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RevLab" sheetId="1" r:id="rId1"/>
    <sheet name="Refs" sheetId="2" r:id="rId2"/>
  </sheets>
  <calcPr calcId="145621"/>
</workbook>
</file>

<file path=xl/calcChain.xml><?xml version="1.0" encoding="utf-8"?>
<calcChain xmlns="http://schemas.openxmlformats.org/spreadsheetml/2006/main">
  <c r="E17" i="1" l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F11" i="1"/>
  <c r="E12" i="1"/>
  <c r="E13" i="1"/>
  <c r="E14" i="1"/>
  <c r="E15" i="1"/>
  <c r="E16" i="1"/>
  <c r="E11" i="1"/>
  <c r="B9" i="1"/>
  <c r="T10" i="1" s="1"/>
  <c r="B7" i="2"/>
  <c r="B6" i="2"/>
  <c r="G10" i="2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S10" i="1" l="1"/>
  <c r="G198" i="1"/>
  <c r="G182" i="1"/>
  <c r="G166" i="1"/>
  <c r="G150" i="1"/>
  <c r="G134" i="1"/>
  <c r="G118" i="1"/>
  <c r="G102" i="1"/>
  <c r="G86" i="1"/>
  <c r="G70" i="1"/>
  <c r="G54" i="1"/>
  <c r="G22" i="1"/>
  <c r="G500" i="1"/>
  <c r="G488" i="1"/>
  <c r="G476" i="1"/>
  <c r="G468" i="1"/>
  <c r="G452" i="1"/>
  <c r="G440" i="1"/>
  <c r="G432" i="1"/>
  <c r="G420" i="1"/>
  <c r="G408" i="1"/>
  <c r="G396" i="1"/>
  <c r="G384" i="1"/>
  <c r="G372" i="1"/>
  <c r="G360" i="1"/>
  <c r="G352" i="1"/>
  <c r="G508" i="1"/>
  <c r="G496" i="1"/>
  <c r="G484" i="1"/>
  <c r="G472" i="1"/>
  <c r="G460" i="1"/>
  <c r="G448" i="1"/>
  <c r="G436" i="1"/>
  <c r="G424" i="1"/>
  <c r="G412" i="1"/>
  <c r="G400" i="1"/>
  <c r="G388" i="1"/>
  <c r="G376" i="1"/>
  <c r="G364" i="1"/>
  <c r="G394" i="1"/>
  <c r="G390" i="1"/>
  <c r="G386" i="1"/>
  <c r="G382" i="1"/>
  <c r="G378" i="1"/>
  <c r="G374" i="1"/>
  <c r="G370" i="1"/>
  <c r="G358" i="1"/>
  <c r="G354" i="1"/>
  <c r="G346" i="1"/>
  <c r="G342" i="1"/>
  <c r="G334" i="1"/>
  <c r="G330" i="1"/>
  <c r="G326" i="1"/>
  <c r="G318" i="1"/>
  <c r="G314" i="1"/>
  <c r="G310" i="1"/>
  <c r="G302" i="1"/>
  <c r="G294" i="1"/>
  <c r="G286" i="1"/>
  <c r="G282" i="1"/>
  <c r="G278" i="1"/>
  <c r="G270" i="1"/>
  <c r="G266" i="1"/>
  <c r="G262" i="1"/>
  <c r="G254" i="1"/>
  <c r="G246" i="1"/>
  <c r="G238" i="1"/>
  <c r="G234" i="1"/>
  <c r="G230" i="1"/>
  <c r="G222" i="1"/>
  <c r="G218" i="1"/>
  <c r="G214" i="1"/>
  <c r="G206" i="1"/>
  <c r="G202" i="1"/>
  <c r="G504" i="1"/>
  <c r="G492" i="1"/>
  <c r="G480" i="1"/>
  <c r="G464" i="1"/>
  <c r="G456" i="1"/>
  <c r="G444" i="1"/>
  <c r="G428" i="1"/>
  <c r="G416" i="1"/>
  <c r="G404" i="1"/>
  <c r="G392" i="1"/>
  <c r="G380" i="1"/>
  <c r="G368" i="1"/>
  <c r="G356" i="1"/>
  <c r="G510" i="1"/>
  <c r="G190" i="1"/>
  <c r="G186" i="1"/>
  <c r="G174" i="1"/>
  <c r="G170" i="1"/>
  <c r="G154" i="1"/>
  <c r="G138" i="1"/>
  <c r="G122" i="1"/>
  <c r="G106" i="1"/>
  <c r="G90" i="1"/>
  <c r="G58" i="1"/>
  <c r="G42" i="1"/>
  <c r="G17" i="1"/>
  <c r="G507" i="1"/>
  <c r="G499" i="1"/>
  <c r="G491" i="1"/>
  <c r="G483" i="1"/>
  <c r="G475" i="1"/>
  <c r="G467" i="1"/>
  <c r="G459" i="1"/>
  <c r="G451" i="1"/>
  <c r="G443" i="1"/>
  <c r="G435" i="1"/>
  <c r="G427" i="1"/>
  <c r="G419" i="1"/>
  <c r="G415" i="1"/>
  <c r="G407" i="1"/>
  <c r="G399" i="1"/>
  <c r="G391" i="1"/>
  <c r="G383" i="1"/>
  <c r="G375" i="1"/>
  <c r="G367" i="1"/>
  <c r="G359" i="1"/>
  <c r="G351" i="1"/>
  <c r="G347" i="1"/>
  <c r="G339" i="1"/>
  <c r="G335" i="1"/>
  <c r="G331" i="1"/>
  <c r="G11" i="1"/>
  <c r="F12" i="1" s="1"/>
  <c r="G503" i="1"/>
  <c r="G495" i="1"/>
  <c r="G487" i="1"/>
  <c r="G479" i="1"/>
  <c r="G471" i="1"/>
  <c r="G463" i="1"/>
  <c r="G455" i="1"/>
  <c r="G447" i="1"/>
  <c r="G439" i="1"/>
  <c r="G431" i="1"/>
  <c r="G423" i="1"/>
  <c r="G411" i="1"/>
  <c r="G403" i="1"/>
  <c r="G395" i="1"/>
  <c r="G387" i="1"/>
  <c r="G379" i="1"/>
  <c r="G371" i="1"/>
  <c r="G363" i="1"/>
  <c r="G355" i="1"/>
  <c r="G319" i="1"/>
  <c r="G307" i="1"/>
  <c r="G303" i="1"/>
  <c r="G299" i="1"/>
  <c r="G291" i="1"/>
  <c r="G287" i="1"/>
  <c r="G283" i="1"/>
  <c r="G275" i="1"/>
  <c r="G271" i="1"/>
  <c r="G267" i="1"/>
  <c r="G259" i="1"/>
  <c r="G255" i="1"/>
  <c r="G251" i="1"/>
  <c r="G243" i="1"/>
  <c r="G239" i="1"/>
  <c r="G235" i="1"/>
  <c r="G227" i="1"/>
  <c r="G223" i="1"/>
  <c r="G219" i="1"/>
  <c r="G211" i="1"/>
  <c r="G207" i="1"/>
  <c r="G203" i="1"/>
  <c r="G195" i="1"/>
  <c r="G191" i="1"/>
  <c r="G187" i="1"/>
  <c r="G179" i="1"/>
  <c r="G175" i="1"/>
  <c r="G171" i="1"/>
  <c r="G159" i="1"/>
  <c r="G155" i="1"/>
  <c r="G143" i="1"/>
  <c r="G139" i="1"/>
  <c r="G127" i="1"/>
  <c r="G123" i="1"/>
  <c r="G111" i="1"/>
  <c r="G107" i="1"/>
  <c r="G95" i="1"/>
  <c r="G91" i="1"/>
  <c r="G79" i="1"/>
  <c r="G75" i="1"/>
  <c r="G63" i="1"/>
  <c r="G59" i="1"/>
  <c r="G47" i="1"/>
  <c r="G43" i="1"/>
  <c r="G31" i="1"/>
  <c r="G506" i="1"/>
  <c r="G498" i="1"/>
  <c r="G494" i="1"/>
  <c r="G486" i="1"/>
  <c r="G474" i="1"/>
  <c r="G466" i="1"/>
  <c r="G462" i="1"/>
  <c r="G458" i="1"/>
  <c r="G454" i="1"/>
  <c r="G434" i="1"/>
  <c r="G430" i="1"/>
  <c r="G422" i="1"/>
  <c r="G418" i="1"/>
  <c r="G414" i="1"/>
  <c r="G410" i="1"/>
  <c r="G406" i="1"/>
  <c r="G402" i="1"/>
  <c r="G323" i="1"/>
  <c r="G315" i="1"/>
  <c r="G345" i="1"/>
  <c r="G337" i="1"/>
  <c r="G329" i="1"/>
  <c r="G325" i="1"/>
  <c r="G321" i="1"/>
  <c r="G313" i="1"/>
  <c r="G309" i="1"/>
  <c r="G305" i="1"/>
  <c r="G297" i="1"/>
  <c r="G293" i="1"/>
  <c r="G289" i="1"/>
  <c r="G281" i="1"/>
  <c r="G277" i="1"/>
  <c r="G273" i="1"/>
  <c r="G265" i="1"/>
  <c r="G261" i="1"/>
  <c r="G257" i="1"/>
  <c r="G249" i="1"/>
  <c r="G245" i="1"/>
  <c r="G241" i="1"/>
  <c r="G233" i="1"/>
  <c r="G229" i="1"/>
  <c r="G225" i="1"/>
  <c r="G217" i="1"/>
  <c r="G213" i="1"/>
  <c r="G209" i="1"/>
  <c r="G201" i="1"/>
  <c r="G197" i="1"/>
  <c r="G193" i="1"/>
  <c r="G185" i="1"/>
  <c r="G181" i="1"/>
  <c r="G177" i="1"/>
  <c r="G169" i="1"/>
  <c r="G165" i="1"/>
  <c r="G161" i="1"/>
  <c r="G149" i="1"/>
  <c r="G145" i="1"/>
  <c r="G133" i="1"/>
  <c r="G129" i="1"/>
  <c r="G117" i="1"/>
  <c r="G113" i="1"/>
  <c r="G101" i="1"/>
  <c r="G97" i="1"/>
  <c r="G85" i="1"/>
  <c r="G81" i="1"/>
  <c r="G69" i="1"/>
  <c r="G65" i="1"/>
  <c r="G53" i="1"/>
  <c r="G49" i="1"/>
  <c r="G37" i="1"/>
  <c r="G33" i="1"/>
  <c r="G21" i="1"/>
  <c r="G27" i="1"/>
  <c r="G15" i="1"/>
  <c r="G426" i="1"/>
  <c r="G502" i="1"/>
  <c r="G470" i="1"/>
  <c r="G343" i="1"/>
  <c r="G327" i="1"/>
  <c r="G311" i="1"/>
  <c r="G295" i="1"/>
  <c r="G279" i="1"/>
  <c r="G263" i="1"/>
  <c r="G247" i="1"/>
  <c r="G231" i="1"/>
  <c r="G215" i="1"/>
  <c r="G199" i="1"/>
  <c r="G183" i="1"/>
  <c r="G167" i="1"/>
  <c r="G163" i="1"/>
  <c r="G151" i="1"/>
  <c r="G147" i="1"/>
  <c r="G135" i="1"/>
  <c r="G131" i="1"/>
  <c r="G119" i="1"/>
  <c r="G115" i="1"/>
  <c r="G103" i="1"/>
  <c r="G99" i="1"/>
  <c r="G87" i="1"/>
  <c r="G83" i="1"/>
  <c r="G71" i="1"/>
  <c r="G67" i="1"/>
  <c r="G55" i="1"/>
  <c r="G51" i="1"/>
  <c r="G39" i="1"/>
  <c r="G35" i="1"/>
  <c r="G23" i="1"/>
  <c r="G19" i="1"/>
  <c r="G350" i="1"/>
  <c r="G338" i="1"/>
  <c r="G322" i="1"/>
  <c r="G306" i="1"/>
  <c r="G290" i="1"/>
  <c r="G274" i="1"/>
  <c r="G258" i="1"/>
  <c r="G242" i="1"/>
  <c r="G226" i="1"/>
  <c r="G210" i="1"/>
  <c r="G194" i="1"/>
  <c r="G178" i="1"/>
  <c r="G162" i="1"/>
  <c r="G158" i="1"/>
  <c r="G146" i="1"/>
  <c r="G142" i="1"/>
  <c r="G130" i="1"/>
  <c r="G126" i="1"/>
  <c r="G114" i="1"/>
  <c r="G110" i="1"/>
  <c r="G98" i="1"/>
  <c r="G94" i="1"/>
  <c r="G82" i="1"/>
  <c r="G78" i="1"/>
  <c r="G66" i="1"/>
  <c r="G62" i="1"/>
  <c r="G50" i="1"/>
  <c r="G46" i="1"/>
  <c r="G34" i="1"/>
  <c r="G30" i="1"/>
  <c r="G18" i="1"/>
  <c r="G14" i="1"/>
  <c r="G490" i="1"/>
  <c r="G442" i="1"/>
  <c r="G362" i="1"/>
  <c r="G38" i="1"/>
  <c r="G509" i="1"/>
  <c r="G505" i="1"/>
  <c r="G501" i="1"/>
  <c r="G497" i="1"/>
  <c r="G493" i="1"/>
  <c r="G489" i="1"/>
  <c r="G485" i="1"/>
  <c r="G481" i="1"/>
  <c r="G477" i="1"/>
  <c r="G473" i="1"/>
  <c r="G465" i="1"/>
  <c r="G461" i="1"/>
  <c r="G457" i="1"/>
  <c r="G453" i="1"/>
  <c r="G449" i="1"/>
  <c r="G445" i="1"/>
  <c r="G441" i="1"/>
  <c r="G437" i="1"/>
  <c r="G433" i="1"/>
  <c r="G425" i="1"/>
  <c r="G421" i="1"/>
  <c r="G417" i="1"/>
  <c r="G413" i="1"/>
  <c r="G409" i="1"/>
  <c r="G405" i="1"/>
  <c r="G401" i="1"/>
  <c r="G397" i="1"/>
  <c r="G393" i="1"/>
  <c r="G389" i="1"/>
  <c r="G385" i="1"/>
  <c r="G381" i="1"/>
  <c r="G377" i="1"/>
  <c r="G373" i="1"/>
  <c r="G369" i="1"/>
  <c r="G365" i="1"/>
  <c r="G361" i="1"/>
  <c r="G357" i="1"/>
  <c r="G353" i="1"/>
  <c r="G333" i="1"/>
  <c r="G317" i="1"/>
  <c r="G301" i="1"/>
  <c r="G285" i="1"/>
  <c r="G269" i="1"/>
  <c r="G253" i="1"/>
  <c r="G237" i="1"/>
  <c r="G221" i="1"/>
  <c r="G205" i="1"/>
  <c r="G189" i="1"/>
  <c r="G173" i="1"/>
  <c r="G157" i="1"/>
  <c r="G153" i="1"/>
  <c r="G141" i="1"/>
  <c r="G137" i="1"/>
  <c r="G125" i="1"/>
  <c r="G121" i="1"/>
  <c r="G109" i="1"/>
  <c r="G105" i="1"/>
  <c r="G93" i="1"/>
  <c r="G89" i="1"/>
  <c r="G77" i="1"/>
  <c r="G73" i="1"/>
  <c r="G61" i="1"/>
  <c r="G57" i="1"/>
  <c r="G45" i="1"/>
  <c r="G41" i="1"/>
  <c r="G29" i="1"/>
  <c r="G25" i="1"/>
  <c r="G13" i="1"/>
  <c r="G438" i="1"/>
  <c r="G348" i="1"/>
  <c r="G344" i="1"/>
  <c r="G340" i="1"/>
  <c r="G336" i="1"/>
  <c r="G332" i="1"/>
  <c r="G328" i="1"/>
  <c r="G324" i="1"/>
  <c r="G320" i="1"/>
  <c r="G316" i="1"/>
  <c r="G312" i="1"/>
  <c r="G308" i="1"/>
  <c r="G304" i="1"/>
  <c r="G300" i="1"/>
  <c r="G296" i="1"/>
  <c r="G292" i="1"/>
  <c r="G288" i="1"/>
  <c r="G284" i="1"/>
  <c r="G280" i="1"/>
  <c r="G276" i="1"/>
  <c r="G272" i="1"/>
  <c r="G268" i="1"/>
  <c r="G264" i="1"/>
  <c r="F265" i="1" s="1"/>
  <c r="G260" i="1"/>
  <c r="G256" i="1"/>
  <c r="G252" i="1"/>
  <c r="G248" i="1"/>
  <c r="G244" i="1"/>
  <c r="G240" i="1"/>
  <c r="G236" i="1"/>
  <c r="G232" i="1"/>
  <c r="G228" i="1"/>
  <c r="G224" i="1"/>
  <c r="G220" i="1"/>
  <c r="G216" i="1"/>
  <c r="G212" i="1"/>
  <c r="G208" i="1"/>
  <c r="G204" i="1"/>
  <c r="G200" i="1"/>
  <c r="G196" i="1"/>
  <c r="G192" i="1"/>
  <c r="G188" i="1"/>
  <c r="G184" i="1"/>
  <c r="G180" i="1"/>
  <c r="G176" i="1"/>
  <c r="G172" i="1"/>
  <c r="G168" i="1"/>
  <c r="G164" i="1"/>
  <c r="G160" i="1"/>
  <c r="G156" i="1"/>
  <c r="G152" i="1"/>
  <c r="G148" i="1"/>
  <c r="G144" i="1"/>
  <c r="G140" i="1"/>
  <c r="G136" i="1"/>
  <c r="G132" i="1"/>
  <c r="G128" i="1"/>
  <c r="G124" i="1"/>
  <c r="G120" i="1"/>
  <c r="G116" i="1"/>
  <c r="G112" i="1"/>
  <c r="G108" i="1"/>
  <c r="G104" i="1"/>
  <c r="G100" i="1"/>
  <c r="G96" i="1"/>
  <c r="G92" i="1"/>
  <c r="G88" i="1"/>
  <c r="G84" i="1"/>
  <c r="F85" i="1" s="1"/>
  <c r="G80" i="1"/>
  <c r="G76" i="1"/>
  <c r="G72" i="1"/>
  <c r="G68" i="1"/>
  <c r="G64" i="1"/>
  <c r="G60" i="1"/>
  <c r="G56" i="1"/>
  <c r="G52" i="1"/>
  <c r="G48" i="1"/>
  <c r="G44" i="1"/>
  <c r="G40" i="1"/>
  <c r="G36" i="1"/>
  <c r="G32" i="1"/>
  <c r="G28" i="1"/>
  <c r="G24" i="1"/>
  <c r="G20" i="1"/>
  <c r="G16" i="1"/>
  <c r="G482" i="1"/>
  <c r="G450" i="1"/>
  <c r="G478" i="1"/>
  <c r="G446" i="1"/>
  <c r="G398" i="1"/>
  <c r="G366" i="1"/>
  <c r="G12" i="1"/>
  <c r="G298" i="1"/>
  <c r="G250" i="1"/>
  <c r="G74" i="1"/>
  <c r="G26" i="1"/>
  <c r="G349" i="1"/>
  <c r="G341" i="1"/>
  <c r="G469" i="1"/>
  <c r="G429" i="1"/>
  <c r="F13" i="1" l="1"/>
  <c r="F369" i="1"/>
  <c r="F392" i="1"/>
  <c r="F393" i="1" s="1"/>
  <c r="F86" i="1"/>
  <c r="F162" i="1"/>
  <c r="F266" i="1"/>
  <c r="F208" i="1"/>
  <c r="F199" i="1"/>
  <c r="F200" i="1" s="1"/>
  <c r="F201" i="1" s="1"/>
  <c r="F73" i="1"/>
  <c r="F74" i="1" s="1"/>
  <c r="F75" i="1" s="1"/>
  <c r="F152" i="1"/>
  <c r="F474" i="1"/>
  <c r="F29" i="1"/>
  <c r="F30" i="1" s="1"/>
  <c r="F301" i="1"/>
  <c r="P10" i="1"/>
  <c r="H11" i="1"/>
  <c r="H85" i="1"/>
  <c r="H12" i="1"/>
  <c r="H265" i="1"/>
  <c r="H201" i="1" l="1"/>
  <c r="F202" i="1"/>
  <c r="F287" i="1"/>
  <c r="F488" i="1"/>
  <c r="F163" i="1"/>
  <c r="H163" i="1" s="1"/>
  <c r="F497" i="1"/>
  <c r="H497" i="1" s="1"/>
  <c r="F179" i="1"/>
  <c r="F180" i="1" s="1"/>
  <c r="H180" i="1" s="1"/>
  <c r="F370" i="1"/>
  <c r="F147" i="1"/>
  <c r="F76" i="1"/>
  <c r="F372" i="1"/>
  <c r="F353" i="1"/>
  <c r="H353" i="1" s="1"/>
  <c r="F14" i="1"/>
  <c r="H14" i="1" s="1"/>
  <c r="H73" i="1"/>
  <c r="F403" i="1"/>
  <c r="F238" i="1"/>
  <c r="H30" i="1"/>
  <c r="H13" i="1"/>
  <c r="H152" i="1"/>
  <c r="H474" i="1"/>
  <c r="H393" i="1"/>
  <c r="H75" i="1"/>
  <c r="H199" i="1"/>
  <c r="H266" i="1"/>
  <c r="F87" i="1"/>
  <c r="H29" i="1"/>
  <c r="H301" i="1"/>
  <c r="H208" i="1"/>
  <c r="H162" i="1"/>
  <c r="H392" i="1"/>
  <c r="H200" i="1"/>
  <c r="H369" i="1"/>
  <c r="H74" i="1"/>
  <c r="F475" i="1"/>
  <c r="F476" i="1" s="1"/>
  <c r="F367" i="1"/>
  <c r="F368" i="1" s="1"/>
  <c r="H368" i="1" s="1"/>
  <c r="F314" i="1"/>
  <c r="F315" i="1" s="1"/>
  <c r="H315" i="1" s="1"/>
  <c r="F302" i="1"/>
  <c r="F303" i="1" s="1"/>
  <c r="H303" i="1" s="1"/>
  <c r="F394" i="1"/>
  <c r="F31" i="1"/>
  <c r="F110" i="1"/>
  <c r="F470" i="1"/>
  <c r="F471" i="1" s="1"/>
  <c r="F502" i="1"/>
  <c r="F503" i="1" s="1"/>
  <c r="H503" i="1" s="1"/>
  <c r="F32" i="1"/>
  <c r="F33" i="1" s="1"/>
  <c r="F249" i="1"/>
  <c r="F345" i="1"/>
  <c r="F346" i="1" s="1"/>
  <c r="F239" i="1"/>
  <c r="F275" i="1"/>
  <c r="F240" i="1"/>
  <c r="F333" i="1"/>
  <c r="F334" i="1" s="1"/>
  <c r="F53" i="1"/>
  <c r="F429" i="1"/>
  <c r="F24" i="1"/>
  <c r="F153" i="1"/>
  <c r="F267" i="1"/>
  <c r="F281" i="1"/>
  <c r="F209" i="1"/>
  <c r="F88" i="1"/>
  <c r="F89" i="1" s="1"/>
  <c r="H86" i="1"/>
  <c r="F316" i="1" l="1"/>
  <c r="H316" i="1" s="1"/>
  <c r="F181" i="1"/>
  <c r="F182" i="1" s="1"/>
  <c r="H182" i="1" s="1"/>
  <c r="F354" i="1"/>
  <c r="H354" i="1" s="1"/>
  <c r="H370" i="1"/>
  <c r="F371" i="1"/>
  <c r="H371" i="1" s="1"/>
  <c r="H488" i="1"/>
  <c r="F489" i="1"/>
  <c r="F304" i="1"/>
  <c r="H304" i="1" s="1"/>
  <c r="H346" i="1"/>
  <c r="F347" i="1"/>
  <c r="H471" i="1"/>
  <c r="F472" i="1"/>
  <c r="F504" i="1"/>
  <c r="H504" i="1" s="1"/>
  <c r="F247" i="1"/>
  <c r="F441" i="1"/>
  <c r="H441" i="1" s="1"/>
  <c r="H76" i="1"/>
  <c r="F77" i="1"/>
  <c r="H89" i="1"/>
  <c r="F90" i="1"/>
  <c r="F331" i="1"/>
  <c r="F164" i="1"/>
  <c r="H164" i="1" s="1"/>
  <c r="F442" i="1"/>
  <c r="F443" i="1" s="1"/>
  <c r="H443" i="1" s="1"/>
  <c r="F444" i="1"/>
  <c r="F183" i="1"/>
  <c r="F15" i="1"/>
  <c r="F16" i="1" s="1"/>
  <c r="F407" i="1"/>
  <c r="F83" i="1"/>
  <c r="F498" i="1"/>
  <c r="H498" i="1" s="1"/>
  <c r="H202" i="1"/>
  <c r="F203" i="1"/>
  <c r="H33" i="1"/>
  <c r="F34" i="1"/>
  <c r="H287" i="1"/>
  <c r="F288" i="1"/>
  <c r="H334" i="1"/>
  <c r="F335" i="1"/>
  <c r="H372" i="1"/>
  <c r="F373" i="1"/>
  <c r="H147" i="1"/>
  <c r="F148" i="1"/>
  <c r="F121" i="1"/>
  <c r="F122" i="1" s="1"/>
  <c r="F98" i="1"/>
  <c r="H98" i="1" s="1"/>
  <c r="F355" i="1"/>
  <c r="F356" i="1" s="1"/>
  <c r="F93" i="1"/>
  <c r="F94" i="1" s="1"/>
  <c r="F111" i="1"/>
  <c r="F112" i="1" s="1"/>
  <c r="F113" i="1" s="1"/>
  <c r="F447" i="1"/>
  <c r="F448" i="1" s="1"/>
  <c r="F454" i="1"/>
  <c r="F455" i="1" s="1"/>
  <c r="F456" i="1" s="1"/>
  <c r="F191" i="1"/>
  <c r="F192" i="1" s="1"/>
  <c r="H192" i="1" s="1"/>
  <c r="F317" i="1"/>
  <c r="H317" i="1" s="1"/>
  <c r="F47" i="1"/>
  <c r="F48" i="1" s="1"/>
  <c r="F268" i="1"/>
  <c r="F269" i="1" s="1"/>
  <c r="F25" i="1"/>
  <c r="F26" i="1" s="1"/>
  <c r="F308" i="1"/>
  <c r="F309" i="1" s="1"/>
  <c r="H309" i="1" s="1"/>
  <c r="F276" i="1"/>
  <c r="F277" i="1" s="1"/>
  <c r="F278" i="1" s="1"/>
  <c r="F305" i="1"/>
  <c r="F306" i="1" s="1"/>
  <c r="F130" i="1"/>
  <c r="H130" i="1" s="1"/>
  <c r="H87" i="1"/>
  <c r="H179" i="1"/>
  <c r="F318" i="1"/>
  <c r="F319" i="1" s="1"/>
  <c r="F99" i="1"/>
  <c r="F100" i="1" s="1"/>
  <c r="H470" i="1"/>
  <c r="H367" i="1"/>
  <c r="F404" i="1"/>
  <c r="F405" i="1" s="1"/>
  <c r="H429" i="1"/>
  <c r="H502" i="1"/>
  <c r="H267" i="1"/>
  <c r="F214" i="1"/>
  <c r="H475" i="1"/>
  <c r="H88" i="1"/>
  <c r="H403" i="1"/>
  <c r="H333" i="1"/>
  <c r="H275" i="1"/>
  <c r="F363" i="1"/>
  <c r="F364" i="1" s="1"/>
  <c r="H314" i="1"/>
  <c r="H24" i="1"/>
  <c r="H239" i="1"/>
  <c r="H345" i="1"/>
  <c r="H32" i="1"/>
  <c r="H110" i="1"/>
  <c r="H31" i="1"/>
  <c r="H302" i="1"/>
  <c r="H238" i="1"/>
  <c r="F505" i="1"/>
  <c r="F463" i="1"/>
  <c r="F464" i="1" s="1"/>
  <c r="H464" i="1" s="1"/>
  <c r="H394" i="1"/>
  <c r="F395" i="1"/>
  <c r="H53" i="1"/>
  <c r="F54" i="1"/>
  <c r="F55" i="1" s="1"/>
  <c r="H55" i="1" s="1"/>
  <c r="F459" i="1"/>
  <c r="F460" i="1" s="1"/>
  <c r="F430" i="1"/>
  <c r="F431" i="1" s="1"/>
  <c r="H240" i="1"/>
  <c r="F241" i="1"/>
  <c r="F56" i="1"/>
  <c r="F62" i="1"/>
  <c r="F133" i="1"/>
  <c r="F134" i="1" s="1"/>
  <c r="H249" i="1"/>
  <c r="F250" i="1"/>
  <c r="H476" i="1"/>
  <c r="F477" i="1"/>
  <c r="F417" i="1"/>
  <c r="H153" i="1"/>
  <c r="F154" i="1"/>
  <c r="F465" i="1"/>
  <c r="F377" i="1"/>
  <c r="H209" i="1"/>
  <c r="F210" i="1"/>
  <c r="F211" i="1" s="1"/>
  <c r="H281" i="1"/>
  <c r="F282" i="1"/>
  <c r="F349" i="1"/>
  <c r="F350" i="1" s="1"/>
  <c r="H347" i="1" l="1"/>
  <c r="F348" i="1"/>
  <c r="H348" i="1" s="1"/>
  <c r="H405" i="1"/>
  <c r="F406" i="1"/>
  <c r="H406" i="1" s="1"/>
  <c r="H181" i="1"/>
  <c r="F453" i="1"/>
  <c r="H453" i="1" s="1"/>
  <c r="H148" i="1"/>
  <c r="F149" i="1"/>
  <c r="H444" i="1"/>
  <c r="F445" i="1"/>
  <c r="F351" i="1"/>
  <c r="H350" i="1"/>
  <c r="H472" i="1"/>
  <c r="F473" i="1"/>
  <c r="H473" i="1" s="1"/>
  <c r="H278" i="1"/>
  <c r="F279" i="1"/>
  <c r="F165" i="1"/>
  <c r="F166" i="1" s="1"/>
  <c r="H166" i="1" s="1"/>
  <c r="F193" i="1"/>
  <c r="F194" i="1" s="1"/>
  <c r="H194" i="1" s="1"/>
  <c r="F212" i="1"/>
  <c r="H211" i="1"/>
  <c r="H489" i="1"/>
  <c r="F490" i="1"/>
  <c r="F188" i="1"/>
  <c r="H183" i="1"/>
  <c r="F184" i="1"/>
  <c r="F101" i="1"/>
  <c r="H100" i="1"/>
  <c r="F95" i="1"/>
  <c r="H94" i="1"/>
  <c r="F361" i="1"/>
  <c r="F362" i="1" s="1"/>
  <c r="H362" i="1" s="1"/>
  <c r="F499" i="1"/>
  <c r="F500" i="1" s="1"/>
  <c r="H247" i="1"/>
  <c r="F248" i="1"/>
  <c r="H248" i="1" s="1"/>
  <c r="H134" i="1"/>
  <c r="F135" i="1"/>
  <c r="H456" i="1"/>
  <c r="F457" i="1"/>
  <c r="H319" i="1"/>
  <c r="F320" i="1"/>
  <c r="H77" i="1"/>
  <c r="F78" i="1"/>
  <c r="F22" i="1"/>
  <c r="F23" i="1" s="1"/>
  <c r="H23" i="1" s="1"/>
  <c r="H48" i="1"/>
  <c r="F49" i="1"/>
  <c r="F386" i="1"/>
  <c r="H386" i="1" s="1"/>
  <c r="H277" i="1"/>
  <c r="H331" i="1"/>
  <c r="F332" i="1"/>
  <c r="H332" i="1" s="1"/>
  <c r="H407" i="1"/>
  <c r="F408" i="1"/>
  <c r="H203" i="1"/>
  <c r="F204" i="1"/>
  <c r="F167" i="1"/>
  <c r="F91" i="1"/>
  <c r="H90" i="1"/>
  <c r="H306" i="1"/>
  <c r="F307" i="1"/>
  <c r="H307" i="1" s="1"/>
  <c r="F225" i="1"/>
  <c r="F461" i="1"/>
  <c r="H460" i="1"/>
  <c r="H442" i="1"/>
  <c r="H455" i="1"/>
  <c r="H15" i="1"/>
  <c r="H83" i="1"/>
  <c r="F84" i="1"/>
  <c r="H84" i="1" s="1"/>
  <c r="H373" i="1"/>
  <c r="F374" i="1"/>
  <c r="F328" i="1"/>
  <c r="H356" i="1"/>
  <c r="F357" i="1"/>
  <c r="F310" i="1"/>
  <c r="H310" i="1" s="1"/>
  <c r="H448" i="1"/>
  <c r="F449" i="1"/>
  <c r="H269" i="1"/>
  <c r="F270" i="1"/>
  <c r="F228" i="1"/>
  <c r="H364" i="1"/>
  <c r="F365" i="1"/>
  <c r="F235" i="1"/>
  <c r="H34" i="1"/>
  <c r="F35" i="1"/>
  <c r="F69" i="1"/>
  <c r="F70" i="1" s="1"/>
  <c r="H113" i="1"/>
  <c r="F114" i="1"/>
  <c r="F131" i="1"/>
  <c r="H131" i="1" s="1"/>
  <c r="H26" i="1"/>
  <c r="F27" i="1"/>
  <c r="F175" i="1"/>
  <c r="F289" i="1"/>
  <c r="H288" i="1"/>
  <c r="H335" i="1"/>
  <c r="F336" i="1"/>
  <c r="F258" i="1"/>
  <c r="H258" i="1" s="1"/>
  <c r="H122" i="1"/>
  <c r="F123" i="1"/>
  <c r="F195" i="1"/>
  <c r="F378" i="1"/>
  <c r="F379" i="1" s="1"/>
  <c r="F506" i="1"/>
  <c r="F507" i="1" s="1"/>
  <c r="H111" i="1"/>
  <c r="F466" i="1"/>
  <c r="F467" i="1" s="1"/>
  <c r="F493" i="1"/>
  <c r="H493" i="1" s="1"/>
  <c r="H305" i="1"/>
  <c r="H308" i="1"/>
  <c r="H276" i="1"/>
  <c r="H355" i="1"/>
  <c r="F132" i="1"/>
  <c r="F396" i="1"/>
  <c r="F397" i="1" s="1"/>
  <c r="F341" i="1"/>
  <c r="F342" i="1" s="1"/>
  <c r="H342" i="1" s="1"/>
  <c r="H47" i="1"/>
  <c r="H191" i="1"/>
  <c r="H447" i="1"/>
  <c r="H121" i="1"/>
  <c r="H112" i="1"/>
  <c r="F251" i="1"/>
  <c r="F252" i="1" s="1"/>
  <c r="F387" i="1"/>
  <c r="F388" i="1" s="1"/>
  <c r="F242" i="1"/>
  <c r="F243" i="1" s="1"/>
  <c r="F215" i="1"/>
  <c r="F216" i="1" s="1"/>
  <c r="F217" i="1" s="1"/>
  <c r="F17" i="1"/>
  <c r="F18" i="1" s="1"/>
  <c r="H99" i="1"/>
  <c r="H318" i="1"/>
  <c r="H25" i="1"/>
  <c r="H268" i="1"/>
  <c r="H454" i="1"/>
  <c r="H93" i="1"/>
  <c r="H16" i="1"/>
  <c r="H505" i="1"/>
  <c r="H250" i="1"/>
  <c r="H133" i="1"/>
  <c r="H54" i="1"/>
  <c r="H349" i="1"/>
  <c r="H210" i="1"/>
  <c r="H377" i="1"/>
  <c r="H395" i="1"/>
  <c r="H363" i="1"/>
  <c r="H214" i="1"/>
  <c r="H459" i="1"/>
  <c r="H463" i="1"/>
  <c r="H465" i="1"/>
  <c r="H241" i="1"/>
  <c r="H430" i="1"/>
  <c r="H404" i="1"/>
  <c r="F107" i="1"/>
  <c r="F108" i="1" s="1"/>
  <c r="F300" i="1"/>
  <c r="H154" i="1"/>
  <c r="F155" i="1"/>
  <c r="H477" i="1"/>
  <c r="F478" i="1"/>
  <c r="H56" i="1"/>
  <c r="F57" i="1"/>
  <c r="F58" i="1" s="1"/>
  <c r="F63" i="1"/>
  <c r="H62" i="1"/>
  <c r="F116" i="1"/>
  <c r="H282" i="1"/>
  <c r="F283" i="1"/>
  <c r="F284" i="1" s="1"/>
  <c r="F418" i="1"/>
  <c r="F419" i="1" s="1"/>
  <c r="H417" i="1"/>
  <c r="H431" i="1"/>
  <c r="F432" i="1"/>
  <c r="F311" i="1" l="1"/>
  <c r="F312" i="1" s="1"/>
  <c r="F313" i="1" s="1"/>
  <c r="H313" i="1" s="1"/>
  <c r="H461" i="1"/>
  <c r="F462" i="1"/>
  <c r="H462" i="1" s="1"/>
  <c r="H212" i="1"/>
  <c r="F213" i="1"/>
  <c r="H213" i="1" s="1"/>
  <c r="F150" i="1"/>
  <c r="H149" i="1"/>
  <c r="H351" i="1"/>
  <c r="F352" i="1"/>
  <c r="H352" i="1" s="1"/>
  <c r="H445" i="1"/>
  <c r="F446" i="1"/>
  <c r="H446" i="1" s="1"/>
  <c r="H184" i="1"/>
  <c r="F185" i="1"/>
  <c r="H457" i="1"/>
  <c r="F458" i="1"/>
  <c r="H458" i="1" s="1"/>
  <c r="H500" i="1"/>
  <c r="F501" i="1"/>
  <c r="H501" i="1" s="1"/>
  <c r="H284" i="1"/>
  <c r="F285" i="1"/>
  <c r="H188" i="1"/>
  <c r="F189" i="1"/>
  <c r="F280" i="1"/>
  <c r="H280" i="1" s="1"/>
  <c r="H279" i="1"/>
  <c r="H165" i="1"/>
  <c r="H193" i="1"/>
  <c r="H449" i="1"/>
  <c r="F450" i="1"/>
  <c r="F491" i="1"/>
  <c r="H490" i="1"/>
  <c r="H91" i="1"/>
  <c r="F92" i="1"/>
  <c r="H92" i="1" s="1"/>
  <c r="F102" i="1"/>
  <c r="H101" i="1"/>
  <c r="F259" i="1"/>
  <c r="F260" i="1" s="1"/>
  <c r="H260" i="1" s="1"/>
  <c r="F96" i="1"/>
  <c r="H95" i="1"/>
  <c r="H204" i="1"/>
  <c r="F205" i="1"/>
  <c r="H78" i="1"/>
  <c r="F79" i="1"/>
  <c r="H320" i="1"/>
  <c r="F321" i="1"/>
  <c r="H499" i="1"/>
  <c r="H18" i="1"/>
  <c r="F19" i="1"/>
  <c r="H361" i="1"/>
  <c r="F494" i="1"/>
  <c r="F495" i="1" s="1"/>
  <c r="F496" i="1" s="1"/>
  <c r="H496" i="1" s="1"/>
  <c r="H123" i="1"/>
  <c r="F124" i="1"/>
  <c r="F383" i="1"/>
  <c r="F257" i="1"/>
  <c r="H257" i="1" s="1"/>
  <c r="H22" i="1"/>
  <c r="F136" i="1"/>
  <c r="H135" i="1"/>
  <c r="F261" i="1"/>
  <c r="H467" i="1"/>
  <c r="F468" i="1"/>
  <c r="H69" i="1"/>
  <c r="H167" i="1"/>
  <c r="F168" i="1"/>
  <c r="H235" i="1"/>
  <c r="F236" i="1"/>
  <c r="H243" i="1"/>
  <c r="F244" i="1"/>
  <c r="H49" i="1"/>
  <c r="F50" i="1"/>
  <c r="F343" i="1"/>
  <c r="H419" i="1"/>
  <c r="F420" i="1"/>
  <c r="H357" i="1"/>
  <c r="F358" i="1"/>
  <c r="H408" i="1"/>
  <c r="F409" i="1"/>
  <c r="H35" i="1"/>
  <c r="F36" i="1"/>
  <c r="H328" i="1"/>
  <c r="F329" i="1"/>
  <c r="F324" i="1"/>
  <c r="H225" i="1"/>
  <c r="F226" i="1"/>
  <c r="H175" i="1"/>
  <c r="F176" i="1"/>
  <c r="H252" i="1"/>
  <c r="F253" i="1"/>
  <c r="F71" i="1"/>
  <c r="H70" i="1"/>
  <c r="H507" i="1"/>
  <c r="F508" i="1"/>
  <c r="F293" i="1"/>
  <c r="H379" i="1"/>
  <c r="F380" i="1"/>
  <c r="H374" i="1"/>
  <c r="F375" i="1"/>
  <c r="H228" i="1"/>
  <c r="F229" i="1"/>
  <c r="H289" i="1"/>
  <c r="F290" i="1"/>
  <c r="F271" i="1"/>
  <c r="H270" i="1"/>
  <c r="H365" i="1"/>
  <c r="F366" i="1"/>
  <c r="H366" i="1" s="1"/>
  <c r="H388" i="1"/>
  <c r="F389" i="1"/>
  <c r="H114" i="1"/>
  <c r="F115" i="1"/>
  <c r="H115" i="1" s="1"/>
  <c r="H27" i="1"/>
  <c r="F28" i="1"/>
  <c r="H28" i="1" s="1"/>
  <c r="F170" i="1"/>
  <c r="F139" i="1"/>
  <c r="H336" i="1"/>
  <c r="F337" i="1"/>
  <c r="F424" i="1"/>
  <c r="H195" i="1"/>
  <c r="F196" i="1"/>
  <c r="H396" i="1"/>
  <c r="H215" i="1"/>
  <c r="F59" i="1"/>
  <c r="H58" i="1"/>
  <c r="F222" i="1"/>
  <c r="H217" i="1"/>
  <c r="F218" i="1"/>
  <c r="H312" i="1"/>
  <c r="H242" i="1"/>
  <c r="H251" i="1"/>
  <c r="H216" i="1"/>
  <c r="H397" i="1"/>
  <c r="F398" i="1"/>
  <c r="F399" i="1" s="1"/>
  <c r="H506" i="1"/>
  <c r="H17" i="1"/>
  <c r="F479" i="1"/>
  <c r="F480" i="1" s="1"/>
  <c r="H480" i="1" s="1"/>
  <c r="F156" i="1"/>
  <c r="F157" i="1" s="1"/>
  <c r="H107" i="1"/>
  <c r="H387" i="1"/>
  <c r="H341" i="1"/>
  <c r="H466" i="1"/>
  <c r="F481" i="1"/>
  <c r="F482" i="1" s="1"/>
  <c r="H311" i="1"/>
  <c r="H132" i="1"/>
  <c r="H378" i="1"/>
  <c r="H418" i="1"/>
  <c r="H283" i="1"/>
  <c r="H478" i="1"/>
  <c r="H155" i="1"/>
  <c r="H57" i="1"/>
  <c r="H300" i="1"/>
  <c r="F485" i="1"/>
  <c r="H108" i="1"/>
  <c r="F109" i="1"/>
  <c r="F41" i="1"/>
  <c r="F42" i="1" s="1"/>
  <c r="H116" i="1"/>
  <c r="F117" i="1"/>
  <c r="H63" i="1"/>
  <c r="F64" i="1"/>
  <c r="H432" i="1"/>
  <c r="F433" i="1"/>
  <c r="F434" i="1" s="1"/>
  <c r="H170" i="1" l="1"/>
  <c r="F171" i="1"/>
  <c r="H450" i="1"/>
  <c r="F451" i="1"/>
  <c r="H150" i="1"/>
  <c r="F151" i="1"/>
  <c r="H151" i="1" s="1"/>
  <c r="H236" i="1"/>
  <c r="F237" i="1"/>
  <c r="H237" i="1" s="1"/>
  <c r="H420" i="1"/>
  <c r="F421" i="1"/>
  <c r="H389" i="1"/>
  <c r="F390" i="1"/>
  <c r="H168" i="1"/>
  <c r="F169" i="1"/>
  <c r="H169" i="1" s="1"/>
  <c r="H59" i="1"/>
  <c r="F60" i="1"/>
  <c r="F186" i="1"/>
  <c r="H185" i="1"/>
  <c r="H244" i="1"/>
  <c r="F245" i="1"/>
  <c r="H19" i="1"/>
  <c r="F20" i="1"/>
  <c r="F286" i="1"/>
  <c r="H286" i="1" s="1"/>
  <c r="H285" i="1"/>
  <c r="H491" i="1"/>
  <c r="F492" i="1"/>
  <c r="H492" i="1" s="1"/>
  <c r="F190" i="1"/>
  <c r="H190" i="1" s="1"/>
  <c r="H189" i="1"/>
  <c r="H259" i="1"/>
  <c r="H343" i="1"/>
  <c r="F344" i="1"/>
  <c r="H344" i="1" s="1"/>
  <c r="H358" i="1"/>
  <c r="F359" i="1"/>
  <c r="H222" i="1"/>
  <c r="F223" i="1"/>
  <c r="H271" i="1"/>
  <c r="F272" i="1"/>
  <c r="H102" i="1"/>
  <c r="F103" i="1"/>
  <c r="H495" i="1"/>
  <c r="H380" i="1"/>
  <c r="F381" i="1"/>
  <c r="H96" i="1"/>
  <c r="F97" i="1"/>
  <c r="H97" i="1" s="1"/>
  <c r="H290" i="1"/>
  <c r="F291" i="1"/>
  <c r="F80" i="1"/>
  <c r="H79" i="1"/>
  <c r="F206" i="1"/>
  <c r="H205" i="1"/>
  <c r="H176" i="1"/>
  <c r="F177" i="1"/>
  <c r="H494" i="1"/>
  <c r="F322" i="1"/>
  <c r="H321" i="1"/>
  <c r="H253" i="1"/>
  <c r="F254" i="1"/>
  <c r="H383" i="1"/>
  <c r="F384" i="1"/>
  <c r="H124" i="1"/>
  <c r="F125" i="1"/>
  <c r="H71" i="1"/>
  <c r="F72" i="1"/>
  <c r="H72" i="1" s="1"/>
  <c r="H136" i="1"/>
  <c r="F137" i="1"/>
  <c r="H157" i="1"/>
  <c r="F158" i="1"/>
  <c r="H36" i="1"/>
  <c r="F37" i="1"/>
  <c r="H424" i="1"/>
  <c r="F425" i="1"/>
  <c r="F469" i="1"/>
  <c r="H469" i="1" s="1"/>
  <c r="H468" i="1"/>
  <c r="F262" i="1"/>
  <c r="H261" i="1"/>
  <c r="F51" i="1"/>
  <c r="H50" i="1"/>
  <c r="H399" i="1"/>
  <c r="F400" i="1"/>
  <c r="H324" i="1"/>
  <c r="F325" i="1"/>
  <c r="F410" i="1"/>
  <c r="H409" i="1"/>
  <c r="F330" i="1"/>
  <c r="H330" i="1" s="1"/>
  <c r="H329" i="1"/>
  <c r="F227" i="1"/>
  <c r="H227" i="1" s="1"/>
  <c r="H226" i="1"/>
  <c r="H508" i="1"/>
  <c r="F509" i="1"/>
  <c r="H293" i="1"/>
  <c r="F294" i="1"/>
  <c r="H229" i="1"/>
  <c r="F230" i="1"/>
  <c r="H375" i="1"/>
  <c r="F376" i="1"/>
  <c r="H376" i="1" s="1"/>
  <c r="H482" i="1"/>
  <c r="F483" i="1"/>
  <c r="H337" i="1"/>
  <c r="F338" i="1"/>
  <c r="H434" i="1"/>
  <c r="F435" i="1"/>
  <c r="H139" i="1"/>
  <c r="F140" i="1"/>
  <c r="H196" i="1"/>
  <c r="F197" i="1"/>
  <c r="H218" i="1"/>
  <c r="F219" i="1"/>
  <c r="H42" i="1"/>
  <c r="F43" i="1"/>
  <c r="H481" i="1"/>
  <c r="H398" i="1"/>
  <c r="F65" i="1"/>
  <c r="H65" i="1" s="1"/>
  <c r="H156" i="1"/>
  <c r="F118" i="1"/>
  <c r="F119" i="1" s="1"/>
  <c r="H479" i="1"/>
  <c r="F66" i="1"/>
  <c r="F67" i="1" s="1"/>
  <c r="H433" i="1"/>
  <c r="H64" i="1"/>
  <c r="H117" i="1"/>
  <c r="H109" i="1"/>
  <c r="H41" i="1"/>
  <c r="H485" i="1"/>
  <c r="F486" i="1"/>
  <c r="F487" i="1" s="1"/>
  <c r="H487" i="1" s="1"/>
  <c r="F172" i="1" l="1"/>
  <c r="H171" i="1"/>
  <c r="H291" i="1"/>
  <c r="F292" i="1"/>
  <c r="H292" i="1" s="1"/>
  <c r="F452" i="1"/>
  <c r="H452" i="1" s="1"/>
  <c r="H451" i="1"/>
  <c r="H325" i="1"/>
  <c r="F326" i="1"/>
  <c r="H80" i="1"/>
  <c r="F81" i="1"/>
  <c r="H60" i="1"/>
  <c r="F61" i="1"/>
  <c r="H61" i="1" s="1"/>
  <c r="H254" i="1"/>
  <c r="F255" i="1"/>
  <c r="F391" i="1"/>
  <c r="H391" i="1" s="1"/>
  <c r="H390" i="1"/>
  <c r="F422" i="1"/>
  <c r="H421" i="1"/>
  <c r="H137" i="1"/>
  <c r="F138" i="1"/>
  <c r="H138" i="1" s="1"/>
  <c r="H186" i="1"/>
  <c r="F187" i="1"/>
  <c r="H187" i="1" s="1"/>
  <c r="F246" i="1"/>
  <c r="H246" i="1" s="1"/>
  <c r="H245" i="1"/>
  <c r="F21" i="1"/>
  <c r="H21" i="1" s="1"/>
  <c r="H20" i="1"/>
  <c r="H322" i="1"/>
  <c r="F323" i="1"/>
  <c r="H323" i="1" s="1"/>
  <c r="H103" i="1"/>
  <c r="F104" i="1"/>
  <c r="H51" i="1"/>
  <c r="F52" i="1"/>
  <c r="H52" i="1" s="1"/>
  <c r="H206" i="1"/>
  <c r="F207" i="1"/>
  <c r="H207" i="1" s="1"/>
  <c r="F224" i="1"/>
  <c r="H224" i="1" s="1"/>
  <c r="H223" i="1"/>
  <c r="F360" i="1"/>
  <c r="H360" i="1" s="1"/>
  <c r="H359" i="1"/>
  <c r="F273" i="1"/>
  <c r="H272" i="1"/>
  <c r="F382" i="1"/>
  <c r="H382" i="1" s="1"/>
  <c r="H381" i="1"/>
  <c r="H294" i="1"/>
  <c r="F295" i="1"/>
  <c r="H177" i="1"/>
  <c r="F178" i="1"/>
  <c r="H178" i="1" s="1"/>
  <c r="H384" i="1"/>
  <c r="F385" i="1"/>
  <c r="H385" i="1" s="1"/>
  <c r="F126" i="1"/>
  <c r="H125" i="1"/>
  <c r="H425" i="1"/>
  <c r="F426" i="1"/>
  <c r="F159" i="1"/>
  <c r="H158" i="1"/>
  <c r="H410" i="1"/>
  <c r="F411" i="1"/>
  <c r="F38" i="1"/>
  <c r="H37" i="1"/>
  <c r="H230" i="1"/>
  <c r="F231" i="1"/>
  <c r="H262" i="1"/>
  <c r="F263" i="1"/>
  <c r="H67" i="1"/>
  <c r="F68" i="1"/>
  <c r="H68" i="1" s="1"/>
  <c r="H338" i="1"/>
  <c r="F339" i="1"/>
  <c r="F401" i="1"/>
  <c r="H400" i="1"/>
  <c r="H509" i="1"/>
  <c r="F510" i="1"/>
  <c r="H510" i="1" s="1"/>
  <c r="H483" i="1"/>
  <c r="F484" i="1"/>
  <c r="H484" i="1" s="1"/>
  <c r="H197" i="1"/>
  <c r="F198" i="1"/>
  <c r="H198" i="1" s="1"/>
  <c r="H43" i="1"/>
  <c r="F44" i="1"/>
  <c r="H140" i="1"/>
  <c r="F141" i="1"/>
  <c r="H435" i="1"/>
  <c r="F436" i="1"/>
  <c r="H219" i="1"/>
  <c r="F220" i="1"/>
  <c r="F120" i="1"/>
  <c r="H120" i="1" s="1"/>
  <c r="H119" i="1"/>
  <c r="H66" i="1"/>
  <c r="H118" i="1"/>
  <c r="H486" i="1"/>
  <c r="H273" i="1" l="1"/>
  <c r="F274" i="1"/>
  <c r="H274" i="1" s="1"/>
  <c r="H172" i="1"/>
  <c r="F173" i="1"/>
  <c r="F327" i="1"/>
  <c r="H327" i="1" s="1"/>
  <c r="H326" i="1"/>
  <c r="F82" i="1"/>
  <c r="H82" i="1" s="1"/>
  <c r="H81" i="1"/>
  <c r="F256" i="1"/>
  <c r="H256" i="1" s="1"/>
  <c r="H255" i="1"/>
  <c r="H126" i="1"/>
  <c r="F127" i="1"/>
  <c r="H422" i="1"/>
  <c r="F423" i="1"/>
  <c r="H423" i="1" s="1"/>
  <c r="F105" i="1"/>
  <c r="H104" i="1"/>
  <c r="F296" i="1"/>
  <c r="H295" i="1"/>
  <c r="H159" i="1"/>
  <c r="F160" i="1"/>
  <c r="H38" i="1"/>
  <c r="F39" i="1"/>
  <c r="H411" i="1"/>
  <c r="F412" i="1"/>
  <c r="H436" i="1"/>
  <c r="F437" i="1"/>
  <c r="F427" i="1"/>
  <c r="H426" i="1"/>
  <c r="F232" i="1"/>
  <c r="H231" i="1"/>
  <c r="F264" i="1"/>
  <c r="H264" i="1" s="1"/>
  <c r="H263" i="1"/>
  <c r="H339" i="1"/>
  <c r="F340" i="1"/>
  <c r="H340" i="1" s="1"/>
  <c r="H44" i="1"/>
  <c r="F45" i="1"/>
  <c r="F402" i="1"/>
  <c r="H402" i="1" s="1"/>
  <c r="H401" i="1"/>
  <c r="H141" i="1"/>
  <c r="F142" i="1"/>
  <c r="F221" i="1"/>
  <c r="H221" i="1" s="1"/>
  <c r="H220" i="1"/>
  <c r="F174" i="1" l="1"/>
  <c r="H174" i="1" s="1"/>
  <c r="H173" i="1"/>
  <c r="H427" i="1"/>
  <c r="F428" i="1"/>
  <c r="H428" i="1" s="1"/>
  <c r="H160" i="1"/>
  <c r="F161" i="1"/>
  <c r="H161" i="1" s="1"/>
  <c r="H105" i="1"/>
  <c r="F106" i="1"/>
  <c r="H106" i="1" s="1"/>
  <c r="F128" i="1"/>
  <c r="H127" i="1"/>
  <c r="H39" i="1"/>
  <c r="F40" i="1"/>
  <c r="H40" i="1" s="1"/>
  <c r="H232" i="1"/>
  <c r="F233" i="1"/>
  <c r="F297" i="1"/>
  <c r="H296" i="1"/>
  <c r="F413" i="1"/>
  <c r="H412" i="1"/>
  <c r="F438" i="1"/>
  <c r="H437" i="1"/>
  <c r="F46" i="1"/>
  <c r="H46" i="1" s="1"/>
  <c r="H45" i="1"/>
  <c r="F143" i="1"/>
  <c r="H142" i="1"/>
  <c r="H128" i="1" l="1"/>
  <c r="F129" i="1"/>
  <c r="H129" i="1" s="1"/>
  <c r="H438" i="1"/>
  <c r="F439" i="1"/>
  <c r="H297" i="1"/>
  <c r="F298" i="1"/>
  <c r="H233" i="1"/>
  <c r="F234" i="1"/>
  <c r="H234" i="1" s="1"/>
  <c r="H413" i="1"/>
  <c r="F414" i="1"/>
  <c r="H143" i="1"/>
  <c r="F144" i="1"/>
  <c r="H298" i="1" l="1"/>
  <c r="F299" i="1"/>
  <c r="H299" i="1" s="1"/>
  <c r="F440" i="1"/>
  <c r="H440" i="1" s="1"/>
  <c r="H439" i="1"/>
  <c r="H414" i="1"/>
  <c r="F415" i="1"/>
  <c r="F145" i="1"/>
  <c r="H144" i="1"/>
  <c r="H415" i="1" l="1"/>
  <c r="F416" i="1"/>
  <c r="H416" i="1" s="1"/>
  <c r="H145" i="1"/>
  <c r="F146" i="1"/>
  <c r="H146" i="1" s="1"/>
  <c r="E3" i="1" l="1"/>
  <c r="E2" i="1"/>
  <c r="AL10" i="1" l="1"/>
  <c r="X10" i="1"/>
  <c r="AK10" i="1"/>
  <c r="BN10" i="1"/>
  <c r="AZ10" i="1"/>
  <c r="AE10" i="1"/>
  <c r="AB10" i="1"/>
  <c r="AW10" i="1"/>
  <c r="BJ10" i="1"/>
  <c r="AV10" i="1"/>
  <c r="BM10" i="1"/>
  <c r="BI10" i="1"/>
  <c r="BB10" i="1"/>
  <c r="BG10" i="1"/>
  <c r="BE10" i="1"/>
  <c r="AH10" i="1"/>
  <c r="AO10" i="1"/>
  <c r="BF10" i="1"/>
  <c r="AR10" i="1"/>
  <c r="AC10" i="1"/>
  <c r="AI10" i="1"/>
  <c r="AF10" i="1"/>
  <c r="AX10" i="1"/>
  <c r="BP10" i="1"/>
  <c r="AQ10" i="1"/>
  <c r="BC10" i="1"/>
  <c r="AP10" i="1"/>
  <c r="AD10" i="1"/>
  <c r="BO10" i="1"/>
  <c r="U10" i="1"/>
  <c r="AN10" i="1"/>
  <c r="AS10" i="1"/>
  <c r="AU10" i="1"/>
  <c r="BA10" i="1"/>
  <c r="BL10" i="1"/>
  <c r="V10" i="1"/>
  <c r="AG10" i="1"/>
  <c r="AT10" i="1"/>
  <c r="AM10" i="1"/>
  <c r="AJ10" i="1"/>
  <c r="BH10" i="1"/>
  <c r="W10" i="1"/>
  <c r="AA10" i="1"/>
  <c r="BK10" i="1"/>
  <c r="AY10" i="1"/>
  <c r="BD10" i="1"/>
  <c r="Z10" i="1"/>
  <c r="Y10" i="1"/>
  <c r="Q10" i="1" l="1"/>
  <c r="R10" i="1"/>
  <c r="M11" i="1" l="1"/>
  <c r="I11" i="1"/>
  <c r="J11" i="1" s="1"/>
  <c r="T11" i="1" l="1"/>
  <c r="S11" i="1"/>
  <c r="P11" i="1" s="1"/>
  <c r="V11" i="1"/>
  <c r="BN11" i="1"/>
  <c r="AX11" i="1"/>
  <c r="W11" i="1"/>
  <c r="BC11" i="1"/>
  <c r="AV11" i="1"/>
  <c r="AJ11" i="1"/>
  <c r="AW11" i="1"/>
  <c r="AR11" i="1"/>
  <c r="BH11" i="1"/>
  <c r="AQ11" i="1"/>
  <c r="BJ11" i="1"/>
  <c r="AI11" i="1"/>
  <c r="AC11" i="1"/>
  <c r="AB11" i="1"/>
  <c r="BF11" i="1"/>
  <c r="BP11" i="1"/>
  <c r="AK11" i="1"/>
  <c r="AO11" i="1"/>
  <c r="BK11" i="1"/>
  <c r="AN11" i="1"/>
  <c r="U11" i="1"/>
  <c r="Y11" i="1"/>
  <c r="AP11" i="1"/>
  <c r="BO11" i="1"/>
  <c r="AD11" i="1"/>
  <c r="AA11" i="1"/>
  <c r="BE11" i="1"/>
  <c r="AT11" i="1"/>
  <c r="AF11" i="1"/>
  <c r="AE11" i="1"/>
  <c r="AS11" i="1"/>
  <c r="Z11" i="1"/>
  <c r="BM11" i="1"/>
  <c r="AG11" i="1"/>
  <c r="AZ11" i="1"/>
  <c r="AM11" i="1"/>
  <c r="BA11" i="1"/>
  <c r="X11" i="1"/>
  <c r="BL11" i="1"/>
  <c r="AU11" i="1"/>
  <c r="AL11" i="1"/>
  <c r="BI11" i="1"/>
  <c r="BD11" i="1"/>
  <c r="BG11" i="1"/>
  <c r="AH11" i="1"/>
  <c r="AY11" i="1"/>
  <c r="BB11" i="1"/>
  <c r="K11" i="1"/>
  <c r="R11" i="1" l="1"/>
  <c r="Q11" i="1"/>
  <c r="I12" i="1" l="1"/>
  <c r="J12" i="1" s="1"/>
  <c r="K12" i="1" l="1"/>
  <c r="L12" i="1" s="1"/>
  <c r="M12" i="1" s="1"/>
  <c r="AU12" i="1" l="1"/>
  <c r="AZ12" i="1"/>
  <c r="BM12" i="1"/>
  <c r="Z12" i="1"/>
  <c r="AN12" i="1"/>
  <c r="BA12" i="1"/>
  <c r="V12" i="1"/>
  <c r="AR12" i="1"/>
  <c r="BE12" i="1"/>
  <c r="AL12" i="1"/>
  <c r="AS12" i="1"/>
  <c r="BB12" i="1"/>
  <c r="AC12" i="1"/>
  <c r="BN12" i="1"/>
  <c r="BP12" i="1"/>
  <c r="AI12" i="1"/>
  <c r="AT12" i="1"/>
  <c r="BD12" i="1"/>
  <c r="W12" i="1"/>
  <c r="AP12" i="1"/>
  <c r="BH12" i="1"/>
  <c r="AA12" i="1"/>
  <c r="BF12" i="1"/>
  <c r="BK12" i="1"/>
  <c r="BL12" i="1"/>
  <c r="T12" i="1"/>
  <c r="AG12" i="1"/>
  <c r="AY12" i="1"/>
  <c r="AX12" i="1"/>
  <c r="U12" i="1"/>
  <c r="AM12" i="1"/>
  <c r="BJ12" i="1"/>
  <c r="Y12" i="1"/>
  <c r="AQ12" i="1"/>
  <c r="AH12" i="1"/>
  <c r="AV12" i="1"/>
  <c r="AE12" i="1"/>
  <c r="AJ12" i="1"/>
  <c r="AW12" i="1"/>
  <c r="BO12" i="1"/>
  <c r="X12" i="1"/>
  <c r="AK12" i="1"/>
  <c r="BC12" i="1"/>
  <c r="AB12" i="1"/>
  <c r="AO12" i="1"/>
  <c r="BG12" i="1"/>
  <c r="AF12" i="1"/>
  <c r="BI12" i="1"/>
  <c r="AD12" i="1"/>
  <c r="S12" i="1"/>
  <c r="P12" i="1" s="1"/>
  <c r="Q12" i="1" l="1"/>
  <c r="R12" i="1"/>
  <c r="I13" i="1" l="1"/>
  <c r="J13" i="1" s="1"/>
  <c r="K13" i="1" s="1"/>
  <c r="L13" i="1" l="1"/>
  <c r="M13" i="1" s="1"/>
  <c r="BC13" i="1" l="1"/>
  <c r="BP13" i="1"/>
  <c r="Y13" i="1"/>
  <c r="AQ13" i="1"/>
  <c r="BD13" i="1"/>
  <c r="U13" i="1"/>
  <c r="AU13" i="1"/>
  <c r="BH13" i="1"/>
  <c r="AK13" i="1"/>
  <c r="BL13" i="1"/>
  <c r="AC13" i="1"/>
  <c r="AI13" i="1"/>
  <c r="BN13" i="1"/>
  <c r="BB13" i="1"/>
  <c r="AR13" i="1"/>
  <c r="AD13" i="1"/>
  <c r="T13" i="1"/>
  <c r="AH13" i="1"/>
  <c r="AS13" i="1"/>
  <c r="BG13" i="1"/>
  <c r="V13" i="1"/>
  <c r="AO13" i="1"/>
  <c r="BK13" i="1"/>
  <c r="Z13" i="1"/>
  <c r="BE13" i="1"/>
  <c r="BA13" i="1"/>
  <c r="AF13" i="1"/>
  <c r="AV13" i="1"/>
  <c r="AZ13" i="1"/>
  <c r="AN13" i="1"/>
  <c r="AE13" i="1"/>
  <c r="AY13" i="1"/>
  <c r="W13" i="1"/>
  <c r="AJ13" i="1"/>
  <c r="AX13" i="1"/>
  <c r="BM13" i="1"/>
  <c r="X13" i="1"/>
  <c r="AL13" i="1"/>
  <c r="BI13" i="1"/>
  <c r="AB13" i="1"/>
  <c r="AP13" i="1"/>
  <c r="AW13" i="1"/>
  <c r="BO13" i="1"/>
  <c r="AT13" i="1"/>
  <c r="BJ13" i="1"/>
  <c r="AM13" i="1"/>
  <c r="AA13" i="1"/>
  <c r="BF13" i="1"/>
  <c r="AG13" i="1"/>
  <c r="S13" i="1"/>
  <c r="P13" i="1" s="1"/>
  <c r="Q13" i="1" l="1"/>
  <c r="R13" i="1"/>
  <c r="I14" i="1" l="1"/>
  <c r="J14" i="1" s="1"/>
  <c r="K14" i="1" s="1"/>
  <c r="L14" i="1" l="1"/>
  <c r="M14" i="1" s="1"/>
  <c r="AL14" i="1" l="1"/>
  <c r="BC14" i="1"/>
  <c r="T14" i="1"/>
  <c r="Z14" i="1"/>
  <c r="AQ14" i="1"/>
  <c r="BE14" i="1"/>
  <c r="AD14" i="1"/>
  <c r="AU14" i="1"/>
  <c r="BI14" i="1"/>
  <c r="AH14" i="1"/>
  <c r="AX14" i="1"/>
  <c r="BN14" i="1"/>
  <c r="AM14" i="1"/>
  <c r="AO14" i="1"/>
  <c r="AS14" i="1"/>
  <c r="AW14" i="1"/>
  <c r="BB14" i="1"/>
  <c r="U14" i="1"/>
  <c r="X14" i="1"/>
  <c r="AP14" i="1"/>
  <c r="BG14" i="1"/>
  <c r="AJ14" i="1"/>
  <c r="AT14" i="1"/>
  <c r="BK14" i="1"/>
  <c r="AZ14" i="1"/>
  <c r="AY14" i="1"/>
  <c r="BO14" i="1"/>
  <c r="AG14" i="1"/>
  <c r="BA14" i="1"/>
  <c r="AA14" i="1"/>
  <c r="AE14" i="1"/>
  <c r="AI14" i="1"/>
  <c r="W14" i="1"/>
  <c r="AK14" i="1"/>
  <c r="AR14" i="1"/>
  <c r="BF14" i="1"/>
  <c r="Y14" i="1"/>
  <c r="AN14" i="1"/>
  <c r="BJ14" i="1"/>
  <c r="AC14" i="1"/>
  <c r="BD14" i="1"/>
  <c r="BM14" i="1"/>
  <c r="BP14" i="1"/>
  <c r="AB14" i="1"/>
  <c r="V14" i="1"/>
  <c r="AV14" i="1"/>
  <c r="BH14" i="1"/>
  <c r="BL14" i="1"/>
  <c r="AF14" i="1"/>
  <c r="S14" i="1"/>
  <c r="P14" i="1" s="1"/>
  <c r="Q14" i="1" l="1"/>
  <c r="R14" i="1"/>
  <c r="I15" i="1" l="1"/>
  <c r="J15" i="1" s="1"/>
  <c r="K15" i="1" s="1"/>
  <c r="L15" i="1" l="1"/>
  <c r="M15" i="1" s="1"/>
  <c r="Y15" i="1" l="1"/>
  <c r="AP15" i="1"/>
  <c r="BD15" i="1"/>
  <c r="AC15" i="1"/>
  <c r="AT15" i="1"/>
  <c r="BH15" i="1"/>
  <c r="AG15" i="1"/>
  <c r="AX15" i="1"/>
  <c r="BL15" i="1"/>
  <c r="AK15" i="1"/>
  <c r="T15" i="1"/>
  <c r="AQ15" i="1"/>
  <c r="AL15" i="1"/>
  <c r="AN15" i="1"/>
  <c r="AR15" i="1"/>
  <c r="AV15" i="1"/>
  <c r="AZ15" i="1"/>
  <c r="AO15" i="1"/>
  <c r="BF15" i="1"/>
  <c r="AI15" i="1"/>
  <c r="AS15" i="1"/>
  <c r="BJ15" i="1"/>
  <c r="AY15" i="1"/>
  <c r="AW15" i="1"/>
  <c r="BN15" i="1"/>
  <c r="BO15" i="1"/>
  <c r="BB15" i="1"/>
  <c r="W15" i="1"/>
  <c r="BK15" i="1"/>
  <c r="BG15" i="1"/>
  <c r="AU15" i="1"/>
  <c r="AE15" i="1"/>
  <c r="AJ15" i="1"/>
  <c r="BE15" i="1"/>
  <c r="X15" i="1"/>
  <c r="AM15" i="1"/>
  <c r="BI15" i="1"/>
  <c r="AB15" i="1"/>
  <c r="BC15" i="1"/>
  <c r="BM15" i="1"/>
  <c r="AF15" i="1"/>
  <c r="AA15" i="1"/>
  <c r="BP15" i="1"/>
  <c r="V15" i="1"/>
  <c r="U15" i="1"/>
  <c r="Z15" i="1"/>
  <c r="AD15" i="1"/>
  <c r="AH15" i="1"/>
  <c r="BA15" i="1"/>
  <c r="S15" i="1"/>
  <c r="P15" i="1" s="1"/>
  <c r="R15" i="1" l="1"/>
  <c r="Q15" i="1"/>
  <c r="I16" i="1" l="1"/>
  <c r="J16" i="1" s="1"/>
  <c r="K16" i="1" s="1"/>
  <c r="L16" i="1" l="1"/>
  <c r="M16" i="1" l="1"/>
  <c r="X16" i="1" s="1"/>
  <c r="S16" i="1" l="1"/>
  <c r="P16" i="1" s="1"/>
  <c r="AM16" i="1"/>
  <c r="AY16" i="1"/>
  <c r="AD16" i="1"/>
  <c r="BB16" i="1"/>
  <c r="W16" i="1"/>
  <c r="AC16" i="1"/>
  <c r="BN16" i="1"/>
  <c r="AR16" i="1"/>
  <c r="BM16" i="1"/>
  <c r="AZ16" i="1"/>
  <c r="U16" i="1"/>
  <c r="AA16" i="1"/>
  <c r="V16" i="1"/>
  <c r="AH16" i="1"/>
  <c r="BJ16" i="1"/>
  <c r="BP16" i="1"/>
  <c r="AE16" i="1"/>
  <c r="BH16" i="1"/>
  <c r="AI16" i="1"/>
  <c r="AW16" i="1"/>
  <c r="AV16" i="1"/>
  <c r="BA16" i="1"/>
  <c r="AF16" i="1"/>
  <c r="AQ16" i="1"/>
  <c r="Z16" i="1"/>
  <c r="BD16" i="1"/>
  <c r="BI16" i="1"/>
  <c r="AJ16" i="1"/>
  <c r="Y16" i="1"/>
  <c r="AU16" i="1"/>
  <c r="BF16" i="1"/>
  <c r="BO16" i="1"/>
  <c r="BL16" i="1"/>
  <c r="AL16" i="1"/>
  <c r="AT16" i="1"/>
  <c r="AG16" i="1"/>
  <c r="AX16" i="1"/>
  <c r="AP16" i="1"/>
  <c r="AB16" i="1"/>
  <c r="BG16" i="1"/>
  <c r="BE16" i="1"/>
  <c r="AN16" i="1"/>
  <c r="T16" i="1"/>
  <c r="AK16" i="1"/>
  <c r="AS16" i="1"/>
  <c r="BC16" i="1"/>
  <c r="BK16" i="1"/>
  <c r="AO16" i="1"/>
  <c r="Q16" i="1" l="1"/>
  <c r="R16" i="1"/>
  <c r="I17" i="1" l="1"/>
  <c r="J17" i="1" s="1"/>
  <c r="K17" i="1" s="1"/>
  <c r="L17" i="1" s="1"/>
  <c r="M17" i="1" s="1"/>
  <c r="T17" i="1" l="1"/>
  <c r="AH17" i="1"/>
  <c r="AO17" i="1"/>
  <c r="BG17" i="1"/>
  <c r="V17" i="1"/>
  <c r="AK17" i="1"/>
  <c r="BK17" i="1"/>
  <c r="Z17" i="1"/>
  <c r="BA17" i="1"/>
  <c r="BI17" i="1"/>
  <c r="BJ17" i="1"/>
  <c r="BM17" i="1"/>
  <c r="AZ17" i="1"/>
  <c r="AA17" i="1"/>
  <c r="BB17" i="1"/>
  <c r="AR17" i="1"/>
  <c r="AF17" i="1"/>
  <c r="AY17" i="1"/>
  <c r="BP17" i="1"/>
  <c r="AQ17" i="1"/>
  <c r="AG17" i="1"/>
  <c r="AU17" i="1"/>
  <c r="AW17" i="1"/>
  <c r="AV17" i="1"/>
  <c r="W17" i="1"/>
  <c r="AJ17" i="1"/>
  <c r="AX17" i="1"/>
  <c r="AC17" i="1"/>
  <c r="X17" i="1"/>
  <c r="AL17" i="1"/>
  <c r="BE17" i="1"/>
  <c r="AB17" i="1"/>
  <c r="AP17" i="1"/>
  <c r="AS17" i="1"/>
  <c r="AD17" i="1"/>
  <c r="BO17" i="1"/>
  <c r="Y17" i="1"/>
  <c r="AM17" i="1"/>
  <c r="BN17" i="1"/>
  <c r="AN17" i="1"/>
  <c r="AE17" i="1"/>
  <c r="BF17" i="1"/>
  <c r="AI17" i="1"/>
  <c r="BC17" i="1"/>
  <c r="U17" i="1"/>
  <c r="BD17" i="1"/>
  <c r="BH17" i="1"/>
  <c r="AT17" i="1"/>
  <c r="BL17" i="1"/>
  <c r="S17" i="1"/>
  <c r="P17" i="1" s="1"/>
  <c r="Q17" i="1" l="1"/>
  <c r="R17" i="1"/>
  <c r="I18" i="1" l="1"/>
  <c r="J18" i="1" s="1"/>
  <c r="K18" i="1" s="1"/>
  <c r="L18" i="1" l="1"/>
  <c r="M18" i="1" s="1"/>
  <c r="AK18" i="1" l="1"/>
  <c r="BP18" i="1"/>
  <c r="BC18" i="1"/>
  <c r="AO18" i="1"/>
  <c r="T18" i="1"/>
  <c r="BH18" i="1"/>
  <c r="AS18" i="1"/>
  <c r="AA18" i="1"/>
  <c r="BN18" i="1"/>
  <c r="BK18" i="1"/>
  <c r="AF18" i="1"/>
  <c r="BB18" i="1"/>
  <c r="U18" i="1"/>
  <c r="AZ18" i="1"/>
  <c r="BF18" i="1"/>
  <c r="AW18" i="1"/>
  <c r="BA18" i="1"/>
  <c r="AL18" i="1"/>
  <c r="BD18" i="1"/>
  <c r="BE18" i="1"/>
  <c r="AQ18" i="1"/>
  <c r="X18" i="1"/>
  <c r="BI18" i="1"/>
  <c r="AV18" i="1"/>
  <c r="AT18" i="1"/>
  <c r="AX18" i="1"/>
  <c r="AI18" i="1"/>
  <c r="BO18" i="1"/>
  <c r="AU18" i="1"/>
  <c r="Y18" i="1"/>
  <c r="AC18" i="1"/>
  <c r="AG18" i="1"/>
  <c r="AN18" i="1"/>
  <c r="Z18" i="1"/>
  <c r="BG18" i="1"/>
  <c r="BJ18" i="1"/>
  <c r="AE18" i="1"/>
  <c r="BL18" i="1"/>
  <c r="AD18" i="1"/>
  <c r="AJ18" i="1"/>
  <c r="V18" i="1"/>
  <c r="AY18" i="1"/>
  <c r="AP18" i="1"/>
  <c r="AB18" i="1"/>
  <c r="W18" i="1"/>
  <c r="AH18" i="1"/>
  <c r="AM18" i="1"/>
  <c r="AR18" i="1"/>
  <c r="BM18" i="1"/>
  <c r="S18" i="1"/>
  <c r="P18" i="1" s="1"/>
  <c r="Q18" i="1" l="1"/>
  <c r="R18" i="1"/>
  <c r="I19" i="1" l="1"/>
  <c r="J19" i="1" s="1"/>
  <c r="K19" i="1" s="1"/>
  <c r="L19" i="1" l="1"/>
  <c r="M19" i="1" s="1"/>
  <c r="AE19" i="1" l="1"/>
  <c r="AR19" i="1"/>
  <c r="BE19" i="1"/>
  <c r="AI19" i="1"/>
  <c r="AV19" i="1"/>
  <c r="BI19" i="1"/>
  <c r="W19" i="1"/>
  <c r="AJ19" i="1"/>
  <c r="AW19" i="1"/>
  <c r="AD19" i="1"/>
  <c r="BG19" i="1"/>
  <c r="AK19" i="1"/>
  <c r="AN19" i="1"/>
  <c r="AB19" i="1"/>
  <c r="AF19" i="1"/>
  <c r="T19" i="1"/>
  <c r="Z19" i="1"/>
  <c r="AU19" i="1"/>
  <c r="BH19" i="1"/>
  <c r="AP19" i="1"/>
  <c r="AY19" i="1"/>
  <c r="BL19" i="1"/>
  <c r="BF19" i="1"/>
  <c r="AM19" i="1"/>
  <c r="AZ19" i="1"/>
  <c r="BM19" i="1"/>
  <c r="AQ19" i="1"/>
  <c r="U19" i="1"/>
  <c r="BB19" i="1"/>
  <c r="AL19" i="1"/>
  <c r="BJ19" i="1"/>
  <c r="V19" i="1"/>
  <c r="AA19" i="1"/>
  <c r="BK19" i="1"/>
  <c r="Y19" i="1"/>
  <c r="BN19" i="1"/>
  <c r="BO19" i="1"/>
  <c r="AC19" i="1"/>
  <c r="AT19" i="1"/>
  <c r="BC19" i="1"/>
  <c r="BP19" i="1"/>
  <c r="AH19" i="1"/>
  <c r="BD19" i="1"/>
  <c r="AX19" i="1"/>
  <c r="BA19" i="1"/>
  <c r="AO19" i="1"/>
  <c r="AS19" i="1"/>
  <c r="AG19" i="1"/>
  <c r="X19" i="1"/>
  <c r="S19" i="1"/>
  <c r="P19" i="1" s="1"/>
  <c r="R19" i="1" l="1"/>
  <c r="Q19" i="1"/>
  <c r="I20" i="1" l="1"/>
  <c r="J20" i="1" s="1"/>
  <c r="K20" i="1" s="1"/>
  <c r="L20" i="1" l="1"/>
  <c r="M20" i="1" s="1"/>
  <c r="AD20" i="1" l="1"/>
  <c r="AU20" i="1"/>
  <c r="BH20" i="1"/>
  <c r="AH20" i="1"/>
  <c r="AY20" i="1"/>
  <c r="BL20" i="1"/>
  <c r="V20" i="1"/>
  <c r="AM20" i="1"/>
  <c r="AZ20" i="1"/>
  <c r="AS20" i="1"/>
  <c r="AP20" i="1"/>
  <c r="X20" i="1"/>
  <c r="AN20" i="1"/>
  <c r="AT20" i="1"/>
  <c r="BK20" i="1"/>
  <c r="AO20" i="1"/>
  <c r="AX20" i="1"/>
  <c r="BO20" i="1"/>
  <c r="BE20" i="1"/>
  <c r="AL20" i="1"/>
  <c r="BC20" i="1"/>
  <c r="BP20" i="1"/>
  <c r="Z20" i="1"/>
  <c r="BG20" i="1"/>
  <c r="AW20" i="1"/>
  <c r="BJ20" i="1"/>
  <c r="AB20" i="1"/>
  <c r="BM20" i="1"/>
  <c r="BN20" i="1"/>
  <c r="AF20" i="1"/>
  <c r="AC20" i="1"/>
  <c r="BB20" i="1"/>
  <c r="T20" i="1"/>
  <c r="AG20" i="1"/>
  <c r="AQ20" i="1"/>
  <c r="Y20" i="1"/>
  <c r="AK20" i="1"/>
  <c r="AE20" i="1"/>
  <c r="AR20" i="1"/>
  <c r="U20" i="1"/>
  <c r="AI20" i="1"/>
  <c r="AV20" i="1"/>
  <c r="BA20" i="1"/>
  <c r="W20" i="1"/>
  <c r="AJ20" i="1"/>
  <c r="BI20" i="1"/>
  <c r="BD20" i="1"/>
  <c r="BF20" i="1"/>
  <c r="AA20" i="1"/>
  <c r="S20" i="1"/>
  <c r="P20" i="1" s="1"/>
  <c r="R20" i="1" l="1"/>
  <c r="Q20" i="1"/>
  <c r="I21" i="1" l="1"/>
  <c r="J21" i="1" s="1"/>
  <c r="K21" i="1" s="1"/>
  <c r="L21" i="1" l="1"/>
  <c r="M21" i="1" s="1"/>
  <c r="U21" i="1" l="1"/>
  <c r="AL21" i="1"/>
  <c r="BC21" i="1"/>
  <c r="BH21" i="1"/>
  <c r="Z21" i="1"/>
  <c r="AQ21" i="1"/>
  <c r="AJ21" i="1"/>
  <c r="AD21" i="1"/>
  <c r="AU21" i="1"/>
  <c r="BP21" i="1"/>
  <c r="AW21" i="1"/>
  <c r="AI21" i="1"/>
  <c r="AY21" i="1"/>
  <c r="AR21" i="1"/>
  <c r="AH21" i="1"/>
  <c r="AK21" i="1"/>
  <c r="BB21" i="1"/>
  <c r="X21" i="1"/>
  <c r="Y21" i="1"/>
  <c r="AP21" i="1"/>
  <c r="BG21" i="1"/>
  <c r="AC21" i="1"/>
  <c r="AT21" i="1"/>
  <c r="BK21" i="1"/>
  <c r="AG21" i="1"/>
  <c r="BN21" i="1"/>
  <c r="T21" i="1"/>
  <c r="V21" i="1"/>
  <c r="BE21" i="1"/>
  <c r="BL21" i="1"/>
  <c r="BI21" i="1"/>
  <c r="BO21" i="1"/>
  <c r="BA21" i="1"/>
  <c r="W21" i="1"/>
  <c r="AV21" i="1"/>
  <c r="AO21" i="1"/>
  <c r="BF21" i="1"/>
  <c r="AN21" i="1"/>
  <c r="AS21" i="1"/>
  <c r="BJ21" i="1"/>
  <c r="BD21" i="1"/>
  <c r="AX21" i="1"/>
  <c r="AF21" i="1"/>
  <c r="AB21" i="1"/>
  <c r="AM21" i="1"/>
  <c r="AZ21" i="1"/>
  <c r="AA21" i="1"/>
  <c r="AE21" i="1"/>
  <c r="BM21" i="1"/>
  <c r="S21" i="1"/>
  <c r="P21" i="1" s="1"/>
  <c r="Q21" i="1" l="1"/>
  <c r="R21" i="1"/>
  <c r="I22" i="1" l="1"/>
  <c r="J22" i="1" s="1"/>
  <c r="K22" i="1" s="1"/>
  <c r="L22" i="1" l="1"/>
  <c r="M22" i="1" s="1"/>
  <c r="AV22" i="1" l="1"/>
  <c r="BI22" i="1"/>
  <c r="BC22" i="1"/>
  <c r="AJ22" i="1"/>
  <c r="AW22" i="1"/>
  <c r="BN22" i="1"/>
  <c r="X22" i="1"/>
  <c r="AK22" i="1"/>
  <c r="BB22" i="1"/>
  <c r="AB22" i="1"/>
  <c r="AR22" i="1"/>
  <c r="BH22" i="1"/>
  <c r="BL22" i="1"/>
  <c r="AD22" i="1"/>
  <c r="AA22" i="1"/>
  <c r="AZ22" i="1"/>
  <c r="BM22" i="1"/>
  <c r="AE22" i="1"/>
  <c r="AN22" i="1"/>
  <c r="BA22" i="1"/>
  <c r="W22" i="1"/>
  <c r="AO22" i="1"/>
  <c r="BE22" i="1"/>
  <c r="Z22" i="1"/>
  <c r="AF22" i="1"/>
  <c r="BJ22" i="1"/>
  <c r="T22" i="1"/>
  <c r="AX22" i="1"/>
  <c r="U22" i="1"/>
  <c r="AI22" i="1"/>
  <c r="AP22" i="1"/>
  <c r="AC22" i="1"/>
  <c r="AT22" i="1"/>
  <c r="AY22" i="1"/>
  <c r="BP22" i="1"/>
  <c r="AH22" i="1"/>
  <c r="BG22" i="1"/>
  <c r="BD22" i="1"/>
  <c r="V22" i="1"/>
  <c r="AU22" i="1"/>
  <c r="BF22" i="1"/>
  <c r="AM22" i="1"/>
  <c r="BK22" i="1"/>
  <c r="AS22" i="1"/>
  <c r="AG22" i="1"/>
  <c r="AQ22" i="1"/>
  <c r="AL22" i="1"/>
  <c r="Y22" i="1"/>
  <c r="BO22" i="1"/>
  <c r="S22" i="1"/>
  <c r="P22" i="1" s="1"/>
  <c r="Q22" i="1" l="1"/>
  <c r="R22" i="1"/>
  <c r="I23" i="1" l="1"/>
  <c r="J23" i="1" s="1"/>
  <c r="K23" i="1" s="1"/>
  <c r="L23" i="1" l="1"/>
  <c r="M23" i="1" s="1"/>
  <c r="AN23" i="1" l="1"/>
  <c r="BM23" i="1"/>
  <c r="BH23" i="1"/>
  <c r="AB23" i="1"/>
  <c r="AZ23" i="1"/>
  <c r="BL23" i="1"/>
  <c r="AQ23" i="1"/>
  <c r="V23" i="1"/>
  <c r="BJ23" i="1"/>
  <c r="AS23" i="1"/>
  <c r="AT23" i="1"/>
  <c r="AX23" i="1"/>
  <c r="BD23" i="1"/>
  <c r="BB23" i="1"/>
  <c r="AO23" i="1"/>
  <c r="AL23" i="1"/>
  <c r="AG23" i="1"/>
  <c r="BC23" i="1"/>
  <c r="AV23" i="1"/>
  <c r="U23" i="1"/>
  <c r="AD23" i="1"/>
  <c r="BP23" i="1"/>
  <c r="AF23" i="1"/>
  <c r="BE23" i="1"/>
  <c r="AH23" i="1"/>
  <c r="BO23" i="1"/>
  <c r="AJ23" i="1"/>
  <c r="Z23" i="1"/>
  <c r="X23" i="1"/>
  <c r="AM23" i="1"/>
  <c r="AA23" i="1"/>
  <c r="AE23" i="1"/>
  <c r="AI23" i="1"/>
  <c r="AW23" i="1"/>
  <c r="AP23" i="1"/>
  <c r="W23" i="1"/>
  <c r="AK23" i="1"/>
  <c r="BG23" i="1"/>
  <c r="BF23" i="1"/>
  <c r="Y23" i="1"/>
  <c r="AR23" i="1"/>
  <c r="BN23" i="1"/>
  <c r="T23" i="1"/>
  <c r="BI23" i="1"/>
  <c r="AC23" i="1"/>
  <c r="AU23" i="1"/>
  <c r="BA23" i="1"/>
  <c r="BK23" i="1"/>
  <c r="AY23" i="1"/>
  <c r="S23" i="1"/>
  <c r="P23" i="1" s="1"/>
  <c r="R23" i="1" l="1"/>
  <c r="Q23" i="1"/>
  <c r="I24" i="1" l="1"/>
  <c r="J24" i="1" s="1"/>
  <c r="K24" i="1" s="1"/>
  <c r="L24" i="1" l="1"/>
  <c r="M24" i="1" s="1"/>
  <c r="BP24" i="1" l="1"/>
  <c r="AS24" i="1"/>
  <c r="Y24" i="1"/>
  <c r="BD24" i="1"/>
  <c r="U24" i="1"/>
  <c r="BG24" i="1"/>
  <c r="BH24" i="1"/>
  <c r="AC24" i="1"/>
  <c r="BO24" i="1"/>
  <c r="BM24" i="1"/>
  <c r="AV24" i="1"/>
  <c r="AW24" i="1"/>
  <c r="BN24" i="1"/>
  <c r="AA24" i="1"/>
  <c r="BF24" i="1"/>
  <c r="AK24" i="1"/>
  <c r="T24" i="1"/>
  <c r="AH24" i="1"/>
  <c r="AE24" i="1"/>
  <c r="AO24" i="1"/>
  <c r="V24" i="1"/>
  <c r="BA24" i="1"/>
  <c r="BE24" i="1"/>
  <c r="Z24" i="1"/>
  <c r="BI24" i="1"/>
  <c r="AG24" i="1"/>
  <c r="AF24" i="1"/>
  <c r="BJ24" i="1"/>
  <c r="BL24" i="1"/>
  <c r="AY24" i="1"/>
  <c r="BB24" i="1"/>
  <c r="AI24" i="1"/>
  <c r="BC24" i="1"/>
  <c r="AJ24" i="1"/>
  <c r="AX24" i="1"/>
  <c r="BK24" i="1"/>
  <c r="X24" i="1"/>
  <c r="AL24" i="1"/>
  <c r="AM24" i="1"/>
  <c r="AB24" i="1"/>
  <c r="AP24" i="1"/>
  <c r="AU24" i="1"/>
  <c r="AD24" i="1"/>
  <c r="AT24" i="1"/>
  <c r="AQ24" i="1"/>
  <c r="AZ24" i="1"/>
  <c r="AN24" i="1"/>
  <c r="AR24" i="1"/>
  <c r="W24" i="1"/>
  <c r="S24" i="1"/>
  <c r="P24" i="1" s="1"/>
  <c r="Q24" i="1" l="1"/>
  <c r="R24" i="1"/>
  <c r="I25" i="1" l="1"/>
  <c r="J25" i="1" s="1"/>
  <c r="K25" i="1" s="1"/>
  <c r="L25" i="1" l="1"/>
  <c r="M25" i="1" s="1"/>
  <c r="BO25" i="1" l="1"/>
  <c r="AR25" i="1"/>
  <c r="AF25" i="1"/>
  <c r="BC25" i="1"/>
  <c r="T25" i="1"/>
  <c r="AX25" i="1"/>
  <c r="AQ25" i="1"/>
  <c r="BE25" i="1"/>
  <c r="Z25" i="1"/>
  <c r="AS25" i="1"/>
  <c r="AH25" i="1"/>
  <c r="AC25" i="1"/>
  <c r="AG25" i="1"/>
  <c r="V25" i="1"/>
  <c r="X25" i="1"/>
  <c r="U25" i="1"/>
  <c r="AZ25" i="1"/>
  <c r="BL25" i="1"/>
  <c r="BG25" i="1"/>
  <c r="AB25" i="1"/>
  <c r="BF25" i="1"/>
  <c r="AT25" i="1"/>
  <c r="BK25" i="1"/>
  <c r="BP25" i="1"/>
  <c r="BM25" i="1"/>
  <c r="AM25" i="1"/>
  <c r="BJ25" i="1"/>
  <c r="AO25" i="1"/>
  <c r="AE25" i="1"/>
  <c r="BN25" i="1"/>
  <c r="AI25" i="1"/>
  <c r="AW25" i="1"/>
  <c r="BB25" i="1"/>
  <c r="W25" i="1"/>
  <c r="AK25" i="1"/>
  <c r="AD25" i="1"/>
  <c r="BD25" i="1"/>
  <c r="Y25" i="1"/>
  <c r="BH25" i="1"/>
  <c r="AN25" i="1"/>
  <c r="AU25" i="1"/>
  <c r="AJ25" i="1"/>
  <c r="AV25" i="1"/>
  <c r="AY25" i="1"/>
  <c r="AP25" i="1"/>
  <c r="BA25" i="1"/>
  <c r="AA25" i="1"/>
  <c r="AL25" i="1"/>
  <c r="BI25" i="1"/>
  <c r="S25" i="1"/>
  <c r="P25" i="1" s="1"/>
  <c r="Q25" i="1" l="1"/>
  <c r="R25" i="1"/>
  <c r="I26" i="1" l="1"/>
  <c r="J26" i="1" s="1"/>
  <c r="K26" i="1" s="1"/>
  <c r="L26" i="1" l="1"/>
  <c r="M26" i="1" s="1"/>
  <c r="AB26" i="1" l="1"/>
  <c r="BO26" i="1"/>
  <c r="AE26" i="1"/>
  <c r="AF26" i="1"/>
  <c r="U26" i="1"/>
  <c r="BK26" i="1"/>
  <c r="T26" i="1"/>
  <c r="AY26" i="1"/>
  <c r="W26" i="1"/>
  <c r="AK26" i="1"/>
  <c r="Y26" i="1"/>
  <c r="BE26" i="1"/>
  <c r="BJ26" i="1"/>
  <c r="AQ26" i="1"/>
  <c r="BP26" i="1"/>
  <c r="BD26" i="1"/>
  <c r="AD26" i="1"/>
  <c r="AR26" i="1"/>
  <c r="AS26" i="1"/>
  <c r="AH26" i="1"/>
  <c r="AV26" i="1"/>
  <c r="BA26" i="1"/>
  <c r="V26" i="1"/>
  <c r="AJ26" i="1"/>
  <c r="AC26" i="1"/>
  <c r="AM26" i="1"/>
  <c r="X26" i="1"/>
  <c r="BG26" i="1"/>
  <c r="BC26" i="1"/>
  <c r="AI26" i="1"/>
  <c r="BN26" i="1"/>
  <c r="BB26" i="1"/>
  <c r="AN26" i="1"/>
  <c r="AT26" i="1"/>
  <c r="BH26" i="1"/>
  <c r="AG26" i="1"/>
  <c r="AX26" i="1"/>
  <c r="BL26" i="1"/>
  <c r="AO26" i="1"/>
  <c r="AL26" i="1"/>
  <c r="AZ26" i="1"/>
  <c r="BI26" i="1"/>
  <c r="Z26" i="1"/>
  <c r="AP26" i="1"/>
  <c r="BF26" i="1"/>
  <c r="BM26" i="1"/>
  <c r="AU26" i="1"/>
  <c r="AW26" i="1"/>
  <c r="AA26" i="1"/>
  <c r="S26" i="1"/>
  <c r="P26" i="1" s="1"/>
  <c r="Q26" i="1" l="1"/>
  <c r="R26" i="1"/>
  <c r="I27" i="1" l="1"/>
  <c r="J27" i="1" s="1"/>
  <c r="K27" i="1" s="1"/>
  <c r="L27" i="1" l="1"/>
  <c r="M27" i="1" s="1"/>
  <c r="BI27" i="1" l="1"/>
  <c r="AP27" i="1"/>
  <c r="BL27" i="1"/>
  <c r="BM27" i="1"/>
  <c r="AX27" i="1"/>
  <c r="AD27" i="1"/>
  <c r="BA27" i="1"/>
  <c r="Z27" i="1"/>
  <c r="AV27" i="1"/>
  <c r="AQ27" i="1"/>
  <c r="X27" i="1"/>
  <c r="AL27" i="1"/>
  <c r="AS27" i="1"/>
  <c r="AW27" i="1"/>
  <c r="AK27" i="1"/>
  <c r="Y27" i="1"/>
  <c r="AE27" i="1"/>
  <c r="T27" i="1"/>
  <c r="AT27" i="1"/>
  <c r="AI27" i="1"/>
  <c r="AB27" i="1"/>
  <c r="BB27" i="1"/>
  <c r="W27" i="1"/>
  <c r="BF27" i="1"/>
  <c r="BJ27" i="1"/>
  <c r="AR27" i="1"/>
  <c r="BE27" i="1"/>
  <c r="AA27" i="1"/>
  <c r="BK27" i="1"/>
  <c r="BO27" i="1"/>
  <c r="BC27" i="1"/>
  <c r="BG27" i="1"/>
  <c r="AC27" i="1"/>
  <c r="AU27" i="1"/>
  <c r="AZ27" i="1"/>
  <c r="AG27" i="1"/>
  <c r="AY27" i="1"/>
  <c r="BH27" i="1"/>
  <c r="U27" i="1"/>
  <c r="AM27" i="1"/>
  <c r="AJ27" i="1"/>
  <c r="V27" i="1"/>
  <c r="AO27" i="1"/>
  <c r="AH27" i="1"/>
  <c r="BN27" i="1"/>
  <c r="AF27" i="1"/>
  <c r="AN27" i="1"/>
  <c r="BP27" i="1"/>
  <c r="BD27" i="1"/>
  <c r="S27" i="1"/>
  <c r="P27" i="1" s="1"/>
  <c r="Q27" i="1" l="1"/>
  <c r="R27" i="1"/>
  <c r="I28" i="1" l="1"/>
  <c r="J28" i="1" s="1"/>
  <c r="K28" i="1" s="1"/>
  <c r="L28" i="1" l="1"/>
  <c r="M28" i="1" s="1"/>
  <c r="AV28" i="1" l="1"/>
  <c r="AO28" i="1"/>
  <c r="BC28" i="1"/>
  <c r="AJ28" i="1"/>
  <c r="BJ28" i="1"/>
  <c r="AE28" i="1"/>
  <c r="X28" i="1"/>
  <c r="AX28" i="1"/>
  <c r="BL28" i="1"/>
  <c r="AL28" i="1"/>
  <c r="BB28" i="1"/>
  <c r="AU28" i="1"/>
  <c r="BF28" i="1"/>
  <c r="AT28" i="1"/>
  <c r="AH28" i="1"/>
  <c r="AB28" i="1"/>
  <c r="Z28" i="1"/>
  <c r="BO28" i="1"/>
  <c r="U28" i="1"/>
  <c r="AZ28" i="1"/>
  <c r="AW28" i="1"/>
  <c r="BI28" i="1"/>
  <c r="AN28" i="1"/>
  <c r="Y28" i="1"/>
  <c r="AM28" i="1"/>
  <c r="AQ28" i="1"/>
  <c r="BP28" i="1"/>
  <c r="AS28" i="1"/>
  <c r="AF28" i="1"/>
  <c r="T28" i="1"/>
  <c r="BM28" i="1"/>
  <c r="AC28" i="1"/>
  <c r="BK28" i="1"/>
  <c r="AP28" i="1"/>
  <c r="AY28" i="1"/>
  <c r="AK28" i="1"/>
  <c r="AD28" i="1"/>
  <c r="AA28" i="1"/>
  <c r="BA28" i="1"/>
  <c r="BD28" i="1"/>
  <c r="BE28" i="1"/>
  <c r="BN28" i="1"/>
  <c r="BH28" i="1"/>
  <c r="AR28" i="1"/>
  <c r="V28" i="1"/>
  <c r="W28" i="1"/>
  <c r="BG28" i="1"/>
  <c r="AI28" i="1"/>
  <c r="AG28" i="1"/>
  <c r="S28" i="1"/>
  <c r="P28" i="1" s="1"/>
  <c r="Q28" i="1" l="1"/>
  <c r="R28" i="1"/>
  <c r="I29" i="1" l="1"/>
  <c r="J29" i="1" s="1"/>
  <c r="K29" i="1" s="1"/>
  <c r="L29" i="1" l="1"/>
  <c r="M29" i="1" s="1"/>
  <c r="AD29" i="1" l="1"/>
  <c r="AU29" i="1"/>
  <c r="BI29" i="1"/>
  <c r="AH29" i="1"/>
  <c r="AY29" i="1"/>
  <c r="BM29" i="1"/>
  <c r="V29" i="1"/>
  <c r="AM29" i="1"/>
  <c r="BA29" i="1"/>
  <c r="AF29" i="1"/>
  <c r="AP29" i="1"/>
  <c r="Y29" i="1"/>
  <c r="AA29" i="1"/>
  <c r="AV29" i="1"/>
  <c r="AW29" i="1"/>
  <c r="AK29" i="1"/>
  <c r="BF29" i="1"/>
  <c r="AT29" i="1"/>
  <c r="BK29" i="1"/>
  <c r="AZ29" i="1"/>
  <c r="AX29" i="1"/>
  <c r="BO29" i="1"/>
  <c r="BP29" i="1"/>
  <c r="AL29" i="1"/>
  <c r="BC29" i="1"/>
  <c r="T29" i="1"/>
  <c r="Z29" i="1"/>
  <c r="BG29" i="1"/>
  <c r="AN29" i="1"/>
  <c r="AE29" i="1"/>
  <c r="AI29" i="1"/>
  <c r="W29" i="1"/>
  <c r="BE29" i="1"/>
  <c r="BJ29" i="1"/>
  <c r="AC29" i="1"/>
  <c r="BD29" i="1"/>
  <c r="BN29" i="1"/>
  <c r="AG29" i="1"/>
  <c r="AB29" i="1"/>
  <c r="BB29" i="1"/>
  <c r="U29" i="1"/>
  <c r="X29" i="1"/>
  <c r="AQ29" i="1"/>
  <c r="AJ29" i="1"/>
  <c r="AO29" i="1"/>
  <c r="AS29" i="1"/>
  <c r="BL29" i="1"/>
  <c r="AR29" i="1"/>
  <c r="BH29" i="1"/>
  <c r="S29" i="1"/>
  <c r="P29" i="1" s="1"/>
  <c r="R29" i="1" l="1"/>
  <c r="Q29" i="1"/>
  <c r="I30" i="1" l="1"/>
  <c r="J30" i="1" s="1"/>
  <c r="K30" i="1" s="1"/>
  <c r="L30" i="1" l="1"/>
  <c r="M30" i="1" s="1"/>
  <c r="Z30" i="1" l="1"/>
  <c r="AN30" i="1"/>
  <c r="BG30" i="1"/>
  <c r="AD30" i="1"/>
  <c r="AR30" i="1"/>
  <c r="BK30" i="1"/>
  <c r="AH30" i="1"/>
  <c r="AV30" i="1"/>
  <c r="AE30" i="1"/>
  <c r="AU30" i="1"/>
  <c r="BP30" i="1"/>
  <c r="W30" i="1"/>
  <c r="BE30" i="1"/>
  <c r="BI30" i="1"/>
  <c r="BM30" i="1"/>
  <c r="AZ30" i="1"/>
  <c r="Y30" i="1"/>
  <c r="AP30" i="1"/>
  <c r="BD30" i="1"/>
  <c r="AC30" i="1"/>
  <c r="AT30" i="1"/>
  <c r="BH30" i="1"/>
  <c r="AG30" i="1"/>
  <c r="AX30" i="1"/>
  <c r="BL30" i="1"/>
  <c r="U30" i="1"/>
  <c r="V30" i="1"/>
  <c r="AJ30" i="1"/>
  <c r="AQ30" i="1"/>
  <c r="AM30" i="1"/>
  <c r="BC30" i="1"/>
  <c r="AA30" i="1"/>
  <c r="T30" i="1"/>
  <c r="AO30" i="1"/>
  <c r="BF30" i="1"/>
  <c r="AI30" i="1"/>
  <c r="AS30" i="1"/>
  <c r="BJ30" i="1"/>
  <c r="AY30" i="1"/>
  <c r="AW30" i="1"/>
  <c r="BN30" i="1"/>
  <c r="BO30" i="1"/>
  <c r="AL30" i="1"/>
  <c r="AK30" i="1"/>
  <c r="BA30" i="1"/>
  <c r="X30" i="1"/>
  <c r="AB30" i="1"/>
  <c r="AF30" i="1"/>
  <c r="BB30" i="1"/>
  <c r="S30" i="1"/>
  <c r="P30" i="1" s="1"/>
  <c r="R30" i="1" l="1"/>
  <c r="Q30" i="1"/>
  <c r="I31" i="1" l="1"/>
  <c r="J31" i="1" s="1"/>
  <c r="K31" i="1" s="1"/>
  <c r="L31" i="1" l="1"/>
  <c r="M31" i="1" s="1"/>
  <c r="AC31" i="1" l="1"/>
  <c r="AU31" i="1"/>
  <c r="AT31" i="1"/>
  <c r="BP31" i="1"/>
  <c r="AI31" i="1"/>
  <c r="AP31" i="1"/>
  <c r="BD31" i="1"/>
  <c r="W31" i="1"/>
  <c r="AL31" i="1"/>
  <c r="AD31" i="1"/>
  <c r="BG31" i="1"/>
  <c r="AX31" i="1"/>
  <c r="AE31" i="1"/>
  <c r="AZ31" i="1"/>
  <c r="BA31" i="1"/>
  <c r="AO31" i="1"/>
  <c r="AF31" i="1"/>
  <c r="AS31" i="1"/>
  <c r="BK31" i="1"/>
  <c r="T31" i="1"/>
  <c r="AG31" i="1"/>
  <c r="AY31" i="1"/>
  <c r="BJ31" i="1"/>
  <c r="U31" i="1"/>
  <c r="AM31" i="1"/>
  <c r="BF31" i="1"/>
  <c r="AA31" i="1"/>
  <c r="BH31" i="1"/>
  <c r="BB31" i="1"/>
  <c r="BL31" i="1"/>
  <c r="V31" i="1"/>
  <c r="AH31" i="1"/>
  <c r="BE31" i="1"/>
  <c r="AV31" i="1"/>
  <c r="BI31" i="1"/>
  <c r="BN31" i="1"/>
  <c r="AJ31" i="1"/>
  <c r="AW31" i="1"/>
  <c r="BO31" i="1"/>
  <c r="X31" i="1"/>
  <c r="AK31" i="1"/>
  <c r="BC31" i="1"/>
  <c r="Y31" i="1"/>
  <c r="AB31" i="1"/>
  <c r="AR31" i="1"/>
  <c r="Z31" i="1"/>
  <c r="BM31" i="1"/>
  <c r="AN31" i="1"/>
  <c r="AQ31" i="1"/>
  <c r="S31" i="1"/>
  <c r="P31" i="1" s="1"/>
  <c r="Q31" i="1" l="1"/>
  <c r="R31" i="1"/>
  <c r="I32" i="1" l="1"/>
  <c r="J32" i="1" s="1"/>
  <c r="K32" i="1" s="1"/>
  <c r="L32" i="1" l="1"/>
  <c r="M32" i="1" s="1"/>
  <c r="AU32" i="1" l="1"/>
  <c r="AT32" i="1"/>
  <c r="BP32" i="1"/>
  <c r="AY32" i="1"/>
  <c r="AX32" i="1"/>
  <c r="Y32" i="1"/>
  <c r="AM32" i="1"/>
  <c r="AL32" i="1"/>
  <c r="AZ32" i="1"/>
  <c r="X32" i="1"/>
  <c r="Z32" i="1"/>
  <c r="BH32" i="1"/>
  <c r="AD32" i="1"/>
  <c r="AH32" i="1"/>
  <c r="V32" i="1"/>
  <c r="AA32" i="1"/>
  <c r="BK32" i="1"/>
  <c r="BJ32" i="1"/>
  <c r="BA32" i="1"/>
  <c r="BO32" i="1"/>
  <c r="BN32" i="1"/>
  <c r="BI32" i="1"/>
  <c r="BC32" i="1"/>
  <c r="BB32" i="1"/>
  <c r="AK32" i="1"/>
  <c r="AO32" i="1"/>
  <c r="U32" i="1"/>
  <c r="BG32" i="1"/>
  <c r="AJ32" i="1"/>
  <c r="AR32" i="1"/>
  <c r="BM32" i="1"/>
  <c r="AP32" i="1"/>
  <c r="AB32" i="1"/>
  <c r="AW32" i="1"/>
  <c r="AN32" i="1"/>
  <c r="AF32" i="1"/>
  <c r="BE32" i="1"/>
  <c r="AV32" i="1"/>
  <c r="T32" i="1"/>
  <c r="AG32" i="1"/>
  <c r="AC32" i="1"/>
  <c r="BL32" i="1"/>
  <c r="AQ32" i="1"/>
  <c r="AS32" i="1"/>
  <c r="AE32" i="1"/>
  <c r="AI32" i="1"/>
  <c r="W32" i="1"/>
  <c r="BD32" i="1"/>
  <c r="BF32" i="1"/>
  <c r="S32" i="1"/>
  <c r="P32" i="1" s="1"/>
  <c r="R32" i="1" l="1"/>
  <c r="Q32" i="1"/>
  <c r="I33" i="1" l="1"/>
  <c r="J33" i="1" s="1"/>
  <c r="K33" i="1" s="1"/>
  <c r="L33" i="1" l="1"/>
  <c r="M33" i="1" s="1"/>
  <c r="Z33" i="1" l="1"/>
  <c r="AW33" i="1"/>
  <c r="BL33" i="1"/>
  <c r="AD33" i="1"/>
  <c r="BA33" i="1"/>
  <c r="BP33" i="1"/>
  <c r="AH33" i="1"/>
  <c r="BE33" i="1"/>
  <c r="T33" i="1"/>
  <c r="V33" i="1"/>
  <c r="AL33" i="1"/>
  <c r="AV33" i="1"/>
  <c r="AI33" i="1"/>
  <c r="AK33" i="1"/>
  <c r="AQ33" i="1"/>
  <c r="AM33" i="1"/>
  <c r="BB33" i="1"/>
  <c r="AP33" i="1"/>
  <c r="X33" i="1"/>
  <c r="AJ33" i="1"/>
  <c r="AT33" i="1"/>
  <c r="AF33" i="1"/>
  <c r="AR33" i="1"/>
  <c r="AX33" i="1"/>
  <c r="AN33" i="1"/>
  <c r="AZ33" i="1"/>
  <c r="AS33" i="1"/>
  <c r="BI33" i="1"/>
  <c r="BH33" i="1"/>
  <c r="AA33" i="1"/>
  <c r="AC33" i="1"/>
  <c r="AG33" i="1"/>
  <c r="AE33" i="1"/>
  <c r="BJ33" i="1"/>
  <c r="AY33" i="1"/>
  <c r="BN33" i="1"/>
  <c r="BF33" i="1"/>
  <c r="BD33" i="1"/>
  <c r="BM33" i="1"/>
  <c r="U33" i="1"/>
  <c r="BK33" i="1"/>
  <c r="AU33" i="1"/>
  <c r="Y33" i="1"/>
  <c r="BO33" i="1"/>
  <c r="W33" i="1"/>
  <c r="BG33" i="1"/>
  <c r="AB33" i="1"/>
  <c r="BC33" i="1"/>
  <c r="AO33" i="1"/>
  <c r="S33" i="1"/>
  <c r="P33" i="1" s="1"/>
  <c r="R33" i="1" l="1"/>
  <c r="Q33" i="1"/>
  <c r="I34" i="1" l="1"/>
  <c r="J34" i="1" s="1"/>
  <c r="K34" i="1" s="1"/>
  <c r="L34" i="1" l="1"/>
  <c r="M34" i="1" s="1"/>
  <c r="BB34" i="1" l="1"/>
  <c r="T34" i="1"/>
  <c r="Y34" i="1"/>
  <c r="AP34" i="1"/>
  <c r="BG34" i="1"/>
  <c r="U34" i="1"/>
  <c r="AT34" i="1"/>
  <c r="BK34" i="1"/>
  <c r="AK34" i="1"/>
  <c r="AV34" i="1"/>
  <c r="AY34" i="1"/>
  <c r="BO34" i="1"/>
  <c r="BP34" i="1"/>
  <c r="AQ34" i="1"/>
  <c r="AU34" i="1"/>
  <c r="AH34" i="1"/>
  <c r="W34" i="1"/>
  <c r="AJ34" i="1"/>
  <c r="AS34" i="1"/>
  <c r="BF34" i="1"/>
  <c r="X34" i="1"/>
  <c r="AO34" i="1"/>
  <c r="BJ34" i="1"/>
  <c r="AB34" i="1"/>
  <c r="BE34" i="1"/>
  <c r="AW34" i="1"/>
  <c r="BL34" i="1"/>
  <c r="BA34" i="1"/>
  <c r="BC34" i="1"/>
  <c r="BD34" i="1"/>
  <c r="BH34" i="1"/>
  <c r="AX34" i="1"/>
  <c r="V34" i="1"/>
  <c r="AM34" i="1"/>
  <c r="AZ34" i="1"/>
  <c r="BM34" i="1"/>
  <c r="AA34" i="1"/>
  <c r="AN34" i="1"/>
  <c r="BI34" i="1"/>
  <c r="AE34" i="1"/>
  <c r="AR34" i="1"/>
  <c r="AG34" i="1"/>
  <c r="BN34" i="1"/>
  <c r="AF34" i="1"/>
  <c r="AC34" i="1"/>
  <c r="AL34" i="1"/>
  <c r="Z34" i="1"/>
  <c r="AD34" i="1"/>
  <c r="AI34" i="1"/>
  <c r="S34" i="1"/>
  <c r="P34" i="1" s="1"/>
  <c r="Q34" i="1" l="1"/>
  <c r="R34" i="1"/>
  <c r="I35" i="1" l="1"/>
  <c r="J35" i="1" s="1"/>
  <c r="K35" i="1" s="1"/>
  <c r="L35" i="1" l="1"/>
  <c r="M35" i="1" s="1"/>
  <c r="AH35" i="1" l="1"/>
  <c r="AY35" i="1"/>
  <c r="BL35" i="1"/>
  <c r="V35" i="1"/>
  <c r="AM35" i="1"/>
  <c r="AR35" i="1"/>
  <c r="BE35" i="1"/>
  <c r="AA35" i="1"/>
  <c r="AN35" i="1"/>
  <c r="AZ35" i="1"/>
  <c r="AD35" i="1"/>
  <c r="AC35" i="1"/>
  <c r="BM35" i="1"/>
  <c r="W35" i="1"/>
  <c r="BF35" i="1"/>
  <c r="BD35" i="1"/>
  <c r="AG35" i="1"/>
  <c r="AX35" i="1"/>
  <c r="BO35" i="1"/>
  <c r="U35" i="1"/>
  <c r="AL35" i="1"/>
  <c r="BC35" i="1"/>
  <c r="AF35" i="1"/>
  <c r="Z35" i="1"/>
  <c r="AQ35" i="1"/>
  <c r="BH35" i="1"/>
  <c r="BI35" i="1"/>
  <c r="AU35" i="1"/>
  <c r="BK35" i="1"/>
  <c r="AI35" i="1"/>
  <c r="BA35" i="1"/>
  <c r="AO35" i="1"/>
  <c r="BJ35" i="1"/>
  <c r="AW35" i="1"/>
  <c r="BN35" i="1"/>
  <c r="BP35" i="1"/>
  <c r="AK35" i="1"/>
  <c r="BB35" i="1"/>
  <c r="T35" i="1"/>
  <c r="Y35" i="1"/>
  <c r="AP35" i="1"/>
  <c r="BG35" i="1"/>
  <c r="AS35" i="1"/>
  <c r="AE35" i="1"/>
  <c r="AV35" i="1"/>
  <c r="AB35" i="1"/>
  <c r="X35" i="1"/>
  <c r="AJ35" i="1"/>
  <c r="AT35" i="1"/>
  <c r="S35" i="1"/>
  <c r="P35" i="1" s="1"/>
  <c r="Q35" i="1" l="1"/>
  <c r="R35" i="1"/>
  <c r="I36" i="1" l="1"/>
  <c r="J36" i="1" s="1"/>
  <c r="K36" i="1" s="1"/>
  <c r="L36" i="1" l="1"/>
  <c r="M36" i="1" s="1"/>
  <c r="AN36" i="1" l="1"/>
  <c r="BA36" i="1"/>
  <c r="AI36" i="1"/>
  <c r="AR36" i="1"/>
  <c r="BE36" i="1"/>
  <c r="AY36" i="1"/>
  <c r="AV36" i="1"/>
  <c r="BI36" i="1"/>
  <c r="BO36" i="1"/>
  <c r="AH36" i="1"/>
  <c r="AX36" i="1"/>
  <c r="BN36" i="1"/>
  <c r="X36" i="1"/>
  <c r="AB36" i="1"/>
  <c r="AF36" i="1"/>
  <c r="BP36" i="1"/>
  <c r="W36" i="1"/>
  <c r="BD36" i="1"/>
  <c r="V36" i="1"/>
  <c r="AM36" i="1"/>
  <c r="BH36" i="1"/>
  <c r="Z36" i="1"/>
  <c r="BC36" i="1"/>
  <c r="BL36" i="1"/>
  <c r="AD36" i="1"/>
  <c r="AA36" i="1"/>
  <c r="AQ36" i="1"/>
  <c r="AU36" i="1"/>
  <c r="AZ36" i="1"/>
  <c r="BB36" i="1"/>
  <c r="BF36" i="1"/>
  <c r="BJ36" i="1"/>
  <c r="AW36" i="1"/>
  <c r="U36" i="1"/>
  <c r="AL36" i="1"/>
  <c r="BG36" i="1"/>
  <c r="Y36" i="1"/>
  <c r="AP36" i="1"/>
  <c r="BK36" i="1"/>
  <c r="AC36" i="1"/>
  <c r="AT36" i="1"/>
  <c r="AE36" i="1"/>
  <c r="T36" i="1"/>
  <c r="AJ36" i="1"/>
  <c r="BM36" i="1"/>
  <c r="AK36" i="1"/>
  <c r="AO36" i="1"/>
  <c r="AS36" i="1"/>
  <c r="AG36" i="1"/>
  <c r="S36" i="1"/>
  <c r="P36" i="1" s="1"/>
  <c r="Q36" i="1" l="1"/>
  <c r="R36" i="1"/>
  <c r="I37" i="1" l="1"/>
  <c r="J37" i="1" s="1"/>
  <c r="K37" i="1" s="1"/>
  <c r="L37" i="1" l="1"/>
  <c r="M37" i="1" s="1"/>
  <c r="AM37" i="1" l="1"/>
  <c r="AZ37" i="1"/>
  <c r="BM37" i="1"/>
  <c r="AA37" i="1"/>
  <c r="AN37" i="1"/>
  <c r="BA37" i="1"/>
  <c r="AE37" i="1"/>
  <c r="AR37" i="1"/>
  <c r="BE37" i="1"/>
  <c r="AF37" i="1"/>
  <c r="AV37" i="1"/>
  <c r="BN37" i="1"/>
  <c r="AJ37" i="1"/>
  <c r="BJ37" i="1"/>
  <c r="BF37" i="1"/>
  <c r="AO37" i="1"/>
  <c r="AC37" i="1"/>
  <c r="BC37" i="1"/>
  <c r="BP37" i="1"/>
  <c r="V37" i="1"/>
  <c r="AQ37" i="1"/>
  <c r="BD37" i="1"/>
  <c r="AH37" i="1"/>
  <c r="AU37" i="1"/>
  <c r="BH37" i="1"/>
  <c r="AX37" i="1"/>
  <c r="AS37" i="1"/>
  <c r="BI37" i="1"/>
  <c r="Z37" i="1"/>
  <c r="W37" i="1"/>
  <c r="X37" i="1"/>
  <c r="AB37" i="1"/>
  <c r="AD37" i="1"/>
  <c r="BL37" i="1"/>
  <c r="T37" i="1"/>
  <c r="AG37" i="1"/>
  <c r="AP37" i="1"/>
  <c r="BG37" i="1"/>
  <c r="U37" i="1"/>
  <c r="AL37" i="1"/>
  <c r="BK37" i="1"/>
  <c r="Y37" i="1"/>
  <c r="BB37" i="1"/>
  <c r="AT37" i="1"/>
  <c r="AY37" i="1"/>
  <c r="BO37" i="1"/>
  <c r="AW37" i="1"/>
  <c r="AK37" i="1"/>
  <c r="AI37" i="1"/>
  <c r="S37" i="1"/>
  <c r="P37" i="1" s="1"/>
  <c r="R37" i="1" l="1"/>
  <c r="Q37" i="1"/>
  <c r="I38" i="1" l="1"/>
  <c r="J38" i="1" s="1"/>
  <c r="K38" i="1" s="1"/>
  <c r="L38" i="1" l="1"/>
  <c r="M38" i="1" s="1"/>
  <c r="AL38" i="1" l="1"/>
  <c r="AA38" i="1"/>
  <c r="AN38" i="1"/>
  <c r="BE38" i="1"/>
  <c r="BO38" i="1"/>
  <c r="AO38" i="1"/>
  <c r="AD38" i="1"/>
  <c r="T38" i="1"/>
  <c r="AC38" i="1"/>
  <c r="AH38" i="1"/>
  <c r="AB38" i="1"/>
  <c r="AS38" i="1"/>
  <c r="BF38" i="1"/>
  <c r="BM38" i="1"/>
  <c r="U38" i="1"/>
  <c r="BC38" i="1"/>
  <c r="Z38" i="1"/>
  <c r="AQ38" i="1"/>
  <c r="BD38" i="1"/>
  <c r="AX38" i="1"/>
  <c r="AJ38" i="1"/>
  <c r="BN38" i="1"/>
  <c r="BB38" i="1"/>
  <c r="AR38" i="1"/>
  <c r="AT38" i="1"/>
  <c r="BJ38" i="1"/>
  <c r="AV38" i="1"/>
  <c r="AM38" i="1"/>
  <c r="X38" i="1"/>
  <c r="AU38" i="1"/>
  <c r="AY38" i="1"/>
  <c r="BA38" i="1"/>
  <c r="AP38" i="1"/>
  <c r="BG38" i="1"/>
  <c r="AG38" i="1"/>
  <c r="W38" i="1"/>
  <c r="BH38" i="1"/>
  <c r="AF38" i="1"/>
  <c r="AE38" i="1"/>
  <c r="BL38" i="1"/>
  <c r="BK38" i="1"/>
  <c r="AI38" i="1"/>
  <c r="BP38" i="1"/>
  <c r="AZ38" i="1"/>
  <c r="V38" i="1"/>
  <c r="AK38" i="1"/>
  <c r="AW38" i="1"/>
  <c r="Y38" i="1"/>
  <c r="BI38" i="1"/>
  <c r="S38" i="1"/>
  <c r="P38" i="1" s="1"/>
  <c r="Q38" i="1" l="1"/>
  <c r="R38" i="1"/>
  <c r="I39" i="1" l="1"/>
  <c r="J39" i="1" s="1"/>
  <c r="K39" i="1" s="1"/>
  <c r="L39" i="1" l="1"/>
  <c r="M39" i="1" s="1"/>
  <c r="Y39" i="1" l="1"/>
  <c r="AP39" i="1"/>
  <c r="BG39" i="1"/>
  <c r="AC39" i="1"/>
  <c r="AT39" i="1"/>
  <c r="BK39" i="1"/>
  <c r="AG39" i="1"/>
  <c r="AX39" i="1"/>
  <c r="BO39" i="1"/>
  <c r="U39" i="1"/>
  <c r="AK39" i="1"/>
  <c r="W39" i="1"/>
  <c r="AN39" i="1"/>
  <c r="AO39" i="1"/>
  <c r="BF39" i="1"/>
  <c r="AV39" i="1"/>
  <c r="AS39" i="1"/>
  <c r="BJ39" i="1"/>
  <c r="BL39" i="1"/>
  <c r="AW39" i="1"/>
  <c r="BN39" i="1"/>
  <c r="T39" i="1"/>
  <c r="AL39" i="1"/>
  <c r="BB39" i="1"/>
  <c r="AJ39" i="1"/>
  <c r="AQ39" i="1"/>
  <c r="AU39" i="1"/>
  <c r="AH39" i="1"/>
  <c r="BH39" i="1"/>
  <c r="BA39" i="1"/>
  <c r="BE39" i="1"/>
  <c r="AA39" i="1"/>
  <c r="AZ39" i="1"/>
  <c r="BI39" i="1"/>
  <c r="AE39" i="1"/>
  <c r="BP39" i="1"/>
  <c r="BM39" i="1"/>
  <c r="AI39" i="1"/>
  <c r="X39" i="1"/>
  <c r="BC39" i="1"/>
  <c r="AF39" i="1"/>
  <c r="V39" i="1"/>
  <c r="Z39" i="1"/>
  <c r="BD39" i="1"/>
  <c r="AD39" i="1"/>
  <c r="AR39" i="1"/>
  <c r="AY39" i="1"/>
  <c r="AB39" i="1"/>
  <c r="AM39" i="1"/>
  <c r="S39" i="1"/>
  <c r="P39" i="1" s="1"/>
  <c r="R39" i="1" l="1"/>
  <c r="Q39" i="1"/>
  <c r="I40" i="1" l="1"/>
  <c r="J40" i="1" s="1"/>
  <c r="K40" i="1" s="1"/>
  <c r="L40" i="1" l="1"/>
  <c r="M40" i="1" s="1"/>
  <c r="BP40" i="1" l="1"/>
  <c r="AH40" i="1"/>
  <c r="AM40" i="1"/>
  <c r="BD40" i="1"/>
  <c r="V40" i="1"/>
  <c r="AY40" i="1"/>
  <c r="BH40" i="1"/>
  <c r="Z40" i="1"/>
  <c r="BO40" i="1"/>
  <c r="W40" i="1"/>
  <c r="AF40" i="1"/>
  <c r="AV40" i="1"/>
  <c r="AJ40" i="1"/>
  <c r="BN40" i="1"/>
  <c r="AK40" i="1"/>
  <c r="AB40" i="1"/>
  <c r="BF40" i="1"/>
  <c r="AT40" i="1"/>
  <c r="BM40" i="1"/>
  <c r="AN40" i="1"/>
  <c r="AE40" i="1"/>
  <c r="BE40" i="1"/>
  <c r="AD40" i="1"/>
  <c r="BI40" i="1"/>
  <c r="T40" i="1"/>
  <c r="AG40" i="1"/>
  <c r="AX40" i="1"/>
  <c r="AQ40" i="1"/>
  <c r="U40" i="1"/>
  <c r="AL40" i="1"/>
  <c r="BC40" i="1"/>
  <c r="Y40" i="1"/>
  <c r="AP40" i="1"/>
  <c r="BG40" i="1"/>
  <c r="AC40" i="1"/>
  <c r="AS40" i="1"/>
  <c r="BK40" i="1"/>
  <c r="AW40" i="1"/>
  <c r="X40" i="1"/>
  <c r="BB40" i="1"/>
  <c r="AO40" i="1"/>
  <c r="BL40" i="1"/>
  <c r="BJ40" i="1"/>
  <c r="AZ40" i="1"/>
  <c r="AI40" i="1"/>
  <c r="BA40" i="1"/>
  <c r="AR40" i="1"/>
  <c r="AU40" i="1"/>
  <c r="AA40" i="1"/>
  <c r="S40" i="1"/>
  <c r="P40" i="1" s="1"/>
  <c r="Q40" i="1" l="1"/>
  <c r="R40" i="1"/>
  <c r="I41" i="1" l="1"/>
  <c r="J41" i="1" s="1"/>
  <c r="K41" i="1" s="1"/>
  <c r="L41" i="1" l="1"/>
  <c r="M41" i="1" s="1"/>
  <c r="BO41" i="1" l="1"/>
  <c r="AC41" i="1"/>
  <c r="V41" i="1"/>
  <c r="BC41" i="1"/>
  <c r="BP41" i="1"/>
  <c r="AH41" i="1"/>
  <c r="AQ41" i="1"/>
  <c r="BD41" i="1"/>
  <c r="AD41" i="1"/>
  <c r="AO41" i="1"/>
  <c r="BE41" i="1"/>
  <c r="BK41" i="1"/>
  <c r="AI41" i="1"/>
  <c r="BI41" i="1"/>
  <c r="AJ41" i="1"/>
  <c r="BF41" i="1"/>
  <c r="AK41" i="1"/>
  <c r="BB41" i="1"/>
  <c r="BH41" i="1"/>
  <c r="AY41" i="1"/>
  <c r="BJ41" i="1"/>
  <c r="AZ41" i="1"/>
  <c r="AA41" i="1"/>
  <c r="AN41" i="1"/>
  <c r="AB41" i="1"/>
  <c r="AT41" i="1"/>
  <c r="AF41" i="1"/>
  <c r="AS41" i="1"/>
  <c r="AP41" i="1"/>
  <c r="T41" i="1"/>
  <c r="AG41" i="1"/>
  <c r="AL41" i="1"/>
  <c r="BG41" i="1"/>
  <c r="U41" i="1"/>
  <c r="AX41" i="1"/>
  <c r="Z41" i="1"/>
  <c r="AU41" i="1"/>
  <c r="Y41" i="1"/>
  <c r="AV41" i="1"/>
  <c r="W41" i="1"/>
  <c r="AW41" i="1"/>
  <c r="X41" i="1"/>
  <c r="AE41" i="1"/>
  <c r="BN41" i="1"/>
  <c r="BL41" i="1"/>
  <c r="AM41" i="1"/>
  <c r="BM41" i="1"/>
  <c r="BA41" i="1"/>
  <c r="AR41" i="1"/>
  <c r="S41" i="1"/>
  <c r="P41" i="1" s="1"/>
  <c r="Q41" i="1" l="1"/>
  <c r="R41" i="1"/>
  <c r="I42" i="1" l="1"/>
  <c r="J42" i="1" s="1"/>
  <c r="K42" i="1" s="1"/>
  <c r="L42" i="1" l="1"/>
  <c r="M42" i="1" s="1"/>
  <c r="BB42" i="1" l="1"/>
  <c r="T42" i="1"/>
  <c r="AG42" i="1"/>
  <c r="AT42" i="1"/>
  <c r="AF42" i="1"/>
  <c r="AP42" i="1"/>
  <c r="AX42" i="1"/>
  <c r="AN42" i="1"/>
  <c r="BJ42" i="1"/>
  <c r="BF42" i="1"/>
  <c r="AR42" i="1"/>
  <c r="AI42" i="1"/>
  <c r="BP42" i="1"/>
  <c r="U42" i="1"/>
  <c r="AH42" i="1"/>
  <c r="W42" i="1"/>
  <c r="AJ42" i="1"/>
  <c r="AK42" i="1"/>
  <c r="BN42" i="1"/>
  <c r="BD42" i="1"/>
  <c r="BG42" i="1"/>
  <c r="AA42" i="1"/>
  <c r="BH42" i="1"/>
  <c r="AB42" i="1"/>
  <c r="AE42" i="1"/>
  <c r="BL42" i="1"/>
  <c r="AV42" i="1"/>
  <c r="BC42" i="1"/>
  <c r="BK42" i="1"/>
  <c r="BA42" i="1"/>
  <c r="Y42" i="1"/>
  <c r="V42" i="1"/>
  <c r="AM42" i="1"/>
  <c r="AZ42" i="1"/>
  <c r="BE42" i="1"/>
  <c r="AQ42" i="1"/>
  <c r="AS42" i="1"/>
  <c r="AC42" i="1"/>
  <c r="AU42" i="1"/>
  <c r="BI42" i="1"/>
  <c r="AO42" i="1"/>
  <c r="AY42" i="1"/>
  <c r="AW42" i="1"/>
  <c r="BM42" i="1"/>
  <c r="AL42" i="1"/>
  <c r="Z42" i="1"/>
  <c r="AD42" i="1"/>
  <c r="BO42" i="1"/>
  <c r="X42" i="1"/>
  <c r="S42" i="1"/>
  <c r="P42" i="1" s="1"/>
  <c r="R42" i="1" l="1"/>
  <c r="Q42" i="1"/>
  <c r="I43" i="1" l="1"/>
  <c r="J43" i="1" s="1"/>
  <c r="K43" i="1" s="1"/>
  <c r="L43" i="1" l="1"/>
  <c r="M43" i="1" s="1"/>
  <c r="AD43" i="1" l="1"/>
  <c r="AU43" i="1"/>
  <c r="AN43" i="1"/>
  <c r="AH43" i="1"/>
  <c r="AY43" i="1"/>
  <c r="BD43" i="1"/>
  <c r="V43" i="1"/>
  <c r="AM43" i="1"/>
  <c r="AZ43" i="1"/>
  <c r="AR43" i="1"/>
  <c r="Z43" i="1"/>
  <c r="AP43" i="1"/>
  <c r="AE43" i="1"/>
  <c r="BM43" i="1"/>
  <c r="BA43" i="1"/>
  <c r="BF43" i="1"/>
  <c r="AC43" i="1"/>
  <c r="AT43" i="1"/>
  <c r="BK43" i="1"/>
  <c r="AG43" i="1"/>
  <c r="AX43" i="1"/>
  <c r="BO43" i="1"/>
  <c r="U43" i="1"/>
  <c r="AL43" i="1"/>
  <c r="BC43" i="1"/>
  <c r="X43" i="1"/>
  <c r="BE43" i="1"/>
  <c r="AQ43" i="1"/>
  <c r="Y43" i="1"/>
  <c r="T43" i="1"/>
  <c r="AI43" i="1"/>
  <c r="W43" i="1"/>
  <c r="BL43" i="1"/>
  <c r="AS43" i="1"/>
  <c r="BJ43" i="1"/>
  <c r="BH43" i="1"/>
  <c r="AW43" i="1"/>
  <c r="BN43" i="1"/>
  <c r="AF43" i="1"/>
  <c r="AK43" i="1"/>
  <c r="BB43" i="1"/>
  <c r="AB43" i="1"/>
  <c r="AO43" i="1"/>
  <c r="AA43" i="1"/>
  <c r="BP43" i="1"/>
  <c r="BI43" i="1"/>
  <c r="AJ43" i="1"/>
  <c r="AV43" i="1"/>
  <c r="BG43" i="1"/>
  <c r="S43" i="1"/>
  <c r="P43" i="1" s="1"/>
  <c r="R43" i="1" l="1"/>
  <c r="Q43" i="1"/>
  <c r="I44" i="1" l="1"/>
  <c r="J44" i="1" s="1"/>
  <c r="K44" i="1" s="1"/>
  <c r="L44" i="1" l="1"/>
  <c r="M44" i="1" s="1"/>
  <c r="AC44" i="1" l="1"/>
  <c r="AT44" i="1"/>
  <c r="W44" i="1"/>
  <c r="BP44" i="1"/>
  <c r="AH44" i="1"/>
  <c r="AY44" i="1"/>
  <c r="BD44" i="1"/>
  <c r="V44" i="1"/>
  <c r="AU44" i="1"/>
  <c r="BK44" i="1"/>
  <c r="AB44" i="1"/>
  <c r="AR44" i="1"/>
  <c r="BL44" i="1"/>
  <c r="AZ44" i="1"/>
  <c r="BA44" i="1"/>
  <c r="BC44" i="1"/>
  <c r="AF44" i="1"/>
  <c r="AS44" i="1"/>
  <c r="BJ44" i="1"/>
  <c r="T44" i="1"/>
  <c r="AG44" i="1"/>
  <c r="AX44" i="1"/>
  <c r="AM44" i="1"/>
  <c r="U44" i="1"/>
  <c r="AL44" i="1"/>
  <c r="BO44" i="1"/>
  <c r="Y44" i="1"/>
  <c r="AO44" i="1"/>
  <c r="BE44" i="1"/>
  <c r="AD44" i="1"/>
  <c r="BM44" i="1"/>
  <c r="AN44" i="1"/>
  <c r="Z44" i="1"/>
  <c r="AV44" i="1"/>
  <c r="BI44" i="1"/>
  <c r="BG44" i="1"/>
  <c r="AJ44" i="1"/>
  <c r="AW44" i="1"/>
  <c r="BN44" i="1"/>
  <c r="X44" i="1"/>
  <c r="AK44" i="1"/>
  <c r="BB44" i="1"/>
  <c r="BH44" i="1"/>
  <c r="AP44" i="1"/>
  <c r="BF44" i="1"/>
  <c r="AI44" i="1"/>
  <c r="AE44" i="1"/>
  <c r="AA44" i="1"/>
  <c r="AQ44" i="1"/>
  <c r="S44" i="1"/>
  <c r="P44" i="1" s="1"/>
  <c r="R44" i="1" l="1"/>
  <c r="Q44" i="1"/>
  <c r="I45" i="1" l="1"/>
  <c r="J45" i="1" s="1"/>
  <c r="K45" i="1" s="1"/>
  <c r="L45" i="1" l="1"/>
  <c r="M45" i="1" s="1"/>
  <c r="T45" i="1" l="1"/>
  <c r="AD45" i="1"/>
  <c r="BC45" i="1"/>
  <c r="X45" i="1"/>
  <c r="AH45" i="1"/>
  <c r="BG45" i="1"/>
  <c r="W45" i="1"/>
  <c r="BI45" i="1"/>
  <c r="AU45" i="1"/>
  <c r="AZ45" i="1"/>
  <c r="AA45" i="1"/>
  <c r="AP45" i="1"/>
  <c r="AG45" i="1"/>
  <c r="Y45" i="1"/>
  <c r="AT45" i="1"/>
  <c r="AN45" i="1"/>
  <c r="AC45" i="1"/>
  <c r="AX45" i="1"/>
  <c r="BD45" i="1"/>
  <c r="AB45" i="1"/>
  <c r="AL45" i="1"/>
  <c r="BK45" i="1"/>
  <c r="AW45" i="1"/>
  <c r="BM45" i="1"/>
  <c r="BO45" i="1"/>
  <c r="BA45" i="1"/>
  <c r="AM45" i="1"/>
  <c r="BE45" i="1"/>
  <c r="AQ45" i="1"/>
  <c r="AS45" i="1"/>
  <c r="AV45" i="1"/>
  <c r="U45" i="1"/>
  <c r="AR45" i="1"/>
  <c r="AK45" i="1"/>
  <c r="BJ45" i="1"/>
  <c r="BH45" i="1"/>
  <c r="AO45" i="1"/>
  <c r="BN45" i="1"/>
  <c r="AF45" i="1"/>
  <c r="Z45" i="1"/>
  <c r="BB45" i="1"/>
  <c r="V45" i="1"/>
  <c r="AI45" i="1"/>
  <c r="AY45" i="1"/>
  <c r="BF45" i="1"/>
  <c r="BP45" i="1"/>
  <c r="AJ45" i="1"/>
  <c r="AE45" i="1"/>
  <c r="BL45" i="1"/>
  <c r="S45" i="1"/>
  <c r="P45" i="1" s="1"/>
  <c r="R45" i="1" l="1"/>
  <c r="Q45" i="1"/>
  <c r="I46" i="1" l="1"/>
  <c r="J46" i="1" s="1"/>
  <c r="K46" i="1" s="1"/>
  <c r="L46" i="1" l="1"/>
  <c r="M46" i="1" s="1"/>
  <c r="BL46" i="1" l="1"/>
  <c r="AD46" i="1"/>
  <c r="AE46" i="1"/>
  <c r="BH46" i="1"/>
  <c r="AX46" i="1"/>
  <c r="BD46" i="1"/>
  <c r="AR46" i="1"/>
  <c r="AH46" i="1"/>
  <c r="Y46" i="1"/>
  <c r="AZ46" i="1"/>
  <c r="AL46" i="1"/>
  <c r="AJ46" i="1"/>
  <c r="BI46" i="1"/>
  <c r="AN46" i="1"/>
  <c r="X46" i="1"/>
  <c r="BM46" i="1"/>
  <c r="AC46" i="1"/>
  <c r="AT46" i="1"/>
  <c r="AY46" i="1"/>
  <c r="AG46" i="1"/>
  <c r="W46" i="1"/>
  <c r="V46" i="1"/>
  <c r="BP46" i="1"/>
  <c r="BB46" i="1"/>
  <c r="AP46" i="1"/>
  <c r="U46" i="1"/>
  <c r="BF46" i="1"/>
  <c r="AW46" i="1"/>
  <c r="AV46" i="1"/>
  <c r="Z46" i="1"/>
  <c r="BE46" i="1"/>
  <c r="AB46" i="1"/>
  <c r="AF46" i="1"/>
  <c r="AS46" i="1"/>
  <c r="BJ46" i="1"/>
  <c r="T46" i="1"/>
  <c r="BA46" i="1"/>
  <c r="BG46" i="1"/>
  <c r="AQ46" i="1"/>
  <c r="AK46" i="1"/>
  <c r="AM46" i="1"/>
  <c r="AI46" i="1"/>
  <c r="AO46" i="1"/>
  <c r="AA46" i="1"/>
  <c r="BN46" i="1"/>
  <c r="BC46" i="1"/>
  <c r="BO46" i="1"/>
  <c r="AU46" i="1"/>
  <c r="BK46" i="1"/>
  <c r="S46" i="1"/>
  <c r="P46" i="1" s="1"/>
  <c r="Q46" i="1" l="1"/>
  <c r="R46" i="1"/>
  <c r="I47" i="1" l="1"/>
  <c r="J47" i="1" s="1"/>
  <c r="K47" i="1" s="1"/>
  <c r="L47" i="1" l="1"/>
  <c r="M47" i="1" s="1"/>
  <c r="AU47" i="1" l="1"/>
  <c r="BH47" i="1"/>
  <c r="AL47" i="1"/>
  <c r="AY47" i="1"/>
  <c r="BL47" i="1"/>
  <c r="BB47" i="1"/>
  <c r="AM47" i="1"/>
  <c r="AZ47" i="1"/>
  <c r="BM47" i="1"/>
  <c r="X47" i="1"/>
  <c r="AA47" i="1"/>
  <c r="AQ47" i="1"/>
  <c r="BK47" i="1"/>
  <c r="Y47" i="1"/>
  <c r="BF47" i="1"/>
  <c r="BO47" i="1"/>
  <c r="AC47" i="1"/>
  <c r="AD47" i="1"/>
  <c r="BC47" i="1"/>
  <c r="BP47" i="1"/>
  <c r="Z47" i="1"/>
  <c r="AK47" i="1"/>
  <c r="AN47" i="1"/>
  <c r="BD47" i="1"/>
  <c r="W47" i="1"/>
  <c r="BN47" i="1"/>
  <c r="U47" i="1"/>
  <c r="AB47" i="1"/>
  <c r="AO47" i="1"/>
  <c r="AH47" i="1"/>
  <c r="AF47" i="1"/>
  <c r="AS47" i="1"/>
  <c r="AX47" i="1"/>
  <c r="T47" i="1"/>
  <c r="AG47" i="1"/>
  <c r="AT47" i="1"/>
  <c r="BJ47" i="1"/>
  <c r="BA47" i="1"/>
  <c r="V47" i="1"/>
  <c r="AE47" i="1"/>
  <c r="AR47" i="1"/>
  <c r="BE47" i="1"/>
  <c r="AI47" i="1"/>
  <c r="AV47" i="1"/>
  <c r="BI47" i="1"/>
  <c r="AJ47" i="1"/>
  <c r="AW47" i="1"/>
  <c r="BG47" i="1"/>
  <c r="AP47" i="1"/>
  <c r="S47" i="1"/>
  <c r="P47" i="1" s="1"/>
  <c r="R47" i="1" l="1"/>
  <c r="Q47" i="1"/>
  <c r="I48" i="1" l="1"/>
  <c r="J48" i="1" s="1"/>
  <c r="K48" i="1" s="1"/>
  <c r="L48" i="1" l="1"/>
  <c r="M48" i="1" s="1"/>
  <c r="AT48" i="1" l="1"/>
  <c r="BK48" i="1"/>
  <c r="AK48" i="1"/>
  <c r="AX48" i="1"/>
  <c r="BO48" i="1"/>
  <c r="BA48" i="1"/>
  <c r="AL48" i="1"/>
  <c r="BC48" i="1"/>
  <c r="BP48" i="1"/>
  <c r="BF48" i="1"/>
  <c r="AN48" i="1"/>
  <c r="BD48" i="1"/>
  <c r="BH48" i="1"/>
  <c r="BL48" i="1"/>
  <c r="AZ48" i="1"/>
  <c r="AQ48" i="1"/>
  <c r="BJ48" i="1"/>
  <c r="AB48" i="1"/>
  <c r="BE48" i="1"/>
  <c r="BN48" i="1"/>
  <c r="AF48" i="1"/>
  <c r="AC48" i="1"/>
  <c r="BB48" i="1"/>
  <c r="T48" i="1"/>
  <c r="Y48" i="1"/>
  <c r="X48" i="1"/>
  <c r="BI48" i="1"/>
  <c r="AP48" i="1"/>
  <c r="AD48" i="1"/>
  <c r="AH48" i="1"/>
  <c r="V48" i="1"/>
  <c r="AG48" i="1"/>
  <c r="BG48" i="1"/>
  <c r="AE48" i="1"/>
  <c r="AR48" i="1"/>
  <c r="AW48" i="1"/>
  <c r="AI48" i="1"/>
  <c r="AV48" i="1"/>
  <c r="BM48" i="1"/>
  <c r="W48" i="1"/>
  <c r="AJ48" i="1"/>
  <c r="AS48" i="1"/>
  <c r="AO48" i="1"/>
  <c r="Z48" i="1"/>
  <c r="U48" i="1"/>
  <c r="AU48" i="1"/>
  <c r="AY48" i="1"/>
  <c r="AM48" i="1"/>
  <c r="AA48" i="1"/>
  <c r="S48" i="1"/>
  <c r="P48" i="1" s="1"/>
  <c r="Q48" i="1" l="1"/>
  <c r="R48" i="1"/>
  <c r="I49" i="1" l="1"/>
  <c r="J49" i="1" s="1"/>
  <c r="K49" i="1" s="1"/>
  <c r="L49" i="1" l="1"/>
  <c r="M49" i="1" s="1"/>
  <c r="Y49" i="1" l="1"/>
  <c r="AP49" i="1"/>
  <c r="BG49" i="1"/>
  <c r="AC49" i="1"/>
  <c r="AT49" i="1"/>
  <c r="BK49" i="1"/>
  <c r="AG49" i="1"/>
  <c r="AX49" i="1"/>
  <c r="BO49" i="1"/>
  <c r="V49" i="1"/>
  <c r="AL49" i="1"/>
  <c r="BB49" i="1"/>
  <c r="W49" i="1"/>
  <c r="BH49" i="1"/>
  <c r="BL49" i="1"/>
  <c r="AF49" i="1"/>
  <c r="BA49" i="1"/>
  <c r="AO49" i="1"/>
  <c r="BF49" i="1"/>
  <c r="AJ49" i="1"/>
  <c r="AS49" i="1"/>
  <c r="BJ49" i="1"/>
  <c r="AZ49" i="1"/>
  <c r="AW49" i="1"/>
  <c r="BN49" i="1"/>
  <c r="BP49" i="1"/>
  <c r="AM49" i="1"/>
  <c r="BC49" i="1"/>
  <c r="T49" i="1"/>
  <c r="Z49" i="1"/>
  <c r="AD49" i="1"/>
  <c r="AH49" i="1"/>
  <c r="U49" i="1"/>
  <c r="BE49" i="1"/>
  <c r="AA49" i="1"/>
  <c r="AN49" i="1"/>
  <c r="BI49" i="1"/>
  <c r="AE49" i="1"/>
  <c r="BD49" i="1"/>
  <c r="BM49" i="1"/>
  <c r="AI49" i="1"/>
  <c r="AB49" i="1"/>
  <c r="AR49" i="1"/>
  <c r="AV49" i="1"/>
  <c r="X49" i="1"/>
  <c r="AQ49" i="1"/>
  <c r="AU49" i="1"/>
  <c r="AY49" i="1"/>
  <c r="AK49" i="1"/>
  <c r="S49" i="1"/>
  <c r="P49" i="1" s="1"/>
  <c r="Q49" i="1" l="1"/>
  <c r="R49" i="1"/>
  <c r="I50" i="1" l="1"/>
  <c r="J50" i="1" s="1"/>
  <c r="K50" i="1" s="1"/>
  <c r="L50" i="1" l="1"/>
  <c r="M50" i="1" s="1"/>
  <c r="AR50" i="1" l="1"/>
  <c r="BE50" i="1"/>
  <c r="AY50" i="1"/>
  <c r="BD50" i="1"/>
  <c r="AT50" i="1"/>
  <c r="AZ50" i="1"/>
  <c r="AN50" i="1"/>
  <c r="AD50" i="1"/>
  <c r="BK50" i="1"/>
  <c r="X50" i="1"/>
  <c r="BI50" i="1"/>
  <c r="AQ50" i="1"/>
  <c r="BH50" i="1"/>
  <c r="Z50" i="1"/>
  <c r="BC50" i="1"/>
  <c r="AC50" i="1"/>
  <c r="BN50" i="1"/>
  <c r="AL50" i="1"/>
  <c r="BL50" i="1"/>
  <c r="AX50" i="1"/>
  <c r="U50" i="1"/>
  <c r="AV50" i="1"/>
  <c r="AH50" i="1"/>
  <c r="AF50" i="1"/>
  <c r="Y50" i="1"/>
  <c r="AP50" i="1"/>
  <c r="AE50" i="1"/>
  <c r="AW50" i="1"/>
  <c r="AM50" i="1"/>
  <c r="W50" i="1"/>
  <c r="AG50" i="1"/>
  <c r="AI50" i="1"/>
  <c r="BM50" i="1"/>
  <c r="BP50" i="1"/>
  <c r="BB50" i="1"/>
  <c r="AS50" i="1"/>
  <c r="AB50" i="1"/>
  <c r="AO50" i="1"/>
  <c r="BF50" i="1"/>
  <c r="AJ50" i="1"/>
  <c r="V50" i="1"/>
  <c r="AU50" i="1"/>
  <c r="T50" i="1"/>
  <c r="BA50" i="1"/>
  <c r="AA50" i="1"/>
  <c r="BG50" i="1"/>
  <c r="AK50" i="1"/>
  <c r="BO50" i="1"/>
  <c r="BJ50" i="1"/>
  <c r="S50" i="1"/>
  <c r="P50" i="1" s="1"/>
  <c r="R50" i="1" l="1"/>
  <c r="Q50" i="1"/>
  <c r="I51" i="1" l="1"/>
  <c r="J51" i="1" s="1"/>
  <c r="K51" i="1" s="1"/>
  <c r="L51" i="1" l="1"/>
  <c r="M51" i="1" s="1"/>
  <c r="W51" i="1" l="1"/>
  <c r="AJ51" i="1"/>
  <c r="AW51" i="1"/>
  <c r="BJ51" i="1"/>
  <c r="X51" i="1"/>
  <c r="AK51" i="1"/>
  <c r="BF51" i="1"/>
  <c r="AB51" i="1"/>
  <c r="AO51" i="1"/>
  <c r="AD51" i="1"/>
  <c r="AI51" i="1"/>
  <c r="BL51" i="1"/>
  <c r="Z51" i="1"/>
  <c r="AG51" i="1"/>
  <c r="U51" i="1"/>
  <c r="Y51" i="1"/>
  <c r="AY51" i="1"/>
  <c r="AM51" i="1"/>
  <c r="AZ51" i="1"/>
  <c r="BM51" i="1"/>
  <c r="AA51" i="1"/>
  <c r="AN51" i="1"/>
  <c r="BA51" i="1"/>
  <c r="AE51" i="1"/>
  <c r="AR51" i="1"/>
  <c r="BE51" i="1"/>
  <c r="AF51" i="1"/>
  <c r="AV51" i="1"/>
  <c r="BN51" i="1"/>
  <c r="AP51" i="1"/>
  <c r="AL51" i="1"/>
  <c r="BB51" i="1"/>
  <c r="AC51" i="1"/>
  <c r="BC51" i="1"/>
  <c r="BP51" i="1"/>
  <c r="V51" i="1"/>
  <c r="AQ51" i="1"/>
  <c r="BD51" i="1"/>
  <c r="AH51" i="1"/>
  <c r="AU51" i="1"/>
  <c r="BH51" i="1"/>
  <c r="AX51" i="1"/>
  <c r="AS51" i="1"/>
  <c r="BI51" i="1"/>
  <c r="BO51" i="1"/>
  <c r="T51" i="1"/>
  <c r="BG51" i="1"/>
  <c r="BK51" i="1"/>
  <c r="AT51" i="1"/>
  <c r="S51" i="1"/>
  <c r="P51" i="1" s="1"/>
  <c r="R51" i="1" l="1"/>
  <c r="Q51" i="1"/>
  <c r="I52" i="1" l="1"/>
  <c r="J52" i="1" s="1"/>
  <c r="K52" i="1" s="1"/>
  <c r="L52" i="1" l="1"/>
  <c r="M52" i="1" s="1"/>
  <c r="AA52" i="1" l="1"/>
  <c r="AN52" i="1"/>
  <c r="BE52" i="1"/>
  <c r="AE52" i="1"/>
  <c r="AR52" i="1"/>
  <c r="AS52" i="1"/>
  <c r="AI52" i="1"/>
  <c r="AV52" i="1"/>
  <c r="BI52" i="1"/>
  <c r="W52" i="1"/>
  <c r="AM52" i="1"/>
  <c r="BC52" i="1"/>
  <c r="AK52" i="1"/>
  <c r="BA52" i="1"/>
  <c r="AF52" i="1"/>
  <c r="V52" i="1"/>
  <c r="Z52" i="1"/>
  <c r="AQ52" i="1"/>
  <c r="BD52" i="1"/>
  <c r="AD52" i="1"/>
  <c r="AU52" i="1"/>
  <c r="BH52" i="1"/>
  <c r="AH52" i="1"/>
  <c r="AY52" i="1"/>
  <c r="BL52" i="1"/>
  <c r="BB52" i="1"/>
  <c r="AJ52" i="1"/>
  <c r="AZ52" i="1"/>
  <c r="BP52" i="1"/>
  <c r="BF52" i="1"/>
  <c r="BJ52" i="1"/>
  <c r="BN52" i="1"/>
  <c r="U52" i="1"/>
  <c r="AP52" i="1"/>
  <c r="BG52" i="1"/>
  <c r="AG52" i="1"/>
  <c r="AT52" i="1"/>
  <c r="BK52" i="1"/>
  <c r="AW52" i="1"/>
  <c r="AX52" i="1"/>
  <c r="BO52" i="1"/>
  <c r="BM52" i="1"/>
  <c r="T52" i="1"/>
  <c r="AO52" i="1"/>
  <c r="AC52" i="1"/>
  <c r="X52" i="1"/>
  <c r="AB52" i="1"/>
  <c r="Y52" i="1"/>
  <c r="AL52" i="1"/>
  <c r="S52" i="1"/>
  <c r="P52" i="1" s="1"/>
  <c r="R52" i="1" l="1"/>
  <c r="Q52" i="1"/>
  <c r="I53" i="1" l="1"/>
  <c r="J53" i="1" s="1"/>
  <c r="K53" i="1" s="1"/>
  <c r="L53" i="1" l="1"/>
  <c r="M53" i="1" s="1"/>
  <c r="V53" i="1" l="1"/>
  <c r="AM53" i="1"/>
  <c r="AN53" i="1"/>
  <c r="BE53" i="1"/>
  <c r="AA53" i="1"/>
  <c r="AZ53" i="1"/>
  <c r="BI53" i="1"/>
  <c r="AE53" i="1"/>
  <c r="BP53" i="1"/>
  <c r="X53" i="1"/>
  <c r="AG53" i="1"/>
  <c r="AW53" i="1"/>
  <c r="W53" i="1"/>
  <c r="AO53" i="1"/>
  <c r="AV53" i="1"/>
  <c r="BL53" i="1"/>
  <c r="T53" i="1"/>
  <c r="U53" i="1"/>
  <c r="AL53" i="1"/>
  <c r="BC53" i="1"/>
  <c r="AR53" i="1"/>
  <c r="Z53" i="1"/>
  <c r="AQ53" i="1"/>
  <c r="BD53" i="1"/>
  <c r="AD53" i="1"/>
  <c r="AU53" i="1"/>
  <c r="BH53" i="1"/>
  <c r="AH53" i="1"/>
  <c r="AX53" i="1"/>
  <c r="BN53" i="1"/>
  <c r="BA53" i="1"/>
  <c r="BF53" i="1"/>
  <c r="BJ53" i="1"/>
  <c r="AI53" i="1"/>
  <c r="AK53" i="1"/>
  <c r="BB53" i="1"/>
  <c r="AF53" i="1"/>
  <c r="Y53" i="1"/>
  <c r="AP53" i="1"/>
  <c r="BG53" i="1"/>
  <c r="AC53" i="1"/>
  <c r="AT53" i="1"/>
  <c r="BK53" i="1"/>
  <c r="BM53" i="1"/>
  <c r="AY53" i="1"/>
  <c r="BO53" i="1"/>
  <c r="AJ53" i="1"/>
  <c r="AS53" i="1"/>
  <c r="AB53" i="1"/>
  <c r="S53" i="1"/>
  <c r="P53" i="1" s="1"/>
  <c r="Q53" i="1" l="1"/>
  <c r="R53" i="1"/>
  <c r="I54" i="1" l="1"/>
  <c r="J54" i="1" s="1"/>
  <c r="K54" i="1" s="1"/>
  <c r="L54" i="1" l="1"/>
  <c r="M54" i="1" s="1"/>
  <c r="X54" i="1" l="1"/>
  <c r="AK54" i="1"/>
  <c r="BB54" i="1"/>
  <c r="AF54" i="1"/>
  <c r="BM54" i="1"/>
  <c r="AA54" i="1"/>
  <c r="AJ54" i="1"/>
  <c r="Z54" i="1"/>
  <c r="AQ54" i="1"/>
  <c r="T54" i="1"/>
  <c r="BE54" i="1"/>
  <c r="W54" i="1"/>
  <c r="BF54" i="1"/>
  <c r="AN54" i="1"/>
  <c r="BA54" i="1"/>
  <c r="AE54" i="1"/>
  <c r="AZ54" i="1"/>
  <c r="AP54" i="1"/>
  <c r="AV54" i="1"/>
  <c r="BH54" i="1"/>
  <c r="AT54" i="1"/>
  <c r="BP54" i="1"/>
  <c r="AR54" i="1"/>
  <c r="AD54" i="1"/>
  <c r="BG54" i="1"/>
  <c r="U54" i="1"/>
  <c r="BC54" i="1"/>
  <c r="AI54" i="1"/>
  <c r="AW54" i="1"/>
  <c r="BK54" i="1"/>
  <c r="AG54" i="1"/>
  <c r="BD54" i="1"/>
  <c r="V54" i="1"/>
  <c r="AY54" i="1"/>
  <c r="Y54" i="1"/>
  <c r="BJ54" i="1"/>
  <c r="AH54" i="1"/>
  <c r="AC54" i="1"/>
  <c r="BN54" i="1"/>
  <c r="BI54" i="1"/>
  <c r="BL54" i="1"/>
  <c r="AX54" i="1"/>
  <c r="AB54" i="1"/>
  <c r="AL54" i="1"/>
  <c r="AS54" i="1"/>
  <c r="AM54" i="1"/>
  <c r="BO54" i="1"/>
  <c r="AU54" i="1"/>
  <c r="AO54" i="1"/>
  <c r="S54" i="1"/>
  <c r="P54" i="1" s="1"/>
  <c r="Q54" i="1" l="1"/>
  <c r="R54" i="1"/>
  <c r="I55" i="1" l="1"/>
  <c r="J55" i="1" s="1"/>
  <c r="K55" i="1" s="1"/>
  <c r="L55" i="1" l="1"/>
  <c r="M55" i="1" s="1"/>
  <c r="AR55" i="1" l="1"/>
  <c r="AH55" i="1"/>
  <c r="BL55" i="1"/>
  <c r="AV55" i="1"/>
  <c r="AX55" i="1"/>
  <c r="AZ55" i="1"/>
  <c r="U55" i="1"/>
  <c r="BB55" i="1"/>
  <c r="BP55" i="1"/>
  <c r="AT55" i="1"/>
  <c r="BD55" i="1"/>
  <c r="AO55" i="1"/>
  <c r="BO55" i="1"/>
  <c r="AJ55" i="1"/>
  <c r="AP55" i="1"/>
  <c r="AA55" i="1"/>
  <c r="AC55" i="1"/>
  <c r="BJ55" i="1"/>
  <c r="AE55" i="1"/>
  <c r="AG55" i="1"/>
  <c r="BN55" i="1"/>
  <c r="AI55" i="1"/>
  <c r="AK55" i="1"/>
  <c r="V55" i="1"/>
  <c r="AN55" i="1"/>
  <c r="W55" i="1"/>
  <c r="X55" i="1"/>
  <c r="AL55" i="1"/>
  <c r="AB55" i="1"/>
  <c r="AF55" i="1"/>
  <c r="Z55" i="1"/>
  <c r="BH55" i="1"/>
  <c r="AM55" i="1"/>
  <c r="AQ55" i="1"/>
  <c r="AS55" i="1"/>
  <c r="AY55" i="1"/>
  <c r="AU55" i="1"/>
  <c r="AW55" i="1"/>
  <c r="BC55" i="1"/>
  <c r="T55" i="1"/>
  <c r="AD55" i="1"/>
  <c r="BG55" i="1"/>
  <c r="BM55" i="1"/>
  <c r="Y55" i="1"/>
  <c r="BK55" i="1"/>
  <c r="BA55" i="1"/>
  <c r="BE55" i="1"/>
  <c r="BI55" i="1"/>
  <c r="BF55" i="1"/>
  <c r="S55" i="1"/>
  <c r="P55" i="1" s="1"/>
  <c r="Q55" i="1" l="1"/>
  <c r="R55" i="1"/>
  <c r="I56" i="1" s="1"/>
  <c r="J56" i="1" s="1"/>
  <c r="K56" i="1" l="1"/>
  <c r="L56" i="1" l="1"/>
  <c r="M56" i="1" s="1"/>
  <c r="BP56" i="1" l="1"/>
  <c r="AH56" i="1"/>
  <c r="AY56" i="1"/>
  <c r="BD56" i="1"/>
  <c r="V56" i="1"/>
  <c r="AU56" i="1"/>
  <c r="BH56" i="1"/>
  <c r="Z56" i="1"/>
  <c r="BK56" i="1"/>
  <c r="BG56" i="1"/>
  <c r="AC56" i="1"/>
  <c r="AF56" i="1"/>
  <c r="T56" i="1"/>
  <c r="AG56" i="1"/>
  <c r="AX56" i="1"/>
  <c r="W56" i="1"/>
  <c r="U56" i="1"/>
  <c r="AL56" i="1"/>
  <c r="BO56" i="1"/>
  <c r="Y56" i="1"/>
  <c r="AP56" i="1"/>
  <c r="AM56" i="1"/>
  <c r="BL56" i="1"/>
  <c r="AT56" i="1"/>
  <c r="BJ56" i="1"/>
  <c r="AJ56" i="1"/>
  <c r="AW56" i="1"/>
  <c r="BN56" i="1"/>
  <c r="X56" i="1"/>
  <c r="AK56" i="1"/>
  <c r="BB56" i="1"/>
  <c r="AB56" i="1"/>
  <c r="AO56" i="1"/>
  <c r="BF56" i="1"/>
  <c r="AV56" i="1"/>
  <c r="AD56" i="1"/>
  <c r="BC56" i="1"/>
  <c r="AZ56" i="1"/>
  <c r="BM56" i="1"/>
  <c r="AE56" i="1"/>
  <c r="AN56" i="1"/>
  <c r="BA56" i="1"/>
  <c r="AA56" i="1"/>
  <c r="AR56" i="1"/>
  <c r="BE56" i="1"/>
  <c r="AQ56" i="1"/>
  <c r="BI56" i="1"/>
  <c r="AI56" i="1"/>
  <c r="AS56" i="1"/>
  <c r="S56" i="1"/>
  <c r="P56" i="1" s="1"/>
  <c r="Q56" i="1" l="1"/>
  <c r="R56" i="1"/>
  <c r="I57" i="1" l="1"/>
  <c r="J57" i="1" s="1"/>
  <c r="K57" i="1" s="1"/>
  <c r="L57" i="1" l="1"/>
  <c r="M57" i="1" s="1"/>
  <c r="AF57" i="1" l="1"/>
  <c r="AS57" i="1"/>
  <c r="V57" i="1"/>
  <c r="T57" i="1"/>
  <c r="AG57" i="1"/>
  <c r="AX57" i="1"/>
  <c r="BG57" i="1"/>
  <c r="U57" i="1"/>
  <c r="BK57" i="1"/>
  <c r="AO57" i="1"/>
  <c r="BE57" i="1"/>
  <c r="BB57" i="1"/>
  <c r="BL57" i="1"/>
  <c r="AM57" i="1"/>
  <c r="AA57" i="1"/>
  <c r="BA57" i="1"/>
  <c r="AE57" i="1"/>
  <c r="BO57" i="1"/>
  <c r="AH57" i="1"/>
  <c r="BP57" i="1"/>
  <c r="AQ57" i="1"/>
  <c r="Z57" i="1"/>
  <c r="AR57" i="1"/>
  <c r="AI57" i="1"/>
  <c r="AV57" i="1"/>
  <c r="BI57" i="1"/>
  <c r="W57" i="1"/>
  <c r="AJ57" i="1"/>
  <c r="AW57" i="1"/>
  <c r="AL57" i="1"/>
  <c r="X57" i="1"/>
  <c r="AK57" i="1"/>
  <c r="Y57" i="1"/>
  <c r="BJ57" i="1"/>
  <c r="BN57" i="1"/>
  <c r="AP57" i="1"/>
  <c r="AY57" i="1"/>
  <c r="BF57" i="1"/>
  <c r="AZ57" i="1"/>
  <c r="BM57" i="1"/>
  <c r="AN57" i="1"/>
  <c r="AT57" i="1"/>
  <c r="AU57" i="1"/>
  <c r="AC57" i="1"/>
  <c r="BC57" i="1"/>
  <c r="AD57" i="1"/>
  <c r="BD57" i="1"/>
  <c r="AB57" i="1"/>
  <c r="BH57" i="1"/>
  <c r="S57" i="1"/>
  <c r="P57" i="1" s="1"/>
  <c r="Q57" i="1" l="1"/>
  <c r="R57" i="1"/>
  <c r="I58" i="1" l="1"/>
  <c r="J58" i="1" s="1"/>
  <c r="K58" i="1" s="1"/>
  <c r="L58" i="1" l="1"/>
  <c r="M58" i="1" s="1"/>
  <c r="AL58" i="1" l="1"/>
  <c r="BC58" i="1"/>
  <c r="BP58" i="1"/>
  <c r="AD58" i="1"/>
  <c r="BO58" i="1"/>
  <c r="BM58" i="1"/>
  <c r="AH58" i="1"/>
  <c r="X58" i="1"/>
  <c r="U58" i="1"/>
  <c r="AP58" i="1"/>
  <c r="AB58" i="1"/>
  <c r="AK58" i="1"/>
  <c r="V58" i="1"/>
  <c r="AU58" i="1"/>
  <c r="AO58" i="1"/>
  <c r="BD58" i="1"/>
  <c r="AG58" i="1"/>
  <c r="BB58" i="1"/>
  <c r="T58" i="1"/>
  <c r="AC58" i="1"/>
  <c r="AX58" i="1"/>
  <c r="AN58" i="1"/>
  <c r="AT58" i="1"/>
  <c r="BF58" i="1"/>
  <c r="AR58" i="1"/>
  <c r="Z58" i="1"/>
  <c r="BJ58" i="1"/>
  <c r="AV58" i="1"/>
  <c r="BN58" i="1"/>
  <c r="AM58" i="1"/>
  <c r="BA58" i="1"/>
  <c r="AY58" i="1"/>
  <c r="BG58" i="1"/>
  <c r="W58" i="1"/>
  <c r="AJ58" i="1"/>
  <c r="AW58" i="1"/>
  <c r="AA58" i="1"/>
  <c r="BH58" i="1"/>
  <c r="BK58" i="1"/>
  <c r="AE58" i="1"/>
  <c r="BL58" i="1"/>
  <c r="AQ58" i="1"/>
  <c r="AI58" i="1"/>
  <c r="Y58" i="1"/>
  <c r="AF58" i="1"/>
  <c r="AZ58" i="1"/>
  <c r="BE58" i="1"/>
  <c r="AS58" i="1"/>
  <c r="BI58" i="1"/>
  <c r="S58" i="1"/>
  <c r="P58" i="1" s="1"/>
  <c r="Q58" i="1" l="1"/>
  <c r="R58" i="1"/>
  <c r="I59" i="1" l="1"/>
  <c r="J59" i="1" s="1"/>
  <c r="K59" i="1" s="1"/>
  <c r="L59" i="1" l="1"/>
  <c r="M59" i="1" s="1"/>
  <c r="AO59" i="1" l="1"/>
  <c r="BF59" i="1"/>
  <c r="AN59" i="1"/>
  <c r="AS59" i="1"/>
  <c r="BJ59" i="1"/>
  <c r="BD59" i="1"/>
  <c r="AW59" i="1"/>
  <c r="BN59" i="1"/>
  <c r="AB59" i="1"/>
  <c r="BB59" i="1"/>
  <c r="AR59" i="1"/>
  <c r="BP59" i="1"/>
  <c r="Y59" i="1"/>
  <c r="AC59" i="1"/>
  <c r="AG59" i="1"/>
  <c r="AK59" i="1"/>
  <c r="AL59" i="1"/>
  <c r="BE59" i="1"/>
  <c r="AA59" i="1"/>
  <c r="BH59" i="1"/>
  <c r="BI59" i="1"/>
  <c r="AE59" i="1"/>
  <c r="AF59" i="1"/>
  <c r="BM59" i="1"/>
  <c r="AI59" i="1"/>
  <c r="AV59" i="1"/>
  <c r="X59" i="1"/>
  <c r="V59" i="1"/>
  <c r="BC59" i="1"/>
  <c r="BG59" i="1"/>
  <c r="BK59" i="1"/>
  <c r="BO59" i="1"/>
  <c r="BL59" i="1"/>
  <c r="Z59" i="1"/>
  <c r="AQ59" i="1"/>
  <c r="T59" i="1"/>
  <c r="AD59" i="1"/>
  <c r="AU59" i="1"/>
  <c r="AJ59" i="1"/>
  <c r="AH59" i="1"/>
  <c r="AY59" i="1"/>
  <c r="AZ59" i="1"/>
  <c r="BA59" i="1"/>
  <c r="AM59" i="1"/>
  <c r="U59" i="1"/>
  <c r="AP59" i="1"/>
  <c r="AT59" i="1"/>
  <c r="AX59" i="1"/>
  <c r="W59" i="1"/>
  <c r="S59" i="1"/>
  <c r="P59" i="1" s="1"/>
  <c r="R59" i="1" l="1"/>
  <c r="Q59" i="1"/>
  <c r="I60" i="1" l="1"/>
  <c r="J60" i="1" s="1"/>
  <c r="K60" i="1" s="1"/>
  <c r="L60" i="1" l="1"/>
  <c r="M60" i="1" s="1"/>
  <c r="AV60" i="1" l="1"/>
  <c r="BI60" i="1"/>
  <c r="BC60" i="1"/>
  <c r="AJ60" i="1"/>
  <c r="AW60" i="1"/>
  <c r="BN60" i="1"/>
  <c r="X60" i="1"/>
  <c r="AK60" i="1"/>
  <c r="BB60" i="1"/>
  <c r="AR60" i="1"/>
  <c r="Z60" i="1"/>
  <c r="AI60" i="1"/>
  <c r="BJ60" i="1"/>
  <c r="AX60" i="1"/>
  <c r="BK60" i="1"/>
  <c r="AO60" i="1"/>
  <c r="BL60" i="1"/>
  <c r="AD60" i="1"/>
  <c r="AE60" i="1"/>
  <c r="AZ60" i="1"/>
  <c r="BM60" i="1"/>
  <c r="AA60" i="1"/>
  <c r="AN60" i="1"/>
  <c r="BA60" i="1"/>
  <c r="W60" i="1"/>
  <c r="BE60" i="1"/>
  <c r="BG60" i="1"/>
  <c r="BF60" i="1"/>
  <c r="AF60" i="1"/>
  <c r="T60" i="1"/>
  <c r="BO60" i="1"/>
  <c r="AL60" i="1"/>
  <c r="AP60" i="1"/>
  <c r="AC60" i="1"/>
  <c r="AT60" i="1"/>
  <c r="AY60" i="1"/>
  <c r="BP60" i="1"/>
  <c r="AH60" i="1"/>
  <c r="AU60" i="1"/>
  <c r="BD60" i="1"/>
  <c r="V60" i="1"/>
  <c r="AQ60" i="1"/>
  <c r="AM60" i="1"/>
  <c r="Y60" i="1"/>
  <c r="AB60" i="1"/>
  <c r="AS60" i="1"/>
  <c r="AG60" i="1"/>
  <c r="U60" i="1"/>
  <c r="BH60" i="1"/>
  <c r="S60" i="1"/>
  <c r="P60" i="1" s="1"/>
  <c r="R60" i="1" l="1"/>
  <c r="Q60" i="1"/>
  <c r="I61" i="1" l="1"/>
  <c r="J61" i="1" s="1"/>
  <c r="K61" i="1" s="1"/>
  <c r="L61" i="1" l="1"/>
  <c r="M61" i="1" s="1"/>
  <c r="AB61" i="1" l="1"/>
  <c r="AO61" i="1"/>
  <c r="AX61" i="1"/>
  <c r="AF61" i="1"/>
  <c r="AS61" i="1"/>
  <c r="BN61" i="1"/>
  <c r="BP61" i="1"/>
  <c r="AA61" i="1"/>
  <c r="BA61" i="1"/>
  <c r="AZ61" i="1"/>
  <c r="AQ61" i="1"/>
  <c r="BD61" i="1"/>
  <c r="BK61" i="1"/>
  <c r="BO61" i="1"/>
  <c r="AJ61" i="1"/>
  <c r="T61" i="1"/>
  <c r="AE61" i="1"/>
  <c r="AR61" i="1"/>
  <c r="BE61" i="1"/>
  <c r="AI61" i="1"/>
  <c r="AV61" i="1"/>
  <c r="BI61" i="1"/>
  <c r="W61" i="1"/>
  <c r="AW61" i="1"/>
  <c r="BG61" i="1"/>
  <c r="AP61" i="1"/>
  <c r="AG61" i="1"/>
  <c r="V61" i="1"/>
  <c r="AK61" i="1"/>
  <c r="BF61" i="1"/>
  <c r="AD61" i="1"/>
  <c r="U61" i="1"/>
  <c r="BJ61" i="1"/>
  <c r="AU61" i="1"/>
  <c r="BH61" i="1"/>
  <c r="AL61" i="1"/>
  <c r="AY61" i="1"/>
  <c r="BL61" i="1"/>
  <c r="BB61" i="1"/>
  <c r="BC61" i="1"/>
  <c r="Z61" i="1"/>
  <c r="AN61" i="1"/>
  <c r="AM61" i="1"/>
  <c r="BM61" i="1"/>
  <c r="X61" i="1"/>
  <c r="Y61" i="1"/>
  <c r="AC61" i="1"/>
  <c r="AH61" i="1"/>
  <c r="AT61" i="1"/>
  <c r="S61" i="1"/>
  <c r="P61" i="1" s="1"/>
  <c r="R61" i="1" l="1"/>
  <c r="Q61" i="1"/>
  <c r="I62" i="1" l="1"/>
  <c r="J62" i="1" s="1"/>
  <c r="K62" i="1" s="1"/>
  <c r="L62" i="1" l="1"/>
  <c r="M62" i="1" s="1"/>
  <c r="AH62" i="1" l="1"/>
  <c r="AY62" i="1"/>
  <c r="BL62" i="1"/>
  <c r="Z62" i="1"/>
  <c r="BK62" i="1"/>
  <c r="AS62" i="1"/>
  <c r="AW62" i="1"/>
  <c r="AU62" i="1"/>
  <c r="Y62" i="1"/>
  <c r="AB62" i="1"/>
  <c r="AE62" i="1"/>
  <c r="BP62" i="1"/>
  <c r="AZ62" i="1"/>
  <c r="AX62" i="1"/>
  <c r="BO62" i="1"/>
  <c r="BA62" i="1"/>
  <c r="AT62" i="1"/>
  <c r="AJ62" i="1"/>
  <c r="AP62" i="1"/>
  <c r="AD62" i="1"/>
  <c r="T62" i="1"/>
  <c r="BI62" i="1"/>
  <c r="BE62" i="1"/>
  <c r="BC62" i="1"/>
  <c r="AO62" i="1"/>
  <c r="AI62" i="1"/>
  <c r="AG62" i="1"/>
  <c r="U62" i="1"/>
  <c r="BH62" i="1"/>
  <c r="BF62" i="1"/>
  <c r="BJ62" i="1"/>
  <c r="BN62" i="1"/>
  <c r="AF62" i="1"/>
  <c r="AC62" i="1"/>
  <c r="W62" i="1"/>
  <c r="BD62" i="1"/>
  <c r="BG62" i="1"/>
  <c r="BB62" i="1"/>
  <c r="AN62" i="1"/>
  <c r="V62" i="1"/>
  <c r="AL62" i="1"/>
  <c r="X62" i="1"/>
  <c r="BM62" i="1"/>
  <c r="AV62" i="1"/>
  <c r="AQ62" i="1"/>
  <c r="AK62" i="1"/>
  <c r="AA62" i="1"/>
  <c r="AM62" i="1"/>
  <c r="AR62" i="1"/>
  <c r="S62" i="1"/>
  <c r="P62" i="1" s="1"/>
  <c r="R62" i="1" l="1"/>
  <c r="Q62" i="1"/>
  <c r="I63" i="1" l="1"/>
  <c r="J63" i="1" s="1"/>
  <c r="K63" i="1" s="1"/>
  <c r="L63" i="1" l="1"/>
  <c r="M63" i="1" s="1"/>
  <c r="AG63" i="1" l="1"/>
  <c r="AX63" i="1"/>
  <c r="BO63" i="1"/>
  <c r="U63" i="1"/>
  <c r="AL63" i="1"/>
  <c r="BC63" i="1"/>
  <c r="BL63" i="1"/>
  <c r="Z63" i="1"/>
  <c r="AQ63" i="1"/>
  <c r="BH63" i="1"/>
  <c r="AC63" i="1"/>
  <c r="BJ63" i="1"/>
  <c r="BI63" i="1"/>
  <c r="BM63" i="1"/>
  <c r="AB63" i="1"/>
  <c r="W63" i="1"/>
  <c r="AO63" i="1"/>
  <c r="AJ63" i="1"/>
  <c r="BK63" i="1"/>
  <c r="AY63" i="1"/>
  <c r="V63" i="1"/>
  <c r="AR63" i="1"/>
  <c r="AA63" i="1"/>
  <c r="AF63" i="1"/>
  <c r="BD63" i="1"/>
  <c r="AW63" i="1"/>
  <c r="BN63" i="1"/>
  <c r="BP63" i="1"/>
  <c r="AK63" i="1"/>
  <c r="BB63" i="1"/>
  <c r="T63" i="1"/>
  <c r="Y63" i="1"/>
  <c r="AP63" i="1"/>
  <c r="BG63" i="1"/>
  <c r="AD63" i="1"/>
  <c r="AT63" i="1"/>
  <c r="AZ63" i="1"/>
  <c r="AI63" i="1"/>
  <c r="BA63" i="1"/>
  <c r="X63" i="1"/>
  <c r="BF63" i="1"/>
  <c r="AU63" i="1"/>
  <c r="AE63" i="1"/>
  <c r="AH63" i="1"/>
  <c r="AV63" i="1"/>
  <c r="AM63" i="1"/>
  <c r="BE63" i="1"/>
  <c r="AN63" i="1"/>
  <c r="AS63" i="1"/>
  <c r="S63" i="1"/>
  <c r="P63" i="1" s="1"/>
  <c r="Q63" i="1" l="1"/>
  <c r="R63" i="1"/>
  <c r="I64" i="1" s="1"/>
  <c r="J64" i="1" s="1"/>
  <c r="K64" i="1" l="1"/>
  <c r="L64" i="1" l="1"/>
  <c r="M64" i="1" s="1"/>
  <c r="BH64" i="1" l="1"/>
  <c r="Z64" i="1"/>
  <c r="BC64" i="1"/>
  <c r="BL64" i="1"/>
  <c r="AD64" i="1"/>
  <c r="AA64" i="1"/>
  <c r="AZ64" i="1"/>
  <c r="BM64" i="1"/>
  <c r="W64" i="1"/>
  <c r="BA64" i="1"/>
  <c r="AM64" i="1"/>
  <c r="BB64" i="1"/>
  <c r="AB64" i="1"/>
  <c r="BF64" i="1"/>
  <c r="AS64" i="1"/>
  <c r="T64" i="1"/>
  <c r="AX64" i="1"/>
  <c r="BD64" i="1"/>
  <c r="AK64" i="1"/>
  <c r="AR64" i="1"/>
  <c r="AY64" i="1"/>
  <c r="BI64" i="1"/>
  <c r="AJ64" i="1"/>
  <c r="AN64" i="1"/>
  <c r="BG64" i="1"/>
  <c r="Y64" i="1"/>
  <c r="AP64" i="1"/>
  <c r="AE64" i="1"/>
  <c r="AC64" i="1"/>
  <c r="AT64" i="1"/>
  <c r="AU64" i="1"/>
  <c r="BP64" i="1"/>
  <c r="AH64" i="1"/>
  <c r="AQ64" i="1"/>
  <c r="AI64" i="1"/>
  <c r="U64" i="1"/>
  <c r="X64" i="1"/>
  <c r="AO64" i="1"/>
  <c r="AF64" i="1"/>
  <c r="BJ64" i="1"/>
  <c r="AG64" i="1"/>
  <c r="BK64" i="1"/>
  <c r="AL64" i="1"/>
  <c r="BE64" i="1"/>
  <c r="AV64" i="1"/>
  <c r="BO64" i="1"/>
  <c r="AW64" i="1"/>
  <c r="BN64" i="1"/>
  <c r="V64" i="1"/>
  <c r="S64" i="1"/>
  <c r="P64" i="1" s="1"/>
  <c r="Q64" i="1" l="1"/>
  <c r="R64" i="1"/>
  <c r="I65" i="1" l="1"/>
  <c r="J65" i="1" s="1"/>
  <c r="K65" i="1" s="1"/>
  <c r="L65" i="1" l="1"/>
  <c r="M65" i="1" s="1"/>
  <c r="BG65" i="1" l="1"/>
  <c r="U65" i="1"/>
  <c r="AL65" i="1"/>
  <c r="BK65" i="1"/>
  <c r="Y65" i="1"/>
  <c r="BB65" i="1"/>
  <c r="BL65" i="1"/>
  <c r="W65" i="1"/>
  <c r="AW65" i="1"/>
  <c r="BO65" i="1"/>
  <c r="Z65" i="1"/>
  <c r="T65" i="1"/>
  <c r="X65" i="1"/>
  <c r="AK65" i="1"/>
  <c r="BF65" i="1"/>
  <c r="AB65" i="1"/>
  <c r="AO65" i="1"/>
  <c r="AT65" i="1"/>
  <c r="AS65" i="1"/>
  <c r="BC65" i="1"/>
  <c r="V65" i="1"/>
  <c r="AV65" i="1"/>
  <c r="AZ65" i="1"/>
  <c r="AM65" i="1"/>
  <c r="AA65" i="1"/>
  <c r="AN65" i="1"/>
  <c r="BA65" i="1"/>
  <c r="AE65" i="1"/>
  <c r="AR65" i="1"/>
  <c r="BE65" i="1"/>
  <c r="AY65" i="1"/>
  <c r="BN65" i="1"/>
  <c r="AJ65" i="1"/>
  <c r="AD65" i="1"/>
  <c r="AC65" i="1"/>
  <c r="AP65" i="1"/>
  <c r="BM65" i="1"/>
  <c r="AQ65" i="1"/>
  <c r="BD65" i="1"/>
  <c r="AH65" i="1"/>
  <c r="AU65" i="1"/>
  <c r="BH65" i="1"/>
  <c r="AX65" i="1"/>
  <c r="AF65" i="1"/>
  <c r="BJ65" i="1"/>
  <c r="BP65" i="1"/>
  <c r="AI65" i="1"/>
  <c r="BI65" i="1"/>
  <c r="AG65" i="1"/>
  <c r="S65" i="1"/>
  <c r="P65" i="1" s="1"/>
  <c r="Q65" i="1" l="1"/>
  <c r="R65" i="1"/>
  <c r="I66" i="1" l="1"/>
  <c r="J66" i="1" s="1"/>
  <c r="K66" i="1" s="1"/>
  <c r="L66" i="1" l="1"/>
  <c r="M66" i="1" s="1"/>
  <c r="BL66" i="1" l="1"/>
  <c r="AL66" i="1"/>
  <c r="BK66" i="1"/>
  <c r="U66" i="1"/>
  <c r="BN66" i="1"/>
  <c r="AP66" i="1"/>
  <c r="BD66" i="1"/>
  <c r="AX66" i="1"/>
  <c r="BI66" i="1"/>
  <c r="BH66" i="1"/>
  <c r="BF66" i="1"/>
  <c r="AO66" i="1"/>
  <c r="W66" i="1"/>
  <c r="AG66" i="1"/>
  <c r="BB66" i="1"/>
  <c r="V66" i="1"/>
  <c r="AS66" i="1"/>
  <c r="Y66" i="1"/>
  <c r="AE66" i="1"/>
  <c r="AC66" i="1"/>
  <c r="AY66" i="1"/>
  <c r="AM66" i="1"/>
  <c r="AK66" i="1"/>
  <c r="BO66" i="1"/>
  <c r="BJ66" i="1"/>
  <c r="AF66" i="1"/>
  <c r="AW66" i="1"/>
  <c r="AI66" i="1"/>
  <c r="AB66" i="1"/>
  <c r="X66" i="1"/>
  <c r="AU66" i="1"/>
  <c r="Z66" i="1"/>
  <c r="BA66" i="1"/>
  <c r="AQ66" i="1"/>
  <c r="AA66" i="1"/>
  <c r="BE66" i="1"/>
  <c r="BG66" i="1"/>
  <c r="AV66" i="1"/>
  <c r="BM66" i="1"/>
  <c r="BC66" i="1"/>
  <c r="AZ66" i="1"/>
  <c r="AT66" i="1"/>
  <c r="BP66" i="1"/>
  <c r="AJ66" i="1"/>
  <c r="AD66" i="1"/>
  <c r="AR66" i="1"/>
  <c r="AN66" i="1"/>
  <c r="AH66" i="1"/>
  <c r="T66" i="1"/>
  <c r="S66" i="1"/>
  <c r="P66" i="1" s="1"/>
  <c r="Q66" i="1" l="1"/>
  <c r="R66" i="1"/>
  <c r="I67" i="1" s="1"/>
  <c r="J67" i="1" s="1"/>
  <c r="K67" i="1" l="1"/>
  <c r="L67" i="1" l="1"/>
  <c r="M67" i="1" s="1"/>
  <c r="T67" i="1" l="1"/>
  <c r="AG67" i="1"/>
  <c r="AP67" i="1"/>
  <c r="BG67" i="1"/>
  <c r="U67" i="1"/>
  <c r="AL67" i="1"/>
  <c r="BK67" i="1"/>
  <c r="Y67" i="1"/>
  <c r="BB67" i="1"/>
  <c r="Z67" i="1"/>
  <c r="AT67" i="1"/>
  <c r="BI67" i="1"/>
  <c r="V67" i="1"/>
  <c r="AH67" i="1"/>
  <c r="AX67" i="1"/>
  <c r="AV67" i="1"/>
  <c r="W67" i="1"/>
  <c r="AJ67" i="1"/>
  <c r="AW67" i="1"/>
  <c r="BJ67" i="1"/>
  <c r="X67" i="1"/>
  <c r="AK67" i="1"/>
  <c r="BF67" i="1"/>
  <c r="AB67" i="1"/>
  <c r="AO67" i="1"/>
  <c r="AD67" i="1"/>
  <c r="AY67" i="1"/>
  <c r="BN67" i="1"/>
  <c r="BL67" i="1"/>
  <c r="BP67" i="1"/>
  <c r="BD67" i="1"/>
  <c r="BH67" i="1"/>
  <c r="AS67" i="1"/>
  <c r="AM67" i="1"/>
  <c r="AZ67" i="1"/>
  <c r="BM67" i="1"/>
  <c r="AA67" i="1"/>
  <c r="AN67" i="1"/>
  <c r="BA67" i="1"/>
  <c r="AE67" i="1"/>
  <c r="AR67" i="1"/>
  <c r="BE67" i="1"/>
  <c r="BO67" i="1"/>
  <c r="AF67" i="1"/>
  <c r="AI67" i="1"/>
  <c r="BC67" i="1"/>
  <c r="AQ67" i="1"/>
  <c r="AU67" i="1"/>
  <c r="AC67" i="1"/>
  <c r="S67" i="1"/>
  <c r="P67" i="1" s="1"/>
  <c r="Q67" i="1" l="1"/>
  <c r="R67" i="1"/>
  <c r="I68" i="1" s="1"/>
  <c r="J68" i="1" s="1"/>
  <c r="K68" i="1" l="1"/>
  <c r="L68" i="1" l="1"/>
  <c r="M68" i="1" s="1"/>
  <c r="AA68" i="1" l="1"/>
  <c r="AN68" i="1"/>
  <c r="BE68" i="1"/>
  <c r="AE68" i="1"/>
  <c r="AR68" i="1"/>
  <c r="AC68" i="1"/>
  <c r="AI68" i="1"/>
  <c r="AV68" i="1"/>
  <c r="AS68" i="1"/>
  <c r="BB68" i="1"/>
  <c r="AJ68" i="1"/>
  <c r="BI68" i="1"/>
  <c r="Z68" i="1"/>
  <c r="AQ68" i="1"/>
  <c r="BD68" i="1"/>
  <c r="AD68" i="1"/>
  <c r="AU68" i="1"/>
  <c r="BH68" i="1"/>
  <c r="AH68" i="1"/>
  <c r="AY68" i="1"/>
  <c r="BL68" i="1"/>
  <c r="AL68" i="1"/>
  <c r="T68" i="1"/>
  <c r="AO68" i="1"/>
  <c r="AZ68" i="1"/>
  <c r="BF68" i="1"/>
  <c r="AK68" i="1"/>
  <c r="BJ68" i="1"/>
  <c r="BA68" i="1"/>
  <c r="AF68" i="1"/>
  <c r="BP68" i="1"/>
  <c r="AM68" i="1"/>
  <c r="AP68" i="1"/>
  <c r="BG68" i="1"/>
  <c r="AG68" i="1"/>
  <c r="AT68" i="1"/>
  <c r="BK68" i="1"/>
  <c r="AW68" i="1"/>
  <c r="AX68" i="1"/>
  <c r="BO68" i="1"/>
  <c r="BM68" i="1"/>
  <c r="BC68" i="1"/>
  <c r="U68" i="1"/>
  <c r="V68" i="1"/>
  <c r="X68" i="1"/>
  <c r="AB68" i="1"/>
  <c r="BN68" i="1"/>
  <c r="Y68" i="1"/>
  <c r="W68" i="1"/>
  <c r="S68" i="1"/>
  <c r="P68" i="1" s="1"/>
  <c r="Q68" i="1" l="1"/>
  <c r="R68" i="1"/>
  <c r="I69" i="1" l="1"/>
  <c r="J69" i="1" s="1"/>
  <c r="K69" i="1" s="1"/>
  <c r="L69" i="1" l="1"/>
  <c r="M69" i="1" s="1"/>
  <c r="AK69" i="1" l="1"/>
  <c r="BB69" i="1"/>
  <c r="AF69" i="1"/>
  <c r="Y69" i="1"/>
  <c r="AP69" i="1"/>
  <c r="BG69" i="1"/>
  <c r="AS69" i="1"/>
  <c r="BL69" i="1"/>
  <c r="BN69" i="1"/>
  <c r="AC69" i="1"/>
  <c r="BK69" i="1"/>
  <c r="BM69" i="1"/>
  <c r="BA69" i="1"/>
  <c r="W69" i="1"/>
  <c r="AJ69" i="1"/>
  <c r="AO69" i="1"/>
  <c r="BF69" i="1"/>
  <c r="AV69" i="1"/>
  <c r="AD69" i="1"/>
  <c r="AR69" i="1"/>
  <c r="AY69" i="1"/>
  <c r="BI69" i="1"/>
  <c r="BP69" i="1"/>
  <c r="X69" i="1"/>
  <c r="V69" i="1"/>
  <c r="AM69" i="1"/>
  <c r="AN69" i="1"/>
  <c r="BE69" i="1"/>
  <c r="AA69" i="1"/>
  <c r="AZ69" i="1"/>
  <c r="BJ69" i="1"/>
  <c r="AW69" i="1"/>
  <c r="T69" i="1"/>
  <c r="AT69" i="1"/>
  <c r="AG69" i="1"/>
  <c r="AI69" i="1"/>
  <c r="U69" i="1"/>
  <c r="AL69" i="1"/>
  <c r="BC69" i="1"/>
  <c r="AB69" i="1"/>
  <c r="Z69" i="1"/>
  <c r="AQ69" i="1"/>
  <c r="BD69" i="1"/>
  <c r="AU69" i="1"/>
  <c r="AH69" i="1"/>
  <c r="BH69" i="1"/>
  <c r="AE69" i="1"/>
  <c r="BO69" i="1"/>
  <c r="AX69" i="1"/>
  <c r="S69" i="1"/>
  <c r="P69" i="1" s="1"/>
  <c r="Q69" i="1" l="1"/>
  <c r="R69" i="1"/>
  <c r="I70" i="1" l="1"/>
  <c r="J70" i="1" s="1"/>
  <c r="K70" i="1" s="1"/>
  <c r="L70" i="1" l="1"/>
  <c r="M70" i="1" s="1"/>
  <c r="BD70" i="1" l="1"/>
  <c r="V70" i="1"/>
  <c r="AY70" i="1"/>
  <c r="AC70" i="1"/>
  <c r="BN70" i="1"/>
  <c r="AP70" i="1"/>
  <c r="BL70" i="1"/>
  <c r="AX70" i="1"/>
  <c r="AZ70" i="1"/>
  <c r="AV70" i="1"/>
  <c r="AH70" i="1"/>
  <c r="AF70" i="1"/>
  <c r="AN70" i="1"/>
  <c r="BH70" i="1"/>
  <c r="AR70" i="1"/>
  <c r="BI70" i="1"/>
  <c r="U70" i="1"/>
  <c r="AL70" i="1"/>
  <c r="BC70" i="1"/>
  <c r="AW70" i="1"/>
  <c r="BO70" i="1"/>
  <c r="BG70" i="1"/>
  <c r="AG70" i="1"/>
  <c r="AU70" i="1"/>
  <c r="BM70" i="1"/>
  <c r="BP70" i="1"/>
  <c r="BF70" i="1"/>
  <c r="AS70" i="1"/>
  <c r="BA70" i="1"/>
  <c r="AT70" i="1"/>
  <c r="AD70" i="1"/>
  <c r="AB70" i="1"/>
  <c r="X70" i="1"/>
  <c r="AK70" i="1"/>
  <c r="BB70" i="1"/>
  <c r="AJ70" i="1"/>
  <c r="Z70" i="1"/>
  <c r="AA70" i="1"/>
  <c r="T70" i="1"/>
  <c r="BE70" i="1"/>
  <c r="W70" i="1"/>
  <c r="BJ70" i="1"/>
  <c r="AO70" i="1"/>
  <c r="BK70" i="1"/>
  <c r="AI70" i="1"/>
  <c r="AE70" i="1"/>
  <c r="Y70" i="1"/>
  <c r="AQ70" i="1"/>
  <c r="AM70" i="1"/>
  <c r="S70" i="1"/>
  <c r="P70" i="1" s="1"/>
  <c r="Q70" i="1" l="1"/>
  <c r="R70" i="1"/>
  <c r="I71" i="1" l="1"/>
  <c r="J71" i="1" s="1"/>
  <c r="K71" i="1" s="1"/>
  <c r="L71" i="1" l="1"/>
  <c r="M71" i="1" s="1"/>
  <c r="W71" i="1" l="1"/>
  <c r="AJ71" i="1"/>
  <c r="AW71" i="1"/>
  <c r="BF71" i="1"/>
  <c r="X71" i="1"/>
  <c r="AK71" i="1"/>
  <c r="BB71" i="1"/>
  <c r="AB71" i="1"/>
  <c r="AO71" i="1"/>
  <c r="Z71" i="1"/>
  <c r="AY71" i="1"/>
  <c r="AC71" i="1"/>
  <c r="AS71" i="1"/>
  <c r="AG71" i="1"/>
  <c r="U71" i="1"/>
  <c r="Y71" i="1"/>
  <c r="BO71" i="1"/>
  <c r="AM71" i="1"/>
  <c r="AZ71" i="1"/>
  <c r="BM71" i="1"/>
  <c r="AA71" i="1"/>
  <c r="AN71" i="1"/>
  <c r="BA71" i="1"/>
  <c r="AE71" i="1"/>
  <c r="AR71" i="1"/>
  <c r="BE71" i="1"/>
  <c r="AI71" i="1"/>
  <c r="BL71" i="1"/>
  <c r="V71" i="1"/>
  <c r="AL71" i="1"/>
  <c r="AX71" i="1"/>
  <c r="BN71" i="1"/>
  <c r="AP71" i="1"/>
  <c r="BC71" i="1"/>
  <c r="BP71" i="1"/>
  <c r="AH71" i="1"/>
  <c r="AQ71" i="1"/>
  <c r="BD71" i="1"/>
  <c r="AD71" i="1"/>
  <c r="AU71" i="1"/>
  <c r="BH71" i="1"/>
  <c r="AT71" i="1"/>
  <c r="AV71" i="1"/>
  <c r="BJ71" i="1"/>
  <c r="AF71" i="1"/>
  <c r="T71" i="1"/>
  <c r="BG71" i="1"/>
  <c r="BK71" i="1"/>
  <c r="BI71" i="1"/>
  <c r="S71" i="1"/>
  <c r="P71" i="1" s="1"/>
  <c r="R71" i="1" l="1"/>
  <c r="Q71" i="1"/>
  <c r="I72" i="1" l="1"/>
  <c r="J72" i="1" s="1"/>
  <c r="K72" i="1" s="1"/>
  <c r="L72" i="1" l="1"/>
  <c r="M72" i="1" s="1"/>
  <c r="BB72" i="1" l="1"/>
  <c r="T72" i="1"/>
  <c r="AG72" i="1"/>
  <c r="AP72" i="1"/>
  <c r="BG72" i="1"/>
  <c r="AC72" i="1"/>
  <c r="AT72" i="1"/>
  <c r="BK72" i="1"/>
  <c r="AS72" i="1"/>
  <c r="AY72" i="1"/>
  <c r="BI72" i="1"/>
  <c r="BP72" i="1"/>
  <c r="BD72" i="1"/>
  <c r="BH72" i="1"/>
  <c r="BO72" i="1"/>
  <c r="W72" i="1"/>
  <c r="AJ72" i="1"/>
  <c r="AK72" i="1"/>
  <c r="BF72" i="1"/>
  <c r="X72" i="1"/>
  <c r="AW72" i="1"/>
  <c r="BJ72" i="1"/>
  <c r="AB72" i="1"/>
  <c r="BM72" i="1"/>
  <c r="BL72" i="1"/>
  <c r="BN72" i="1"/>
  <c r="AI72" i="1"/>
  <c r="BC72" i="1"/>
  <c r="AQ72" i="1"/>
  <c r="AU72" i="1"/>
  <c r="U72" i="1"/>
  <c r="V72" i="1"/>
  <c r="AM72" i="1"/>
  <c r="AZ72" i="1"/>
  <c r="BE72" i="1"/>
  <c r="AA72" i="1"/>
  <c r="AN72" i="1"/>
  <c r="BA72" i="1"/>
  <c r="AE72" i="1"/>
  <c r="AR72" i="1"/>
  <c r="Y72" i="1"/>
  <c r="AX72" i="1"/>
  <c r="AF72" i="1"/>
  <c r="AL72" i="1"/>
  <c r="Z72" i="1"/>
  <c r="AD72" i="1"/>
  <c r="AH72" i="1"/>
  <c r="AO72" i="1"/>
  <c r="AV72" i="1"/>
  <c r="S72" i="1"/>
  <c r="P72" i="1" s="1"/>
  <c r="Q72" i="1" l="1"/>
  <c r="R72" i="1"/>
  <c r="I73" i="1" l="1"/>
  <c r="J73" i="1" s="1"/>
  <c r="K73" i="1" s="1"/>
  <c r="L73" i="1" l="1"/>
  <c r="M73" i="1" s="1"/>
  <c r="AH73" i="1" l="1"/>
  <c r="AY73" i="1"/>
  <c r="BD73" i="1"/>
  <c r="V73" i="1"/>
  <c r="AM73" i="1"/>
  <c r="AZ73" i="1"/>
  <c r="BF73" i="1"/>
  <c r="AS73" i="1"/>
  <c r="BH73" i="1"/>
  <c r="AP73" i="1"/>
  <c r="AT73" i="1"/>
  <c r="AC73" i="1"/>
  <c r="AI73" i="1"/>
  <c r="AV73" i="1"/>
  <c r="AU73" i="1"/>
  <c r="T73" i="1"/>
  <c r="AG73" i="1"/>
  <c r="AX73" i="1"/>
  <c r="BO73" i="1"/>
  <c r="U73" i="1"/>
  <c r="AL73" i="1"/>
  <c r="BC73" i="1"/>
  <c r="X73" i="1"/>
  <c r="AQ73" i="1"/>
  <c r="AD73" i="1"/>
  <c r="AN73" i="1"/>
  <c r="AA73" i="1"/>
  <c r="BI73" i="1"/>
  <c r="BK73" i="1"/>
  <c r="AJ73" i="1"/>
  <c r="W73" i="1"/>
  <c r="BP73" i="1"/>
  <c r="BL73" i="1"/>
  <c r="AW73" i="1"/>
  <c r="BN73" i="1"/>
  <c r="AF73" i="1"/>
  <c r="AK73" i="1"/>
  <c r="BB73" i="1"/>
  <c r="AB73" i="1"/>
  <c r="AO73" i="1"/>
  <c r="AR73" i="1"/>
  <c r="BJ73" i="1"/>
  <c r="Y73" i="1"/>
  <c r="BG73" i="1"/>
  <c r="AE73" i="1"/>
  <c r="BM73" i="1"/>
  <c r="BA73" i="1"/>
  <c r="Z73" i="1"/>
  <c r="BE73" i="1"/>
  <c r="S73" i="1"/>
  <c r="P73" i="1" s="1"/>
  <c r="Q73" i="1" l="1"/>
  <c r="R73" i="1"/>
  <c r="I74" i="1" l="1"/>
  <c r="J74" i="1" s="1"/>
  <c r="K74" i="1" s="1"/>
  <c r="L74" i="1" l="1"/>
  <c r="M74" i="1" s="1"/>
  <c r="AJ74" i="1" l="1"/>
  <c r="AW74" i="1"/>
  <c r="BN74" i="1"/>
  <c r="AF74" i="1"/>
  <c r="V74" i="1"/>
  <c r="BC74" i="1"/>
  <c r="AN74" i="1"/>
  <c r="Z74" i="1"/>
  <c r="W74" i="1"/>
  <c r="X74" i="1"/>
  <c r="BE74" i="1"/>
  <c r="AI74" i="1"/>
  <c r="AX74" i="1"/>
  <c r="AU74" i="1"/>
  <c r="BK74" i="1"/>
  <c r="AQ74" i="1"/>
  <c r="AZ74" i="1"/>
  <c r="BM74" i="1"/>
  <c r="AE74" i="1"/>
  <c r="BD74" i="1"/>
  <c r="AP74" i="1"/>
  <c r="U74" i="1"/>
  <c r="BH74" i="1"/>
  <c r="AT74" i="1"/>
  <c r="AB74" i="1"/>
  <c r="AR74" i="1"/>
  <c r="AD74" i="1"/>
  <c r="AV74" i="1"/>
  <c r="T74" i="1"/>
  <c r="AM74" i="1"/>
  <c r="BO74" i="1"/>
  <c r="BF74" i="1"/>
  <c r="BG74" i="1"/>
  <c r="BP74" i="1"/>
  <c r="AH74" i="1"/>
  <c r="AY74" i="1"/>
  <c r="Y74" i="1"/>
  <c r="BJ74" i="1"/>
  <c r="AL74" i="1"/>
  <c r="AC74" i="1"/>
  <c r="AA74" i="1"/>
  <c r="AO74" i="1"/>
  <c r="BL74" i="1"/>
  <c r="BB74" i="1"/>
  <c r="BI74" i="1"/>
  <c r="AG74" i="1"/>
  <c r="AS74" i="1"/>
  <c r="BA74" i="1"/>
  <c r="AK74" i="1"/>
  <c r="S74" i="1"/>
  <c r="P74" i="1" s="1"/>
  <c r="Q74" i="1" l="1"/>
  <c r="R74" i="1"/>
  <c r="I75" i="1" l="1"/>
  <c r="J75" i="1" s="1"/>
  <c r="K75" i="1" s="1"/>
  <c r="L75" i="1" l="1"/>
  <c r="M75" i="1" s="1"/>
  <c r="AB75" i="1" l="1"/>
  <c r="AO75" i="1"/>
  <c r="V75" i="1"/>
  <c r="AF75" i="1"/>
  <c r="AS75" i="1"/>
  <c r="AL75" i="1"/>
  <c r="T75" i="1"/>
  <c r="AG75" i="1"/>
  <c r="AX75" i="1"/>
  <c r="BN75" i="1"/>
  <c r="AQ75" i="1"/>
  <c r="BG75" i="1"/>
  <c r="BK75" i="1"/>
  <c r="BO75" i="1"/>
  <c r="BC75" i="1"/>
  <c r="AK75" i="1"/>
  <c r="AE75" i="1"/>
  <c r="AR75" i="1"/>
  <c r="BE75" i="1"/>
  <c r="AI75" i="1"/>
  <c r="AV75" i="1"/>
  <c r="BI75" i="1"/>
  <c r="W75" i="1"/>
  <c r="AJ75" i="1"/>
  <c r="AW75" i="1"/>
  <c r="BB75" i="1"/>
  <c r="AA75" i="1"/>
  <c r="BD75" i="1"/>
  <c r="U75" i="1"/>
  <c r="BJ75" i="1"/>
  <c r="AH75" i="1"/>
  <c r="AD75" i="1"/>
  <c r="AT75" i="1"/>
  <c r="AU75" i="1"/>
  <c r="BH75" i="1"/>
  <c r="AP75" i="1"/>
  <c r="AY75" i="1"/>
  <c r="BL75" i="1"/>
  <c r="BF75" i="1"/>
  <c r="AM75" i="1"/>
  <c r="AZ75" i="1"/>
  <c r="BM75" i="1"/>
  <c r="X75" i="1"/>
  <c r="AN75" i="1"/>
  <c r="Z75" i="1"/>
  <c r="Y75" i="1"/>
  <c r="AC75" i="1"/>
  <c r="BP75" i="1"/>
  <c r="BA75" i="1"/>
  <c r="S75" i="1"/>
  <c r="P75" i="1" s="1"/>
  <c r="Q75" i="1" l="1"/>
  <c r="R75" i="1"/>
  <c r="I76" i="1" l="1"/>
  <c r="J76" i="1" s="1"/>
  <c r="K76" i="1" s="1"/>
  <c r="L76" i="1" l="1"/>
  <c r="M76" i="1" s="1"/>
  <c r="AH76" i="1" l="1"/>
  <c r="AY76" i="1"/>
  <c r="BL76" i="1"/>
  <c r="V76" i="1"/>
  <c r="AM76" i="1"/>
  <c r="AZ76" i="1"/>
  <c r="BA76" i="1"/>
  <c r="AA76" i="1"/>
  <c r="AN76" i="1"/>
  <c r="BM76" i="1"/>
  <c r="AT76" i="1"/>
  <c r="AB76" i="1"/>
  <c r="AE76" i="1"/>
  <c r="AI76" i="1"/>
  <c r="AJ76" i="1"/>
  <c r="X76" i="1"/>
  <c r="BJ76" i="1"/>
  <c r="AX76" i="1"/>
  <c r="BO76" i="1"/>
  <c r="BE76" i="1"/>
  <c r="AL76" i="1"/>
  <c r="BC76" i="1"/>
  <c r="BP76" i="1"/>
  <c r="Z76" i="1"/>
  <c r="AQ76" i="1"/>
  <c r="BD76" i="1"/>
  <c r="AD76" i="1"/>
  <c r="BK76" i="1"/>
  <c r="BI76" i="1"/>
  <c r="AV76" i="1"/>
  <c r="W76" i="1"/>
  <c r="BF76" i="1"/>
  <c r="BH76" i="1"/>
  <c r="BN76" i="1"/>
  <c r="AF76" i="1"/>
  <c r="AG76" i="1"/>
  <c r="BB76" i="1"/>
  <c r="T76" i="1"/>
  <c r="AC76" i="1"/>
  <c r="AP76" i="1"/>
  <c r="BG76" i="1"/>
  <c r="Y76" i="1"/>
  <c r="AU76" i="1"/>
  <c r="AO76" i="1"/>
  <c r="AR76" i="1"/>
  <c r="AK76" i="1"/>
  <c r="AW76" i="1"/>
  <c r="AS76" i="1"/>
  <c r="U76" i="1"/>
  <c r="S76" i="1"/>
  <c r="P76" i="1" s="1"/>
  <c r="Q76" i="1" l="1"/>
  <c r="R76" i="1"/>
  <c r="I77" i="1" l="1"/>
  <c r="J77" i="1" s="1"/>
  <c r="K77" i="1" s="1"/>
  <c r="L77" i="1" l="1"/>
  <c r="M77" i="1" s="1"/>
  <c r="AD77" i="1" l="1"/>
  <c r="AU77" i="1"/>
  <c r="AZ77" i="1"/>
  <c r="AH77" i="1"/>
  <c r="AY77" i="1"/>
  <c r="BP77" i="1"/>
  <c r="AM77" i="1"/>
  <c r="Z77" i="1"/>
  <c r="AJ77" i="1"/>
  <c r="W77" i="1"/>
  <c r="Y77" i="1"/>
  <c r="BH77" i="1"/>
  <c r="AF77" i="1"/>
  <c r="AV77" i="1"/>
  <c r="AN77" i="1"/>
  <c r="BE77" i="1"/>
  <c r="AC77" i="1"/>
  <c r="AT77" i="1"/>
  <c r="BK77" i="1"/>
  <c r="AG77" i="1"/>
  <c r="AX77" i="1"/>
  <c r="BO77" i="1"/>
  <c r="AK77" i="1"/>
  <c r="X77" i="1"/>
  <c r="BF77" i="1"/>
  <c r="U77" i="1"/>
  <c r="BC77" i="1"/>
  <c r="BG77" i="1"/>
  <c r="AP77" i="1"/>
  <c r="BI77" i="1"/>
  <c r="BM77" i="1"/>
  <c r="BB77" i="1"/>
  <c r="AL77" i="1"/>
  <c r="AS77" i="1"/>
  <c r="BJ77" i="1"/>
  <c r="BD77" i="1"/>
  <c r="AW77" i="1"/>
  <c r="BN77" i="1"/>
  <c r="AB77" i="1"/>
  <c r="V77" i="1"/>
  <c r="BL77" i="1"/>
  <c r="AQ77" i="1"/>
  <c r="BA77" i="1"/>
  <c r="AR77" i="1"/>
  <c r="AA77" i="1"/>
  <c r="AE77" i="1"/>
  <c r="AI77" i="1"/>
  <c r="AO77" i="1"/>
  <c r="T77" i="1"/>
  <c r="S77" i="1"/>
  <c r="P77" i="1" s="1"/>
  <c r="Q77" i="1" l="1"/>
  <c r="R77" i="1"/>
  <c r="I78" i="1" l="1"/>
  <c r="J78" i="1" s="1"/>
  <c r="K78" i="1" s="1"/>
  <c r="L78" i="1" l="1"/>
  <c r="M78" i="1" s="1"/>
  <c r="AF78" i="1" l="1"/>
  <c r="AS78" i="1"/>
  <c r="BJ78" i="1"/>
  <c r="AB78" i="1"/>
  <c r="BM78" i="1"/>
  <c r="BK78" i="1"/>
  <c r="AJ78" i="1"/>
  <c r="V78" i="1"/>
  <c r="AY78" i="1"/>
  <c r="T78" i="1"/>
  <c r="BA78" i="1"/>
  <c r="BG78" i="1"/>
  <c r="BB78" i="1"/>
  <c r="AC78" i="1"/>
  <c r="AO78" i="1"/>
  <c r="AW78" i="1"/>
  <c r="W78" i="1"/>
  <c r="AV78" i="1"/>
  <c r="BI78" i="1"/>
  <c r="BC78" i="1"/>
  <c r="AZ78" i="1"/>
  <c r="AL78" i="1"/>
  <c r="BP78" i="1"/>
  <c r="BD78" i="1"/>
  <c r="AP78" i="1"/>
  <c r="AR78" i="1"/>
  <c r="AN78" i="1"/>
  <c r="Z78" i="1"/>
  <c r="AI78" i="1"/>
  <c r="BO78" i="1"/>
  <c r="AM78" i="1"/>
  <c r="AU78" i="1"/>
  <c r="BL78" i="1"/>
  <c r="AD78" i="1"/>
  <c r="AE78" i="1"/>
  <c r="U78" i="1"/>
  <c r="BF78" i="1"/>
  <c r="AH78" i="1"/>
  <c r="Y78" i="1"/>
  <c r="BN78" i="1"/>
  <c r="BE78" i="1"/>
  <c r="BH78" i="1"/>
  <c r="AX78" i="1"/>
  <c r="X78" i="1"/>
  <c r="AT78" i="1"/>
  <c r="AA78" i="1"/>
  <c r="AQ78" i="1"/>
  <c r="AG78" i="1"/>
  <c r="AK78" i="1"/>
  <c r="S78" i="1"/>
  <c r="P78" i="1" s="1"/>
  <c r="R78" i="1" l="1"/>
  <c r="Q78" i="1"/>
  <c r="I79" i="1" l="1"/>
  <c r="J79" i="1" s="1"/>
  <c r="K79" i="1" s="1"/>
  <c r="L79" i="1" l="1"/>
  <c r="M79" i="1" s="1"/>
  <c r="BO79" i="1" l="1"/>
  <c r="AC79" i="1"/>
  <c r="AD79" i="1"/>
  <c r="BC79" i="1"/>
  <c r="BP79" i="1"/>
  <c r="Z79" i="1"/>
  <c r="AQ79" i="1"/>
  <c r="BD79" i="1"/>
  <c r="V79" i="1"/>
  <c r="Y79" i="1"/>
  <c r="AO79" i="1"/>
  <c r="AR79" i="1"/>
  <c r="BL79" i="1"/>
  <c r="AM79" i="1"/>
  <c r="AA79" i="1"/>
  <c r="BK79" i="1"/>
  <c r="AF79" i="1"/>
  <c r="AS79" i="1"/>
  <c r="AH79" i="1"/>
  <c r="T79" i="1"/>
  <c r="AG79" i="1"/>
  <c r="AT79" i="1"/>
  <c r="BG79" i="1"/>
  <c r="U79" i="1"/>
  <c r="AP79" i="1"/>
  <c r="BF79" i="1"/>
  <c r="BN79" i="1"/>
  <c r="BE79" i="1"/>
  <c r="AY79" i="1"/>
  <c r="AZ79" i="1"/>
  <c r="AN79" i="1"/>
  <c r="AB79" i="1"/>
  <c r="AI79" i="1"/>
  <c r="AV79" i="1"/>
  <c r="BI79" i="1"/>
  <c r="W79" i="1"/>
  <c r="AJ79" i="1"/>
  <c r="AW79" i="1"/>
  <c r="AX79" i="1"/>
  <c r="X79" i="1"/>
  <c r="AK79" i="1"/>
  <c r="BJ79" i="1"/>
  <c r="AU79" i="1"/>
  <c r="AL79" i="1"/>
  <c r="BH79" i="1"/>
  <c r="BB79" i="1"/>
  <c r="BM79" i="1"/>
  <c r="BA79" i="1"/>
  <c r="AE79" i="1"/>
  <c r="S79" i="1"/>
  <c r="P79" i="1" s="1"/>
  <c r="R79" i="1" l="1"/>
  <c r="Q79" i="1"/>
  <c r="I80" i="1" l="1"/>
  <c r="J80" i="1" s="1"/>
  <c r="K80" i="1" s="1"/>
  <c r="L80" i="1" l="1"/>
  <c r="M80" i="1" s="1"/>
  <c r="BJ80" i="1" l="1"/>
  <c r="AB80" i="1"/>
  <c r="BE80" i="1"/>
  <c r="BN80" i="1"/>
  <c r="AF80" i="1"/>
  <c r="AC80" i="1"/>
  <c r="BB80" i="1"/>
  <c r="T80" i="1"/>
  <c r="Y80" i="1"/>
  <c r="AQ80" i="1"/>
  <c r="U80" i="1"/>
  <c r="BI80" i="1"/>
  <c r="BK80" i="1"/>
  <c r="AX80" i="1"/>
  <c r="AL80" i="1"/>
  <c r="BG80" i="1"/>
  <c r="AE80" i="1"/>
  <c r="AR80" i="1"/>
  <c r="AG80" i="1"/>
  <c r="AI80" i="1"/>
  <c r="AV80" i="1"/>
  <c r="AW80" i="1"/>
  <c r="W80" i="1"/>
  <c r="AJ80" i="1"/>
  <c r="AS80" i="1"/>
  <c r="BD80" i="1"/>
  <c r="BF80" i="1"/>
  <c r="AN80" i="1"/>
  <c r="AT80" i="1"/>
  <c r="BO80" i="1"/>
  <c r="BC80" i="1"/>
  <c r="Z80" i="1"/>
  <c r="AD80" i="1"/>
  <c r="AU80" i="1"/>
  <c r="BH80" i="1"/>
  <c r="AH80" i="1"/>
  <c r="AY80" i="1"/>
  <c r="BL80" i="1"/>
  <c r="V80" i="1"/>
  <c r="AM80" i="1"/>
  <c r="AZ80" i="1"/>
  <c r="BM80" i="1"/>
  <c r="AP80" i="1"/>
  <c r="X80" i="1"/>
  <c r="AA80" i="1"/>
  <c r="AK80" i="1"/>
  <c r="BA80" i="1"/>
  <c r="BP80" i="1"/>
  <c r="AO80" i="1"/>
  <c r="S80" i="1"/>
  <c r="P80" i="1" s="1"/>
  <c r="R80" i="1" l="1"/>
  <c r="Q80" i="1"/>
  <c r="I81" i="1" l="1"/>
  <c r="J81" i="1" s="1"/>
  <c r="K81" i="1" s="1"/>
  <c r="L81" i="1" l="1"/>
  <c r="M81" i="1" s="1"/>
  <c r="Z81" i="1" l="1"/>
  <c r="AQ81" i="1"/>
  <c r="BH81" i="1"/>
  <c r="AD81" i="1"/>
  <c r="AU81" i="1"/>
  <c r="AF81" i="1"/>
  <c r="AI81" i="1"/>
  <c r="V81" i="1"/>
  <c r="AR81" i="1"/>
  <c r="AY81" i="1"/>
  <c r="BL81" i="1"/>
  <c r="U81" i="1"/>
  <c r="BE81" i="1"/>
  <c r="BI81" i="1"/>
  <c r="AX81" i="1"/>
  <c r="BN81" i="1"/>
  <c r="Y81" i="1"/>
  <c r="AP81" i="1"/>
  <c r="BG81" i="1"/>
  <c r="AC81" i="1"/>
  <c r="AT81" i="1"/>
  <c r="BK81" i="1"/>
  <c r="AG81" i="1"/>
  <c r="BO81" i="1"/>
  <c r="BB81" i="1"/>
  <c r="AW81" i="1"/>
  <c r="BP81" i="1"/>
  <c r="BA81" i="1"/>
  <c r="BC81" i="1"/>
  <c r="AN81" i="1"/>
  <c r="BD81" i="1"/>
  <c r="T81" i="1"/>
  <c r="X81" i="1"/>
  <c r="AO81" i="1"/>
  <c r="BF81" i="1"/>
  <c r="AJ81" i="1"/>
  <c r="AS81" i="1"/>
  <c r="BJ81" i="1"/>
  <c r="AZ81" i="1"/>
  <c r="BM81" i="1"/>
  <c r="AB81" i="1"/>
  <c r="AM81" i="1"/>
  <c r="AH81" i="1"/>
  <c r="AV81" i="1"/>
  <c r="W81" i="1"/>
  <c r="AA81" i="1"/>
  <c r="AE81" i="1"/>
  <c r="AK81" i="1"/>
  <c r="AL81" i="1"/>
  <c r="S81" i="1"/>
  <c r="P81" i="1" s="1"/>
  <c r="R81" i="1" l="1"/>
  <c r="Q81" i="1"/>
  <c r="I82" i="1" l="1"/>
  <c r="J82" i="1" s="1"/>
  <c r="K82" i="1" s="1"/>
  <c r="L82" i="1" l="1"/>
  <c r="M82" i="1" s="1"/>
  <c r="Y82" i="1" l="1"/>
  <c r="AP82" i="1"/>
  <c r="AU82" i="1"/>
  <c r="AK82" i="1"/>
  <c r="BO82" i="1"/>
  <c r="AI82" i="1"/>
  <c r="AS82" i="1"/>
  <c r="W82" i="1"/>
  <c r="AA82" i="1"/>
  <c r="AW82" i="1"/>
  <c r="AM82" i="1"/>
  <c r="AX82" i="1"/>
  <c r="Z82" i="1"/>
  <c r="BP82" i="1"/>
  <c r="U82" i="1"/>
  <c r="AC82" i="1"/>
  <c r="AB82" i="1"/>
  <c r="AO82" i="1"/>
  <c r="BF82" i="1"/>
  <c r="X82" i="1"/>
  <c r="BI82" i="1"/>
  <c r="AQ82" i="1"/>
  <c r="AF82" i="1"/>
  <c r="BM82" i="1"/>
  <c r="BG82" i="1"/>
  <c r="AJ82" i="1"/>
  <c r="V82" i="1"/>
  <c r="BK82" i="1"/>
  <c r="AE82" i="1"/>
  <c r="BH82" i="1"/>
  <c r="BB82" i="1"/>
  <c r="BJ82" i="1"/>
  <c r="BN82" i="1"/>
  <c r="AR82" i="1"/>
  <c r="BE82" i="1"/>
  <c r="AY82" i="1"/>
  <c r="AV82" i="1"/>
  <c r="AH82" i="1"/>
  <c r="AN82" i="1"/>
  <c r="AZ82" i="1"/>
  <c r="AL82" i="1"/>
  <c r="BL82" i="1"/>
  <c r="BD82" i="1"/>
  <c r="AT82" i="1"/>
  <c r="T82" i="1"/>
  <c r="BC82" i="1"/>
  <c r="BA82" i="1"/>
  <c r="AD82" i="1"/>
  <c r="AG82" i="1"/>
  <c r="S82" i="1"/>
  <c r="P82" i="1" s="1"/>
  <c r="Q82" i="1" l="1"/>
  <c r="R82" i="1"/>
  <c r="I83" i="1" l="1"/>
  <c r="J83" i="1" s="1"/>
  <c r="K83" i="1" s="1"/>
  <c r="L83" i="1" l="1"/>
  <c r="M83" i="1" s="1"/>
  <c r="AY83" i="1" l="1"/>
  <c r="BL83" i="1"/>
  <c r="BN83" i="1"/>
  <c r="AM83" i="1"/>
  <c r="AZ83" i="1"/>
  <c r="BM83" i="1"/>
  <c r="AA83" i="1"/>
  <c r="AN83" i="1"/>
  <c r="BA83" i="1"/>
  <c r="AE83" i="1"/>
  <c r="BH83" i="1"/>
  <c r="BB83" i="1"/>
  <c r="AV83" i="1"/>
  <c r="W83" i="1"/>
  <c r="AT83" i="1"/>
  <c r="BF83" i="1"/>
  <c r="BO83" i="1"/>
  <c r="AC83" i="1"/>
  <c r="Z83" i="1"/>
  <c r="BC83" i="1"/>
  <c r="BP83" i="1"/>
  <c r="V83" i="1"/>
  <c r="AQ83" i="1"/>
  <c r="BD83" i="1"/>
  <c r="AH83" i="1"/>
  <c r="AR83" i="1"/>
  <c r="AX83" i="1"/>
  <c r="AB83" i="1"/>
  <c r="AI83" i="1"/>
  <c r="AJ83" i="1"/>
  <c r="X83" i="1"/>
  <c r="AU83" i="1"/>
  <c r="BJ83" i="1"/>
  <c r="AF83" i="1"/>
  <c r="AS83" i="1"/>
  <c r="AD83" i="1"/>
  <c r="T83" i="1"/>
  <c r="AG83" i="1"/>
  <c r="AP83" i="1"/>
  <c r="BG83" i="1"/>
  <c r="U83" i="1"/>
  <c r="AL83" i="1"/>
  <c r="BE83" i="1"/>
  <c r="BK83" i="1"/>
  <c r="AO83" i="1"/>
  <c r="BI83" i="1"/>
  <c r="AW83" i="1"/>
  <c r="AK83" i="1"/>
  <c r="Y83" i="1"/>
  <c r="S83" i="1"/>
  <c r="P83" i="1" s="1"/>
  <c r="R83" i="1" l="1"/>
  <c r="Q83" i="1"/>
  <c r="I84" i="1" l="1"/>
  <c r="J84" i="1" s="1"/>
  <c r="K84" i="1" s="1"/>
  <c r="L84" i="1" l="1"/>
  <c r="M84" i="1" s="1"/>
  <c r="AP84" i="1" l="1"/>
  <c r="BG84" i="1"/>
  <c r="AG84" i="1"/>
  <c r="AT84" i="1"/>
  <c r="BK84" i="1"/>
  <c r="AW84" i="1"/>
  <c r="AX84" i="1"/>
  <c r="BO84" i="1"/>
  <c r="BM84" i="1"/>
  <c r="AM84" i="1"/>
  <c r="BC84" i="1"/>
  <c r="U84" i="1"/>
  <c r="Z84" i="1"/>
  <c r="AU84" i="1"/>
  <c r="BL84" i="1"/>
  <c r="T84" i="1"/>
  <c r="BF84" i="1"/>
  <c r="X84" i="1"/>
  <c r="AK84" i="1"/>
  <c r="BJ84" i="1"/>
  <c r="AB84" i="1"/>
  <c r="BA84" i="1"/>
  <c r="BN84" i="1"/>
  <c r="AF84" i="1"/>
  <c r="Y84" i="1"/>
  <c r="AZ84" i="1"/>
  <c r="BP84" i="1"/>
  <c r="W84" i="1"/>
  <c r="AQ84" i="1"/>
  <c r="AD84" i="1"/>
  <c r="AH84" i="1"/>
  <c r="V84" i="1"/>
  <c r="AJ84" i="1"/>
  <c r="AA84" i="1"/>
  <c r="AN84" i="1"/>
  <c r="BE84" i="1"/>
  <c r="AE84" i="1"/>
  <c r="AR84" i="1"/>
  <c r="AC84" i="1"/>
  <c r="AI84" i="1"/>
  <c r="AV84" i="1"/>
  <c r="AS84" i="1"/>
  <c r="BI84" i="1"/>
  <c r="BB84" i="1"/>
  <c r="AO84" i="1"/>
  <c r="BD84" i="1"/>
  <c r="BH84" i="1"/>
  <c r="AY84" i="1"/>
  <c r="AL84" i="1"/>
  <c r="S84" i="1"/>
  <c r="P84" i="1" s="1"/>
  <c r="R84" i="1" l="1"/>
  <c r="Q84" i="1"/>
  <c r="I85" i="1" l="1"/>
  <c r="J85" i="1" s="1"/>
  <c r="K85" i="1" s="1"/>
  <c r="L85" i="1" l="1"/>
  <c r="M85" i="1" s="1"/>
  <c r="BN85" i="1" l="1"/>
  <c r="AK85" i="1"/>
  <c r="BB85" i="1"/>
  <c r="AF85" i="1"/>
  <c r="Y85" i="1"/>
  <c r="AP85" i="1"/>
  <c r="BG85" i="1"/>
  <c r="AC85" i="1"/>
  <c r="BK85" i="1"/>
  <c r="AX85" i="1"/>
  <c r="AS85" i="1"/>
  <c r="BL85" i="1"/>
  <c r="AH85" i="1"/>
  <c r="T85" i="1"/>
  <c r="AL85" i="1"/>
  <c r="Z85" i="1"/>
  <c r="AE85" i="1"/>
  <c r="AU85" i="1"/>
  <c r="BA85" i="1"/>
  <c r="W85" i="1"/>
  <c r="AJ85" i="1"/>
  <c r="AO85" i="1"/>
  <c r="BF85" i="1"/>
  <c r="AV85" i="1"/>
  <c r="BI85" i="1"/>
  <c r="BP85" i="1"/>
  <c r="AI85" i="1"/>
  <c r="AD85" i="1"/>
  <c r="AB85" i="1"/>
  <c r="AW85" i="1"/>
  <c r="AY85" i="1"/>
  <c r="BC85" i="1"/>
  <c r="AQ85" i="1"/>
  <c r="BM85" i="1"/>
  <c r="AR85" i="1"/>
  <c r="V85" i="1"/>
  <c r="AM85" i="1"/>
  <c r="AN85" i="1"/>
  <c r="BE85" i="1"/>
  <c r="AA85" i="1"/>
  <c r="AZ85" i="1"/>
  <c r="AT85" i="1"/>
  <c r="AG85" i="1"/>
  <c r="BO85" i="1"/>
  <c r="BJ85" i="1"/>
  <c r="U85" i="1"/>
  <c r="BH85" i="1"/>
  <c r="BD85" i="1"/>
  <c r="X85" i="1"/>
  <c r="S85" i="1"/>
  <c r="P85" i="1" s="1"/>
  <c r="Q85" i="1" l="1"/>
  <c r="R85" i="1"/>
  <c r="I86" i="1" l="1"/>
  <c r="J86" i="1" s="1"/>
  <c r="K86" i="1" s="1"/>
  <c r="L86" i="1" l="1"/>
  <c r="M86" i="1" s="1"/>
  <c r="X86" i="1" l="1"/>
  <c r="AK86" i="1"/>
  <c r="BB86" i="1"/>
  <c r="T86" i="1"/>
  <c r="BE86" i="1"/>
  <c r="W86" i="1"/>
  <c r="BN86" i="1"/>
  <c r="AO86" i="1"/>
  <c r="BK86" i="1"/>
  <c r="BO86" i="1"/>
  <c r="AS86" i="1"/>
  <c r="AI86" i="1"/>
  <c r="BG86" i="1"/>
  <c r="AL86" i="1"/>
  <c r="AU86" i="1"/>
  <c r="BP86" i="1"/>
  <c r="Y86" i="1"/>
  <c r="AN86" i="1"/>
  <c r="BA86" i="1"/>
  <c r="AE86" i="1"/>
  <c r="AR86" i="1"/>
  <c r="AD86" i="1"/>
  <c r="AA86" i="1"/>
  <c r="AB86" i="1"/>
  <c r="BI86" i="1"/>
  <c r="AM86" i="1"/>
  <c r="AF86" i="1"/>
  <c r="BM86" i="1"/>
  <c r="AQ86" i="1"/>
  <c r="U86" i="1"/>
  <c r="AG86" i="1"/>
  <c r="AW86" i="1"/>
  <c r="Z86" i="1"/>
  <c r="AT86" i="1"/>
  <c r="BD86" i="1"/>
  <c r="V86" i="1"/>
  <c r="AY86" i="1"/>
  <c r="BL86" i="1"/>
  <c r="AX86" i="1"/>
  <c r="AJ86" i="1"/>
  <c r="AV86" i="1"/>
  <c r="AH86" i="1"/>
  <c r="BH86" i="1"/>
  <c r="AZ86" i="1"/>
  <c r="AP86" i="1"/>
  <c r="AC86" i="1"/>
  <c r="BC86" i="1"/>
  <c r="BF86" i="1"/>
  <c r="BJ86" i="1"/>
  <c r="S86" i="1"/>
  <c r="P86" i="1" s="1"/>
  <c r="Q86" i="1" l="1"/>
  <c r="R86" i="1"/>
  <c r="I87" i="1" s="1"/>
  <c r="J87" i="1" s="1"/>
  <c r="K87" i="1" l="1"/>
  <c r="L87" i="1" l="1"/>
  <c r="M87" i="1" s="1"/>
  <c r="AQ87" i="1" l="1"/>
  <c r="BD87" i="1"/>
  <c r="AD87" i="1"/>
  <c r="AU87" i="1"/>
  <c r="BH87" i="1"/>
  <c r="AT87" i="1"/>
  <c r="AY87" i="1"/>
  <c r="BL87" i="1"/>
  <c r="BJ87" i="1"/>
  <c r="AG87" i="1"/>
  <c r="AW87" i="1"/>
  <c r="BM87" i="1"/>
  <c r="BA87" i="1"/>
  <c r="BE87" i="1"/>
  <c r="BI87" i="1"/>
  <c r="AJ87" i="1"/>
  <c r="BG87" i="1"/>
  <c r="U87" i="1"/>
  <c r="AX87" i="1"/>
  <c r="BK87" i="1"/>
  <c r="Y87" i="1"/>
  <c r="BN87" i="1"/>
  <c r="BO87" i="1"/>
  <c r="AC87" i="1"/>
  <c r="V87" i="1"/>
  <c r="AL87" i="1"/>
  <c r="AP87" i="1"/>
  <c r="BC87" i="1"/>
  <c r="AA87" i="1"/>
  <c r="AE87" i="1"/>
  <c r="AI87" i="1"/>
  <c r="T87" i="1"/>
  <c r="AH87" i="1"/>
  <c r="X87" i="1"/>
  <c r="AK87" i="1"/>
  <c r="BB87" i="1"/>
  <c r="AB87" i="1"/>
  <c r="AO87" i="1"/>
  <c r="BF87" i="1"/>
  <c r="AF87" i="1"/>
  <c r="AS87" i="1"/>
  <c r="Z87" i="1"/>
  <c r="W87" i="1"/>
  <c r="AM87" i="1"/>
  <c r="BP87" i="1"/>
  <c r="AN87" i="1"/>
  <c r="AR87" i="1"/>
  <c r="AV87" i="1"/>
  <c r="AZ87" i="1"/>
  <c r="S87" i="1"/>
  <c r="P87" i="1" s="1"/>
  <c r="Q87" i="1" l="1"/>
  <c r="R87" i="1"/>
  <c r="I88" i="1" l="1"/>
  <c r="J88" i="1" s="1"/>
  <c r="K88" i="1" s="1"/>
  <c r="L88" i="1" l="1"/>
  <c r="M88" i="1" s="1"/>
  <c r="W88" i="1" l="1"/>
  <c r="AJ88" i="1"/>
  <c r="AK88" i="1"/>
  <c r="BF88" i="1"/>
  <c r="X88" i="1"/>
  <c r="AW88" i="1"/>
  <c r="BJ88" i="1"/>
  <c r="AB88" i="1"/>
  <c r="BM88" i="1"/>
  <c r="AO88" i="1"/>
  <c r="AX88" i="1"/>
  <c r="AF88" i="1"/>
  <c r="BB88" i="1"/>
  <c r="AP88" i="1"/>
  <c r="AT88" i="1"/>
  <c r="AV88" i="1"/>
  <c r="V88" i="1"/>
  <c r="AM88" i="1"/>
  <c r="AZ88" i="1"/>
  <c r="BE88" i="1"/>
  <c r="AA88" i="1"/>
  <c r="AN88" i="1"/>
  <c r="BA88" i="1"/>
  <c r="AE88" i="1"/>
  <c r="AR88" i="1"/>
  <c r="Y88" i="1"/>
  <c r="AH88" i="1"/>
  <c r="BO88" i="1"/>
  <c r="U88" i="1"/>
  <c r="AG88" i="1"/>
  <c r="AC88" i="1"/>
  <c r="AS88" i="1"/>
  <c r="BN88" i="1"/>
  <c r="AL88" i="1"/>
  <c r="BC88" i="1"/>
  <c r="BP88" i="1"/>
  <c r="Z88" i="1"/>
  <c r="AQ88" i="1"/>
  <c r="BD88" i="1"/>
  <c r="AD88" i="1"/>
  <c r="AU88" i="1"/>
  <c r="BH88" i="1"/>
  <c r="AI88" i="1"/>
  <c r="AY88" i="1"/>
  <c r="BI88" i="1"/>
  <c r="T88" i="1"/>
  <c r="BG88" i="1"/>
  <c r="BK88" i="1"/>
  <c r="BL88" i="1"/>
  <c r="S88" i="1"/>
  <c r="P88" i="1" s="1"/>
  <c r="R88" i="1" l="1"/>
  <c r="Q88" i="1"/>
  <c r="I89" i="1" l="1"/>
  <c r="J89" i="1" s="1"/>
  <c r="K89" i="1" s="1"/>
  <c r="L89" i="1" l="1"/>
  <c r="M89" i="1" s="1"/>
  <c r="AS89" i="1" l="1"/>
  <c r="BH89" i="1"/>
  <c r="AU89" i="1"/>
  <c r="AH89" i="1"/>
  <c r="AY89" i="1"/>
  <c r="AN89" i="1"/>
  <c r="V89" i="1"/>
  <c r="AM89" i="1"/>
  <c r="AZ89" i="1"/>
  <c r="AP89" i="1"/>
  <c r="AC89" i="1"/>
  <c r="BK89" i="1"/>
  <c r="BF89" i="1"/>
  <c r="AD89" i="1"/>
  <c r="AJ89" i="1"/>
  <c r="AV89" i="1"/>
  <c r="AE89" i="1"/>
  <c r="BJ89" i="1"/>
  <c r="AG89" i="1"/>
  <c r="AX89" i="1"/>
  <c r="BO89" i="1"/>
  <c r="U89" i="1"/>
  <c r="AL89" i="1"/>
  <c r="BC89" i="1"/>
  <c r="BD89" i="1"/>
  <c r="AA89" i="1"/>
  <c r="BI89" i="1"/>
  <c r="T89" i="1"/>
  <c r="AQ89" i="1"/>
  <c r="BM89" i="1"/>
  <c r="BA89" i="1"/>
  <c r="BE89" i="1"/>
  <c r="Z89" i="1"/>
  <c r="AW89" i="1"/>
  <c r="BN89" i="1"/>
  <c r="AF89" i="1"/>
  <c r="AK89" i="1"/>
  <c r="BB89" i="1"/>
  <c r="AB89" i="1"/>
  <c r="Y89" i="1"/>
  <c r="BG89" i="1"/>
  <c r="AT89" i="1"/>
  <c r="AO89" i="1"/>
  <c r="AR89" i="1"/>
  <c r="AI89" i="1"/>
  <c r="W89" i="1"/>
  <c r="BL89" i="1"/>
  <c r="BP89" i="1"/>
  <c r="X89" i="1"/>
  <c r="S89" i="1"/>
  <c r="P89" i="1" s="1"/>
  <c r="R89" i="1" l="1"/>
  <c r="Q89" i="1"/>
  <c r="I90" i="1" l="1"/>
  <c r="J90" i="1" s="1"/>
  <c r="K90" i="1" s="1"/>
  <c r="L90" i="1" l="1"/>
  <c r="M90" i="1" s="1"/>
  <c r="T90" i="1" l="1"/>
  <c r="AL90" i="1"/>
  <c r="BO90" i="1"/>
  <c r="BA90" i="1"/>
  <c r="BB90" i="1"/>
  <c r="BE90" i="1"/>
  <c r="AV90" i="1"/>
  <c r="AA90" i="1"/>
  <c r="BH90" i="1"/>
  <c r="AM90" i="1"/>
  <c r="AP90" i="1"/>
  <c r="BL90" i="1"/>
  <c r="BM90" i="1"/>
  <c r="V90" i="1"/>
  <c r="AH90" i="1"/>
  <c r="AT90" i="1"/>
  <c r="AE90" i="1"/>
  <c r="AJ90" i="1"/>
  <c r="AX90" i="1"/>
  <c r="AZ90" i="1"/>
  <c r="AN90" i="1"/>
  <c r="AQ90" i="1"/>
  <c r="W90" i="1"/>
  <c r="X90" i="1"/>
  <c r="BF90" i="1"/>
  <c r="AS90" i="1"/>
  <c r="AB90" i="1"/>
  <c r="BJ90" i="1"/>
  <c r="AW90" i="1"/>
  <c r="BI90" i="1"/>
  <c r="AO90" i="1"/>
  <c r="Z90" i="1"/>
  <c r="BG90" i="1"/>
  <c r="AC90" i="1"/>
  <c r="BN90" i="1"/>
  <c r="BP90" i="1"/>
  <c r="AK90" i="1"/>
  <c r="BK90" i="1"/>
  <c r="AF90" i="1"/>
  <c r="U90" i="1"/>
  <c r="AU90" i="1"/>
  <c r="AG90" i="1"/>
  <c r="Y90" i="1"/>
  <c r="BC90" i="1"/>
  <c r="AD90" i="1"/>
  <c r="AY90" i="1"/>
  <c r="BD90" i="1"/>
  <c r="AI90" i="1"/>
  <c r="AR90" i="1"/>
  <c r="S90" i="1"/>
  <c r="P90" i="1" s="1"/>
  <c r="Q90" i="1" l="1"/>
  <c r="R90" i="1"/>
  <c r="I91" i="1" l="1"/>
  <c r="J91" i="1" s="1"/>
  <c r="K91" i="1" s="1"/>
  <c r="L91" i="1" l="1"/>
  <c r="M91" i="1" s="1"/>
  <c r="BI91" i="1" l="1"/>
  <c r="AE91" i="1"/>
  <c r="AF91" i="1"/>
  <c r="BM91" i="1"/>
  <c r="AI91" i="1"/>
  <c r="AV91" i="1"/>
  <c r="BA91" i="1"/>
  <c r="W91" i="1"/>
  <c r="AR91" i="1"/>
  <c r="AA91" i="1"/>
  <c r="AQ91" i="1"/>
  <c r="AP91" i="1"/>
  <c r="AS91" i="1"/>
  <c r="AW91" i="1"/>
  <c r="AK91" i="1"/>
  <c r="BE91" i="1"/>
  <c r="AD91" i="1"/>
  <c r="AU91" i="1"/>
  <c r="BP91" i="1"/>
  <c r="AH91" i="1"/>
  <c r="AY91" i="1"/>
  <c r="T91" i="1"/>
  <c r="V91" i="1"/>
  <c r="AM91" i="1"/>
  <c r="BL91" i="1"/>
  <c r="BH91" i="1"/>
  <c r="AZ91" i="1"/>
  <c r="BG91" i="1"/>
  <c r="BJ91" i="1"/>
  <c r="BN91" i="1"/>
  <c r="BB91" i="1"/>
  <c r="Z91" i="1"/>
  <c r="AC91" i="1"/>
  <c r="AT91" i="1"/>
  <c r="BK91" i="1"/>
  <c r="AG91" i="1"/>
  <c r="AX91" i="1"/>
  <c r="BO91" i="1"/>
  <c r="U91" i="1"/>
  <c r="AL91" i="1"/>
  <c r="BC91" i="1"/>
  <c r="AJ91" i="1"/>
  <c r="AO91" i="1"/>
  <c r="AN91" i="1"/>
  <c r="BF91" i="1"/>
  <c r="BD91" i="1"/>
  <c r="AB91" i="1"/>
  <c r="X91" i="1"/>
  <c r="Y91" i="1"/>
  <c r="S91" i="1"/>
  <c r="P91" i="1" s="1"/>
  <c r="Q91" i="1" l="1"/>
  <c r="R91" i="1"/>
  <c r="I92" i="1" l="1"/>
  <c r="J92" i="1" s="1"/>
  <c r="K92" i="1" s="1"/>
  <c r="L92" i="1" l="1"/>
  <c r="M92" i="1" s="1"/>
  <c r="AC92" i="1" l="1"/>
  <c r="AT92" i="1"/>
  <c r="AI92" i="1"/>
  <c r="BP92" i="1"/>
  <c r="AH92" i="1"/>
  <c r="AU92" i="1"/>
  <c r="BD92" i="1"/>
  <c r="V92" i="1"/>
  <c r="AQ92" i="1"/>
  <c r="BO92" i="1"/>
  <c r="AR92" i="1"/>
  <c r="BG92" i="1"/>
  <c r="BL92" i="1"/>
  <c r="AZ92" i="1"/>
  <c r="AN92" i="1"/>
  <c r="AP92" i="1"/>
  <c r="AF92" i="1"/>
  <c r="AS92" i="1"/>
  <c r="BJ92" i="1"/>
  <c r="T92" i="1"/>
  <c r="AG92" i="1"/>
  <c r="AX92" i="1"/>
  <c r="AY92" i="1"/>
  <c r="U92" i="1"/>
  <c r="AL92" i="1"/>
  <c r="BK92" i="1"/>
  <c r="AB92" i="1"/>
  <c r="BE92" i="1"/>
  <c r="BH92" i="1"/>
  <c r="AE92" i="1"/>
  <c r="AA92" i="1"/>
  <c r="W92" i="1"/>
  <c r="Z92" i="1"/>
  <c r="AV92" i="1"/>
  <c r="BI92" i="1"/>
  <c r="BC92" i="1"/>
  <c r="AJ92" i="1"/>
  <c r="AW92" i="1"/>
  <c r="BN92" i="1"/>
  <c r="X92" i="1"/>
  <c r="AK92" i="1"/>
  <c r="BB92" i="1"/>
  <c r="Y92" i="1"/>
  <c r="AO92" i="1"/>
  <c r="AM92" i="1"/>
  <c r="AD92" i="1"/>
  <c r="BM92" i="1"/>
  <c r="BA92" i="1"/>
  <c r="BF92" i="1"/>
  <c r="S92" i="1"/>
  <c r="P92" i="1" s="1"/>
  <c r="R92" i="1" l="1"/>
  <c r="Q92" i="1"/>
  <c r="I93" i="1" l="1"/>
  <c r="J93" i="1" s="1"/>
  <c r="K93" i="1" s="1"/>
  <c r="L93" i="1" l="1"/>
  <c r="M93" i="1" s="1"/>
  <c r="AB93" i="1" l="1"/>
  <c r="AO93" i="1"/>
  <c r="AH93" i="1"/>
  <c r="AF93" i="1"/>
  <c r="AS93" i="1"/>
  <c r="AX93" i="1"/>
  <c r="BP93" i="1"/>
  <c r="AA93" i="1"/>
  <c r="BA93" i="1"/>
  <c r="AZ93" i="1"/>
  <c r="AK93" i="1"/>
  <c r="X93" i="1"/>
  <c r="AE93" i="1"/>
  <c r="AR93" i="1"/>
  <c r="BE93" i="1"/>
  <c r="AI93" i="1"/>
  <c r="AV93" i="1"/>
  <c r="BI93" i="1"/>
  <c r="W93" i="1"/>
  <c r="AW93" i="1"/>
  <c r="BG93" i="1"/>
  <c r="AP93" i="1"/>
  <c r="AG93" i="1"/>
  <c r="BD93" i="1"/>
  <c r="BJ93" i="1"/>
  <c r="BF93" i="1"/>
  <c r="AC93" i="1"/>
  <c r="AJ93" i="1"/>
  <c r="U93" i="1"/>
  <c r="T93" i="1"/>
  <c r="V93" i="1"/>
  <c r="AU93" i="1"/>
  <c r="BH93" i="1"/>
  <c r="AL93" i="1"/>
  <c r="AY93" i="1"/>
  <c r="BL93" i="1"/>
  <c r="BB93" i="1"/>
  <c r="BC93" i="1"/>
  <c r="Z93" i="1"/>
  <c r="AN93" i="1"/>
  <c r="AM93" i="1"/>
  <c r="BM93" i="1"/>
  <c r="AQ93" i="1"/>
  <c r="BK93" i="1"/>
  <c r="Y93" i="1"/>
  <c r="BO93" i="1"/>
  <c r="AD93" i="1"/>
  <c r="BN93" i="1"/>
  <c r="AT93" i="1"/>
  <c r="S93" i="1"/>
  <c r="P93" i="1" s="1"/>
  <c r="R93" i="1" l="1"/>
  <c r="Q93" i="1"/>
  <c r="I94" i="1" l="1"/>
  <c r="J94" i="1" s="1"/>
  <c r="K94" i="1" s="1"/>
  <c r="L94" i="1" l="1"/>
  <c r="M94" i="1" s="1"/>
  <c r="AI94" i="1" l="1"/>
  <c r="AV94" i="1"/>
  <c r="AW94" i="1"/>
  <c r="BC94" i="1"/>
  <c r="AO94" i="1"/>
  <c r="BH94" i="1"/>
  <c r="AM94" i="1"/>
  <c r="U94" i="1"/>
  <c r="T94" i="1"/>
  <c r="W94" i="1"/>
  <c r="BD94" i="1"/>
  <c r="AN94" i="1"/>
  <c r="BN94" i="1"/>
  <c r="AE94" i="1"/>
  <c r="BJ94" i="1"/>
  <c r="AT94" i="1"/>
  <c r="AH94" i="1"/>
  <c r="AY94" i="1"/>
  <c r="BL94" i="1"/>
  <c r="AL94" i="1"/>
  <c r="X94" i="1"/>
  <c r="AG94" i="1"/>
  <c r="V94" i="1"/>
  <c r="BG94" i="1"/>
  <c r="BE94" i="1"/>
  <c r="Y94" i="1"/>
  <c r="AQ94" i="1"/>
  <c r="AK94" i="1"/>
  <c r="BI94" i="1"/>
  <c r="AF94" i="1"/>
  <c r="BP94" i="1"/>
  <c r="AZ94" i="1"/>
  <c r="AJ94" i="1"/>
  <c r="AX94" i="1"/>
  <c r="BO94" i="1"/>
  <c r="BA94" i="1"/>
  <c r="BF94" i="1"/>
  <c r="AR94" i="1"/>
  <c r="AD94" i="1"/>
  <c r="AP94" i="1"/>
  <c r="AB94" i="1"/>
  <c r="BM94" i="1"/>
  <c r="Z94" i="1"/>
  <c r="BK94" i="1"/>
  <c r="AS94" i="1"/>
  <c r="AC94" i="1"/>
  <c r="AU94" i="1"/>
  <c r="BB94" i="1"/>
  <c r="AA94" i="1"/>
  <c r="S94" i="1"/>
  <c r="P94" i="1" s="1"/>
  <c r="Q94" i="1" l="1"/>
  <c r="R94" i="1"/>
  <c r="I95" i="1" l="1"/>
  <c r="J95" i="1" s="1"/>
  <c r="K95" i="1" s="1"/>
  <c r="L95" i="1" l="1"/>
  <c r="M95" i="1" s="1"/>
  <c r="AS95" i="1" l="1"/>
  <c r="BJ95" i="1"/>
  <c r="AZ95" i="1"/>
  <c r="AW95" i="1"/>
  <c r="BN95" i="1"/>
  <c r="BP95" i="1"/>
  <c r="AK95" i="1"/>
  <c r="BB95" i="1"/>
  <c r="T95" i="1"/>
  <c r="Y95" i="1"/>
  <c r="BF95" i="1"/>
  <c r="AN95" i="1"/>
  <c r="AT95" i="1"/>
  <c r="AX95" i="1"/>
  <c r="AL95" i="1"/>
  <c r="AO95" i="1"/>
  <c r="BI95" i="1"/>
  <c r="AE95" i="1"/>
  <c r="BD95" i="1"/>
  <c r="BM95" i="1"/>
  <c r="AI95" i="1"/>
  <c r="AB95" i="1"/>
  <c r="BA95" i="1"/>
  <c r="W95" i="1"/>
  <c r="X95" i="1"/>
  <c r="AP95" i="1"/>
  <c r="AJ95" i="1"/>
  <c r="AQ95" i="1"/>
  <c r="AC95" i="1"/>
  <c r="AG95" i="1"/>
  <c r="U95" i="1"/>
  <c r="AF95" i="1"/>
  <c r="AD95" i="1"/>
  <c r="AU95" i="1"/>
  <c r="AV95" i="1"/>
  <c r="AH95" i="1"/>
  <c r="AY95" i="1"/>
  <c r="BL95" i="1"/>
  <c r="V95" i="1"/>
  <c r="AM95" i="1"/>
  <c r="AR95" i="1"/>
  <c r="BG95" i="1"/>
  <c r="BE95" i="1"/>
  <c r="BH95" i="1"/>
  <c r="BK95" i="1"/>
  <c r="BO95" i="1"/>
  <c r="BC95" i="1"/>
  <c r="AA95" i="1"/>
  <c r="Z95" i="1"/>
  <c r="S95" i="1"/>
  <c r="P95" i="1" s="1"/>
  <c r="Q95" i="1" l="1"/>
  <c r="R95" i="1"/>
  <c r="I96" i="1" s="1"/>
  <c r="J96" i="1" s="1"/>
  <c r="K96" i="1" l="1"/>
  <c r="L96" i="1" l="1"/>
  <c r="M96" i="1" s="1"/>
  <c r="AR96" i="1" l="1"/>
  <c r="BE96" i="1"/>
  <c r="AY96" i="1"/>
  <c r="AV96" i="1"/>
  <c r="BI96" i="1"/>
  <c r="BO96" i="1"/>
  <c r="AJ96" i="1"/>
  <c r="AW96" i="1"/>
  <c r="BN96" i="1"/>
  <c r="U96" i="1"/>
  <c r="AK96" i="1"/>
  <c r="AI96" i="1"/>
  <c r="AB96" i="1"/>
  <c r="AF96" i="1"/>
  <c r="T96" i="1"/>
  <c r="AU96" i="1"/>
  <c r="BD96" i="1"/>
  <c r="BH96" i="1"/>
  <c r="Z96" i="1"/>
  <c r="BC96" i="1"/>
  <c r="BL96" i="1"/>
  <c r="AD96" i="1"/>
  <c r="AA96" i="1"/>
  <c r="AZ96" i="1"/>
  <c r="BM96" i="1"/>
  <c r="W96" i="1"/>
  <c r="AL96" i="1"/>
  <c r="BB96" i="1"/>
  <c r="AM96" i="1"/>
  <c r="BF96" i="1"/>
  <c r="BJ96" i="1"/>
  <c r="AX96" i="1"/>
  <c r="BA96" i="1"/>
  <c r="Y96" i="1"/>
  <c r="AP96" i="1"/>
  <c r="BK96" i="1"/>
  <c r="AC96" i="1"/>
  <c r="AT96" i="1"/>
  <c r="AE96" i="1"/>
  <c r="BP96" i="1"/>
  <c r="AH96" i="1"/>
  <c r="AQ96" i="1"/>
  <c r="BG96" i="1"/>
  <c r="AN96" i="1"/>
  <c r="V96" i="1"/>
  <c r="AO96" i="1"/>
  <c r="AS96" i="1"/>
  <c r="AG96" i="1"/>
  <c r="X96" i="1"/>
  <c r="S96" i="1"/>
  <c r="P96" i="1" s="1"/>
  <c r="R96" i="1" l="1"/>
  <c r="Q96" i="1"/>
  <c r="I97" i="1" l="1"/>
  <c r="J97" i="1" s="1"/>
  <c r="K97" i="1" s="1"/>
  <c r="L97" i="1" l="1"/>
  <c r="M97" i="1" s="1"/>
  <c r="X97" i="1" l="1"/>
  <c r="AK97" i="1"/>
  <c r="BF97" i="1"/>
  <c r="AB97" i="1"/>
  <c r="AO97" i="1"/>
  <c r="AD97" i="1"/>
  <c r="AS97" i="1"/>
  <c r="BC97" i="1"/>
  <c r="V97" i="1"/>
  <c r="AV97" i="1"/>
  <c r="T97" i="1"/>
  <c r="AM97" i="1"/>
  <c r="U97" i="1"/>
  <c r="BB97" i="1"/>
  <c r="AW97" i="1"/>
  <c r="AZ97" i="1"/>
  <c r="AA97" i="1"/>
  <c r="AN97" i="1"/>
  <c r="BA97" i="1"/>
  <c r="AE97" i="1"/>
  <c r="AR97" i="1"/>
  <c r="BE97" i="1"/>
  <c r="AY97" i="1"/>
  <c r="BN97" i="1"/>
  <c r="AJ97" i="1"/>
  <c r="BJ97" i="1"/>
  <c r="AC97" i="1"/>
  <c r="AP97" i="1"/>
  <c r="AG97" i="1"/>
  <c r="AL97" i="1"/>
  <c r="Y97" i="1"/>
  <c r="W97" i="1"/>
  <c r="Z97" i="1"/>
  <c r="AQ97" i="1"/>
  <c r="BD97" i="1"/>
  <c r="AH97" i="1"/>
  <c r="AU97" i="1"/>
  <c r="BH97" i="1"/>
  <c r="AX97" i="1"/>
  <c r="AF97" i="1"/>
  <c r="AT97" i="1"/>
  <c r="BP97" i="1"/>
  <c r="AI97" i="1"/>
  <c r="BI97" i="1"/>
  <c r="BM97" i="1"/>
  <c r="BG97" i="1"/>
  <c r="BK97" i="1"/>
  <c r="BL97" i="1"/>
  <c r="BO97" i="1"/>
  <c r="S97" i="1"/>
  <c r="P97" i="1" s="1"/>
  <c r="Q97" i="1" l="1"/>
  <c r="R97" i="1"/>
  <c r="I98" i="1" l="1"/>
  <c r="J98" i="1" s="1"/>
  <c r="K98" i="1" s="1"/>
  <c r="L98" i="1" l="1"/>
  <c r="M98" i="1" s="1"/>
  <c r="BJ98" i="1" l="1"/>
  <c r="AB98" i="1"/>
  <c r="BA98" i="1"/>
  <c r="AA98" i="1"/>
  <c r="BL98" i="1"/>
  <c r="AQ98" i="1"/>
  <c r="AI98" i="1"/>
  <c r="BP98" i="1"/>
  <c r="BO98" i="1"/>
  <c r="BN98" i="1"/>
  <c r="AZ98" i="1"/>
  <c r="W98" i="1"/>
  <c r="AE98" i="1"/>
  <c r="AR98" i="1"/>
  <c r="AC98" i="1"/>
  <c r="AY98" i="1"/>
  <c r="U98" i="1"/>
  <c r="BD98" i="1"/>
  <c r="BC98" i="1"/>
  <c r="AK98" i="1"/>
  <c r="BM98" i="1"/>
  <c r="AM98" i="1"/>
  <c r="AG98" i="1"/>
  <c r="AJ98" i="1"/>
  <c r="BK98" i="1"/>
  <c r="BB98" i="1"/>
  <c r="Z98" i="1"/>
  <c r="BF98" i="1"/>
  <c r="AX98" i="1"/>
  <c r="AF98" i="1"/>
  <c r="BI98" i="1"/>
  <c r="AD98" i="1"/>
  <c r="AU98" i="1"/>
  <c r="BH98" i="1"/>
  <c r="AH98" i="1"/>
  <c r="T98" i="1"/>
  <c r="BE98" i="1"/>
  <c r="AL98" i="1"/>
  <c r="X98" i="1"/>
  <c r="AS98" i="1"/>
  <c r="V98" i="1"/>
  <c r="BG98" i="1"/>
  <c r="Y98" i="1"/>
  <c r="AO98" i="1"/>
  <c r="AT98" i="1"/>
  <c r="AW98" i="1"/>
  <c r="AN98" i="1"/>
  <c r="AV98" i="1"/>
  <c r="AP98" i="1"/>
  <c r="S98" i="1"/>
  <c r="P98" i="1" s="1"/>
  <c r="Q98" i="1" l="1"/>
  <c r="R98" i="1"/>
  <c r="I99" i="1" s="1"/>
  <c r="J99" i="1" s="1"/>
  <c r="K99" i="1" l="1"/>
  <c r="L99" i="1" l="1"/>
  <c r="M99" i="1" s="1"/>
  <c r="BE99" i="1" l="1"/>
  <c r="AA99" i="1"/>
  <c r="AZ99" i="1"/>
  <c r="BI99" i="1"/>
  <c r="AE99" i="1"/>
  <c r="BP99" i="1"/>
  <c r="BM99" i="1"/>
  <c r="AI99" i="1"/>
  <c r="X99" i="1"/>
  <c r="AJ99" i="1"/>
  <c r="AN99" i="1"/>
  <c r="BC99" i="1"/>
  <c r="Z99" i="1"/>
  <c r="AQ99" i="1"/>
  <c r="BD99" i="1"/>
  <c r="AD99" i="1"/>
  <c r="AU99" i="1"/>
  <c r="AR99" i="1"/>
  <c r="AH99" i="1"/>
  <c r="AY99" i="1"/>
  <c r="BH99" i="1"/>
  <c r="AK99" i="1"/>
  <c r="AF99" i="1"/>
  <c r="AB99" i="1"/>
  <c r="BF99" i="1"/>
  <c r="AS99" i="1"/>
  <c r="BL99" i="1"/>
  <c r="BN99" i="1"/>
  <c r="W99" i="1"/>
  <c r="AL99" i="1"/>
  <c r="Y99" i="1"/>
  <c r="AP99" i="1"/>
  <c r="BG99" i="1"/>
  <c r="AC99" i="1"/>
  <c r="AT99" i="1"/>
  <c r="BK99" i="1"/>
  <c r="AG99" i="1"/>
  <c r="AX99" i="1"/>
  <c r="BO99" i="1"/>
  <c r="BA99" i="1"/>
  <c r="V99" i="1"/>
  <c r="U99" i="1"/>
  <c r="BB99" i="1"/>
  <c r="AO99" i="1"/>
  <c r="AV99" i="1"/>
  <c r="BJ99" i="1"/>
  <c r="AW99" i="1"/>
  <c r="T99" i="1"/>
  <c r="AM99" i="1"/>
  <c r="S99" i="1"/>
  <c r="P99" i="1" s="1"/>
  <c r="R99" i="1" l="1"/>
  <c r="Q99" i="1"/>
  <c r="I100" i="1" l="1"/>
  <c r="J100" i="1" s="1"/>
  <c r="K100" i="1" s="1"/>
  <c r="L100" i="1" l="1"/>
  <c r="M100" i="1" s="1"/>
  <c r="BD100" i="1" l="1"/>
  <c r="V100" i="1"/>
  <c r="AY100" i="1"/>
  <c r="BH100" i="1"/>
  <c r="Z100" i="1"/>
  <c r="BO100" i="1"/>
  <c r="BL100" i="1"/>
  <c r="AD100" i="1"/>
  <c r="W100" i="1"/>
  <c r="AM100" i="1"/>
  <c r="AQ100" i="1"/>
  <c r="AZ100" i="1"/>
  <c r="BA100" i="1"/>
  <c r="AR100" i="1"/>
  <c r="AV100" i="1"/>
  <c r="AX100" i="1"/>
  <c r="U100" i="1"/>
  <c r="AL100" i="1"/>
  <c r="BC100" i="1"/>
  <c r="Y100" i="1"/>
  <c r="AP100" i="1"/>
  <c r="BG100" i="1"/>
  <c r="AC100" i="1"/>
  <c r="AT100" i="1"/>
  <c r="AA100" i="1"/>
  <c r="T100" i="1"/>
  <c r="AJ100" i="1"/>
  <c r="AI100" i="1"/>
  <c r="AN100" i="1"/>
  <c r="BE100" i="1"/>
  <c r="BI100" i="1"/>
  <c r="AH100" i="1"/>
  <c r="X100" i="1"/>
  <c r="AK100" i="1"/>
  <c r="BB100" i="1"/>
  <c r="AB100" i="1"/>
  <c r="AO100" i="1"/>
  <c r="BF100" i="1"/>
  <c r="AF100" i="1"/>
  <c r="AS100" i="1"/>
  <c r="BJ100" i="1"/>
  <c r="BP100" i="1"/>
  <c r="AG100" i="1"/>
  <c r="AW100" i="1"/>
  <c r="BM100" i="1"/>
  <c r="AE100" i="1"/>
  <c r="AU100" i="1"/>
  <c r="BK100" i="1"/>
  <c r="BN100" i="1"/>
  <c r="S100" i="1"/>
  <c r="P100" i="1" s="1"/>
  <c r="Q100" i="1" l="1"/>
  <c r="R100" i="1"/>
  <c r="I101" i="1" s="1"/>
  <c r="J101" i="1" s="1"/>
  <c r="K101" i="1" l="1"/>
  <c r="L101" i="1" l="1"/>
  <c r="M101" i="1" s="1"/>
  <c r="BC101" i="1" l="1"/>
  <c r="BP101" i="1"/>
  <c r="AH101" i="1"/>
  <c r="AQ101" i="1"/>
  <c r="BD101" i="1"/>
  <c r="AD101" i="1"/>
  <c r="AB101" i="1"/>
  <c r="Z101" i="1"/>
  <c r="AS101" i="1"/>
  <c r="BK101" i="1"/>
  <c r="BN101" i="1"/>
  <c r="AV101" i="1"/>
  <c r="AZ101" i="1"/>
  <c r="BA101" i="1"/>
  <c r="BL101" i="1"/>
  <c r="BI101" i="1"/>
  <c r="T101" i="1"/>
  <c r="AG101" i="1"/>
  <c r="AL101" i="1"/>
  <c r="BG101" i="1"/>
  <c r="U101" i="1"/>
  <c r="AX101" i="1"/>
  <c r="BH101" i="1"/>
  <c r="AY101" i="1"/>
  <c r="BJ101" i="1"/>
  <c r="AR101" i="1"/>
  <c r="AC101" i="1"/>
  <c r="BO101" i="1"/>
  <c r="BM101" i="1"/>
  <c r="AN101" i="1"/>
  <c r="AT101" i="1"/>
  <c r="BE101" i="1"/>
  <c r="W101" i="1"/>
  <c r="AJ101" i="1"/>
  <c r="AW101" i="1"/>
  <c r="BF101" i="1"/>
  <c r="X101" i="1"/>
  <c r="AK101" i="1"/>
  <c r="BB101" i="1"/>
  <c r="AO101" i="1"/>
  <c r="AF101" i="1"/>
  <c r="AP101" i="1"/>
  <c r="Y101" i="1"/>
  <c r="AI101" i="1"/>
  <c r="V101" i="1"/>
  <c r="AM101" i="1"/>
  <c r="AA101" i="1"/>
  <c r="AU101" i="1"/>
  <c r="AE101" i="1"/>
  <c r="S101" i="1"/>
  <c r="P101" i="1" s="1"/>
  <c r="Q101" i="1" l="1"/>
  <c r="R101" i="1"/>
  <c r="I102" i="1" l="1"/>
  <c r="J102" i="1" s="1"/>
  <c r="K102" i="1" s="1"/>
  <c r="L102" i="1" l="1"/>
  <c r="M102" i="1" s="1"/>
  <c r="AA102" i="1" l="1"/>
  <c r="AN102" i="1"/>
  <c r="BA102" i="1"/>
  <c r="AU102" i="1"/>
  <c r="BI102" i="1"/>
  <c r="AZ102" i="1"/>
  <c r="AE102" i="1"/>
  <c r="BL102" i="1"/>
  <c r="BK102" i="1"/>
  <c r="AI102" i="1"/>
  <c r="BP102" i="1"/>
  <c r="AF102" i="1"/>
  <c r="AW102" i="1"/>
  <c r="AM102" i="1"/>
  <c r="AT102" i="1"/>
  <c r="BN102" i="1"/>
  <c r="Z102" i="1"/>
  <c r="AQ102" i="1"/>
  <c r="BD102" i="1"/>
  <c r="AD102" i="1"/>
  <c r="BO102" i="1"/>
  <c r="AK102" i="1"/>
  <c r="BE102" i="1"/>
  <c r="AY102" i="1"/>
  <c r="AG102" i="1"/>
  <c r="AS102" i="1"/>
  <c r="BC102" i="1"/>
  <c r="BM102" i="1"/>
  <c r="U102" i="1"/>
  <c r="X102" i="1"/>
  <c r="BH102" i="1"/>
  <c r="AR102" i="1"/>
  <c r="AV102" i="1"/>
  <c r="AP102" i="1"/>
  <c r="BG102" i="1"/>
  <c r="AC102" i="1"/>
  <c r="AX102" i="1"/>
  <c r="AJ102" i="1"/>
  <c r="V102" i="1"/>
  <c r="AH102" i="1"/>
  <c r="T102" i="1"/>
  <c r="Y102" i="1"/>
  <c r="AL102" i="1"/>
  <c r="AB102" i="1"/>
  <c r="AO102" i="1"/>
  <c r="BF102" i="1"/>
  <c r="W102" i="1"/>
  <c r="BB102" i="1"/>
  <c r="BJ102" i="1"/>
  <c r="S102" i="1"/>
  <c r="P102" i="1" s="1"/>
  <c r="R102" i="1" l="1"/>
  <c r="Q102" i="1"/>
  <c r="I103" i="1" l="1"/>
  <c r="J103" i="1" s="1"/>
  <c r="K103" i="1" s="1"/>
  <c r="L103" i="1" l="1"/>
  <c r="M103" i="1" s="1"/>
  <c r="AK103" i="1" l="1"/>
  <c r="BB103" i="1"/>
  <c r="AB103" i="1"/>
  <c r="Y103" i="1"/>
  <c r="AP103" i="1"/>
  <c r="BG103" i="1"/>
  <c r="AC103" i="1"/>
  <c r="AT103" i="1"/>
  <c r="BK103" i="1"/>
  <c r="BM103" i="1"/>
  <c r="AY103" i="1"/>
  <c r="BO103" i="1"/>
  <c r="U103" i="1"/>
  <c r="Z103" i="1"/>
  <c r="AD103" i="1"/>
  <c r="AH103" i="1"/>
  <c r="AF103" i="1"/>
  <c r="BA103" i="1"/>
  <c r="W103" i="1"/>
  <c r="AV103" i="1"/>
  <c r="AO103" i="1"/>
  <c r="BF103" i="1"/>
  <c r="AR103" i="1"/>
  <c r="AS103" i="1"/>
  <c r="BJ103" i="1"/>
  <c r="BH103" i="1"/>
  <c r="AI103" i="1"/>
  <c r="BD103" i="1"/>
  <c r="AW103" i="1"/>
  <c r="AL103" i="1"/>
  <c r="X103" i="1"/>
  <c r="BP103" i="1"/>
  <c r="AN103" i="1"/>
  <c r="V103" i="1"/>
  <c r="AM103" i="1"/>
  <c r="AZ103" i="1"/>
  <c r="BE103" i="1"/>
  <c r="AA103" i="1"/>
  <c r="BL103" i="1"/>
  <c r="BI103" i="1"/>
  <c r="AE103" i="1"/>
  <c r="T103" i="1"/>
  <c r="AJ103" i="1"/>
  <c r="AG103" i="1"/>
  <c r="BN103" i="1"/>
  <c r="BC103" i="1"/>
  <c r="AQ103" i="1"/>
  <c r="AU103" i="1"/>
  <c r="AX103" i="1"/>
  <c r="S103" i="1"/>
  <c r="P103" i="1" s="1"/>
  <c r="Q103" i="1" l="1"/>
  <c r="R103" i="1"/>
  <c r="I104" i="1" l="1"/>
  <c r="J104" i="1" s="1"/>
  <c r="K104" i="1" s="1"/>
  <c r="L104" i="1" l="1"/>
  <c r="M104" i="1" s="1"/>
  <c r="AJ104" i="1" l="1"/>
  <c r="AW104" i="1"/>
  <c r="BN104" i="1"/>
  <c r="X104" i="1"/>
  <c r="AK104" i="1"/>
  <c r="BB104" i="1"/>
  <c r="AB104" i="1"/>
  <c r="AO104" i="1"/>
  <c r="BF104" i="1"/>
  <c r="BL104" i="1"/>
  <c r="AT104" i="1"/>
  <c r="BJ104" i="1"/>
  <c r="AG104" i="1"/>
  <c r="U104" i="1"/>
  <c r="Y104" i="1"/>
  <c r="AS104" i="1"/>
  <c r="AZ104" i="1"/>
  <c r="BM104" i="1"/>
  <c r="AE104" i="1"/>
  <c r="AN104" i="1"/>
  <c r="BA104" i="1"/>
  <c r="AA104" i="1"/>
  <c r="AR104" i="1"/>
  <c r="BE104" i="1"/>
  <c r="AQ104" i="1"/>
  <c r="AD104" i="1"/>
  <c r="W104" i="1"/>
  <c r="AV104" i="1"/>
  <c r="AX104" i="1"/>
  <c r="AL104" i="1"/>
  <c r="AP104" i="1"/>
  <c r="AC104" i="1"/>
  <c r="BP104" i="1"/>
  <c r="AH104" i="1"/>
  <c r="AY104" i="1"/>
  <c r="BD104" i="1"/>
  <c r="V104" i="1"/>
  <c r="AU104" i="1"/>
  <c r="BH104" i="1"/>
  <c r="Z104" i="1"/>
  <c r="BK104" i="1"/>
  <c r="AI104" i="1"/>
  <c r="AF104" i="1"/>
  <c r="BI104" i="1"/>
  <c r="T104" i="1"/>
  <c r="AM104" i="1"/>
  <c r="BO104" i="1"/>
  <c r="BC104" i="1"/>
  <c r="BG104" i="1"/>
  <c r="S104" i="1"/>
  <c r="P104" i="1" s="1"/>
  <c r="R104" i="1" l="1"/>
  <c r="Q104" i="1"/>
  <c r="I105" i="1" l="1"/>
  <c r="J105" i="1" s="1"/>
  <c r="K105" i="1" s="1"/>
  <c r="L105" i="1" l="1"/>
  <c r="M105" i="1" s="1"/>
  <c r="AY105" i="1" l="1"/>
  <c r="AM105" i="1"/>
  <c r="AQ105" i="1"/>
  <c r="AC105" i="1"/>
  <c r="AH105" i="1"/>
  <c r="AZ105" i="1"/>
  <c r="BM105" i="1"/>
  <c r="AA105" i="1"/>
  <c r="U105" i="1"/>
  <c r="AT105" i="1"/>
  <c r="V105" i="1"/>
  <c r="BJ105" i="1"/>
  <c r="W105" i="1"/>
  <c r="BF105" i="1"/>
  <c r="BB105" i="1"/>
  <c r="AO105" i="1"/>
  <c r="BO105" i="1"/>
  <c r="BC105" i="1"/>
  <c r="X105" i="1"/>
  <c r="AS105" i="1"/>
  <c r="AL105" i="1"/>
  <c r="BP105" i="1"/>
  <c r="AD105" i="1"/>
  <c r="BG105" i="1"/>
  <c r="AK105" i="1"/>
  <c r="BN105" i="1"/>
  <c r="AE105" i="1"/>
  <c r="BH105" i="1"/>
  <c r="AJ105" i="1"/>
  <c r="AB105" i="1"/>
  <c r="BD105" i="1"/>
  <c r="BE105" i="1"/>
  <c r="AF105" i="1"/>
  <c r="T105" i="1"/>
  <c r="AV105" i="1"/>
  <c r="BI105" i="1"/>
  <c r="AU105" i="1"/>
  <c r="AG105" i="1"/>
  <c r="AX105" i="1"/>
  <c r="AN105" i="1"/>
  <c r="BA105" i="1"/>
  <c r="BK105" i="1"/>
  <c r="AR105" i="1"/>
  <c r="AP105" i="1"/>
  <c r="AI105" i="1"/>
  <c r="BL105" i="1"/>
  <c r="AW105" i="1"/>
  <c r="Z105" i="1"/>
  <c r="Y105" i="1"/>
  <c r="S105" i="1"/>
  <c r="P105" i="1" s="1"/>
  <c r="Q105" i="1" l="1"/>
  <c r="R105" i="1"/>
  <c r="I106" i="1" l="1"/>
  <c r="J106" i="1" s="1"/>
  <c r="K106" i="1" s="1"/>
  <c r="L106" i="1" l="1"/>
  <c r="M106" i="1" s="1"/>
  <c r="V106" i="1" l="1"/>
  <c r="AM106" i="1"/>
  <c r="AZ106" i="1"/>
  <c r="BA106" i="1"/>
  <c r="AQ106" i="1"/>
  <c r="AO106" i="1"/>
  <c r="BI106" i="1"/>
  <c r="AU106" i="1"/>
  <c r="BE106" i="1"/>
  <c r="Y106" i="1"/>
  <c r="AE106" i="1"/>
  <c r="BL106" i="1"/>
  <c r="AV106" i="1"/>
  <c r="AL106" i="1"/>
  <c r="BC106" i="1"/>
  <c r="BP106" i="1"/>
  <c r="Z106" i="1"/>
  <c r="BK106" i="1"/>
  <c r="AG106" i="1"/>
  <c r="AD106" i="1"/>
  <c r="BO106" i="1"/>
  <c r="BM106" i="1"/>
  <c r="AK106" i="1"/>
  <c r="AY106" i="1"/>
  <c r="AS106" i="1"/>
  <c r="BB106" i="1"/>
  <c r="T106" i="1"/>
  <c r="AC106" i="1"/>
  <c r="AT106" i="1"/>
  <c r="AF106" i="1"/>
  <c r="AI106" i="1"/>
  <c r="AX106" i="1"/>
  <c r="AN106" i="1"/>
  <c r="AP106" i="1"/>
  <c r="AH106" i="1"/>
  <c r="X106" i="1"/>
  <c r="U106" i="1"/>
  <c r="W106" i="1"/>
  <c r="AJ106" i="1"/>
  <c r="AW106" i="1"/>
  <c r="BN106" i="1"/>
  <c r="BD106" i="1"/>
  <c r="AB106" i="1"/>
  <c r="AA106" i="1"/>
  <c r="BH106" i="1"/>
  <c r="BG106" i="1"/>
  <c r="BF106" i="1"/>
  <c r="AR106" i="1"/>
  <c r="BJ106" i="1"/>
  <c r="S106" i="1"/>
  <c r="P106" i="1" s="1"/>
  <c r="R106" i="1" l="1"/>
  <c r="Q106" i="1"/>
  <c r="I107" i="1" l="1"/>
  <c r="J107" i="1" s="1"/>
  <c r="K107" i="1" s="1"/>
  <c r="L107" i="1" l="1"/>
  <c r="M107" i="1" s="1"/>
  <c r="Z107" i="1" l="1"/>
  <c r="AQ107" i="1"/>
  <c r="AJ107" i="1"/>
  <c r="AD107" i="1"/>
  <c r="AU107" i="1"/>
  <c r="AZ107" i="1"/>
  <c r="AH107" i="1"/>
  <c r="AY107" i="1"/>
  <c r="BP107" i="1"/>
  <c r="T107" i="1"/>
  <c r="BA107" i="1"/>
  <c r="AM107" i="1"/>
  <c r="AO107" i="1"/>
  <c r="AN107" i="1"/>
  <c r="BJ107" i="1"/>
  <c r="AW107" i="1"/>
  <c r="AB107" i="1"/>
  <c r="BB107" i="1"/>
  <c r="AA107" i="1"/>
  <c r="BI107" i="1"/>
  <c r="AF107" i="1"/>
  <c r="AV107" i="1"/>
  <c r="X107" i="1"/>
  <c r="Y107" i="1"/>
  <c r="AP107" i="1"/>
  <c r="BG107" i="1"/>
  <c r="AC107" i="1"/>
  <c r="AT107" i="1"/>
  <c r="BK107" i="1"/>
  <c r="AG107" i="1"/>
  <c r="AX107" i="1"/>
  <c r="BO107" i="1"/>
  <c r="U107" i="1"/>
  <c r="AK107" i="1"/>
  <c r="W107" i="1"/>
  <c r="V107" i="1"/>
  <c r="BF107" i="1"/>
  <c r="AS107" i="1"/>
  <c r="BD107" i="1"/>
  <c r="BN107" i="1"/>
  <c r="AL107" i="1"/>
  <c r="AR107" i="1"/>
  <c r="BE107" i="1"/>
  <c r="BH107" i="1"/>
  <c r="AE107" i="1"/>
  <c r="BM107" i="1"/>
  <c r="AI107" i="1"/>
  <c r="BC107" i="1"/>
  <c r="BL107" i="1"/>
  <c r="S107" i="1"/>
  <c r="P107" i="1" s="1"/>
  <c r="Q107" i="1" l="1"/>
  <c r="R107" i="1"/>
  <c r="I108" i="1" l="1"/>
  <c r="J108" i="1" s="1"/>
  <c r="K108" i="1" s="1"/>
  <c r="L108" i="1" l="1"/>
  <c r="M108" i="1" s="1"/>
  <c r="AF108" i="1" l="1"/>
  <c r="AS108" i="1"/>
  <c r="BJ108" i="1"/>
  <c r="T108" i="1"/>
  <c r="AG108" i="1"/>
  <c r="AX108" i="1"/>
  <c r="AI108" i="1"/>
  <c r="U108" i="1"/>
  <c r="AL108" i="1"/>
  <c r="BK108" i="1"/>
  <c r="Y108" i="1"/>
  <c r="AO108" i="1"/>
  <c r="AR108" i="1"/>
  <c r="BL108" i="1"/>
  <c r="AE108" i="1"/>
  <c r="AZ108" i="1"/>
  <c r="AA108" i="1"/>
  <c r="BA108" i="1"/>
  <c r="Z108" i="1"/>
  <c r="BE108" i="1"/>
  <c r="AC108" i="1"/>
  <c r="BO108" i="1"/>
  <c r="BP108" i="1"/>
  <c r="AH108" i="1"/>
  <c r="AU108" i="1"/>
  <c r="BD108" i="1"/>
  <c r="V108" i="1"/>
  <c r="AQ108" i="1"/>
  <c r="BG108" i="1"/>
  <c r="AM108" i="1"/>
  <c r="AV108" i="1"/>
  <c r="BI108" i="1"/>
  <c r="BC108" i="1"/>
  <c r="AJ108" i="1"/>
  <c r="AW108" i="1"/>
  <c r="BN108" i="1"/>
  <c r="X108" i="1"/>
  <c r="AK108" i="1"/>
  <c r="BB108" i="1"/>
  <c r="BH108" i="1"/>
  <c r="AP108" i="1"/>
  <c r="BF108" i="1"/>
  <c r="AD108" i="1"/>
  <c r="BM108" i="1"/>
  <c r="AN108" i="1"/>
  <c r="W108" i="1"/>
  <c r="AY108" i="1"/>
  <c r="AT108" i="1"/>
  <c r="AB108" i="1"/>
  <c r="S108" i="1"/>
  <c r="P108" i="1" s="1"/>
  <c r="R108" i="1" l="1"/>
  <c r="Q108" i="1"/>
  <c r="I109" i="1" l="1"/>
  <c r="J109" i="1" s="1"/>
  <c r="K109" i="1" s="1"/>
  <c r="L109" i="1" l="1"/>
  <c r="M109" i="1" s="1"/>
  <c r="AB109" i="1" l="1"/>
  <c r="AO109" i="1"/>
  <c r="BN109" i="1"/>
  <c r="AF109" i="1"/>
  <c r="AS109" i="1"/>
  <c r="AH109" i="1"/>
  <c r="T109" i="1"/>
  <c r="AG109" i="1"/>
  <c r="AT109" i="1"/>
  <c r="BJ109" i="1"/>
  <c r="AN109" i="1"/>
  <c r="BD109" i="1"/>
  <c r="BH109" i="1"/>
  <c r="AY109" i="1"/>
  <c r="BB109" i="1"/>
  <c r="AZ109" i="1"/>
  <c r="X109" i="1"/>
  <c r="AP109" i="1"/>
  <c r="Y109" i="1"/>
  <c r="BO109" i="1"/>
  <c r="AD109" i="1"/>
  <c r="BP109" i="1"/>
  <c r="AK109" i="1"/>
  <c r="AA109" i="1"/>
  <c r="AE109" i="1"/>
  <c r="AR109" i="1"/>
  <c r="BE109" i="1"/>
  <c r="AI109" i="1"/>
  <c r="AV109" i="1"/>
  <c r="BI109" i="1"/>
  <c r="W109" i="1"/>
  <c r="AJ109" i="1"/>
  <c r="AW109" i="1"/>
  <c r="AX109" i="1"/>
  <c r="BG109" i="1"/>
  <c r="BA109" i="1"/>
  <c r="V109" i="1"/>
  <c r="AU109" i="1"/>
  <c r="AL109" i="1"/>
  <c r="BL109" i="1"/>
  <c r="AM109" i="1"/>
  <c r="BM109" i="1"/>
  <c r="U109" i="1"/>
  <c r="BK109" i="1"/>
  <c r="BF109" i="1"/>
  <c r="AC109" i="1"/>
  <c r="BC109" i="1"/>
  <c r="Z109" i="1"/>
  <c r="AQ109" i="1"/>
  <c r="S109" i="1"/>
  <c r="P109" i="1" s="1"/>
  <c r="Q109" i="1" l="1"/>
  <c r="R109" i="1"/>
  <c r="I110" i="1" l="1"/>
  <c r="J110" i="1" s="1"/>
  <c r="K110" i="1" s="1"/>
  <c r="L110" i="1" l="1"/>
  <c r="M110" i="1" s="1"/>
  <c r="AH110" i="1" l="1"/>
  <c r="AY110" i="1"/>
  <c r="BL110" i="1"/>
  <c r="V110" i="1"/>
  <c r="BG110" i="1"/>
  <c r="BE110" i="1"/>
  <c r="AG110" i="1"/>
  <c r="AQ110" i="1"/>
  <c r="AK110" i="1"/>
  <c r="AO110" i="1"/>
  <c r="AU110" i="1"/>
  <c r="Y110" i="1"/>
  <c r="BP110" i="1"/>
  <c r="AV110" i="1"/>
  <c r="AM110" i="1"/>
  <c r="X110" i="1"/>
  <c r="BD110" i="1"/>
  <c r="AA110" i="1"/>
  <c r="AX110" i="1"/>
  <c r="BO110" i="1"/>
  <c r="BA110" i="1"/>
  <c r="AP110" i="1"/>
  <c r="AB110" i="1"/>
  <c r="BM110" i="1"/>
  <c r="Z110" i="1"/>
  <c r="BK110" i="1"/>
  <c r="AS110" i="1"/>
  <c r="AD110" i="1"/>
  <c r="T110" i="1"/>
  <c r="BI110" i="1"/>
  <c r="AI110" i="1"/>
  <c r="AW110" i="1"/>
  <c r="U110" i="1"/>
  <c r="W110" i="1"/>
  <c r="AR110" i="1"/>
  <c r="BC110" i="1"/>
  <c r="BN110" i="1"/>
  <c r="AF110" i="1"/>
  <c r="AC110" i="1"/>
  <c r="BJ110" i="1"/>
  <c r="AZ110" i="1"/>
  <c r="BF110" i="1"/>
  <c r="AT110" i="1"/>
  <c r="AJ110" i="1"/>
  <c r="AE110" i="1"/>
  <c r="BB110" i="1"/>
  <c r="AN110" i="1"/>
  <c r="AL110" i="1"/>
  <c r="BH110" i="1"/>
  <c r="S110" i="1"/>
  <c r="P110" i="1" s="1"/>
  <c r="R110" i="1" l="1"/>
  <c r="Q110" i="1"/>
  <c r="I111" i="1" l="1"/>
  <c r="J111" i="1" s="1"/>
  <c r="K111" i="1" s="1"/>
  <c r="L111" i="1" l="1"/>
  <c r="M111" i="1" s="1"/>
  <c r="W111" i="1" l="1"/>
  <c r="AO111" i="1"/>
  <c r="AF111" i="1"/>
  <c r="Z111" i="1"/>
  <c r="BP111" i="1"/>
  <c r="BF111" i="1"/>
  <c r="AD111" i="1"/>
  <c r="X111" i="1"/>
  <c r="BJ111" i="1"/>
  <c r="AB111" i="1"/>
  <c r="AX111" i="1"/>
  <c r="AI111" i="1"/>
  <c r="T111" i="1"/>
  <c r="BE111" i="1"/>
  <c r="BC111" i="1"/>
  <c r="AA111" i="1"/>
  <c r="AS111" i="1"/>
  <c r="AY111" i="1"/>
  <c r="AE111" i="1"/>
  <c r="AW111" i="1"/>
  <c r="BO111" i="1"/>
  <c r="AU111" i="1"/>
  <c r="AH111" i="1"/>
  <c r="AM111" i="1"/>
  <c r="U111" i="1"/>
  <c r="AV111" i="1"/>
  <c r="AL111" i="1"/>
  <c r="BK111" i="1"/>
  <c r="AJ111" i="1"/>
  <c r="BI111" i="1"/>
  <c r="AQ111" i="1"/>
  <c r="AN111" i="1"/>
  <c r="BM111" i="1"/>
  <c r="BG111" i="1"/>
  <c r="AG111" i="1"/>
  <c r="AK111" i="1"/>
  <c r="BA111" i="1"/>
  <c r="V111" i="1"/>
  <c r="BL111" i="1"/>
  <c r="BB111" i="1"/>
  <c r="Y111" i="1"/>
  <c r="AZ111" i="1"/>
  <c r="AP111" i="1"/>
  <c r="AC111" i="1"/>
  <c r="BD111" i="1"/>
  <c r="AT111" i="1"/>
  <c r="AR111" i="1"/>
  <c r="BH111" i="1"/>
  <c r="BN111" i="1"/>
  <c r="S111" i="1"/>
  <c r="P111" i="1" s="1"/>
  <c r="R111" i="1" l="1"/>
  <c r="Q111" i="1"/>
  <c r="I112" i="1" l="1"/>
  <c r="J112" i="1" s="1"/>
  <c r="K112" i="1" s="1"/>
  <c r="L112" i="1" l="1"/>
  <c r="M112" i="1" s="1"/>
  <c r="AU112" i="1" l="1"/>
  <c r="BH112" i="1"/>
  <c r="AX112" i="1"/>
  <c r="AY112" i="1"/>
  <c r="BL112" i="1"/>
  <c r="BN112" i="1"/>
  <c r="AM112" i="1"/>
  <c r="AZ112" i="1"/>
  <c r="BM112" i="1"/>
  <c r="BG112" i="1"/>
  <c r="AK112" i="1"/>
  <c r="BA112" i="1"/>
  <c r="BK112" i="1"/>
  <c r="Y112" i="1"/>
  <c r="BB112" i="1"/>
  <c r="BO112" i="1"/>
  <c r="AC112" i="1"/>
  <c r="Z112" i="1"/>
  <c r="BC112" i="1"/>
  <c r="BP112" i="1"/>
  <c r="V112" i="1"/>
  <c r="U112" i="1"/>
  <c r="BF112" i="1"/>
  <c r="AH112" i="1"/>
  <c r="AE112" i="1"/>
  <c r="BE112" i="1"/>
  <c r="AI112" i="1"/>
  <c r="BI112" i="1"/>
  <c r="AJ112" i="1"/>
  <c r="AD112" i="1"/>
  <c r="AN112" i="1"/>
  <c r="AB112" i="1"/>
  <c r="AO112" i="1"/>
  <c r="AT112" i="1"/>
  <c r="AF112" i="1"/>
  <c r="AS112" i="1"/>
  <c r="BJ112" i="1"/>
  <c r="T112" i="1"/>
  <c r="AG112" i="1"/>
  <c r="AP112" i="1"/>
  <c r="AL112" i="1"/>
  <c r="AA112" i="1"/>
  <c r="BD112" i="1"/>
  <c r="AR112" i="1"/>
  <c r="AV112" i="1"/>
  <c r="W112" i="1"/>
  <c r="AW112" i="1"/>
  <c r="X112" i="1"/>
  <c r="AQ112" i="1"/>
  <c r="S112" i="1"/>
  <c r="P112" i="1" s="1"/>
  <c r="R112" i="1" l="1"/>
  <c r="Q112" i="1"/>
  <c r="I113" i="1" l="1"/>
  <c r="J113" i="1" s="1"/>
  <c r="K113" i="1" s="1"/>
  <c r="L113" i="1" l="1"/>
  <c r="M113" i="1" s="1"/>
  <c r="Z113" i="1" l="1"/>
  <c r="AQ113" i="1"/>
  <c r="BD113" i="1"/>
  <c r="AD113" i="1"/>
  <c r="AU113" i="1"/>
  <c r="BH113" i="1"/>
  <c r="AH113" i="1"/>
  <c r="AY113" i="1"/>
  <c r="BL113" i="1"/>
  <c r="W113" i="1"/>
  <c r="U113" i="1"/>
  <c r="AS113" i="1"/>
  <c r="BP113" i="1"/>
  <c r="AA113" i="1"/>
  <c r="AE113" i="1"/>
  <c r="AI113" i="1"/>
  <c r="BB113" i="1"/>
  <c r="AP113" i="1"/>
  <c r="BG113" i="1"/>
  <c r="AG113" i="1"/>
  <c r="AT113" i="1"/>
  <c r="BK113" i="1"/>
  <c r="AW113" i="1"/>
  <c r="AX113" i="1"/>
  <c r="BO113" i="1"/>
  <c r="BM113" i="1"/>
  <c r="AJ113" i="1"/>
  <c r="V113" i="1"/>
  <c r="T113" i="1"/>
  <c r="BE113" i="1"/>
  <c r="BI113" i="1"/>
  <c r="AC113" i="1"/>
  <c r="BC113" i="1"/>
  <c r="BF113" i="1"/>
  <c r="X113" i="1"/>
  <c r="AK113" i="1"/>
  <c r="BJ113" i="1"/>
  <c r="AB113" i="1"/>
  <c r="BA113" i="1"/>
  <c r="BN113" i="1"/>
  <c r="AF113" i="1"/>
  <c r="Y113" i="1"/>
  <c r="AO113" i="1"/>
  <c r="AM113" i="1"/>
  <c r="AL113" i="1"/>
  <c r="AN113" i="1"/>
  <c r="AR113" i="1"/>
  <c r="AV113" i="1"/>
  <c r="AZ113" i="1"/>
  <c r="S113" i="1"/>
  <c r="P113" i="1" s="1"/>
  <c r="R113" i="1" l="1"/>
  <c r="Q113" i="1"/>
  <c r="I114" i="1" l="1"/>
  <c r="J114" i="1" s="1"/>
  <c r="K114" i="1" s="1"/>
  <c r="L114" i="1" l="1"/>
  <c r="M114" i="1" s="1"/>
  <c r="BI114" i="1" l="1"/>
  <c r="AE114" i="1"/>
  <c r="BP114" i="1"/>
  <c r="AH114" i="1"/>
  <c r="AF114" i="1"/>
  <c r="W114" i="1"/>
  <c r="BM114" i="1"/>
  <c r="BC114" i="1"/>
  <c r="AG114" i="1"/>
  <c r="AW114" i="1"/>
  <c r="AM114" i="1"/>
  <c r="BA114" i="1"/>
  <c r="AS114" i="1"/>
  <c r="BE114" i="1"/>
  <c r="AO114" i="1"/>
  <c r="BH114" i="1"/>
  <c r="AN114" i="1"/>
  <c r="AD114" i="1"/>
  <c r="AU114" i="1"/>
  <c r="AB114" i="1"/>
  <c r="BB114" i="1"/>
  <c r="AZ114" i="1"/>
  <c r="AJ114" i="1"/>
  <c r="AL114" i="1"/>
  <c r="AV114" i="1"/>
  <c r="AX114" i="1"/>
  <c r="V114" i="1"/>
  <c r="BG114" i="1"/>
  <c r="AQ114" i="1"/>
  <c r="BL114" i="1"/>
  <c r="AY114" i="1"/>
  <c r="AI114" i="1"/>
  <c r="BN114" i="1"/>
  <c r="AC114" i="1"/>
  <c r="AT114" i="1"/>
  <c r="BK114" i="1"/>
  <c r="AK114" i="1"/>
  <c r="AA114" i="1"/>
  <c r="AR114" i="1"/>
  <c r="U114" i="1"/>
  <c r="BF114" i="1"/>
  <c r="X114" i="1"/>
  <c r="BO114" i="1"/>
  <c r="AP114" i="1"/>
  <c r="T114" i="1"/>
  <c r="BD114" i="1"/>
  <c r="BJ114" i="1"/>
  <c r="Z114" i="1"/>
  <c r="Y114" i="1"/>
  <c r="S114" i="1"/>
  <c r="P114" i="1" s="1"/>
  <c r="Q114" i="1" l="1"/>
  <c r="R114" i="1"/>
  <c r="I115" i="1" l="1"/>
  <c r="J115" i="1" s="1"/>
  <c r="K115" i="1" s="1"/>
  <c r="L115" i="1" l="1"/>
  <c r="M115" i="1" s="1"/>
  <c r="AZ115" i="1" l="1"/>
  <c r="BM115" i="1"/>
  <c r="AI115" i="1"/>
  <c r="AN115" i="1"/>
  <c r="BA115" i="1"/>
  <c r="AE115" i="1"/>
  <c r="AR115" i="1"/>
  <c r="BE115" i="1"/>
  <c r="AU115" i="1"/>
  <c r="BI115" i="1"/>
  <c r="AD115" i="1"/>
  <c r="AT115" i="1"/>
  <c r="BP115" i="1"/>
  <c r="AH115" i="1"/>
  <c r="AM115" i="1"/>
  <c r="BD115" i="1"/>
  <c r="V115" i="1"/>
  <c r="AY115" i="1"/>
  <c r="BH115" i="1"/>
  <c r="Z115" i="1"/>
  <c r="BO115" i="1"/>
  <c r="BK115" i="1"/>
  <c r="W115" i="1"/>
  <c r="AQ115" i="1"/>
  <c r="T115" i="1"/>
  <c r="AG115" i="1"/>
  <c r="AX115" i="1"/>
  <c r="BG115" i="1"/>
  <c r="U115" i="1"/>
  <c r="AL115" i="1"/>
  <c r="BC115" i="1"/>
  <c r="Y115" i="1"/>
  <c r="AP115" i="1"/>
  <c r="AA115" i="1"/>
  <c r="AF115" i="1"/>
  <c r="BJ115" i="1"/>
  <c r="AS115" i="1"/>
  <c r="AJ115" i="1"/>
  <c r="AW115" i="1"/>
  <c r="BN115" i="1"/>
  <c r="X115" i="1"/>
  <c r="AK115" i="1"/>
  <c r="BB115" i="1"/>
  <c r="AB115" i="1"/>
  <c r="AO115" i="1"/>
  <c r="BF115" i="1"/>
  <c r="AV115" i="1"/>
  <c r="BL115" i="1"/>
  <c r="AC115" i="1"/>
  <c r="S115" i="1"/>
  <c r="P115" i="1" s="1"/>
  <c r="Q115" i="1" l="1"/>
  <c r="R115" i="1"/>
  <c r="I116" i="1" l="1"/>
  <c r="J116" i="1" s="1"/>
  <c r="K116" i="1" s="1"/>
  <c r="L116" i="1" l="1"/>
  <c r="M116" i="1" s="1"/>
  <c r="AQ116" i="1" l="1"/>
  <c r="BD116" i="1"/>
  <c r="AD116" i="1"/>
  <c r="AU116" i="1"/>
  <c r="BH116" i="1"/>
  <c r="AT116" i="1"/>
  <c r="AY116" i="1"/>
  <c r="BL116" i="1"/>
  <c r="BJ116" i="1"/>
  <c r="BP116" i="1"/>
  <c r="AL116" i="1"/>
  <c r="Z116" i="1"/>
  <c r="AK116" i="1"/>
  <c r="AB116" i="1"/>
  <c r="AP116" i="1"/>
  <c r="AF116" i="1"/>
  <c r="BF116" i="1"/>
  <c r="AJ116" i="1"/>
  <c r="AA116" i="1"/>
  <c r="BA116" i="1"/>
  <c r="AR116" i="1"/>
  <c r="AV116" i="1"/>
  <c r="BC116" i="1"/>
  <c r="AG116" i="1"/>
  <c r="AZ116" i="1"/>
  <c r="BG116" i="1"/>
  <c r="U116" i="1"/>
  <c r="AX116" i="1"/>
  <c r="BK116" i="1"/>
  <c r="Y116" i="1"/>
  <c r="BN116" i="1"/>
  <c r="BO116" i="1"/>
  <c r="AC116" i="1"/>
  <c r="V116" i="1"/>
  <c r="AH116" i="1"/>
  <c r="W116" i="1"/>
  <c r="AM116" i="1"/>
  <c r="X116" i="1"/>
  <c r="BB116" i="1"/>
  <c r="AO116" i="1"/>
  <c r="AS116" i="1"/>
  <c r="T116" i="1"/>
  <c r="BM116" i="1"/>
  <c r="AN116" i="1"/>
  <c r="AE116" i="1"/>
  <c r="BE116" i="1"/>
  <c r="AI116" i="1"/>
  <c r="BI116" i="1"/>
  <c r="AW116" i="1"/>
  <c r="S116" i="1"/>
  <c r="P116" i="1" s="1"/>
  <c r="R116" i="1" l="1"/>
  <c r="Q116" i="1"/>
  <c r="I117" i="1" l="1"/>
  <c r="J117" i="1" s="1"/>
  <c r="K117" i="1" s="1"/>
  <c r="L117" i="1" l="1"/>
  <c r="M117" i="1" s="1"/>
  <c r="V117" i="1" l="1"/>
  <c r="AM117" i="1"/>
  <c r="AZ117" i="1"/>
  <c r="AO117" i="1"/>
  <c r="AA117" i="1"/>
  <c r="AN117" i="1"/>
  <c r="BA117" i="1"/>
  <c r="AE117" i="1"/>
  <c r="AR117" i="1"/>
  <c r="BE117" i="1"/>
  <c r="BI117" i="1"/>
  <c r="AX117" i="1"/>
  <c r="BO117" i="1"/>
  <c r="T117" i="1"/>
  <c r="AP117" i="1"/>
  <c r="AC117" i="1"/>
  <c r="BK117" i="1"/>
  <c r="AF117" i="1"/>
  <c r="AY117" i="1"/>
  <c r="AW117" i="1"/>
  <c r="BM117" i="1"/>
  <c r="U117" i="1"/>
  <c r="BL117" i="1"/>
  <c r="AL117" i="1"/>
  <c r="BC117" i="1"/>
  <c r="BP117" i="1"/>
  <c r="Z117" i="1"/>
  <c r="AQ117" i="1"/>
  <c r="BD117" i="1"/>
  <c r="AD117" i="1"/>
  <c r="AU117" i="1"/>
  <c r="BH117" i="1"/>
  <c r="BN117" i="1"/>
  <c r="AI117" i="1"/>
  <c r="AH117" i="1"/>
  <c r="BB117" i="1"/>
  <c r="AG117" i="1"/>
  <c r="BG117" i="1"/>
  <c r="AT117" i="1"/>
  <c r="AS117" i="1"/>
  <c r="AV117" i="1"/>
  <c r="W117" i="1"/>
  <c r="AJ117" i="1"/>
  <c r="AK117" i="1"/>
  <c r="BF117" i="1"/>
  <c r="X117" i="1"/>
  <c r="BJ117" i="1"/>
  <c r="AB117" i="1"/>
  <c r="Y117" i="1"/>
  <c r="S117" i="1"/>
  <c r="P117" i="1" s="1"/>
  <c r="Q117" i="1" l="1"/>
  <c r="R117" i="1"/>
  <c r="I118" i="1" l="1"/>
  <c r="J118" i="1" s="1"/>
  <c r="K118" i="1" s="1"/>
  <c r="L118" i="1" l="1"/>
  <c r="M118" i="1" s="1"/>
  <c r="Y118" i="1" l="1"/>
  <c r="AP118" i="1"/>
  <c r="BG118" i="1"/>
  <c r="AG118" i="1"/>
  <c r="W118" i="1"/>
  <c r="X118" i="1"/>
  <c r="AK118" i="1"/>
  <c r="AE118" i="1"/>
  <c r="AN118" i="1"/>
  <c r="U118" i="1"/>
  <c r="BJ118" i="1"/>
  <c r="AJ118" i="1"/>
  <c r="AZ118" i="1"/>
  <c r="AO118" i="1"/>
  <c r="BF118" i="1"/>
  <c r="AR118" i="1"/>
  <c r="BA118" i="1"/>
  <c r="AU118" i="1"/>
  <c r="AW118" i="1"/>
  <c r="BI118" i="1"/>
  <c r="AY118" i="1"/>
  <c r="AC118" i="1"/>
  <c r="AS118" i="1"/>
  <c r="AI118" i="1"/>
  <c r="BD118" i="1"/>
  <c r="BE118" i="1"/>
  <c r="AA118" i="1"/>
  <c r="BL118" i="1"/>
  <c r="AD118" i="1"/>
  <c r="BO118" i="1"/>
  <c r="AT118" i="1"/>
  <c r="AH118" i="1"/>
  <c r="AB118" i="1"/>
  <c r="BN118" i="1"/>
  <c r="BM118" i="1"/>
  <c r="BC118" i="1"/>
  <c r="V118" i="1"/>
  <c r="Z118" i="1"/>
  <c r="AQ118" i="1"/>
  <c r="BP118" i="1"/>
  <c r="AX118" i="1"/>
  <c r="AV118" i="1"/>
  <c r="BK118" i="1"/>
  <c r="BB118" i="1"/>
  <c r="T118" i="1"/>
  <c r="AF118" i="1"/>
  <c r="AL118" i="1"/>
  <c r="BH118" i="1"/>
  <c r="AM118" i="1"/>
  <c r="S118" i="1"/>
  <c r="P118" i="1" s="1"/>
  <c r="R118" i="1" l="1"/>
  <c r="Q118" i="1"/>
  <c r="I119" i="1" l="1"/>
  <c r="J119" i="1" s="1"/>
  <c r="K119" i="1" s="1"/>
  <c r="L119" i="1" l="1"/>
  <c r="M119" i="1" s="1"/>
  <c r="BL119" i="1" l="1"/>
  <c r="AD119" i="1"/>
  <c r="AI119" i="1"/>
  <c r="AZ119" i="1"/>
  <c r="BM119" i="1"/>
  <c r="AE119" i="1"/>
  <c r="AN119" i="1"/>
  <c r="BA119" i="1"/>
  <c r="AA119" i="1"/>
  <c r="Z119" i="1"/>
  <c r="W119" i="1"/>
  <c r="BE119" i="1"/>
  <c r="BG119" i="1"/>
  <c r="AW119" i="1"/>
  <c r="AK119" i="1"/>
  <c r="AP119" i="1"/>
  <c r="AC119" i="1"/>
  <c r="AT119" i="1"/>
  <c r="AM119" i="1"/>
  <c r="BP119" i="1"/>
  <c r="AH119" i="1"/>
  <c r="AY119" i="1"/>
  <c r="BD119" i="1"/>
  <c r="V119" i="1"/>
  <c r="AU119" i="1"/>
  <c r="BK119" i="1"/>
  <c r="AB119" i="1"/>
  <c r="AQ119" i="1"/>
  <c r="BI119" i="1"/>
  <c r="BN119" i="1"/>
  <c r="BB119" i="1"/>
  <c r="BF119" i="1"/>
  <c r="AF119" i="1"/>
  <c r="AS119" i="1"/>
  <c r="BJ119" i="1"/>
  <c r="T119" i="1"/>
  <c r="AG119" i="1"/>
  <c r="AX119" i="1"/>
  <c r="BC119" i="1"/>
  <c r="U119" i="1"/>
  <c r="AL119" i="1"/>
  <c r="BO119" i="1"/>
  <c r="Y119" i="1"/>
  <c r="AO119" i="1"/>
  <c r="AR119" i="1"/>
  <c r="AV119" i="1"/>
  <c r="AJ119" i="1"/>
  <c r="X119" i="1"/>
  <c r="BH119" i="1"/>
  <c r="S119" i="1"/>
  <c r="P119" i="1" s="1"/>
  <c r="Q119" i="1" l="1"/>
  <c r="R119" i="1"/>
  <c r="I120" i="1" l="1"/>
  <c r="J120" i="1" s="1"/>
  <c r="K120" i="1" s="1"/>
  <c r="L120" i="1" l="1"/>
  <c r="M120" i="1" s="1"/>
  <c r="BC120" i="1" l="1"/>
  <c r="BP120" i="1"/>
  <c r="AD120" i="1"/>
  <c r="AQ120" i="1"/>
  <c r="BD120" i="1"/>
  <c r="Z120" i="1"/>
  <c r="AU120" i="1"/>
  <c r="BH120" i="1"/>
  <c r="AP120" i="1"/>
  <c r="BL120" i="1"/>
  <c r="AH120" i="1"/>
  <c r="AI120" i="1"/>
  <c r="BM120" i="1"/>
  <c r="BA120" i="1"/>
  <c r="BE120" i="1"/>
  <c r="T120" i="1"/>
  <c r="AG120" i="1"/>
  <c r="AX120" i="1"/>
  <c r="BG120" i="1"/>
  <c r="U120" i="1"/>
  <c r="AT120" i="1"/>
  <c r="BK120" i="1"/>
  <c r="Y120" i="1"/>
  <c r="BJ120" i="1"/>
  <c r="BF120" i="1"/>
  <c r="AF120" i="1"/>
  <c r="AV120" i="1"/>
  <c r="AM120" i="1"/>
  <c r="AA120" i="1"/>
  <c r="AE120" i="1"/>
  <c r="AY120" i="1"/>
  <c r="BB120" i="1"/>
  <c r="W120" i="1"/>
  <c r="AJ120" i="1"/>
  <c r="AW120" i="1"/>
  <c r="V120" i="1"/>
  <c r="X120" i="1"/>
  <c r="AK120" i="1"/>
  <c r="BN120" i="1"/>
  <c r="AB120" i="1"/>
  <c r="AO120" i="1"/>
  <c r="AL120" i="1"/>
  <c r="BO120" i="1"/>
  <c r="AS120" i="1"/>
  <c r="BI120" i="1"/>
  <c r="AZ120" i="1"/>
  <c r="AN120" i="1"/>
  <c r="AR120" i="1"/>
  <c r="AC120" i="1"/>
  <c r="S120" i="1"/>
  <c r="P120" i="1" s="1"/>
  <c r="R120" i="1" l="1"/>
  <c r="Q120" i="1"/>
  <c r="I121" i="1" l="1"/>
  <c r="J121" i="1" s="1"/>
  <c r="K121" i="1" s="1"/>
  <c r="L121" i="1" l="1"/>
  <c r="M121" i="1" s="1"/>
  <c r="BN121" i="1" l="1"/>
  <c r="AF121" i="1"/>
  <c r="AG121" i="1"/>
  <c r="BB121" i="1"/>
  <c r="T121" i="1"/>
  <c r="AC121" i="1"/>
  <c r="AP121" i="1"/>
  <c r="BG121" i="1"/>
  <c r="Y121" i="1"/>
  <c r="AB121" i="1"/>
  <c r="AR121" i="1"/>
  <c r="AD121" i="1"/>
  <c r="AI121" i="1"/>
  <c r="AV121" i="1"/>
  <c r="U121" i="1"/>
  <c r="W121" i="1"/>
  <c r="AJ121" i="1"/>
  <c r="AW121" i="1"/>
  <c r="BF121" i="1"/>
  <c r="X121" i="1"/>
  <c r="AS121" i="1"/>
  <c r="BI121" i="1"/>
  <c r="BA121" i="1"/>
  <c r="AU121" i="1"/>
  <c r="AX121" i="1"/>
  <c r="BE121" i="1"/>
  <c r="AL121" i="1"/>
  <c r="BP121" i="1"/>
  <c r="AQ121" i="1"/>
  <c r="BJ121" i="1"/>
  <c r="AO121" i="1"/>
  <c r="AH121" i="1"/>
  <c r="AY121" i="1"/>
  <c r="BL121" i="1"/>
  <c r="V121" i="1"/>
  <c r="AM121" i="1"/>
  <c r="AZ121" i="1"/>
  <c r="AK121" i="1"/>
  <c r="AA121" i="1"/>
  <c r="AN121" i="1"/>
  <c r="BM121" i="1"/>
  <c r="BK121" i="1"/>
  <c r="AT121" i="1"/>
  <c r="BH121" i="1"/>
  <c r="BO121" i="1"/>
  <c r="BC121" i="1"/>
  <c r="Z121" i="1"/>
  <c r="BD121" i="1"/>
  <c r="AE121" i="1"/>
  <c r="S121" i="1"/>
  <c r="P121" i="1" s="1"/>
  <c r="R121" i="1" l="1"/>
  <c r="Q121" i="1"/>
  <c r="I122" i="1" l="1"/>
  <c r="J122" i="1" s="1"/>
  <c r="K122" i="1" s="1"/>
  <c r="L122" i="1" l="1"/>
  <c r="M122" i="1" s="1"/>
  <c r="V122" i="1" l="1"/>
  <c r="AM122" i="1"/>
  <c r="BL122" i="1"/>
  <c r="Z122" i="1"/>
  <c r="BK122" i="1"/>
  <c r="BJ122" i="1"/>
  <c r="BE122" i="1"/>
  <c r="AU122" i="1"/>
  <c r="Y122" i="1"/>
  <c r="BI122" i="1"/>
  <c r="AY122" i="1"/>
  <c r="BM122" i="1"/>
  <c r="BA122" i="1"/>
  <c r="AW122" i="1"/>
  <c r="AG122" i="1"/>
  <c r="AO122" i="1"/>
  <c r="U122" i="1"/>
  <c r="AL122" i="1"/>
  <c r="BC122" i="1"/>
  <c r="AZ122" i="1"/>
  <c r="AT122" i="1"/>
  <c r="AB122" i="1"/>
  <c r="AI122" i="1"/>
  <c r="AD122" i="1"/>
  <c r="BO122" i="1"/>
  <c r="AP122" i="1"/>
  <c r="AH122" i="1"/>
  <c r="AN122" i="1"/>
  <c r="BG122" i="1"/>
  <c r="W122" i="1"/>
  <c r="AQ122" i="1"/>
  <c r="AA122" i="1"/>
  <c r="AE122" i="1"/>
  <c r="AK122" i="1"/>
  <c r="BB122" i="1"/>
  <c r="X122" i="1"/>
  <c r="AC122" i="1"/>
  <c r="BN122" i="1"/>
  <c r="BP122" i="1"/>
  <c r="AV122" i="1"/>
  <c r="AX122" i="1"/>
  <c r="BH122" i="1"/>
  <c r="BD122" i="1"/>
  <c r="BF122" i="1"/>
  <c r="AF122" i="1"/>
  <c r="AR122" i="1"/>
  <c r="AS122" i="1"/>
  <c r="T122" i="1"/>
  <c r="AJ122" i="1"/>
  <c r="S122" i="1"/>
  <c r="P122" i="1" s="1"/>
  <c r="R122" i="1" l="1"/>
  <c r="Q122" i="1"/>
  <c r="I123" i="1" l="1"/>
  <c r="J123" i="1" s="1"/>
  <c r="K123" i="1" s="1"/>
  <c r="L123" i="1" l="1"/>
  <c r="M123" i="1" s="1"/>
  <c r="AC123" i="1" l="1"/>
  <c r="AT123" i="1"/>
  <c r="AY123" i="1"/>
  <c r="BP123" i="1"/>
  <c r="AH123" i="1"/>
  <c r="AU123" i="1"/>
  <c r="BD123" i="1"/>
  <c r="V123" i="1"/>
  <c r="AQ123" i="1"/>
  <c r="AM123" i="1"/>
  <c r="BG123" i="1"/>
  <c r="AI123" i="1"/>
  <c r="BL123" i="1"/>
  <c r="BM123" i="1"/>
  <c r="BA123" i="1"/>
  <c r="Z123" i="1"/>
  <c r="AF123" i="1"/>
  <c r="AS123" i="1"/>
  <c r="BJ123" i="1"/>
  <c r="T123" i="1"/>
  <c r="AG123" i="1"/>
  <c r="AX123" i="1"/>
  <c r="BO123" i="1"/>
  <c r="U123" i="1"/>
  <c r="AL123" i="1"/>
  <c r="BK123" i="1"/>
  <c r="AB123" i="1"/>
  <c r="AO123" i="1"/>
  <c r="BF123" i="1"/>
  <c r="AD123" i="1"/>
  <c r="AZ123" i="1"/>
  <c r="AN123" i="1"/>
  <c r="BE123" i="1"/>
  <c r="AV123" i="1"/>
  <c r="BI123" i="1"/>
  <c r="BC123" i="1"/>
  <c r="AJ123" i="1"/>
  <c r="AW123" i="1"/>
  <c r="BN123" i="1"/>
  <c r="X123" i="1"/>
  <c r="AK123" i="1"/>
  <c r="BB123" i="1"/>
  <c r="AR123" i="1"/>
  <c r="BH123" i="1"/>
  <c r="Y123" i="1"/>
  <c r="AE123" i="1"/>
  <c r="AA123" i="1"/>
  <c r="W123" i="1"/>
  <c r="AP123" i="1"/>
  <c r="S123" i="1"/>
  <c r="P123" i="1" s="1"/>
  <c r="R123" i="1" l="1"/>
  <c r="Q123" i="1"/>
  <c r="I124" i="1" l="1"/>
  <c r="J124" i="1" s="1"/>
  <c r="K124" i="1" s="1"/>
  <c r="L124" i="1" l="1"/>
  <c r="M124" i="1" s="1"/>
  <c r="BO124" i="1" l="1"/>
  <c r="AC124" i="1"/>
  <c r="AD124" i="1"/>
  <c r="BC124" i="1"/>
  <c r="BP124" i="1"/>
  <c r="Z124" i="1"/>
  <c r="AQ124" i="1"/>
  <c r="BD124" i="1"/>
  <c r="V124" i="1"/>
  <c r="BH124" i="1"/>
  <c r="BF124" i="1"/>
  <c r="AR124" i="1"/>
  <c r="AY124" i="1"/>
  <c r="AM124" i="1"/>
  <c r="AA124" i="1"/>
  <c r="AU124" i="1"/>
  <c r="AF124" i="1"/>
  <c r="AS124" i="1"/>
  <c r="AX124" i="1"/>
  <c r="T124" i="1"/>
  <c r="AG124" i="1"/>
  <c r="AT124" i="1"/>
  <c r="BG124" i="1"/>
  <c r="U124" i="1"/>
  <c r="AP124" i="1"/>
  <c r="AL124" i="1"/>
  <c r="AB124" i="1"/>
  <c r="BE124" i="1"/>
  <c r="BB124" i="1"/>
  <c r="BM124" i="1"/>
  <c r="BA124" i="1"/>
  <c r="AH124" i="1"/>
  <c r="AI124" i="1"/>
  <c r="AV124" i="1"/>
  <c r="BI124" i="1"/>
  <c r="W124" i="1"/>
  <c r="AJ124" i="1"/>
  <c r="AW124" i="1"/>
  <c r="BN124" i="1"/>
  <c r="X124" i="1"/>
  <c r="AK124" i="1"/>
  <c r="BJ124" i="1"/>
  <c r="BK124" i="1"/>
  <c r="AO124" i="1"/>
  <c r="AE124" i="1"/>
  <c r="BL124" i="1"/>
  <c r="AZ124" i="1"/>
  <c r="AN124" i="1"/>
  <c r="Y124" i="1"/>
  <c r="S124" i="1"/>
  <c r="P124" i="1" s="1"/>
  <c r="Q124" i="1" l="1"/>
  <c r="R124" i="1"/>
  <c r="I125" i="1" l="1"/>
  <c r="J125" i="1" s="1"/>
  <c r="K125" i="1" s="1"/>
  <c r="L125" i="1" l="1"/>
  <c r="M125" i="1" s="1"/>
  <c r="BJ125" i="1" l="1"/>
  <c r="AB125" i="1"/>
  <c r="BE125" i="1"/>
  <c r="BN125" i="1"/>
  <c r="AF125" i="1"/>
  <c r="AC125" i="1"/>
  <c r="BB125" i="1"/>
  <c r="T125" i="1"/>
  <c r="Y125" i="1"/>
  <c r="X125" i="1"/>
  <c r="AN125" i="1"/>
  <c r="AQ125" i="1"/>
  <c r="AE125" i="1"/>
  <c r="AR125" i="1"/>
  <c r="AW125" i="1"/>
  <c r="AI125" i="1"/>
  <c r="AV125" i="1"/>
  <c r="BM125" i="1"/>
  <c r="W125" i="1"/>
  <c r="AJ125" i="1"/>
  <c r="AS125" i="1"/>
  <c r="AO125" i="1"/>
  <c r="BI125" i="1"/>
  <c r="BD125" i="1"/>
  <c r="BK125" i="1"/>
  <c r="AX125" i="1"/>
  <c r="BA125" i="1"/>
  <c r="BC125" i="1"/>
  <c r="BF125" i="1"/>
  <c r="Z125" i="1"/>
  <c r="AD125" i="1"/>
  <c r="AU125" i="1"/>
  <c r="BH125" i="1"/>
  <c r="AH125" i="1"/>
  <c r="AY125" i="1"/>
  <c r="BL125" i="1"/>
  <c r="V125" i="1"/>
  <c r="AM125" i="1"/>
  <c r="AZ125" i="1"/>
  <c r="AG125" i="1"/>
  <c r="BG125" i="1"/>
  <c r="U125" i="1"/>
  <c r="AP125" i="1"/>
  <c r="AT125" i="1"/>
  <c r="AK125" i="1"/>
  <c r="BO125" i="1"/>
  <c r="AL125" i="1"/>
  <c r="BP125" i="1"/>
  <c r="AA125" i="1"/>
  <c r="S125" i="1"/>
  <c r="P125" i="1" s="1"/>
  <c r="R125" i="1" l="1"/>
  <c r="Q125" i="1"/>
  <c r="I126" i="1" l="1"/>
  <c r="J126" i="1" s="1"/>
  <c r="K126" i="1" s="1"/>
  <c r="L126" i="1" l="1"/>
  <c r="M126" i="1" s="1"/>
  <c r="BM126" i="1" l="1"/>
  <c r="AI126" i="1"/>
  <c r="AB126" i="1"/>
  <c r="AP126" i="1"/>
  <c r="AZ126" i="1"/>
  <c r="AE126" i="1"/>
  <c r="Z126" i="1"/>
  <c r="BK126" i="1"/>
  <c r="AL126" i="1"/>
  <c r="BE126" i="1"/>
  <c r="AU126" i="1"/>
  <c r="U126" i="1"/>
  <c r="AK126" i="1"/>
  <c r="AH126" i="1"/>
  <c r="AY126" i="1"/>
  <c r="Y126" i="1"/>
  <c r="BJ126" i="1"/>
  <c r="AR126" i="1"/>
  <c r="BD126" i="1"/>
  <c r="AT126" i="1"/>
  <c r="X126" i="1"/>
  <c r="BC126" i="1"/>
  <c r="AD126" i="1"/>
  <c r="T126" i="1"/>
  <c r="BF126" i="1"/>
  <c r="BG126" i="1"/>
  <c r="BI126" i="1"/>
  <c r="BA126" i="1"/>
  <c r="AQ126" i="1"/>
  <c r="AO126" i="1"/>
  <c r="AA126" i="1"/>
  <c r="BL126" i="1"/>
  <c r="AG126" i="1"/>
  <c r="AX126" i="1"/>
  <c r="BO126" i="1"/>
  <c r="AS126" i="1"/>
  <c r="AM126" i="1"/>
  <c r="AV126" i="1"/>
  <c r="AC126" i="1"/>
  <c r="W126" i="1"/>
  <c r="BH126" i="1"/>
  <c r="AF126" i="1"/>
  <c r="BB126" i="1"/>
  <c r="AN126" i="1"/>
  <c r="AJ126" i="1"/>
  <c r="AW126" i="1"/>
  <c r="BN126" i="1"/>
  <c r="BP126" i="1"/>
  <c r="V126" i="1"/>
  <c r="S126" i="1"/>
  <c r="P126" i="1" s="1"/>
  <c r="Q126" i="1" l="1"/>
  <c r="R126" i="1"/>
  <c r="I127" i="1" s="1"/>
  <c r="J127" i="1" s="1"/>
  <c r="K127" i="1" l="1"/>
  <c r="L127" i="1" l="1"/>
  <c r="M127" i="1" s="1"/>
  <c r="AC127" i="1" l="1"/>
  <c r="AT127" i="1"/>
  <c r="AU127" i="1"/>
  <c r="BP127" i="1"/>
  <c r="AH127" i="1"/>
  <c r="AQ127" i="1"/>
  <c r="BD127" i="1"/>
  <c r="V127" i="1"/>
  <c r="AM127" i="1"/>
  <c r="AE127" i="1"/>
  <c r="AR127" i="1"/>
  <c r="Z127" i="1"/>
  <c r="BL127" i="1"/>
  <c r="AZ127" i="1"/>
  <c r="AN127" i="1"/>
  <c r="AP127" i="1"/>
  <c r="AF127" i="1"/>
  <c r="AS127" i="1"/>
  <c r="BJ127" i="1"/>
  <c r="T127" i="1"/>
  <c r="AG127" i="1"/>
  <c r="AX127" i="1"/>
  <c r="BK127" i="1"/>
  <c r="U127" i="1"/>
  <c r="AL127" i="1"/>
  <c r="BG127" i="1"/>
  <c r="AB127" i="1"/>
  <c r="BE127" i="1"/>
  <c r="BC127" i="1"/>
  <c r="AA127" i="1"/>
  <c r="W127" i="1"/>
  <c r="AI127" i="1"/>
  <c r="BH127" i="1"/>
  <c r="AV127" i="1"/>
  <c r="BI127" i="1"/>
  <c r="BO127" i="1"/>
  <c r="AJ127" i="1"/>
  <c r="AW127" i="1"/>
  <c r="BN127" i="1"/>
  <c r="X127" i="1"/>
  <c r="AK127" i="1"/>
  <c r="BB127" i="1"/>
  <c r="Y127" i="1"/>
  <c r="AO127" i="1"/>
  <c r="AY127" i="1"/>
  <c r="AD127" i="1"/>
  <c r="BM127" i="1"/>
  <c r="BA127" i="1"/>
  <c r="BF127" i="1"/>
  <c r="S127" i="1"/>
  <c r="P127" i="1" s="1"/>
  <c r="Q127" i="1" l="1"/>
  <c r="R127" i="1"/>
  <c r="I128" i="1" l="1"/>
  <c r="J128" i="1" s="1"/>
  <c r="K128" i="1" s="1"/>
  <c r="L128" i="1" l="1"/>
  <c r="M128" i="1" s="1"/>
  <c r="AE128" i="1" l="1"/>
  <c r="AR128" i="1"/>
  <c r="BE128" i="1"/>
  <c r="AI128" i="1"/>
  <c r="AV128" i="1"/>
  <c r="BI128" i="1"/>
  <c r="W128" i="1"/>
  <c r="AJ128" i="1"/>
  <c r="AW128" i="1"/>
  <c r="BJ128" i="1"/>
  <c r="BG128" i="1"/>
  <c r="AK128" i="1"/>
  <c r="AA128" i="1"/>
  <c r="AB128" i="1"/>
  <c r="AS128" i="1"/>
  <c r="AG128" i="1"/>
  <c r="AH128" i="1"/>
  <c r="AU128" i="1"/>
  <c r="BH128" i="1"/>
  <c r="AX128" i="1"/>
  <c r="AY128" i="1"/>
  <c r="BL128" i="1"/>
  <c r="BN128" i="1"/>
  <c r="AM128" i="1"/>
  <c r="AZ128" i="1"/>
  <c r="BM128" i="1"/>
  <c r="AQ128" i="1"/>
  <c r="U128" i="1"/>
  <c r="BF128" i="1"/>
  <c r="AO128" i="1"/>
  <c r="AF128" i="1"/>
  <c r="T128" i="1"/>
  <c r="X128" i="1"/>
  <c r="BK128" i="1"/>
  <c r="Y128" i="1"/>
  <c r="BB128" i="1"/>
  <c r="BO128" i="1"/>
  <c r="AC128" i="1"/>
  <c r="Z128" i="1"/>
  <c r="BC128" i="1"/>
  <c r="BP128" i="1"/>
  <c r="V128" i="1"/>
  <c r="BD128" i="1"/>
  <c r="AL128" i="1"/>
  <c r="BA128" i="1"/>
  <c r="AD128" i="1"/>
  <c r="AT128" i="1"/>
  <c r="AP128" i="1"/>
  <c r="AN128" i="1"/>
  <c r="S128" i="1"/>
  <c r="P128" i="1" s="1"/>
  <c r="R128" i="1" l="1"/>
  <c r="Q128" i="1"/>
  <c r="I129" i="1" l="1"/>
  <c r="J129" i="1" s="1"/>
  <c r="K129" i="1" s="1"/>
  <c r="L129" i="1" l="1"/>
  <c r="M129" i="1" s="1"/>
  <c r="AP129" i="1" l="1"/>
  <c r="BG129" i="1"/>
  <c r="AG129" i="1"/>
  <c r="AT129" i="1"/>
  <c r="BK129" i="1"/>
  <c r="AW129" i="1"/>
  <c r="AX129" i="1"/>
  <c r="BO129" i="1"/>
  <c r="BM129" i="1"/>
  <c r="T129" i="1"/>
  <c r="AJ129" i="1"/>
  <c r="AM129" i="1"/>
  <c r="Z129" i="1"/>
  <c r="AD129" i="1"/>
  <c r="AH129" i="1"/>
  <c r="BB129" i="1"/>
  <c r="BC129" i="1"/>
  <c r="BF129" i="1"/>
  <c r="X129" i="1"/>
  <c r="AK129" i="1"/>
  <c r="BJ129" i="1"/>
  <c r="AB129" i="1"/>
  <c r="BA129" i="1"/>
  <c r="BN129" i="1"/>
  <c r="AF129" i="1"/>
  <c r="Y129" i="1"/>
  <c r="U129" i="1"/>
  <c r="AO129" i="1"/>
  <c r="AZ129" i="1"/>
  <c r="BD129" i="1"/>
  <c r="AU129" i="1"/>
  <c r="AY129" i="1"/>
  <c r="W129" i="1"/>
  <c r="AA129" i="1"/>
  <c r="AN129" i="1"/>
  <c r="BE129" i="1"/>
  <c r="AE129" i="1"/>
  <c r="AR129" i="1"/>
  <c r="AS129" i="1"/>
  <c r="AI129" i="1"/>
  <c r="AV129" i="1"/>
  <c r="BI129" i="1"/>
  <c r="AL129" i="1"/>
  <c r="BP129" i="1"/>
  <c r="AC129" i="1"/>
  <c r="AQ129" i="1"/>
  <c r="BH129" i="1"/>
  <c r="BL129" i="1"/>
  <c r="V129" i="1"/>
  <c r="S129" i="1"/>
  <c r="P129" i="1" s="1"/>
  <c r="Q129" i="1" l="1"/>
  <c r="R129" i="1"/>
  <c r="I130" i="1" s="1"/>
  <c r="J130" i="1" s="1"/>
  <c r="K130" i="1" l="1"/>
  <c r="L130" i="1" l="1"/>
  <c r="M130" i="1" s="1"/>
  <c r="AH130" i="1" l="1"/>
  <c r="AY130" i="1"/>
  <c r="AB130" i="1"/>
  <c r="BP130" i="1"/>
  <c r="V130" i="1"/>
  <c r="AM130" i="1"/>
  <c r="AN130" i="1"/>
  <c r="AE130" i="1"/>
  <c r="BE130" i="1"/>
  <c r="AA130" i="1"/>
  <c r="AZ130" i="1"/>
  <c r="BK130" i="1"/>
  <c r="AG130" i="1"/>
  <c r="AX130" i="1"/>
  <c r="BO130" i="1"/>
  <c r="AC130" i="1"/>
  <c r="U130" i="1"/>
  <c r="AL130" i="1"/>
  <c r="BC130" i="1"/>
  <c r="AR130" i="1"/>
  <c r="BL130" i="1"/>
  <c r="Z130" i="1"/>
  <c r="AQ130" i="1"/>
  <c r="BD130" i="1"/>
  <c r="BH130" i="1"/>
  <c r="AW130" i="1"/>
  <c r="BN130" i="1"/>
  <c r="T130" i="1"/>
  <c r="AT130" i="1"/>
  <c r="AK130" i="1"/>
  <c r="BB130" i="1"/>
  <c r="AF130" i="1"/>
  <c r="BI130" i="1"/>
  <c r="Y130" i="1"/>
  <c r="AP130" i="1"/>
  <c r="BG130" i="1"/>
  <c r="AS130" i="1"/>
  <c r="BM130" i="1"/>
  <c r="AI130" i="1"/>
  <c r="X130" i="1"/>
  <c r="AU130" i="1"/>
  <c r="BA130" i="1"/>
  <c r="W130" i="1"/>
  <c r="AJ130" i="1"/>
  <c r="AD130" i="1"/>
  <c r="AO130" i="1"/>
  <c r="BF130" i="1"/>
  <c r="AV130" i="1"/>
  <c r="BJ130" i="1"/>
  <c r="S130" i="1"/>
  <c r="P130" i="1" s="1"/>
  <c r="Q130" i="1" l="1"/>
  <c r="R130" i="1"/>
  <c r="I131" i="1" s="1"/>
  <c r="J131" i="1" s="1"/>
  <c r="K131" i="1" l="1"/>
  <c r="L131" i="1" l="1"/>
  <c r="M131" i="1" s="1"/>
  <c r="AR131" i="1" l="1"/>
  <c r="BE131" i="1"/>
  <c r="AU131" i="1"/>
  <c r="AV131" i="1"/>
  <c r="BI131" i="1"/>
  <c r="BK131" i="1"/>
  <c r="AJ131" i="1"/>
  <c r="AW131" i="1"/>
  <c r="BN131" i="1"/>
  <c r="BD131" i="1"/>
  <c r="AL131" i="1"/>
  <c r="BB131" i="1"/>
  <c r="BH131" i="1"/>
  <c r="Z131" i="1"/>
  <c r="BO131" i="1"/>
  <c r="BL131" i="1"/>
  <c r="AD131" i="1"/>
  <c r="W131" i="1"/>
  <c r="AZ131" i="1"/>
  <c r="BM131" i="1"/>
  <c r="AI131" i="1"/>
  <c r="V131" i="1"/>
  <c r="BC131" i="1"/>
  <c r="AE131" i="1"/>
  <c r="Y131" i="1"/>
  <c r="AP131" i="1"/>
  <c r="AA131" i="1"/>
  <c r="AC131" i="1"/>
  <c r="AT131" i="1"/>
  <c r="AQ131" i="1"/>
  <c r="BP131" i="1"/>
  <c r="AH131" i="1"/>
  <c r="AM131" i="1"/>
  <c r="AY131" i="1"/>
  <c r="X131" i="1"/>
  <c r="AN131" i="1"/>
  <c r="AB131" i="1"/>
  <c r="AO131" i="1"/>
  <c r="BF131" i="1"/>
  <c r="AF131" i="1"/>
  <c r="AS131" i="1"/>
  <c r="BJ131" i="1"/>
  <c r="T131" i="1"/>
  <c r="AG131" i="1"/>
  <c r="AX131" i="1"/>
  <c r="BG131" i="1"/>
  <c r="U131" i="1"/>
  <c r="AK131" i="1"/>
  <c r="BA131" i="1"/>
  <c r="S131" i="1"/>
  <c r="P131" i="1" s="1"/>
  <c r="R131" i="1" l="1"/>
  <c r="Q131" i="1"/>
  <c r="I132" i="1" l="1"/>
  <c r="J132" i="1" s="1"/>
  <c r="K132" i="1" s="1"/>
  <c r="L132" i="1" l="1"/>
  <c r="M132" i="1" s="1"/>
  <c r="AR132" i="1" l="1"/>
  <c r="V132" i="1"/>
  <c r="AM132" i="1"/>
  <c r="AV132" i="1"/>
  <c r="AH132" i="1"/>
  <c r="BC132" i="1"/>
  <c r="AZ132" i="1"/>
  <c r="AL132" i="1"/>
  <c r="AQ132" i="1"/>
  <c r="AC132" i="1"/>
  <c r="BM132" i="1"/>
  <c r="AP132" i="1"/>
  <c r="AA132" i="1"/>
  <c r="AT132" i="1"/>
  <c r="BL132" i="1"/>
  <c r="T132" i="1"/>
  <c r="BP132" i="1"/>
  <c r="X132" i="1"/>
  <c r="BO132" i="1"/>
  <c r="AB132" i="1"/>
  <c r="BJ132" i="1"/>
  <c r="AO132" i="1"/>
  <c r="Y132" i="1"/>
  <c r="Z132" i="1"/>
  <c r="BG132" i="1"/>
  <c r="AG132" i="1"/>
  <c r="BK132" i="1"/>
  <c r="BE132" i="1"/>
  <c r="AJ132" i="1"/>
  <c r="AY132" i="1"/>
  <c r="AN132" i="1"/>
  <c r="BH132" i="1"/>
  <c r="AE132" i="1"/>
  <c r="AX132" i="1"/>
  <c r="BB132" i="1"/>
  <c r="AW132" i="1"/>
  <c r="BD132" i="1"/>
  <c r="AK132" i="1"/>
  <c r="U132" i="1"/>
  <c r="BN132" i="1"/>
  <c r="AS132" i="1"/>
  <c r="AF132" i="1"/>
  <c r="AU132" i="1"/>
  <c r="BA132" i="1"/>
  <c r="AD132" i="1"/>
  <c r="AI132" i="1"/>
  <c r="BI132" i="1"/>
  <c r="BF132" i="1"/>
  <c r="W132" i="1"/>
  <c r="S132" i="1"/>
  <c r="P132" i="1" s="1"/>
  <c r="Q132" i="1" l="1"/>
  <c r="R132" i="1"/>
  <c r="I133" i="1" l="1"/>
  <c r="J133" i="1" s="1"/>
  <c r="K133" i="1" s="1"/>
  <c r="L133" i="1" l="1"/>
  <c r="M133" i="1" s="1"/>
  <c r="AM133" i="1" l="1"/>
  <c r="AZ133" i="1"/>
  <c r="BM133" i="1"/>
  <c r="AA133" i="1"/>
  <c r="AN133" i="1"/>
  <c r="BA133" i="1"/>
  <c r="AE133" i="1"/>
  <c r="AR133" i="1"/>
  <c r="BE133" i="1"/>
  <c r="AY133" i="1"/>
  <c r="BO133" i="1"/>
  <c r="AF133" i="1"/>
  <c r="BC133" i="1"/>
  <c r="BP133" i="1"/>
  <c r="AH133" i="1"/>
  <c r="AQ133" i="1"/>
  <c r="BD133" i="1"/>
  <c r="AD133" i="1"/>
  <c r="AU133" i="1"/>
  <c r="BH133" i="1"/>
  <c r="AT133" i="1"/>
  <c r="BL133" i="1"/>
  <c r="AC133" i="1"/>
  <c r="AS133" i="1"/>
  <c r="T133" i="1"/>
  <c r="AG133" i="1"/>
  <c r="AL133" i="1"/>
  <c r="BG133" i="1"/>
  <c r="U133" i="1"/>
  <c r="AX133" i="1"/>
  <c r="BK133" i="1"/>
  <c r="Y133" i="1"/>
  <c r="BN133" i="1"/>
  <c r="BJ133" i="1"/>
  <c r="V133" i="1"/>
  <c r="BF133" i="1"/>
  <c r="W133" i="1"/>
  <c r="AJ133" i="1"/>
  <c r="AW133" i="1"/>
  <c r="Z133" i="1"/>
  <c r="X133" i="1"/>
  <c r="AK133" i="1"/>
  <c r="BB133" i="1"/>
  <c r="AB133" i="1"/>
  <c r="AO133" i="1"/>
  <c r="AP133" i="1"/>
  <c r="AI133" i="1"/>
  <c r="AV133" i="1"/>
  <c r="BI133" i="1"/>
  <c r="S133" i="1"/>
  <c r="P133" i="1" s="1"/>
  <c r="Q133" i="1" l="1"/>
  <c r="R133" i="1"/>
  <c r="I134" i="1" l="1"/>
  <c r="J134" i="1" s="1"/>
  <c r="K134" i="1" s="1"/>
  <c r="L134" i="1" l="1"/>
  <c r="M134" i="1" s="1"/>
  <c r="AT134" i="1" l="1"/>
  <c r="BK134" i="1"/>
  <c r="AS134" i="1"/>
  <c r="AQ134" i="1"/>
  <c r="AH134" i="1"/>
  <c r="AY134" i="1"/>
  <c r="BL134" i="1"/>
  <c r="Z134" i="1"/>
  <c r="V134" i="1"/>
  <c r="AM134" i="1"/>
  <c r="AZ134" i="1"/>
  <c r="AO134" i="1"/>
  <c r="AD134" i="1"/>
  <c r="BA134" i="1"/>
  <c r="Y134" i="1"/>
  <c r="AJ134" i="1"/>
  <c r="BJ134" i="1"/>
  <c r="AB134" i="1"/>
  <c r="BM134" i="1"/>
  <c r="X134" i="1"/>
  <c r="AX134" i="1"/>
  <c r="BO134" i="1"/>
  <c r="BI134" i="1"/>
  <c r="AA134" i="1"/>
  <c r="AL134" i="1"/>
  <c r="BC134" i="1"/>
  <c r="BP134" i="1"/>
  <c r="BF134" i="1"/>
  <c r="AU134" i="1"/>
  <c r="AP134" i="1"/>
  <c r="AV134" i="1"/>
  <c r="W134" i="1"/>
  <c r="AC134" i="1"/>
  <c r="AE134" i="1"/>
  <c r="AR134" i="1"/>
  <c r="BE134" i="1"/>
  <c r="BD134" i="1"/>
  <c r="BN134" i="1"/>
  <c r="AF134" i="1"/>
  <c r="U134" i="1"/>
  <c r="AN134" i="1"/>
  <c r="BB134" i="1"/>
  <c r="T134" i="1"/>
  <c r="AG134" i="1"/>
  <c r="BG134" i="1"/>
  <c r="BH134" i="1"/>
  <c r="AI134" i="1"/>
  <c r="AW134" i="1"/>
  <c r="AK134" i="1"/>
  <c r="S134" i="1"/>
  <c r="P134" i="1" s="1"/>
  <c r="Q134" i="1" l="1"/>
  <c r="R134" i="1"/>
  <c r="I135" i="1" s="1"/>
  <c r="J135" i="1" s="1"/>
  <c r="K135" i="1" l="1"/>
  <c r="L135" i="1" l="1"/>
  <c r="M135" i="1" s="1"/>
  <c r="BI135" i="1" l="1"/>
  <c r="AE135" i="1"/>
  <c r="T135" i="1"/>
  <c r="BM135" i="1"/>
  <c r="AI135" i="1"/>
  <c r="AJ135" i="1"/>
  <c r="BA135" i="1"/>
  <c r="W135" i="1"/>
  <c r="AV135" i="1"/>
  <c r="BF135" i="1"/>
  <c r="BE135" i="1"/>
  <c r="Z135" i="1"/>
  <c r="BH135" i="1"/>
  <c r="BN135" i="1"/>
  <c r="BB135" i="1"/>
  <c r="BG135" i="1"/>
  <c r="AD135" i="1"/>
  <c r="AU135" i="1"/>
  <c r="X135" i="1"/>
  <c r="AH135" i="1"/>
  <c r="AY135" i="1"/>
  <c r="AN135" i="1"/>
  <c r="V135" i="1"/>
  <c r="AM135" i="1"/>
  <c r="AZ135" i="1"/>
  <c r="AR135" i="1"/>
  <c r="AA135" i="1"/>
  <c r="AQ135" i="1"/>
  <c r="BJ135" i="1"/>
  <c r="AF135" i="1"/>
  <c r="AB135" i="1"/>
  <c r="AP135" i="1"/>
  <c r="AC135" i="1"/>
  <c r="AT135" i="1"/>
  <c r="BK135" i="1"/>
  <c r="AG135" i="1"/>
  <c r="AX135" i="1"/>
  <c r="BO135" i="1"/>
  <c r="U135" i="1"/>
  <c r="AL135" i="1"/>
  <c r="BC135" i="1"/>
  <c r="BD135" i="1"/>
  <c r="Y135" i="1"/>
  <c r="BL135" i="1"/>
  <c r="BP135" i="1"/>
  <c r="AS135" i="1"/>
  <c r="AW135" i="1"/>
  <c r="AK135" i="1"/>
  <c r="AO135" i="1"/>
  <c r="S135" i="1"/>
  <c r="P135" i="1" s="1"/>
  <c r="R135" i="1" l="1"/>
  <c r="Q135" i="1"/>
  <c r="I136" i="1" l="1"/>
  <c r="J136" i="1" s="1"/>
  <c r="K136" i="1" s="1"/>
  <c r="L136" i="1" l="1"/>
  <c r="M136" i="1" s="1"/>
  <c r="T136" i="1" l="1"/>
  <c r="AG136" i="1"/>
  <c r="AX136" i="1"/>
  <c r="BC136" i="1"/>
  <c r="U136" i="1"/>
  <c r="AL136" i="1"/>
  <c r="BO136" i="1"/>
  <c r="Y136" i="1"/>
  <c r="AP136" i="1"/>
  <c r="W136" i="1"/>
  <c r="AV136" i="1"/>
  <c r="AD136" i="1"/>
  <c r="AC136" i="1"/>
  <c r="AH136" i="1"/>
  <c r="BD136" i="1"/>
  <c r="BH136" i="1"/>
  <c r="BJ136" i="1"/>
  <c r="AJ136" i="1"/>
  <c r="AW136" i="1"/>
  <c r="BN136" i="1"/>
  <c r="X136" i="1"/>
  <c r="AK136" i="1"/>
  <c r="BB136" i="1"/>
  <c r="AB136" i="1"/>
  <c r="AO136" i="1"/>
  <c r="BF136" i="1"/>
  <c r="AF136" i="1"/>
  <c r="BI136" i="1"/>
  <c r="AI136" i="1"/>
  <c r="BP136" i="1"/>
  <c r="V136" i="1"/>
  <c r="Z136" i="1"/>
  <c r="BL136" i="1"/>
  <c r="AM136" i="1"/>
  <c r="AT136" i="1"/>
  <c r="AZ136" i="1"/>
  <c r="BM136" i="1"/>
  <c r="AE136" i="1"/>
  <c r="AN136" i="1"/>
  <c r="BA136" i="1"/>
  <c r="AA136" i="1"/>
  <c r="AR136" i="1"/>
  <c r="BE136" i="1"/>
  <c r="AQ136" i="1"/>
  <c r="AS136" i="1"/>
  <c r="BG136" i="1"/>
  <c r="AY136" i="1"/>
  <c r="AU136" i="1"/>
  <c r="BK136" i="1"/>
  <c r="S136" i="1"/>
  <c r="P136" i="1" s="1"/>
  <c r="R136" i="1" l="1"/>
  <c r="Q136" i="1"/>
  <c r="I137" i="1" l="1"/>
  <c r="J137" i="1" s="1"/>
  <c r="K137" i="1" s="1"/>
  <c r="L137" i="1" l="1"/>
  <c r="M137" i="1" s="1"/>
  <c r="AY137" i="1" l="1"/>
  <c r="BL137" i="1"/>
  <c r="BF137" i="1"/>
  <c r="AM137" i="1"/>
  <c r="AZ137" i="1"/>
  <c r="BM137" i="1"/>
  <c r="AA137" i="1"/>
  <c r="AN137" i="1"/>
  <c r="BA137" i="1"/>
  <c r="AU137" i="1"/>
  <c r="BK137" i="1"/>
  <c r="AB137" i="1"/>
  <c r="AV137" i="1"/>
  <c r="AJ137" i="1"/>
  <c r="V137" i="1"/>
  <c r="BN137" i="1"/>
  <c r="AR137" i="1"/>
  <c r="BO137" i="1"/>
  <c r="AC137" i="1"/>
  <c r="AH137" i="1"/>
  <c r="BC137" i="1"/>
  <c r="BP137" i="1"/>
  <c r="AD137" i="1"/>
  <c r="AQ137" i="1"/>
  <c r="BD137" i="1"/>
  <c r="Z137" i="1"/>
  <c r="BH137" i="1"/>
  <c r="Y137" i="1"/>
  <c r="AO137" i="1"/>
  <c r="AI137" i="1"/>
  <c r="W137" i="1"/>
  <c r="AW137" i="1"/>
  <c r="AK137" i="1"/>
  <c r="BE137" i="1"/>
  <c r="AF137" i="1"/>
  <c r="AS137" i="1"/>
  <c r="BB137" i="1"/>
  <c r="T137" i="1"/>
  <c r="AG137" i="1"/>
  <c r="AX137" i="1"/>
  <c r="BG137" i="1"/>
  <c r="U137" i="1"/>
  <c r="AT137" i="1"/>
  <c r="AP137" i="1"/>
  <c r="BJ137" i="1"/>
  <c r="AL137" i="1"/>
  <c r="BI137" i="1"/>
  <c r="X137" i="1"/>
  <c r="AE137" i="1"/>
  <c r="S137" i="1"/>
  <c r="P137" i="1" s="1"/>
  <c r="R137" i="1" l="1"/>
  <c r="Q137" i="1"/>
  <c r="I138" i="1" l="1"/>
  <c r="J138" i="1" s="1"/>
  <c r="K138" i="1" s="1"/>
  <c r="L138" i="1" l="1"/>
  <c r="M138" i="1" s="1"/>
  <c r="AA138" i="1" l="1"/>
  <c r="AN138" i="1"/>
  <c r="BM138" i="1"/>
  <c r="AK138" i="1"/>
  <c r="AE138" i="1"/>
  <c r="AR138" i="1"/>
  <c r="BA138" i="1"/>
  <c r="BP138" i="1"/>
  <c r="BN138" i="1"/>
  <c r="AF138" i="1"/>
  <c r="AG138" i="1"/>
  <c r="AJ138" i="1"/>
  <c r="X138" i="1"/>
  <c r="AB138" i="1"/>
  <c r="AX138" i="1"/>
  <c r="AM138" i="1"/>
  <c r="Z138" i="1"/>
  <c r="AQ138" i="1"/>
  <c r="BD138" i="1"/>
  <c r="BB138" i="1"/>
  <c r="AD138" i="1"/>
  <c r="AU138" i="1"/>
  <c r="BH138" i="1"/>
  <c r="AL138" i="1"/>
  <c r="AW138" i="1"/>
  <c r="AI138" i="1"/>
  <c r="AV138" i="1"/>
  <c r="U138" i="1"/>
  <c r="AC138" i="1"/>
  <c r="AS138" i="1"/>
  <c r="BJ138" i="1"/>
  <c r="T138" i="1"/>
  <c r="BE138" i="1"/>
  <c r="AP138" i="1"/>
  <c r="BG138" i="1"/>
  <c r="Y138" i="1"/>
  <c r="BC138" i="1"/>
  <c r="AT138" i="1"/>
  <c r="BK138" i="1"/>
  <c r="AO138" i="1"/>
  <c r="W138" i="1"/>
  <c r="AH138" i="1"/>
  <c r="AY138" i="1"/>
  <c r="BL138" i="1"/>
  <c r="V138" i="1"/>
  <c r="BF138" i="1"/>
  <c r="AZ138" i="1"/>
  <c r="BI138" i="1"/>
  <c r="BO138" i="1"/>
  <c r="S138" i="1"/>
  <c r="P138" i="1" s="1"/>
  <c r="Q138" i="1" l="1"/>
  <c r="R138" i="1"/>
  <c r="I139" i="1" l="1"/>
  <c r="J139" i="1" s="1"/>
  <c r="K139" i="1" s="1"/>
  <c r="L139" i="1" l="1"/>
  <c r="M139" i="1" s="1"/>
  <c r="BI139" i="1" l="1"/>
  <c r="AE139" i="1"/>
  <c r="AF139" i="1"/>
  <c r="BM139" i="1"/>
  <c r="AI139" i="1"/>
  <c r="AV139" i="1"/>
  <c r="BA139" i="1"/>
  <c r="W139" i="1"/>
  <c r="AR139" i="1"/>
  <c r="AQ139" i="1"/>
  <c r="BG139" i="1"/>
  <c r="AA139" i="1"/>
  <c r="AS139" i="1"/>
  <c r="BN139" i="1"/>
  <c r="BB139" i="1"/>
  <c r="Z139" i="1"/>
  <c r="AD139" i="1"/>
  <c r="AU139" i="1"/>
  <c r="T139" i="1"/>
  <c r="AH139" i="1"/>
  <c r="AY139" i="1"/>
  <c r="AJ139" i="1"/>
  <c r="V139" i="1"/>
  <c r="AM139" i="1"/>
  <c r="BL139" i="1"/>
  <c r="BP139" i="1"/>
  <c r="AO139" i="1"/>
  <c r="BH139" i="1"/>
  <c r="BJ139" i="1"/>
  <c r="AW139" i="1"/>
  <c r="AK139" i="1"/>
  <c r="AP139" i="1"/>
  <c r="AC139" i="1"/>
  <c r="AT139" i="1"/>
  <c r="BK139" i="1"/>
  <c r="AG139" i="1"/>
  <c r="AX139" i="1"/>
  <c r="BO139" i="1"/>
  <c r="U139" i="1"/>
  <c r="AL139" i="1"/>
  <c r="BC139" i="1"/>
  <c r="AZ139" i="1"/>
  <c r="Y139" i="1"/>
  <c r="BF139" i="1"/>
  <c r="BE139" i="1"/>
  <c r="BD139" i="1"/>
  <c r="AB139" i="1"/>
  <c r="X139" i="1"/>
  <c r="AN139" i="1"/>
  <c r="S139" i="1"/>
  <c r="P139" i="1" s="1"/>
  <c r="R139" i="1" l="1"/>
  <c r="Q139" i="1"/>
  <c r="I140" i="1" l="1"/>
  <c r="J140" i="1" s="1"/>
  <c r="K140" i="1" s="1"/>
  <c r="L140" i="1" l="1"/>
  <c r="M140" i="1" s="1"/>
  <c r="AC140" i="1" l="1"/>
  <c r="AT140" i="1"/>
  <c r="AY140" i="1"/>
  <c r="BP140" i="1"/>
  <c r="AH140" i="1"/>
  <c r="AU140" i="1"/>
  <c r="BD140" i="1"/>
  <c r="V140" i="1"/>
  <c r="AQ140" i="1"/>
  <c r="BF140" i="1"/>
  <c r="BH140" i="1"/>
  <c r="AP140" i="1"/>
  <c r="AD140" i="1"/>
  <c r="AA140" i="1"/>
  <c r="W140" i="1"/>
  <c r="Y140" i="1"/>
  <c r="AF140" i="1"/>
  <c r="AS140" i="1"/>
  <c r="BJ140" i="1"/>
  <c r="T140" i="1"/>
  <c r="AG140" i="1"/>
  <c r="AX140" i="1"/>
  <c r="BO140" i="1"/>
  <c r="U140" i="1"/>
  <c r="AL140" i="1"/>
  <c r="BK140" i="1"/>
  <c r="AR140" i="1"/>
  <c r="Z140" i="1"/>
  <c r="AI140" i="1"/>
  <c r="AE140" i="1"/>
  <c r="BM140" i="1"/>
  <c r="BA140" i="1"/>
  <c r="AM140" i="1"/>
  <c r="AV140" i="1"/>
  <c r="BI140" i="1"/>
  <c r="BC140" i="1"/>
  <c r="AJ140" i="1"/>
  <c r="AW140" i="1"/>
  <c r="BN140" i="1"/>
  <c r="X140" i="1"/>
  <c r="AK140" i="1"/>
  <c r="BB140" i="1"/>
  <c r="AB140" i="1"/>
  <c r="BE140" i="1"/>
  <c r="BG140" i="1"/>
  <c r="BL140" i="1"/>
  <c r="AZ140" i="1"/>
  <c r="AN140" i="1"/>
  <c r="AO140" i="1"/>
  <c r="S140" i="1"/>
  <c r="P140" i="1" s="1"/>
  <c r="R140" i="1" l="1"/>
  <c r="Q140" i="1"/>
  <c r="I141" i="1" l="1"/>
  <c r="J141" i="1" s="1"/>
  <c r="K141" i="1" s="1"/>
  <c r="L141" i="1" l="1"/>
  <c r="M141" i="1" s="1"/>
  <c r="AU141" i="1" l="1"/>
  <c r="BH141" i="1"/>
  <c r="AL141" i="1"/>
  <c r="AY141" i="1"/>
  <c r="BL141" i="1"/>
  <c r="BB141" i="1"/>
  <c r="AM141" i="1"/>
  <c r="AZ141" i="1"/>
  <c r="BM141" i="1"/>
  <c r="AQ141" i="1"/>
  <c r="BG141" i="1"/>
  <c r="X141" i="1"/>
  <c r="AE141" i="1"/>
  <c r="AI141" i="1"/>
  <c r="W141" i="1"/>
  <c r="BN141" i="1"/>
  <c r="BA141" i="1"/>
  <c r="BK141" i="1"/>
  <c r="Y141" i="1"/>
  <c r="BF141" i="1"/>
  <c r="BO141" i="1"/>
  <c r="AC141" i="1"/>
  <c r="AD141" i="1"/>
  <c r="BC141" i="1"/>
  <c r="BP141" i="1"/>
  <c r="Z141" i="1"/>
  <c r="BD141" i="1"/>
  <c r="U141" i="1"/>
  <c r="AK141" i="1"/>
  <c r="AR141" i="1"/>
  <c r="AV141" i="1"/>
  <c r="AJ141" i="1"/>
  <c r="AA141" i="1"/>
  <c r="AB141" i="1"/>
  <c r="AO141" i="1"/>
  <c r="AH141" i="1"/>
  <c r="AF141" i="1"/>
  <c r="AS141" i="1"/>
  <c r="AX141" i="1"/>
  <c r="T141" i="1"/>
  <c r="AG141" i="1"/>
  <c r="AT141" i="1"/>
  <c r="V141" i="1"/>
  <c r="AP141" i="1"/>
  <c r="BJ141" i="1"/>
  <c r="BE141" i="1"/>
  <c r="BI141" i="1"/>
  <c r="AW141" i="1"/>
  <c r="AN141" i="1"/>
  <c r="S141" i="1"/>
  <c r="P141" i="1" s="1"/>
  <c r="Q141" i="1" l="1"/>
  <c r="R141" i="1"/>
  <c r="I142" i="1" l="1"/>
  <c r="J142" i="1" s="1"/>
  <c r="K142" i="1" s="1"/>
  <c r="L142" i="1" l="1"/>
  <c r="M142" i="1" s="1"/>
  <c r="AL142" i="1" l="1"/>
  <c r="BC142" i="1"/>
  <c r="BP142" i="1"/>
  <c r="BN142" i="1"/>
  <c r="AP142" i="1"/>
  <c r="BG142" i="1"/>
  <c r="U142" i="1"/>
  <c r="AY142" i="1"/>
  <c r="AT142" i="1"/>
  <c r="BK142" i="1"/>
  <c r="AK142" i="1"/>
  <c r="AI142" i="1"/>
  <c r="AM142" i="1"/>
  <c r="Z142" i="1"/>
  <c r="BD142" i="1"/>
  <c r="AU142" i="1"/>
  <c r="AC142" i="1"/>
  <c r="BB142" i="1"/>
  <c r="T142" i="1"/>
  <c r="Y142" i="1"/>
  <c r="BO142" i="1"/>
  <c r="BF142" i="1"/>
  <c r="X142" i="1"/>
  <c r="AO142" i="1"/>
  <c r="AV142" i="1"/>
  <c r="BJ142" i="1"/>
  <c r="AB142" i="1"/>
  <c r="BE142" i="1"/>
  <c r="AF142" i="1"/>
  <c r="V142" i="1"/>
  <c r="AG142" i="1"/>
  <c r="AX142" i="1"/>
  <c r="BH142" i="1"/>
  <c r="W142" i="1"/>
  <c r="AJ142" i="1"/>
  <c r="AS142" i="1"/>
  <c r="BL142" i="1"/>
  <c r="AA142" i="1"/>
  <c r="AN142" i="1"/>
  <c r="BI142" i="1"/>
  <c r="BM142" i="1"/>
  <c r="AE142" i="1"/>
  <c r="AR142" i="1"/>
  <c r="AW142" i="1"/>
  <c r="BA142" i="1"/>
  <c r="AZ142" i="1"/>
  <c r="AQ142" i="1"/>
  <c r="AD142" i="1"/>
  <c r="AH142" i="1"/>
  <c r="S142" i="1"/>
  <c r="P142" i="1" s="1"/>
  <c r="R142" i="1" l="1"/>
  <c r="Q142" i="1"/>
  <c r="I143" i="1" l="1"/>
  <c r="J143" i="1" s="1"/>
  <c r="K143" i="1" s="1"/>
  <c r="L143" i="1" l="1"/>
  <c r="M143" i="1" s="1"/>
  <c r="Y143" i="1" l="1"/>
  <c r="AP143" i="1"/>
  <c r="BG143" i="1"/>
  <c r="AC143" i="1"/>
  <c r="AT143" i="1"/>
  <c r="BK143" i="1"/>
  <c r="AG143" i="1"/>
  <c r="AX143" i="1"/>
  <c r="BO143" i="1"/>
  <c r="BA143" i="1"/>
  <c r="AM143" i="1"/>
  <c r="BC143" i="1"/>
  <c r="T143" i="1"/>
  <c r="BH143" i="1"/>
  <c r="BL143" i="1"/>
  <c r="AF143" i="1"/>
  <c r="AO143" i="1"/>
  <c r="BF143" i="1"/>
  <c r="AJ143" i="1"/>
  <c r="AS143" i="1"/>
  <c r="BJ143" i="1"/>
  <c r="AZ143" i="1"/>
  <c r="AW143" i="1"/>
  <c r="BN143" i="1"/>
  <c r="BP143" i="1"/>
  <c r="W143" i="1"/>
  <c r="AR143" i="1"/>
  <c r="AV143" i="1"/>
  <c r="Z143" i="1"/>
  <c r="AD143" i="1"/>
  <c r="AH143" i="1"/>
  <c r="V143" i="1"/>
  <c r="BB143" i="1"/>
  <c r="BE143" i="1"/>
  <c r="AA143" i="1"/>
  <c r="AN143" i="1"/>
  <c r="BI143" i="1"/>
  <c r="AE143" i="1"/>
  <c r="BD143" i="1"/>
  <c r="BM143" i="1"/>
  <c r="AI143" i="1"/>
  <c r="AB143" i="1"/>
  <c r="X143" i="1"/>
  <c r="U143" i="1"/>
  <c r="AK143" i="1"/>
  <c r="AQ143" i="1"/>
  <c r="AU143" i="1"/>
  <c r="AY143" i="1"/>
  <c r="AL143" i="1"/>
  <c r="S143" i="1"/>
  <c r="P143" i="1" s="1"/>
  <c r="R143" i="1" l="1"/>
  <c r="Q143" i="1"/>
  <c r="I144" i="1" l="1"/>
  <c r="J144" i="1" s="1"/>
  <c r="K144" i="1" s="1"/>
  <c r="L144" i="1" l="1"/>
  <c r="M144" i="1" s="1"/>
  <c r="BH144" i="1" l="1"/>
  <c r="Z144" i="1"/>
  <c r="BC144" i="1"/>
  <c r="BL144" i="1"/>
  <c r="AD144" i="1"/>
  <c r="AA144" i="1"/>
  <c r="AZ144" i="1"/>
  <c r="BM144" i="1"/>
  <c r="W144" i="1"/>
  <c r="AK144" i="1"/>
  <c r="AI144" i="1"/>
  <c r="AL144" i="1"/>
  <c r="AR144" i="1"/>
  <c r="AV144" i="1"/>
  <c r="AJ144" i="1"/>
  <c r="X144" i="1"/>
  <c r="Y144" i="1"/>
  <c r="AP144" i="1"/>
  <c r="AE144" i="1"/>
  <c r="AC144" i="1"/>
  <c r="AT144" i="1"/>
  <c r="AU144" i="1"/>
  <c r="BP144" i="1"/>
  <c r="AH144" i="1"/>
  <c r="AQ144" i="1"/>
  <c r="BB144" i="1"/>
  <c r="BD144" i="1"/>
  <c r="U144" i="1"/>
  <c r="BE144" i="1"/>
  <c r="BI144" i="1"/>
  <c r="AW144" i="1"/>
  <c r="BA144" i="1"/>
  <c r="AB144" i="1"/>
  <c r="AO144" i="1"/>
  <c r="BF144" i="1"/>
  <c r="AF144" i="1"/>
  <c r="AS144" i="1"/>
  <c r="BJ144" i="1"/>
  <c r="T144" i="1"/>
  <c r="AG144" i="1"/>
  <c r="AX144" i="1"/>
  <c r="BK144" i="1"/>
  <c r="AN144" i="1"/>
  <c r="V144" i="1"/>
  <c r="BG144" i="1"/>
  <c r="AY144" i="1"/>
  <c r="BO144" i="1"/>
  <c r="BN144" i="1"/>
  <c r="AM144" i="1"/>
  <c r="S144" i="1"/>
  <c r="P144" i="1" s="1"/>
  <c r="Q144" i="1" l="1"/>
  <c r="R144" i="1"/>
  <c r="I145" i="1" l="1"/>
  <c r="J145" i="1" s="1"/>
  <c r="K145" i="1" s="1"/>
  <c r="L145" i="1" l="1"/>
  <c r="M145" i="1" s="1"/>
  <c r="AA145" i="1" l="1"/>
  <c r="AN145" i="1"/>
  <c r="BA145" i="1"/>
  <c r="AE145" i="1"/>
  <c r="AR145" i="1"/>
  <c r="BE145" i="1"/>
  <c r="AI145" i="1"/>
  <c r="AV145" i="1"/>
  <c r="BI145" i="1"/>
  <c r="AM145" i="1"/>
  <c r="BC145" i="1"/>
  <c r="BJ145" i="1"/>
  <c r="AW145" i="1"/>
  <c r="BF145" i="1"/>
  <c r="AO145" i="1"/>
  <c r="AS145" i="1"/>
  <c r="AJ145" i="1"/>
  <c r="AQ145" i="1"/>
  <c r="BD145" i="1"/>
  <c r="AH145" i="1"/>
  <c r="AU145" i="1"/>
  <c r="BH145" i="1"/>
  <c r="AX145" i="1"/>
  <c r="AY145" i="1"/>
  <c r="BL145" i="1"/>
  <c r="BN145" i="1"/>
  <c r="AZ145" i="1"/>
  <c r="BP145" i="1"/>
  <c r="T145" i="1"/>
  <c r="X145" i="1"/>
  <c r="AB145" i="1"/>
  <c r="AF145" i="1"/>
  <c r="W145" i="1"/>
  <c r="BG145" i="1"/>
  <c r="U145" i="1"/>
  <c r="AL145" i="1"/>
  <c r="BK145" i="1"/>
  <c r="Y145" i="1"/>
  <c r="BB145" i="1"/>
  <c r="BO145" i="1"/>
  <c r="AC145" i="1"/>
  <c r="Z145" i="1"/>
  <c r="BM145" i="1"/>
  <c r="V145" i="1"/>
  <c r="AG145" i="1"/>
  <c r="AK145" i="1"/>
  <c r="AD145" i="1"/>
  <c r="AT145" i="1"/>
  <c r="AP145" i="1"/>
  <c r="S145" i="1"/>
  <c r="P145" i="1" s="1"/>
  <c r="Q145" i="1" l="1"/>
  <c r="R145" i="1"/>
  <c r="I146" i="1" l="1"/>
  <c r="J146" i="1" s="1"/>
  <c r="K146" i="1" s="1"/>
  <c r="L146" i="1" l="1"/>
  <c r="M146" i="1" s="1"/>
  <c r="AI146" i="1" l="1"/>
  <c r="AV146" i="1"/>
  <c r="BI146" i="1"/>
  <c r="AR146" i="1"/>
  <c r="BB146" i="1"/>
  <c r="T146" i="1"/>
  <c r="U146" i="1"/>
  <c r="BK146" i="1"/>
  <c r="AP146" i="1"/>
  <c r="BG146" i="1"/>
  <c r="AG146" i="1"/>
  <c r="AB146" i="1"/>
  <c r="AF146" i="1"/>
  <c r="AL146" i="1"/>
  <c r="BJ146" i="1"/>
  <c r="BD146" i="1"/>
  <c r="AH146" i="1"/>
  <c r="AY146" i="1"/>
  <c r="BL146" i="1"/>
  <c r="AD146" i="1"/>
  <c r="AS146" i="1"/>
  <c r="W146" i="1"/>
  <c r="AJ146" i="1"/>
  <c r="AO146" i="1"/>
  <c r="BH146" i="1"/>
  <c r="BF146" i="1"/>
  <c r="X146" i="1"/>
  <c r="AK146" i="1"/>
  <c r="AW146" i="1"/>
  <c r="BN146" i="1"/>
  <c r="AU146" i="1"/>
  <c r="BP146" i="1"/>
  <c r="AQ146" i="1"/>
  <c r="AX146" i="1"/>
  <c r="BO146" i="1"/>
  <c r="BM146" i="1"/>
  <c r="AE146" i="1"/>
  <c r="V146" i="1"/>
  <c r="AM146" i="1"/>
  <c r="AZ146" i="1"/>
  <c r="AC146" i="1"/>
  <c r="BA146" i="1"/>
  <c r="AA146" i="1"/>
  <c r="AN146" i="1"/>
  <c r="BE146" i="1"/>
  <c r="Y146" i="1"/>
  <c r="BC146" i="1"/>
  <c r="Z146" i="1"/>
  <c r="AT146" i="1"/>
  <c r="S146" i="1"/>
  <c r="P146" i="1" s="1"/>
  <c r="R146" i="1" l="1"/>
  <c r="Q146" i="1"/>
  <c r="I147" i="1" l="1"/>
  <c r="J147" i="1" s="1"/>
  <c r="K147" i="1" s="1"/>
  <c r="L147" i="1" l="1"/>
  <c r="M147" i="1" s="1"/>
  <c r="Z147" i="1" l="1"/>
  <c r="AQ147" i="1"/>
  <c r="BD147" i="1"/>
  <c r="AD147" i="1"/>
  <c r="AU147" i="1"/>
  <c r="BH147" i="1"/>
  <c r="AH147" i="1"/>
  <c r="AY147" i="1"/>
  <c r="AB147" i="1"/>
  <c r="BC147" i="1"/>
  <c r="AL147" i="1"/>
  <c r="U147" i="1"/>
  <c r="AA147" i="1"/>
  <c r="AE147" i="1"/>
  <c r="AI147" i="1"/>
  <c r="AF147" i="1"/>
  <c r="Y147" i="1"/>
  <c r="AP147" i="1"/>
  <c r="BG147" i="1"/>
  <c r="AC147" i="1"/>
  <c r="AT147" i="1"/>
  <c r="BK147" i="1"/>
  <c r="AG147" i="1"/>
  <c r="AX147" i="1"/>
  <c r="BO147" i="1"/>
  <c r="AK147" i="1"/>
  <c r="BA147" i="1"/>
  <c r="V147" i="1"/>
  <c r="AR147" i="1"/>
  <c r="BE147" i="1"/>
  <c r="BI147" i="1"/>
  <c r="BM147" i="1"/>
  <c r="X147" i="1"/>
  <c r="AN147" i="1"/>
  <c r="AO147" i="1"/>
  <c r="BF147" i="1"/>
  <c r="AV147" i="1"/>
  <c r="AS147" i="1"/>
  <c r="BJ147" i="1"/>
  <c r="BL147" i="1"/>
  <c r="AW147" i="1"/>
  <c r="BN147" i="1"/>
  <c r="T147" i="1"/>
  <c r="BB147" i="1"/>
  <c r="W147" i="1"/>
  <c r="AM147" i="1"/>
  <c r="AZ147" i="1"/>
  <c r="BP147" i="1"/>
  <c r="AJ147" i="1"/>
  <c r="S147" i="1"/>
  <c r="P147" i="1" s="1"/>
  <c r="R147" i="1" l="1"/>
  <c r="Q147" i="1"/>
  <c r="I148" i="1" l="1"/>
  <c r="J148" i="1" s="1"/>
  <c r="K148" i="1" s="1"/>
  <c r="L148" i="1" l="1"/>
  <c r="M148" i="1" s="1"/>
  <c r="AN148" i="1" l="1"/>
  <c r="BA148" i="1"/>
  <c r="AE148" i="1"/>
  <c r="AR148" i="1"/>
  <c r="BE148" i="1"/>
  <c r="AU148" i="1"/>
  <c r="AV148" i="1"/>
  <c r="BI148" i="1"/>
  <c r="BK148" i="1"/>
  <c r="AG148" i="1"/>
  <c r="AW148" i="1"/>
  <c r="AI148" i="1"/>
  <c r="X148" i="1"/>
  <c r="AB148" i="1"/>
  <c r="BF148" i="1"/>
  <c r="BJ148" i="1"/>
  <c r="BM148" i="1"/>
  <c r="BD148" i="1"/>
  <c r="V148" i="1"/>
  <c r="AY148" i="1"/>
  <c r="BH148" i="1"/>
  <c r="Z148" i="1"/>
  <c r="BO148" i="1"/>
  <c r="BL148" i="1"/>
  <c r="AD148" i="1"/>
  <c r="W148" i="1"/>
  <c r="AX148" i="1"/>
  <c r="BN148" i="1"/>
  <c r="AM148" i="1"/>
  <c r="AK148" i="1"/>
  <c r="AO148" i="1"/>
  <c r="AS148" i="1"/>
  <c r="AJ148" i="1"/>
  <c r="U148" i="1"/>
  <c r="AL148" i="1"/>
  <c r="BC148" i="1"/>
  <c r="Y148" i="1"/>
  <c r="AP148" i="1"/>
  <c r="AA148" i="1"/>
  <c r="AC148" i="1"/>
  <c r="AT148" i="1"/>
  <c r="AQ148" i="1"/>
  <c r="BG148" i="1"/>
  <c r="AZ148" i="1"/>
  <c r="AH148" i="1"/>
  <c r="BB148" i="1"/>
  <c r="AF148" i="1"/>
  <c r="T148" i="1"/>
  <c r="BP148" i="1"/>
  <c r="S148" i="1"/>
  <c r="P148" i="1" s="1"/>
  <c r="Q148" i="1" l="1"/>
  <c r="R148" i="1"/>
  <c r="I149" i="1" l="1"/>
  <c r="J149" i="1" s="1"/>
  <c r="K149" i="1" s="1"/>
  <c r="L149" i="1" l="1"/>
  <c r="M149" i="1" s="1"/>
  <c r="BC149" i="1" l="1"/>
  <c r="BP149" i="1"/>
  <c r="AH149" i="1"/>
  <c r="AQ149" i="1"/>
  <c r="BD149" i="1"/>
  <c r="AD149" i="1"/>
  <c r="AU149" i="1"/>
  <c r="BH149" i="1"/>
  <c r="AT149" i="1"/>
  <c r="AV149" i="1"/>
  <c r="AY149" i="1"/>
  <c r="AC149" i="1"/>
  <c r="BM149" i="1"/>
  <c r="BA149" i="1"/>
  <c r="BE149" i="1"/>
  <c r="BO149" i="1"/>
  <c r="T149" i="1"/>
  <c r="AG149" i="1"/>
  <c r="AL149" i="1"/>
  <c r="BG149" i="1"/>
  <c r="U149" i="1"/>
  <c r="AX149" i="1"/>
  <c r="BK149" i="1"/>
  <c r="Y149" i="1"/>
  <c r="BN149" i="1"/>
  <c r="BI149" i="1"/>
  <c r="BL149" i="1"/>
  <c r="V149" i="1"/>
  <c r="AM149" i="1"/>
  <c r="AA149" i="1"/>
  <c r="AE149" i="1"/>
  <c r="AI149" i="1"/>
  <c r="W149" i="1"/>
  <c r="AJ149" i="1"/>
  <c r="AW149" i="1"/>
  <c r="BF149" i="1"/>
  <c r="X149" i="1"/>
  <c r="AK149" i="1"/>
  <c r="BB149" i="1"/>
  <c r="AB149" i="1"/>
  <c r="AO149" i="1"/>
  <c r="Z149" i="1"/>
  <c r="AF149" i="1"/>
  <c r="BJ149" i="1"/>
  <c r="AS149" i="1"/>
  <c r="AZ149" i="1"/>
  <c r="AN149" i="1"/>
  <c r="AR149" i="1"/>
  <c r="AP149" i="1"/>
  <c r="S149" i="1"/>
  <c r="P149" i="1" s="1"/>
  <c r="Q149" i="1" l="1"/>
  <c r="R149" i="1"/>
  <c r="I150" i="1" s="1"/>
  <c r="J150" i="1" s="1"/>
  <c r="K150" i="1" l="1"/>
  <c r="L150" i="1" l="1"/>
  <c r="M150" i="1" s="1"/>
  <c r="AX150" i="1" l="1"/>
  <c r="BO150" i="1"/>
  <c r="BI150" i="1"/>
  <c r="BK150" i="1"/>
  <c r="AL150" i="1"/>
  <c r="BC150" i="1"/>
  <c r="BP150" i="1"/>
  <c r="AT150" i="1"/>
  <c r="Z150" i="1"/>
  <c r="AQ150" i="1"/>
  <c r="BD150" i="1"/>
  <c r="AD150" i="1"/>
  <c r="AH150" i="1"/>
  <c r="BJ150" i="1"/>
  <c r="Y150" i="1"/>
  <c r="AN150" i="1"/>
  <c r="AS150" i="1"/>
  <c r="BN150" i="1"/>
  <c r="AF150" i="1"/>
  <c r="U150" i="1"/>
  <c r="BH150" i="1"/>
  <c r="BB150" i="1"/>
  <c r="T150" i="1"/>
  <c r="AG150" i="1"/>
  <c r="AU150" i="1"/>
  <c r="AP150" i="1"/>
  <c r="BG150" i="1"/>
  <c r="AC150" i="1"/>
  <c r="AE150" i="1"/>
  <c r="AY150" i="1"/>
  <c r="V150" i="1"/>
  <c r="AZ150" i="1"/>
  <c r="AA150" i="1"/>
  <c r="AI150" i="1"/>
  <c r="AV150" i="1"/>
  <c r="BE150" i="1"/>
  <c r="AO150" i="1"/>
  <c r="W150" i="1"/>
  <c r="AJ150" i="1"/>
  <c r="AK150" i="1"/>
  <c r="AR150" i="1"/>
  <c r="BF150" i="1"/>
  <c r="X150" i="1"/>
  <c r="AW150" i="1"/>
  <c r="AB150" i="1"/>
  <c r="BL150" i="1"/>
  <c r="AM150" i="1"/>
  <c r="BM150" i="1"/>
  <c r="BA150" i="1"/>
  <c r="S150" i="1"/>
  <c r="P150" i="1" s="1"/>
  <c r="R150" i="1" l="1"/>
  <c r="Q150" i="1"/>
  <c r="I151" i="1" l="1"/>
  <c r="J151" i="1" s="1"/>
  <c r="K151" i="1" s="1"/>
  <c r="L151" i="1" l="1"/>
  <c r="M151" i="1" s="1"/>
  <c r="Y151" i="1" l="1"/>
  <c r="AP151" i="1"/>
  <c r="BG151" i="1"/>
  <c r="AC151" i="1"/>
  <c r="AT151" i="1"/>
  <c r="BK151" i="1"/>
  <c r="AG151" i="1"/>
  <c r="AX151" i="1"/>
  <c r="BO151" i="1"/>
  <c r="V151" i="1"/>
  <c r="AL151" i="1"/>
  <c r="BB151" i="1"/>
  <c r="BA151" i="1"/>
  <c r="AQ151" i="1"/>
  <c r="BD151" i="1"/>
  <c r="X151" i="1"/>
  <c r="W151" i="1"/>
  <c r="AO151" i="1"/>
  <c r="BF151" i="1"/>
  <c r="AR151" i="1"/>
  <c r="AS151" i="1"/>
  <c r="BJ151" i="1"/>
  <c r="BH151" i="1"/>
  <c r="AW151" i="1"/>
  <c r="BN151" i="1"/>
  <c r="AF151" i="1"/>
  <c r="AM151" i="1"/>
  <c r="BC151" i="1"/>
  <c r="AB151" i="1"/>
  <c r="BP151" i="1"/>
  <c r="AU151" i="1"/>
  <c r="AY151" i="1"/>
  <c r="AK151" i="1"/>
  <c r="BE151" i="1"/>
  <c r="AA151" i="1"/>
  <c r="BL151" i="1"/>
  <c r="BI151" i="1"/>
  <c r="AE151" i="1"/>
  <c r="T151" i="1"/>
  <c r="BM151" i="1"/>
  <c r="AI151" i="1"/>
  <c r="AJ151" i="1"/>
  <c r="AZ151" i="1"/>
  <c r="AN151" i="1"/>
  <c r="AV151" i="1"/>
  <c r="Z151" i="1"/>
  <c r="AD151" i="1"/>
  <c r="AH151" i="1"/>
  <c r="U151" i="1"/>
  <c r="S151" i="1"/>
  <c r="P151" i="1" s="1"/>
  <c r="Q151" i="1" l="1"/>
  <c r="R151" i="1"/>
  <c r="I152" i="1" s="1"/>
  <c r="J152" i="1" s="1"/>
  <c r="K152" i="1" l="1"/>
  <c r="L152" i="1" l="1"/>
  <c r="M152" i="1" s="1"/>
  <c r="AJ152" i="1" l="1"/>
  <c r="AW152" i="1"/>
  <c r="BN152" i="1"/>
  <c r="X152" i="1"/>
  <c r="AK152" i="1"/>
  <c r="BB152" i="1"/>
  <c r="AB152" i="1"/>
  <c r="AO152" i="1"/>
  <c r="BF152" i="1"/>
  <c r="AC152" i="1"/>
  <c r="AS152" i="1"/>
  <c r="BG152" i="1"/>
  <c r="AX152" i="1"/>
  <c r="AL152" i="1"/>
  <c r="Y152" i="1"/>
  <c r="AF152" i="1"/>
  <c r="AZ152" i="1"/>
  <c r="BM152" i="1"/>
  <c r="AE152" i="1"/>
  <c r="AN152" i="1"/>
  <c r="BA152" i="1"/>
  <c r="AA152" i="1"/>
  <c r="AR152" i="1"/>
  <c r="BE152" i="1"/>
  <c r="AQ152" i="1"/>
  <c r="AT152" i="1"/>
  <c r="BJ152" i="1"/>
  <c r="BL152" i="1"/>
  <c r="T152" i="1"/>
  <c r="BC152" i="1"/>
  <c r="BO152" i="1"/>
  <c r="W152" i="1"/>
  <c r="AI152" i="1"/>
  <c r="BP152" i="1"/>
  <c r="AH152" i="1"/>
  <c r="AY152" i="1"/>
  <c r="BD152" i="1"/>
  <c r="V152" i="1"/>
  <c r="AU152" i="1"/>
  <c r="BH152" i="1"/>
  <c r="Z152" i="1"/>
  <c r="BK152" i="1"/>
  <c r="AM152" i="1"/>
  <c r="AV152" i="1"/>
  <c r="AD152" i="1"/>
  <c r="AG152" i="1"/>
  <c r="U152" i="1"/>
  <c r="AP152" i="1"/>
  <c r="BI152" i="1"/>
  <c r="S152" i="1"/>
  <c r="P152" i="1" s="1"/>
  <c r="R152" i="1" l="1"/>
  <c r="Q152" i="1"/>
  <c r="I153" i="1" l="1"/>
  <c r="J153" i="1" s="1"/>
  <c r="K153" i="1" s="1"/>
  <c r="L153" i="1" l="1"/>
  <c r="M153" i="1" s="1"/>
  <c r="BO153" i="1" l="1"/>
  <c r="AC153" i="1"/>
  <c r="AH153" i="1"/>
  <c r="BC153" i="1"/>
  <c r="BP153" i="1"/>
  <c r="AD153" i="1"/>
  <c r="AQ153" i="1"/>
  <c r="BD153" i="1"/>
  <c r="Z153" i="1"/>
  <c r="AR153" i="1"/>
  <c r="BH153" i="1"/>
  <c r="Y153" i="1"/>
  <c r="AY153" i="1"/>
  <c r="AM153" i="1"/>
  <c r="BM153" i="1"/>
  <c r="BA153" i="1"/>
  <c r="AF153" i="1"/>
  <c r="AS153" i="1"/>
  <c r="AL153" i="1"/>
  <c r="T153" i="1"/>
  <c r="AG153" i="1"/>
  <c r="AX153" i="1"/>
  <c r="BG153" i="1"/>
  <c r="U153" i="1"/>
  <c r="AT153" i="1"/>
  <c r="BE153" i="1"/>
  <c r="AP153" i="1"/>
  <c r="BJ153" i="1"/>
  <c r="BF153" i="1"/>
  <c r="AA153" i="1"/>
  <c r="AE153" i="1"/>
  <c r="BK153" i="1"/>
  <c r="AI153" i="1"/>
  <c r="AV153" i="1"/>
  <c r="BI153" i="1"/>
  <c r="W153" i="1"/>
  <c r="AJ153" i="1"/>
  <c r="AW153" i="1"/>
  <c r="BB153" i="1"/>
  <c r="X153" i="1"/>
  <c r="AK153" i="1"/>
  <c r="BN153" i="1"/>
  <c r="AO153" i="1"/>
  <c r="AB153" i="1"/>
  <c r="V153" i="1"/>
  <c r="BL153" i="1"/>
  <c r="AZ153" i="1"/>
  <c r="AN153" i="1"/>
  <c r="AU153" i="1"/>
  <c r="S153" i="1"/>
  <c r="P153" i="1" s="1"/>
  <c r="R153" i="1" l="1"/>
  <c r="Q153" i="1"/>
  <c r="I154" i="1" l="1"/>
  <c r="J154" i="1" s="1"/>
  <c r="K154" i="1" s="1"/>
  <c r="L154" i="1" l="1"/>
  <c r="M154" i="1" s="1"/>
  <c r="AE154" i="1" l="1"/>
  <c r="AR154" i="1"/>
  <c r="AK154" i="1"/>
  <c r="BM154" i="1"/>
  <c r="AI154" i="1"/>
  <c r="AV154" i="1"/>
  <c r="BA154" i="1"/>
  <c r="AS154" i="1"/>
  <c r="W154" i="1"/>
  <c r="AJ154" i="1"/>
  <c r="AW154" i="1"/>
  <c r="X154" i="1"/>
  <c r="AD154" i="1"/>
  <c r="AU154" i="1"/>
  <c r="BH154" i="1"/>
  <c r="BF154" i="1"/>
  <c r="AH154" i="1"/>
  <c r="AY154" i="1"/>
  <c r="BL154" i="1"/>
  <c r="AP154" i="1"/>
  <c r="V154" i="1"/>
  <c r="AM154" i="1"/>
  <c r="AZ154" i="1"/>
  <c r="U154" i="1"/>
  <c r="Y154" i="1"/>
  <c r="BJ154" i="1"/>
  <c r="BI154" i="1"/>
  <c r="BD154" i="1"/>
  <c r="AF154" i="1"/>
  <c r="AN154" i="1"/>
  <c r="T154" i="1"/>
  <c r="AA154" i="1"/>
  <c r="AT154" i="1"/>
  <c r="BK154" i="1"/>
  <c r="AO154" i="1"/>
  <c r="BG154" i="1"/>
  <c r="AX154" i="1"/>
  <c r="BO154" i="1"/>
  <c r="BE154" i="1"/>
  <c r="AQ154" i="1"/>
  <c r="AL154" i="1"/>
  <c r="BC154" i="1"/>
  <c r="BP154" i="1"/>
  <c r="Z154" i="1"/>
  <c r="AB154" i="1"/>
  <c r="BN154" i="1"/>
  <c r="AG154" i="1"/>
  <c r="BB154" i="1"/>
  <c r="AC154" i="1"/>
  <c r="S154" i="1"/>
  <c r="P154" i="1" s="1"/>
  <c r="R154" i="1" l="1"/>
  <c r="Q154" i="1"/>
  <c r="I155" i="1" l="1"/>
  <c r="J155" i="1" s="1"/>
  <c r="K155" i="1" s="1"/>
  <c r="L155" i="1" l="1"/>
  <c r="M155" i="1" s="1"/>
  <c r="AK155" i="1" l="1"/>
  <c r="BB155" i="1"/>
  <c r="X155" i="1"/>
  <c r="Y155" i="1"/>
  <c r="AP155" i="1"/>
  <c r="BG155" i="1"/>
  <c r="AC155" i="1"/>
  <c r="AT155" i="1"/>
  <c r="BK155" i="1"/>
  <c r="AW155" i="1"/>
  <c r="AI155" i="1"/>
  <c r="T155" i="1"/>
  <c r="BH155" i="1"/>
  <c r="AF155" i="1"/>
  <c r="AH155" i="1"/>
  <c r="U155" i="1"/>
  <c r="BC155" i="1"/>
  <c r="Z155" i="1"/>
  <c r="AZ155" i="1"/>
  <c r="AU155" i="1"/>
  <c r="BM155" i="1"/>
  <c r="BO155" i="1"/>
  <c r="BA155" i="1"/>
  <c r="W155" i="1"/>
  <c r="AR155" i="1"/>
  <c r="AO155" i="1"/>
  <c r="BF155" i="1"/>
  <c r="AN155" i="1"/>
  <c r="AS155" i="1"/>
  <c r="BJ155" i="1"/>
  <c r="BD155" i="1"/>
  <c r="BN155" i="1"/>
  <c r="AV155" i="1"/>
  <c r="AG155" i="1"/>
  <c r="V155" i="1"/>
  <c r="AM155" i="1"/>
  <c r="BL155" i="1"/>
  <c r="BE155" i="1"/>
  <c r="AA155" i="1"/>
  <c r="BI155" i="1"/>
  <c r="AE155" i="1"/>
  <c r="AB155" i="1"/>
  <c r="AX155" i="1"/>
  <c r="AL155" i="1"/>
  <c r="AJ155" i="1"/>
  <c r="AQ155" i="1"/>
  <c r="AD155" i="1"/>
  <c r="BP155" i="1"/>
  <c r="AY155" i="1"/>
  <c r="S155" i="1"/>
  <c r="P155" i="1" s="1"/>
  <c r="R155" i="1" l="1"/>
  <c r="Q155" i="1"/>
  <c r="I156" i="1" l="1"/>
  <c r="J156" i="1" s="1"/>
  <c r="K156" i="1" s="1"/>
  <c r="L156" i="1" l="1"/>
  <c r="M156" i="1" s="1"/>
  <c r="AC156" i="1" l="1"/>
  <c r="AT156" i="1"/>
  <c r="AI156" i="1"/>
  <c r="BP156" i="1"/>
  <c r="AH156" i="1"/>
  <c r="AU156" i="1"/>
  <c r="BD156" i="1"/>
  <c r="V156" i="1"/>
  <c r="AQ156" i="1"/>
  <c r="BO156" i="1"/>
  <c r="AR156" i="1"/>
  <c r="Z156" i="1"/>
  <c r="AV156" i="1"/>
  <c r="BC156" i="1"/>
  <c r="AW156" i="1"/>
  <c r="X156" i="1"/>
  <c r="BB156" i="1"/>
  <c r="AO156" i="1"/>
  <c r="AD156" i="1"/>
  <c r="AZ156" i="1"/>
  <c r="AA156" i="1"/>
  <c r="BA156" i="1"/>
  <c r="AP156" i="1"/>
  <c r="AF156" i="1"/>
  <c r="AS156" i="1"/>
  <c r="BJ156" i="1"/>
  <c r="T156" i="1"/>
  <c r="AG156" i="1"/>
  <c r="AX156" i="1"/>
  <c r="AY156" i="1"/>
  <c r="U156" i="1"/>
  <c r="AL156" i="1"/>
  <c r="BK156" i="1"/>
  <c r="AB156" i="1"/>
  <c r="BE156" i="1"/>
  <c r="BG156" i="1"/>
  <c r="BI156" i="1"/>
  <c r="AJ156" i="1"/>
  <c r="BN156" i="1"/>
  <c r="AK156" i="1"/>
  <c r="Y156" i="1"/>
  <c r="AM156" i="1"/>
  <c r="BL156" i="1"/>
  <c r="AE156" i="1"/>
  <c r="BM156" i="1"/>
  <c r="AN156" i="1"/>
  <c r="W156" i="1"/>
  <c r="BF156" i="1"/>
  <c r="BH156" i="1"/>
  <c r="S156" i="1"/>
  <c r="P156" i="1" s="1"/>
  <c r="Q156" i="1" l="1"/>
  <c r="R156" i="1"/>
  <c r="I157" i="1" l="1"/>
  <c r="J157" i="1" s="1"/>
  <c r="K157" i="1"/>
  <c r="L157" i="1" l="1"/>
  <c r="M157" i="1" s="1"/>
  <c r="AK157" i="1" l="1"/>
  <c r="X157" i="1"/>
  <c r="BJ157" i="1"/>
  <c r="AP157" i="1"/>
  <c r="BK157" i="1"/>
  <c r="Y157" i="1"/>
  <c r="BF157" i="1"/>
  <c r="BO157" i="1"/>
  <c r="AC157" i="1"/>
  <c r="AD157" i="1"/>
  <c r="BC157" i="1"/>
  <c r="BP157" i="1"/>
  <c r="Z157" i="1"/>
  <c r="BA157" i="1"/>
  <c r="BH157" i="1"/>
  <c r="BL157" i="1"/>
  <c r="AZ157" i="1"/>
  <c r="U157" i="1"/>
  <c r="V157" i="1"/>
  <c r="AB157" i="1"/>
  <c r="AO157" i="1"/>
  <c r="AH157" i="1"/>
  <c r="AF157" i="1"/>
  <c r="AS157" i="1"/>
  <c r="AX157" i="1"/>
  <c r="T157" i="1"/>
  <c r="AG157" i="1"/>
  <c r="AT157" i="1"/>
  <c r="AN157" i="1"/>
  <c r="AU157" i="1"/>
  <c r="AY157" i="1"/>
  <c r="AM157" i="1"/>
  <c r="AQ157" i="1"/>
  <c r="BG157" i="1"/>
  <c r="BD157" i="1"/>
  <c r="AE157" i="1"/>
  <c r="AR157" i="1"/>
  <c r="BE157" i="1"/>
  <c r="AI157" i="1"/>
  <c r="AV157" i="1"/>
  <c r="BI157" i="1"/>
  <c r="W157" i="1"/>
  <c r="AJ157" i="1"/>
  <c r="AW157" i="1"/>
  <c r="BN157" i="1"/>
  <c r="AA157" i="1"/>
  <c r="AL157" i="1"/>
  <c r="BB157" i="1"/>
  <c r="BM157" i="1"/>
  <c r="S157" i="1"/>
  <c r="P157" i="1" s="1"/>
  <c r="R157" i="1" l="1"/>
  <c r="Q157" i="1"/>
  <c r="I158" i="1" l="1"/>
  <c r="J158" i="1" s="1"/>
  <c r="K158" i="1" s="1"/>
  <c r="L158" i="1" l="1"/>
  <c r="M158" i="1" s="1"/>
  <c r="AP158" i="1" l="1"/>
  <c r="BG158" i="1"/>
  <c r="U158" i="1"/>
  <c r="BC158" i="1"/>
  <c r="AT158" i="1"/>
  <c r="BK158" i="1"/>
  <c r="AK158" i="1"/>
  <c r="AM158" i="1"/>
  <c r="AX158" i="1"/>
  <c r="BO158" i="1"/>
  <c r="BA158" i="1"/>
  <c r="W158" i="1"/>
  <c r="Z158" i="1"/>
  <c r="AD158" i="1"/>
  <c r="AL158" i="1"/>
  <c r="BL158" i="1"/>
  <c r="BF158" i="1"/>
  <c r="X158" i="1"/>
  <c r="AO158" i="1"/>
  <c r="AJ158" i="1"/>
  <c r="BJ158" i="1"/>
  <c r="AB158" i="1"/>
  <c r="BE158" i="1"/>
  <c r="AZ158" i="1"/>
  <c r="BN158" i="1"/>
  <c r="AF158" i="1"/>
  <c r="AC158" i="1"/>
  <c r="T158" i="1"/>
  <c r="AQ158" i="1"/>
  <c r="BB158" i="1"/>
  <c r="BH158" i="1"/>
  <c r="AY158" i="1"/>
  <c r="BM158" i="1"/>
  <c r="AA158" i="1"/>
  <c r="AN158" i="1"/>
  <c r="BI158" i="1"/>
  <c r="Y158" i="1"/>
  <c r="AE158" i="1"/>
  <c r="AR158" i="1"/>
  <c r="AG158" i="1"/>
  <c r="AS158" i="1"/>
  <c r="AI158" i="1"/>
  <c r="AV158" i="1"/>
  <c r="AW158" i="1"/>
  <c r="BP158" i="1"/>
  <c r="BD158" i="1"/>
  <c r="AU158" i="1"/>
  <c r="AH158" i="1"/>
  <c r="V158" i="1"/>
  <c r="S158" i="1"/>
  <c r="P158" i="1" s="1"/>
  <c r="R158" i="1" l="1"/>
  <c r="Q158" i="1"/>
  <c r="I159" i="1" l="1"/>
  <c r="J159" i="1" s="1"/>
  <c r="K159" i="1" s="1"/>
  <c r="L159" i="1" l="1"/>
  <c r="M159" i="1" s="1"/>
  <c r="U159" i="1" l="1"/>
  <c r="AL159" i="1"/>
  <c r="BC159" i="1"/>
  <c r="AF159" i="1"/>
  <c r="Z159" i="1"/>
  <c r="AQ159" i="1"/>
  <c r="BH159" i="1"/>
  <c r="AD159" i="1"/>
  <c r="AU159" i="1"/>
  <c r="AV159" i="1"/>
  <c r="AY159" i="1"/>
  <c r="AH159" i="1"/>
  <c r="BL159" i="1"/>
  <c r="AR159" i="1"/>
  <c r="AN159" i="1"/>
  <c r="BD159" i="1"/>
  <c r="BP159" i="1"/>
  <c r="AK159" i="1"/>
  <c r="BB159" i="1"/>
  <c r="T159" i="1"/>
  <c r="Y159" i="1"/>
  <c r="AP159" i="1"/>
  <c r="BG159" i="1"/>
  <c r="AC159" i="1"/>
  <c r="AT159" i="1"/>
  <c r="BK159" i="1"/>
  <c r="AG159" i="1"/>
  <c r="AW159" i="1"/>
  <c r="BM159" i="1"/>
  <c r="AM159" i="1"/>
  <c r="AA159" i="1"/>
  <c r="AE159" i="1"/>
  <c r="AB159" i="1"/>
  <c r="BA159" i="1"/>
  <c r="W159" i="1"/>
  <c r="X159" i="1"/>
  <c r="AO159" i="1"/>
  <c r="BF159" i="1"/>
  <c r="AJ159" i="1"/>
  <c r="AS159" i="1"/>
  <c r="BJ159" i="1"/>
  <c r="AZ159" i="1"/>
  <c r="AX159" i="1"/>
  <c r="BN159" i="1"/>
  <c r="AI159" i="1"/>
  <c r="V159" i="1"/>
  <c r="BE159" i="1"/>
  <c r="BI159" i="1"/>
  <c r="BO159" i="1"/>
  <c r="S159" i="1"/>
  <c r="P159" i="1" s="1"/>
  <c r="R159" i="1" l="1"/>
  <c r="Q159" i="1"/>
  <c r="I160" i="1" l="1"/>
  <c r="J160" i="1" s="1"/>
  <c r="K160" i="1" s="1"/>
  <c r="L160" i="1" l="1"/>
  <c r="M160" i="1" s="1"/>
  <c r="Y160" i="1" l="1"/>
  <c r="AP160" i="1"/>
  <c r="BK160" i="1"/>
  <c r="AC160" i="1"/>
  <c r="AT160" i="1"/>
  <c r="AE160" i="1"/>
  <c r="BP160" i="1"/>
  <c r="AH160" i="1"/>
  <c r="AQ160" i="1"/>
  <c r="BG160" i="1"/>
  <c r="AN160" i="1"/>
  <c r="BD160" i="1"/>
  <c r="Z160" i="1"/>
  <c r="AA160" i="1"/>
  <c r="W160" i="1"/>
  <c r="V160" i="1"/>
  <c r="AB160" i="1"/>
  <c r="AO160" i="1"/>
  <c r="BF160" i="1"/>
  <c r="AF160" i="1"/>
  <c r="AS160" i="1"/>
  <c r="BJ160" i="1"/>
  <c r="T160" i="1"/>
  <c r="AG160" i="1"/>
  <c r="AX160" i="1"/>
  <c r="AU160" i="1"/>
  <c r="X160" i="1"/>
  <c r="BA160" i="1"/>
  <c r="AM160" i="1"/>
  <c r="BC160" i="1"/>
  <c r="AD160" i="1"/>
  <c r="BM160" i="1"/>
  <c r="BB160" i="1"/>
  <c r="AR160" i="1"/>
  <c r="BE160" i="1"/>
  <c r="AY160" i="1"/>
  <c r="AV160" i="1"/>
  <c r="BI160" i="1"/>
  <c r="BO160" i="1"/>
  <c r="AJ160" i="1"/>
  <c r="AW160" i="1"/>
  <c r="BN160" i="1"/>
  <c r="U160" i="1"/>
  <c r="AK160" i="1"/>
  <c r="AI160" i="1"/>
  <c r="BH160" i="1"/>
  <c r="BL160" i="1"/>
  <c r="AZ160" i="1"/>
  <c r="AL160" i="1"/>
  <c r="S160" i="1"/>
  <c r="P160" i="1" s="1"/>
  <c r="R160" i="1" l="1"/>
  <c r="Q160" i="1"/>
  <c r="I161" i="1" l="1"/>
  <c r="J161" i="1" s="1"/>
  <c r="K161" i="1" s="1"/>
  <c r="L161" i="1" l="1"/>
  <c r="M161" i="1" s="1"/>
  <c r="BG161" i="1" l="1"/>
  <c r="U161" i="1"/>
  <c r="AL161" i="1"/>
  <c r="BK161" i="1"/>
  <c r="Y161" i="1"/>
  <c r="BB161" i="1"/>
  <c r="BO161" i="1"/>
  <c r="AC161" i="1"/>
  <c r="Z161" i="1"/>
  <c r="T161" i="1"/>
  <c r="AM161" i="1"/>
  <c r="BJ161" i="1"/>
  <c r="BP161" i="1"/>
  <c r="AQ161" i="1"/>
  <c r="AU161" i="1"/>
  <c r="AY161" i="1"/>
  <c r="AP161" i="1"/>
  <c r="W161" i="1"/>
  <c r="X161" i="1"/>
  <c r="AK161" i="1"/>
  <c r="BF161" i="1"/>
  <c r="AB161" i="1"/>
  <c r="AO161" i="1"/>
  <c r="AD161" i="1"/>
  <c r="AF161" i="1"/>
  <c r="AS161" i="1"/>
  <c r="AT161" i="1"/>
  <c r="AG161" i="1"/>
  <c r="AW161" i="1"/>
  <c r="BD161" i="1"/>
  <c r="BH161" i="1"/>
  <c r="BL161" i="1"/>
  <c r="AZ161" i="1"/>
  <c r="BC161" i="1"/>
  <c r="V161" i="1"/>
  <c r="AA161" i="1"/>
  <c r="AN161" i="1"/>
  <c r="BA161" i="1"/>
  <c r="AE161" i="1"/>
  <c r="AR161" i="1"/>
  <c r="BE161" i="1"/>
  <c r="AI161" i="1"/>
  <c r="AV161" i="1"/>
  <c r="BI161" i="1"/>
  <c r="BM161" i="1"/>
  <c r="AJ161" i="1"/>
  <c r="AH161" i="1"/>
  <c r="AX161" i="1"/>
  <c r="BN161" i="1"/>
  <c r="S161" i="1"/>
  <c r="P161" i="1" s="1"/>
  <c r="R161" i="1" l="1"/>
  <c r="Q161" i="1"/>
  <c r="I162" i="1" l="1"/>
  <c r="J162" i="1" s="1"/>
  <c r="K162" i="1" s="1"/>
  <c r="L162" i="1" l="1"/>
  <c r="M162" i="1" s="1"/>
  <c r="W162" i="1" l="1"/>
  <c r="AJ162" i="1"/>
  <c r="AO162" i="1"/>
  <c r="AF162" i="1"/>
  <c r="BF162" i="1"/>
  <c r="X162" i="1"/>
  <c r="AK162" i="1"/>
  <c r="AV162" i="1"/>
  <c r="BJ162" i="1"/>
  <c r="AB162" i="1"/>
  <c r="BA162" i="1"/>
  <c r="BL162" i="1"/>
  <c r="U162" i="1"/>
  <c r="AP162" i="1"/>
  <c r="AI162" i="1"/>
  <c r="AW162" i="1"/>
  <c r="V162" i="1"/>
  <c r="AM162" i="1"/>
  <c r="AZ162" i="1"/>
  <c r="BI162" i="1"/>
  <c r="Y162" i="1"/>
  <c r="AA162" i="1"/>
  <c r="AN162" i="1"/>
  <c r="BE162" i="1"/>
  <c r="BM162" i="1"/>
  <c r="AE162" i="1"/>
  <c r="AR162" i="1"/>
  <c r="AC162" i="1"/>
  <c r="AS162" i="1"/>
  <c r="T162" i="1"/>
  <c r="BG162" i="1"/>
  <c r="AT162" i="1"/>
  <c r="BO162" i="1"/>
  <c r="AL162" i="1"/>
  <c r="BC162" i="1"/>
  <c r="BP162" i="1"/>
  <c r="AH162" i="1"/>
  <c r="Z162" i="1"/>
  <c r="AQ162" i="1"/>
  <c r="BD162" i="1"/>
  <c r="AX162" i="1"/>
  <c r="AD162" i="1"/>
  <c r="AU162" i="1"/>
  <c r="BH162" i="1"/>
  <c r="BN162" i="1"/>
  <c r="BB162" i="1"/>
  <c r="AY162" i="1"/>
  <c r="AG162" i="1"/>
  <c r="BK162" i="1"/>
  <c r="S162" i="1"/>
  <c r="P162" i="1" s="1"/>
  <c r="Q162" i="1" l="1"/>
  <c r="R162" i="1"/>
  <c r="I163" i="1" l="1"/>
  <c r="J163" i="1" s="1"/>
  <c r="K163" i="1" s="1"/>
  <c r="L163" i="1" l="1"/>
  <c r="M163" i="1" s="1"/>
  <c r="V163" i="1" l="1"/>
  <c r="AM163" i="1"/>
  <c r="AN163" i="1"/>
  <c r="BE163" i="1"/>
  <c r="AA163" i="1"/>
  <c r="AZ163" i="1"/>
  <c r="BI163" i="1"/>
  <c r="AE163" i="1"/>
  <c r="BP163" i="1"/>
  <c r="X163" i="1"/>
  <c r="AG163" i="1"/>
  <c r="T163" i="1"/>
  <c r="W163" i="1"/>
  <c r="AO163" i="1"/>
  <c r="AS163" i="1"/>
  <c r="AI163" i="1"/>
  <c r="U163" i="1"/>
  <c r="AL163" i="1"/>
  <c r="BC163" i="1"/>
  <c r="AB163" i="1"/>
  <c r="Z163" i="1"/>
  <c r="AQ163" i="1"/>
  <c r="BD163" i="1"/>
  <c r="AD163" i="1"/>
  <c r="AU163" i="1"/>
  <c r="AR163" i="1"/>
  <c r="AH163" i="1"/>
  <c r="AX163" i="1"/>
  <c r="BN163" i="1"/>
  <c r="BA163" i="1"/>
  <c r="BF163" i="1"/>
  <c r="BJ163" i="1"/>
  <c r="BH163" i="1"/>
  <c r="AK163" i="1"/>
  <c r="BB163" i="1"/>
  <c r="AF163" i="1"/>
  <c r="Y163" i="1"/>
  <c r="AP163" i="1"/>
  <c r="BG163" i="1"/>
  <c r="AC163" i="1"/>
  <c r="AT163" i="1"/>
  <c r="BK163" i="1"/>
  <c r="BM163" i="1"/>
  <c r="AY163" i="1"/>
  <c r="BO163" i="1"/>
  <c r="AJ163" i="1"/>
  <c r="AV163" i="1"/>
  <c r="BL163" i="1"/>
  <c r="AW163" i="1"/>
  <c r="S163" i="1"/>
  <c r="P163" i="1" s="1"/>
  <c r="R163" i="1" l="1"/>
  <c r="Q163" i="1"/>
  <c r="I164" i="1" l="1"/>
  <c r="J164" i="1" s="1"/>
  <c r="K164" i="1" s="1"/>
  <c r="L164" i="1" l="1"/>
  <c r="M164" i="1" s="1"/>
  <c r="X164" i="1" l="1"/>
  <c r="AK164" i="1"/>
  <c r="BB164" i="1"/>
  <c r="AB164" i="1"/>
  <c r="AO164" i="1"/>
  <c r="BF164" i="1"/>
  <c r="AF164" i="1"/>
  <c r="AS164" i="1"/>
  <c r="BJ164" i="1"/>
  <c r="BP164" i="1"/>
  <c r="AG164" i="1"/>
  <c r="AW164" i="1"/>
  <c r="AZ164" i="1"/>
  <c r="AL164" i="1"/>
  <c r="Y164" i="1"/>
  <c r="BG164" i="1"/>
  <c r="AA164" i="1"/>
  <c r="AJ164" i="1"/>
  <c r="AN164" i="1"/>
  <c r="BA164" i="1"/>
  <c r="AE164" i="1"/>
  <c r="AR164" i="1"/>
  <c r="BE164" i="1"/>
  <c r="AU164" i="1"/>
  <c r="AV164" i="1"/>
  <c r="BI164" i="1"/>
  <c r="BK164" i="1"/>
  <c r="AH164" i="1"/>
  <c r="AX164" i="1"/>
  <c r="BN164" i="1"/>
  <c r="AT164" i="1"/>
  <c r="BM164" i="1"/>
  <c r="BD164" i="1"/>
  <c r="V164" i="1"/>
  <c r="AY164" i="1"/>
  <c r="BH164" i="1"/>
  <c r="Z164" i="1"/>
  <c r="BO164" i="1"/>
  <c r="BL164" i="1"/>
  <c r="AD164" i="1"/>
  <c r="W164" i="1"/>
  <c r="AM164" i="1"/>
  <c r="AQ164" i="1"/>
  <c r="AI164" i="1"/>
  <c r="U164" i="1"/>
  <c r="BC164" i="1"/>
  <c r="AP164" i="1"/>
  <c r="AC164" i="1"/>
  <c r="T164" i="1"/>
  <c r="S164" i="1"/>
  <c r="P164" i="1" s="1"/>
  <c r="Q164" i="1" l="1"/>
  <c r="R164" i="1"/>
  <c r="I165" i="1" l="1"/>
  <c r="J165" i="1" s="1"/>
  <c r="K165" i="1" s="1"/>
  <c r="L165" i="1" l="1"/>
  <c r="M165" i="1" s="1"/>
  <c r="AM165" i="1" l="1"/>
  <c r="AZ165" i="1"/>
  <c r="BM165" i="1"/>
  <c r="AA165" i="1"/>
  <c r="AN165" i="1"/>
  <c r="BA165" i="1"/>
  <c r="AE165" i="1"/>
  <c r="AR165" i="1"/>
  <c r="BE165" i="1"/>
  <c r="AF165" i="1"/>
  <c r="AI165" i="1"/>
  <c r="AY165" i="1"/>
  <c r="BC165" i="1"/>
  <c r="BP165" i="1"/>
  <c r="AH165" i="1"/>
  <c r="AQ165" i="1"/>
  <c r="BD165" i="1"/>
  <c r="AD165" i="1"/>
  <c r="AU165" i="1"/>
  <c r="BH165" i="1"/>
  <c r="AT165" i="1"/>
  <c r="AS165" i="1"/>
  <c r="AV165" i="1"/>
  <c r="BL165" i="1"/>
  <c r="T165" i="1"/>
  <c r="AG165" i="1"/>
  <c r="AL165" i="1"/>
  <c r="BG165" i="1"/>
  <c r="U165" i="1"/>
  <c r="AX165" i="1"/>
  <c r="BK165" i="1"/>
  <c r="Y165" i="1"/>
  <c r="BN165" i="1"/>
  <c r="AP165" i="1"/>
  <c r="BI165" i="1"/>
  <c r="BJ165" i="1"/>
  <c r="W165" i="1"/>
  <c r="AJ165" i="1"/>
  <c r="AW165" i="1"/>
  <c r="BF165" i="1"/>
  <c r="X165" i="1"/>
  <c r="AK165" i="1"/>
  <c r="BB165" i="1"/>
  <c r="AB165" i="1"/>
  <c r="AO165" i="1"/>
  <c r="Z165" i="1"/>
  <c r="AC165" i="1"/>
  <c r="V165" i="1"/>
  <c r="BO165" i="1"/>
  <c r="S165" i="1"/>
  <c r="P165" i="1" s="1"/>
  <c r="R165" i="1" l="1"/>
  <c r="Q165" i="1"/>
  <c r="I166" i="1" l="1"/>
  <c r="J166" i="1" s="1"/>
  <c r="K166" i="1" s="1"/>
  <c r="L166" i="1" l="1"/>
  <c r="M166" i="1" s="1"/>
  <c r="AX166" i="1" l="1"/>
  <c r="BO166" i="1"/>
  <c r="BI166" i="1"/>
  <c r="AE166" i="1"/>
  <c r="AL166" i="1"/>
  <c r="BC166" i="1"/>
  <c r="BP166" i="1"/>
  <c r="AD166" i="1"/>
  <c r="Z166" i="1"/>
  <c r="AQ166" i="1"/>
  <c r="BD166" i="1"/>
  <c r="BJ166" i="1"/>
  <c r="AY166" i="1"/>
  <c r="V166" i="1"/>
  <c r="BE166" i="1"/>
  <c r="AN166" i="1"/>
  <c r="BN166" i="1"/>
  <c r="AF166" i="1"/>
  <c r="U166" i="1"/>
  <c r="AB166" i="1"/>
  <c r="BB166" i="1"/>
  <c r="T166" i="1"/>
  <c r="AG166" i="1"/>
  <c r="AU166" i="1"/>
  <c r="AP166" i="1"/>
  <c r="BG166" i="1"/>
  <c r="AC166" i="1"/>
  <c r="BK166" i="1"/>
  <c r="AH166" i="1"/>
  <c r="AT166" i="1"/>
  <c r="AZ166" i="1"/>
  <c r="AA166" i="1"/>
  <c r="Y166" i="1"/>
  <c r="AI166" i="1"/>
  <c r="AV166" i="1"/>
  <c r="AO166" i="1"/>
  <c r="BM166" i="1"/>
  <c r="W166" i="1"/>
  <c r="AJ166" i="1"/>
  <c r="AK166" i="1"/>
  <c r="AR166" i="1"/>
  <c r="BF166" i="1"/>
  <c r="X166" i="1"/>
  <c r="AW166" i="1"/>
  <c r="BH166" i="1"/>
  <c r="BL166" i="1"/>
  <c r="AM166" i="1"/>
  <c r="AS166" i="1"/>
  <c r="BA166" i="1"/>
  <c r="S166" i="1"/>
  <c r="P166" i="1" s="1"/>
  <c r="R166" i="1" l="1"/>
  <c r="Q166" i="1"/>
  <c r="I167" i="1" l="1"/>
  <c r="J167" i="1" s="1"/>
  <c r="K167" i="1" s="1"/>
  <c r="L167" i="1" l="1"/>
  <c r="M167" i="1" s="1"/>
  <c r="AW167" i="1" l="1"/>
  <c r="BN167" i="1"/>
  <c r="AF167" i="1"/>
  <c r="AK167" i="1"/>
  <c r="BB167" i="1"/>
  <c r="AB167" i="1"/>
  <c r="AO167" i="1"/>
  <c r="BF167" i="1"/>
  <c r="AR167" i="1"/>
  <c r="BJ167" i="1"/>
  <c r="T167" i="1"/>
  <c r="AT167" i="1"/>
  <c r="BM167" i="1"/>
  <c r="AI167" i="1"/>
  <c r="AJ167" i="1"/>
  <c r="BA167" i="1"/>
  <c r="W167" i="1"/>
  <c r="AV167" i="1"/>
  <c r="BE167" i="1"/>
  <c r="AA167" i="1"/>
  <c r="BL167" i="1"/>
  <c r="BH167" i="1"/>
  <c r="AD167" i="1"/>
  <c r="X167" i="1"/>
  <c r="AH167" i="1"/>
  <c r="AY167" i="1"/>
  <c r="BD167" i="1"/>
  <c r="V167" i="1"/>
  <c r="AM167" i="1"/>
  <c r="AZ167" i="1"/>
  <c r="Z167" i="1"/>
  <c r="AQ167" i="1"/>
  <c r="BP167" i="1"/>
  <c r="BI167" i="1"/>
  <c r="AU167" i="1"/>
  <c r="BK167" i="1"/>
  <c r="AG167" i="1"/>
  <c r="AX167" i="1"/>
  <c r="BO167" i="1"/>
  <c r="U167" i="1"/>
  <c r="AL167" i="1"/>
  <c r="BC167" i="1"/>
  <c r="Y167" i="1"/>
  <c r="AP167" i="1"/>
  <c r="BG167" i="1"/>
  <c r="AS167" i="1"/>
  <c r="AE167" i="1"/>
  <c r="AN167" i="1"/>
  <c r="AC167" i="1"/>
  <c r="S167" i="1"/>
  <c r="P167" i="1" s="1"/>
  <c r="R167" i="1" l="1"/>
  <c r="Q167" i="1"/>
  <c r="I168" i="1" l="1"/>
  <c r="J168" i="1" s="1"/>
  <c r="K168" i="1" s="1"/>
  <c r="L168" i="1" l="1"/>
  <c r="M168" i="1" s="1"/>
  <c r="T168" i="1" l="1"/>
  <c r="AG168" i="1"/>
  <c r="AX168" i="1"/>
  <c r="AM168" i="1"/>
  <c r="U168" i="1"/>
  <c r="AL168" i="1"/>
  <c r="BO168" i="1"/>
  <c r="Y168" i="1"/>
  <c r="AP168" i="1"/>
  <c r="BC168" i="1"/>
  <c r="AC168" i="1"/>
  <c r="AS168" i="1"/>
  <c r="BG168" i="1"/>
  <c r="AJ168" i="1"/>
  <c r="AW168" i="1"/>
  <c r="BN168" i="1"/>
  <c r="X168" i="1"/>
  <c r="AK168" i="1"/>
  <c r="BB168" i="1"/>
  <c r="AB168" i="1"/>
  <c r="AO168" i="1"/>
  <c r="BF168" i="1"/>
  <c r="BL168" i="1"/>
  <c r="AT168" i="1"/>
  <c r="BJ168" i="1"/>
  <c r="AZ168" i="1"/>
  <c r="BM168" i="1"/>
  <c r="AE168" i="1"/>
  <c r="AN168" i="1"/>
  <c r="BA168" i="1"/>
  <c r="AA168" i="1"/>
  <c r="AR168" i="1"/>
  <c r="BE168" i="1"/>
  <c r="AQ168" i="1"/>
  <c r="AD168" i="1"/>
  <c r="W168" i="1"/>
  <c r="AV168" i="1"/>
  <c r="BP168" i="1"/>
  <c r="AH168" i="1"/>
  <c r="AY168" i="1"/>
  <c r="BD168" i="1"/>
  <c r="V168" i="1"/>
  <c r="AU168" i="1"/>
  <c r="BH168" i="1"/>
  <c r="Z168" i="1"/>
  <c r="BK168" i="1"/>
  <c r="AI168" i="1"/>
  <c r="AF168" i="1"/>
  <c r="BI168" i="1"/>
  <c r="S168" i="1"/>
  <c r="P168" i="1" s="1"/>
  <c r="R168" i="1" l="1"/>
  <c r="Q168" i="1"/>
  <c r="I169" i="1" l="1"/>
  <c r="J169" i="1" s="1"/>
  <c r="K169" i="1" s="1"/>
  <c r="L169" i="1" l="1"/>
  <c r="M169" i="1" s="1"/>
  <c r="BO169" i="1" l="1"/>
  <c r="AC169" i="1"/>
  <c r="AH169" i="1"/>
  <c r="BC169" i="1"/>
  <c r="BP169" i="1"/>
  <c r="AD169" i="1"/>
  <c r="AQ169" i="1"/>
  <c r="BD169" i="1"/>
  <c r="Z169" i="1"/>
  <c r="AO169" i="1"/>
  <c r="AR169" i="1"/>
  <c r="BH169" i="1"/>
  <c r="BL169" i="1"/>
  <c r="AZ169" i="1"/>
  <c r="AN169" i="1"/>
  <c r="AE169" i="1"/>
  <c r="AF169" i="1"/>
  <c r="AS169" i="1"/>
  <c r="AL169" i="1"/>
  <c r="T169" i="1"/>
  <c r="AG169" i="1"/>
  <c r="AX169" i="1"/>
  <c r="BG169" i="1"/>
  <c r="U169" i="1"/>
  <c r="AT169" i="1"/>
  <c r="V169" i="1"/>
  <c r="BE169" i="1"/>
  <c r="AP169" i="1"/>
  <c r="AY169" i="1"/>
  <c r="AM169" i="1"/>
  <c r="AA169" i="1"/>
  <c r="AB169" i="1"/>
  <c r="AI169" i="1"/>
  <c r="AV169" i="1"/>
  <c r="BI169" i="1"/>
  <c r="W169" i="1"/>
  <c r="AJ169" i="1"/>
  <c r="AW169" i="1"/>
  <c r="BB169" i="1"/>
  <c r="X169" i="1"/>
  <c r="AK169" i="1"/>
  <c r="BN169" i="1"/>
  <c r="Y169" i="1"/>
  <c r="BJ169" i="1"/>
  <c r="BK169" i="1"/>
  <c r="BF169" i="1"/>
  <c r="BM169" i="1"/>
  <c r="BA169" i="1"/>
  <c r="AU169" i="1"/>
  <c r="S169" i="1"/>
  <c r="P169" i="1" s="1"/>
  <c r="Q169" i="1" l="1"/>
  <c r="R169" i="1"/>
  <c r="I170" i="1" s="1"/>
  <c r="J170" i="1" s="1"/>
  <c r="K170" i="1" l="1"/>
  <c r="L170" i="1" l="1"/>
  <c r="M170" i="1" s="1"/>
  <c r="AE170" i="1" l="1"/>
  <c r="AR170" i="1"/>
  <c r="U170" i="1"/>
  <c r="AS170" i="1"/>
  <c r="AI170" i="1"/>
  <c r="AV170" i="1"/>
  <c r="AK170" i="1"/>
  <c r="Y170" i="1"/>
  <c r="W170" i="1"/>
  <c r="AJ170" i="1"/>
  <c r="AW170" i="1"/>
  <c r="BD170" i="1"/>
  <c r="AB170" i="1"/>
  <c r="AF170" i="1"/>
  <c r="X170" i="1"/>
  <c r="AC170" i="1"/>
  <c r="AD170" i="1"/>
  <c r="AU170" i="1"/>
  <c r="BH170" i="1"/>
  <c r="AP170" i="1"/>
  <c r="AH170" i="1"/>
  <c r="AY170" i="1"/>
  <c r="BL170" i="1"/>
  <c r="Z170" i="1"/>
  <c r="V170" i="1"/>
  <c r="AM170" i="1"/>
  <c r="AZ170" i="1"/>
  <c r="BA170" i="1"/>
  <c r="BM170" i="1"/>
  <c r="BI170" i="1"/>
  <c r="BN170" i="1"/>
  <c r="BB170" i="1"/>
  <c r="BG170" i="1"/>
  <c r="AT170" i="1"/>
  <c r="BK170" i="1"/>
  <c r="AO170" i="1"/>
  <c r="AQ170" i="1"/>
  <c r="AX170" i="1"/>
  <c r="BO170" i="1"/>
  <c r="BE170" i="1"/>
  <c r="AA170" i="1"/>
  <c r="AL170" i="1"/>
  <c r="BC170" i="1"/>
  <c r="BP170" i="1"/>
  <c r="BF170" i="1"/>
  <c r="BJ170" i="1"/>
  <c r="AN170" i="1"/>
  <c r="AG170" i="1"/>
  <c r="T170" i="1"/>
  <c r="S170" i="1"/>
  <c r="P170" i="1" s="1"/>
  <c r="R170" i="1" l="1"/>
  <c r="Q170" i="1"/>
  <c r="I171" i="1" l="1"/>
  <c r="J171" i="1" s="1"/>
  <c r="K171" i="1" s="1"/>
  <c r="L171" i="1" l="1"/>
  <c r="M171" i="1" s="1"/>
  <c r="BM171" i="1" l="1"/>
  <c r="AI171" i="1"/>
  <c r="AV171" i="1"/>
  <c r="BA171" i="1"/>
  <c r="W171" i="1"/>
  <c r="AR171" i="1"/>
  <c r="AO171" i="1"/>
  <c r="BF171" i="1"/>
  <c r="AN171" i="1"/>
  <c r="AT171" i="1"/>
  <c r="BJ171" i="1"/>
  <c r="AE171" i="1"/>
  <c r="AB171" i="1"/>
  <c r="X171" i="1"/>
  <c r="BG171" i="1"/>
  <c r="BI171" i="1"/>
  <c r="AH171" i="1"/>
  <c r="AY171" i="1"/>
  <c r="BP171" i="1"/>
  <c r="V171" i="1"/>
  <c r="AM171" i="1"/>
  <c r="BL171" i="1"/>
  <c r="BE171" i="1"/>
  <c r="AA171" i="1"/>
  <c r="BH171" i="1"/>
  <c r="BK171" i="1"/>
  <c r="BD171" i="1"/>
  <c r="AF171" i="1"/>
  <c r="BN171" i="1"/>
  <c r="BB171" i="1"/>
  <c r="AP171" i="1"/>
  <c r="AS171" i="1"/>
  <c r="AG171" i="1"/>
  <c r="AX171" i="1"/>
  <c r="BO171" i="1"/>
  <c r="U171" i="1"/>
  <c r="AL171" i="1"/>
  <c r="BC171" i="1"/>
  <c r="T171" i="1"/>
  <c r="Z171" i="1"/>
  <c r="AQ171" i="1"/>
  <c r="AJ171" i="1"/>
  <c r="AU171" i="1"/>
  <c r="AD171" i="1"/>
  <c r="AZ171" i="1"/>
  <c r="AW171" i="1"/>
  <c r="AK171" i="1"/>
  <c r="Y171" i="1"/>
  <c r="AC171" i="1"/>
  <c r="S171" i="1"/>
  <c r="P171" i="1" s="1"/>
  <c r="Q171" i="1" l="1"/>
  <c r="R171" i="1"/>
  <c r="I172" i="1" s="1"/>
  <c r="J172" i="1" s="1"/>
  <c r="K172" i="1" l="1"/>
  <c r="L172" i="1" l="1"/>
  <c r="M172" i="1" s="1"/>
  <c r="AF172" i="1" l="1"/>
  <c r="AS172" i="1"/>
  <c r="BJ172" i="1"/>
  <c r="T172" i="1"/>
  <c r="AG172" i="1"/>
  <c r="AX172" i="1"/>
  <c r="AI172" i="1"/>
  <c r="U172" i="1"/>
  <c r="AL172" i="1"/>
  <c r="BK172" i="1"/>
  <c r="Y172" i="1"/>
  <c r="AO172" i="1"/>
  <c r="AM172" i="1"/>
  <c r="AB172" i="1"/>
  <c r="AV172" i="1"/>
  <c r="BI172" i="1"/>
  <c r="BC172" i="1"/>
  <c r="AJ172" i="1"/>
  <c r="AW172" i="1"/>
  <c r="BN172" i="1"/>
  <c r="X172" i="1"/>
  <c r="AK172" i="1"/>
  <c r="BB172" i="1"/>
  <c r="BH172" i="1"/>
  <c r="AP172" i="1"/>
  <c r="BF172" i="1"/>
  <c r="AT172" i="1"/>
  <c r="BP172" i="1"/>
  <c r="AU172" i="1"/>
  <c r="V172" i="1"/>
  <c r="BG172" i="1"/>
  <c r="BL172" i="1"/>
  <c r="AD172" i="1"/>
  <c r="AE172" i="1"/>
  <c r="AZ172" i="1"/>
  <c r="BM172" i="1"/>
  <c r="AA172" i="1"/>
  <c r="AN172" i="1"/>
  <c r="BA172" i="1"/>
  <c r="W172" i="1"/>
  <c r="Z172" i="1"/>
  <c r="AY172" i="1"/>
  <c r="AR172" i="1"/>
  <c r="AC172" i="1"/>
  <c r="BO172" i="1"/>
  <c r="AH172" i="1"/>
  <c r="BD172" i="1"/>
  <c r="AQ172" i="1"/>
  <c r="BE172" i="1"/>
  <c r="S172" i="1"/>
  <c r="P172" i="1" s="1"/>
  <c r="Q172" i="1" l="1"/>
  <c r="R172" i="1"/>
  <c r="I173" i="1" l="1"/>
  <c r="J173" i="1" s="1"/>
  <c r="K173" i="1" s="1"/>
  <c r="L173" i="1" l="1"/>
  <c r="M173" i="1" s="1"/>
  <c r="AB173" i="1" l="1"/>
  <c r="AO173" i="1"/>
  <c r="BN173" i="1"/>
  <c r="AF173" i="1"/>
  <c r="AS173" i="1"/>
  <c r="AH173" i="1"/>
  <c r="T173" i="1"/>
  <c r="AG173" i="1"/>
  <c r="AT173" i="1"/>
  <c r="BJ173" i="1"/>
  <c r="BA173" i="1"/>
  <c r="V173" i="1"/>
  <c r="AE173" i="1"/>
  <c r="AR173" i="1"/>
  <c r="BE173" i="1"/>
  <c r="AI173" i="1"/>
  <c r="AV173" i="1"/>
  <c r="BI173" i="1"/>
  <c r="W173" i="1"/>
  <c r="AJ173" i="1"/>
  <c r="AW173" i="1"/>
  <c r="AX173" i="1"/>
  <c r="U173" i="1"/>
  <c r="AP173" i="1"/>
  <c r="BG173" i="1"/>
  <c r="BK173" i="1"/>
  <c r="BF173" i="1"/>
  <c r="AC173" i="1"/>
  <c r="BC173" i="1"/>
  <c r="Z173" i="1"/>
  <c r="AN173" i="1"/>
  <c r="AU173" i="1"/>
  <c r="BH173" i="1"/>
  <c r="AL173" i="1"/>
  <c r="AY173" i="1"/>
  <c r="BL173" i="1"/>
  <c r="BB173" i="1"/>
  <c r="AM173" i="1"/>
  <c r="AZ173" i="1"/>
  <c r="BM173" i="1"/>
  <c r="X173" i="1"/>
  <c r="AA173" i="1"/>
  <c r="AQ173" i="1"/>
  <c r="Y173" i="1"/>
  <c r="BO173" i="1"/>
  <c r="AD173" i="1"/>
  <c r="BP173" i="1"/>
  <c r="AK173" i="1"/>
  <c r="BD173" i="1"/>
  <c r="S173" i="1"/>
  <c r="P173" i="1" s="1"/>
  <c r="R173" i="1" l="1"/>
  <c r="Q173" i="1"/>
  <c r="I174" i="1" l="1"/>
  <c r="J174" i="1" s="1"/>
  <c r="K174" i="1" s="1"/>
  <c r="L174" i="1" l="1"/>
  <c r="M174" i="1" s="1"/>
  <c r="AA174" i="1" l="1"/>
  <c r="AN174" i="1"/>
  <c r="BI174" i="1"/>
  <c r="Y174" i="1"/>
  <c r="BJ174" i="1"/>
  <c r="AB174" i="1"/>
  <c r="BE174" i="1"/>
  <c r="AJ174" i="1"/>
  <c r="BN174" i="1"/>
  <c r="AF174" i="1"/>
  <c r="AC174" i="1"/>
  <c r="AZ174" i="1"/>
  <c r="X174" i="1"/>
  <c r="T174" i="1"/>
  <c r="AK174" i="1"/>
  <c r="BO174" i="1"/>
  <c r="Z174" i="1"/>
  <c r="AQ174" i="1"/>
  <c r="BD174" i="1"/>
  <c r="AL174" i="1"/>
  <c r="BM174" i="1"/>
  <c r="AE174" i="1"/>
  <c r="AR174" i="1"/>
  <c r="AG174" i="1"/>
  <c r="BP174" i="1"/>
  <c r="AI174" i="1"/>
  <c r="AV174" i="1"/>
  <c r="AW174" i="1"/>
  <c r="AS174" i="1"/>
  <c r="BF174" i="1"/>
  <c r="AT174" i="1"/>
  <c r="AM174" i="1"/>
  <c r="BA174" i="1"/>
  <c r="AP174" i="1"/>
  <c r="BG174" i="1"/>
  <c r="U174" i="1"/>
  <c r="W174" i="1"/>
  <c r="AD174" i="1"/>
  <c r="AU174" i="1"/>
  <c r="BH174" i="1"/>
  <c r="V174" i="1"/>
  <c r="AH174" i="1"/>
  <c r="AY174" i="1"/>
  <c r="BL174" i="1"/>
  <c r="BB174" i="1"/>
  <c r="AO174" i="1"/>
  <c r="BK174" i="1"/>
  <c r="AX174" i="1"/>
  <c r="BC174" i="1"/>
  <c r="S174" i="1"/>
  <c r="P174" i="1" s="1"/>
  <c r="Q174" i="1" l="1"/>
  <c r="R174" i="1"/>
  <c r="I175" i="1" l="1"/>
  <c r="J175" i="1" s="1"/>
  <c r="K175" i="1" s="1"/>
  <c r="L175" i="1" l="1"/>
  <c r="M175" i="1" s="1"/>
  <c r="AH175" i="1" l="1"/>
  <c r="AY175" i="1"/>
  <c r="AV175" i="1"/>
  <c r="V175" i="1"/>
  <c r="AM175" i="1"/>
  <c r="AR175" i="1"/>
  <c r="BE175" i="1"/>
  <c r="AA175" i="1"/>
  <c r="AN175" i="1"/>
  <c r="AZ175" i="1"/>
  <c r="AD175" i="1"/>
  <c r="AC175" i="1"/>
  <c r="AI175" i="1"/>
  <c r="W175" i="1"/>
  <c r="BF175" i="1"/>
  <c r="BJ175" i="1"/>
  <c r="AG175" i="1"/>
  <c r="AX175" i="1"/>
  <c r="BO175" i="1"/>
  <c r="U175" i="1"/>
  <c r="AL175" i="1"/>
  <c r="BC175" i="1"/>
  <c r="BL175" i="1"/>
  <c r="Z175" i="1"/>
  <c r="AQ175" i="1"/>
  <c r="BH175" i="1"/>
  <c r="BI175" i="1"/>
  <c r="AU175" i="1"/>
  <c r="AT175" i="1"/>
  <c r="BM175" i="1"/>
  <c r="BA175" i="1"/>
  <c r="AO175" i="1"/>
  <c r="BD175" i="1"/>
  <c r="AW175" i="1"/>
  <c r="BN175" i="1"/>
  <c r="BP175" i="1"/>
  <c r="AK175" i="1"/>
  <c r="BB175" i="1"/>
  <c r="T175" i="1"/>
  <c r="Y175" i="1"/>
  <c r="AP175" i="1"/>
  <c r="BG175" i="1"/>
  <c r="AS175" i="1"/>
  <c r="AE175" i="1"/>
  <c r="AF175" i="1"/>
  <c r="AB175" i="1"/>
  <c r="X175" i="1"/>
  <c r="AJ175" i="1"/>
  <c r="BK175" i="1"/>
  <c r="S175" i="1"/>
  <c r="P175" i="1" s="1"/>
  <c r="R175" i="1" l="1"/>
  <c r="Q175" i="1"/>
  <c r="I176" i="1" l="1"/>
  <c r="J176" i="1" s="1"/>
  <c r="K176" i="1" s="1"/>
  <c r="L176" i="1" l="1"/>
  <c r="M176" i="1" s="1"/>
  <c r="BH176" i="1" l="1"/>
  <c r="Z176" i="1"/>
  <c r="BC176" i="1"/>
  <c r="BL176" i="1"/>
  <c r="AD176" i="1"/>
  <c r="AA176" i="1"/>
  <c r="AZ176" i="1"/>
  <c r="BM176" i="1"/>
  <c r="W176" i="1"/>
  <c r="V176" i="1"/>
  <c r="BG176" i="1"/>
  <c r="BA176" i="1"/>
  <c r="AR176" i="1"/>
  <c r="AV176" i="1"/>
  <c r="AJ176" i="1"/>
  <c r="BD176" i="1"/>
  <c r="Y176" i="1"/>
  <c r="AP176" i="1"/>
  <c r="AU176" i="1"/>
  <c r="AC176" i="1"/>
  <c r="AT176" i="1"/>
  <c r="BK176" i="1"/>
  <c r="BP176" i="1"/>
  <c r="AH176" i="1"/>
  <c r="AQ176" i="1"/>
  <c r="AM176" i="1"/>
  <c r="X176" i="1"/>
  <c r="AN176" i="1"/>
  <c r="AY176" i="1"/>
  <c r="BO176" i="1"/>
  <c r="BN176" i="1"/>
  <c r="BB176" i="1"/>
  <c r="AB176" i="1"/>
  <c r="AO176" i="1"/>
  <c r="BF176" i="1"/>
  <c r="AF176" i="1"/>
  <c r="AS176" i="1"/>
  <c r="BJ176" i="1"/>
  <c r="T176" i="1"/>
  <c r="AG176" i="1"/>
  <c r="AX176" i="1"/>
  <c r="AE176" i="1"/>
  <c r="U176" i="1"/>
  <c r="AK176" i="1"/>
  <c r="AI176" i="1"/>
  <c r="BE176" i="1"/>
  <c r="BI176" i="1"/>
  <c r="AW176" i="1"/>
  <c r="AL176" i="1"/>
  <c r="S176" i="1"/>
  <c r="P176" i="1" s="1"/>
  <c r="Q176" i="1" l="1"/>
  <c r="R176" i="1"/>
  <c r="I177" i="1" s="1"/>
  <c r="J177" i="1" s="1"/>
  <c r="K177" i="1" l="1"/>
  <c r="L177" i="1" l="1"/>
  <c r="M177" i="1" s="1"/>
  <c r="AQ177" i="1" l="1"/>
  <c r="BD177" i="1"/>
  <c r="AH177" i="1"/>
  <c r="AU177" i="1"/>
  <c r="BH177" i="1"/>
  <c r="AX177" i="1"/>
  <c r="AY177" i="1"/>
  <c r="BL177" i="1"/>
  <c r="BN177" i="1"/>
  <c r="AG177" i="1"/>
  <c r="AJ177" i="1"/>
  <c r="AM177" i="1"/>
  <c r="AA177" i="1"/>
  <c r="AE177" i="1"/>
  <c r="AI177" i="1"/>
  <c r="T177" i="1"/>
  <c r="BC177" i="1"/>
  <c r="BG177" i="1"/>
  <c r="U177" i="1"/>
  <c r="AL177" i="1"/>
  <c r="BK177" i="1"/>
  <c r="Y177" i="1"/>
  <c r="BB177" i="1"/>
  <c r="BO177" i="1"/>
  <c r="AC177" i="1"/>
  <c r="Z177" i="1"/>
  <c r="AP177" i="1"/>
  <c r="AW177" i="1"/>
  <c r="AZ177" i="1"/>
  <c r="BA177" i="1"/>
  <c r="AR177" i="1"/>
  <c r="AV177" i="1"/>
  <c r="W177" i="1"/>
  <c r="X177" i="1"/>
  <c r="AK177" i="1"/>
  <c r="BF177" i="1"/>
  <c r="AB177" i="1"/>
  <c r="AO177" i="1"/>
  <c r="BJ177" i="1"/>
  <c r="AF177" i="1"/>
  <c r="AS177" i="1"/>
  <c r="AD177" i="1"/>
  <c r="V177" i="1"/>
  <c r="AT177" i="1"/>
  <c r="BM177" i="1"/>
  <c r="AN177" i="1"/>
  <c r="BE177" i="1"/>
  <c r="BI177" i="1"/>
  <c r="BP177" i="1"/>
  <c r="S177" i="1"/>
  <c r="P177" i="1" s="1"/>
  <c r="R177" i="1" l="1"/>
  <c r="Q177" i="1"/>
  <c r="I178" i="1" l="1"/>
  <c r="J178" i="1" s="1"/>
  <c r="K178" i="1" s="1"/>
  <c r="L178" i="1" l="1"/>
  <c r="M178" i="1" s="1"/>
  <c r="W178" i="1" l="1"/>
  <c r="AJ178" i="1"/>
  <c r="AO178" i="1"/>
  <c r="BL178" i="1"/>
  <c r="BF178" i="1"/>
  <c r="X178" i="1"/>
  <c r="AK178" i="1"/>
  <c r="AF178" i="1"/>
  <c r="BJ178" i="1"/>
  <c r="AB178" i="1"/>
  <c r="BA178" i="1"/>
  <c r="AV178" i="1"/>
  <c r="U178" i="1"/>
  <c r="BG178" i="1"/>
  <c r="AT178" i="1"/>
  <c r="V178" i="1"/>
  <c r="AM178" i="1"/>
  <c r="AZ178" i="1"/>
  <c r="BI178" i="1"/>
  <c r="AS178" i="1"/>
  <c r="AA178" i="1"/>
  <c r="AN178" i="1"/>
  <c r="BE178" i="1"/>
  <c r="BM178" i="1"/>
  <c r="AE178" i="1"/>
  <c r="AR178" i="1"/>
  <c r="AC178" i="1"/>
  <c r="Y178" i="1"/>
  <c r="T178" i="1"/>
  <c r="AP178" i="1"/>
  <c r="AI178" i="1"/>
  <c r="AW178" i="1"/>
  <c r="AL178" i="1"/>
  <c r="BC178" i="1"/>
  <c r="BP178" i="1"/>
  <c r="BN178" i="1"/>
  <c r="Z178" i="1"/>
  <c r="AQ178" i="1"/>
  <c r="BD178" i="1"/>
  <c r="AH178" i="1"/>
  <c r="AD178" i="1"/>
  <c r="AU178" i="1"/>
  <c r="BH178" i="1"/>
  <c r="AX178" i="1"/>
  <c r="BB178" i="1"/>
  <c r="BO178" i="1"/>
  <c r="AG178" i="1"/>
  <c r="BK178" i="1"/>
  <c r="AY178" i="1"/>
  <c r="S178" i="1"/>
  <c r="P178" i="1" s="1"/>
  <c r="R178" i="1" l="1"/>
  <c r="Q178" i="1"/>
  <c r="I179" i="1" l="1"/>
  <c r="J179" i="1" s="1"/>
  <c r="K179" i="1" s="1"/>
  <c r="L179" i="1" l="1"/>
  <c r="M179" i="1" s="1"/>
  <c r="AG179" i="1" l="1"/>
  <c r="AX179" i="1"/>
  <c r="BO179" i="1"/>
  <c r="U179" i="1"/>
  <c r="AL179" i="1"/>
  <c r="BC179" i="1"/>
  <c r="BH179" i="1"/>
  <c r="Z179" i="1"/>
  <c r="AQ179" i="1"/>
  <c r="BD179" i="1"/>
  <c r="AD179" i="1"/>
  <c r="AT179" i="1"/>
  <c r="BL179" i="1"/>
  <c r="V179" i="1"/>
  <c r="AA179" i="1"/>
  <c r="AC179" i="1"/>
  <c r="AW179" i="1"/>
  <c r="BN179" i="1"/>
  <c r="T179" i="1"/>
  <c r="AK179" i="1"/>
  <c r="BB179" i="1"/>
  <c r="AF179" i="1"/>
  <c r="Y179" i="1"/>
  <c r="AP179" i="1"/>
  <c r="BG179" i="1"/>
  <c r="BI179" i="1"/>
  <c r="AU179" i="1"/>
  <c r="BK179" i="1"/>
  <c r="AY179" i="1"/>
  <c r="AM179" i="1"/>
  <c r="BE179" i="1"/>
  <c r="BP179" i="1"/>
  <c r="BM179" i="1"/>
  <c r="AI179" i="1"/>
  <c r="X179" i="1"/>
  <c r="BA179" i="1"/>
  <c r="W179" i="1"/>
  <c r="AJ179" i="1"/>
  <c r="AO179" i="1"/>
  <c r="BF179" i="1"/>
  <c r="AV179" i="1"/>
  <c r="AE179" i="1"/>
  <c r="AB179" i="1"/>
  <c r="AS179" i="1"/>
  <c r="AH179" i="1"/>
  <c r="AR179" i="1"/>
  <c r="AN179" i="1"/>
  <c r="AZ179" i="1"/>
  <c r="BJ179" i="1"/>
  <c r="S179" i="1"/>
  <c r="P179" i="1" s="1"/>
  <c r="Q179" i="1" l="1"/>
  <c r="R179" i="1"/>
  <c r="I180" i="1" l="1"/>
  <c r="J180" i="1" s="1"/>
  <c r="K180" i="1" s="1"/>
  <c r="L180" i="1" l="1"/>
  <c r="M180" i="1" s="1"/>
  <c r="BD180" i="1" l="1"/>
  <c r="Z180" i="1"/>
  <c r="BO180" i="1"/>
  <c r="BH180" i="1"/>
  <c r="AD180" i="1"/>
  <c r="W180" i="1"/>
  <c r="BL180" i="1"/>
  <c r="AH180" i="1"/>
  <c r="AM180" i="1"/>
  <c r="AY180" i="1"/>
  <c r="T180" i="1"/>
  <c r="AE180" i="1"/>
  <c r="AU180" i="1"/>
  <c r="BK180" i="1"/>
  <c r="BM180" i="1"/>
  <c r="BC180" i="1"/>
  <c r="Y180" i="1"/>
  <c r="AP180" i="1"/>
  <c r="BP180" i="1"/>
  <c r="AC180" i="1"/>
  <c r="AT180" i="1"/>
  <c r="AQ180" i="1"/>
  <c r="AG180" i="1"/>
  <c r="AX180" i="1"/>
  <c r="BG180" i="1"/>
  <c r="U180" i="1"/>
  <c r="AK180" i="1"/>
  <c r="BA180" i="1"/>
  <c r="BE180" i="1"/>
  <c r="BI180" i="1"/>
  <c r="AI180" i="1"/>
  <c r="AA180" i="1"/>
  <c r="X180" i="1"/>
  <c r="AO180" i="1"/>
  <c r="BF180" i="1"/>
  <c r="AB180" i="1"/>
  <c r="AS180" i="1"/>
  <c r="BJ180" i="1"/>
  <c r="AF180" i="1"/>
  <c r="AW180" i="1"/>
  <c r="BN180" i="1"/>
  <c r="AZ180" i="1"/>
  <c r="AL180" i="1"/>
  <c r="BB180" i="1"/>
  <c r="AJ180" i="1"/>
  <c r="AN180" i="1"/>
  <c r="AR180" i="1"/>
  <c r="AV180" i="1"/>
  <c r="V180" i="1"/>
  <c r="S180" i="1"/>
  <c r="P180" i="1" s="1"/>
  <c r="Q180" i="1" l="1"/>
  <c r="R180" i="1"/>
  <c r="I181" i="1" l="1"/>
  <c r="J181" i="1" s="1"/>
  <c r="K181" i="1" s="1"/>
  <c r="L181" i="1" l="1"/>
  <c r="M181" i="1" s="1"/>
  <c r="U181" i="1" l="1"/>
  <c r="AL181" i="1"/>
  <c r="BC181" i="1"/>
  <c r="AN181" i="1"/>
  <c r="Z181" i="1"/>
  <c r="AQ181" i="1"/>
  <c r="BP181" i="1"/>
  <c r="AD181" i="1"/>
  <c r="AU181" i="1"/>
  <c r="BD181" i="1"/>
  <c r="BN181" i="1"/>
  <c r="AW181" i="1"/>
  <c r="AF181" i="1"/>
  <c r="AZ181" i="1"/>
  <c r="BL181" i="1"/>
  <c r="X181" i="1"/>
  <c r="AK181" i="1"/>
  <c r="BB181" i="1"/>
  <c r="AB181" i="1"/>
  <c r="Y181" i="1"/>
  <c r="AP181" i="1"/>
  <c r="BG181" i="1"/>
  <c r="AC181" i="1"/>
  <c r="AT181" i="1"/>
  <c r="BK181" i="1"/>
  <c r="BM181" i="1"/>
  <c r="AH181" i="1"/>
  <c r="AG181" i="1"/>
  <c r="V181" i="1"/>
  <c r="BE181" i="1"/>
  <c r="BI181" i="1"/>
  <c r="T181" i="1"/>
  <c r="BO181" i="1"/>
  <c r="BA181" i="1"/>
  <c r="W181" i="1"/>
  <c r="AV181" i="1"/>
  <c r="AO181" i="1"/>
  <c r="BF181" i="1"/>
  <c r="AR181" i="1"/>
  <c r="AS181" i="1"/>
  <c r="BJ181" i="1"/>
  <c r="BH181" i="1"/>
  <c r="AI181" i="1"/>
  <c r="AY181" i="1"/>
  <c r="AX181" i="1"/>
  <c r="AM181" i="1"/>
  <c r="AA181" i="1"/>
  <c r="AE181" i="1"/>
  <c r="AJ181" i="1"/>
  <c r="S181" i="1"/>
  <c r="P181" i="1" s="1"/>
  <c r="Q181" i="1" l="1"/>
  <c r="R181" i="1"/>
  <c r="I182" i="1" l="1"/>
  <c r="J182" i="1" s="1"/>
  <c r="K182" i="1" s="1"/>
  <c r="L182" i="1" l="1"/>
  <c r="M182" i="1" s="1"/>
  <c r="BC182" i="1" l="1"/>
  <c r="AC182" i="1"/>
  <c r="AT182" i="1"/>
  <c r="AM182" i="1"/>
  <c r="W182" i="1"/>
  <c r="BP182" i="1"/>
  <c r="AH182" i="1"/>
  <c r="AY182" i="1"/>
  <c r="BF182" i="1"/>
  <c r="U182" i="1"/>
  <c r="AL182" i="1"/>
  <c r="BO182" i="1"/>
  <c r="BK182" i="1"/>
  <c r="AI182" i="1"/>
  <c r="AE182" i="1"/>
  <c r="V182" i="1"/>
  <c r="AF182" i="1"/>
  <c r="AS182" i="1"/>
  <c r="BJ182" i="1"/>
  <c r="BH182" i="1"/>
  <c r="T182" i="1"/>
  <c r="AG182" i="1"/>
  <c r="AX182" i="1"/>
  <c r="AB182" i="1"/>
  <c r="X182" i="1"/>
  <c r="AK182" i="1"/>
  <c r="BB182" i="1"/>
  <c r="AR182" i="1"/>
  <c r="BL182" i="1"/>
  <c r="AQ182" i="1"/>
  <c r="BM182" i="1"/>
  <c r="BE182" i="1"/>
  <c r="AU182" i="1"/>
  <c r="AV182" i="1"/>
  <c r="BI182" i="1"/>
  <c r="BG182" i="1"/>
  <c r="Z182" i="1"/>
  <c r="AJ182" i="1"/>
  <c r="AW182" i="1"/>
  <c r="BN182" i="1"/>
  <c r="Y182" i="1"/>
  <c r="AN182" i="1"/>
  <c r="BA182" i="1"/>
  <c r="AA182" i="1"/>
  <c r="AO182" i="1"/>
  <c r="AD182" i="1"/>
  <c r="AZ182" i="1"/>
  <c r="BD182" i="1"/>
  <c r="AP182" i="1"/>
  <c r="S182" i="1"/>
  <c r="P182" i="1" s="1"/>
  <c r="Q182" i="1" l="1"/>
  <c r="R182" i="1"/>
  <c r="I183" i="1" l="1"/>
  <c r="J183" i="1" s="1"/>
  <c r="K183" i="1" s="1"/>
  <c r="L183" i="1" l="1"/>
  <c r="M183" i="1" s="1"/>
  <c r="AU183" i="1" l="1"/>
  <c r="BH183" i="1"/>
  <c r="AP183" i="1"/>
  <c r="AY183" i="1"/>
  <c r="BL183" i="1"/>
  <c r="BF183" i="1"/>
  <c r="AM183" i="1"/>
  <c r="AZ183" i="1"/>
  <c r="BM183" i="1"/>
  <c r="AQ183" i="1"/>
  <c r="U183" i="1"/>
  <c r="BN183" i="1"/>
  <c r="AR183" i="1"/>
  <c r="AV183" i="1"/>
  <c r="AJ183" i="1"/>
  <c r="AK183" i="1"/>
  <c r="BK183" i="1"/>
  <c r="Y183" i="1"/>
  <c r="BJ183" i="1"/>
  <c r="BO183" i="1"/>
  <c r="AC183" i="1"/>
  <c r="AH183" i="1"/>
  <c r="BC183" i="1"/>
  <c r="BP183" i="1"/>
  <c r="AD183" i="1"/>
  <c r="BD183" i="1"/>
  <c r="AT183" i="1"/>
  <c r="AA183" i="1"/>
  <c r="BE183" i="1"/>
  <c r="BI183" i="1"/>
  <c r="AW183" i="1"/>
  <c r="BG183" i="1"/>
  <c r="AB183" i="1"/>
  <c r="AO183" i="1"/>
  <c r="V183" i="1"/>
  <c r="AF183" i="1"/>
  <c r="AS183" i="1"/>
  <c r="AL183" i="1"/>
  <c r="T183" i="1"/>
  <c r="AG183" i="1"/>
  <c r="AX183" i="1"/>
  <c r="Z183" i="1"/>
  <c r="X183" i="1"/>
  <c r="AN183" i="1"/>
  <c r="AE183" i="1"/>
  <c r="AI183" i="1"/>
  <c r="W183" i="1"/>
  <c r="BB183" i="1"/>
  <c r="BA183" i="1"/>
  <c r="S183" i="1"/>
  <c r="P183" i="1" s="1"/>
  <c r="Q183" i="1" l="1"/>
  <c r="R183" i="1"/>
  <c r="I184" i="1" l="1"/>
  <c r="J184" i="1" s="1"/>
  <c r="K184" i="1" s="1"/>
  <c r="L184" i="1" l="1"/>
  <c r="M184" i="1" s="1"/>
  <c r="BB184" i="1" l="1"/>
  <c r="T184" i="1"/>
  <c r="AC184" i="1"/>
  <c r="AP184" i="1"/>
  <c r="BG184" i="1"/>
  <c r="Y184" i="1"/>
  <c r="AT184" i="1"/>
  <c r="BK184" i="1"/>
  <c r="AO184" i="1"/>
  <c r="BO184" i="1"/>
  <c r="AG184" i="1"/>
  <c r="AH184" i="1"/>
  <c r="BP184" i="1"/>
  <c r="AQ184" i="1"/>
  <c r="AU184" i="1"/>
  <c r="AF184" i="1"/>
  <c r="W184" i="1"/>
  <c r="AJ184" i="1"/>
  <c r="AW184" i="1"/>
  <c r="BF184" i="1"/>
  <c r="X184" i="1"/>
  <c r="AS184" i="1"/>
  <c r="BJ184" i="1"/>
  <c r="AB184" i="1"/>
  <c r="BI184" i="1"/>
  <c r="BE184" i="1"/>
  <c r="AI184" i="1"/>
  <c r="AY184" i="1"/>
  <c r="BC184" i="1"/>
  <c r="BD184" i="1"/>
  <c r="BH184" i="1"/>
  <c r="BA184" i="1"/>
  <c r="V184" i="1"/>
  <c r="AM184" i="1"/>
  <c r="AZ184" i="1"/>
  <c r="U184" i="1"/>
  <c r="AA184" i="1"/>
  <c r="AN184" i="1"/>
  <c r="BM184" i="1"/>
  <c r="AE184" i="1"/>
  <c r="AR184" i="1"/>
  <c r="AK184" i="1"/>
  <c r="BN184" i="1"/>
  <c r="AV184" i="1"/>
  <c r="BL184" i="1"/>
  <c r="AL184" i="1"/>
  <c r="Z184" i="1"/>
  <c r="AD184" i="1"/>
  <c r="AX184" i="1"/>
  <c r="S184" i="1"/>
  <c r="P184" i="1" s="1"/>
  <c r="Q184" i="1" l="1"/>
  <c r="R184" i="1"/>
  <c r="I185" i="1" l="1"/>
  <c r="J185" i="1" s="1"/>
  <c r="K185" i="1" s="1"/>
  <c r="L185" i="1" l="1"/>
  <c r="M185" i="1" s="1"/>
  <c r="AH185" i="1" l="1"/>
  <c r="AY185" i="1"/>
  <c r="T185" i="1"/>
  <c r="V185" i="1"/>
  <c r="AM185" i="1"/>
  <c r="BL185" i="1"/>
  <c r="BE185" i="1"/>
  <c r="AA185" i="1"/>
  <c r="BH185" i="1"/>
  <c r="AF185" i="1"/>
  <c r="BP185" i="1"/>
  <c r="BK185" i="1"/>
  <c r="BM185" i="1"/>
  <c r="BA185" i="1"/>
  <c r="AO185" i="1"/>
  <c r="AU185" i="1"/>
  <c r="AG185" i="1"/>
  <c r="AX185" i="1"/>
  <c r="BO185" i="1"/>
  <c r="U185" i="1"/>
  <c r="AL185" i="1"/>
  <c r="BC185" i="1"/>
  <c r="AJ185" i="1"/>
  <c r="Z185" i="1"/>
  <c r="AQ185" i="1"/>
  <c r="AZ185" i="1"/>
  <c r="BJ185" i="1"/>
  <c r="AS185" i="1"/>
  <c r="BD185" i="1"/>
  <c r="AV185" i="1"/>
  <c r="W185" i="1"/>
  <c r="BF185" i="1"/>
  <c r="AE185" i="1"/>
  <c r="AW185" i="1"/>
  <c r="BN185" i="1"/>
  <c r="AB185" i="1"/>
  <c r="AK185" i="1"/>
  <c r="BB185" i="1"/>
  <c r="X185" i="1"/>
  <c r="Y185" i="1"/>
  <c r="AP185" i="1"/>
  <c r="BG185" i="1"/>
  <c r="BI185" i="1"/>
  <c r="AD185" i="1"/>
  <c r="AC185" i="1"/>
  <c r="AI185" i="1"/>
  <c r="AR185" i="1"/>
  <c r="AN185" i="1"/>
  <c r="AT185" i="1"/>
  <c r="S185" i="1"/>
  <c r="P185" i="1" s="1"/>
  <c r="R185" i="1" l="1"/>
  <c r="Q185" i="1"/>
  <c r="I186" i="1" l="1"/>
  <c r="J186" i="1" s="1"/>
  <c r="K186" i="1" s="1"/>
  <c r="L186" i="1" l="1"/>
  <c r="M186" i="1" s="1"/>
  <c r="AF186" i="1" l="1"/>
  <c r="AS186" i="1"/>
  <c r="BJ186" i="1"/>
  <c r="BH186" i="1"/>
  <c r="AJ186" i="1"/>
  <c r="AW186" i="1"/>
  <c r="BN186" i="1"/>
  <c r="AB186" i="1"/>
  <c r="BO186" i="1"/>
  <c r="U186" i="1"/>
  <c r="AL186" i="1"/>
  <c r="BK186" i="1"/>
  <c r="BG186" i="1"/>
  <c r="AT186" i="1"/>
  <c r="AG186" i="1"/>
  <c r="AM186" i="1"/>
  <c r="AQ186" i="1"/>
  <c r="AV186" i="1"/>
  <c r="BI186" i="1"/>
  <c r="BC186" i="1"/>
  <c r="BE186" i="1"/>
  <c r="AZ186" i="1"/>
  <c r="BM186" i="1"/>
  <c r="AA186" i="1"/>
  <c r="Y186" i="1"/>
  <c r="X186" i="1"/>
  <c r="AK186" i="1"/>
  <c r="BB186" i="1"/>
  <c r="AR186" i="1"/>
  <c r="AI186" i="1"/>
  <c r="AX186" i="1"/>
  <c r="BD186" i="1"/>
  <c r="AP186" i="1"/>
  <c r="BL186" i="1"/>
  <c r="AD186" i="1"/>
  <c r="AE186" i="1"/>
  <c r="BF186" i="1"/>
  <c r="BP186" i="1"/>
  <c r="AH186" i="1"/>
  <c r="AU186" i="1"/>
  <c r="Z186" i="1"/>
  <c r="AN186" i="1"/>
  <c r="BA186" i="1"/>
  <c r="W186" i="1"/>
  <c r="AO186" i="1"/>
  <c r="AC186" i="1"/>
  <c r="T186" i="1"/>
  <c r="AY186" i="1"/>
  <c r="V186" i="1"/>
  <c r="S186" i="1"/>
  <c r="P186" i="1" s="1"/>
  <c r="Q186" i="1" l="1"/>
  <c r="R186" i="1"/>
  <c r="I187" i="1" l="1"/>
  <c r="J187" i="1" s="1"/>
  <c r="K187" i="1" s="1"/>
  <c r="L187" i="1" l="1"/>
  <c r="M187" i="1" s="1"/>
  <c r="AU187" i="1" l="1"/>
  <c r="BH187" i="1"/>
  <c r="AL187" i="1"/>
  <c r="AY187" i="1"/>
  <c r="BL187" i="1"/>
  <c r="BB187" i="1"/>
  <c r="AM187" i="1"/>
  <c r="AZ187" i="1"/>
  <c r="BM187" i="1"/>
  <c r="AN187" i="1"/>
  <c r="BD187" i="1"/>
  <c r="U187" i="1"/>
  <c r="BE187" i="1"/>
  <c r="BI187" i="1"/>
  <c r="AW187" i="1"/>
  <c r="BG187" i="1"/>
  <c r="BK187" i="1"/>
  <c r="Y187" i="1"/>
  <c r="BF187" i="1"/>
  <c r="BO187" i="1"/>
  <c r="AC187" i="1"/>
  <c r="AD187" i="1"/>
  <c r="BC187" i="1"/>
  <c r="BP187" i="1"/>
  <c r="Z187" i="1"/>
  <c r="BA187" i="1"/>
  <c r="V187" i="1"/>
  <c r="AP187" i="1"/>
  <c r="AR187" i="1"/>
  <c r="AV187" i="1"/>
  <c r="AJ187" i="1"/>
  <c r="AQ187" i="1"/>
  <c r="BN187" i="1"/>
  <c r="AB187" i="1"/>
  <c r="AO187" i="1"/>
  <c r="AH187" i="1"/>
  <c r="AF187" i="1"/>
  <c r="AS187" i="1"/>
  <c r="AX187" i="1"/>
  <c r="T187" i="1"/>
  <c r="AG187" i="1"/>
  <c r="AT187" i="1"/>
  <c r="X187" i="1"/>
  <c r="AK187" i="1"/>
  <c r="BJ187" i="1"/>
  <c r="AE187" i="1"/>
  <c r="AI187" i="1"/>
  <c r="W187" i="1"/>
  <c r="AA187" i="1"/>
  <c r="S187" i="1"/>
  <c r="P187" i="1" s="1"/>
  <c r="Q187" i="1" l="1"/>
  <c r="R187" i="1"/>
  <c r="I188" i="1" l="1"/>
  <c r="J188" i="1" s="1"/>
  <c r="K188" i="1" s="1"/>
  <c r="L188" i="1" l="1"/>
  <c r="M188" i="1" s="1"/>
  <c r="AH188" i="1" l="1"/>
  <c r="AY188" i="1"/>
  <c r="BL188" i="1"/>
  <c r="V188" i="1"/>
  <c r="AM188" i="1"/>
  <c r="AZ188" i="1"/>
  <c r="BM188" i="1"/>
  <c r="AA188" i="1"/>
  <c r="AN188" i="1"/>
  <c r="BI188" i="1"/>
  <c r="BJ188" i="1"/>
  <c r="AR188" i="1"/>
  <c r="BH188" i="1"/>
  <c r="AO188" i="1"/>
  <c r="AU188" i="1"/>
  <c r="AX188" i="1"/>
  <c r="BO188" i="1"/>
  <c r="BA188" i="1"/>
  <c r="AL188" i="1"/>
  <c r="BC188" i="1"/>
  <c r="BP188" i="1"/>
  <c r="Z188" i="1"/>
  <c r="AQ188" i="1"/>
  <c r="BD188" i="1"/>
  <c r="AT188" i="1"/>
  <c r="AB188" i="1"/>
  <c r="AG188" i="1"/>
  <c r="AV188" i="1"/>
  <c r="W188" i="1"/>
  <c r="AS188" i="1"/>
  <c r="X188" i="1"/>
  <c r="AE188" i="1"/>
  <c r="BN188" i="1"/>
  <c r="AF188" i="1"/>
  <c r="AC188" i="1"/>
  <c r="BB188" i="1"/>
  <c r="T188" i="1"/>
  <c r="Y188" i="1"/>
  <c r="AP188" i="1"/>
  <c r="BG188" i="1"/>
  <c r="U188" i="1"/>
  <c r="BK188" i="1"/>
  <c r="BE188" i="1"/>
  <c r="AD188" i="1"/>
  <c r="AI188" i="1"/>
  <c r="AW188" i="1"/>
  <c r="AJ188" i="1"/>
  <c r="BF188" i="1"/>
  <c r="AK188" i="1"/>
  <c r="S188" i="1"/>
  <c r="P188" i="1" s="1"/>
  <c r="Q188" i="1" l="1"/>
  <c r="R188" i="1"/>
  <c r="I189" i="1" l="1"/>
  <c r="J189" i="1" s="1"/>
  <c r="K189" i="1" s="1"/>
  <c r="L189" i="1" l="1"/>
  <c r="M189" i="1" s="1"/>
  <c r="AD189" i="1" l="1"/>
  <c r="AU189" i="1"/>
  <c r="AV189" i="1"/>
  <c r="AH189" i="1"/>
  <c r="AY189" i="1"/>
  <c r="BL189" i="1"/>
  <c r="V189" i="1"/>
  <c r="AM189" i="1"/>
  <c r="AR189" i="1"/>
  <c r="AN189" i="1"/>
  <c r="BH189" i="1"/>
  <c r="BG189" i="1"/>
  <c r="AC189" i="1"/>
  <c r="AT189" i="1"/>
  <c r="BK189" i="1"/>
  <c r="AG189" i="1"/>
  <c r="AX189" i="1"/>
  <c r="BO189" i="1"/>
  <c r="U189" i="1"/>
  <c r="AL189" i="1"/>
  <c r="BC189" i="1"/>
  <c r="AF189" i="1"/>
  <c r="BF189" i="1"/>
  <c r="AO189" i="1"/>
  <c r="AJ189" i="1"/>
  <c r="BI189" i="1"/>
  <c r="BD189" i="1"/>
  <c r="AI189" i="1"/>
  <c r="BA189" i="1"/>
  <c r="X189" i="1"/>
  <c r="AQ189" i="1"/>
  <c r="AS189" i="1"/>
  <c r="BJ189" i="1"/>
  <c r="AZ189" i="1"/>
  <c r="AW189" i="1"/>
  <c r="BN189" i="1"/>
  <c r="BP189" i="1"/>
  <c r="AK189" i="1"/>
  <c r="BB189" i="1"/>
  <c r="T189" i="1"/>
  <c r="BE189" i="1"/>
  <c r="Z189" i="1"/>
  <c r="Y189" i="1"/>
  <c r="AE189" i="1"/>
  <c r="BM189" i="1"/>
  <c r="AB189" i="1"/>
  <c r="W189" i="1"/>
  <c r="AA189" i="1"/>
  <c r="AP189" i="1"/>
  <c r="S189" i="1"/>
  <c r="P189" i="1" s="1"/>
  <c r="Q189" i="1" l="1"/>
  <c r="R189" i="1"/>
  <c r="I190" i="1" l="1"/>
  <c r="J190" i="1" s="1"/>
  <c r="K190" i="1" s="1"/>
  <c r="L190" i="1" l="1"/>
  <c r="M190" i="1" s="1"/>
  <c r="BH190" i="1" l="1"/>
  <c r="Z190" i="1"/>
  <c r="BC190" i="1"/>
  <c r="BA190" i="1"/>
  <c r="AV190" i="1"/>
  <c r="BI190" i="1"/>
  <c r="BO190" i="1"/>
  <c r="V190" i="1"/>
  <c r="AZ190" i="1"/>
  <c r="BM190" i="1"/>
  <c r="W190" i="1"/>
  <c r="AK190" i="1"/>
  <c r="AY190" i="1"/>
  <c r="AF190" i="1"/>
  <c r="BD190" i="1"/>
  <c r="AW190" i="1"/>
  <c r="Y190" i="1"/>
  <c r="AP190" i="1"/>
  <c r="BK190" i="1"/>
  <c r="BB190" i="1"/>
  <c r="BL190" i="1"/>
  <c r="AD190" i="1"/>
  <c r="AA190" i="1"/>
  <c r="AI190" i="1"/>
  <c r="BP190" i="1"/>
  <c r="AH190" i="1"/>
  <c r="AQ190" i="1"/>
  <c r="AL190" i="1"/>
  <c r="AR190" i="1"/>
  <c r="U190" i="1"/>
  <c r="BJ190" i="1"/>
  <c r="BN190" i="1"/>
  <c r="AB190" i="1"/>
  <c r="AO190" i="1"/>
  <c r="BF190" i="1"/>
  <c r="X190" i="1"/>
  <c r="BG190" i="1"/>
  <c r="AC190" i="1"/>
  <c r="AT190" i="1"/>
  <c r="AE190" i="1"/>
  <c r="T190" i="1"/>
  <c r="AG190" i="1"/>
  <c r="AX190" i="1"/>
  <c r="AU190" i="1"/>
  <c r="AM190" i="1"/>
  <c r="BE190" i="1"/>
  <c r="AS190" i="1"/>
  <c r="AJ190" i="1"/>
  <c r="AN190" i="1"/>
  <c r="S190" i="1"/>
  <c r="P190" i="1" s="1"/>
  <c r="Q190" i="1" l="1"/>
  <c r="R190" i="1"/>
  <c r="I191" i="1" l="1"/>
  <c r="J191" i="1" s="1"/>
  <c r="K191" i="1" s="1"/>
  <c r="L191" i="1" l="1"/>
  <c r="M191" i="1" s="1"/>
  <c r="BK191" i="1" l="1"/>
  <c r="Y191" i="1"/>
  <c r="BB191" i="1"/>
  <c r="BO191" i="1"/>
  <c r="AC191" i="1"/>
  <c r="Z191" i="1"/>
  <c r="BC191" i="1"/>
  <c r="BP191" i="1"/>
  <c r="V191" i="1"/>
  <c r="U191" i="1"/>
  <c r="BF191" i="1"/>
  <c r="BD191" i="1"/>
  <c r="AB191" i="1"/>
  <c r="AO191" i="1"/>
  <c r="AD191" i="1"/>
  <c r="AF191" i="1"/>
  <c r="AS191" i="1"/>
  <c r="AT191" i="1"/>
  <c r="T191" i="1"/>
  <c r="AG191" i="1"/>
  <c r="AP191" i="1"/>
  <c r="AL191" i="1"/>
  <c r="AA191" i="1"/>
  <c r="AH191" i="1"/>
  <c r="BH191" i="1"/>
  <c r="AY191" i="1"/>
  <c r="BN191" i="1"/>
  <c r="AM191" i="1"/>
  <c r="BM191" i="1"/>
  <c r="AK191" i="1"/>
  <c r="AE191" i="1"/>
  <c r="AR191" i="1"/>
  <c r="BE191" i="1"/>
  <c r="AI191" i="1"/>
  <c r="AV191" i="1"/>
  <c r="BI191" i="1"/>
  <c r="W191" i="1"/>
  <c r="AJ191" i="1"/>
  <c r="AW191" i="1"/>
  <c r="BJ191" i="1"/>
  <c r="X191" i="1"/>
  <c r="AN191" i="1"/>
  <c r="AQ191" i="1"/>
  <c r="AU191" i="1"/>
  <c r="AX191" i="1"/>
  <c r="BL191" i="1"/>
  <c r="AZ191" i="1"/>
  <c r="BG191" i="1"/>
  <c r="BA191" i="1"/>
  <c r="S191" i="1"/>
  <c r="P191" i="1" s="1"/>
  <c r="Q191" i="1" l="1"/>
  <c r="R191" i="1"/>
  <c r="I192" i="1" s="1"/>
  <c r="J192" i="1" s="1"/>
  <c r="K192" i="1" l="1"/>
  <c r="L192" i="1" l="1"/>
  <c r="M192" i="1" s="1"/>
  <c r="AE192" i="1" l="1"/>
  <c r="AR192" i="1"/>
  <c r="AC192" i="1"/>
  <c r="AI192" i="1"/>
  <c r="AV192" i="1"/>
  <c r="AS192" i="1"/>
  <c r="W192" i="1"/>
  <c r="AJ192" i="1"/>
  <c r="AO192" i="1"/>
  <c r="AG192" i="1"/>
  <c r="AA192" i="1"/>
  <c r="BD192" i="1"/>
  <c r="BJ192" i="1"/>
  <c r="AF192" i="1"/>
  <c r="T192" i="1"/>
  <c r="BG192" i="1"/>
  <c r="AD192" i="1"/>
  <c r="AU192" i="1"/>
  <c r="BH192" i="1"/>
  <c r="AH192" i="1"/>
  <c r="AY192" i="1"/>
  <c r="BL192" i="1"/>
  <c r="V192" i="1"/>
  <c r="AM192" i="1"/>
  <c r="AZ192" i="1"/>
  <c r="BI192" i="1"/>
  <c r="BF192" i="1"/>
  <c r="AN192" i="1"/>
  <c r="Z192" i="1"/>
  <c r="AB192" i="1"/>
  <c r="BN192" i="1"/>
  <c r="BB192" i="1"/>
  <c r="AK192" i="1"/>
  <c r="AT192" i="1"/>
  <c r="BK192" i="1"/>
  <c r="AW192" i="1"/>
  <c r="AX192" i="1"/>
  <c r="BO192" i="1"/>
  <c r="BM192" i="1"/>
  <c r="AL192" i="1"/>
  <c r="BC192" i="1"/>
  <c r="BP192" i="1"/>
  <c r="AP192" i="1"/>
  <c r="X192" i="1"/>
  <c r="BE192" i="1"/>
  <c r="BA192" i="1"/>
  <c r="Y192" i="1"/>
  <c r="U192" i="1"/>
  <c r="AQ192" i="1"/>
  <c r="S192" i="1"/>
  <c r="P192" i="1" s="1"/>
  <c r="R192" i="1" l="1"/>
  <c r="Q192" i="1"/>
  <c r="I193" i="1" l="1"/>
  <c r="J193" i="1" s="1"/>
  <c r="K193" i="1" s="1"/>
  <c r="L193" i="1" l="1"/>
  <c r="M193" i="1" s="1"/>
  <c r="AO193" i="1" l="1"/>
  <c r="BF193" i="1"/>
  <c r="AV193" i="1"/>
  <c r="AS193" i="1"/>
  <c r="BJ193" i="1"/>
  <c r="BL193" i="1"/>
  <c r="AW193" i="1"/>
  <c r="BN193" i="1"/>
  <c r="T193" i="1"/>
  <c r="W193" i="1"/>
  <c r="V193" i="1"/>
  <c r="U193" i="1"/>
  <c r="BE193" i="1"/>
  <c r="AA193" i="1"/>
  <c r="AZ193" i="1"/>
  <c r="BI193" i="1"/>
  <c r="AE193" i="1"/>
  <c r="BP193" i="1"/>
  <c r="BM193" i="1"/>
  <c r="AI193" i="1"/>
  <c r="X193" i="1"/>
  <c r="AJ193" i="1"/>
  <c r="AM193" i="1"/>
  <c r="AL193" i="1"/>
  <c r="AP193" i="1"/>
  <c r="AC193" i="1"/>
  <c r="BK193" i="1"/>
  <c r="AX193" i="1"/>
  <c r="BA193" i="1"/>
  <c r="AK193" i="1"/>
  <c r="AF193" i="1"/>
  <c r="Z193" i="1"/>
  <c r="AQ193" i="1"/>
  <c r="BD193" i="1"/>
  <c r="AD193" i="1"/>
  <c r="AU193" i="1"/>
  <c r="AR193" i="1"/>
  <c r="AH193" i="1"/>
  <c r="AY193" i="1"/>
  <c r="BH193" i="1"/>
  <c r="AB193" i="1"/>
  <c r="AN193" i="1"/>
  <c r="BC193" i="1"/>
  <c r="Y193" i="1"/>
  <c r="BG193" i="1"/>
  <c r="AT193" i="1"/>
  <c r="AG193" i="1"/>
  <c r="BO193" i="1"/>
  <c r="BB193" i="1"/>
  <c r="S193" i="1"/>
  <c r="P193" i="1" s="1"/>
  <c r="Q193" i="1" l="1"/>
  <c r="R193" i="1"/>
  <c r="I194" i="1" l="1"/>
  <c r="J194" i="1" s="1"/>
  <c r="K194" i="1" s="1"/>
  <c r="L194" i="1" l="1"/>
  <c r="M194" i="1" s="1"/>
  <c r="BD194" i="1" l="1"/>
  <c r="V194" i="1"/>
  <c r="AY194" i="1"/>
  <c r="AH194" i="1"/>
  <c r="BH194" i="1"/>
  <c r="Z194" i="1"/>
  <c r="BO194" i="1"/>
  <c r="AW194" i="1"/>
  <c r="AV194" i="1"/>
  <c r="BI194" i="1"/>
  <c r="BK194" i="1"/>
  <c r="BM194" i="1"/>
  <c r="BA194" i="1"/>
  <c r="AG194" i="1"/>
  <c r="AU194" i="1"/>
  <c r="BJ194" i="1"/>
  <c r="U194" i="1"/>
  <c r="AL194" i="1"/>
  <c r="BC194" i="1"/>
  <c r="AI194" i="1"/>
  <c r="Y194" i="1"/>
  <c r="AP194" i="1"/>
  <c r="BG194" i="1"/>
  <c r="AX194" i="1"/>
  <c r="BL194" i="1"/>
  <c r="AD194" i="1"/>
  <c r="W194" i="1"/>
  <c r="BN194" i="1"/>
  <c r="AN194" i="1"/>
  <c r="AR194" i="1"/>
  <c r="BP194" i="1"/>
  <c r="AS194" i="1"/>
  <c r="X194" i="1"/>
  <c r="AK194" i="1"/>
  <c r="BB194" i="1"/>
  <c r="AJ194" i="1"/>
  <c r="AB194" i="1"/>
  <c r="AO194" i="1"/>
  <c r="BF194" i="1"/>
  <c r="T194" i="1"/>
  <c r="AM194" i="1"/>
  <c r="AC194" i="1"/>
  <c r="AT194" i="1"/>
  <c r="AA194" i="1"/>
  <c r="AQ194" i="1"/>
  <c r="AE194" i="1"/>
  <c r="BE194" i="1"/>
  <c r="AF194" i="1"/>
  <c r="AZ194" i="1"/>
  <c r="S194" i="1"/>
  <c r="P194" i="1" s="1"/>
  <c r="R194" i="1" l="1"/>
  <c r="Q194" i="1"/>
  <c r="I195" i="1" l="1"/>
  <c r="J195" i="1" s="1"/>
  <c r="K195" i="1" s="1"/>
  <c r="L195" i="1" l="1"/>
  <c r="M195" i="1" s="1"/>
  <c r="AA195" i="1" l="1"/>
  <c r="AN195" i="1"/>
  <c r="BA195" i="1"/>
  <c r="AE195" i="1"/>
  <c r="AR195" i="1"/>
  <c r="BE195" i="1"/>
  <c r="AI195" i="1"/>
  <c r="AV195" i="1"/>
  <c r="BI195" i="1"/>
  <c r="AM195" i="1"/>
  <c r="BP195" i="1"/>
  <c r="AL195" i="1"/>
  <c r="BF195" i="1"/>
  <c r="AK195" i="1"/>
  <c r="AO195" i="1"/>
  <c r="AS195" i="1"/>
  <c r="AG195" i="1"/>
  <c r="AQ195" i="1"/>
  <c r="BD195" i="1"/>
  <c r="AD195" i="1"/>
  <c r="AU195" i="1"/>
  <c r="BH195" i="1"/>
  <c r="AT195" i="1"/>
  <c r="AY195" i="1"/>
  <c r="BL195" i="1"/>
  <c r="BJ195" i="1"/>
  <c r="AZ195" i="1"/>
  <c r="AH195" i="1"/>
  <c r="W195" i="1"/>
  <c r="BB195" i="1"/>
  <c r="Z195" i="1"/>
  <c r="AP195" i="1"/>
  <c r="AW195" i="1"/>
  <c r="BG195" i="1"/>
  <c r="U195" i="1"/>
  <c r="AX195" i="1"/>
  <c r="BK195" i="1"/>
  <c r="Y195" i="1"/>
  <c r="BN195" i="1"/>
  <c r="BO195" i="1"/>
  <c r="AC195" i="1"/>
  <c r="V195" i="1"/>
  <c r="BM195" i="1"/>
  <c r="T195" i="1"/>
  <c r="AJ195" i="1"/>
  <c r="X195" i="1"/>
  <c r="AB195" i="1"/>
  <c r="AF195" i="1"/>
  <c r="BC195" i="1"/>
  <c r="S195" i="1"/>
  <c r="P195" i="1" s="1"/>
  <c r="R195" i="1" l="1"/>
  <c r="Q195" i="1"/>
  <c r="I196" i="1" l="1"/>
  <c r="J196" i="1" s="1"/>
  <c r="K196" i="1" s="1"/>
  <c r="L196" i="1" l="1"/>
  <c r="M196" i="1" s="1"/>
  <c r="AA196" i="1" l="1"/>
  <c r="AN196" i="1"/>
  <c r="BA196" i="1"/>
  <c r="AE196" i="1"/>
  <c r="AR196" i="1"/>
  <c r="Y196" i="1"/>
  <c r="AI196" i="1"/>
  <c r="AV196" i="1"/>
  <c r="AO196" i="1"/>
  <c r="BB196" i="1"/>
  <c r="AJ196" i="1"/>
  <c r="BE196" i="1"/>
  <c r="AW196" i="1"/>
  <c r="BM196" i="1"/>
  <c r="U196" i="1"/>
  <c r="AM196" i="1"/>
  <c r="Z196" i="1"/>
  <c r="AQ196" i="1"/>
  <c r="BD196" i="1"/>
  <c r="AD196" i="1"/>
  <c r="AU196" i="1"/>
  <c r="BH196" i="1"/>
  <c r="AH196" i="1"/>
  <c r="AY196" i="1"/>
  <c r="BL196" i="1"/>
  <c r="AL196" i="1"/>
  <c r="T196" i="1"/>
  <c r="AK196" i="1"/>
  <c r="V196" i="1"/>
  <c r="BF196" i="1"/>
  <c r="BJ196" i="1"/>
  <c r="BN196" i="1"/>
  <c r="BP196" i="1"/>
  <c r="AP196" i="1"/>
  <c r="BG196" i="1"/>
  <c r="AC196" i="1"/>
  <c r="AT196" i="1"/>
  <c r="BK196" i="1"/>
  <c r="AS196" i="1"/>
  <c r="AX196" i="1"/>
  <c r="BO196" i="1"/>
  <c r="BI196" i="1"/>
  <c r="BC196" i="1"/>
  <c r="AG196" i="1"/>
  <c r="AZ196" i="1"/>
  <c r="X196" i="1"/>
  <c r="AB196" i="1"/>
  <c r="AF196" i="1"/>
  <c r="W196" i="1"/>
  <c r="S196" i="1"/>
  <c r="P196" i="1" s="1"/>
  <c r="R196" i="1" l="1"/>
  <c r="Q196" i="1"/>
  <c r="I197" i="1" l="1"/>
  <c r="J197" i="1" s="1"/>
  <c r="K197" i="1" s="1"/>
  <c r="L197" i="1" l="1"/>
  <c r="M197" i="1" s="1"/>
  <c r="AO197" i="1" l="1"/>
  <c r="BF197" i="1"/>
  <c r="AR197" i="1"/>
  <c r="AS197" i="1"/>
  <c r="BJ197" i="1"/>
  <c r="BH197" i="1"/>
  <c r="AW197" i="1"/>
  <c r="BN197" i="1"/>
  <c r="AF197" i="1"/>
  <c r="W197" i="1"/>
  <c r="AM197" i="1"/>
  <c r="AL197" i="1"/>
  <c r="BE197" i="1"/>
  <c r="AA197" i="1"/>
  <c r="BL197" i="1"/>
  <c r="BI197" i="1"/>
  <c r="AE197" i="1"/>
  <c r="T197" i="1"/>
  <c r="BM197" i="1"/>
  <c r="AI197" i="1"/>
  <c r="AJ197" i="1"/>
  <c r="AV197" i="1"/>
  <c r="AZ197" i="1"/>
  <c r="BC197" i="1"/>
  <c r="Y197" i="1"/>
  <c r="BG197" i="1"/>
  <c r="AC197" i="1"/>
  <c r="BK197" i="1"/>
  <c r="AX197" i="1"/>
  <c r="BA197" i="1"/>
  <c r="V197" i="1"/>
  <c r="AB197" i="1"/>
  <c r="Z197" i="1"/>
  <c r="AQ197" i="1"/>
  <c r="BP197" i="1"/>
  <c r="AD197" i="1"/>
  <c r="AU197" i="1"/>
  <c r="AN197" i="1"/>
  <c r="AH197" i="1"/>
  <c r="AY197" i="1"/>
  <c r="BD197" i="1"/>
  <c r="BB197" i="1"/>
  <c r="AK197" i="1"/>
  <c r="X197" i="1"/>
  <c r="AP197" i="1"/>
  <c r="AT197" i="1"/>
  <c r="AG197" i="1"/>
  <c r="BO197" i="1"/>
  <c r="U197" i="1"/>
  <c r="S197" i="1"/>
  <c r="P197" i="1" s="1"/>
  <c r="Q197" i="1" l="1"/>
  <c r="R197" i="1"/>
  <c r="I198" i="1" l="1"/>
  <c r="J198" i="1" s="1"/>
  <c r="K198" i="1" s="1"/>
  <c r="L198" i="1" l="1"/>
  <c r="M198" i="1" s="1"/>
  <c r="T198" i="1" l="1"/>
  <c r="AG198" i="1"/>
  <c r="AX198" i="1"/>
  <c r="AF198" i="1"/>
  <c r="W198" i="1"/>
  <c r="BD198" i="1"/>
  <c r="V198" i="1"/>
  <c r="AU198" i="1"/>
  <c r="AT198" i="1"/>
  <c r="BH198" i="1"/>
  <c r="Z198" i="1"/>
  <c r="BK198" i="1"/>
  <c r="BG198" i="1"/>
  <c r="BM198" i="1"/>
  <c r="AD198" i="1"/>
  <c r="BB198" i="1"/>
  <c r="AB198" i="1"/>
  <c r="BF198" i="1"/>
  <c r="BP198" i="1"/>
  <c r="AH198" i="1"/>
  <c r="BJ198" i="1"/>
  <c r="BA198" i="1"/>
  <c r="AS198" i="1"/>
  <c r="BE198" i="1"/>
  <c r="BI198" i="1"/>
  <c r="AJ198" i="1"/>
  <c r="AW198" i="1"/>
  <c r="BN198" i="1"/>
  <c r="AC198" i="1"/>
  <c r="AM198" i="1"/>
  <c r="U198" i="1"/>
  <c r="AL198" i="1"/>
  <c r="BO198" i="1"/>
  <c r="AI198" i="1"/>
  <c r="Y198" i="1"/>
  <c r="AP198" i="1"/>
  <c r="BC198" i="1"/>
  <c r="AZ198" i="1"/>
  <c r="AE198" i="1"/>
  <c r="X198" i="1"/>
  <c r="AK198" i="1"/>
  <c r="AV198" i="1"/>
  <c r="AO198" i="1"/>
  <c r="BL198" i="1"/>
  <c r="AY198" i="1"/>
  <c r="AN198" i="1"/>
  <c r="AA198" i="1"/>
  <c r="AR198" i="1"/>
  <c r="AQ198" i="1"/>
  <c r="S198" i="1"/>
  <c r="P198" i="1" s="1"/>
  <c r="Q198" i="1" l="1"/>
  <c r="R198" i="1"/>
  <c r="I199" i="1" l="1"/>
  <c r="J199" i="1" s="1"/>
  <c r="K199" i="1" s="1"/>
  <c r="L199" i="1" l="1"/>
  <c r="M199" i="1" s="1"/>
  <c r="AE199" i="1" l="1"/>
  <c r="AR199" i="1"/>
  <c r="BE199" i="1"/>
  <c r="AI199" i="1"/>
  <c r="AV199" i="1"/>
  <c r="BI199" i="1"/>
  <c r="W199" i="1"/>
  <c r="AJ199" i="1"/>
  <c r="AW199" i="1"/>
  <c r="BB199" i="1"/>
  <c r="X199" i="1"/>
  <c r="AK199" i="1"/>
  <c r="BN199" i="1"/>
  <c r="V199" i="1"/>
  <c r="AS199" i="1"/>
  <c r="AG199" i="1"/>
  <c r="Z199" i="1"/>
  <c r="AU199" i="1"/>
  <c r="BH199" i="1"/>
  <c r="AP199" i="1"/>
  <c r="AY199" i="1"/>
  <c r="BL199" i="1"/>
  <c r="BF199" i="1"/>
  <c r="AM199" i="1"/>
  <c r="AZ199" i="1"/>
  <c r="BM199" i="1"/>
  <c r="AA199" i="1"/>
  <c r="AQ199" i="1"/>
  <c r="BG199" i="1"/>
  <c r="AO199" i="1"/>
  <c r="AL199" i="1"/>
  <c r="AX199" i="1"/>
  <c r="AT199" i="1"/>
  <c r="BK199" i="1"/>
  <c r="Y199" i="1"/>
  <c r="BJ199" i="1"/>
  <c r="BO199" i="1"/>
  <c r="AC199" i="1"/>
  <c r="AH199" i="1"/>
  <c r="BC199" i="1"/>
  <c r="BP199" i="1"/>
  <c r="AD199" i="1"/>
  <c r="AN199" i="1"/>
  <c r="BD199" i="1"/>
  <c r="U199" i="1"/>
  <c r="AB199" i="1"/>
  <c r="AF199" i="1"/>
  <c r="T199" i="1"/>
  <c r="BA199" i="1"/>
  <c r="S199" i="1"/>
  <c r="P199" i="1" s="1"/>
  <c r="Q199" i="1" l="1"/>
  <c r="R199" i="1"/>
  <c r="I200" i="1" l="1"/>
  <c r="J200" i="1" s="1"/>
  <c r="K200" i="1" s="1"/>
  <c r="L200" i="1" l="1"/>
  <c r="M200" i="1" s="1"/>
  <c r="BB200" i="1" l="1"/>
  <c r="T200" i="1"/>
  <c r="AC200" i="1"/>
  <c r="AP200" i="1"/>
  <c r="BG200" i="1"/>
  <c r="Y200" i="1"/>
  <c r="AT200" i="1"/>
  <c r="BK200" i="1"/>
  <c r="AO200" i="1"/>
  <c r="AY200" i="1"/>
  <c r="BE200" i="1"/>
  <c r="AK200" i="1"/>
  <c r="AL200" i="1"/>
  <c r="Z200" i="1"/>
  <c r="AD200" i="1"/>
  <c r="AH200" i="1"/>
  <c r="W200" i="1"/>
  <c r="AJ200" i="1"/>
  <c r="AW200" i="1"/>
  <c r="BF200" i="1"/>
  <c r="X200" i="1"/>
  <c r="AS200" i="1"/>
  <c r="BJ200" i="1"/>
  <c r="AB200" i="1"/>
  <c r="BI200" i="1"/>
  <c r="BL200" i="1"/>
  <c r="BN200" i="1"/>
  <c r="AI200" i="1"/>
  <c r="BP200" i="1"/>
  <c r="BD200" i="1"/>
  <c r="BH200" i="1"/>
  <c r="AG200" i="1"/>
  <c r="V200" i="1"/>
  <c r="AM200" i="1"/>
  <c r="AZ200" i="1"/>
  <c r="BA200" i="1"/>
  <c r="AA200" i="1"/>
  <c r="AN200" i="1"/>
  <c r="BM200" i="1"/>
  <c r="AE200" i="1"/>
  <c r="AR200" i="1"/>
  <c r="U200" i="1"/>
  <c r="AX200" i="1"/>
  <c r="AF200" i="1"/>
  <c r="AV200" i="1"/>
  <c r="BC200" i="1"/>
  <c r="AQ200" i="1"/>
  <c r="AU200" i="1"/>
  <c r="BO200" i="1"/>
  <c r="S200" i="1"/>
  <c r="P200" i="1" s="1"/>
  <c r="Q200" i="1" l="1"/>
  <c r="R200" i="1"/>
  <c r="I201" i="1" l="1"/>
  <c r="J201" i="1" s="1"/>
  <c r="K201" i="1" s="1"/>
  <c r="L201" i="1" l="1"/>
  <c r="M201" i="1" s="1"/>
  <c r="AX201" i="1" l="1"/>
  <c r="AG201" i="1"/>
  <c r="BO201" i="1"/>
  <c r="BP201" i="1"/>
  <c r="U201" i="1"/>
  <c r="AL201" i="1"/>
  <c r="BC201" i="1"/>
  <c r="T201" i="1"/>
  <c r="Z201" i="1"/>
  <c r="AQ201" i="1"/>
  <c r="AJ201" i="1"/>
  <c r="AD201" i="1"/>
  <c r="AU201" i="1"/>
  <c r="AZ201" i="1"/>
  <c r="AI201" i="1"/>
  <c r="V201" i="1"/>
  <c r="BE201" i="1"/>
  <c r="AE201" i="1"/>
  <c r="AH201" i="1"/>
  <c r="AY201" i="1"/>
  <c r="AK201" i="1"/>
  <c r="BB201" i="1"/>
  <c r="X201" i="1"/>
  <c r="Y201" i="1"/>
  <c r="AP201" i="1"/>
  <c r="BG201" i="1"/>
  <c r="AC201" i="1"/>
  <c r="AT201" i="1"/>
  <c r="BK201" i="1"/>
  <c r="BM201" i="1"/>
  <c r="AB201" i="1"/>
  <c r="AM201" i="1"/>
  <c r="AA201" i="1"/>
  <c r="BI201" i="1"/>
  <c r="AW201" i="1"/>
  <c r="BA201" i="1"/>
  <c r="W201" i="1"/>
  <c r="AR201" i="1"/>
  <c r="AO201" i="1"/>
  <c r="BF201" i="1"/>
  <c r="AN201" i="1"/>
  <c r="AS201" i="1"/>
  <c r="BJ201" i="1"/>
  <c r="BD201" i="1"/>
  <c r="BN201" i="1"/>
  <c r="BL201" i="1"/>
  <c r="BH201" i="1"/>
  <c r="AF201" i="1"/>
  <c r="AV201" i="1"/>
  <c r="S201" i="1"/>
  <c r="P201" i="1" s="1"/>
  <c r="R201" i="1" l="1"/>
  <c r="Q201" i="1"/>
  <c r="I202" i="1" l="1"/>
  <c r="J202" i="1" s="1"/>
  <c r="K202" i="1" s="1"/>
  <c r="L202" i="1" l="1"/>
  <c r="M202" i="1" s="1"/>
  <c r="T202" i="1" l="1"/>
  <c r="AG202" i="1"/>
  <c r="AX202" i="1"/>
  <c r="AI202" i="1"/>
  <c r="BO202" i="1"/>
  <c r="U202" i="1"/>
  <c r="AL202" i="1"/>
  <c r="BK202" i="1"/>
  <c r="AE202" i="1"/>
  <c r="Y202" i="1"/>
  <c r="AP202" i="1"/>
  <c r="AY202" i="1"/>
  <c r="BC202" i="1"/>
  <c r="BP202" i="1"/>
  <c r="BJ202" i="1"/>
  <c r="AQ202" i="1"/>
  <c r="Z202" i="1"/>
  <c r="AJ202" i="1"/>
  <c r="AW202" i="1"/>
  <c r="BN202" i="1"/>
  <c r="BL202" i="1"/>
  <c r="X202" i="1"/>
  <c r="AK202" i="1"/>
  <c r="BB202" i="1"/>
  <c r="AV202" i="1"/>
  <c r="AB202" i="1"/>
  <c r="AO202" i="1"/>
  <c r="BF202" i="1"/>
  <c r="AF202" i="1"/>
  <c r="AH202" i="1"/>
  <c r="BD202" i="1"/>
  <c r="AT202" i="1"/>
  <c r="BG202" i="1"/>
  <c r="AZ202" i="1"/>
  <c r="BM202" i="1"/>
  <c r="AA202" i="1"/>
  <c r="BI202" i="1"/>
  <c r="AN202" i="1"/>
  <c r="BA202" i="1"/>
  <c r="W202" i="1"/>
  <c r="AS202" i="1"/>
  <c r="AR202" i="1"/>
  <c r="BE202" i="1"/>
  <c r="AM202" i="1"/>
  <c r="AC202" i="1"/>
  <c r="AU202" i="1"/>
  <c r="V202" i="1"/>
  <c r="BH202" i="1"/>
  <c r="AD202" i="1"/>
  <c r="S202" i="1"/>
  <c r="P202" i="1" s="1"/>
  <c r="Q202" i="1" l="1"/>
  <c r="R202" i="1"/>
  <c r="I203" i="1" s="1"/>
  <c r="J203" i="1" s="1"/>
  <c r="K203" i="1" l="1"/>
  <c r="L203" i="1" l="1"/>
  <c r="M203" i="1" s="1"/>
  <c r="AA203" i="1" l="1"/>
  <c r="AN203" i="1"/>
  <c r="BA203" i="1"/>
  <c r="AE203" i="1"/>
  <c r="AR203" i="1"/>
  <c r="BE203" i="1"/>
  <c r="AX203" i="1"/>
  <c r="AF203" i="1"/>
  <c r="AS203" i="1"/>
  <c r="AH203" i="1"/>
  <c r="T203" i="1"/>
  <c r="AJ203" i="1"/>
  <c r="AM203" i="1"/>
  <c r="BJ203" i="1"/>
  <c r="BO203" i="1"/>
  <c r="AD203" i="1"/>
  <c r="AZ203" i="1"/>
  <c r="AQ203" i="1"/>
  <c r="BD203" i="1"/>
  <c r="V203" i="1"/>
  <c r="AU203" i="1"/>
  <c r="BH203" i="1"/>
  <c r="AL203" i="1"/>
  <c r="AI203" i="1"/>
  <c r="AV203" i="1"/>
  <c r="BI203" i="1"/>
  <c r="BC203" i="1"/>
  <c r="AG203" i="1"/>
  <c r="AW203" i="1"/>
  <c r="X203" i="1"/>
  <c r="AB203" i="1"/>
  <c r="BN203" i="1"/>
  <c r="Z203" i="1"/>
  <c r="BG203" i="1"/>
  <c r="U203" i="1"/>
  <c r="AP203" i="1"/>
  <c r="BK203" i="1"/>
  <c r="Y203" i="1"/>
  <c r="BF203" i="1"/>
  <c r="AY203" i="1"/>
  <c r="BL203" i="1"/>
  <c r="BB203" i="1"/>
  <c r="BP203" i="1"/>
  <c r="AT203" i="1"/>
  <c r="BM203" i="1"/>
  <c r="AK203" i="1"/>
  <c r="AO203" i="1"/>
  <c r="AC203" i="1"/>
  <c r="W203" i="1"/>
  <c r="S203" i="1"/>
  <c r="P203" i="1" s="1"/>
  <c r="Q203" i="1" l="1"/>
  <c r="R203" i="1"/>
  <c r="I204" i="1" l="1"/>
  <c r="J204" i="1" s="1"/>
  <c r="K204" i="1" s="1"/>
  <c r="L204" i="1" l="1"/>
  <c r="M204" i="1" s="1"/>
  <c r="BN204" i="1" l="1"/>
  <c r="AF204" i="1"/>
  <c r="AC204" i="1"/>
  <c r="BB204" i="1"/>
  <c r="T204" i="1"/>
  <c r="Y204" i="1"/>
  <c r="AP204" i="1"/>
  <c r="BG204" i="1"/>
  <c r="U204" i="1"/>
  <c r="AU204" i="1"/>
  <c r="AK204" i="1"/>
  <c r="AE204" i="1"/>
  <c r="BO204" i="1"/>
  <c r="AL204" i="1"/>
  <c r="Z204" i="1"/>
  <c r="BK204" i="1"/>
  <c r="AI204" i="1"/>
  <c r="AV204" i="1"/>
  <c r="AW204" i="1"/>
  <c r="W204" i="1"/>
  <c r="AJ204" i="1"/>
  <c r="AS204" i="1"/>
  <c r="BF204" i="1"/>
  <c r="X204" i="1"/>
  <c r="AO204" i="1"/>
  <c r="BH204" i="1"/>
  <c r="BJ204" i="1"/>
  <c r="AG204" i="1"/>
  <c r="AX204" i="1"/>
  <c r="BC204" i="1"/>
  <c r="AQ204" i="1"/>
  <c r="AD204" i="1"/>
  <c r="AH204" i="1"/>
  <c r="AY204" i="1"/>
  <c r="BL204" i="1"/>
  <c r="V204" i="1"/>
  <c r="AM204" i="1"/>
  <c r="AZ204" i="1"/>
  <c r="BM204" i="1"/>
  <c r="AA204" i="1"/>
  <c r="AN204" i="1"/>
  <c r="BI204" i="1"/>
  <c r="AT204" i="1"/>
  <c r="AB204" i="1"/>
  <c r="AR204" i="1"/>
  <c r="BA204" i="1"/>
  <c r="BP204" i="1"/>
  <c r="BD204" i="1"/>
  <c r="BE204" i="1"/>
  <c r="S204" i="1"/>
  <c r="P204" i="1" s="1"/>
  <c r="R204" i="1" l="1"/>
  <c r="Q204" i="1"/>
  <c r="I205" i="1" l="1"/>
  <c r="J205" i="1" s="1"/>
  <c r="K205" i="1" s="1"/>
  <c r="L205" i="1" l="1"/>
  <c r="M205" i="1" s="1"/>
  <c r="AH205" i="1" l="1"/>
  <c r="AY205" i="1"/>
  <c r="AV205" i="1"/>
  <c r="V205" i="1"/>
  <c r="AM205" i="1"/>
  <c r="AR205" i="1"/>
  <c r="BE205" i="1"/>
  <c r="AA205" i="1"/>
  <c r="AN205" i="1"/>
  <c r="AZ205" i="1"/>
  <c r="BD205" i="1"/>
  <c r="AF205" i="1"/>
  <c r="AI205" i="1"/>
  <c r="BA205" i="1"/>
  <c r="AO205" i="1"/>
  <c r="BJ205" i="1"/>
  <c r="AG205" i="1"/>
  <c r="AX205" i="1"/>
  <c r="BO205" i="1"/>
  <c r="U205" i="1"/>
  <c r="AL205" i="1"/>
  <c r="BC205" i="1"/>
  <c r="BL205" i="1"/>
  <c r="Z205" i="1"/>
  <c r="AQ205" i="1"/>
  <c r="BH205" i="1"/>
  <c r="AC205" i="1"/>
  <c r="AT205" i="1"/>
  <c r="BK205" i="1"/>
  <c r="BM205" i="1"/>
  <c r="W205" i="1"/>
  <c r="BF205" i="1"/>
  <c r="AE205" i="1"/>
  <c r="AW205" i="1"/>
  <c r="BN205" i="1"/>
  <c r="BP205" i="1"/>
  <c r="AK205" i="1"/>
  <c r="BB205" i="1"/>
  <c r="T205" i="1"/>
  <c r="Y205" i="1"/>
  <c r="AP205" i="1"/>
  <c r="BG205" i="1"/>
  <c r="AS205" i="1"/>
  <c r="BI205" i="1"/>
  <c r="AD205" i="1"/>
  <c r="AB205" i="1"/>
  <c r="X205" i="1"/>
  <c r="AJ205" i="1"/>
  <c r="AU205" i="1"/>
  <c r="S205" i="1"/>
  <c r="P205" i="1" s="1"/>
  <c r="R205" i="1" l="1"/>
  <c r="Q205" i="1"/>
  <c r="I206" i="1" l="1"/>
  <c r="J206" i="1" s="1"/>
  <c r="K206" i="1" s="1"/>
  <c r="L206" i="1" l="1"/>
  <c r="M206" i="1" s="1"/>
  <c r="AC206" i="1" l="1"/>
  <c r="AT206" i="1"/>
  <c r="BK206" i="1"/>
  <c r="BC206" i="1"/>
  <c r="BP206" i="1"/>
  <c r="AH206" i="1"/>
  <c r="AQ206" i="1"/>
  <c r="AP206" i="1"/>
  <c r="BD206" i="1"/>
  <c r="V206" i="1"/>
  <c r="AM206" i="1"/>
  <c r="Z206" i="1"/>
  <c r="AD206" i="1"/>
  <c r="AZ206" i="1"/>
  <c r="AO206" i="1"/>
  <c r="AI206" i="1"/>
  <c r="AF206" i="1"/>
  <c r="AS206" i="1"/>
  <c r="BJ206" i="1"/>
  <c r="BH206" i="1"/>
  <c r="T206" i="1"/>
  <c r="AG206" i="1"/>
  <c r="AX206" i="1"/>
  <c r="AE206" i="1"/>
  <c r="AU206" i="1"/>
  <c r="U206" i="1"/>
  <c r="AL206" i="1"/>
  <c r="BG206" i="1"/>
  <c r="AY206" i="1"/>
  <c r="AA206" i="1"/>
  <c r="BM206" i="1"/>
  <c r="AN206" i="1"/>
  <c r="Y206" i="1"/>
  <c r="AV206" i="1"/>
  <c r="BI206" i="1"/>
  <c r="BO206" i="1"/>
  <c r="BE206" i="1"/>
  <c r="AJ206" i="1"/>
  <c r="AW206" i="1"/>
  <c r="BN206" i="1"/>
  <c r="AR206" i="1"/>
  <c r="X206" i="1"/>
  <c r="AK206" i="1"/>
  <c r="BB206" i="1"/>
  <c r="AB206" i="1"/>
  <c r="BL206" i="1"/>
  <c r="BF206" i="1"/>
  <c r="W206" i="1"/>
  <c r="BA206" i="1"/>
  <c r="S206" i="1"/>
  <c r="P206" i="1" s="1"/>
  <c r="Q206" i="1" l="1"/>
  <c r="R206" i="1"/>
  <c r="I207" i="1" s="1"/>
  <c r="J207" i="1" s="1"/>
  <c r="K207" i="1" l="1"/>
  <c r="L207" i="1" l="1"/>
  <c r="M207" i="1" s="1"/>
  <c r="AM207" i="1" l="1"/>
  <c r="AZ207" i="1"/>
  <c r="BM207" i="1"/>
  <c r="AA207" i="1"/>
  <c r="AN207" i="1"/>
  <c r="BA207" i="1"/>
  <c r="AE207" i="1"/>
  <c r="AR207" i="1"/>
  <c r="BE207" i="1"/>
  <c r="AI207" i="1"/>
  <c r="BL207" i="1"/>
  <c r="Z207" i="1"/>
  <c r="W207" i="1"/>
  <c r="X207" i="1"/>
  <c r="AB207" i="1"/>
  <c r="AY207" i="1"/>
  <c r="AD207" i="1"/>
  <c r="BC207" i="1"/>
  <c r="BP207" i="1"/>
  <c r="V207" i="1"/>
  <c r="AQ207" i="1"/>
  <c r="BD207" i="1"/>
  <c r="AH207" i="1"/>
  <c r="AU207" i="1"/>
  <c r="BH207" i="1"/>
  <c r="AX207" i="1"/>
  <c r="AV207" i="1"/>
  <c r="BN207" i="1"/>
  <c r="AF207" i="1"/>
  <c r="AJ207" i="1"/>
  <c r="AT207" i="1"/>
  <c r="BF207" i="1"/>
  <c r="BJ207" i="1"/>
  <c r="T207" i="1"/>
  <c r="AG207" i="1"/>
  <c r="AP207" i="1"/>
  <c r="BG207" i="1"/>
  <c r="U207" i="1"/>
  <c r="AL207" i="1"/>
  <c r="BK207" i="1"/>
  <c r="Y207" i="1"/>
  <c r="BB207" i="1"/>
  <c r="BI207" i="1"/>
  <c r="BO207" i="1"/>
  <c r="AS207" i="1"/>
  <c r="AW207" i="1"/>
  <c r="AK207" i="1"/>
  <c r="AO207" i="1"/>
  <c r="AC207" i="1"/>
  <c r="S207" i="1"/>
  <c r="P207" i="1" s="1"/>
  <c r="Q207" i="1" l="1"/>
  <c r="R207" i="1"/>
  <c r="I208" i="1" l="1"/>
  <c r="J208" i="1" s="1"/>
  <c r="K208" i="1" s="1"/>
  <c r="L208" i="1" l="1"/>
  <c r="M208" i="1" s="1"/>
  <c r="AD208" i="1" l="1"/>
  <c r="AU208" i="1"/>
  <c r="BH208" i="1"/>
  <c r="AH208" i="1"/>
  <c r="AY208" i="1"/>
  <c r="BL208" i="1"/>
  <c r="V208" i="1"/>
  <c r="AM208" i="1"/>
  <c r="AZ208" i="1"/>
  <c r="Z208" i="1"/>
  <c r="BG208" i="1"/>
  <c r="AK208" i="1"/>
  <c r="AR208" i="1"/>
  <c r="AI208" i="1"/>
  <c r="W208" i="1"/>
  <c r="X208" i="1"/>
  <c r="AT208" i="1"/>
  <c r="BK208" i="1"/>
  <c r="AW208" i="1"/>
  <c r="AX208" i="1"/>
  <c r="BO208" i="1"/>
  <c r="BM208" i="1"/>
  <c r="AL208" i="1"/>
  <c r="BC208" i="1"/>
  <c r="BP208" i="1"/>
  <c r="AQ208" i="1"/>
  <c r="AG208" i="1"/>
  <c r="AA208" i="1"/>
  <c r="AE208" i="1"/>
  <c r="AV208" i="1"/>
  <c r="AJ208" i="1"/>
  <c r="AP208" i="1"/>
  <c r="BJ208" i="1"/>
  <c r="AB208" i="1"/>
  <c r="BA208" i="1"/>
  <c r="BN208" i="1"/>
  <c r="AF208" i="1"/>
  <c r="Y208" i="1"/>
  <c r="BB208" i="1"/>
  <c r="T208" i="1"/>
  <c r="U208" i="1"/>
  <c r="BD208" i="1"/>
  <c r="BF208" i="1"/>
  <c r="AN208" i="1"/>
  <c r="BI208" i="1"/>
  <c r="AC208" i="1"/>
  <c r="AS208" i="1"/>
  <c r="AO208" i="1"/>
  <c r="BE208" i="1"/>
  <c r="S208" i="1"/>
  <c r="P208" i="1" s="1"/>
  <c r="Q208" i="1" l="1"/>
  <c r="R208" i="1"/>
  <c r="I209" i="1" l="1"/>
  <c r="J209" i="1" s="1"/>
  <c r="K209" i="1" s="1"/>
  <c r="L209" i="1" l="1"/>
  <c r="M209" i="1" s="1"/>
  <c r="AS209" i="1" l="1"/>
  <c r="BJ209" i="1"/>
  <c r="BL209" i="1"/>
  <c r="AW209" i="1"/>
  <c r="BN209" i="1"/>
  <c r="T209" i="1"/>
  <c r="AK209" i="1"/>
  <c r="BB209" i="1"/>
  <c r="AF209" i="1"/>
  <c r="AO209" i="1"/>
  <c r="BE209" i="1"/>
  <c r="Z209" i="1"/>
  <c r="AC209" i="1"/>
  <c r="AX209" i="1"/>
  <c r="U209" i="1"/>
  <c r="BH209" i="1"/>
  <c r="BG209" i="1"/>
  <c r="BI209" i="1"/>
  <c r="AE209" i="1"/>
  <c r="BP209" i="1"/>
  <c r="BM209" i="1"/>
  <c r="AI209" i="1"/>
  <c r="X209" i="1"/>
  <c r="BA209" i="1"/>
  <c r="W209" i="1"/>
  <c r="AJ209" i="1"/>
  <c r="BF209" i="1"/>
  <c r="AA209" i="1"/>
  <c r="AQ209" i="1"/>
  <c r="AT209" i="1"/>
  <c r="AG209" i="1"/>
  <c r="AL209" i="1"/>
  <c r="Y209" i="1"/>
  <c r="AD209" i="1"/>
  <c r="AU209" i="1"/>
  <c r="AB209" i="1"/>
  <c r="AH209" i="1"/>
  <c r="AY209" i="1"/>
  <c r="AR209" i="1"/>
  <c r="V209" i="1"/>
  <c r="AM209" i="1"/>
  <c r="AN209" i="1"/>
  <c r="AV209" i="1"/>
  <c r="AZ209" i="1"/>
  <c r="BD209" i="1"/>
  <c r="BK209" i="1"/>
  <c r="BO209" i="1"/>
  <c r="BC209" i="1"/>
  <c r="AP209" i="1"/>
  <c r="S209" i="1"/>
  <c r="P209" i="1" s="1"/>
  <c r="R209" i="1" l="1"/>
  <c r="Q209" i="1"/>
  <c r="I210" i="1" l="1"/>
  <c r="J210" i="1" s="1"/>
  <c r="K210" i="1" s="1"/>
  <c r="L210" i="1" l="1"/>
  <c r="M210" i="1" s="1"/>
  <c r="AB210" i="1" l="1"/>
  <c r="AO210" i="1"/>
  <c r="BF210" i="1"/>
  <c r="BD210" i="1"/>
  <c r="AF210" i="1"/>
  <c r="AS210" i="1"/>
  <c r="BJ210" i="1"/>
  <c r="AN210" i="1"/>
  <c r="T210" i="1"/>
  <c r="AG210" i="1"/>
  <c r="AX210" i="1"/>
  <c r="AA210" i="1"/>
  <c r="AE210" i="1"/>
  <c r="AR210" i="1"/>
  <c r="BE210" i="1"/>
  <c r="AU210" i="1"/>
  <c r="AK210" i="1"/>
  <c r="AV210" i="1"/>
  <c r="BI210" i="1"/>
  <c r="BK210" i="1"/>
  <c r="BA210" i="1"/>
  <c r="AJ210" i="1"/>
  <c r="AW210" i="1"/>
  <c r="BN210" i="1"/>
  <c r="X210" i="1"/>
  <c r="BH210" i="1"/>
  <c r="Z210" i="1"/>
  <c r="BO210" i="1"/>
  <c r="AL210" i="1"/>
  <c r="BL210" i="1"/>
  <c r="AD210" i="1"/>
  <c r="W210" i="1"/>
  <c r="BB210" i="1"/>
  <c r="AZ210" i="1"/>
  <c r="BM210" i="1"/>
  <c r="AI210" i="1"/>
  <c r="U210" i="1"/>
  <c r="Y210" i="1"/>
  <c r="AP210" i="1"/>
  <c r="AQ210" i="1"/>
  <c r="AY210" i="1"/>
  <c r="AC210" i="1"/>
  <c r="AT210" i="1"/>
  <c r="BG210" i="1"/>
  <c r="BC210" i="1"/>
  <c r="BP210" i="1"/>
  <c r="AH210" i="1"/>
  <c r="AM210" i="1"/>
  <c r="V210" i="1"/>
  <c r="S210" i="1"/>
  <c r="P210" i="1" s="1"/>
  <c r="Q210" i="1" l="1"/>
  <c r="R210" i="1"/>
  <c r="I211" i="1" s="1"/>
  <c r="J211" i="1" s="1"/>
  <c r="K211" i="1" l="1"/>
  <c r="L211" i="1" l="1"/>
  <c r="M211" i="1" s="1"/>
  <c r="AG211" i="1" l="1"/>
  <c r="T211" i="1"/>
  <c r="AL211" i="1"/>
  <c r="AH211" i="1"/>
  <c r="AA211" i="1"/>
  <c r="AN211" i="1"/>
  <c r="BA211" i="1"/>
  <c r="AE211" i="1"/>
  <c r="AR211" i="1"/>
  <c r="BE211" i="1"/>
  <c r="AI211" i="1"/>
  <c r="AV211" i="1"/>
  <c r="BI211" i="1"/>
  <c r="AP211" i="1"/>
  <c r="X211" i="1"/>
  <c r="AB211" i="1"/>
  <c r="AF211" i="1"/>
  <c r="BP211" i="1"/>
  <c r="BM211" i="1"/>
  <c r="AQ211" i="1"/>
  <c r="BD211" i="1"/>
  <c r="AD211" i="1"/>
  <c r="AU211" i="1"/>
  <c r="BH211" i="1"/>
  <c r="AT211" i="1"/>
  <c r="AY211" i="1"/>
  <c r="BL211" i="1"/>
  <c r="BJ211" i="1"/>
  <c r="AW211" i="1"/>
  <c r="AM211" i="1"/>
  <c r="BB211" i="1"/>
  <c r="BF211" i="1"/>
  <c r="Z211" i="1"/>
  <c r="W211" i="1"/>
  <c r="BC211" i="1"/>
  <c r="AZ211" i="1"/>
  <c r="BG211" i="1"/>
  <c r="U211" i="1"/>
  <c r="AX211" i="1"/>
  <c r="BK211" i="1"/>
  <c r="Y211" i="1"/>
  <c r="BN211" i="1"/>
  <c r="BO211" i="1"/>
  <c r="AC211" i="1"/>
  <c r="V211" i="1"/>
  <c r="AJ211" i="1"/>
  <c r="AK211" i="1"/>
  <c r="AO211" i="1"/>
  <c r="AS211" i="1"/>
  <c r="S211" i="1"/>
  <c r="P211" i="1" s="1"/>
  <c r="R211" i="1" l="1"/>
  <c r="Q211" i="1"/>
  <c r="I212" i="1" l="1"/>
  <c r="J212" i="1" s="1"/>
  <c r="K212" i="1" s="1"/>
  <c r="L212" i="1" l="1"/>
  <c r="M212" i="1" s="1"/>
  <c r="AE212" i="1" l="1"/>
  <c r="AR212" i="1"/>
  <c r="Y212" i="1"/>
  <c r="AI212" i="1"/>
  <c r="AV212" i="1"/>
  <c r="AO212" i="1"/>
  <c r="W212" i="1"/>
  <c r="AJ212" i="1"/>
  <c r="AK212" i="1"/>
  <c r="BD212" i="1"/>
  <c r="BF212" i="1"/>
  <c r="AA212" i="1"/>
  <c r="AB212" i="1"/>
  <c r="AF212" i="1"/>
  <c r="T212" i="1"/>
  <c r="AC212" i="1"/>
  <c r="AD212" i="1"/>
  <c r="AU212" i="1"/>
  <c r="BH212" i="1"/>
  <c r="AH212" i="1"/>
  <c r="AY212" i="1"/>
  <c r="BL212" i="1"/>
  <c r="V212" i="1"/>
  <c r="AM212" i="1"/>
  <c r="AZ212" i="1"/>
  <c r="BE212" i="1"/>
  <c r="AP212" i="1"/>
  <c r="X212" i="1"/>
  <c r="BA212" i="1"/>
  <c r="BJ212" i="1"/>
  <c r="BN212" i="1"/>
  <c r="BB212" i="1"/>
  <c r="AQ212" i="1"/>
  <c r="AT212" i="1"/>
  <c r="BK212" i="1"/>
  <c r="AS212" i="1"/>
  <c r="AX212" i="1"/>
  <c r="BO212" i="1"/>
  <c r="BI212" i="1"/>
  <c r="AL212" i="1"/>
  <c r="BC212" i="1"/>
  <c r="BP212" i="1"/>
  <c r="Z212" i="1"/>
  <c r="BG212" i="1"/>
  <c r="AW212" i="1"/>
  <c r="BM212" i="1"/>
  <c r="U212" i="1"/>
  <c r="AG212" i="1"/>
  <c r="AN212" i="1"/>
  <c r="S212" i="1"/>
  <c r="P212" i="1" s="1"/>
  <c r="R212" i="1" l="1"/>
  <c r="Q212" i="1"/>
  <c r="I213" i="1" l="1"/>
  <c r="J213" i="1" s="1"/>
  <c r="K213" i="1" s="1"/>
  <c r="L213" i="1" l="1"/>
  <c r="M213" i="1" s="1"/>
  <c r="AO213" i="1" l="1"/>
  <c r="BF213" i="1"/>
  <c r="AR213" i="1"/>
  <c r="AS213" i="1"/>
  <c r="BJ213" i="1"/>
  <c r="BH213" i="1"/>
  <c r="AW213" i="1"/>
  <c r="BN213" i="1"/>
  <c r="AF213" i="1"/>
  <c r="BB213" i="1"/>
  <c r="BA213" i="1"/>
  <c r="V213" i="1"/>
  <c r="AP213" i="1"/>
  <c r="AT213" i="1"/>
  <c r="AX213" i="1"/>
  <c r="BD213" i="1"/>
  <c r="BE213" i="1"/>
  <c r="AA213" i="1"/>
  <c r="BL213" i="1"/>
  <c r="BI213" i="1"/>
  <c r="AE213" i="1"/>
  <c r="T213" i="1"/>
  <c r="BM213" i="1"/>
  <c r="AI213" i="1"/>
  <c r="AJ213" i="1"/>
  <c r="AB213" i="1"/>
  <c r="W213" i="1"/>
  <c r="AM213" i="1"/>
  <c r="Y213" i="1"/>
  <c r="AC213" i="1"/>
  <c r="AG213" i="1"/>
  <c r="AK213" i="1"/>
  <c r="BC213" i="1"/>
  <c r="Z213" i="1"/>
  <c r="AQ213" i="1"/>
  <c r="BP213" i="1"/>
  <c r="AD213" i="1"/>
  <c r="AU213" i="1"/>
  <c r="X213" i="1"/>
  <c r="AH213" i="1"/>
  <c r="AY213" i="1"/>
  <c r="AN213" i="1"/>
  <c r="U213" i="1"/>
  <c r="AV213" i="1"/>
  <c r="AZ213" i="1"/>
  <c r="BG213" i="1"/>
  <c r="BK213" i="1"/>
  <c r="BO213" i="1"/>
  <c r="AL213" i="1"/>
  <c r="S213" i="1"/>
  <c r="P213" i="1" s="1"/>
  <c r="R213" i="1" l="1"/>
  <c r="Q213" i="1"/>
  <c r="I214" i="1" l="1"/>
  <c r="J214" i="1" s="1"/>
  <c r="K214" i="1" s="1"/>
  <c r="L214" i="1" l="1"/>
  <c r="M214" i="1" s="1"/>
  <c r="U214" i="1" l="1"/>
  <c r="AL214" i="1"/>
  <c r="BO214" i="1"/>
  <c r="AE214" i="1"/>
  <c r="Y214" i="1"/>
  <c r="AP214" i="1"/>
  <c r="AM214" i="1"/>
  <c r="AY214" i="1"/>
  <c r="BL214" i="1"/>
  <c r="AD214" i="1"/>
  <c r="AI214" i="1"/>
  <c r="BM214" i="1"/>
  <c r="X214" i="1"/>
  <c r="AK214" i="1"/>
  <c r="BB214" i="1"/>
  <c r="AJ214" i="1"/>
  <c r="AB214" i="1"/>
  <c r="AO214" i="1"/>
  <c r="BF214" i="1"/>
  <c r="AZ214" i="1"/>
  <c r="W214" i="1"/>
  <c r="AC214" i="1"/>
  <c r="AT214" i="1"/>
  <c r="BC214" i="1"/>
  <c r="BN214" i="1"/>
  <c r="BD214" i="1"/>
  <c r="AU214" i="1"/>
  <c r="BH214" i="1"/>
  <c r="BK214" i="1"/>
  <c r="AV214" i="1"/>
  <c r="BG214" i="1"/>
  <c r="AN214" i="1"/>
  <c r="BA214" i="1"/>
  <c r="AA214" i="1"/>
  <c r="AG214" i="1"/>
  <c r="AR214" i="1"/>
  <c r="BE214" i="1"/>
  <c r="AQ214" i="1"/>
  <c r="AW214" i="1"/>
  <c r="AF214" i="1"/>
  <c r="AS214" i="1"/>
  <c r="BJ214" i="1"/>
  <c r="T214" i="1"/>
  <c r="V214" i="1"/>
  <c r="AH214" i="1"/>
  <c r="Z214" i="1"/>
  <c r="AX214" i="1"/>
  <c r="BI214" i="1"/>
  <c r="BP214" i="1"/>
  <c r="S214" i="1"/>
  <c r="P214" i="1" s="1"/>
  <c r="Q214" i="1" l="1"/>
  <c r="R214" i="1"/>
  <c r="I215" i="1" s="1"/>
  <c r="J215" i="1" s="1"/>
  <c r="K215" i="1" l="1"/>
  <c r="L215" i="1" l="1"/>
  <c r="M215" i="1" s="1"/>
  <c r="BG215" i="1" l="1"/>
  <c r="U215" i="1"/>
  <c r="AT215" i="1"/>
  <c r="BK215" i="1"/>
  <c r="Y215" i="1"/>
  <c r="BJ215" i="1"/>
  <c r="BO215" i="1"/>
  <c r="AC215" i="1"/>
  <c r="AH215" i="1"/>
  <c r="AD215" i="1"/>
  <c r="W215" i="1"/>
  <c r="AM215" i="1"/>
  <c r="AA215" i="1"/>
  <c r="BA215" i="1"/>
  <c r="AR215" i="1"/>
  <c r="AI215" i="1"/>
  <c r="BI215" i="1"/>
  <c r="AG215" i="1"/>
  <c r="AZ215" i="1"/>
  <c r="BD215" i="1"/>
  <c r="AU215" i="1"/>
  <c r="AP215" i="1"/>
  <c r="BL215" i="1"/>
  <c r="BP215" i="1"/>
  <c r="AL215" i="1"/>
  <c r="X215" i="1"/>
  <c r="AK215" i="1"/>
  <c r="BN215" i="1"/>
  <c r="AB215" i="1"/>
  <c r="AO215" i="1"/>
  <c r="BB215" i="1"/>
  <c r="AF215" i="1"/>
  <c r="AS215" i="1"/>
  <c r="V215" i="1"/>
  <c r="T215" i="1"/>
  <c r="AJ215" i="1"/>
  <c r="BM215" i="1"/>
  <c r="AN215" i="1"/>
  <c r="AE215" i="1"/>
  <c r="BE215" i="1"/>
  <c r="AV215" i="1"/>
  <c r="BC215" i="1"/>
  <c r="AW215" i="1"/>
  <c r="AQ215" i="1"/>
  <c r="Z215" i="1"/>
  <c r="BH215" i="1"/>
  <c r="AY215" i="1"/>
  <c r="BF215" i="1"/>
  <c r="AX215" i="1"/>
  <c r="S215" i="1"/>
  <c r="P215" i="1" s="1"/>
  <c r="Q215" i="1" l="1"/>
  <c r="R215" i="1"/>
  <c r="I216" i="1" l="1"/>
  <c r="J216" i="1" s="1"/>
  <c r="K216" i="1" s="1"/>
  <c r="L216" i="1" l="1"/>
  <c r="M216" i="1" s="1"/>
  <c r="Z216" i="1" l="1"/>
  <c r="AQ216" i="1"/>
  <c r="BD216" i="1"/>
  <c r="AD216" i="1"/>
  <c r="AU216" i="1"/>
  <c r="BH216" i="1"/>
  <c r="AH216" i="1"/>
  <c r="AY216" i="1"/>
  <c r="BL216" i="1"/>
  <c r="V216" i="1"/>
  <c r="AL216" i="1"/>
  <c r="T216" i="1"/>
  <c r="AJ216" i="1"/>
  <c r="BF216" i="1"/>
  <c r="AS216" i="1"/>
  <c r="AB216" i="1"/>
  <c r="BN216" i="1"/>
  <c r="AG216" i="1"/>
  <c r="BP216" i="1"/>
  <c r="AA216" i="1"/>
  <c r="AN216" i="1"/>
  <c r="AE216" i="1"/>
  <c r="U216" i="1"/>
  <c r="AV216" i="1"/>
  <c r="BA216" i="1"/>
  <c r="W216" i="1"/>
  <c r="AP216" i="1"/>
  <c r="BG216" i="1"/>
  <c r="Y216" i="1"/>
  <c r="AT216" i="1"/>
  <c r="BK216" i="1"/>
  <c r="AO216" i="1"/>
  <c r="AX216" i="1"/>
  <c r="BO216" i="1"/>
  <c r="BE216" i="1"/>
  <c r="AM216" i="1"/>
  <c r="BC216" i="1"/>
  <c r="AC216" i="1"/>
  <c r="X216" i="1"/>
  <c r="BJ216" i="1"/>
  <c r="BI216" i="1"/>
  <c r="AF216" i="1"/>
  <c r="AZ216" i="1"/>
  <c r="AW216" i="1"/>
  <c r="BM216" i="1"/>
  <c r="AR216" i="1"/>
  <c r="AI216" i="1"/>
  <c r="AK216" i="1"/>
  <c r="BB216" i="1"/>
  <c r="S216" i="1"/>
  <c r="P216" i="1" s="1"/>
  <c r="R216" i="1" l="1"/>
  <c r="Q216" i="1"/>
  <c r="I217" i="1" l="1"/>
  <c r="J217" i="1" s="1"/>
  <c r="K217" i="1" s="1"/>
  <c r="L217" i="1" l="1"/>
  <c r="M217" i="1" s="1"/>
  <c r="BA217" i="1" l="1"/>
  <c r="W217" i="1"/>
  <c r="AR217" i="1"/>
  <c r="AO217" i="1"/>
  <c r="BF217" i="1"/>
  <c r="AN217" i="1"/>
  <c r="AS217" i="1"/>
  <c r="BJ217" i="1"/>
  <c r="BD217" i="1"/>
  <c r="AX217" i="1"/>
  <c r="BN217" i="1"/>
  <c r="AI217" i="1"/>
  <c r="X217" i="1"/>
  <c r="BG217" i="1"/>
  <c r="BK217" i="1"/>
  <c r="BM217" i="1"/>
  <c r="V217" i="1"/>
  <c r="AM217" i="1"/>
  <c r="BL217" i="1"/>
  <c r="BE217" i="1"/>
  <c r="AA217" i="1"/>
  <c r="BH217" i="1"/>
  <c r="BI217" i="1"/>
  <c r="AE217" i="1"/>
  <c r="AF217" i="1"/>
  <c r="BO217" i="1"/>
  <c r="AB217" i="1"/>
  <c r="AV217" i="1"/>
  <c r="BB217" i="1"/>
  <c r="AP217" i="1"/>
  <c r="AT217" i="1"/>
  <c r="AG217" i="1"/>
  <c r="U217" i="1"/>
  <c r="AL217" i="1"/>
  <c r="BC217" i="1"/>
  <c r="BP217" i="1"/>
  <c r="Z217" i="1"/>
  <c r="AQ217" i="1"/>
  <c r="T217" i="1"/>
  <c r="AD217" i="1"/>
  <c r="AU217" i="1"/>
  <c r="AJ217" i="1"/>
  <c r="AZ217" i="1"/>
  <c r="AH217" i="1"/>
  <c r="AY217" i="1"/>
  <c r="AK217" i="1"/>
  <c r="Y217" i="1"/>
  <c r="AC217" i="1"/>
  <c r="AW217" i="1"/>
  <c r="S217" i="1"/>
  <c r="P217" i="1" s="1"/>
  <c r="R217" i="1" l="1"/>
  <c r="Q217" i="1"/>
  <c r="I218" i="1" l="1"/>
  <c r="J218" i="1" s="1"/>
  <c r="K218" i="1" s="1"/>
  <c r="L218" i="1" l="1"/>
  <c r="M218" i="1" s="1"/>
  <c r="BD218" i="1" l="1"/>
  <c r="V218" i="1"/>
  <c r="AQ218" i="1"/>
  <c r="AH218" i="1"/>
  <c r="BH218" i="1"/>
  <c r="Z218" i="1"/>
  <c r="BG218" i="1"/>
  <c r="AX218" i="1"/>
  <c r="BL218" i="1"/>
  <c r="AD218" i="1"/>
  <c r="AE218" i="1"/>
  <c r="BM218" i="1"/>
  <c r="U218" i="1"/>
  <c r="AL218" i="1"/>
  <c r="BK218" i="1"/>
  <c r="AA218" i="1"/>
  <c r="Y218" i="1"/>
  <c r="AP218" i="1"/>
  <c r="AI218" i="1"/>
  <c r="AU218" i="1"/>
  <c r="AC218" i="1"/>
  <c r="AT218" i="1"/>
  <c r="AY218" i="1"/>
  <c r="BN218" i="1"/>
  <c r="AN218" i="1"/>
  <c r="W218" i="1"/>
  <c r="AR218" i="1"/>
  <c r="AM218" i="1"/>
  <c r="AG218" i="1"/>
  <c r="BI218" i="1"/>
  <c r="BP218" i="1"/>
  <c r="X218" i="1"/>
  <c r="AK218" i="1"/>
  <c r="BB218" i="1"/>
  <c r="AJ218" i="1"/>
  <c r="AB218" i="1"/>
  <c r="AO218" i="1"/>
  <c r="BF218" i="1"/>
  <c r="AZ218" i="1"/>
  <c r="AF218" i="1"/>
  <c r="AS218" i="1"/>
  <c r="BJ218" i="1"/>
  <c r="T218" i="1"/>
  <c r="BO218" i="1"/>
  <c r="BA218" i="1"/>
  <c r="AW218" i="1"/>
  <c r="BE218" i="1"/>
  <c r="AV218" i="1"/>
  <c r="BC218" i="1"/>
  <c r="S218" i="1"/>
  <c r="P218" i="1" s="1"/>
  <c r="Q218" i="1" l="1"/>
  <c r="R218" i="1"/>
  <c r="I219" i="1" l="1"/>
  <c r="J219" i="1" s="1"/>
  <c r="K219" i="1" s="1"/>
  <c r="L219" i="1" l="1"/>
  <c r="M219" i="1" s="1"/>
  <c r="AI219" i="1" l="1"/>
  <c r="AV219" i="1"/>
  <c r="BI219" i="1"/>
  <c r="W219" i="1"/>
  <c r="AJ219" i="1"/>
  <c r="AW219" i="1"/>
  <c r="AA219" i="1"/>
  <c r="AN219" i="1"/>
  <c r="BA219" i="1"/>
  <c r="AE219" i="1"/>
  <c r="BH219" i="1"/>
  <c r="BF219" i="1"/>
  <c r="AB219" i="1"/>
  <c r="AC219" i="1"/>
  <c r="BC219" i="1"/>
  <c r="Z219" i="1"/>
  <c r="U219" i="1"/>
  <c r="BE219" i="1"/>
  <c r="AO219" i="1"/>
  <c r="AS219" i="1"/>
  <c r="T219" i="1"/>
  <c r="AT219" i="1"/>
  <c r="AK219" i="1"/>
  <c r="AU219" i="1"/>
  <c r="AX219" i="1"/>
  <c r="AY219" i="1"/>
  <c r="BL219" i="1"/>
  <c r="BB219" i="1"/>
  <c r="AM219" i="1"/>
  <c r="AZ219" i="1"/>
  <c r="BM219" i="1"/>
  <c r="AQ219" i="1"/>
  <c r="BD219" i="1"/>
  <c r="V219" i="1"/>
  <c r="AR219" i="1"/>
  <c r="AL219" i="1"/>
  <c r="AH219" i="1"/>
  <c r="BO219" i="1"/>
  <c r="AD219" i="1"/>
  <c r="BP219" i="1"/>
  <c r="BG219" i="1"/>
  <c r="AP219" i="1"/>
  <c r="BK219" i="1"/>
  <c r="AF219" i="1"/>
  <c r="BN219" i="1"/>
  <c r="AG219" i="1"/>
  <c r="X219" i="1"/>
  <c r="BJ219" i="1"/>
  <c r="Y219" i="1"/>
  <c r="S219" i="1"/>
  <c r="P219" i="1" s="1"/>
  <c r="Q219" i="1" l="1"/>
  <c r="R219" i="1"/>
  <c r="I220" i="1" s="1"/>
  <c r="J220" i="1" s="1"/>
  <c r="K220" i="1" l="1"/>
  <c r="L220" i="1" l="1"/>
  <c r="M220" i="1" s="1"/>
  <c r="W220" i="1" l="1"/>
  <c r="AJ220" i="1"/>
  <c r="AS220" i="1"/>
  <c r="BF220" i="1"/>
  <c r="X220" i="1"/>
  <c r="AO220" i="1"/>
  <c r="BJ220" i="1"/>
  <c r="AB220" i="1"/>
  <c r="BE220" i="1"/>
  <c r="AG220" i="1"/>
  <c r="AX220" i="1"/>
  <c r="AC220" i="1"/>
  <c r="AL220" i="1"/>
  <c r="BP220" i="1"/>
  <c r="AQ220" i="1"/>
  <c r="AD220" i="1"/>
  <c r="BH220" i="1"/>
  <c r="AY220" i="1"/>
  <c r="T220" i="1"/>
  <c r="AP220" i="1"/>
  <c r="U220" i="1"/>
  <c r="BK220" i="1"/>
  <c r="AV220" i="1"/>
  <c r="BN220" i="1"/>
  <c r="V220" i="1"/>
  <c r="AM220" i="1"/>
  <c r="AZ220" i="1"/>
  <c r="AW220" i="1"/>
  <c r="AA220" i="1"/>
  <c r="AN220" i="1"/>
  <c r="BI220" i="1"/>
  <c r="AE220" i="1"/>
  <c r="AR220" i="1"/>
  <c r="BM220" i="1"/>
  <c r="AH220" i="1"/>
  <c r="BO220" i="1"/>
  <c r="AF220" i="1"/>
  <c r="BC220" i="1"/>
  <c r="Z220" i="1"/>
  <c r="BD220" i="1"/>
  <c r="AU220" i="1"/>
  <c r="AI220" i="1"/>
  <c r="BA220" i="1"/>
  <c r="BB220" i="1"/>
  <c r="Y220" i="1"/>
  <c r="BG220" i="1"/>
  <c r="AT220" i="1"/>
  <c r="AK220" i="1"/>
  <c r="BL220" i="1"/>
  <c r="S220" i="1"/>
  <c r="P220" i="1" s="1"/>
  <c r="Q220" i="1" l="1"/>
  <c r="R220" i="1"/>
  <c r="I221" i="1" l="1"/>
  <c r="J221" i="1" s="1"/>
  <c r="K221" i="1" s="1"/>
  <c r="L221" i="1" l="1"/>
  <c r="M221" i="1" s="1"/>
  <c r="AW221" i="1" l="1"/>
  <c r="BN221" i="1"/>
  <c r="BP221" i="1"/>
  <c r="AK221" i="1"/>
  <c r="BB221" i="1"/>
  <c r="T221" i="1"/>
  <c r="Y221" i="1"/>
  <c r="AP221" i="1"/>
  <c r="BG221" i="1"/>
  <c r="AC221" i="1"/>
  <c r="AS221" i="1"/>
  <c r="BI221" i="1"/>
  <c r="AG221" i="1"/>
  <c r="U221" i="1"/>
  <c r="BL221" i="1"/>
  <c r="BH221" i="1"/>
  <c r="BM221" i="1"/>
  <c r="AI221" i="1"/>
  <c r="AB221" i="1"/>
  <c r="BA221" i="1"/>
  <c r="W221" i="1"/>
  <c r="X221" i="1"/>
  <c r="AO221" i="1"/>
  <c r="BF221" i="1"/>
  <c r="AJ221" i="1"/>
  <c r="AT221" i="1"/>
  <c r="BJ221" i="1"/>
  <c r="AE221" i="1"/>
  <c r="AX221" i="1"/>
  <c r="AL221" i="1"/>
  <c r="Z221" i="1"/>
  <c r="AF221" i="1"/>
  <c r="AU221" i="1"/>
  <c r="AH221" i="1"/>
  <c r="AY221" i="1"/>
  <c r="AV221" i="1"/>
  <c r="V221" i="1"/>
  <c r="AM221" i="1"/>
  <c r="AR221" i="1"/>
  <c r="BE221" i="1"/>
  <c r="AA221" i="1"/>
  <c r="AN221" i="1"/>
  <c r="BK221" i="1"/>
  <c r="AZ221" i="1"/>
  <c r="BD221" i="1"/>
  <c r="BO221" i="1"/>
  <c r="BC221" i="1"/>
  <c r="AQ221" i="1"/>
  <c r="AD221" i="1"/>
  <c r="S221" i="1"/>
  <c r="P221" i="1" s="1"/>
  <c r="Q221" i="1" l="1"/>
  <c r="R221" i="1"/>
  <c r="I222" i="1" l="1"/>
  <c r="J222" i="1" s="1"/>
  <c r="K222" i="1" s="1"/>
  <c r="L222" i="1" l="1"/>
  <c r="M222" i="1" s="1"/>
  <c r="AG222" i="1" l="1"/>
  <c r="AY222" i="1"/>
  <c r="AE222" i="1"/>
  <c r="BN222" i="1"/>
  <c r="U222" i="1"/>
  <c r="AX222" i="1"/>
  <c r="BH222" i="1"/>
  <c r="BG222" i="1"/>
  <c r="Y222" i="1"/>
  <c r="BB222" i="1"/>
  <c r="BL222" i="1"/>
  <c r="AI222" i="1"/>
  <c r="AT222" i="1"/>
  <c r="AH222" i="1"/>
  <c r="AR222" i="1"/>
  <c r="Z222" i="1"/>
  <c r="T222" i="1"/>
  <c r="AW222" i="1"/>
  <c r="W222" i="1"/>
  <c r="BI222" i="1"/>
  <c r="BP222" i="1"/>
  <c r="AK222" i="1"/>
  <c r="BF222" i="1"/>
  <c r="BM222" i="1"/>
  <c r="BE222" i="1"/>
  <c r="AO222" i="1"/>
  <c r="BJ222" i="1"/>
  <c r="AU222" i="1"/>
  <c r="AQ222" i="1"/>
  <c r="BD222" i="1"/>
  <c r="AN222" i="1"/>
  <c r="AP222" i="1"/>
  <c r="AA222" i="1"/>
  <c r="AJ222" i="1"/>
  <c r="AD222" i="1"/>
  <c r="BK222" i="1"/>
  <c r="AV222" i="1"/>
  <c r="X222" i="1"/>
  <c r="BA222" i="1"/>
  <c r="AM222" i="1"/>
  <c r="AF222" i="1"/>
  <c r="AB222" i="1"/>
  <c r="V222" i="1"/>
  <c r="BC222" i="1"/>
  <c r="AC222" i="1"/>
  <c r="AZ222" i="1"/>
  <c r="AS222" i="1"/>
  <c r="BO222" i="1"/>
  <c r="AL222" i="1"/>
  <c r="S222" i="1"/>
  <c r="P222" i="1" s="1"/>
  <c r="Q222" i="1" l="1"/>
  <c r="R222" i="1"/>
  <c r="I223" i="1" l="1"/>
  <c r="J223" i="1" s="1"/>
  <c r="K223" i="1" s="1"/>
  <c r="L223" i="1" l="1"/>
  <c r="M223" i="1" s="1"/>
  <c r="AK223" i="1" l="1"/>
  <c r="BB223" i="1"/>
  <c r="AF223" i="1"/>
  <c r="AO223" i="1"/>
  <c r="BF223" i="1"/>
  <c r="AV223" i="1"/>
  <c r="AS223" i="1"/>
  <c r="BJ223" i="1"/>
  <c r="BL223" i="1"/>
  <c r="AY223" i="1"/>
  <c r="AG223" i="1"/>
  <c r="AW223" i="1"/>
  <c r="BA223" i="1"/>
  <c r="W223" i="1"/>
  <c r="AJ223" i="1"/>
  <c r="BE223" i="1"/>
  <c r="AA223" i="1"/>
  <c r="AZ223" i="1"/>
  <c r="BI223" i="1"/>
  <c r="AE223" i="1"/>
  <c r="BP223" i="1"/>
  <c r="BH223" i="1"/>
  <c r="AX223" i="1"/>
  <c r="BN223" i="1"/>
  <c r="U223" i="1"/>
  <c r="BC223" i="1"/>
  <c r="Y223" i="1"/>
  <c r="BG223" i="1"/>
  <c r="AT223" i="1"/>
  <c r="AH223" i="1"/>
  <c r="AI223" i="1"/>
  <c r="AB223" i="1"/>
  <c r="V223" i="1"/>
  <c r="AM223" i="1"/>
  <c r="AN223" i="1"/>
  <c r="Z223" i="1"/>
  <c r="AQ223" i="1"/>
  <c r="BD223" i="1"/>
  <c r="AD223" i="1"/>
  <c r="AU223" i="1"/>
  <c r="AR223" i="1"/>
  <c r="BM223" i="1"/>
  <c r="BO223" i="1"/>
  <c r="T223" i="1"/>
  <c r="AL223" i="1"/>
  <c r="AP223" i="1"/>
  <c r="AC223" i="1"/>
  <c r="BK223" i="1"/>
  <c r="X223" i="1"/>
  <c r="S223" i="1"/>
  <c r="P223" i="1" s="1"/>
  <c r="Q223" i="1" l="1"/>
  <c r="R223" i="1"/>
  <c r="I224" i="1" l="1"/>
  <c r="J224" i="1" s="1"/>
  <c r="K224" i="1" s="1"/>
  <c r="L224" i="1" l="1"/>
  <c r="M224" i="1" s="1"/>
  <c r="AV224" i="1" l="1"/>
  <c r="BI224" i="1"/>
  <c r="BK224" i="1"/>
  <c r="AJ224" i="1"/>
  <c r="AW224" i="1"/>
  <c r="BN224" i="1"/>
  <c r="AN224" i="1"/>
  <c r="BA224" i="1"/>
  <c r="AE224" i="1"/>
  <c r="AP224" i="1"/>
  <c r="BF224" i="1"/>
  <c r="BH224" i="1"/>
  <c r="BJ224" i="1"/>
  <c r="AX224" i="1"/>
  <c r="BB224" i="1"/>
  <c r="AU224" i="1"/>
  <c r="BL224" i="1"/>
  <c r="AD224" i="1"/>
  <c r="W224" i="1"/>
  <c r="AZ224" i="1"/>
  <c r="BM224" i="1"/>
  <c r="AI224" i="1"/>
  <c r="BD224" i="1"/>
  <c r="V224" i="1"/>
  <c r="AY224" i="1"/>
  <c r="BG224" i="1"/>
  <c r="AR224" i="1"/>
  <c r="Z224" i="1"/>
  <c r="AS224" i="1"/>
  <c r="AG224" i="1"/>
  <c r="AK224" i="1"/>
  <c r="Y224" i="1"/>
  <c r="AQ224" i="1"/>
  <c r="AC224" i="1"/>
  <c r="AT224" i="1"/>
  <c r="AA224" i="1"/>
  <c r="BP224" i="1"/>
  <c r="AH224" i="1"/>
  <c r="AM224" i="1"/>
  <c r="U224" i="1"/>
  <c r="AL224" i="1"/>
  <c r="BC224" i="1"/>
  <c r="AB224" i="1"/>
  <c r="BE224" i="1"/>
  <c r="BO224" i="1"/>
  <c r="AF224" i="1"/>
  <c r="T224" i="1"/>
  <c r="X224" i="1"/>
  <c r="AO224" i="1"/>
  <c r="S224" i="1"/>
  <c r="P224" i="1" s="1"/>
  <c r="R224" i="1" l="1"/>
  <c r="Q224" i="1"/>
  <c r="I225" i="1" l="1"/>
  <c r="J225" i="1" s="1"/>
  <c r="K225" i="1" s="1"/>
  <c r="L225" i="1" l="1"/>
  <c r="M225" i="1" s="1"/>
  <c r="AB225" i="1" l="1"/>
  <c r="AO225" i="1"/>
  <c r="Z225" i="1"/>
  <c r="AF225" i="1"/>
  <c r="AS225" i="1"/>
  <c r="AP225" i="1"/>
  <c r="T225" i="1"/>
  <c r="AG225" i="1"/>
  <c r="AL225" i="1"/>
  <c r="BB225" i="1"/>
  <c r="X225" i="1"/>
  <c r="BF225" i="1"/>
  <c r="Y225" i="1"/>
  <c r="AC225" i="1"/>
  <c r="BP225" i="1"/>
  <c r="AD225" i="1"/>
  <c r="AE225" i="1"/>
  <c r="AR225" i="1"/>
  <c r="BE225" i="1"/>
  <c r="AI225" i="1"/>
  <c r="AV225" i="1"/>
  <c r="BI225" i="1"/>
  <c r="W225" i="1"/>
  <c r="AJ225" i="1"/>
  <c r="AW225" i="1"/>
  <c r="AA225" i="1"/>
  <c r="AQ225" i="1"/>
  <c r="BG225" i="1"/>
  <c r="AK225" i="1"/>
  <c r="BN225" i="1"/>
  <c r="V225" i="1"/>
  <c r="AH225" i="1"/>
  <c r="AX225" i="1"/>
  <c r="AU225" i="1"/>
  <c r="BH225" i="1"/>
  <c r="AT225" i="1"/>
  <c r="AY225" i="1"/>
  <c r="BL225" i="1"/>
  <c r="BJ225" i="1"/>
  <c r="AM225" i="1"/>
  <c r="AZ225" i="1"/>
  <c r="BM225" i="1"/>
  <c r="AN225" i="1"/>
  <c r="BD225" i="1"/>
  <c r="U225" i="1"/>
  <c r="BK225" i="1"/>
  <c r="BO225" i="1"/>
  <c r="BC225" i="1"/>
  <c r="BA225" i="1"/>
  <c r="S225" i="1"/>
  <c r="P225" i="1" s="1"/>
  <c r="R225" i="1" l="1"/>
  <c r="Q225" i="1"/>
  <c r="I226" i="1" l="1"/>
  <c r="J226" i="1" s="1"/>
  <c r="K226" i="1" s="1"/>
  <c r="L226" i="1" l="1"/>
  <c r="M226" i="1" s="1"/>
  <c r="BN226" i="1" l="1"/>
  <c r="AF226" i="1"/>
  <c r="U226" i="1"/>
  <c r="AR226" i="1"/>
  <c r="BB226" i="1"/>
  <c r="T226" i="1"/>
  <c r="AG226" i="1"/>
  <c r="BK226" i="1"/>
  <c r="AP226" i="1"/>
  <c r="BG226" i="1"/>
  <c r="AC226" i="1"/>
  <c r="AE226" i="1"/>
  <c r="AI226" i="1"/>
  <c r="AV226" i="1"/>
  <c r="AO226" i="1"/>
  <c r="Y226" i="1"/>
  <c r="W226" i="1"/>
  <c r="AJ226" i="1"/>
  <c r="AK226" i="1"/>
  <c r="BH226" i="1"/>
  <c r="BF226" i="1"/>
  <c r="X226" i="1"/>
  <c r="AW226" i="1"/>
  <c r="AB226" i="1"/>
  <c r="AH226" i="1"/>
  <c r="AY226" i="1"/>
  <c r="BL226" i="1"/>
  <c r="AT226" i="1"/>
  <c r="V226" i="1"/>
  <c r="AM226" i="1"/>
  <c r="AZ226" i="1"/>
  <c r="BE226" i="1"/>
  <c r="BM226" i="1"/>
  <c r="AA226" i="1"/>
  <c r="AN226" i="1"/>
  <c r="BA226" i="1"/>
  <c r="AS226" i="1"/>
  <c r="AX226" i="1"/>
  <c r="BO226" i="1"/>
  <c r="BI226" i="1"/>
  <c r="AU226" i="1"/>
  <c r="AL226" i="1"/>
  <c r="BC226" i="1"/>
  <c r="BP226" i="1"/>
  <c r="BJ226" i="1"/>
  <c r="Z226" i="1"/>
  <c r="AQ226" i="1"/>
  <c r="BD226" i="1"/>
  <c r="AD226" i="1"/>
  <c r="S226" i="1"/>
  <c r="P226" i="1" s="1"/>
  <c r="Q226" i="1" l="1"/>
  <c r="R226" i="1"/>
  <c r="I227" i="1" l="1"/>
  <c r="J227" i="1" s="1"/>
  <c r="K227" i="1" s="1"/>
  <c r="L227" i="1" l="1"/>
  <c r="M227" i="1" s="1"/>
  <c r="U227" i="1" l="1"/>
  <c r="AL227" i="1"/>
  <c r="BC227" i="1"/>
  <c r="Y227" i="1"/>
  <c r="AP227" i="1"/>
  <c r="BG227" i="1"/>
  <c r="AC227" i="1"/>
  <c r="AT227" i="1"/>
  <c r="BK227" i="1"/>
  <c r="AW227" i="1"/>
  <c r="AI227" i="1"/>
  <c r="AY227" i="1"/>
  <c r="BO227" i="1"/>
  <c r="AM227" i="1"/>
  <c r="AQ227" i="1"/>
  <c r="AU227" i="1"/>
  <c r="BM227" i="1"/>
  <c r="AK227" i="1"/>
  <c r="BB227" i="1"/>
  <c r="AB227" i="1"/>
  <c r="AO227" i="1"/>
  <c r="BF227" i="1"/>
  <c r="AR227" i="1"/>
  <c r="AS227" i="1"/>
  <c r="BJ227" i="1"/>
  <c r="BH227" i="1"/>
  <c r="BN227" i="1"/>
  <c r="AJ227" i="1"/>
  <c r="BD227" i="1"/>
  <c r="V227" i="1"/>
  <c r="Z227" i="1"/>
  <c r="AD227" i="1"/>
  <c r="AH227" i="1"/>
  <c r="BA227" i="1"/>
  <c r="W227" i="1"/>
  <c r="AV227" i="1"/>
  <c r="BE227" i="1"/>
  <c r="AA227" i="1"/>
  <c r="BL227" i="1"/>
  <c r="BI227" i="1"/>
  <c r="AE227" i="1"/>
  <c r="T227" i="1"/>
  <c r="AF227" i="1"/>
  <c r="X227" i="1"/>
  <c r="AG227" i="1"/>
  <c r="AZ227" i="1"/>
  <c r="BP227" i="1"/>
  <c r="AN227" i="1"/>
  <c r="AX227" i="1"/>
  <c r="S227" i="1"/>
  <c r="P227" i="1" s="1"/>
  <c r="R227" i="1" l="1"/>
  <c r="Q227" i="1"/>
  <c r="I228" i="1" l="1"/>
  <c r="J228" i="1" s="1"/>
  <c r="K228" i="1" s="1"/>
  <c r="L228" i="1" l="1"/>
  <c r="M228" i="1" s="1"/>
  <c r="BL228" i="1" l="1"/>
  <c r="AD228" i="1"/>
  <c r="AI228" i="1"/>
  <c r="AZ228" i="1"/>
  <c r="BM228" i="1"/>
  <c r="AE228" i="1"/>
  <c r="BD228" i="1"/>
  <c r="V228" i="1"/>
  <c r="AU228" i="1"/>
  <c r="BC228" i="1"/>
  <c r="AR228" i="1"/>
  <c r="Z228" i="1"/>
  <c r="AV228" i="1"/>
  <c r="AJ228" i="1"/>
  <c r="BN228" i="1"/>
  <c r="AA228" i="1"/>
  <c r="AC228" i="1"/>
  <c r="AT228" i="1"/>
  <c r="W228" i="1"/>
  <c r="BP228" i="1"/>
  <c r="AH228" i="1"/>
  <c r="AY228" i="1"/>
  <c r="U228" i="1"/>
  <c r="AL228" i="1"/>
  <c r="BO228" i="1"/>
  <c r="AB228" i="1"/>
  <c r="BE228" i="1"/>
  <c r="BH228" i="1"/>
  <c r="BG228" i="1"/>
  <c r="AN228" i="1"/>
  <c r="AP228" i="1"/>
  <c r="AM228" i="1"/>
  <c r="AF228" i="1"/>
  <c r="AS228" i="1"/>
  <c r="BJ228" i="1"/>
  <c r="T228" i="1"/>
  <c r="AG228" i="1"/>
  <c r="AX228" i="1"/>
  <c r="X228" i="1"/>
  <c r="AK228" i="1"/>
  <c r="BB228" i="1"/>
  <c r="Y228" i="1"/>
  <c r="AO228" i="1"/>
  <c r="AQ228" i="1"/>
  <c r="BK228" i="1"/>
  <c r="BI228" i="1"/>
  <c r="AW228" i="1"/>
  <c r="BA228" i="1"/>
  <c r="BF228" i="1"/>
  <c r="S228" i="1"/>
  <c r="P228" i="1" s="1"/>
  <c r="R228" i="1" l="1"/>
  <c r="Q228" i="1"/>
  <c r="I229" i="1" l="1"/>
  <c r="J229" i="1" s="1"/>
  <c r="K229" i="1" s="1"/>
  <c r="L229" i="1" l="1"/>
  <c r="M229" i="1" s="1"/>
  <c r="BB229" i="1" l="1"/>
  <c r="AB229" i="1"/>
  <c r="AO229" i="1"/>
  <c r="V229" i="1"/>
  <c r="AF229" i="1"/>
  <c r="AS229" i="1"/>
  <c r="AL229" i="1"/>
  <c r="T229" i="1"/>
  <c r="AG229" i="1"/>
  <c r="AX229" i="1"/>
  <c r="AK229" i="1"/>
  <c r="X229" i="1"/>
  <c r="BN229" i="1"/>
  <c r="BK229" i="1"/>
  <c r="BO229" i="1"/>
  <c r="BC229" i="1"/>
  <c r="BA229" i="1"/>
  <c r="AE229" i="1"/>
  <c r="AR229" i="1"/>
  <c r="BE229" i="1"/>
  <c r="AI229" i="1"/>
  <c r="AV229" i="1"/>
  <c r="BI229" i="1"/>
  <c r="W229" i="1"/>
  <c r="AJ229" i="1"/>
  <c r="AW229" i="1"/>
  <c r="AA229" i="1"/>
  <c r="AQ229" i="1"/>
  <c r="BG229" i="1"/>
  <c r="BJ229" i="1"/>
  <c r="AH229" i="1"/>
  <c r="AD229" i="1"/>
  <c r="AT229" i="1"/>
  <c r="AU229" i="1"/>
  <c r="BH229" i="1"/>
  <c r="AP229" i="1"/>
  <c r="AY229" i="1"/>
  <c r="BL229" i="1"/>
  <c r="BF229" i="1"/>
  <c r="AM229" i="1"/>
  <c r="AZ229" i="1"/>
  <c r="BM229" i="1"/>
  <c r="AN229" i="1"/>
  <c r="BD229" i="1"/>
  <c r="U229" i="1"/>
  <c r="Y229" i="1"/>
  <c r="AC229" i="1"/>
  <c r="BP229" i="1"/>
  <c r="Z229" i="1"/>
  <c r="S229" i="1"/>
  <c r="P229" i="1" s="1"/>
  <c r="Q229" i="1" l="1"/>
  <c r="R229" i="1"/>
  <c r="I230" i="1" l="1"/>
  <c r="J230" i="1" s="1"/>
  <c r="K230" i="1" s="1"/>
  <c r="L230" i="1" l="1"/>
  <c r="M230" i="1" s="1"/>
  <c r="BJ230" i="1" l="1"/>
  <c r="AB230" i="1"/>
  <c r="BI230" i="1"/>
  <c r="BD230" i="1"/>
  <c r="BN230" i="1"/>
  <c r="AF230" i="1"/>
  <c r="AG230" i="1"/>
  <c r="AN230" i="1"/>
  <c r="BB230" i="1"/>
  <c r="T230" i="1"/>
  <c r="AC230" i="1"/>
  <c r="AA230" i="1"/>
  <c r="AE230" i="1"/>
  <c r="AR230" i="1"/>
  <c r="U230" i="1"/>
  <c r="AS230" i="1"/>
  <c r="AI230" i="1"/>
  <c r="AV230" i="1"/>
  <c r="AK230" i="1"/>
  <c r="BM230" i="1"/>
  <c r="W230" i="1"/>
  <c r="AJ230" i="1"/>
  <c r="AW230" i="1"/>
  <c r="X230" i="1"/>
  <c r="AD230" i="1"/>
  <c r="AU230" i="1"/>
  <c r="BH230" i="1"/>
  <c r="BF230" i="1"/>
  <c r="AH230" i="1"/>
  <c r="AY230" i="1"/>
  <c r="BL230" i="1"/>
  <c r="AP230" i="1"/>
  <c r="V230" i="1"/>
  <c r="AM230" i="1"/>
  <c r="AZ230" i="1"/>
  <c r="BA230" i="1"/>
  <c r="Y230" i="1"/>
  <c r="AT230" i="1"/>
  <c r="BK230" i="1"/>
  <c r="AO230" i="1"/>
  <c r="BG230" i="1"/>
  <c r="AX230" i="1"/>
  <c r="BO230" i="1"/>
  <c r="BE230" i="1"/>
  <c r="AQ230" i="1"/>
  <c r="AL230" i="1"/>
  <c r="BC230" i="1"/>
  <c r="BP230" i="1"/>
  <c r="Z230" i="1"/>
  <c r="S230" i="1"/>
  <c r="P230" i="1" s="1"/>
  <c r="Q230" i="1" l="1"/>
  <c r="R230" i="1"/>
  <c r="I231" i="1" l="1"/>
  <c r="J231" i="1" s="1"/>
  <c r="K231" i="1" s="1"/>
  <c r="L231" i="1" l="1"/>
  <c r="M231" i="1" s="1"/>
  <c r="AH231" i="1" l="1"/>
  <c r="AY231" i="1"/>
  <c r="BP231" i="1"/>
  <c r="V231" i="1"/>
  <c r="AM231" i="1"/>
  <c r="BL231" i="1"/>
  <c r="Z231" i="1"/>
  <c r="AQ231" i="1"/>
  <c r="AJ231" i="1"/>
  <c r="AS231" i="1"/>
  <c r="AE231" i="1"/>
  <c r="AD231" i="1"/>
  <c r="AW231" i="1"/>
  <c r="AB231" i="1"/>
  <c r="BB231" i="1"/>
  <c r="AO231" i="1"/>
  <c r="AN231" i="1"/>
  <c r="BD231" i="1"/>
  <c r="BM231" i="1"/>
  <c r="AV231" i="1"/>
  <c r="W231" i="1"/>
  <c r="BE231" i="1"/>
  <c r="BH231" i="1"/>
  <c r="BI231" i="1"/>
  <c r="AG231" i="1"/>
  <c r="AX231" i="1"/>
  <c r="BO231" i="1"/>
  <c r="U231" i="1"/>
  <c r="AL231" i="1"/>
  <c r="BC231" i="1"/>
  <c r="Y231" i="1"/>
  <c r="AP231" i="1"/>
  <c r="BG231" i="1"/>
  <c r="AC231" i="1"/>
  <c r="BJ231" i="1"/>
  <c r="AF231" i="1"/>
  <c r="AU231" i="1"/>
  <c r="BN231" i="1"/>
  <c r="AK231" i="1"/>
  <c r="X231" i="1"/>
  <c r="BF231" i="1"/>
  <c r="AT231" i="1"/>
  <c r="AZ231" i="1"/>
  <c r="AI231" i="1"/>
  <c r="BA231" i="1"/>
  <c r="AR231" i="1"/>
  <c r="AA231" i="1"/>
  <c r="BK231" i="1"/>
  <c r="T231" i="1"/>
  <c r="S231" i="1"/>
  <c r="P231" i="1" s="1"/>
  <c r="Q231" i="1" l="1"/>
  <c r="R231" i="1"/>
  <c r="I232" i="1" l="1"/>
  <c r="J232" i="1" s="1"/>
  <c r="K232" i="1" s="1"/>
  <c r="L232" i="1" l="1"/>
  <c r="M232" i="1" s="1"/>
  <c r="AV232" i="1" l="1"/>
  <c r="BI232" i="1"/>
  <c r="BC232" i="1"/>
  <c r="AJ232" i="1"/>
  <c r="AW232" i="1"/>
  <c r="BN232" i="1"/>
  <c r="AN232" i="1"/>
  <c r="BA232" i="1"/>
  <c r="W232" i="1"/>
  <c r="AP232" i="1"/>
  <c r="AO232" i="1"/>
  <c r="AM232" i="1"/>
  <c r="AS232" i="1"/>
  <c r="AX232" i="1"/>
  <c r="BB232" i="1"/>
  <c r="BE232" i="1"/>
  <c r="BL232" i="1"/>
  <c r="AD232" i="1"/>
  <c r="AE232" i="1"/>
  <c r="AZ232" i="1"/>
  <c r="BM232" i="1"/>
  <c r="AA232" i="1"/>
  <c r="BD232" i="1"/>
  <c r="V232" i="1"/>
  <c r="AQ232" i="1"/>
  <c r="AY232" i="1"/>
  <c r="BF232" i="1"/>
  <c r="BG232" i="1"/>
  <c r="BJ232" i="1"/>
  <c r="AG232" i="1"/>
  <c r="AK232" i="1"/>
  <c r="AB232" i="1"/>
  <c r="AC232" i="1"/>
  <c r="AT232" i="1"/>
  <c r="BO232" i="1"/>
  <c r="BP232" i="1"/>
  <c r="AH232" i="1"/>
  <c r="AU232" i="1"/>
  <c r="U232" i="1"/>
  <c r="AL232" i="1"/>
  <c r="BK232" i="1"/>
  <c r="AI232" i="1"/>
  <c r="AR232" i="1"/>
  <c r="BH232" i="1"/>
  <c r="AF232" i="1"/>
  <c r="T232" i="1"/>
  <c r="X232" i="1"/>
  <c r="Y232" i="1"/>
  <c r="Z232" i="1"/>
  <c r="S232" i="1"/>
  <c r="P232" i="1" s="1"/>
  <c r="R232" i="1" l="1"/>
  <c r="Q232" i="1"/>
  <c r="I233" i="1" l="1"/>
  <c r="J233" i="1" s="1"/>
  <c r="K233" i="1" s="1"/>
  <c r="L233" i="1" l="1"/>
  <c r="M233" i="1" s="1"/>
  <c r="AU233" i="1" l="1"/>
  <c r="BH233" i="1"/>
  <c r="AL233" i="1"/>
  <c r="AY233" i="1"/>
  <c r="BL233" i="1"/>
  <c r="BB233" i="1"/>
  <c r="AM233" i="1"/>
  <c r="AZ233" i="1"/>
  <c r="BM233" i="1"/>
  <c r="AN233" i="1"/>
  <c r="BD233" i="1"/>
  <c r="BG233" i="1"/>
  <c r="AE233" i="1"/>
  <c r="AI233" i="1"/>
  <c r="W233" i="1"/>
  <c r="AA233" i="1"/>
  <c r="BK233" i="1"/>
  <c r="Y233" i="1"/>
  <c r="BF233" i="1"/>
  <c r="BO233" i="1"/>
  <c r="AC233" i="1"/>
  <c r="AD233" i="1"/>
  <c r="BC233" i="1"/>
  <c r="BP233" i="1"/>
  <c r="Z233" i="1"/>
  <c r="BA233" i="1"/>
  <c r="V233" i="1"/>
  <c r="U233" i="1"/>
  <c r="AR233" i="1"/>
  <c r="AV233" i="1"/>
  <c r="AJ233" i="1"/>
  <c r="AQ233" i="1"/>
  <c r="AX233" i="1"/>
  <c r="AB233" i="1"/>
  <c r="AO233" i="1"/>
  <c r="BN233" i="1"/>
  <c r="AF233" i="1"/>
  <c r="AS233" i="1"/>
  <c r="AH233" i="1"/>
  <c r="T233" i="1"/>
  <c r="AG233" i="1"/>
  <c r="AT233" i="1"/>
  <c r="AK233" i="1"/>
  <c r="X233" i="1"/>
  <c r="AP233" i="1"/>
  <c r="BE233" i="1"/>
  <c r="BI233" i="1"/>
  <c r="AW233" i="1"/>
  <c r="BJ233" i="1"/>
  <c r="S233" i="1"/>
  <c r="P233" i="1" s="1"/>
  <c r="R233" i="1" l="1"/>
  <c r="Q233" i="1"/>
  <c r="I234" i="1" l="1"/>
  <c r="J234" i="1" s="1"/>
  <c r="K234" i="1" s="1"/>
  <c r="L234" i="1" l="1"/>
  <c r="M234" i="1" s="1"/>
  <c r="Z234" i="1" l="1"/>
  <c r="AQ234" i="1"/>
  <c r="BD234" i="1"/>
  <c r="AL234" i="1"/>
  <c r="AD234" i="1"/>
  <c r="AU234" i="1"/>
  <c r="BH234" i="1"/>
  <c r="BB234" i="1"/>
  <c r="AH234" i="1"/>
  <c r="AY234" i="1"/>
  <c r="BL234" i="1"/>
  <c r="V234" i="1"/>
  <c r="AA234" i="1"/>
  <c r="Y234" i="1"/>
  <c r="AG234" i="1"/>
  <c r="AV234" i="1"/>
  <c r="AP234" i="1"/>
  <c r="BG234" i="1"/>
  <c r="U234" i="1"/>
  <c r="AM234" i="1"/>
  <c r="AT234" i="1"/>
  <c r="BK234" i="1"/>
  <c r="AK234" i="1"/>
  <c r="BC234" i="1"/>
  <c r="AX234" i="1"/>
  <c r="BO234" i="1"/>
  <c r="BA234" i="1"/>
  <c r="W234" i="1"/>
  <c r="AN234" i="1"/>
  <c r="AE234" i="1"/>
  <c r="AS234" i="1"/>
  <c r="AW234" i="1"/>
  <c r="BF234" i="1"/>
  <c r="X234" i="1"/>
  <c r="AO234" i="1"/>
  <c r="AJ234" i="1"/>
  <c r="BJ234" i="1"/>
  <c r="AB234" i="1"/>
  <c r="BE234" i="1"/>
  <c r="AZ234" i="1"/>
  <c r="BN234" i="1"/>
  <c r="AF234" i="1"/>
  <c r="AC234" i="1"/>
  <c r="T234" i="1"/>
  <c r="BM234" i="1"/>
  <c r="BI234" i="1"/>
  <c r="AR234" i="1"/>
  <c r="AI234" i="1"/>
  <c r="BP234" i="1"/>
  <c r="S234" i="1"/>
  <c r="P234" i="1" s="1"/>
  <c r="Q234" i="1" l="1"/>
  <c r="R234" i="1"/>
  <c r="I235" i="1" l="1"/>
  <c r="J235" i="1" s="1"/>
  <c r="K235" i="1" s="1"/>
  <c r="L235" i="1" l="1"/>
  <c r="M235" i="1" s="1"/>
  <c r="V235" i="1" l="1"/>
  <c r="AM235" i="1"/>
  <c r="AR235" i="1"/>
  <c r="BE235" i="1"/>
  <c r="AA235" i="1"/>
  <c r="AN235" i="1"/>
  <c r="BI235" i="1"/>
  <c r="AE235" i="1"/>
  <c r="BD235" i="1"/>
  <c r="BP235" i="1"/>
  <c r="AH235" i="1"/>
  <c r="BO235" i="1"/>
  <c r="W235" i="1"/>
  <c r="BF235" i="1"/>
  <c r="BJ235" i="1"/>
  <c r="AB235" i="1"/>
  <c r="U235" i="1"/>
  <c r="AL235" i="1"/>
  <c r="BC235" i="1"/>
  <c r="BL235" i="1"/>
  <c r="Z235" i="1"/>
  <c r="AQ235" i="1"/>
  <c r="BH235" i="1"/>
  <c r="AD235" i="1"/>
  <c r="AU235" i="1"/>
  <c r="AF235" i="1"/>
  <c r="BM235" i="1"/>
  <c r="AY235" i="1"/>
  <c r="AG235" i="1"/>
  <c r="BA235" i="1"/>
  <c r="AO235" i="1"/>
  <c r="AS235" i="1"/>
  <c r="BN235" i="1"/>
  <c r="AK235" i="1"/>
  <c r="BB235" i="1"/>
  <c r="T235" i="1"/>
  <c r="Y235" i="1"/>
  <c r="AP235" i="1"/>
  <c r="BG235" i="1"/>
  <c r="AC235" i="1"/>
  <c r="AT235" i="1"/>
  <c r="BK235" i="1"/>
  <c r="AW235" i="1"/>
  <c r="AI235" i="1"/>
  <c r="AV235" i="1"/>
  <c r="X235" i="1"/>
  <c r="AJ235" i="1"/>
  <c r="AZ235" i="1"/>
  <c r="AX235" i="1"/>
  <c r="S235" i="1"/>
  <c r="P235" i="1" s="1"/>
  <c r="R235" i="1" l="1"/>
  <c r="Q235" i="1"/>
  <c r="I236" i="1" l="1"/>
  <c r="J236" i="1" s="1"/>
  <c r="K236" i="1" s="1"/>
  <c r="L236" i="1" l="1"/>
  <c r="M236" i="1" s="1"/>
  <c r="BL236" i="1" l="1"/>
  <c r="AD236" i="1"/>
  <c r="AA236" i="1"/>
  <c r="AZ236" i="1"/>
  <c r="BM236" i="1"/>
  <c r="W236" i="1"/>
  <c r="BD236" i="1"/>
  <c r="V236" i="1"/>
  <c r="AM236" i="1"/>
  <c r="AU236" i="1"/>
  <c r="AR236" i="1"/>
  <c r="BH236" i="1"/>
  <c r="BI236" i="1"/>
  <c r="AW236" i="1"/>
  <c r="BA236" i="1"/>
  <c r="BF236" i="1"/>
  <c r="AC236" i="1"/>
  <c r="AT236" i="1"/>
  <c r="BK236" i="1"/>
  <c r="BP236" i="1"/>
  <c r="AH236" i="1"/>
  <c r="AQ236" i="1"/>
  <c r="U236" i="1"/>
  <c r="AL236" i="1"/>
  <c r="BG236" i="1"/>
  <c r="AB236" i="1"/>
  <c r="BE236" i="1"/>
  <c r="BC236" i="1"/>
  <c r="BO236" i="1"/>
  <c r="BN236" i="1"/>
  <c r="AI236" i="1"/>
  <c r="AE236" i="1"/>
  <c r="AF236" i="1"/>
  <c r="AS236" i="1"/>
  <c r="BJ236" i="1"/>
  <c r="T236" i="1"/>
  <c r="AG236" i="1"/>
  <c r="AX236" i="1"/>
  <c r="X236" i="1"/>
  <c r="AK236" i="1"/>
  <c r="BB236" i="1"/>
  <c r="Y236" i="1"/>
  <c r="AO236" i="1"/>
  <c r="AY236" i="1"/>
  <c r="Z236" i="1"/>
  <c r="AV236" i="1"/>
  <c r="AJ236" i="1"/>
  <c r="AN236" i="1"/>
  <c r="AP236" i="1"/>
  <c r="S236" i="1"/>
  <c r="P236" i="1" s="1"/>
  <c r="R236" i="1" l="1"/>
  <c r="Q236" i="1"/>
  <c r="I237" i="1" l="1"/>
  <c r="J237" i="1" s="1"/>
  <c r="K237" i="1" s="1"/>
  <c r="L237" i="1" l="1"/>
  <c r="M237" i="1" s="1"/>
  <c r="AU237" i="1" l="1"/>
  <c r="BH237" i="1"/>
  <c r="AX237" i="1"/>
  <c r="AY237" i="1"/>
  <c r="BL237" i="1"/>
  <c r="BN237" i="1"/>
  <c r="AM237" i="1"/>
  <c r="AZ237" i="1"/>
  <c r="BM237" i="1"/>
  <c r="AN237" i="1"/>
  <c r="BD237" i="1"/>
  <c r="U237" i="1"/>
  <c r="AE237" i="1"/>
  <c r="AI237" i="1"/>
  <c r="W237" i="1"/>
  <c r="AA237" i="1"/>
  <c r="AT237" i="1"/>
  <c r="BK237" i="1"/>
  <c r="Y237" i="1"/>
  <c r="BB237" i="1"/>
  <c r="BO237" i="1"/>
  <c r="AC237" i="1"/>
  <c r="Z237" i="1"/>
  <c r="BC237" i="1"/>
  <c r="BP237" i="1"/>
  <c r="V237" i="1"/>
  <c r="BA237" i="1"/>
  <c r="AH237" i="1"/>
  <c r="AL237" i="1"/>
  <c r="BE237" i="1"/>
  <c r="BI237" i="1"/>
  <c r="AJ237" i="1"/>
  <c r="AQ237" i="1"/>
  <c r="AB237" i="1"/>
  <c r="AO237" i="1"/>
  <c r="BJ237" i="1"/>
  <c r="AF237" i="1"/>
  <c r="AS237" i="1"/>
  <c r="AD237" i="1"/>
  <c r="T237" i="1"/>
  <c r="AG237" i="1"/>
  <c r="AP237" i="1"/>
  <c r="AK237" i="1"/>
  <c r="BF237" i="1"/>
  <c r="X237" i="1"/>
  <c r="AR237" i="1"/>
  <c r="AV237" i="1"/>
  <c r="AW237" i="1"/>
  <c r="BG237" i="1"/>
  <c r="S237" i="1"/>
  <c r="P237" i="1" s="1"/>
  <c r="Q237" i="1" l="1"/>
  <c r="R237" i="1"/>
  <c r="I238" i="1" l="1"/>
  <c r="J238" i="1" s="1"/>
  <c r="K238" i="1" s="1"/>
  <c r="L238" i="1" l="1"/>
  <c r="M238" i="1" s="1"/>
  <c r="BF238" i="1" l="1"/>
  <c r="X238" i="1"/>
  <c r="AK238" i="1"/>
  <c r="AJ238" i="1"/>
  <c r="BJ238" i="1"/>
  <c r="AB238" i="1"/>
  <c r="BA238" i="1"/>
  <c r="AZ238" i="1"/>
  <c r="BN238" i="1"/>
  <c r="AF238" i="1"/>
  <c r="Y238" i="1"/>
  <c r="T238" i="1"/>
  <c r="BG238" i="1"/>
  <c r="AT238" i="1"/>
  <c r="AW238" i="1"/>
  <c r="BO238" i="1"/>
  <c r="BI238" i="1"/>
  <c r="AA238" i="1"/>
  <c r="AN238" i="1"/>
  <c r="BE238" i="1"/>
  <c r="U238" i="1"/>
  <c r="AE238" i="1"/>
  <c r="AR238" i="1"/>
  <c r="AC238" i="1"/>
  <c r="AO238" i="1"/>
  <c r="AI238" i="1"/>
  <c r="AV238" i="1"/>
  <c r="AS238" i="1"/>
  <c r="BP238" i="1"/>
  <c r="AP238" i="1"/>
  <c r="AM238" i="1"/>
  <c r="BC238" i="1"/>
  <c r="BM238" i="1"/>
  <c r="Z238" i="1"/>
  <c r="AQ238" i="1"/>
  <c r="BD238" i="1"/>
  <c r="AL238" i="1"/>
  <c r="AD238" i="1"/>
  <c r="AU238" i="1"/>
  <c r="BH238" i="1"/>
  <c r="BB238" i="1"/>
  <c r="AH238" i="1"/>
  <c r="AY238" i="1"/>
  <c r="BL238" i="1"/>
  <c r="V238" i="1"/>
  <c r="AG238" i="1"/>
  <c r="BK238" i="1"/>
  <c r="AX238" i="1"/>
  <c r="W238" i="1"/>
  <c r="S238" i="1"/>
  <c r="P238" i="1" s="1"/>
  <c r="Q238" i="1" l="1"/>
  <c r="R238" i="1"/>
  <c r="I239" i="1" l="1"/>
  <c r="J239" i="1" s="1"/>
  <c r="K239" i="1" s="1"/>
  <c r="L239" i="1" l="1"/>
  <c r="M239" i="1" s="1"/>
  <c r="U239" i="1" l="1"/>
  <c r="AL239" i="1"/>
  <c r="BC239" i="1"/>
  <c r="BH239" i="1"/>
  <c r="Z239" i="1"/>
  <c r="AQ239" i="1"/>
  <c r="BD239" i="1"/>
  <c r="AD239" i="1"/>
  <c r="AU239" i="1"/>
  <c r="AB239" i="1"/>
  <c r="X239" i="1"/>
  <c r="AI239" i="1"/>
  <c r="BM239" i="1"/>
  <c r="AM239" i="1"/>
  <c r="AA239" i="1"/>
  <c r="AE239" i="1"/>
  <c r="BO239" i="1"/>
  <c r="AK239" i="1"/>
  <c r="BB239" i="1"/>
  <c r="AF239" i="1"/>
  <c r="Y239" i="1"/>
  <c r="AP239" i="1"/>
  <c r="BG239" i="1"/>
  <c r="AC239" i="1"/>
  <c r="AT239" i="1"/>
  <c r="BK239" i="1"/>
  <c r="AH239" i="1"/>
  <c r="AG239" i="1"/>
  <c r="AW239" i="1"/>
  <c r="V239" i="1"/>
  <c r="BE239" i="1"/>
  <c r="BI239" i="1"/>
  <c r="AR239" i="1"/>
  <c r="BA239" i="1"/>
  <c r="W239" i="1"/>
  <c r="AJ239" i="1"/>
  <c r="AO239" i="1"/>
  <c r="BF239" i="1"/>
  <c r="AV239" i="1"/>
  <c r="AS239" i="1"/>
  <c r="BJ239" i="1"/>
  <c r="BL239" i="1"/>
  <c r="AY239" i="1"/>
  <c r="AX239" i="1"/>
  <c r="BN239" i="1"/>
  <c r="AN239" i="1"/>
  <c r="AZ239" i="1"/>
  <c r="BP239" i="1"/>
  <c r="T239" i="1"/>
  <c r="S239" i="1"/>
  <c r="P239" i="1" s="1"/>
  <c r="Q239" i="1" l="1"/>
  <c r="R239" i="1"/>
  <c r="I240" i="1" l="1"/>
  <c r="J240" i="1" s="1"/>
  <c r="K240" i="1" s="1"/>
  <c r="L240" i="1" l="1"/>
  <c r="M240" i="1" s="1"/>
  <c r="AV240" i="1" l="1"/>
  <c r="BI240" i="1"/>
  <c r="BK240" i="1"/>
  <c r="AJ240" i="1"/>
  <c r="AW240" i="1"/>
  <c r="BN240" i="1"/>
  <c r="AN240" i="1"/>
  <c r="BA240" i="1"/>
  <c r="AE240" i="1"/>
  <c r="AP240" i="1"/>
  <c r="BF240" i="1"/>
  <c r="BH240" i="1"/>
  <c r="BJ240" i="1"/>
  <c r="AX240" i="1"/>
  <c r="AK240" i="1"/>
  <c r="AO240" i="1"/>
  <c r="BL240" i="1"/>
  <c r="AD240" i="1"/>
  <c r="W240" i="1"/>
  <c r="AZ240" i="1"/>
  <c r="BM240" i="1"/>
  <c r="AI240" i="1"/>
  <c r="BD240" i="1"/>
  <c r="V240" i="1"/>
  <c r="AY240" i="1"/>
  <c r="AQ240" i="1"/>
  <c r="AR240" i="1"/>
  <c r="Z240" i="1"/>
  <c r="AF240" i="1"/>
  <c r="T240" i="1"/>
  <c r="X240" i="1"/>
  <c r="Y240" i="1"/>
  <c r="AA240" i="1"/>
  <c r="AC240" i="1"/>
  <c r="AT240" i="1"/>
  <c r="BG240" i="1"/>
  <c r="BP240" i="1"/>
  <c r="AH240" i="1"/>
  <c r="AM240" i="1"/>
  <c r="U240" i="1"/>
  <c r="AL240" i="1"/>
  <c r="BC240" i="1"/>
  <c r="AB240" i="1"/>
  <c r="BE240" i="1"/>
  <c r="BO240" i="1"/>
  <c r="AS240" i="1"/>
  <c r="AG240" i="1"/>
  <c r="BB240" i="1"/>
  <c r="AU240" i="1"/>
  <c r="S240" i="1"/>
  <c r="P240" i="1" s="1"/>
  <c r="R240" i="1" l="1"/>
  <c r="Q240" i="1"/>
  <c r="I241" i="1" l="1"/>
  <c r="J241" i="1" s="1"/>
  <c r="K241" i="1" s="1"/>
  <c r="L241" i="1" l="1"/>
  <c r="M241" i="1" s="1"/>
  <c r="AE241" i="1" l="1"/>
  <c r="AR241" i="1"/>
  <c r="BE241" i="1"/>
  <c r="AI241" i="1"/>
  <c r="AV241" i="1"/>
  <c r="BI241" i="1"/>
  <c r="W241" i="1"/>
  <c r="AJ241" i="1"/>
  <c r="AW241" i="1"/>
  <c r="AA241" i="1"/>
  <c r="AP241" i="1"/>
  <c r="AK241" i="1"/>
  <c r="X241" i="1"/>
  <c r="AU241" i="1"/>
  <c r="BH241" i="1"/>
  <c r="AT241" i="1"/>
  <c r="AY241" i="1"/>
  <c r="BL241" i="1"/>
  <c r="BJ241" i="1"/>
  <c r="AM241" i="1"/>
  <c r="AZ241" i="1"/>
  <c r="BM241" i="1"/>
  <c r="AN241" i="1"/>
  <c r="AQ241" i="1"/>
  <c r="BG241" i="1"/>
  <c r="AB241" i="1"/>
  <c r="AO241" i="1"/>
  <c r="BF241" i="1"/>
  <c r="AF241" i="1"/>
  <c r="Z241" i="1"/>
  <c r="T241" i="1"/>
  <c r="AL241" i="1"/>
  <c r="AD241" i="1"/>
  <c r="BK241" i="1"/>
  <c r="Y241" i="1"/>
  <c r="BN241" i="1"/>
  <c r="BO241" i="1"/>
  <c r="AC241" i="1"/>
  <c r="V241" i="1"/>
  <c r="BC241" i="1"/>
  <c r="BP241" i="1"/>
  <c r="AH241" i="1"/>
  <c r="BA241" i="1"/>
  <c r="BD241" i="1"/>
  <c r="U241" i="1"/>
  <c r="AS241" i="1"/>
  <c r="AG241" i="1"/>
  <c r="BB241" i="1"/>
  <c r="AX241" i="1"/>
  <c r="S241" i="1"/>
  <c r="P241" i="1" s="1"/>
  <c r="R241" i="1" l="1"/>
  <c r="Q241" i="1"/>
  <c r="I242" i="1" l="1"/>
  <c r="J242" i="1" s="1"/>
  <c r="K242" i="1" s="1"/>
  <c r="L242" i="1" l="1"/>
  <c r="M242" i="1" s="1"/>
  <c r="AP242" i="1" l="1"/>
  <c r="BG242" i="1"/>
  <c r="AC242" i="1"/>
  <c r="BC242" i="1"/>
  <c r="AT242" i="1"/>
  <c r="BK242" i="1"/>
  <c r="AS242" i="1"/>
  <c r="AM242" i="1"/>
  <c r="AX242" i="1"/>
  <c r="BO242" i="1"/>
  <c r="BI242" i="1"/>
  <c r="W242" i="1"/>
  <c r="BE242" i="1"/>
  <c r="AN242" i="1"/>
  <c r="AK242" i="1"/>
  <c r="AR242" i="1"/>
  <c r="AG242" i="1"/>
  <c r="AV242" i="1"/>
  <c r="BP242" i="1"/>
  <c r="Z242" i="1"/>
  <c r="BD242" i="1"/>
  <c r="AD242" i="1"/>
  <c r="BH242" i="1"/>
  <c r="AH242" i="1"/>
  <c r="AY242" i="1"/>
  <c r="V242" i="1"/>
  <c r="BF242" i="1"/>
  <c r="X242" i="1"/>
  <c r="AW242" i="1"/>
  <c r="AZ242" i="1"/>
  <c r="BJ242" i="1"/>
  <c r="AB242" i="1"/>
  <c r="BM242" i="1"/>
  <c r="AJ242" i="1"/>
  <c r="BN242" i="1"/>
  <c r="AF242" i="1"/>
  <c r="U242" i="1"/>
  <c r="T242" i="1"/>
  <c r="AA242" i="1"/>
  <c r="BA242" i="1"/>
  <c r="AE242" i="1"/>
  <c r="Y242" i="1"/>
  <c r="AI242" i="1"/>
  <c r="AO242" i="1"/>
  <c r="AQ242" i="1"/>
  <c r="AL242" i="1"/>
  <c r="AU242" i="1"/>
  <c r="BB242" i="1"/>
  <c r="BL242" i="1"/>
  <c r="S242" i="1"/>
  <c r="P242" i="1" s="1"/>
  <c r="Q242" i="1" l="1"/>
  <c r="R242" i="1"/>
  <c r="I243" i="1" l="1"/>
  <c r="J243" i="1" s="1"/>
  <c r="K243" i="1" s="1"/>
  <c r="L243" i="1" l="1"/>
  <c r="M243" i="1" s="1"/>
  <c r="X243" i="1" l="1"/>
  <c r="AW243" i="1"/>
  <c r="BN243" i="1"/>
  <c r="AF243" i="1"/>
  <c r="AK243" i="1"/>
  <c r="BB243" i="1"/>
  <c r="AB243" i="1"/>
  <c r="Y243" i="1"/>
  <c r="AP243" i="1"/>
  <c r="BG243" i="1"/>
  <c r="AC243" i="1"/>
  <c r="BJ243" i="1"/>
  <c r="T243" i="1"/>
  <c r="AU243" i="1"/>
  <c r="AD243" i="1"/>
  <c r="AG243" i="1"/>
  <c r="U243" i="1"/>
  <c r="BD243" i="1"/>
  <c r="BP243" i="1"/>
  <c r="BM243" i="1"/>
  <c r="AI243" i="1"/>
  <c r="AJ243" i="1"/>
  <c r="BA243" i="1"/>
  <c r="W243" i="1"/>
  <c r="AV243" i="1"/>
  <c r="AO243" i="1"/>
  <c r="BF243" i="1"/>
  <c r="AR243" i="1"/>
  <c r="AT243" i="1"/>
  <c r="BH243" i="1"/>
  <c r="AX243" i="1"/>
  <c r="AL243" i="1"/>
  <c r="Z243" i="1"/>
  <c r="AS243" i="1"/>
  <c r="AH243" i="1"/>
  <c r="AY243" i="1"/>
  <c r="AN243" i="1"/>
  <c r="V243" i="1"/>
  <c r="AM243" i="1"/>
  <c r="AZ243" i="1"/>
  <c r="BE243" i="1"/>
  <c r="AA243" i="1"/>
  <c r="BL243" i="1"/>
  <c r="BK243" i="1"/>
  <c r="BI243" i="1"/>
  <c r="BO243" i="1"/>
  <c r="BC243" i="1"/>
  <c r="AQ243" i="1"/>
  <c r="AE243" i="1"/>
  <c r="S243" i="1"/>
  <c r="P243" i="1" s="1"/>
  <c r="R243" i="1" l="1"/>
  <c r="Q243" i="1"/>
  <c r="I244" i="1" l="1"/>
  <c r="J244" i="1" s="1"/>
  <c r="K244" i="1" s="1"/>
  <c r="L244" i="1" l="1"/>
  <c r="M244" i="1" s="1"/>
  <c r="BL244" i="1" l="1"/>
  <c r="AD244" i="1"/>
  <c r="AI244" i="1"/>
  <c r="AZ244" i="1"/>
  <c r="BM244" i="1"/>
  <c r="AE244" i="1"/>
  <c r="BD244" i="1"/>
  <c r="V244" i="1"/>
  <c r="AU244" i="1"/>
  <c r="AP244" i="1"/>
  <c r="BF244" i="1"/>
  <c r="Z244" i="1"/>
  <c r="BI244" i="1"/>
  <c r="AW244" i="1"/>
  <c r="AN244" i="1"/>
  <c r="Y244" i="1"/>
  <c r="AC244" i="1"/>
  <c r="AT244" i="1"/>
  <c r="BC244" i="1"/>
  <c r="BP244" i="1"/>
  <c r="AH244" i="1"/>
  <c r="AY244" i="1"/>
  <c r="U244" i="1"/>
  <c r="AL244" i="1"/>
  <c r="BO244" i="1"/>
  <c r="AM244" i="1"/>
  <c r="AR244" i="1"/>
  <c r="BK244" i="1"/>
  <c r="AV244" i="1"/>
  <c r="AJ244" i="1"/>
  <c r="BA244" i="1"/>
  <c r="AO244" i="1"/>
  <c r="AF244" i="1"/>
  <c r="AS244" i="1"/>
  <c r="BJ244" i="1"/>
  <c r="T244" i="1"/>
  <c r="AG244" i="1"/>
  <c r="AX244" i="1"/>
  <c r="X244" i="1"/>
  <c r="AK244" i="1"/>
  <c r="BB244" i="1"/>
  <c r="W244" i="1"/>
  <c r="AB244" i="1"/>
  <c r="BE244" i="1"/>
  <c r="BH244" i="1"/>
  <c r="BG244" i="1"/>
  <c r="BN244" i="1"/>
  <c r="AA244" i="1"/>
  <c r="AQ244" i="1"/>
  <c r="S244" i="1"/>
  <c r="P244" i="1" s="1"/>
  <c r="Q244" i="1" l="1"/>
  <c r="R244" i="1"/>
  <c r="I245" i="1" l="1"/>
  <c r="J245" i="1" s="1"/>
  <c r="K245" i="1" s="1"/>
  <c r="L245" i="1" l="1"/>
  <c r="M245" i="1" s="1"/>
  <c r="BK245" i="1" l="1"/>
  <c r="Y245" i="1"/>
  <c r="BJ245" i="1"/>
  <c r="BO245" i="1"/>
  <c r="AC245" i="1"/>
  <c r="AH245" i="1"/>
  <c r="BC245" i="1"/>
  <c r="BP245" i="1"/>
  <c r="AD245" i="1"/>
  <c r="BA245" i="1"/>
  <c r="Z245" i="1"/>
  <c r="AT245" i="1"/>
  <c r="AU245" i="1"/>
  <c r="AY245" i="1"/>
  <c r="AM245" i="1"/>
  <c r="AN245" i="1"/>
  <c r="AL245" i="1"/>
  <c r="AB245" i="1"/>
  <c r="AO245" i="1"/>
  <c r="BB245" i="1"/>
  <c r="AF245" i="1"/>
  <c r="AS245" i="1"/>
  <c r="V245" i="1"/>
  <c r="T245" i="1"/>
  <c r="AG245" i="1"/>
  <c r="AX245" i="1"/>
  <c r="BN245" i="1"/>
  <c r="AK245" i="1"/>
  <c r="X245" i="1"/>
  <c r="AP245" i="1"/>
  <c r="BF245" i="1"/>
  <c r="BM245" i="1"/>
  <c r="U245" i="1"/>
  <c r="AE245" i="1"/>
  <c r="AR245" i="1"/>
  <c r="BE245" i="1"/>
  <c r="AI245" i="1"/>
  <c r="AV245" i="1"/>
  <c r="BI245" i="1"/>
  <c r="W245" i="1"/>
  <c r="AJ245" i="1"/>
  <c r="AW245" i="1"/>
  <c r="AA245" i="1"/>
  <c r="AQ245" i="1"/>
  <c r="BG245" i="1"/>
  <c r="BH245" i="1"/>
  <c r="BL245" i="1"/>
  <c r="AZ245" i="1"/>
  <c r="BD245" i="1"/>
  <c r="S245" i="1"/>
  <c r="P245" i="1" s="1"/>
  <c r="Q245" i="1" l="1"/>
  <c r="R245" i="1"/>
  <c r="I246" i="1" l="1"/>
  <c r="J246" i="1" s="1"/>
  <c r="K246" i="1" s="1"/>
  <c r="L246" i="1" l="1"/>
  <c r="M246" i="1" s="1"/>
  <c r="AP246" i="1" l="1"/>
  <c r="BG246" i="1"/>
  <c r="Y246" i="1"/>
  <c r="AM246" i="1"/>
  <c r="AT246" i="1"/>
  <c r="BK246" i="1"/>
  <c r="AO246" i="1"/>
  <c r="W246" i="1"/>
  <c r="AX246" i="1"/>
  <c r="BO246" i="1"/>
  <c r="BE246" i="1"/>
  <c r="AL246" i="1"/>
  <c r="BD246" i="1"/>
  <c r="AU246" i="1"/>
  <c r="AH246" i="1"/>
  <c r="BL246" i="1"/>
  <c r="BF246" i="1"/>
  <c r="X246" i="1"/>
  <c r="AS246" i="1"/>
  <c r="T246" i="1"/>
  <c r="BJ246" i="1"/>
  <c r="AB246" i="1"/>
  <c r="BI246" i="1"/>
  <c r="AJ246" i="1"/>
  <c r="BN246" i="1"/>
  <c r="AF246" i="1"/>
  <c r="AG246" i="1"/>
  <c r="BC246" i="1"/>
  <c r="Z246" i="1"/>
  <c r="AD246" i="1"/>
  <c r="V246" i="1"/>
  <c r="BA246" i="1"/>
  <c r="AA246" i="1"/>
  <c r="AN246" i="1"/>
  <c r="BM246" i="1"/>
  <c r="BP246" i="1"/>
  <c r="AE246" i="1"/>
  <c r="AR246" i="1"/>
  <c r="U246" i="1"/>
  <c r="AC246" i="1"/>
  <c r="AI246" i="1"/>
  <c r="AV246" i="1"/>
  <c r="AK246" i="1"/>
  <c r="AZ246" i="1"/>
  <c r="AQ246" i="1"/>
  <c r="BB246" i="1"/>
  <c r="BH246" i="1"/>
  <c r="AY246" i="1"/>
  <c r="AW246" i="1"/>
  <c r="S246" i="1"/>
  <c r="P246" i="1" s="1"/>
  <c r="R246" i="1" l="1"/>
  <c r="Q246" i="1"/>
  <c r="I247" i="1" l="1"/>
  <c r="J247" i="1" s="1"/>
  <c r="K247" i="1" s="1"/>
  <c r="L247" i="1" l="1"/>
  <c r="M247" i="1" s="1"/>
  <c r="AH247" i="1" l="1"/>
  <c r="AY247" i="1"/>
  <c r="AZ247" i="1"/>
  <c r="V247" i="1"/>
  <c r="AM247" i="1"/>
  <c r="BL247" i="1"/>
  <c r="Z247" i="1"/>
  <c r="AQ247" i="1"/>
  <c r="T247" i="1"/>
  <c r="BI247" i="1"/>
  <c r="AU247" i="1"/>
  <c r="AT247" i="1"/>
  <c r="AI247" i="1"/>
  <c r="W247" i="1"/>
  <c r="AA247" i="1"/>
  <c r="AD247" i="1"/>
  <c r="AG247" i="1"/>
  <c r="AX247" i="1"/>
  <c r="BO247" i="1"/>
  <c r="U247" i="1"/>
  <c r="AL247" i="1"/>
  <c r="BC247" i="1"/>
  <c r="Y247" i="1"/>
  <c r="AP247" i="1"/>
  <c r="BG247" i="1"/>
  <c r="AS247" i="1"/>
  <c r="AE247" i="1"/>
  <c r="AJ247" i="1"/>
  <c r="AC247" i="1"/>
  <c r="AV247" i="1"/>
  <c r="AR247" i="1"/>
  <c r="BH247" i="1"/>
  <c r="BK247" i="1"/>
  <c r="AW247" i="1"/>
  <c r="BN247" i="1"/>
  <c r="AB247" i="1"/>
  <c r="AK247" i="1"/>
  <c r="BB247" i="1"/>
  <c r="X247" i="1"/>
  <c r="AO247" i="1"/>
  <c r="BF247" i="1"/>
  <c r="AN247" i="1"/>
  <c r="BJ247" i="1"/>
  <c r="AF247" i="1"/>
  <c r="BP247" i="1"/>
  <c r="BM247" i="1"/>
  <c r="BA247" i="1"/>
  <c r="BE247" i="1"/>
  <c r="BD247" i="1"/>
  <c r="S247" i="1"/>
  <c r="P247" i="1" s="1"/>
  <c r="R247" i="1" l="1"/>
  <c r="Q247" i="1"/>
  <c r="I248" i="1" l="1"/>
  <c r="J248" i="1" s="1"/>
  <c r="K248" i="1" s="1"/>
  <c r="L248" i="1" l="1"/>
  <c r="M248" i="1" s="1"/>
  <c r="BL248" i="1" l="1"/>
  <c r="AD248" i="1"/>
  <c r="AE248" i="1"/>
  <c r="AZ248" i="1"/>
  <c r="BM248" i="1"/>
  <c r="AA248" i="1"/>
  <c r="AN248" i="1"/>
  <c r="BA248" i="1"/>
  <c r="W248" i="1"/>
  <c r="AP248" i="1"/>
  <c r="BF248" i="1"/>
  <c r="BG248" i="1"/>
  <c r="BC248" i="1"/>
  <c r="BN248" i="1"/>
  <c r="BB248" i="1"/>
  <c r="AM248" i="1"/>
  <c r="AC248" i="1"/>
  <c r="AT248" i="1"/>
  <c r="AY248" i="1"/>
  <c r="BP248" i="1"/>
  <c r="AH248" i="1"/>
  <c r="AU248" i="1"/>
  <c r="BD248" i="1"/>
  <c r="V248" i="1"/>
  <c r="AQ248" i="1"/>
  <c r="AI248" i="1"/>
  <c r="AR248" i="1"/>
  <c r="Z248" i="1"/>
  <c r="AV248" i="1"/>
  <c r="AJ248" i="1"/>
  <c r="X248" i="1"/>
  <c r="Y248" i="1"/>
  <c r="AF248" i="1"/>
  <c r="AS248" i="1"/>
  <c r="BJ248" i="1"/>
  <c r="T248" i="1"/>
  <c r="AG248" i="1"/>
  <c r="AX248" i="1"/>
  <c r="BO248" i="1"/>
  <c r="U248" i="1"/>
  <c r="AL248" i="1"/>
  <c r="BK248" i="1"/>
  <c r="AB248" i="1"/>
  <c r="BE248" i="1"/>
  <c r="BH248" i="1"/>
  <c r="BI248" i="1"/>
  <c r="AW248" i="1"/>
  <c r="AK248" i="1"/>
  <c r="AO248" i="1"/>
  <c r="S248" i="1"/>
  <c r="P248" i="1" s="1"/>
  <c r="Q248" i="1" l="1"/>
  <c r="R248" i="1"/>
  <c r="I249" i="1" l="1"/>
  <c r="J249" i="1" s="1"/>
  <c r="K249" i="1" s="1"/>
  <c r="L249" i="1" l="1"/>
  <c r="M249" i="1" s="1"/>
  <c r="AE249" i="1" l="1"/>
  <c r="AR249" i="1"/>
  <c r="BE249" i="1"/>
  <c r="AI249" i="1"/>
  <c r="AV249" i="1"/>
  <c r="BI249" i="1"/>
  <c r="W249" i="1"/>
  <c r="AJ249" i="1"/>
  <c r="AW249" i="1"/>
  <c r="AA249" i="1"/>
  <c r="AQ249" i="1"/>
  <c r="BG249" i="1"/>
  <c r="AH249" i="1"/>
  <c r="AF249" i="1"/>
  <c r="T249" i="1"/>
  <c r="AK249" i="1"/>
  <c r="AU249" i="1"/>
  <c r="BH249" i="1"/>
  <c r="AL249" i="1"/>
  <c r="AY249" i="1"/>
  <c r="BL249" i="1"/>
  <c r="BB249" i="1"/>
  <c r="AM249" i="1"/>
  <c r="AZ249" i="1"/>
  <c r="BM249" i="1"/>
  <c r="AN249" i="1"/>
  <c r="BD249" i="1"/>
  <c r="U249" i="1"/>
  <c r="AB249" i="1"/>
  <c r="AX249" i="1"/>
  <c r="BN249" i="1"/>
  <c r="AT249" i="1"/>
  <c r="X249" i="1"/>
  <c r="BK249" i="1"/>
  <c r="Y249" i="1"/>
  <c r="BF249" i="1"/>
  <c r="BO249" i="1"/>
  <c r="AC249" i="1"/>
  <c r="AD249" i="1"/>
  <c r="BC249" i="1"/>
  <c r="BP249" i="1"/>
  <c r="Z249" i="1"/>
  <c r="BA249" i="1"/>
  <c r="V249" i="1"/>
  <c r="AP249" i="1"/>
  <c r="AO249" i="1"/>
  <c r="AS249" i="1"/>
  <c r="AG249" i="1"/>
  <c r="BJ249" i="1"/>
  <c r="S249" i="1"/>
  <c r="P249" i="1" s="1"/>
  <c r="Q249" i="1" l="1"/>
  <c r="R249" i="1"/>
  <c r="I250" i="1" l="1"/>
  <c r="J250" i="1" s="1"/>
  <c r="K250" i="1" s="1"/>
  <c r="L250" i="1" l="1"/>
  <c r="M250" i="1" s="1"/>
  <c r="AW250" i="1" l="1"/>
  <c r="AA250" i="1"/>
  <c r="AN250" i="1"/>
  <c r="BI250" i="1"/>
  <c r="BP250" i="1"/>
  <c r="AE250" i="1"/>
  <c r="AR250" i="1"/>
  <c r="BM250" i="1"/>
  <c r="Y250" i="1"/>
  <c r="AI250" i="1"/>
  <c r="AV250" i="1"/>
  <c r="AG250" i="1"/>
  <c r="AS250" i="1"/>
  <c r="Z250" i="1"/>
  <c r="AQ250" i="1"/>
  <c r="BD250" i="1"/>
  <c r="V250" i="1"/>
  <c r="AD250" i="1"/>
  <c r="AU250" i="1"/>
  <c r="BH250" i="1"/>
  <c r="AL250" i="1"/>
  <c r="AH250" i="1"/>
  <c r="AY250" i="1"/>
  <c r="BL250" i="1"/>
  <c r="BB250" i="1"/>
  <c r="BF250" i="1"/>
  <c r="X250" i="1"/>
  <c r="AO250" i="1"/>
  <c r="T250" i="1"/>
  <c r="BJ250" i="1"/>
  <c r="AB250" i="1"/>
  <c r="BE250" i="1"/>
  <c r="BN250" i="1"/>
  <c r="AF250" i="1"/>
  <c r="AZ250" i="1"/>
  <c r="AP250" i="1"/>
  <c r="BG250" i="1"/>
  <c r="U250" i="1"/>
  <c r="W250" i="1"/>
  <c r="AT250" i="1"/>
  <c r="BK250" i="1"/>
  <c r="AK250" i="1"/>
  <c r="AM250" i="1"/>
  <c r="AX250" i="1"/>
  <c r="BO250" i="1"/>
  <c r="BA250" i="1"/>
  <c r="BC250" i="1"/>
  <c r="AJ250" i="1"/>
  <c r="AC250" i="1"/>
  <c r="S250" i="1"/>
  <c r="P250" i="1" s="1"/>
  <c r="Q250" i="1" l="1"/>
  <c r="R250" i="1"/>
  <c r="I251" i="1" l="1"/>
  <c r="J251" i="1" s="1"/>
  <c r="K251" i="1" s="1"/>
  <c r="L251" i="1" l="1"/>
  <c r="M251" i="1" s="1"/>
  <c r="AG251" i="1" l="1"/>
  <c r="AX251" i="1"/>
  <c r="BO251" i="1"/>
  <c r="U251" i="1"/>
  <c r="AL251" i="1"/>
  <c r="BC251" i="1"/>
  <c r="Y251" i="1"/>
  <c r="AP251" i="1"/>
  <c r="BG251" i="1"/>
  <c r="AD251" i="1"/>
  <c r="AC251" i="1"/>
  <c r="BI251" i="1"/>
  <c r="AE251" i="1"/>
  <c r="AI251" i="1"/>
  <c r="BA251" i="1"/>
  <c r="X251" i="1"/>
  <c r="AA251" i="1"/>
  <c r="AF251" i="1"/>
  <c r="BJ251" i="1"/>
  <c r="AH251" i="1"/>
  <c r="AY251" i="1"/>
  <c r="V251" i="1"/>
  <c r="AR251" i="1"/>
  <c r="AQ251" i="1"/>
  <c r="BD251" i="1"/>
  <c r="AZ251" i="1"/>
  <c r="AW251" i="1"/>
  <c r="BN251" i="1"/>
  <c r="BP251" i="1"/>
  <c r="AK251" i="1"/>
  <c r="BB251" i="1"/>
  <c r="T251" i="1"/>
  <c r="AO251" i="1"/>
  <c r="BF251" i="1"/>
  <c r="AJ251" i="1"/>
  <c r="AU251" i="1"/>
  <c r="AT251" i="1"/>
  <c r="AS251" i="1"/>
  <c r="BM251" i="1"/>
  <c r="AB251" i="1"/>
  <c r="W251" i="1"/>
  <c r="BE251" i="1"/>
  <c r="AN251" i="1"/>
  <c r="BK251" i="1"/>
  <c r="AV251" i="1"/>
  <c r="AM251" i="1"/>
  <c r="Z251" i="1"/>
  <c r="BH251" i="1"/>
  <c r="BL251" i="1"/>
  <c r="S251" i="1"/>
  <c r="P251" i="1" s="1"/>
  <c r="R251" i="1" l="1"/>
  <c r="Q251" i="1"/>
  <c r="I252" i="1" l="1"/>
  <c r="J252" i="1" s="1"/>
  <c r="K252" i="1" s="1"/>
  <c r="L252" i="1" l="1"/>
  <c r="M252" i="1" s="1"/>
  <c r="AR252" i="1" l="1"/>
  <c r="BE252" i="1"/>
  <c r="AY252" i="1"/>
  <c r="AV252" i="1"/>
  <c r="BI252" i="1"/>
  <c r="BO252" i="1"/>
  <c r="AJ252" i="1"/>
  <c r="AW252" i="1"/>
  <c r="BN252" i="1"/>
  <c r="U252" i="1"/>
  <c r="AK252" i="1"/>
  <c r="AI252" i="1"/>
  <c r="AO252" i="1"/>
  <c r="AS252" i="1"/>
  <c r="AG252" i="1"/>
  <c r="X252" i="1"/>
  <c r="BH252" i="1"/>
  <c r="Z252" i="1"/>
  <c r="BC252" i="1"/>
  <c r="BL252" i="1"/>
  <c r="AD252" i="1"/>
  <c r="AA252" i="1"/>
  <c r="AZ252" i="1"/>
  <c r="BM252" i="1"/>
  <c r="W252" i="1"/>
  <c r="AL252" i="1"/>
  <c r="BB252" i="1"/>
  <c r="BD252" i="1"/>
  <c r="BF252" i="1"/>
  <c r="BJ252" i="1"/>
  <c r="AX252" i="1"/>
  <c r="BA252" i="1"/>
  <c r="Y252" i="1"/>
  <c r="AP252" i="1"/>
  <c r="AE252" i="1"/>
  <c r="AC252" i="1"/>
  <c r="AT252" i="1"/>
  <c r="AU252" i="1"/>
  <c r="BP252" i="1"/>
  <c r="AH252" i="1"/>
  <c r="AQ252" i="1"/>
  <c r="BG252" i="1"/>
  <c r="AN252" i="1"/>
  <c r="AM252" i="1"/>
  <c r="AB252" i="1"/>
  <c r="AF252" i="1"/>
  <c r="T252" i="1"/>
  <c r="BK252" i="1"/>
  <c r="V252" i="1"/>
  <c r="S252" i="1"/>
  <c r="P252" i="1" s="1"/>
  <c r="R252" i="1" l="1"/>
  <c r="Q252" i="1"/>
  <c r="I253" i="1" l="1"/>
  <c r="J253" i="1" s="1"/>
  <c r="K253" i="1" s="1"/>
  <c r="L253" i="1" l="1"/>
  <c r="M253" i="1" s="1"/>
  <c r="AB253" i="1" l="1"/>
  <c r="AO253" i="1"/>
  <c r="AT253" i="1"/>
  <c r="AF253" i="1"/>
  <c r="AS253" i="1"/>
  <c r="BJ253" i="1"/>
  <c r="BC253" i="1"/>
  <c r="BP253" i="1"/>
  <c r="V253" i="1"/>
  <c r="BA253" i="1"/>
  <c r="AH253" i="1"/>
  <c r="AL253" i="1"/>
  <c r="Y253" i="1"/>
  <c r="BO253" i="1"/>
  <c r="AZ253" i="1"/>
  <c r="BD253" i="1"/>
  <c r="AE253" i="1"/>
  <c r="AR253" i="1"/>
  <c r="BE253" i="1"/>
  <c r="AI253" i="1"/>
  <c r="AV253" i="1"/>
  <c r="BI253" i="1"/>
  <c r="AD253" i="1"/>
  <c r="T253" i="1"/>
  <c r="AG253" i="1"/>
  <c r="AP253" i="1"/>
  <c r="BF253" i="1"/>
  <c r="AK253" i="1"/>
  <c r="X253" i="1"/>
  <c r="BK253" i="1"/>
  <c r="AC253" i="1"/>
  <c r="AM253" i="1"/>
  <c r="AN253" i="1"/>
  <c r="AU253" i="1"/>
  <c r="BH253" i="1"/>
  <c r="AX253" i="1"/>
  <c r="AY253" i="1"/>
  <c r="BL253" i="1"/>
  <c r="BN253" i="1"/>
  <c r="W253" i="1"/>
  <c r="AJ253" i="1"/>
  <c r="AW253" i="1"/>
  <c r="AA253" i="1"/>
  <c r="AQ253" i="1"/>
  <c r="BG253" i="1"/>
  <c r="BB253" i="1"/>
  <c r="Z253" i="1"/>
  <c r="BM253" i="1"/>
  <c r="U253" i="1"/>
  <c r="S253" i="1"/>
  <c r="P253" i="1" s="1"/>
  <c r="R253" i="1" l="1"/>
  <c r="Q253" i="1"/>
  <c r="I254" i="1" l="1"/>
  <c r="J254" i="1" s="1"/>
  <c r="K254" i="1" s="1"/>
  <c r="L254" i="1" l="1"/>
  <c r="M254" i="1" s="1"/>
  <c r="BF254" i="1" l="1"/>
  <c r="X254" i="1"/>
  <c r="AK254" i="1"/>
  <c r="T254" i="1"/>
  <c r="BJ254" i="1"/>
  <c r="AB254" i="1"/>
  <c r="BA254" i="1"/>
  <c r="AJ254" i="1"/>
  <c r="BN254" i="1"/>
  <c r="AF254" i="1"/>
  <c r="Y254" i="1"/>
  <c r="AZ254" i="1"/>
  <c r="AS254" i="1"/>
  <c r="AA254" i="1"/>
  <c r="AN254" i="1"/>
  <c r="BE254" i="1"/>
  <c r="BP254" i="1"/>
  <c r="AE254" i="1"/>
  <c r="AR254" i="1"/>
  <c r="BI254" i="1"/>
  <c r="U254" i="1"/>
  <c r="AI254" i="1"/>
  <c r="AV254" i="1"/>
  <c r="AC254" i="1"/>
  <c r="AO254" i="1"/>
  <c r="AP254" i="1"/>
  <c r="AG254" i="1"/>
  <c r="AT254" i="1"/>
  <c r="AW254" i="1"/>
  <c r="AM254" i="1"/>
  <c r="BO254" i="1"/>
  <c r="BC254" i="1"/>
  <c r="Z254" i="1"/>
  <c r="AQ254" i="1"/>
  <c r="BD254" i="1"/>
  <c r="V254" i="1"/>
  <c r="AD254" i="1"/>
  <c r="AU254" i="1"/>
  <c r="BH254" i="1"/>
  <c r="AL254" i="1"/>
  <c r="AH254" i="1"/>
  <c r="AY254" i="1"/>
  <c r="BL254" i="1"/>
  <c r="BB254" i="1"/>
  <c r="BG254" i="1"/>
  <c r="W254" i="1"/>
  <c r="BK254" i="1"/>
  <c r="AX254" i="1"/>
  <c r="BM254" i="1"/>
  <c r="S254" i="1"/>
  <c r="P254" i="1" s="1"/>
  <c r="Q254" i="1" l="1"/>
  <c r="R254" i="1"/>
  <c r="I255" i="1" l="1"/>
  <c r="J255" i="1" s="1"/>
  <c r="K255" i="1" s="1"/>
  <c r="L255" i="1" l="1"/>
  <c r="M255" i="1" s="1"/>
  <c r="AC255" i="1" l="1"/>
  <c r="AT255" i="1"/>
  <c r="BK255" i="1"/>
  <c r="AG255" i="1"/>
  <c r="AX255" i="1"/>
  <c r="BO255" i="1"/>
  <c r="BH255" i="1"/>
  <c r="V255" i="1"/>
  <c r="AM255" i="1"/>
  <c r="AN255" i="1"/>
  <c r="AO255" i="1"/>
  <c r="AA255" i="1"/>
  <c r="BD255" i="1"/>
  <c r="AS255" i="1"/>
  <c r="BN255" i="1"/>
  <c r="U255" i="1"/>
  <c r="BC255" i="1"/>
  <c r="BF255" i="1"/>
  <c r="AE255" i="1"/>
  <c r="BM255" i="1"/>
  <c r="X255" i="1"/>
  <c r="AF255" i="1"/>
  <c r="AV255" i="1"/>
  <c r="AD255" i="1"/>
  <c r="AB255" i="1"/>
  <c r="AY255" i="1"/>
  <c r="AR255" i="1"/>
  <c r="W255" i="1"/>
  <c r="BG255" i="1"/>
  <c r="BJ255" i="1"/>
  <c r="BL255" i="1"/>
  <c r="AW255" i="1"/>
  <c r="T255" i="1"/>
  <c r="AL255" i="1"/>
  <c r="Y255" i="1"/>
  <c r="AZ255" i="1"/>
  <c r="BI255" i="1"/>
  <c r="BP255" i="1"/>
  <c r="AI255" i="1"/>
  <c r="AK255" i="1"/>
  <c r="BB255" i="1"/>
  <c r="AP255" i="1"/>
  <c r="Z255" i="1"/>
  <c r="AU255" i="1"/>
  <c r="AH255" i="1"/>
  <c r="BA255" i="1"/>
  <c r="AJ255" i="1"/>
  <c r="BE255" i="1"/>
  <c r="AQ255" i="1"/>
  <c r="S255" i="1"/>
  <c r="P255" i="1" s="1"/>
  <c r="R255" i="1" l="1"/>
  <c r="Q255" i="1"/>
  <c r="I256" i="1" l="1"/>
  <c r="J256" i="1" s="1"/>
  <c r="K256" i="1" s="1"/>
  <c r="L256" i="1" l="1"/>
  <c r="M256" i="1" s="1"/>
  <c r="BD256" i="1" l="1"/>
  <c r="V256" i="1"/>
  <c r="AY256" i="1"/>
  <c r="BH256" i="1"/>
  <c r="Z256" i="1"/>
  <c r="BO256" i="1"/>
  <c r="BL256" i="1"/>
  <c r="AD256" i="1"/>
  <c r="W256" i="1"/>
  <c r="AM256" i="1"/>
  <c r="BG256" i="1"/>
  <c r="AZ256" i="1"/>
  <c r="AN256" i="1"/>
  <c r="AR256" i="1"/>
  <c r="AV256" i="1"/>
  <c r="AH256" i="1"/>
  <c r="U256" i="1"/>
  <c r="AL256" i="1"/>
  <c r="BC256" i="1"/>
  <c r="Y256" i="1"/>
  <c r="AP256" i="1"/>
  <c r="AA256" i="1"/>
  <c r="AC256" i="1"/>
  <c r="AT256" i="1"/>
  <c r="AQ256" i="1"/>
  <c r="T256" i="1"/>
  <c r="AJ256" i="1"/>
  <c r="BM256" i="1"/>
  <c r="AE256" i="1"/>
  <c r="AU256" i="1"/>
  <c r="BK256" i="1"/>
  <c r="BN256" i="1"/>
  <c r="X256" i="1"/>
  <c r="AK256" i="1"/>
  <c r="BB256" i="1"/>
  <c r="AB256" i="1"/>
  <c r="AO256" i="1"/>
  <c r="BF256" i="1"/>
  <c r="AF256" i="1"/>
  <c r="AS256" i="1"/>
  <c r="BJ256" i="1"/>
  <c r="BP256" i="1"/>
  <c r="AG256" i="1"/>
  <c r="AW256" i="1"/>
  <c r="AI256" i="1"/>
  <c r="BA256" i="1"/>
  <c r="BE256" i="1"/>
  <c r="BI256" i="1"/>
  <c r="AX256" i="1"/>
  <c r="S256" i="1"/>
  <c r="P256" i="1" s="1"/>
  <c r="Q256" i="1" l="1"/>
  <c r="R256" i="1"/>
  <c r="I257" i="1" l="1"/>
  <c r="J257" i="1" s="1"/>
  <c r="K257" i="1" s="1"/>
  <c r="L257" i="1" l="1"/>
  <c r="M257" i="1" s="1"/>
  <c r="AB257" i="1" l="1"/>
  <c r="AO257" i="1"/>
  <c r="AP257" i="1"/>
  <c r="AF257" i="1"/>
  <c r="AS257" i="1"/>
  <c r="BF257" i="1"/>
  <c r="T257" i="1"/>
  <c r="AG257" i="1"/>
  <c r="AL257" i="1"/>
  <c r="Z257" i="1"/>
  <c r="AD257" i="1"/>
  <c r="AX257" i="1"/>
  <c r="AE257" i="1"/>
  <c r="AR257" i="1"/>
  <c r="BE257" i="1"/>
  <c r="AI257" i="1"/>
  <c r="AV257" i="1"/>
  <c r="BI257" i="1"/>
  <c r="W257" i="1"/>
  <c r="AJ257" i="1"/>
  <c r="AW257" i="1"/>
  <c r="AA257" i="1"/>
  <c r="BB257" i="1"/>
  <c r="AK257" i="1"/>
  <c r="X257" i="1"/>
  <c r="AU257" i="1"/>
  <c r="BH257" i="1"/>
  <c r="AT257" i="1"/>
  <c r="AY257" i="1"/>
  <c r="BL257" i="1"/>
  <c r="BJ257" i="1"/>
  <c r="AM257" i="1"/>
  <c r="AZ257" i="1"/>
  <c r="BM257" i="1"/>
  <c r="AN257" i="1"/>
  <c r="AQ257" i="1"/>
  <c r="BG257" i="1"/>
  <c r="BK257" i="1"/>
  <c r="Y257" i="1"/>
  <c r="BN257" i="1"/>
  <c r="BO257" i="1"/>
  <c r="AC257" i="1"/>
  <c r="V257" i="1"/>
  <c r="BC257" i="1"/>
  <c r="BP257" i="1"/>
  <c r="AH257" i="1"/>
  <c r="BA257" i="1"/>
  <c r="BD257" i="1"/>
  <c r="U257" i="1"/>
  <c r="S257" i="1"/>
  <c r="P257" i="1" s="1"/>
  <c r="R257" i="1" l="1"/>
  <c r="Q257" i="1"/>
  <c r="I258" i="1" l="1"/>
  <c r="J258" i="1" s="1"/>
  <c r="K258" i="1" s="1"/>
  <c r="L258" i="1" l="1"/>
  <c r="M258" i="1" s="1"/>
  <c r="AO258" i="1" l="1"/>
  <c r="AA258" i="1"/>
  <c r="AN258" i="1"/>
  <c r="BA258" i="1"/>
  <c r="AG258" i="1"/>
  <c r="AE258" i="1"/>
  <c r="AR258" i="1"/>
  <c r="BE258" i="1"/>
  <c r="BP258" i="1"/>
  <c r="AI258" i="1"/>
  <c r="AV258" i="1"/>
  <c r="Y258" i="1"/>
  <c r="AK258" i="1"/>
  <c r="Z258" i="1"/>
  <c r="AQ258" i="1"/>
  <c r="BD258" i="1"/>
  <c r="V258" i="1"/>
  <c r="AD258" i="1"/>
  <c r="AU258" i="1"/>
  <c r="BH258" i="1"/>
  <c r="AL258" i="1"/>
  <c r="AH258" i="1"/>
  <c r="AY258" i="1"/>
  <c r="BL258" i="1"/>
  <c r="BB258" i="1"/>
  <c r="AP258" i="1"/>
  <c r="BG258" i="1"/>
  <c r="AC258" i="1"/>
  <c r="W258" i="1"/>
  <c r="AT258" i="1"/>
  <c r="BK258" i="1"/>
  <c r="AS258" i="1"/>
  <c r="AM258" i="1"/>
  <c r="AX258" i="1"/>
  <c r="BO258" i="1"/>
  <c r="BI258" i="1"/>
  <c r="BC258" i="1"/>
  <c r="BF258" i="1"/>
  <c r="X258" i="1"/>
  <c r="AW258" i="1"/>
  <c r="T258" i="1"/>
  <c r="BJ258" i="1"/>
  <c r="AB258" i="1"/>
  <c r="BM258" i="1"/>
  <c r="AJ258" i="1"/>
  <c r="BN258" i="1"/>
  <c r="AF258" i="1"/>
  <c r="U258" i="1"/>
  <c r="AZ258" i="1"/>
  <c r="S258" i="1"/>
  <c r="P258" i="1" s="1"/>
  <c r="Q258" i="1" l="1"/>
  <c r="R258" i="1"/>
  <c r="I259" i="1" l="1"/>
  <c r="J259" i="1" s="1"/>
  <c r="K259" i="1" s="1"/>
  <c r="L259" i="1" l="1"/>
  <c r="M259" i="1" s="1"/>
  <c r="BM259" i="1" l="1"/>
  <c r="AI259" i="1"/>
  <c r="AJ259" i="1"/>
  <c r="AK259" i="1"/>
  <c r="BB259" i="1"/>
  <c r="AB259" i="1"/>
  <c r="AO259" i="1"/>
  <c r="BF259" i="1"/>
  <c r="AR259" i="1"/>
  <c r="AU259" i="1"/>
  <c r="AT259" i="1"/>
  <c r="BJ259" i="1"/>
  <c r="AG259" i="1"/>
  <c r="BO259" i="1"/>
  <c r="V259" i="1"/>
  <c r="AZ259" i="1"/>
  <c r="AQ259" i="1"/>
  <c r="T259" i="1"/>
  <c r="AE259" i="1"/>
  <c r="BN259" i="1"/>
  <c r="U259" i="1"/>
  <c r="BC259" i="1"/>
  <c r="AP259" i="1"/>
  <c r="AD259" i="1"/>
  <c r="AS259" i="1"/>
  <c r="AH259" i="1"/>
  <c r="AY259" i="1"/>
  <c r="AN259" i="1"/>
  <c r="BA259" i="1"/>
  <c r="W259" i="1"/>
  <c r="AV259" i="1"/>
  <c r="BE259" i="1"/>
  <c r="AA259" i="1"/>
  <c r="BL259" i="1"/>
  <c r="X259" i="1"/>
  <c r="BK259" i="1"/>
  <c r="BH259" i="1"/>
  <c r="AX259" i="1"/>
  <c r="BD259" i="1"/>
  <c r="AM259" i="1"/>
  <c r="Z259" i="1"/>
  <c r="BP259" i="1"/>
  <c r="BI259" i="1"/>
  <c r="AW259" i="1"/>
  <c r="AF259" i="1"/>
  <c r="AL259" i="1"/>
  <c r="Y259" i="1"/>
  <c r="BG259" i="1"/>
  <c r="AC259" i="1"/>
  <c r="S259" i="1"/>
  <c r="P259" i="1" s="1"/>
  <c r="R259" i="1" l="1"/>
  <c r="Q259" i="1"/>
  <c r="I260" i="1" l="1"/>
  <c r="J260" i="1" s="1"/>
  <c r="K260" i="1" s="1"/>
  <c r="L260" i="1" l="1"/>
  <c r="M260" i="1" s="1"/>
  <c r="AJ260" i="1" l="1"/>
  <c r="AW260" i="1"/>
  <c r="BN260" i="1"/>
  <c r="X260" i="1"/>
  <c r="AK260" i="1"/>
  <c r="BB260" i="1"/>
  <c r="AB260" i="1"/>
  <c r="AO260" i="1"/>
  <c r="BF260" i="1"/>
  <c r="BL260" i="1"/>
  <c r="AT260" i="1"/>
  <c r="BJ260" i="1"/>
  <c r="AG260" i="1"/>
  <c r="U260" i="1"/>
  <c r="Y260" i="1"/>
  <c r="AC260" i="1"/>
  <c r="AV260" i="1"/>
  <c r="AZ260" i="1"/>
  <c r="BM260" i="1"/>
  <c r="AE260" i="1"/>
  <c r="AN260" i="1"/>
  <c r="BA260" i="1"/>
  <c r="AA260" i="1"/>
  <c r="AR260" i="1"/>
  <c r="BE260" i="1"/>
  <c r="AQ260" i="1"/>
  <c r="AD260" i="1"/>
  <c r="AM260" i="1"/>
  <c r="BI260" i="1"/>
  <c r="T260" i="1"/>
  <c r="BC260" i="1"/>
  <c r="BO260" i="1"/>
  <c r="W260" i="1"/>
  <c r="BP260" i="1"/>
  <c r="AH260" i="1"/>
  <c r="AY260" i="1"/>
  <c r="BD260" i="1"/>
  <c r="V260" i="1"/>
  <c r="AU260" i="1"/>
  <c r="BH260" i="1"/>
  <c r="Z260" i="1"/>
  <c r="BK260" i="1"/>
  <c r="AI260" i="1"/>
  <c r="AF260" i="1"/>
  <c r="BG260" i="1"/>
  <c r="AX260" i="1"/>
  <c r="AL260" i="1"/>
  <c r="AP260" i="1"/>
  <c r="AS260" i="1"/>
  <c r="S260" i="1"/>
  <c r="P260" i="1" s="1"/>
  <c r="R260" i="1" l="1"/>
  <c r="Q260" i="1"/>
  <c r="I261" i="1" l="1"/>
  <c r="J261" i="1" s="1"/>
  <c r="K261" i="1" s="1"/>
  <c r="L261" i="1" l="1"/>
  <c r="M261" i="1" s="1"/>
  <c r="BK261" i="1" l="1"/>
  <c r="Y261" i="1"/>
  <c r="BJ261" i="1"/>
  <c r="BO261" i="1"/>
  <c r="AC261" i="1"/>
  <c r="AH261" i="1"/>
  <c r="BC261" i="1"/>
  <c r="BP261" i="1"/>
  <c r="AD261" i="1"/>
  <c r="BA261" i="1"/>
  <c r="Z261" i="1"/>
  <c r="AT261" i="1"/>
  <c r="V261" i="1"/>
  <c r="AB261" i="1"/>
  <c r="AO261" i="1"/>
  <c r="AL261" i="1"/>
  <c r="AF261" i="1"/>
  <c r="AS261" i="1"/>
  <c r="BB261" i="1"/>
  <c r="T261" i="1"/>
  <c r="AG261" i="1"/>
  <c r="AX261" i="1"/>
  <c r="AK261" i="1"/>
  <c r="BN261" i="1"/>
  <c r="X261" i="1"/>
  <c r="AE261" i="1"/>
  <c r="AR261" i="1"/>
  <c r="BE261" i="1"/>
  <c r="AI261" i="1"/>
  <c r="AV261" i="1"/>
  <c r="BI261" i="1"/>
  <c r="W261" i="1"/>
  <c r="AJ261" i="1"/>
  <c r="AW261" i="1"/>
  <c r="AA261" i="1"/>
  <c r="AQ261" i="1"/>
  <c r="BG261" i="1"/>
  <c r="AU261" i="1"/>
  <c r="BH261" i="1"/>
  <c r="AP261" i="1"/>
  <c r="AY261" i="1"/>
  <c r="BL261" i="1"/>
  <c r="BF261" i="1"/>
  <c r="AM261" i="1"/>
  <c r="AZ261" i="1"/>
  <c r="BM261" i="1"/>
  <c r="AN261" i="1"/>
  <c r="BD261" i="1"/>
  <c r="U261" i="1"/>
  <c r="S261" i="1"/>
  <c r="P261" i="1" s="1"/>
  <c r="Q261" i="1" l="1"/>
  <c r="R261" i="1"/>
  <c r="I262" i="1" l="1"/>
  <c r="J262" i="1" s="1"/>
  <c r="K262" i="1" s="1"/>
  <c r="L262" i="1" l="1"/>
  <c r="M262" i="1" s="1"/>
  <c r="AA262" i="1" l="1"/>
  <c r="AN262" i="1"/>
  <c r="BM262" i="1"/>
  <c r="AC262" i="1"/>
  <c r="AE262" i="1"/>
  <c r="AR262" i="1"/>
  <c r="BA262" i="1"/>
  <c r="BP262" i="1"/>
  <c r="BN262" i="1"/>
  <c r="AF262" i="1"/>
  <c r="AG262" i="1"/>
  <c r="AZ262" i="1"/>
  <c r="X262" i="1"/>
  <c r="BJ262" i="1"/>
  <c r="BI262" i="1"/>
  <c r="BO262" i="1"/>
  <c r="Z262" i="1"/>
  <c r="AQ262" i="1"/>
  <c r="BD262" i="1"/>
  <c r="AL262" i="1"/>
  <c r="AD262" i="1"/>
  <c r="AU262" i="1"/>
  <c r="BH262" i="1"/>
  <c r="V262" i="1"/>
  <c r="AK262" i="1"/>
  <c r="AI262" i="1"/>
  <c r="AV262" i="1"/>
  <c r="U262" i="1"/>
  <c r="AW262" i="1"/>
  <c r="BF262" i="1"/>
  <c r="AJ262" i="1"/>
  <c r="T262" i="1"/>
  <c r="BE262" i="1"/>
  <c r="AP262" i="1"/>
  <c r="BG262" i="1"/>
  <c r="Y262" i="1"/>
  <c r="AM262" i="1"/>
  <c r="AT262" i="1"/>
  <c r="BK262" i="1"/>
  <c r="AO262" i="1"/>
  <c r="W262" i="1"/>
  <c r="AH262" i="1"/>
  <c r="AY262" i="1"/>
  <c r="BL262" i="1"/>
  <c r="BB262" i="1"/>
  <c r="AS262" i="1"/>
  <c r="AB262" i="1"/>
  <c r="AX262" i="1"/>
  <c r="BC262" i="1"/>
  <c r="S262" i="1"/>
  <c r="P262" i="1" s="1"/>
  <c r="R262" i="1" l="1"/>
  <c r="Q262" i="1"/>
  <c r="I263" i="1" l="1"/>
  <c r="J263" i="1" s="1"/>
  <c r="K263" i="1" s="1"/>
  <c r="L263" i="1" l="1"/>
  <c r="M263" i="1" s="1"/>
  <c r="AH263" i="1" l="1"/>
  <c r="AY263" i="1"/>
  <c r="AJ263" i="1"/>
  <c r="V263" i="1"/>
  <c r="AM263" i="1"/>
  <c r="BL263" i="1"/>
  <c r="Z263" i="1"/>
  <c r="AQ263" i="1"/>
  <c r="BP263" i="1"/>
  <c r="AZ263" i="1"/>
  <c r="AD263" i="1"/>
  <c r="BK263" i="1"/>
  <c r="AG263" i="1"/>
  <c r="AX263" i="1"/>
  <c r="BO263" i="1"/>
  <c r="U263" i="1"/>
  <c r="AL263" i="1"/>
  <c r="BC263" i="1"/>
  <c r="Y263" i="1"/>
  <c r="AP263" i="1"/>
  <c r="BG263" i="1"/>
  <c r="AS263" i="1"/>
  <c r="BI263" i="1"/>
  <c r="AU263" i="1"/>
  <c r="AT263" i="1"/>
  <c r="BM263" i="1"/>
  <c r="AV263" i="1"/>
  <c r="W263" i="1"/>
  <c r="AR263" i="1"/>
  <c r="AA263" i="1"/>
  <c r="BD263" i="1"/>
  <c r="AC263" i="1"/>
  <c r="AW263" i="1"/>
  <c r="BN263" i="1"/>
  <c r="AB263" i="1"/>
  <c r="AK263" i="1"/>
  <c r="BB263" i="1"/>
  <c r="X263" i="1"/>
  <c r="AO263" i="1"/>
  <c r="BF263" i="1"/>
  <c r="AN263" i="1"/>
  <c r="BJ263" i="1"/>
  <c r="AE263" i="1"/>
  <c r="T263" i="1"/>
  <c r="AI263" i="1"/>
  <c r="BA263" i="1"/>
  <c r="BE263" i="1"/>
  <c r="BH263" i="1"/>
  <c r="AF263" i="1"/>
  <c r="S263" i="1"/>
  <c r="P263" i="1" s="1"/>
  <c r="R263" i="1" l="1"/>
  <c r="Q263" i="1"/>
  <c r="I264" i="1" l="1"/>
  <c r="J264" i="1" s="1"/>
  <c r="K264" i="1" s="1"/>
  <c r="L264" i="1" l="1"/>
  <c r="M264" i="1" s="1"/>
  <c r="BB264" i="1" l="1"/>
  <c r="U264" i="1"/>
  <c r="BM264" i="1"/>
  <c r="AH264" i="1"/>
  <c r="BG264" i="1"/>
  <c r="T264" i="1"/>
  <c r="AL264" i="1"/>
  <c r="BK264" i="1"/>
  <c r="AW264" i="1"/>
  <c r="Z264" i="1"/>
  <c r="AY264" i="1"/>
  <c r="AS264" i="1"/>
  <c r="AD264" i="1"/>
  <c r="W264" i="1"/>
  <c r="BD264" i="1"/>
  <c r="AO264" i="1"/>
  <c r="V264" i="1"/>
  <c r="BN264" i="1"/>
  <c r="AB264" i="1"/>
  <c r="AF264" i="1"/>
  <c r="AM264" i="1"/>
  <c r="AR264" i="1"/>
  <c r="AJ264" i="1"/>
  <c r="AT264" i="1"/>
  <c r="AV264" i="1"/>
  <c r="X264" i="1"/>
  <c r="AP264" i="1"/>
  <c r="BO264" i="1"/>
  <c r="AK264" i="1"/>
  <c r="BC264" i="1"/>
  <c r="AE264" i="1"/>
  <c r="AQ264" i="1"/>
  <c r="AU264" i="1"/>
  <c r="AG264" i="1"/>
  <c r="BA264" i="1"/>
  <c r="Y264" i="1"/>
  <c r="BF264" i="1"/>
  <c r="BH264" i="1"/>
  <c r="AC264" i="1"/>
  <c r="BJ264" i="1"/>
  <c r="BL264" i="1"/>
  <c r="AN264" i="1"/>
  <c r="AX264" i="1"/>
  <c r="AZ264" i="1"/>
  <c r="AA264" i="1"/>
  <c r="BI264" i="1"/>
  <c r="AI264" i="1"/>
  <c r="BE264" i="1"/>
  <c r="BP264" i="1"/>
  <c r="S264" i="1"/>
  <c r="P264" i="1" s="1"/>
  <c r="R264" i="1" l="1"/>
  <c r="Q264" i="1"/>
  <c r="I265" i="1" l="1"/>
  <c r="J265" i="1" s="1"/>
  <c r="K265" i="1" s="1"/>
  <c r="L265" i="1" l="1"/>
  <c r="M265" i="1" s="1"/>
  <c r="AQ265" i="1" l="1"/>
  <c r="BH265" i="1"/>
  <c r="Z265" i="1"/>
  <c r="BI265" i="1"/>
  <c r="AE265" i="1"/>
  <c r="BD265" i="1"/>
  <c r="AH265" i="1"/>
  <c r="AY265" i="1"/>
  <c r="U265" i="1"/>
  <c r="AL265" i="1"/>
  <c r="BC265" i="1"/>
  <c r="AJ265" i="1"/>
  <c r="Y265" i="1"/>
  <c r="AV265" i="1"/>
  <c r="AS265" i="1"/>
  <c r="BM265" i="1"/>
  <c r="AM265" i="1"/>
  <c r="BE265" i="1"/>
  <c r="AF265" i="1"/>
  <c r="BL265" i="1"/>
  <c r="AD265" i="1"/>
  <c r="AU265" i="1"/>
  <c r="AG265" i="1"/>
  <c r="AX265" i="1"/>
  <c r="BO265" i="1"/>
  <c r="AK265" i="1"/>
  <c r="BB265" i="1"/>
  <c r="T265" i="1"/>
  <c r="BF265" i="1"/>
  <c r="BJ265" i="1"/>
  <c r="AI265" i="1"/>
  <c r="V265" i="1"/>
  <c r="AN265" i="1"/>
  <c r="AC265" i="1"/>
  <c r="AT265" i="1"/>
  <c r="BK265" i="1"/>
  <c r="AW265" i="1"/>
  <c r="BN265" i="1"/>
  <c r="BP265" i="1"/>
  <c r="BA265" i="1"/>
  <c r="W265" i="1"/>
  <c r="X265" i="1"/>
  <c r="AO265" i="1"/>
  <c r="BG265" i="1"/>
  <c r="AA265" i="1"/>
  <c r="AZ265" i="1"/>
  <c r="AB265" i="1"/>
  <c r="AR265" i="1"/>
  <c r="AP265" i="1"/>
  <c r="S265" i="1"/>
  <c r="P265" i="1" s="1"/>
  <c r="R265" i="1" l="1"/>
  <c r="Q265" i="1"/>
  <c r="I266" i="1" l="1"/>
  <c r="J266" i="1" s="1"/>
  <c r="K266" i="1" s="1"/>
  <c r="L266" i="1" l="1"/>
  <c r="M266" i="1" s="1"/>
  <c r="BK266" i="1" l="1"/>
  <c r="U266" i="1"/>
  <c r="AL266" i="1"/>
  <c r="BG266" i="1"/>
  <c r="W266" i="1"/>
  <c r="Y266" i="1"/>
  <c r="AP266" i="1"/>
  <c r="AU266" i="1"/>
  <c r="BN266" i="1"/>
  <c r="AC266" i="1"/>
  <c r="AT266" i="1"/>
  <c r="AZ266" i="1"/>
  <c r="AE266" i="1"/>
  <c r="AH266" i="1"/>
  <c r="BC266" i="1"/>
  <c r="AD266" i="1"/>
  <c r="AQ266" i="1"/>
  <c r="X266" i="1"/>
  <c r="AK266" i="1"/>
  <c r="BB266" i="1"/>
  <c r="AJ266" i="1"/>
  <c r="AB266" i="1"/>
  <c r="AO266" i="1"/>
  <c r="BF266" i="1"/>
  <c r="T266" i="1"/>
  <c r="AF266" i="1"/>
  <c r="AS266" i="1"/>
  <c r="BJ266" i="1"/>
  <c r="AW266" i="1"/>
  <c r="BD266" i="1"/>
  <c r="AM266" i="1"/>
  <c r="Z266" i="1"/>
  <c r="BL266" i="1"/>
  <c r="AN266" i="1"/>
  <c r="BA266" i="1"/>
  <c r="AI266" i="1"/>
  <c r="AG266" i="1"/>
  <c r="AR266" i="1"/>
  <c r="BE266" i="1"/>
  <c r="AY266" i="1"/>
  <c r="BP266" i="1"/>
  <c r="AV266" i="1"/>
  <c r="BI266" i="1"/>
  <c r="BO266" i="1"/>
  <c r="AX266" i="1"/>
  <c r="V266" i="1"/>
  <c r="BH266" i="1"/>
  <c r="BM266" i="1"/>
  <c r="AA266" i="1"/>
  <c r="S266" i="1"/>
  <c r="P266" i="1" s="1"/>
  <c r="Q266" i="1" l="1"/>
  <c r="R266" i="1"/>
  <c r="I267" i="1" l="1"/>
  <c r="J267" i="1" s="1"/>
  <c r="K267" i="1" s="1"/>
  <c r="L267" i="1" l="1"/>
  <c r="M267" i="1" s="1"/>
  <c r="AB267" i="1" l="1"/>
  <c r="AO267" i="1"/>
  <c r="AT267" i="1"/>
  <c r="BO267" i="1"/>
  <c r="AC267" i="1"/>
  <c r="Z267" i="1"/>
  <c r="T267" i="1"/>
  <c r="AG267" i="1"/>
  <c r="AP267" i="1"/>
  <c r="AQ267" i="1"/>
  <c r="U267" i="1"/>
  <c r="BF267" i="1"/>
  <c r="BK267" i="1"/>
  <c r="AY267" i="1"/>
  <c r="BC267" i="1"/>
  <c r="BA267" i="1"/>
  <c r="AE267" i="1"/>
  <c r="AR267" i="1"/>
  <c r="BE267" i="1"/>
  <c r="AD267" i="1"/>
  <c r="AF267" i="1"/>
  <c r="AS267" i="1"/>
  <c r="W267" i="1"/>
  <c r="AJ267" i="1"/>
  <c r="AW267" i="1"/>
  <c r="AA267" i="1"/>
  <c r="BD267" i="1"/>
  <c r="AL267" i="1"/>
  <c r="X267" i="1"/>
  <c r="BB267" i="1"/>
  <c r="BN267" i="1"/>
  <c r="V267" i="1"/>
  <c r="BJ267" i="1"/>
  <c r="AU267" i="1"/>
  <c r="BH267" i="1"/>
  <c r="AX267" i="1"/>
  <c r="AI267" i="1"/>
  <c r="AV267" i="1"/>
  <c r="BI267" i="1"/>
  <c r="AM267" i="1"/>
  <c r="AZ267" i="1"/>
  <c r="BM267" i="1"/>
  <c r="AN267" i="1"/>
  <c r="AH267" i="1"/>
  <c r="AK267" i="1"/>
  <c r="Y267" i="1"/>
  <c r="BL267" i="1"/>
  <c r="BP267" i="1"/>
  <c r="BG267" i="1"/>
  <c r="S267" i="1"/>
  <c r="P267" i="1" s="1"/>
  <c r="R267" i="1" l="1"/>
  <c r="Q267" i="1"/>
  <c r="I268" i="1" l="1"/>
  <c r="J268" i="1" s="1"/>
  <c r="K268" i="1" s="1"/>
  <c r="L268" i="1" l="1"/>
  <c r="M268" i="1" s="1"/>
  <c r="BI268" i="1" l="1"/>
  <c r="W268" i="1"/>
  <c r="AJ268" i="1"/>
  <c r="AO268" i="1"/>
  <c r="AA268" i="1"/>
  <c r="AN268" i="1"/>
  <c r="BE268" i="1"/>
  <c r="AE268" i="1"/>
  <c r="AR268" i="1"/>
  <c r="BN268" i="1"/>
  <c r="AV268" i="1"/>
  <c r="BL268" i="1"/>
  <c r="BO268" i="1"/>
  <c r="V268" i="1"/>
  <c r="AM268" i="1"/>
  <c r="AZ268" i="1"/>
  <c r="Z268" i="1"/>
  <c r="AQ268" i="1"/>
  <c r="BD268" i="1"/>
  <c r="AD268" i="1"/>
  <c r="AU268" i="1"/>
  <c r="BH268" i="1"/>
  <c r="AF268" i="1"/>
  <c r="AS268" i="1"/>
  <c r="AC268" i="1"/>
  <c r="BB268" i="1"/>
  <c r="T268" i="1"/>
  <c r="U268" i="1"/>
  <c r="X268" i="1"/>
  <c r="BJ268" i="1"/>
  <c r="BA268" i="1"/>
  <c r="AY268" i="1"/>
  <c r="AL268" i="1"/>
  <c r="BC268" i="1"/>
  <c r="BP268" i="1"/>
  <c r="AP268" i="1"/>
  <c r="BG268" i="1"/>
  <c r="AG268" i="1"/>
  <c r="AT268" i="1"/>
  <c r="BK268" i="1"/>
  <c r="AW268" i="1"/>
  <c r="Y268" i="1"/>
  <c r="AH268" i="1"/>
  <c r="AX268" i="1"/>
  <c r="BF268" i="1"/>
  <c r="AK268" i="1"/>
  <c r="AB268" i="1"/>
  <c r="AI268" i="1"/>
  <c r="BM268" i="1"/>
  <c r="S268" i="1"/>
  <c r="P268" i="1" s="1"/>
  <c r="R268" i="1" l="1"/>
  <c r="Q268" i="1"/>
  <c r="I269" i="1" l="1"/>
  <c r="J269" i="1" s="1"/>
  <c r="K269" i="1" s="1"/>
  <c r="L269" i="1" l="1"/>
  <c r="M269" i="1" s="1"/>
  <c r="AH269" i="1" l="1"/>
  <c r="AY269" i="1"/>
  <c r="AB269" i="1"/>
  <c r="AI269" i="1"/>
  <c r="AK269" i="1"/>
  <c r="BB269" i="1"/>
  <c r="AF269" i="1"/>
  <c r="AO269" i="1"/>
  <c r="BF269" i="1"/>
  <c r="AV269" i="1"/>
  <c r="BH269" i="1"/>
  <c r="AD269" i="1"/>
  <c r="AU269" i="1"/>
  <c r="AX269" i="1"/>
  <c r="BN269" i="1"/>
  <c r="AL269" i="1"/>
  <c r="Y269" i="1"/>
  <c r="BI269" i="1"/>
  <c r="BO269" i="1"/>
  <c r="BM269" i="1"/>
  <c r="BA269" i="1"/>
  <c r="W269" i="1"/>
  <c r="AJ269" i="1"/>
  <c r="BE269" i="1"/>
  <c r="AA269" i="1"/>
  <c r="AZ269" i="1"/>
  <c r="AC269" i="1"/>
  <c r="AT269" i="1"/>
  <c r="BK269" i="1"/>
  <c r="AG269" i="1"/>
  <c r="X269" i="1"/>
  <c r="U269" i="1"/>
  <c r="AP269" i="1"/>
  <c r="AR269" i="1"/>
  <c r="BP269" i="1"/>
  <c r="AW269" i="1"/>
  <c r="T269" i="1"/>
  <c r="V269" i="1"/>
  <c r="AM269" i="1"/>
  <c r="AN269" i="1"/>
  <c r="Z269" i="1"/>
  <c r="AQ269" i="1"/>
  <c r="BD269" i="1"/>
  <c r="AS269" i="1"/>
  <c r="BJ269" i="1"/>
  <c r="BL269" i="1"/>
  <c r="BC269" i="1"/>
  <c r="BG269" i="1"/>
  <c r="AE269" i="1"/>
  <c r="S269" i="1"/>
  <c r="P269" i="1" s="1"/>
  <c r="Q269" i="1" l="1"/>
  <c r="R269" i="1"/>
  <c r="I270" i="1" l="1"/>
  <c r="J270" i="1" s="1"/>
  <c r="K270" i="1" s="1"/>
  <c r="L270" i="1" l="1"/>
  <c r="M270" i="1" s="1"/>
  <c r="AA270" i="1" l="1"/>
  <c r="BL270" i="1"/>
  <c r="AD270" i="1"/>
  <c r="W270" i="1"/>
  <c r="AU270" i="1"/>
  <c r="BP270" i="1"/>
  <c r="AH270" i="1"/>
  <c r="AM270" i="1"/>
  <c r="BF270" i="1"/>
  <c r="BD270" i="1"/>
  <c r="V270" i="1"/>
  <c r="AY270" i="1"/>
  <c r="BE270" i="1"/>
  <c r="AV270" i="1"/>
  <c r="AP270" i="1"/>
  <c r="AI270" i="1"/>
  <c r="BA270" i="1"/>
  <c r="BG270" i="1"/>
  <c r="AC270" i="1"/>
  <c r="AT270" i="1"/>
  <c r="AR270" i="1"/>
  <c r="T270" i="1"/>
  <c r="AG270" i="1"/>
  <c r="AX270" i="1"/>
  <c r="AB270" i="1"/>
  <c r="BO270" i="1"/>
  <c r="U270" i="1"/>
  <c r="AL270" i="1"/>
  <c r="BC270" i="1"/>
  <c r="BK270" i="1"/>
  <c r="BM270" i="1"/>
  <c r="AN270" i="1"/>
  <c r="BH270" i="1"/>
  <c r="AF270" i="1"/>
  <c r="AS270" i="1"/>
  <c r="BJ270" i="1"/>
  <c r="AO270" i="1"/>
  <c r="AJ270" i="1"/>
  <c r="AW270" i="1"/>
  <c r="BN270" i="1"/>
  <c r="Y270" i="1"/>
  <c r="X270" i="1"/>
  <c r="AK270" i="1"/>
  <c r="BB270" i="1"/>
  <c r="AQ270" i="1"/>
  <c r="BI270" i="1"/>
  <c r="AZ270" i="1"/>
  <c r="Z270" i="1"/>
  <c r="AE270" i="1"/>
  <c r="S270" i="1"/>
  <c r="P270" i="1" s="1"/>
  <c r="Q270" i="1" l="1"/>
  <c r="R270" i="1"/>
  <c r="I271" i="1" l="1"/>
  <c r="J271" i="1" s="1"/>
  <c r="K271" i="1" s="1"/>
  <c r="L271" i="1" l="1"/>
  <c r="M271" i="1" s="1"/>
  <c r="BO271" i="1" l="1"/>
  <c r="AC271" i="1"/>
  <c r="V271" i="1"/>
  <c r="BC271" i="1"/>
  <c r="BP271" i="1"/>
  <c r="AH271" i="1"/>
  <c r="BG271" i="1"/>
  <c r="U271" i="1"/>
  <c r="AX271" i="1"/>
  <c r="AO271" i="1"/>
  <c r="BE271" i="1"/>
  <c r="BH271" i="1"/>
  <c r="BJ271" i="1"/>
  <c r="AZ271" i="1"/>
  <c r="AD271" i="1"/>
  <c r="AF271" i="1"/>
  <c r="AS271" i="1"/>
  <c r="Z271" i="1"/>
  <c r="T271" i="1"/>
  <c r="AG271" i="1"/>
  <c r="AL271" i="1"/>
  <c r="X271" i="1"/>
  <c r="AK271" i="1"/>
  <c r="BB271" i="1"/>
  <c r="BN271" i="1"/>
  <c r="BF271" i="1"/>
  <c r="AT271" i="1"/>
  <c r="BL271" i="1"/>
  <c r="BM271" i="1"/>
  <c r="BD271" i="1"/>
  <c r="AU271" i="1"/>
  <c r="AI271" i="1"/>
  <c r="AV271" i="1"/>
  <c r="BI271" i="1"/>
  <c r="W271" i="1"/>
  <c r="AJ271" i="1"/>
  <c r="AW271" i="1"/>
  <c r="AA271" i="1"/>
  <c r="AN271" i="1"/>
  <c r="BA271" i="1"/>
  <c r="AP271" i="1"/>
  <c r="AE271" i="1"/>
  <c r="BK271" i="1"/>
  <c r="Y271" i="1"/>
  <c r="AY271" i="1"/>
  <c r="AM271" i="1"/>
  <c r="AQ271" i="1"/>
  <c r="AB271" i="1"/>
  <c r="AR271" i="1"/>
  <c r="S271" i="1"/>
  <c r="P271" i="1" s="1"/>
  <c r="Q271" i="1" l="1"/>
  <c r="R271" i="1"/>
  <c r="I272" i="1" l="1"/>
  <c r="J272" i="1" s="1"/>
  <c r="K272" i="1" s="1"/>
  <c r="L272" i="1" l="1"/>
  <c r="M272" i="1" s="1"/>
  <c r="AT272" i="1" l="1"/>
  <c r="BK272" i="1"/>
  <c r="AS272" i="1"/>
  <c r="BN272" i="1"/>
  <c r="AF272" i="1"/>
  <c r="U272" i="1"/>
  <c r="W272" i="1"/>
  <c r="AJ272" i="1"/>
  <c r="AK272" i="1"/>
  <c r="BA272" i="1"/>
  <c r="BD272" i="1"/>
  <c r="BF272" i="1"/>
  <c r="BH272" i="1"/>
  <c r="BI272" i="1"/>
  <c r="AG272" i="1"/>
  <c r="BJ272" i="1"/>
  <c r="AB272" i="1"/>
  <c r="BM272" i="1"/>
  <c r="AI272" i="1"/>
  <c r="AV272" i="1"/>
  <c r="V272" i="1"/>
  <c r="AM272" i="1"/>
  <c r="AZ272" i="1"/>
  <c r="AO272" i="1"/>
  <c r="Y272" i="1"/>
  <c r="AP272" i="1"/>
  <c r="X272" i="1"/>
  <c r="AU272" i="1"/>
  <c r="BO272" i="1"/>
  <c r="T272" i="1"/>
  <c r="AQ272" i="1"/>
  <c r="BE272" i="1"/>
  <c r="AE272" i="1"/>
  <c r="AR272" i="1"/>
  <c r="AH272" i="1"/>
  <c r="AY272" i="1"/>
  <c r="BL272" i="1"/>
  <c r="AL272" i="1"/>
  <c r="BC272" i="1"/>
  <c r="BP272" i="1"/>
  <c r="AA272" i="1"/>
  <c r="Z272" i="1"/>
  <c r="BG272" i="1"/>
  <c r="AW272" i="1"/>
  <c r="AD272" i="1"/>
  <c r="AX272" i="1"/>
  <c r="BB272" i="1"/>
  <c r="AN272" i="1"/>
  <c r="AC272" i="1"/>
  <c r="S272" i="1"/>
  <c r="P272" i="1" s="1"/>
  <c r="R272" i="1" l="1"/>
  <c r="Q272" i="1"/>
  <c r="I273" i="1" l="1"/>
  <c r="J273" i="1" s="1"/>
  <c r="K273" i="1" s="1"/>
  <c r="L273" i="1" l="1"/>
  <c r="M273" i="1" s="1"/>
  <c r="Y273" i="1" l="1"/>
  <c r="BP273" i="1"/>
  <c r="BL273" i="1"/>
  <c r="BI273" i="1"/>
  <c r="AE273" i="1"/>
  <c r="T273" i="1"/>
  <c r="AH273" i="1"/>
  <c r="AY273" i="1"/>
  <c r="U273" i="1"/>
  <c r="AL273" i="1"/>
  <c r="BC273" i="1"/>
  <c r="AP273" i="1"/>
  <c r="X273" i="1"/>
  <c r="AR273" i="1"/>
  <c r="AS273" i="1"/>
  <c r="AI273" i="1"/>
  <c r="AM273" i="1"/>
  <c r="AQ273" i="1"/>
  <c r="AA273" i="1"/>
  <c r="BD273" i="1"/>
  <c r="AD273" i="1"/>
  <c r="AU273" i="1"/>
  <c r="AG273" i="1"/>
  <c r="AX273" i="1"/>
  <c r="BO273" i="1"/>
  <c r="AK273" i="1"/>
  <c r="BB273" i="1"/>
  <c r="AB273" i="1"/>
  <c r="BF273" i="1"/>
  <c r="AN273" i="1"/>
  <c r="BJ273" i="1"/>
  <c r="BM273" i="1"/>
  <c r="V273" i="1"/>
  <c r="Z273" i="1"/>
  <c r="BG273" i="1"/>
  <c r="AC273" i="1"/>
  <c r="AT273" i="1"/>
  <c r="BK273" i="1"/>
  <c r="AW273" i="1"/>
  <c r="BN273" i="1"/>
  <c r="AF273" i="1"/>
  <c r="BA273" i="1"/>
  <c r="W273" i="1"/>
  <c r="AV273" i="1"/>
  <c r="AO273" i="1"/>
  <c r="BE273" i="1"/>
  <c r="BH273" i="1"/>
  <c r="AJ273" i="1"/>
  <c r="AZ273" i="1"/>
  <c r="S273" i="1"/>
  <c r="P273" i="1" s="1"/>
  <c r="Q273" i="1" l="1"/>
  <c r="R273" i="1"/>
  <c r="I274" i="1" l="1"/>
  <c r="J274" i="1" s="1"/>
  <c r="K274" i="1" s="1"/>
  <c r="L274" i="1" l="1"/>
  <c r="M274" i="1" s="1"/>
  <c r="W274" i="1" l="1"/>
  <c r="BD274" i="1"/>
  <c r="V274" i="1"/>
  <c r="AU274" i="1"/>
  <c r="AW274" i="1"/>
  <c r="AB274" i="1"/>
  <c r="AO274" i="1"/>
  <c r="BF274" i="1"/>
  <c r="BP274" i="1"/>
  <c r="AF274" i="1"/>
  <c r="AS274" i="1"/>
  <c r="BJ274" i="1"/>
  <c r="AE274" i="1"/>
  <c r="AN274" i="1"/>
  <c r="AZ274" i="1"/>
  <c r="AJ274" i="1"/>
  <c r="AC274" i="1"/>
  <c r="BC274" i="1"/>
  <c r="U274" i="1"/>
  <c r="AL274" i="1"/>
  <c r="BO274" i="1"/>
  <c r="AH274" i="1"/>
  <c r="AR274" i="1"/>
  <c r="BE274" i="1"/>
  <c r="AQ274" i="1"/>
  <c r="BM274" i="1"/>
  <c r="AV274" i="1"/>
  <c r="BI274" i="1"/>
  <c r="BG274" i="1"/>
  <c r="BA274" i="1"/>
  <c r="AM274" i="1"/>
  <c r="AP274" i="1"/>
  <c r="AT274" i="1"/>
  <c r="X274" i="1"/>
  <c r="AK274" i="1"/>
  <c r="BB274" i="1"/>
  <c r="T274" i="1"/>
  <c r="BN274" i="1"/>
  <c r="BH274" i="1"/>
  <c r="Z274" i="1"/>
  <c r="BK274" i="1"/>
  <c r="AX274" i="1"/>
  <c r="BL274" i="1"/>
  <c r="AD274" i="1"/>
  <c r="AI274" i="1"/>
  <c r="AA274" i="1"/>
  <c r="Y274" i="1"/>
  <c r="AY274" i="1"/>
  <c r="AG274" i="1"/>
  <c r="S274" i="1"/>
  <c r="P274" i="1" s="1"/>
  <c r="R274" i="1" l="1"/>
  <c r="Q274" i="1"/>
  <c r="I275" i="1" l="1"/>
  <c r="J275" i="1" s="1"/>
  <c r="K275" i="1" s="1"/>
  <c r="L275" i="1" l="1"/>
  <c r="M275" i="1" s="1"/>
  <c r="V275" i="1" l="1"/>
  <c r="AF275" i="1"/>
  <c r="AS275" i="1"/>
  <c r="W275" i="1"/>
  <c r="AJ275" i="1"/>
  <c r="AW275" i="1"/>
  <c r="AL275" i="1"/>
  <c r="X275" i="1"/>
  <c r="AK275" i="1"/>
  <c r="BN275" i="1"/>
  <c r="BK275" i="1"/>
  <c r="AO275" i="1"/>
  <c r="BB275" i="1"/>
  <c r="BO275" i="1"/>
  <c r="AH275" i="1"/>
  <c r="AG275" i="1"/>
  <c r="BG275" i="1"/>
  <c r="AP275" i="1"/>
  <c r="AI275" i="1"/>
  <c r="AV275" i="1"/>
  <c r="BI275" i="1"/>
  <c r="AM275" i="1"/>
  <c r="AZ275" i="1"/>
  <c r="BM275" i="1"/>
  <c r="AA275" i="1"/>
  <c r="AN275" i="1"/>
  <c r="BA275" i="1"/>
  <c r="AU275" i="1"/>
  <c r="Y275" i="1"/>
  <c r="AE275" i="1"/>
  <c r="AT275" i="1"/>
  <c r="BE275" i="1"/>
  <c r="AY275" i="1"/>
  <c r="BL275" i="1"/>
  <c r="BF275" i="1"/>
  <c r="BC275" i="1"/>
  <c r="BP275" i="1"/>
  <c r="AD275" i="1"/>
  <c r="AQ275" i="1"/>
  <c r="BD275" i="1"/>
  <c r="Z275" i="1"/>
  <c r="BH275" i="1"/>
  <c r="BJ275" i="1"/>
  <c r="AR275" i="1"/>
  <c r="AC275" i="1"/>
  <c r="T275" i="1"/>
  <c r="AX275" i="1"/>
  <c r="U275" i="1"/>
  <c r="AB275" i="1"/>
  <c r="S275" i="1"/>
  <c r="P275" i="1" s="1"/>
  <c r="Q275" i="1" l="1"/>
  <c r="R275" i="1"/>
  <c r="I276" i="1" l="1"/>
  <c r="J276" i="1" s="1"/>
  <c r="K276" i="1" s="1"/>
  <c r="L276" i="1" l="1"/>
  <c r="M276" i="1" s="1"/>
  <c r="BB276" i="1" l="1"/>
  <c r="T276" i="1"/>
  <c r="AC276" i="1"/>
  <c r="BF276" i="1"/>
  <c r="X276" i="1"/>
  <c r="AS276" i="1"/>
  <c r="AT276" i="1"/>
  <c r="BK276" i="1"/>
  <c r="AO276" i="1"/>
  <c r="AH276" i="1"/>
  <c r="BO276" i="1"/>
  <c r="AG276" i="1"/>
  <c r="BA276" i="1"/>
  <c r="W276" i="1"/>
  <c r="AJ276" i="1"/>
  <c r="AW276" i="1"/>
  <c r="AA276" i="1"/>
  <c r="AN276" i="1"/>
  <c r="BM276" i="1"/>
  <c r="BJ276" i="1"/>
  <c r="AB276" i="1"/>
  <c r="BI276" i="1"/>
  <c r="AY276" i="1"/>
  <c r="BE276" i="1"/>
  <c r="BN276" i="1"/>
  <c r="V276" i="1"/>
  <c r="AM276" i="1"/>
  <c r="AZ276" i="1"/>
  <c r="Z276" i="1"/>
  <c r="AQ276" i="1"/>
  <c r="BD276" i="1"/>
  <c r="AK276" i="1"/>
  <c r="AE276" i="1"/>
  <c r="AR276" i="1"/>
  <c r="AI276" i="1"/>
  <c r="BL276" i="1"/>
  <c r="U276" i="1"/>
  <c r="AL276" i="1"/>
  <c r="BC276" i="1"/>
  <c r="BP276" i="1"/>
  <c r="AP276" i="1"/>
  <c r="BG276" i="1"/>
  <c r="Y276" i="1"/>
  <c r="AD276" i="1"/>
  <c r="AU276" i="1"/>
  <c r="BH276" i="1"/>
  <c r="AV276" i="1"/>
  <c r="AX276" i="1"/>
  <c r="AF276" i="1"/>
  <c r="S276" i="1"/>
  <c r="P276" i="1" s="1"/>
  <c r="R276" i="1" l="1"/>
  <c r="Q276" i="1"/>
  <c r="I277" i="1" l="1"/>
  <c r="J277" i="1" s="1"/>
  <c r="K277" i="1" s="1"/>
  <c r="L277" i="1" l="1"/>
  <c r="M277" i="1" s="1"/>
  <c r="U277" i="1" l="1"/>
  <c r="AL277" i="1"/>
  <c r="BC277" i="1"/>
  <c r="Y277" i="1"/>
  <c r="AP277" i="1"/>
  <c r="BG277" i="1"/>
  <c r="AC277" i="1"/>
  <c r="AT277" i="1"/>
  <c r="BK277" i="1"/>
  <c r="BN277" i="1"/>
  <c r="AI277" i="1"/>
  <c r="AH277" i="1"/>
  <c r="AZ277" i="1"/>
  <c r="BL277" i="1"/>
  <c r="AJ277" i="1"/>
  <c r="AW277" i="1"/>
  <c r="AK277" i="1"/>
  <c r="BB277" i="1"/>
  <c r="X277" i="1"/>
  <c r="AO277" i="1"/>
  <c r="BF277" i="1"/>
  <c r="AN277" i="1"/>
  <c r="AS277" i="1"/>
  <c r="BJ277" i="1"/>
  <c r="BD277" i="1"/>
  <c r="AB277" i="1"/>
  <c r="AV277" i="1"/>
  <c r="AY277" i="1"/>
  <c r="AM277" i="1"/>
  <c r="AQ277" i="1"/>
  <c r="AD277" i="1"/>
  <c r="BM277" i="1"/>
  <c r="BP277" i="1"/>
  <c r="BA277" i="1"/>
  <c r="W277" i="1"/>
  <c r="AR277" i="1"/>
  <c r="BE277" i="1"/>
  <c r="AA277" i="1"/>
  <c r="BH277" i="1"/>
  <c r="BI277" i="1"/>
  <c r="AE277" i="1"/>
  <c r="AF277" i="1"/>
  <c r="AX277" i="1"/>
  <c r="T277" i="1"/>
  <c r="AG277" i="1"/>
  <c r="V277" i="1"/>
  <c r="Z277" i="1"/>
  <c r="AU277" i="1"/>
  <c r="BO277" i="1"/>
  <c r="S277" i="1"/>
  <c r="P277" i="1" s="1"/>
  <c r="R277" i="1" l="1"/>
  <c r="Q277" i="1"/>
  <c r="I278" i="1" l="1"/>
  <c r="J278" i="1" s="1"/>
  <c r="K278" i="1" s="1"/>
  <c r="L278" i="1" l="1"/>
  <c r="M278" i="1" s="1"/>
  <c r="AF278" i="1" l="1"/>
  <c r="AS278" i="1"/>
  <c r="BJ278" i="1"/>
  <c r="AB278" i="1"/>
  <c r="T278" i="1"/>
  <c r="AG278" i="1"/>
  <c r="AX278" i="1"/>
  <c r="BH278" i="1"/>
  <c r="X278" i="1"/>
  <c r="AK278" i="1"/>
  <c r="BB278" i="1"/>
  <c r="AR278" i="1"/>
  <c r="AT278" i="1"/>
  <c r="BP278" i="1"/>
  <c r="AU278" i="1"/>
  <c r="AL278" i="1"/>
  <c r="AV278" i="1"/>
  <c r="BI278" i="1"/>
  <c r="BC278" i="1"/>
  <c r="Y278" i="1"/>
  <c r="AJ278" i="1"/>
  <c r="AW278" i="1"/>
  <c r="BN278" i="1"/>
  <c r="BE278" i="1"/>
  <c r="AN278" i="1"/>
  <c r="BA278" i="1"/>
  <c r="W278" i="1"/>
  <c r="AO278" i="1"/>
  <c r="AC278" i="1"/>
  <c r="AM278" i="1"/>
  <c r="BG278" i="1"/>
  <c r="BK278" i="1"/>
  <c r="BO278" i="1"/>
  <c r="BL278" i="1"/>
  <c r="AD278" i="1"/>
  <c r="AE278" i="1"/>
  <c r="Z278" i="1"/>
  <c r="AZ278" i="1"/>
  <c r="BM278" i="1"/>
  <c r="AA278" i="1"/>
  <c r="BF278" i="1"/>
  <c r="BD278" i="1"/>
  <c r="V278" i="1"/>
  <c r="AQ278" i="1"/>
  <c r="AP278" i="1"/>
  <c r="AY278" i="1"/>
  <c r="AI278" i="1"/>
  <c r="AH278" i="1"/>
  <c r="U278" i="1"/>
  <c r="S278" i="1"/>
  <c r="P278" i="1" s="1"/>
  <c r="Q278" i="1" l="1"/>
  <c r="R278" i="1"/>
  <c r="I279" i="1" l="1"/>
  <c r="J279" i="1" s="1"/>
  <c r="K279" i="1" s="1"/>
  <c r="L279" i="1" l="1"/>
  <c r="M279" i="1" s="1"/>
  <c r="W279" i="1" l="1"/>
  <c r="AJ279" i="1"/>
  <c r="AW279" i="1"/>
  <c r="AA279" i="1"/>
  <c r="AN279" i="1"/>
  <c r="BA279" i="1"/>
  <c r="AE279" i="1"/>
  <c r="AR279" i="1"/>
  <c r="BE279" i="1"/>
  <c r="AV279" i="1"/>
  <c r="BL279" i="1"/>
  <c r="AD279" i="1"/>
  <c r="AX279" i="1"/>
  <c r="AG279" i="1"/>
  <c r="AK279" i="1"/>
  <c r="AB279" i="1"/>
  <c r="AY279" i="1"/>
  <c r="AM279" i="1"/>
  <c r="AZ279" i="1"/>
  <c r="BM279" i="1"/>
  <c r="AQ279" i="1"/>
  <c r="BD279" i="1"/>
  <c r="V279" i="1"/>
  <c r="AU279" i="1"/>
  <c r="BH279" i="1"/>
  <c r="AL279" i="1"/>
  <c r="BI279" i="1"/>
  <c r="BB279" i="1"/>
  <c r="AH279" i="1"/>
  <c r="T279" i="1"/>
  <c r="X279" i="1"/>
  <c r="AO279" i="1"/>
  <c r="AC279" i="1"/>
  <c r="BC279" i="1"/>
  <c r="BP279" i="1"/>
  <c r="Z279" i="1"/>
  <c r="BG279" i="1"/>
  <c r="U279" i="1"/>
  <c r="AP279" i="1"/>
  <c r="BK279" i="1"/>
  <c r="Y279" i="1"/>
  <c r="BF279" i="1"/>
  <c r="BN279" i="1"/>
  <c r="BO279" i="1"/>
  <c r="AF279" i="1"/>
  <c r="AT279" i="1"/>
  <c r="BJ279" i="1"/>
  <c r="AI279" i="1"/>
  <c r="AS279" i="1"/>
  <c r="S279" i="1"/>
  <c r="P279" i="1" s="1"/>
  <c r="R279" i="1" l="1"/>
  <c r="Q279" i="1"/>
  <c r="I280" i="1" l="1"/>
  <c r="J280" i="1" s="1"/>
  <c r="K280" i="1" s="1"/>
  <c r="L280" i="1" l="1"/>
  <c r="M280" i="1" s="1"/>
  <c r="BJ280" i="1" l="1"/>
  <c r="AB280" i="1"/>
  <c r="BE280" i="1"/>
  <c r="AI280" i="1"/>
  <c r="AV280" i="1"/>
  <c r="V280" i="1"/>
  <c r="AM280" i="1"/>
  <c r="AZ280" i="1"/>
  <c r="Z280" i="1"/>
  <c r="AP280" i="1"/>
  <c r="X280" i="1"/>
  <c r="AA280" i="1"/>
  <c r="BK280" i="1"/>
  <c r="BN280" i="1"/>
  <c r="W280" i="1"/>
  <c r="AG280" i="1"/>
  <c r="AW280" i="1"/>
  <c r="AE280" i="1"/>
  <c r="AR280" i="1"/>
  <c r="AH280" i="1"/>
  <c r="AY280" i="1"/>
  <c r="BL280" i="1"/>
  <c r="AL280" i="1"/>
  <c r="BC280" i="1"/>
  <c r="BP280" i="1"/>
  <c r="AQ280" i="1"/>
  <c r="BG280" i="1"/>
  <c r="AO280" i="1"/>
  <c r="BM280" i="1"/>
  <c r="AT280" i="1"/>
  <c r="AF280" i="1"/>
  <c r="AJ280" i="1"/>
  <c r="BF280" i="1"/>
  <c r="AD280" i="1"/>
  <c r="AU280" i="1"/>
  <c r="BH280" i="1"/>
  <c r="AX280" i="1"/>
  <c r="BO280" i="1"/>
  <c r="BA280" i="1"/>
  <c r="BB280" i="1"/>
  <c r="T280" i="1"/>
  <c r="Y280" i="1"/>
  <c r="BD280" i="1"/>
  <c r="U280" i="1"/>
  <c r="BI280" i="1"/>
  <c r="AK280" i="1"/>
  <c r="AC280" i="1"/>
  <c r="AS280" i="1"/>
  <c r="AN280" i="1"/>
  <c r="S280" i="1"/>
  <c r="P280" i="1" s="1"/>
  <c r="Q280" i="1" l="1"/>
  <c r="R280" i="1"/>
  <c r="I281" i="1" l="1"/>
  <c r="J281" i="1" s="1"/>
  <c r="K281" i="1" s="1"/>
  <c r="L281" i="1" l="1"/>
  <c r="M281" i="1" s="1"/>
  <c r="BL281" i="1" l="1"/>
  <c r="BM281" i="1"/>
  <c r="AI281" i="1"/>
  <c r="AB281" i="1"/>
  <c r="V281" i="1"/>
  <c r="AM281" i="1"/>
  <c r="AR281" i="1"/>
  <c r="Z281" i="1"/>
  <c r="AQ281" i="1"/>
  <c r="BH281" i="1"/>
  <c r="AF281" i="1"/>
  <c r="AC281" i="1"/>
  <c r="AZ281" i="1"/>
  <c r="BP281" i="1"/>
  <c r="BA281" i="1"/>
  <c r="AA281" i="1"/>
  <c r="AU281" i="1"/>
  <c r="AV281" i="1"/>
  <c r="AH281" i="1"/>
  <c r="AY281" i="1"/>
  <c r="U281" i="1"/>
  <c r="AL281" i="1"/>
  <c r="BC281" i="1"/>
  <c r="Y281" i="1"/>
  <c r="AP281" i="1"/>
  <c r="BG281" i="1"/>
  <c r="BI281" i="1"/>
  <c r="BJ281" i="1"/>
  <c r="AT281" i="1"/>
  <c r="AW281" i="1"/>
  <c r="W281" i="1"/>
  <c r="X281" i="1"/>
  <c r="AN281" i="1"/>
  <c r="AS281" i="1"/>
  <c r="AG281" i="1"/>
  <c r="AX281" i="1"/>
  <c r="BO281" i="1"/>
  <c r="AK281" i="1"/>
  <c r="BB281" i="1"/>
  <c r="T281" i="1"/>
  <c r="AO281" i="1"/>
  <c r="BF281" i="1"/>
  <c r="AJ281" i="1"/>
  <c r="AE281" i="1"/>
  <c r="AD281" i="1"/>
  <c r="BK281" i="1"/>
  <c r="BN281" i="1"/>
  <c r="BE281" i="1"/>
  <c r="BD281" i="1"/>
  <c r="S281" i="1"/>
  <c r="P281" i="1" s="1"/>
  <c r="Q281" i="1" l="1"/>
  <c r="R281" i="1"/>
  <c r="I282" i="1" l="1"/>
  <c r="J282" i="1" s="1"/>
  <c r="K282" i="1" s="1"/>
  <c r="L282" i="1" l="1"/>
  <c r="M282" i="1" s="1"/>
  <c r="AN282" i="1" l="1"/>
  <c r="BA282" i="1"/>
  <c r="AI282" i="1"/>
  <c r="BP282" i="1"/>
  <c r="AR282" i="1"/>
  <c r="BE282" i="1"/>
  <c r="AY282" i="1"/>
  <c r="AW282" i="1"/>
  <c r="AV282" i="1"/>
  <c r="BI282" i="1"/>
  <c r="BO282" i="1"/>
  <c r="AH282" i="1"/>
  <c r="BK282" i="1"/>
  <c r="BD282" i="1"/>
  <c r="V282" i="1"/>
  <c r="AM282" i="1"/>
  <c r="BM282" i="1"/>
  <c r="BH282" i="1"/>
  <c r="Z282" i="1"/>
  <c r="BC282" i="1"/>
  <c r="AX282" i="1"/>
  <c r="BL282" i="1"/>
  <c r="AD282" i="1"/>
  <c r="AA282" i="1"/>
  <c r="W282" i="1"/>
  <c r="AU282" i="1"/>
  <c r="U282" i="1"/>
  <c r="AL282" i="1"/>
  <c r="BG282" i="1"/>
  <c r="BN282" i="1"/>
  <c r="Y282" i="1"/>
  <c r="AP282" i="1"/>
  <c r="AE282" i="1"/>
  <c r="AQ282" i="1"/>
  <c r="AC282" i="1"/>
  <c r="AT282" i="1"/>
  <c r="AJ282" i="1"/>
  <c r="X282" i="1"/>
  <c r="AK282" i="1"/>
  <c r="BB282" i="1"/>
  <c r="T282" i="1"/>
  <c r="AB282" i="1"/>
  <c r="AO282" i="1"/>
  <c r="BF282" i="1"/>
  <c r="AZ282" i="1"/>
  <c r="AF282" i="1"/>
  <c r="AS282" i="1"/>
  <c r="BJ282" i="1"/>
  <c r="AG282" i="1"/>
  <c r="S282" i="1"/>
  <c r="P282" i="1" s="1"/>
  <c r="Q282" i="1" l="1"/>
  <c r="R282" i="1"/>
  <c r="I283" i="1" l="1"/>
  <c r="J283" i="1" s="1"/>
  <c r="K283" i="1" s="1"/>
  <c r="L283" i="1" l="1"/>
  <c r="M283" i="1" s="1"/>
  <c r="AA283" i="1" l="1"/>
  <c r="AN283" i="1"/>
  <c r="BA283" i="1"/>
  <c r="AE283" i="1"/>
  <c r="AR283" i="1"/>
  <c r="BE283" i="1"/>
  <c r="AY283" i="1"/>
  <c r="BL283" i="1"/>
  <c r="BN283" i="1"/>
  <c r="AW283" i="1"/>
  <c r="AZ283" i="1"/>
  <c r="BP283" i="1"/>
  <c r="BJ283" i="1"/>
  <c r="U283" i="1"/>
  <c r="BK283" i="1"/>
  <c r="BB283" i="1"/>
  <c r="AS283" i="1"/>
  <c r="AP283" i="1"/>
  <c r="AG283" i="1"/>
  <c r="AD283" i="1"/>
  <c r="AK283" i="1"/>
  <c r="AB283" i="1"/>
  <c r="AI283" i="1"/>
  <c r="BI283" i="1"/>
  <c r="AM283" i="1"/>
  <c r="AQ283" i="1"/>
  <c r="BD283" i="1"/>
  <c r="AH283" i="1"/>
  <c r="AU283" i="1"/>
  <c r="BH283" i="1"/>
  <c r="AX283" i="1"/>
  <c r="BO283" i="1"/>
  <c r="AC283" i="1"/>
  <c r="Z283" i="1"/>
  <c r="AT283" i="1"/>
  <c r="BM283" i="1"/>
  <c r="V283" i="1"/>
  <c r="BG283" i="1"/>
  <c r="AL283" i="1"/>
  <c r="Y283" i="1"/>
  <c r="AF283" i="1"/>
  <c r="W283" i="1"/>
  <c r="T283" i="1"/>
  <c r="X283" i="1"/>
  <c r="BF283" i="1"/>
  <c r="AO283" i="1"/>
  <c r="AV283" i="1"/>
  <c r="AJ283" i="1"/>
  <c r="BC283" i="1"/>
  <c r="S283" i="1"/>
  <c r="P283" i="1" s="1"/>
  <c r="R283" i="1" l="1"/>
  <c r="Q283" i="1"/>
  <c r="I284" i="1" l="1"/>
  <c r="J284" i="1" s="1"/>
  <c r="K284" i="1" s="1"/>
  <c r="L284" i="1" l="1"/>
  <c r="M284" i="1" s="1"/>
  <c r="BI284" i="1" l="1"/>
  <c r="AL284" i="1"/>
  <c r="BC284" i="1"/>
  <c r="BP284" i="1"/>
  <c r="AP284" i="1"/>
  <c r="BG284" i="1"/>
  <c r="AG284" i="1"/>
  <c r="AD284" i="1"/>
  <c r="AU284" i="1"/>
  <c r="BH284" i="1"/>
  <c r="AY284" i="1"/>
  <c r="BM284" i="1"/>
  <c r="AM284" i="1"/>
  <c r="AC284" i="1"/>
  <c r="AH284" i="1"/>
  <c r="AV284" i="1"/>
  <c r="BB284" i="1"/>
  <c r="T284" i="1"/>
  <c r="U284" i="1"/>
  <c r="BF284" i="1"/>
  <c r="X284" i="1"/>
  <c r="AK284" i="1"/>
  <c r="AT284" i="1"/>
  <c r="BK284" i="1"/>
  <c r="AW284" i="1"/>
  <c r="BL284" i="1"/>
  <c r="BN284" i="1"/>
  <c r="AZ284" i="1"/>
  <c r="BD284" i="1"/>
  <c r="AR284" i="1"/>
  <c r="Y284" i="1"/>
  <c r="AS284" i="1"/>
  <c r="W284" i="1"/>
  <c r="AJ284" i="1"/>
  <c r="AO284" i="1"/>
  <c r="AA284" i="1"/>
  <c r="AN284" i="1"/>
  <c r="BE284" i="1"/>
  <c r="BJ284" i="1"/>
  <c r="AB284" i="1"/>
  <c r="BA284" i="1"/>
  <c r="AX284" i="1"/>
  <c r="AF284" i="1"/>
  <c r="AI284" i="1"/>
  <c r="V284" i="1"/>
  <c r="Z284" i="1"/>
  <c r="AQ284" i="1"/>
  <c r="AE284" i="1"/>
  <c r="BO284" i="1"/>
  <c r="S284" i="1"/>
  <c r="P284" i="1" s="1"/>
  <c r="Q284" i="1" l="1"/>
  <c r="R284" i="1"/>
  <c r="I285" i="1" l="1"/>
  <c r="J285" i="1" s="1"/>
  <c r="K285" i="1" s="1"/>
  <c r="L285" i="1" l="1"/>
  <c r="M285" i="1" s="1"/>
  <c r="AR285" i="1" l="1"/>
  <c r="Z285" i="1"/>
  <c r="AQ285" i="1"/>
  <c r="BD285" i="1"/>
  <c r="AD285" i="1"/>
  <c r="AU285" i="1"/>
  <c r="AG285" i="1"/>
  <c r="AX285" i="1"/>
  <c r="BO285" i="1"/>
  <c r="V285" i="1"/>
  <c r="U285" i="1"/>
  <c r="AK285" i="1"/>
  <c r="BE285" i="1"/>
  <c r="BI285" i="1"/>
  <c r="AH285" i="1"/>
  <c r="AB285" i="1"/>
  <c r="W285" i="1"/>
  <c r="Y285" i="1"/>
  <c r="AP285" i="1"/>
  <c r="BG285" i="1"/>
  <c r="AC285" i="1"/>
  <c r="AT285" i="1"/>
  <c r="BK285" i="1"/>
  <c r="AW285" i="1"/>
  <c r="BN285" i="1"/>
  <c r="T285" i="1"/>
  <c r="AM285" i="1"/>
  <c r="AL285" i="1"/>
  <c r="BB285" i="1"/>
  <c r="BH285" i="1"/>
  <c r="AZ285" i="1"/>
  <c r="BP285" i="1"/>
  <c r="AJ285" i="1"/>
  <c r="AO285" i="1"/>
  <c r="BF285" i="1"/>
  <c r="AV285" i="1"/>
  <c r="AS285" i="1"/>
  <c r="BJ285" i="1"/>
  <c r="BL285" i="1"/>
  <c r="BM285" i="1"/>
  <c r="AI285" i="1"/>
  <c r="X285" i="1"/>
  <c r="AN285" i="1"/>
  <c r="BC285" i="1"/>
  <c r="AF285" i="1"/>
  <c r="AA285" i="1"/>
  <c r="AE285" i="1"/>
  <c r="AY285" i="1"/>
  <c r="BA285" i="1"/>
  <c r="S285" i="1"/>
  <c r="P285" i="1" s="1"/>
  <c r="R285" i="1" l="1"/>
  <c r="Q285" i="1"/>
  <c r="I286" i="1" l="1"/>
  <c r="J286" i="1" s="1"/>
  <c r="K286" i="1" s="1"/>
  <c r="L286" i="1" l="1"/>
  <c r="M286" i="1" s="1"/>
  <c r="AF286" i="1" l="1"/>
  <c r="AS286" i="1"/>
  <c r="BJ286" i="1"/>
  <c r="Y286" i="1"/>
  <c r="AJ286" i="1"/>
  <c r="AW286" i="1"/>
  <c r="BN286" i="1"/>
  <c r="AO286" i="1"/>
  <c r="AN286" i="1"/>
  <c r="BA286" i="1"/>
  <c r="AE286" i="1"/>
  <c r="AR286" i="1"/>
  <c r="AC286" i="1"/>
  <c r="T286" i="1"/>
  <c r="BH286" i="1"/>
  <c r="BB286" i="1"/>
  <c r="AV286" i="1"/>
  <c r="BI286" i="1"/>
  <c r="BK286" i="1"/>
  <c r="Z286" i="1"/>
  <c r="AZ286" i="1"/>
  <c r="BM286" i="1"/>
  <c r="AI286" i="1"/>
  <c r="AP286" i="1"/>
  <c r="BD286" i="1"/>
  <c r="V286" i="1"/>
  <c r="AY286" i="1"/>
  <c r="BE286" i="1"/>
  <c r="AQ286" i="1"/>
  <c r="AB286" i="1"/>
  <c r="AX286" i="1"/>
  <c r="AK286" i="1"/>
  <c r="BG286" i="1"/>
  <c r="BL286" i="1"/>
  <c r="AD286" i="1"/>
  <c r="W286" i="1"/>
  <c r="BF286" i="1"/>
  <c r="BP286" i="1"/>
  <c r="AH286" i="1"/>
  <c r="AM286" i="1"/>
  <c r="BO286" i="1"/>
  <c r="U286" i="1"/>
  <c r="AL286" i="1"/>
  <c r="BC286" i="1"/>
  <c r="AU286" i="1"/>
  <c r="AT286" i="1"/>
  <c r="AG286" i="1"/>
  <c r="X286" i="1"/>
  <c r="AA286" i="1"/>
  <c r="S286" i="1"/>
  <c r="P286" i="1" s="1"/>
  <c r="R286" i="1" l="1"/>
  <c r="Q286" i="1"/>
  <c r="I287" i="1" l="1"/>
  <c r="J287" i="1" s="1"/>
  <c r="K287" i="1" s="1"/>
  <c r="L287" i="1" l="1"/>
  <c r="M287" i="1" s="1"/>
  <c r="AA287" i="1" l="1"/>
  <c r="AN287" i="1"/>
  <c r="BA287" i="1"/>
  <c r="AE287" i="1"/>
  <c r="AR287" i="1"/>
  <c r="BE287" i="1"/>
  <c r="AY287" i="1"/>
  <c r="BL287" i="1"/>
  <c r="BJ287" i="1"/>
  <c r="AH287" i="1"/>
  <c r="BF287" i="1"/>
  <c r="AW287" i="1"/>
  <c r="AP287" i="1"/>
  <c r="X287" i="1"/>
  <c r="AB287" i="1"/>
  <c r="AV287" i="1"/>
  <c r="BP287" i="1"/>
  <c r="BM287" i="1"/>
  <c r="AQ287" i="1"/>
  <c r="BD287" i="1"/>
  <c r="AD287" i="1"/>
  <c r="AU287" i="1"/>
  <c r="BH287" i="1"/>
  <c r="AT287" i="1"/>
  <c r="BO287" i="1"/>
  <c r="AC287" i="1"/>
  <c r="V287" i="1"/>
  <c r="T287" i="1"/>
  <c r="Z287" i="1"/>
  <c r="AZ287" i="1"/>
  <c r="BB287" i="1"/>
  <c r="AO287" i="1"/>
  <c r="BI287" i="1"/>
  <c r="AJ287" i="1"/>
  <c r="BG287" i="1"/>
  <c r="U287" i="1"/>
  <c r="AX287" i="1"/>
  <c r="BK287" i="1"/>
  <c r="Y287" i="1"/>
  <c r="BN287" i="1"/>
  <c r="AF287" i="1"/>
  <c r="AS287" i="1"/>
  <c r="BC287" i="1"/>
  <c r="AG287" i="1"/>
  <c r="W287" i="1"/>
  <c r="AM287" i="1"/>
  <c r="AK287" i="1"/>
  <c r="AI287" i="1"/>
  <c r="AL287" i="1"/>
  <c r="S287" i="1"/>
  <c r="P287" i="1" s="1"/>
  <c r="Q287" i="1" l="1"/>
  <c r="R287" i="1"/>
  <c r="I288" i="1" l="1"/>
  <c r="J288" i="1" s="1"/>
  <c r="K288" i="1" s="1"/>
  <c r="L288" i="1" l="1"/>
  <c r="M288" i="1" s="1"/>
  <c r="Z288" i="1" l="1"/>
  <c r="Y288" i="1"/>
  <c r="BD288" i="1"/>
  <c r="AO288" i="1"/>
  <c r="AE288" i="1"/>
  <c r="AR288" i="1"/>
  <c r="AH288" i="1"/>
  <c r="AY288" i="1"/>
  <c r="BL288" i="1"/>
  <c r="AL288" i="1"/>
  <c r="BC288" i="1"/>
  <c r="BP288" i="1"/>
  <c r="BG288" i="1"/>
  <c r="AW288" i="1"/>
  <c r="BJ288" i="1"/>
  <c r="AI288" i="1"/>
  <c r="AM288" i="1"/>
  <c r="X288" i="1"/>
  <c r="AD288" i="1"/>
  <c r="AU288" i="1"/>
  <c r="BH288" i="1"/>
  <c r="AX288" i="1"/>
  <c r="BO288" i="1"/>
  <c r="BI288" i="1"/>
  <c r="BB288" i="1"/>
  <c r="T288" i="1"/>
  <c r="AG288" i="1"/>
  <c r="AC288" i="1"/>
  <c r="AA288" i="1"/>
  <c r="BE288" i="1"/>
  <c r="BM288" i="1"/>
  <c r="V288" i="1"/>
  <c r="AP288" i="1"/>
  <c r="AQ288" i="1"/>
  <c r="AT288" i="1"/>
  <c r="BK288" i="1"/>
  <c r="AS288" i="1"/>
  <c r="BN288" i="1"/>
  <c r="AF288" i="1"/>
  <c r="U288" i="1"/>
  <c r="W288" i="1"/>
  <c r="AJ288" i="1"/>
  <c r="AK288" i="1"/>
  <c r="BF288" i="1"/>
  <c r="AN288" i="1"/>
  <c r="AB288" i="1"/>
  <c r="AV288" i="1"/>
  <c r="AZ288" i="1"/>
  <c r="BA288" i="1"/>
  <c r="S288" i="1"/>
  <c r="P288" i="1" s="1"/>
  <c r="R288" i="1" l="1"/>
  <c r="Q288" i="1"/>
  <c r="I289" i="1" l="1"/>
  <c r="J289" i="1" s="1"/>
  <c r="K289" i="1" s="1"/>
  <c r="L289" i="1" l="1"/>
  <c r="M289" i="1" s="1"/>
  <c r="AN289" i="1" l="1"/>
  <c r="AH289" i="1"/>
  <c r="AY289" i="1"/>
  <c r="X289" i="1"/>
  <c r="V289" i="1"/>
  <c r="AM289" i="1"/>
  <c r="AZ289" i="1"/>
  <c r="Z289" i="1"/>
  <c r="AQ289" i="1"/>
  <c r="BP289" i="1"/>
  <c r="AC289" i="1"/>
  <c r="AS289" i="1"/>
  <c r="AI289" i="1"/>
  <c r="W289" i="1"/>
  <c r="AA289" i="1"/>
  <c r="BI289" i="1"/>
  <c r="AG289" i="1"/>
  <c r="AX289" i="1"/>
  <c r="BO289" i="1"/>
  <c r="U289" i="1"/>
  <c r="AL289" i="1"/>
  <c r="BC289" i="1"/>
  <c r="Y289" i="1"/>
  <c r="AP289" i="1"/>
  <c r="BG289" i="1"/>
  <c r="AD289" i="1"/>
  <c r="AT289" i="1"/>
  <c r="BJ289" i="1"/>
  <c r="BM289" i="1"/>
  <c r="BA289" i="1"/>
  <c r="BE289" i="1"/>
  <c r="T289" i="1"/>
  <c r="AW289" i="1"/>
  <c r="BN289" i="1"/>
  <c r="AF289" i="1"/>
  <c r="AK289" i="1"/>
  <c r="BB289" i="1"/>
  <c r="AB289" i="1"/>
  <c r="AO289" i="1"/>
  <c r="BF289" i="1"/>
  <c r="AR289" i="1"/>
  <c r="AU289" i="1"/>
  <c r="BK289" i="1"/>
  <c r="BH289" i="1"/>
  <c r="BD289" i="1"/>
  <c r="AJ289" i="1"/>
  <c r="AV289" i="1"/>
  <c r="BL289" i="1"/>
  <c r="AE289" i="1"/>
  <c r="S289" i="1"/>
  <c r="P289" i="1" s="1"/>
  <c r="R289" i="1" l="1"/>
  <c r="Q289" i="1"/>
  <c r="I290" i="1" l="1"/>
  <c r="J290" i="1" s="1"/>
  <c r="K290" i="1" s="1"/>
  <c r="L290" i="1" l="1"/>
  <c r="M290" i="1" s="1"/>
  <c r="AM290" i="1" l="1"/>
  <c r="BD290" i="1"/>
  <c r="V290" i="1"/>
  <c r="AU290" i="1"/>
  <c r="AW290" i="1"/>
  <c r="AR290" i="1"/>
  <c r="BE290" i="1"/>
  <c r="AQ290" i="1"/>
  <c r="BN290" i="1"/>
  <c r="BL290" i="1"/>
  <c r="AD290" i="1"/>
  <c r="AI290" i="1"/>
  <c r="AE290" i="1"/>
  <c r="AN290" i="1"/>
  <c r="BP290" i="1"/>
  <c r="BF290" i="1"/>
  <c r="BI290" i="1"/>
  <c r="BC290" i="1"/>
  <c r="U290" i="1"/>
  <c r="AL290" i="1"/>
  <c r="BO290" i="1"/>
  <c r="AX290" i="1"/>
  <c r="BH290" i="1"/>
  <c r="Z290" i="1"/>
  <c r="BK290" i="1"/>
  <c r="AY290" i="1"/>
  <c r="AC290" i="1"/>
  <c r="AT290" i="1"/>
  <c r="AJ290" i="1"/>
  <c r="AA290" i="1"/>
  <c r="AO290" i="1"/>
  <c r="AV290" i="1"/>
  <c r="AH290" i="1"/>
  <c r="X290" i="1"/>
  <c r="AK290" i="1"/>
  <c r="BB290" i="1"/>
  <c r="T290" i="1"/>
  <c r="W290" i="1"/>
  <c r="Y290" i="1"/>
  <c r="AP290" i="1"/>
  <c r="AZ290" i="1"/>
  <c r="AF290" i="1"/>
  <c r="AS290" i="1"/>
  <c r="BJ290" i="1"/>
  <c r="AG290" i="1"/>
  <c r="BA290" i="1"/>
  <c r="AB290" i="1"/>
  <c r="BM290" i="1"/>
  <c r="BG290" i="1"/>
  <c r="S290" i="1"/>
  <c r="P290" i="1" s="1"/>
  <c r="R290" i="1" l="1"/>
  <c r="Q290" i="1"/>
  <c r="I291" i="1" l="1"/>
  <c r="J291" i="1" s="1"/>
  <c r="K291" i="1" s="1"/>
  <c r="L291" i="1" l="1"/>
  <c r="M291" i="1" s="1"/>
  <c r="BK291" i="1" l="1"/>
  <c r="Y291" i="1"/>
  <c r="BJ291" i="1"/>
  <c r="BO291" i="1"/>
  <c r="AC291" i="1"/>
  <c r="AH291" i="1"/>
  <c r="T291" i="1"/>
  <c r="AG291" i="1"/>
  <c r="AX291" i="1"/>
  <c r="BG291" i="1"/>
  <c r="AK291" i="1"/>
  <c r="AN291" i="1"/>
  <c r="AU291" i="1"/>
  <c r="BL291" i="1"/>
  <c r="BC291" i="1"/>
  <c r="Z291" i="1"/>
  <c r="AB291" i="1"/>
  <c r="AO291" i="1"/>
  <c r="V291" i="1"/>
  <c r="AF291" i="1"/>
  <c r="AS291" i="1"/>
  <c r="W291" i="1"/>
  <c r="AJ291" i="1"/>
  <c r="AW291" i="1"/>
  <c r="AQ291" i="1"/>
  <c r="U291" i="1"/>
  <c r="BN291" i="1"/>
  <c r="BA291" i="1"/>
  <c r="BH291" i="1"/>
  <c r="AY291" i="1"/>
  <c r="BF291" i="1"/>
  <c r="AD291" i="1"/>
  <c r="BB291" i="1"/>
  <c r="AE291" i="1"/>
  <c r="AR291" i="1"/>
  <c r="BE291" i="1"/>
  <c r="AI291" i="1"/>
  <c r="AV291" i="1"/>
  <c r="BI291" i="1"/>
  <c r="AM291" i="1"/>
  <c r="AZ291" i="1"/>
  <c r="BM291" i="1"/>
  <c r="BD291" i="1"/>
  <c r="AT291" i="1"/>
  <c r="AA291" i="1"/>
  <c r="AL291" i="1"/>
  <c r="AP291" i="1"/>
  <c r="BP291" i="1"/>
  <c r="X291" i="1"/>
  <c r="S291" i="1"/>
  <c r="P291" i="1" s="1"/>
  <c r="R291" i="1" l="1"/>
  <c r="Q291" i="1"/>
  <c r="I292" i="1" l="1"/>
  <c r="J292" i="1" s="1"/>
  <c r="K292" i="1" s="1"/>
  <c r="L292" i="1" l="1"/>
  <c r="M292" i="1" s="1"/>
  <c r="AK292" i="1" l="1"/>
  <c r="W292" i="1"/>
  <c r="AJ292" i="1"/>
  <c r="AW292" i="1"/>
  <c r="AA292" i="1"/>
  <c r="AN292" i="1"/>
  <c r="BM292" i="1"/>
  <c r="BJ292" i="1"/>
  <c r="AB292" i="1"/>
  <c r="BI292" i="1"/>
  <c r="BN292" i="1"/>
  <c r="AV292" i="1"/>
  <c r="AH292" i="1"/>
  <c r="AC292" i="1"/>
  <c r="AS292" i="1"/>
  <c r="AO292" i="1"/>
  <c r="BA292" i="1"/>
  <c r="V292" i="1"/>
  <c r="AM292" i="1"/>
  <c r="AZ292" i="1"/>
  <c r="Z292" i="1"/>
  <c r="AQ292" i="1"/>
  <c r="BD292" i="1"/>
  <c r="U292" i="1"/>
  <c r="AE292" i="1"/>
  <c r="AR292" i="1"/>
  <c r="AX292" i="1"/>
  <c r="AF292" i="1"/>
  <c r="BL292" i="1"/>
  <c r="T292" i="1"/>
  <c r="X292" i="1"/>
  <c r="BK292" i="1"/>
  <c r="AI292" i="1"/>
  <c r="AL292" i="1"/>
  <c r="BC292" i="1"/>
  <c r="BP292" i="1"/>
  <c r="AP292" i="1"/>
  <c r="BG292" i="1"/>
  <c r="Y292" i="1"/>
  <c r="AD292" i="1"/>
  <c r="AU292" i="1"/>
  <c r="BH292" i="1"/>
  <c r="BO292" i="1"/>
  <c r="AG292" i="1"/>
  <c r="AY292" i="1"/>
  <c r="BB292" i="1"/>
  <c r="BF292" i="1"/>
  <c r="AT292" i="1"/>
  <c r="BE292" i="1"/>
  <c r="S292" i="1"/>
  <c r="P292" i="1" s="1"/>
  <c r="Q292" i="1" l="1"/>
  <c r="R292" i="1"/>
  <c r="I293" i="1" l="1"/>
  <c r="J293" i="1" s="1"/>
  <c r="K293" i="1" s="1"/>
  <c r="L293" i="1" l="1"/>
  <c r="M293" i="1" s="1"/>
  <c r="Y293" i="1" l="1"/>
  <c r="AP293" i="1"/>
  <c r="BG293" i="1"/>
  <c r="AS293" i="1"/>
  <c r="BJ293" i="1"/>
  <c r="BD293" i="1"/>
  <c r="BM293" i="1"/>
  <c r="AI293" i="1"/>
  <c r="AV293" i="1"/>
  <c r="BC293" i="1"/>
  <c r="BB293" i="1"/>
  <c r="W293" i="1"/>
  <c r="AQ293" i="1"/>
  <c r="AT293" i="1"/>
  <c r="BN293" i="1"/>
  <c r="BA293" i="1"/>
  <c r="AO293" i="1"/>
  <c r="BF293" i="1"/>
  <c r="AN293" i="1"/>
  <c r="BI293" i="1"/>
  <c r="AE293" i="1"/>
  <c r="AF293" i="1"/>
  <c r="AH293" i="1"/>
  <c r="AY293" i="1"/>
  <c r="T293" i="1"/>
  <c r="BP293" i="1"/>
  <c r="X293" i="1"/>
  <c r="AR293" i="1"/>
  <c r="Z293" i="1"/>
  <c r="BK293" i="1"/>
  <c r="AB293" i="1"/>
  <c r="AZ293" i="1"/>
  <c r="BE293" i="1"/>
  <c r="AA293" i="1"/>
  <c r="BH293" i="1"/>
  <c r="AD293" i="1"/>
  <c r="AU293" i="1"/>
  <c r="AG293" i="1"/>
  <c r="AX293" i="1"/>
  <c r="BO293" i="1"/>
  <c r="U293" i="1"/>
  <c r="BL293" i="1"/>
  <c r="V293" i="1"/>
  <c r="AM293" i="1"/>
  <c r="AJ293" i="1"/>
  <c r="AC293" i="1"/>
  <c r="AW293" i="1"/>
  <c r="AL293" i="1"/>
  <c r="AK293" i="1"/>
  <c r="S293" i="1"/>
  <c r="P293" i="1" s="1"/>
  <c r="Q293" i="1" l="1"/>
  <c r="R293" i="1"/>
  <c r="I294" i="1" l="1"/>
  <c r="J294" i="1" s="1"/>
  <c r="K294" i="1" s="1"/>
  <c r="L294" i="1" l="1"/>
  <c r="M294" i="1" s="1"/>
  <c r="AY294" i="1" l="1"/>
  <c r="AC294" i="1"/>
  <c r="AT294" i="1"/>
  <c r="AB294" i="1"/>
  <c r="T294" i="1"/>
  <c r="AG294" i="1"/>
  <c r="AX294" i="1"/>
  <c r="BH294" i="1"/>
  <c r="AN294" i="1"/>
  <c r="BA294" i="1"/>
  <c r="W294" i="1"/>
  <c r="AO294" i="1"/>
  <c r="AD294" i="1"/>
  <c r="AH294" i="1"/>
  <c r="AK294" i="1"/>
  <c r="AR294" i="1"/>
  <c r="AF294" i="1"/>
  <c r="AS294" i="1"/>
  <c r="BJ294" i="1"/>
  <c r="Y294" i="1"/>
  <c r="AJ294" i="1"/>
  <c r="AW294" i="1"/>
  <c r="BN294" i="1"/>
  <c r="Z294" i="1"/>
  <c r="BD294" i="1"/>
  <c r="V294" i="1"/>
  <c r="AQ294" i="1"/>
  <c r="AP294" i="1"/>
  <c r="AI294" i="1"/>
  <c r="AE294" i="1"/>
  <c r="BP294" i="1"/>
  <c r="X294" i="1"/>
  <c r="BO294" i="1"/>
  <c r="AV294" i="1"/>
  <c r="BI294" i="1"/>
  <c r="BC294" i="1"/>
  <c r="BE294" i="1"/>
  <c r="AZ294" i="1"/>
  <c r="BM294" i="1"/>
  <c r="AA294" i="1"/>
  <c r="AM294" i="1"/>
  <c r="U294" i="1"/>
  <c r="AL294" i="1"/>
  <c r="BK294" i="1"/>
  <c r="BG294" i="1"/>
  <c r="BL294" i="1"/>
  <c r="BF294" i="1"/>
  <c r="AU294" i="1"/>
  <c r="BB294" i="1"/>
  <c r="S294" i="1"/>
  <c r="P294" i="1" s="1"/>
  <c r="R294" i="1" l="1"/>
  <c r="Q294" i="1"/>
  <c r="I295" i="1" l="1"/>
  <c r="J295" i="1" s="1"/>
  <c r="K295" i="1" s="1"/>
  <c r="L295" i="1" l="1"/>
  <c r="M295" i="1" s="1"/>
  <c r="BO295" i="1" l="1"/>
  <c r="AC295" i="1"/>
  <c r="AD295" i="1"/>
  <c r="BC295" i="1"/>
  <c r="BP295" i="1"/>
  <c r="Z295" i="1"/>
  <c r="BG295" i="1"/>
  <c r="U295" i="1"/>
  <c r="AP295" i="1"/>
  <c r="BF295" i="1"/>
  <c r="AE295" i="1"/>
  <c r="AU295" i="1"/>
  <c r="AY295" i="1"/>
  <c r="AM295" i="1"/>
  <c r="AQ295" i="1"/>
  <c r="Y295" i="1"/>
  <c r="AL295" i="1"/>
  <c r="AF295" i="1"/>
  <c r="AS295" i="1"/>
  <c r="BN295" i="1"/>
  <c r="T295" i="1"/>
  <c r="AG295" i="1"/>
  <c r="AT295" i="1"/>
  <c r="X295" i="1"/>
  <c r="AK295" i="1"/>
  <c r="BJ295" i="1"/>
  <c r="AB295" i="1"/>
  <c r="AR295" i="1"/>
  <c r="BH295" i="1"/>
  <c r="BB295" i="1"/>
  <c r="BM295" i="1"/>
  <c r="V295" i="1"/>
  <c r="AI295" i="1"/>
  <c r="AV295" i="1"/>
  <c r="BI295" i="1"/>
  <c r="W295" i="1"/>
  <c r="AJ295" i="1"/>
  <c r="AW295" i="1"/>
  <c r="AA295" i="1"/>
  <c r="AN295" i="1"/>
  <c r="BA295" i="1"/>
  <c r="BK295" i="1"/>
  <c r="AO295" i="1"/>
  <c r="BE295" i="1"/>
  <c r="AH295" i="1"/>
  <c r="BL295" i="1"/>
  <c r="AZ295" i="1"/>
  <c r="BD295" i="1"/>
  <c r="AX295" i="1"/>
  <c r="S295" i="1"/>
  <c r="P295" i="1" s="1"/>
  <c r="Q295" i="1" l="1"/>
  <c r="R295" i="1"/>
  <c r="I296" i="1" l="1"/>
  <c r="J296" i="1" s="1"/>
  <c r="K296" i="1" s="1"/>
  <c r="L296" i="1" l="1"/>
  <c r="M296" i="1" s="1"/>
  <c r="AD296" i="1" l="1"/>
  <c r="AU296" i="1"/>
  <c r="BH296" i="1"/>
  <c r="AX296" i="1"/>
  <c r="BO296" i="1"/>
  <c r="BA296" i="1"/>
  <c r="BB296" i="1"/>
  <c r="T296" i="1"/>
  <c r="Y296" i="1"/>
  <c r="AO296" i="1"/>
  <c r="BI296" i="1"/>
  <c r="AP296" i="1"/>
  <c r="AE296" i="1"/>
  <c r="AH296" i="1"/>
  <c r="AL296" i="1"/>
  <c r="AN296" i="1"/>
  <c r="AT296" i="1"/>
  <c r="BK296" i="1"/>
  <c r="AK296" i="1"/>
  <c r="BN296" i="1"/>
  <c r="AF296" i="1"/>
  <c r="AC296" i="1"/>
  <c r="W296" i="1"/>
  <c r="AJ296" i="1"/>
  <c r="AS296" i="1"/>
  <c r="BM296" i="1"/>
  <c r="Z296" i="1"/>
  <c r="U296" i="1"/>
  <c r="AG296" i="1"/>
  <c r="AY296" i="1"/>
  <c r="BC296" i="1"/>
  <c r="X296" i="1"/>
  <c r="AW296" i="1"/>
  <c r="BJ296" i="1"/>
  <c r="AB296" i="1"/>
  <c r="BE296" i="1"/>
  <c r="AI296" i="1"/>
  <c r="AV296" i="1"/>
  <c r="V296" i="1"/>
  <c r="AM296" i="1"/>
  <c r="AZ296" i="1"/>
  <c r="BF296" i="1"/>
  <c r="AA296" i="1"/>
  <c r="AQ296" i="1"/>
  <c r="BG296" i="1"/>
  <c r="AR296" i="1"/>
  <c r="BL296" i="1"/>
  <c r="BP296" i="1"/>
  <c r="BD296" i="1"/>
  <c r="S296" i="1"/>
  <c r="P296" i="1" s="1"/>
  <c r="R296" i="1" l="1"/>
  <c r="Q296" i="1"/>
  <c r="I297" i="1" l="1"/>
  <c r="J297" i="1" s="1"/>
  <c r="K297" i="1" s="1"/>
  <c r="L297" i="1" l="1"/>
  <c r="M297" i="1" s="1"/>
  <c r="AF297" i="1" l="1"/>
  <c r="V297" i="1"/>
  <c r="AM297" i="1"/>
  <c r="AR297" i="1"/>
  <c r="Z297" i="1"/>
  <c r="AQ297" i="1"/>
  <c r="BH297" i="1"/>
  <c r="AD297" i="1"/>
  <c r="AU297" i="1"/>
  <c r="AG297" i="1"/>
  <c r="BN297" i="1"/>
  <c r="BM297" i="1"/>
  <c r="W297" i="1"/>
  <c r="AA297" i="1"/>
  <c r="AE297" i="1"/>
  <c r="AH297" i="1"/>
  <c r="U297" i="1"/>
  <c r="AL297" i="1"/>
  <c r="BC297" i="1"/>
  <c r="Y297" i="1"/>
  <c r="AP297" i="1"/>
  <c r="BG297" i="1"/>
  <c r="AC297" i="1"/>
  <c r="AT297" i="1"/>
  <c r="BK297" i="1"/>
  <c r="AX297" i="1"/>
  <c r="BP297" i="1"/>
  <c r="AI297" i="1"/>
  <c r="AV297" i="1"/>
  <c r="X297" i="1"/>
  <c r="AN297" i="1"/>
  <c r="BD297" i="1"/>
  <c r="AY297" i="1"/>
  <c r="AK297" i="1"/>
  <c r="BB297" i="1"/>
  <c r="T297" i="1"/>
  <c r="AO297" i="1"/>
  <c r="BF297" i="1"/>
  <c r="AJ297" i="1"/>
  <c r="AS297" i="1"/>
  <c r="BJ297" i="1"/>
  <c r="AZ297" i="1"/>
  <c r="BO297" i="1"/>
  <c r="BL297" i="1"/>
  <c r="AB297" i="1"/>
  <c r="BA297" i="1"/>
  <c r="BE297" i="1"/>
  <c r="BI297" i="1"/>
  <c r="AW297" i="1"/>
  <c r="S297" i="1"/>
  <c r="P297" i="1" s="1"/>
  <c r="R297" i="1" l="1"/>
  <c r="Q297" i="1"/>
  <c r="I298" i="1" l="1"/>
  <c r="J298" i="1" s="1"/>
  <c r="K298" i="1" s="1"/>
  <c r="L298" i="1" l="1"/>
  <c r="M298" i="1" s="1"/>
  <c r="AU298" i="1" l="1"/>
  <c r="U298" i="1"/>
  <c r="AL298" i="1"/>
  <c r="BG298" i="1"/>
  <c r="AX298" i="1"/>
  <c r="BH298" i="1"/>
  <c r="Z298" i="1"/>
  <c r="BC298" i="1"/>
  <c r="W298" i="1"/>
  <c r="AC298" i="1"/>
  <c r="AT298" i="1"/>
  <c r="AZ298" i="1"/>
  <c r="V298" i="1"/>
  <c r="BM298" i="1"/>
  <c r="AY298" i="1"/>
  <c r="AD298" i="1"/>
  <c r="X298" i="1"/>
  <c r="AK298" i="1"/>
  <c r="BB298" i="1"/>
  <c r="AJ298" i="1"/>
  <c r="AQ298" i="1"/>
  <c r="Y298" i="1"/>
  <c r="AP298" i="1"/>
  <c r="T298" i="1"/>
  <c r="AF298" i="1"/>
  <c r="AS298" i="1"/>
  <c r="BJ298" i="1"/>
  <c r="AW298" i="1"/>
  <c r="AE298" i="1"/>
  <c r="AM298" i="1"/>
  <c r="BE298" i="1"/>
  <c r="AH298" i="1"/>
  <c r="AA298" i="1"/>
  <c r="BK298" i="1"/>
  <c r="AN298" i="1"/>
  <c r="BA298" i="1"/>
  <c r="AI298" i="1"/>
  <c r="AG298" i="1"/>
  <c r="AB298" i="1"/>
  <c r="AO298" i="1"/>
  <c r="BF298" i="1"/>
  <c r="BP298" i="1"/>
  <c r="AV298" i="1"/>
  <c r="BI298" i="1"/>
  <c r="BO298" i="1"/>
  <c r="BN298" i="1"/>
  <c r="BD298" i="1"/>
  <c r="AR298" i="1"/>
  <c r="BL298" i="1"/>
  <c r="S298" i="1"/>
  <c r="P298" i="1" s="1"/>
  <c r="Q298" i="1" l="1"/>
  <c r="R298" i="1"/>
  <c r="I299" i="1" l="1"/>
  <c r="J299" i="1" s="1"/>
  <c r="K299" i="1" s="1"/>
  <c r="L299" i="1" l="1"/>
  <c r="M299" i="1" s="1"/>
  <c r="AI299" i="1" l="1"/>
  <c r="AV299" i="1"/>
  <c r="BI299" i="1"/>
  <c r="AM299" i="1"/>
  <c r="AZ299" i="1"/>
  <c r="BM299" i="1"/>
  <c r="AQ299" i="1"/>
  <c r="BD299" i="1"/>
  <c r="AH299" i="1"/>
  <c r="AR299" i="1"/>
  <c r="BH299" i="1"/>
  <c r="Y299" i="1"/>
  <c r="AY299" i="1"/>
  <c r="BL299" i="1"/>
  <c r="BN299" i="1"/>
  <c r="BC299" i="1"/>
  <c r="BP299" i="1"/>
  <c r="V299" i="1"/>
  <c r="BG299" i="1"/>
  <c r="U299" i="1"/>
  <c r="AL299" i="1"/>
  <c r="BE299" i="1"/>
  <c r="AX299" i="1"/>
  <c r="BB299" i="1"/>
  <c r="AT299" i="1"/>
  <c r="BO299" i="1"/>
  <c r="AC299" i="1"/>
  <c r="Z299" i="1"/>
  <c r="T299" i="1"/>
  <c r="AG299" i="1"/>
  <c r="AP299" i="1"/>
  <c r="X299" i="1"/>
  <c r="AK299" i="1"/>
  <c r="BF299" i="1"/>
  <c r="AD299" i="1"/>
  <c r="AB299" i="1"/>
  <c r="AO299" i="1"/>
  <c r="BJ299" i="1"/>
  <c r="AF299" i="1"/>
  <c r="AS299" i="1"/>
  <c r="W299" i="1"/>
  <c r="AJ299" i="1"/>
  <c r="AW299" i="1"/>
  <c r="AA299" i="1"/>
  <c r="AN299" i="1"/>
  <c r="BA299" i="1"/>
  <c r="AE299" i="1"/>
  <c r="AU299" i="1"/>
  <c r="BK299" i="1"/>
  <c r="S299" i="1"/>
  <c r="P299" i="1" s="1"/>
  <c r="Q299" i="1" l="1"/>
  <c r="R299" i="1"/>
  <c r="I300" i="1" l="1"/>
  <c r="J300" i="1" s="1"/>
  <c r="K300" i="1" s="1"/>
  <c r="L300" i="1" l="1"/>
  <c r="M300" i="1" s="1"/>
  <c r="AL300" i="1" l="1"/>
  <c r="BC300" i="1"/>
  <c r="BP300" i="1"/>
  <c r="AP300" i="1"/>
  <c r="BG300" i="1"/>
  <c r="AG300" i="1"/>
  <c r="AT300" i="1"/>
  <c r="BK300" i="1"/>
  <c r="AW300" i="1"/>
  <c r="Y300" i="1"/>
  <c r="AY300" i="1"/>
  <c r="AS300" i="1"/>
  <c r="AC300" i="1"/>
  <c r="AJ300" i="1"/>
  <c r="AO300" i="1"/>
  <c r="AN300" i="1"/>
  <c r="AE300" i="1"/>
  <c r="AV300" i="1"/>
  <c r="BI300" i="1"/>
  <c r="V300" i="1"/>
  <c r="AZ300" i="1"/>
  <c r="AQ300" i="1"/>
  <c r="AD300" i="1"/>
  <c r="BH300" i="1"/>
  <c r="AH300" i="1"/>
  <c r="BB300" i="1"/>
  <c r="T300" i="1"/>
  <c r="U300" i="1"/>
  <c r="BF300" i="1"/>
  <c r="X300" i="1"/>
  <c r="AK300" i="1"/>
  <c r="BJ300" i="1"/>
  <c r="AB300" i="1"/>
  <c r="BA300" i="1"/>
  <c r="AI300" i="1"/>
  <c r="BL300" i="1"/>
  <c r="BM300" i="1"/>
  <c r="W300" i="1"/>
  <c r="AA300" i="1"/>
  <c r="BE300" i="1"/>
  <c r="AR300" i="1"/>
  <c r="BN300" i="1"/>
  <c r="AX300" i="1"/>
  <c r="AM300" i="1"/>
  <c r="Z300" i="1"/>
  <c r="BD300" i="1"/>
  <c r="AU300" i="1"/>
  <c r="AF300" i="1"/>
  <c r="BO300" i="1"/>
  <c r="S300" i="1"/>
  <c r="P300" i="1" s="1"/>
  <c r="Q300" i="1" l="1"/>
  <c r="R300" i="1"/>
  <c r="I301" i="1" l="1"/>
  <c r="J301" i="1" s="1"/>
  <c r="K301" i="1" s="1"/>
  <c r="L301" i="1" l="1"/>
  <c r="M301" i="1" s="1"/>
  <c r="AR301" i="1" l="1"/>
  <c r="AD301" i="1"/>
  <c r="AU301" i="1"/>
  <c r="AG301" i="1"/>
  <c r="AX301" i="1"/>
  <c r="BO301" i="1"/>
  <c r="AK301" i="1"/>
  <c r="BB301" i="1"/>
  <c r="AF301" i="1"/>
  <c r="AO301" i="1"/>
  <c r="BE301" i="1"/>
  <c r="BG301" i="1"/>
  <c r="BH301" i="1"/>
  <c r="BP301" i="1"/>
  <c r="AY301" i="1"/>
  <c r="BC301" i="1"/>
  <c r="AP301" i="1"/>
  <c r="AC301" i="1"/>
  <c r="AT301" i="1"/>
  <c r="BK301" i="1"/>
  <c r="AW301" i="1"/>
  <c r="BN301" i="1"/>
  <c r="T301" i="1"/>
  <c r="BA301" i="1"/>
  <c r="W301" i="1"/>
  <c r="AJ301" i="1"/>
  <c r="BF301" i="1"/>
  <c r="AA301" i="1"/>
  <c r="Z301" i="1"/>
  <c r="AE301" i="1"/>
  <c r="AH301" i="1"/>
  <c r="AL301" i="1"/>
  <c r="Y301" i="1"/>
  <c r="AS301" i="1"/>
  <c r="BJ301" i="1"/>
  <c r="BL301" i="1"/>
  <c r="BM301" i="1"/>
  <c r="AI301" i="1"/>
  <c r="X301" i="1"/>
  <c r="V301" i="1"/>
  <c r="AM301" i="1"/>
  <c r="AN301" i="1"/>
  <c r="AV301" i="1"/>
  <c r="AZ301" i="1"/>
  <c r="AQ301" i="1"/>
  <c r="BI301" i="1"/>
  <c r="U301" i="1"/>
  <c r="AB301" i="1"/>
  <c r="BD301" i="1"/>
  <c r="S301" i="1"/>
  <c r="P301" i="1" s="1"/>
  <c r="Q301" i="1" l="1"/>
  <c r="R301" i="1"/>
  <c r="I302" i="1" l="1"/>
  <c r="J302" i="1" s="1"/>
  <c r="K302" i="1" s="1"/>
  <c r="L302" i="1" l="1"/>
  <c r="M302" i="1" s="1"/>
  <c r="AQ302" i="1" l="1"/>
  <c r="AC302" i="1"/>
  <c r="AT302" i="1"/>
  <c r="BH302" i="1"/>
  <c r="AJ302" i="1"/>
  <c r="AW302" i="1"/>
  <c r="BN302" i="1"/>
  <c r="Y302" i="1"/>
  <c r="AN302" i="1"/>
  <c r="BA302" i="1"/>
  <c r="AE302" i="1"/>
  <c r="AO302" i="1"/>
  <c r="BL302" i="1"/>
  <c r="T302" i="1"/>
  <c r="AR302" i="1"/>
  <c r="AK302" i="1"/>
  <c r="AF302" i="1"/>
  <c r="AS302" i="1"/>
  <c r="BJ302" i="1"/>
  <c r="BE302" i="1"/>
  <c r="AZ302" i="1"/>
  <c r="BM302" i="1"/>
  <c r="AI302" i="1"/>
  <c r="Z302" i="1"/>
  <c r="BD302" i="1"/>
  <c r="V302" i="1"/>
  <c r="AY302" i="1"/>
  <c r="AP302" i="1"/>
  <c r="AD302" i="1"/>
  <c r="AG302" i="1"/>
  <c r="X302" i="1"/>
  <c r="AB302" i="1"/>
  <c r="BG302" i="1"/>
  <c r="AV302" i="1"/>
  <c r="BI302" i="1"/>
  <c r="BK302" i="1"/>
  <c r="BF302" i="1"/>
  <c r="BP302" i="1"/>
  <c r="AH302" i="1"/>
  <c r="AM302" i="1"/>
  <c r="AU302" i="1"/>
  <c r="U302" i="1"/>
  <c r="AL302" i="1"/>
  <c r="BC302" i="1"/>
  <c r="BO302" i="1"/>
  <c r="AA302" i="1"/>
  <c r="W302" i="1"/>
  <c r="AX302" i="1"/>
  <c r="BB302" i="1"/>
  <c r="S302" i="1"/>
  <c r="P302" i="1" s="1"/>
  <c r="R302" i="1" l="1"/>
  <c r="Q302" i="1"/>
  <c r="I303" i="1" l="1"/>
  <c r="J303" i="1" s="1"/>
  <c r="K303" i="1" s="1"/>
  <c r="L303" i="1" l="1"/>
  <c r="M303" i="1" s="1"/>
  <c r="AM303" i="1" l="1"/>
  <c r="AZ303" i="1"/>
  <c r="BM303" i="1"/>
  <c r="AA303" i="1"/>
  <c r="AN303" i="1"/>
  <c r="BA303" i="1"/>
  <c r="AE303" i="1"/>
  <c r="AR303" i="1"/>
  <c r="BE303" i="1"/>
  <c r="BL303" i="1"/>
  <c r="V303" i="1"/>
  <c r="AV303" i="1"/>
  <c r="AJ303" i="1"/>
  <c r="AK303" i="1"/>
  <c r="AO303" i="1"/>
  <c r="AP303" i="1"/>
  <c r="BC303" i="1"/>
  <c r="BP303" i="1"/>
  <c r="AH303" i="1"/>
  <c r="AQ303" i="1"/>
  <c r="BD303" i="1"/>
  <c r="AD303" i="1"/>
  <c r="AU303" i="1"/>
  <c r="BH303" i="1"/>
  <c r="AT303" i="1"/>
  <c r="BJ303" i="1"/>
  <c r="AF303" i="1"/>
  <c r="BI303" i="1"/>
  <c r="AW303" i="1"/>
  <c r="X303" i="1"/>
  <c r="AB303" i="1"/>
  <c r="AC303" i="1"/>
  <c r="T303" i="1"/>
  <c r="AG303" i="1"/>
  <c r="AL303" i="1"/>
  <c r="BG303" i="1"/>
  <c r="U303" i="1"/>
  <c r="AX303" i="1"/>
  <c r="BK303" i="1"/>
  <c r="Y303" i="1"/>
  <c r="BN303" i="1"/>
  <c r="BO303" i="1"/>
  <c r="AS303" i="1"/>
  <c r="Z303" i="1"/>
  <c r="W303" i="1"/>
  <c r="BF303" i="1"/>
  <c r="BB303" i="1"/>
  <c r="AY303" i="1"/>
  <c r="AI303" i="1"/>
  <c r="S303" i="1"/>
  <c r="P303" i="1" s="1"/>
  <c r="R303" i="1" l="1"/>
  <c r="Q303" i="1"/>
  <c r="I304" i="1" l="1"/>
  <c r="J304" i="1" s="1"/>
  <c r="K304" i="1" s="1"/>
  <c r="L304" i="1" l="1"/>
  <c r="M304" i="1" s="1"/>
  <c r="AD304" i="1" l="1"/>
  <c r="AU304" i="1"/>
  <c r="BH304" i="1"/>
  <c r="AX304" i="1"/>
  <c r="BO304" i="1"/>
  <c r="BI304" i="1"/>
  <c r="BB304" i="1"/>
  <c r="T304" i="1"/>
  <c r="AG304" i="1"/>
  <c r="BA304" i="1"/>
  <c r="BE304" i="1"/>
  <c r="X304" i="1"/>
  <c r="AR304" i="1"/>
  <c r="BL304" i="1"/>
  <c r="BP304" i="1"/>
  <c r="AC304" i="1"/>
  <c r="AT304" i="1"/>
  <c r="BK304" i="1"/>
  <c r="AS304" i="1"/>
  <c r="BN304" i="1"/>
  <c r="AF304" i="1"/>
  <c r="U304" i="1"/>
  <c r="W304" i="1"/>
  <c r="AJ304" i="1"/>
  <c r="AK304" i="1"/>
  <c r="Z304" i="1"/>
  <c r="AP304" i="1"/>
  <c r="AO304" i="1"/>
  <c r="AE304" i="1"/>
  <c r="AY304" i="1"/>
  <c r="BC304" i="1"/>
  <c r="BD304" i="1"/>
  <c r="BJ304" i="1"/>
  <c r="AB304" i="1"/>
  <c r="BM304" i="1"/>
  <c r="AI304" i="1"/>
  <c r="AV304" i="1"/>
  <c r="V304" i="1"/>
  <c r="AM304" i="1"/>
  <c r="AZ304" i="1"/>
  <c r="AA304" i="1"/>
  <c r="AQ304" i="1"/>
  <c r="BG304" i="1"/>
  <c r="BF304" i="1"/>
  <c r="Y304" i="1"/>
  <c r="AH304" i="1"/>
  <c r="AL304" i="1"/>
  <c r="AN304" i="1"/>
  <c r="AW304" i="1"/>
  <c r="S304" i="1"/>
  <c r="P304" i="1" s="1"/>
  <c r="R304" i="1" l="1"/>
  <c r="Q304" i="1"/>
  <c r="I305" i="1" l="1"/>
  <c r="J305" i="1" s="1"/>
  <c r="K305" i="1" s="1"/>
  <c r="L305" i="1" l="1"/>
  <c r="M305" i="1" s="1"/>
  <c r="X305" i="1" l="1"/>
  <c r="V305" i="1"/>
  <c r="AM305" i="1"/>
  <c r="AZ305" i="1"/>
  <c r="Z305" i="1"/>
  <c r="AQ305" i="1"/>
  <c r="BP305" i="1"/>
  <c r="AD305" i="1"/>
  <c r="AU305" i="1"/>
  <c r="AW305" i="1"/>
  <c r="BD305" i="1"/>
  <c r="BO305" i="1"/>
  <c r="U305" i="1"/>
  <c r="AL305" i="1"/>
  <c r="BC305" i="1"/>
  <c r="Y305" i="1"/>
  <c r="AP305" i="1"/>
  <c r="BG305" i="1"/>
  <c r="AC305" i="1"/>
  <c r="AT305" i="1"/>
  <c r="BK305" i="1"/>
  <c r="BN305" i="1"/>
  <c r="BM305" i="1"/>
  <c r="AH305" i="1"/>
  <c r="AK305" i="1"/>
  <c r="BB305" i="1"/>
  <c r="AB305" i="1"/>
  <c r="AO305" i="1"/>
  <c r="BF305" i="1"/>
  <c r="AR305" i="1"/>
  <c r="AS305" i="1"/>
  <c r="BJ305" i="1"/>
  <c r="BH305" i="1"/>
  <c r="AF305" i="1"/>
  <c r="AI305" i="1"/>
  <c r="AY305" i="1"/>
  <c r="AN305" i="1"/>
  <c r="BA305" i="1"/>
  <c r="W305" i="1"/>
  <c r="AV305" i="1"/>
  <c r="BE305" i="1"/>
  <c r="AA305" i="1"/>
  <c r="BL305" i="1"/>
  <c r="BI305" i="1"/>
  <c r="AE305" i="1"/>
  <c r="T305" i="1"/>
  <c r="AG305" i="1"/>
  <c r="AJ305" i="1"/>
  <c r="AX305" i="1"/>
  <c r="S305" i="1"/>
  <c r="P305" i="1" s="1"/>
  <c r="R305" i="1" l="1"/>
  <c r="Q305" i="1"/>
  <c r="I306" i="1" l="1"/>
  <c r="J306" i="1" s="1"/>
  <c r="K306" i="1" s="1"/>
  <c r="L306" i="1" l="1"/>
  <c r="M306" i="1" s="1"/>
  <c r="BC306" i="1" l="1"/>
  <c r="AN306" i="1"/>
  <c r="BA306" i="1"/>
  <c r="AA306" i="1"/>
  <c r="BP306" i="1"/>
  <c r="AR306" i="1"/>
  <c r="BE306" i="1"/>
  <c r="AQ306" i="1"/>
  <c r="BM306" i="1"/>
  <c r="BL306" i="1"/>
  <c r="AD306" i="1"/>
  <c r="AI306" i="1"/>
  <c r="AY306" i="1"/>
  <c r="AK306" i="1"/>
  <c r="AB306" i="1"/>
  <c r="AG306" i="1"/>
  <c r="BG306" i="1"/>
  <c r="W306" i="1"/>
  <c r="BD306" i="1"/>
  <c r="V306" i="1"/>
  <c r="AU306" i="1"/>
  <c r="AH306" i="1"/>
  <c r="BH306" i="1"/>
  <c r="Z306" i="1"/>
  <c r="BK306" i="1"/>
  <c r="BN306" i="1"/>
  <c r="AC306" i="1"/>
  <c r="AT306" i="1"/>
  <c r="AZ306" i="1"/>
  <c r="X306" i="1"/>
  <c r="T306" i="1"/>
  <c r="BF306" i="1"/>
  <c r="BI306" i="1"/>
  <c r="AM306" i="1"/>
  <c r="U306" i="1"/>
  <c r="AL306" i="1"/>
  <c r="BO306" i="1"/>
  <c r="AE306" i="1"/>
  <c r="Y306" i="1"/>
  <c r="AP306" i="1"/>
  <c r="AJ306" i="1"/>
  <c r="AF306" i="1"/>
  <c r="AS306" i="1"/>
  <c r="BJ306" i="1"/>
  <c r="AW306" i="1"/>
  <c r="BB306" i="1"/>
  <c r="AO306" i="1"/>
  <c r="AV306" i="1"/>
  <c r="AX306" i="1"/>
  <c r="S306" i="1"/>
  <c r="P306" i="1" s="1"/>
  <c r="Q306" i="1" l="1"/>
  <c r="R306" i="1"/>
  <c r="I307" i="1" s="1"/>
  <c r="J307" i="1" s="1"/>
  <c r="K307" i="1" l="1"/>
  <c r="L307" i="1" l="1"/>
  <c r="M307" i="1" s="1"/>
  <c r="AU307" i="1" l="1"/>
  <c r="BH307" i="1"/>
  <c r="AP307" i="1"/>
  <c r="BO307" i="1"/>
  <c r="AC307" i="1"/>
  <c r="AH307" i="1"/>
  <c r="T307" i="1"/>
  <c r="AG307" i="1"/>
  <c r="AX307" i="1"/>
  <c r="AT307" i="1"/>
  <c r="BN307" i="1"/>
  <c r="Z307" i="1"/>
  <c r="AE307" i="1"/>
  <c r="AY307" i="1"/>
  <c r="BC307" i="1"/>
  <c r="U307" i="1"/>
  <c r="BD307" i="1"/>
  <c r="BK307" i="1"/>
  <c r="Y307" i="1"/>
  <c r="BJ307" i="1"/>
  <c r="AF307" i="1"/>
  <c r="AS307" i="1"/>
  <c r="W307" i="1"/>
  <c r="AJ307" i="1"/>
  <c r="AW307" i="1"/>
  <c r="BB307" i="1"/>
  <c r="AL307" i="1"/>
  <c r="AA307" i="1"/>
  <c r="AQ307" i="1"/>
  <c r="BE307" i="1"/>
  <c r="BF307" i="1"/>
  <c r="AD307" i="1"/>
  <c r="BA307" i="1"/>
  <c r="AB307" i="1"/>
  <c r="AO307" i="1"/>
  <c r="AI307" i="1"/>
  <c r="AV307" i="1"/>
  <c r="BI307" i="1"/>
  <c r="AM307" i="1"/>
  <c r="AZ307" i="1"/>
  <c r="BM307" i="1"/>
  <c r="BG307" i="1"/>
  <c r="X307" i="1"/>
  <c r="AN307" i="1"/>
  <c r="V307" i="1"/>
  <c r="AR307" i="1"/>
  <c r="BL307" i="1"/>
  <c r="BP307" i="1"/>
  <c r="AK307" i="1"/>
  <c r="S307" i="1"/>
  <c r="P307" i="1" s="1"/>
  <c r="R307" i="1" l="1"/>
  <c r="Q307" i="1"/>
  <c r="I308" i="1" l="1"/>
  <c r="J308" i="1" s="1"/>
  <c r="K308" i="1" s="1"/>
  <c r="L308" i="1" l="1"/>
  <c r="M308" i="1" s="1"/>
  <c r="BB308" i="1" l="1"/>
  <c r="T308" i="1"/>
  <c r="AC308" i="1"/>
  <c r="BF308" i="1"/>
  <c r="X308" i="1"/>
  <c r="AS308" i="1"/>
  <c r="BJ308" i="1"/>
  <c r="AB308" i="1"/>
  <c r="BI308" i="1"/>
  <c r="AY308" i="1"/>
  <c r="BE308" i="1"/>
  <c r="AF308" i="1"/>
  <c r="U308" i="1"/>
  <c r="W308" i="1"/>
  <c r="AJ308" i="1"/>
  <c r="AW308" i="1"/>
  <c r="AA308" i="1"/>
  <c r="AN308" i="1"/>
  <c r="BM308" i="1"/>
  <c r="AE308" i="1"/>
  <c r="AR308" i="1"/>
  <c r="AI308" i="1"/>
  <c r="BL308" i="1"/>
  <c r="AG308" i="1"/>
  <c r="BN308" i="1"/>
  <c r="V308" i="1"/>
  <c r="AM308" i="1"/>
  <c r="AZ308" i="1"/>
  <c r="Z308" i="1"/>
  <c r="AQ308" i="1"/>
  <c r="BD308" i="1"/>
  <c r="AD308" i="1"/>
  <c r="AU308" i="1"/>
  <c r="BH308" i="1"/>
  <c r="AV308" i="1"/>
  <c r="AX308" i="1"/>
  <c r="BA308" i="1"/>
  <c r="AL308" i="1"/>
  <c r="BC308" i="1"/>
  <c r="BP308" i="1"/>
  <c r="AP308" i="1"/>
  <c r="BG308" i="1"/>
  <c r="Y308" i="1"/>
  <c r="AT308" i="1"/>
  <c r="BK308" i="1"/>
  <c r="AO308" i="1"/>
  <c r="AH308" i="1"/>
  <c r="BO308" i="1"/>
  <c r="AK308" i="1"/>
  <c r="S308" i="1"/>
  <c r="P308" i="1" s="1"/>
  <c r="R308" i="1" l="1"/>
  <c r="Q308" i="1"/>
  <c r="I309" i="1" l="1"/>
  <c r="J309" i="1" s="1"/>
  <c r="K309" i="1" s="1"/>
  <c r="L309" i="1" l="1"/>
  <c r="M309" i="1" s="1"/>
  <c r="AC309" i="1" l="1"/>
  <c r="AT309" i="1"/>
  <c r="BK309" i="1"/>
  <c r="AW309" i="1"/>
  <c r="BN309" i="1"/>
  <c r="AB309" i="1"/>
  <c r="BA309" i="1"/>
  <c r="W309" i="1"/>
  <c r="AR309" i="1"/>
  <c r="AA309" i="1"/>
  <c r="Z309" i="1"/>
  <c r="AP309" i="1"/>
  <c r="T309" i="1"/>
  <c r="AG309" i="1"/>
  <c r="AK309" i="1"/>
  <c r="BE309" i="1"/>
  <c r="AS309" i="1"/>
  <c r="BJ309" i="1"/>
  <c r="BD309" i="1"/>
  <c r="BM309" i="1"/>
  <c r="AI309" i="1"/>
  <c r="AV309" i="1"/>
  <c r="V309" i="1"/>
  <c r="AM309" i="1"/>
  <c r="BL309" i="1"/>
  <c r="BH309" i="1"/>
  <c r="AQ309" i="1"/>
  <c r="BG309" i="1"/>
  <c r="AD309" i="1"/>
  <c r="AX309" i="1"/>
  <c r="BB309" i="1"/>
  <c r="AO309" i="1"/>
  <c r="AJ309" i="1"/>
  <c r="BI309" i="1"/>
  <c r="AE309" i="1"/>
  <c r="AF309" i="1"/>
  <c r="AH309" i="1"/>
  <c r="AY309" i="1"/>
  <c r="U309" i="1"/>
  <c r="AL309" i="1"/>
  <c r="BC309" i="1"/>
  <c r="BP309" i="1"/>
  <c r="AZ309" i="1"/>
  <c r="AN309" i="1"/>
  <c r="BF309" i="1"/>
  <c r="AU309" i="1"/>
  <c r="BO309" i="1"/>
  <c r="X309" i="1"/>
  <c r="Y309" i="1"/>
  <c r="S309" i="1"/>
  <c r="P309" i="1" s="1"/>
  <c r="R309" i="1" l="1"/>
  <c r="Q309" i="1"/>
  <c r="I310" i="1" l="1"/>
  <c r="J310" i="1" s="1"/>
  <c r="K310" i="1" s="1"/>
  <c r="L310" i="1" l="1"/>
  <c r="M310" i="1" s="1"/>
  <c r="AY310" i="1" l="1"/>
  <c r="BL310" i="1"/>
  <c r="AD310" i="1"/>
  <c r="AE310" i="1"/>
  <c r="BG310" i="1"/>
  <c r="BP310" i="1"/>
  <c r="AH310" i="1"/>
  <c r="AU310" i="1"/>
  <c r="AM310" i="1"/>
  <c r="U310" i="1"/>
  <c r="AL310" i="1"/>
  <c r="BK310" i="1"/>
  <c r="BO310" i="1"/>
  <c r="AI310" i="1"/>
  <c r="AC310" i="1"/>
  <c r="AT310" i="1"/>
  <c r="AR310" i="1"/>
  <c r="T310" i="1"/>
  <c r="AG310" i="1"/>
  <c r="AX310" i="1"/>
  <c r="AB310" i="1"/>
  <c r="X310" i="1"/>
  <c r="AK310" i="1"/>
  <c r="BB310" i="1"/>
  <c r="BH310" i="1"/>
  <c r="AF310" i="1"/>
  <c r="AS310" i="1"/>
  <c r="BJ310" i="1"/>
  <c r="Y310" i="1"/>
  <c r="AJ310" i="1"/>
  <c r="AW310" i="1"/>
  <c r="BN310" i="1"/>
  <c r="AO310" i="1"/>
  <c r="AN310" i="1"/>
  <c r="BA310" i="1"/>
  <c r="W310" i="1"/>
  <c r="BE310" i="1"/>
  <c r="AV310" i="1"/>
  <c r="BI310" i="1"/>
  <c r="BC310" i="1"/>
  <c r="AP310" i="1"/>
  <c r="AZ310" i="1"/>
  <c r="BM310" i="1"/>
  <c r="AA310" i="1"/>
  <c r="Z310" i="1"/>
  <c r="BD310" i="1"/>
  <c r="V310" i="1"/>
  <c r="AQ310" i="1"/>
  <c r="BF310" i="1"/>
  <c r="S310" i="1"/>
  <c r="P310" i="1" s="1"/>
  <c r="Q310" i="1" l="1"/>
  <c r="R310" i="1"/>
  <c r="I311" i="1" s="1"/>
  <c r="J311" i="1" s="1"/>
  <c r="K311" i="1" l="1"/>
  <c r="L311" i="1" l="1"/>
  <c r="M311" i="1" s="1"/>
  <c r="BG311" i="1" l="1"/>
  <c r="U311" i="1"/>
  <c r="AP311" i="1"/>
  <c r="BK311" i="1"/>
  <c r="Y311" i="1"/>
  <c r="BF311" i="1"/>
  <c r="BO311" i="1"/>
  <c r="AC311" i="1"/>
  <c r="AD311" i="1"/>
  <c r="BN311" i="1"/>
  <c r="AH311" i="1"/>
  <c r="BC311" i="1"/>
  <c r="AN311" i="1"/>
  <c r="AE311" i="1"/>
  <c r="AI311" i="1"/>
  <c r="BI311" i="1"/>
  <c r="AJ311" i="1"/>
  <c r="BP311" i="1"/>
  <c r="AQ311" i="1"/>
  <c r="V311" i="1"/>
  <c r="BH311" i="1"/>
  <c r="AY311" i="1"/>
  <c r="BB311" i="1"/>
  <c r="AW311" i="1"/>
  <c r="X311" i="1"/>
  <c r="AK311" i="1"/>
  <c r="BJ311" i="1"/>
  <c r="AB311" i="1"/>
  <c r="AO311" i="1"/>
  <c r="AX311" i="1"/>
  <c r="AF311" i="1"/>
  <c r="AS311" i="1"/>
  <c r="T311" i="1"/>
  <c r="W311" i="1"/>
  <c r="AM311" i="1"/>
  <c r="Z311" i="1"/>
  <c r="AA311" i="1"/>
  <c r="BA311" i="1"/>
  <c r="AR311" i="1"/>
  <c r="BE311" i="1"/>
  <c r="AV311" i="1"/>
  <c r="AG311" i="1"/>
  <c r="AZ311" i="1"/>
  <c r="BD311" i="1"/>
  <c r="AU311" i="1"/>
  <c r="AL311" i="1"/>
  <c r="BL311" i="1"/>
  <c r="AT311" i="1"/>
  <c r="BM311" i="1"/>
  <c r="S311" i="1"/>
  <c r="P311" i="1" s="1"/>
  <c r="R311" i="1" l="1"/>
  <c r="Q311" i="1"/>
  <c r="I312" i="1" l="1"/>
  <c r="J312" i="1" s="1"/>
  <c r="K312" i="1" s="1"/>
  <c r="L312" i="1" l="1"/>
  <c r="M312" i="1" s="1"/>
  <c r="AD312" i="1" l="1"/>
  <c r="AU312" i="1"/>
  <c r="BH312" i="1"/>
  <c r="AX312" i="1"/>
  <c r="BO312" i="1"/>
  <c r="BA312" i="1"/>
  <c r="AL312" i="1"/>
  <c r="BC312" i="1"/>
  <c r="BP312" i="1"/>
  <c r="AQ312" i="1"/>
  <c r="BG312" i="1"/>
  <c r="AO312" i="1"/>
  <c r="BI312" i="1"/>
  <c r="AB312" i="1"/>
  <c r="AV312" i="1"/>
  <c r="W312" i="1"/>
  <c r="AS312" i="1"/>
  <c r="BF312" i="1"/>
  <c r="AH312" i="1"/>
  <c r="BL312" i="1"/>
  <c r="AM312" i="1"/>
  <c r="Z312" i="1"/>
  <c r="X312" i="1"/>
  <c r="AT312" i="1"/>
  <c r="BK312" i="1"/>
  <c r="AK312" i="1"/>
  <c r="BN312" i="1"/>
  <c r="AF312" i="1"/>
  <c r="AC312" i="1"/>
  <c r="BB312" i="1"/>
  <c r="T312" i="1"/>
  <c r="Y312" i="1"/>
  <c r="BD312" i="1"/>
  <c r="U312" i="1"/>
  <c r="AA312" i="1"/>
  <c r="BJ312" i="1"/>
  <c r="BE312" i="1"/>
  <c r="AI312" i="1"/>
  <c r="BM312" i="1"/>
  <c r="AJ312" i="1"/>
  <c r="AW312" i="1"/>
  <c r="AN312" i="1"/>
  <c r="AE312" i="1"/>
  <c r="AR312" i="1"/>
  <c r="AY312" i="1"/>
  <c r="V312" i="1"/>
  <c r="AZ312" i="1"/>
  <c r="AP312" i="1"/>
  <c r="AG312" i="1"/>
  <c r="S312" i="1"/>
  <c r="P312" i="1" s="1"/>
  <c r="R312" i="1" l="1"/>
  <c r="Q312" i="1"/>
  <c r="I313" i="1" l="1"/>
  <c r="J313" i="1" s="1"/>
  <c r="K313" i="1" s="1"/>
  <c r="L313" i="1" l="1"/>
  <c r="M313" i="1" s="1"/>
  <c r="BE313" i="1" l="1"/>
  <c r="AA313" i="1"/>
  <c r="AN313" i="1"/>
  <c r="BI313" i="1"/>
  <c r="AE313" i="1"/>
  <c r="BD313" i="1"/>
  <c r="AH313" i="1"/>
  <c r="AY313" i="1"/>
  <c r="V313" i="1"/>
  <c r="BA313" i="1"/>
  <c r="AV313" i="1"/>
  <c r="T313" i="1"/>
  <c r="AO313" i="1"/>
  <c r="AS313" i="1"/>
  <c r="BM313" i="1"/>
  <c r="BL313" i="1"/>
  <c r="AF313" i="1"/>
  <c r="Z313" i="1"/>
  <c r="AQ313" i="1"/>
  <c r="BH313" i="1"/>
  <c r="AD313" i="1"/>
  <c r="AU313" i="1"/>
  <c r="AG313" i="1"/>
  <c r="AX313" i="1"/>
  <c r="BO313" i="1"/>
  <c r="AM313" i="1"/>
  <c r="U313" i="1"/>
  <c r="X313" i="1"/>
  <c r="W313" i="1"/>
  <c r="AJ313" i="1"/>
  <c r="AZ313" i="1"/>
  <c r="AB313" i="1"/>
  <c r="BB313" i="1"/>
  <c r="Y313" i="1"/>
  <c r="AP313" i="1"/>
  <c r="BG313" i="1"/>
  <c r="AC313" i="1"/>
  <c r="AT313" i="1"/>
  <c r="BK313" i="1"/>
  <c r="AW313" i="1"/>
  <c r="BN313" i="1"/>
  <c r="BP313" i="1"/>
  <c r="AR313" i="1"/>
  <c r="AL313" i="1"/>
  <c r="AK313" i="1"/>
  <c r="BF313" i="1"/>
  <c r="BJ313" i="1"/>
  <c r="AI313" i="1"/>
  <c r="BC313" i="1"/>
  <c r="S313" i="1"/>
  <c r="P313" i="1" s="1"/>
  <c r="Q313" i="1" l="1"/>
  <c r="R313" i="1"/>
  <c r="I314" i="1" l="1"/>
  <c r="J314" i="1" s="1"/>
  <c r="K314" i="1" s="1"/>
  <c r="L314" i="1" l="1"/>
  <c r="M314" i="1" s="1"/>
  <c r="X314" i="1" l="1"/>
  <c r="AK314" i="1"/>
  <c r="BB314" i="1"/>
  <c r="BK314" i="1"/>
  <c r="AQ314" i="1"/>
  <c r="Y314" i="1"/>
  <c r="AP314" i="1"/>
  <c r="AJ314" i="1"/>
  <c r="AF314" i="1"/>
  <c r="AS314" i="1"/>
  <c r="BJ314" i="1"/>
  <c r="BP314" i="1"/>
  <c r="AE314" i="1"/>
  <c r="BG314" i="1"/>
  <c r="BH314" i="1"/>
  <c r="W314" i="1"/>
  <c r="T314" i="1"/>
  <c r="AN314" i="1"/>
  <c r="BA314" i="1"/>
  <c r="AI314" i="1"/>
  <c r="AZ314" i="1"/>
  <c r="AB314" i="1"/>
  <c r="AO314" i="1"/>
  <c r="BF314" i="1"/>
  <c r="AG314" i="1"/>
  <c r="AV314" i="1"/>
  <c r="BI314" i="1"/>
  <c r="BO314" i="1"/>
  <c r="BM314" i="1"/>
  <c r="U314" i="1"/>
  <c r="AX314" i="1"/>
  <c r="BC314" i="1"/>
  <c r="AT314" i="1"/>
  <c r="AU314" i="1"/>
  <c r="BD314" i="1"/>
  <c r="V314" i="1"/>
  <c r="AM314" i="1"/>
  <c r="AW314" i="1"/>
  <c r="AR314" i="1"/>
  <c r="BE314" i="1"/>
  <c r="AY314" i="1"/>
  <c r="AH314" i="1"/>
  <c r="BL314" i="1"/>
  <c r="AD314" i="1"/>
  <c r="AA314" i="1"/>
  <c r="BN314" i="1"/>
  <c r="AL314" i="1"/>
  <c r="Z314" i="1"/>
  <c r="AC314" i="1"/>
  <c r="S314" i="1"/>
  <c r="P314" i="1" s="1"/>
  <c r="Q314" i="1" l="1"/>
  <c r="R314" i="1"/>
  <c r="I315" i="1" l="1"/>
  <c r="J315" i="1" s="1"/>
  <c r="K315" i="1" s="1"/>
  <c r="L315" i="1" l="1"/>
  <c r="M315" i="1" s="1"/>
  <c r="AT315" i="1" l="1"/>
  <c r="BG315" i="1"/>
  <c r="U315" i="1"/>
  <c r="AL315" i="1"/>
  <c r="BK315" i="1"/>
  <c r="Y315" i="1"/>
  <c r="BB315" i="1"/>
  <c r="AF315" i="1"/>
  <c r="AS315" i="1"/>
  <c r="AM315" i="1"/>
  <c r="BC315" i="1"/>
  <c r="T315" i="1"/>
  <c r="AW315" i="1"/>
  <c r="AQ315" i="1"/>
  <c r="AU315" i="1"/>
  <c r="AX315" i="1"/>
  <c r="Z315" i="1"/>
  <c r="BJ315" i="1"/>
  <c r="AD315" i="1"/>
  <c r="X315" i="1"/>
  <c r="AK315" i="1"/>
  <c r="BF315" i="1"/>
  <c r="AB315" i="1"/>
  <c r="AO315" i="1"/>
  <c r="AI315" i="1"/>
  <c r="AV315" i="1"/>
  <c r="BI315" i="1"/>
  <c r="AZ315" i="1"/>
  <c r="BP315" i="1"/>
  <c r="AG315" i="1"/>
  <c r="AH315" i="1"/>
  <c r="BO315" i="1"/>
  <c r="W315" i="1"/>
  <c r="AA315" i="1"/>
  <c r="AN315" i="1"/>
  <c r="BA315" i="1"/>
  <c r="AE315" i="1"/>
  <c r="AR315" i="1"/>
  <c r="BE315" i="1"/>
  <c r="AY315" i="1"/>
  <c r="BL315" i="1"/>
  <c r="BN315" i="1"/>
  <c r="BM315" i="1"/>
  <c r="V315" i="1"/>
  <c r="AP315" i="1"/>
  <c r="BD315" i="1"/>
  <c r="BH315" i="1"/>
  <c r="AC315" i="1"/>
  <c r="AJ315" i="1"/>
  <c r="S315" i="1"/>
  <c r="P315" i="1" s="1"/>
  <c r="R315" i="1" l="1"/>
  <c r="Q315" i="1"/>
  <c r="I316" i="1" l="1"/>
  <c r="J316" i="1" s="1"/>
  <c r="K316" i="1" s="1"/>
  <c r="L316" i="1" l="1"/>
  <c r="M316" i="1" s="1"/>
  <c r="BB316" i="1" l="1"/>
  <c r="T316" i="1"/>
  <c r="U316" i="1"/>
  <c r="BF316" i="1"/>
  <c r="X316" i="1"/>
  <c r="AK316" i="1"/>
  <c r="BJ316" i="1"/>
  <c r="AB316" i="1"/>
  <c r="BA316" i="1"/>
  <c r="BI316" i="1"/>
  <c r="BN316" i="1"/>
  <c r="AI316" i="1"/>
  <c r="BC316" i="1"/>
  <c r="BG316" i="1"/>
  <c r="BK316" i="1"/>
  <c r="BM316" i="1"/>
  <c r="W316" i="1"/>
  <c r="AJ316" i="1"/>
  <c r="AO316" i="1"/>
  <c r="AA316" i="1"/>
  <c r="AN316" i="1"/>
  <c r="BE316" i="1"/>
  <c r="AE316" i="1"/>
  <c r="AR316" i="1"/>
  <c r="AH316" i="1"/>
  <c r="AX316" i="1"/>
  <c r="AF316" i="1"/>
  <c r="AV316" i="1"/>
  <c r="BP316" i="1"/>
  <c r="AG316" i="1"/>
  <c r="AW316" i="1"/>
  <c r="AS316" i="1"/>
  <c r="V316" i="1"/>
  <c r="AM316" i="1"/>
  <c r="AZ316" i="1"/>
  <c r="Z316" i="1"/>
  <c r="AQ316" i="1"/>
  <c r="BD316" i="1"/>
  <c r="AD316" i="1"/>
  <c r="AU316" i="1"/>
  <c r="BH316" i="1"/>
  <c r="AY316" i="1"/>
  <c r="BO316" i="1"/>
  <c r="Y316" i="1"/>
  <c r="AC316" i="1"/>
  <c r="AL316" i="1"/>
  <c r="AP316" i="1"/>
  <c r="AT316" i="1"/>
  <c r="BL316" i="1"/>
  <c r="S316" i="1"/>
  <c r="P316" i="1" s="1"/>
  <c r="R316" i="1" l="1"/>
  <c r="Q316" i="1"/>
  <c r="I317" i="1" l="1"/>
  <c r="J317" i="1" s="1"/>
  <c r="K317" i="1" s="1"/>
  <c r="L317" i="1" l="1"/>
  <c r="M317" i="1" s="1"/>
  <c r="AB317" i="1" l="1"/>
  <c r="AH317" i="1"/>
  <c r="AY317" i="1"/>
  <c r="U317" i="1"/>
  <c r="AL317" i="1"/>
  <c r="BC317" i="1"/>
  <c r="BH317" i="1"/>
  <c r="Z317" i="1"/>
  <c r="AQ317" i="1"/>
  <c r="BD317" i="1"/>
  <c r="AC317" i="1"/>
  <c r="AS317" i="1"/>
  <c r="AE317" i="1"/>
  <c r="AG317" i="1"/>
  <c r="AX317" i="1"/>
  <c r="BO317" i="1"/>
  <c r="AK317" i="1"/>
  <c r="BB317" i="1"/>
  <c r="AF317" i="1"/>
  <c r="Y317" i="1"/>
  <c r="AP317" i="1"/>
  <c r="BG317" i="1"/>
  <c r="AD317" i="1"/>
  <c r="AT317" i="1"/>
  <c r="BJ317" i="1"/>
  <c r="BM317" i="1"/>
  <c r="X317" i="1"/>
  <c r="AM317" i="1"/>
  <c r="AN317" i="1"/>
  <c r="AA317" i="1"/>
  <c r="BI317" i="1"/>
  <c r="AR317" i="1"/>
  <c r="AW317" i="1"/>
  <c r="BN317" i="1"/>
  <c r="T317" i="1"/>
  <c r="BA317" i="1"/>
  <c r="W317" i="1"/>
  <c r="AJ317" i="1"/>
  <c r="AO317" i="1"/>
  <c r="BF317" i="1"/>
  <c r="AV317" i="1"/>
  <c r="AU317" i="1"/>
  <c r="BK317" i="1"/>
  <c r="BL317" i="1"/>
  <c r="AI317" i="1"/>
  <c r="V317" i="1"/>
  <c r="BE317" i="1"/>
  <c r="AZ317" i="1"/>
  <c r="BP317" i="1"/>
  <c r="S317" i="1"/>
  <c r="P317" i="1" s="1"/>
  <c r="R317" i="1" l="1"/>
  <c r="Q317" i="1"/>
  <c r="I318" i="1" l="1"/>
  <c r="J318" i="1" s="1"/>
  <c r="K318" i="1" s="1"/>
  <c r="L318" i="1" l="1"/>
  <c r="M318" i="1" s="1"/>
  <c r="AQ318" i="1" l="1"/>
  <c r="BL318" i="1"/>
  <c r="AD318" i="1"/>
  <c r="W318" i="1"/>
  <c r="BO318" i="1"/>
  <c r="BP318" i="1"/>
  <c r="AH318" i="1"/>
  <c r="AM318" i="1"/>
  <c r="BF318" i="1"/>
  <c r="U318" i="1"/>
  <c r="AL318" i="1"/>
  <c r="BC318" i="1"/>
  <c r="AU318" i="1"/>
  <c r="AA318" i="1"/>
  <c r="AC318" i="1"/>
  <c r="AT318" i="1"/>
  <c r="BH318" i="1"/>
  <c r="T318" i="1"/>
  <c r="AG318" i="1"/>
  <c r="AX318" i="1"/>
  <c r="BG318" i="1"/>
  <c r="X318" i="1"/>
  <c r="AK318" i="1"/>
  <c r="BB318" i="1"/>
  <c r="AB318" i="1"/>
  <c r="AV318" i="1"/>
  <c r="BI318" i="1"/>
  <c r="AP318" i="1"/>
  <c r="BM318" i="1"/>
  <c r="BE318" i="1"/>
  <c r="BD318" i="1"/>
  <c r="AY318" i="1"/>
  <c r="AF318" i="1"/>
  <c r="AS318" i="1"/>
  <c r="BJ318" i="1"/>
  <c r="AO318" i="1"/>
  <c r="AJ318" i="1"/>
  <c r="AW318" i="1"/>
  <c r="BN318" i="1"/>
  <c r="AR318" i="1"/>
  <c r="AN318" i="1"/>
  <c r="BA318" i="1"/>
  <c r="AE318" i="1"/>
  <c r="Y318" i="1"/>
  <c r="BK318" i="1"/>
  <c r="AZ318" i="1"/>
  <c r="AI318" i="1"/>
  <c r="V318" i="1"/>
  <c r="Z318" i="1"/>
  <c r="S318" i="1"/>
  <c r="P318" i="1" s="1"/>
  <c r="Q318" i="1" l="1"/>
  <c r="R318" i="1"/>
  <c r="I319" i="1" l="1"/>
  <c r="J319" i="1" s="1"/>
  <c r="K319" i="1" s="1"/>
  <c r="L319" i="1" l="1"/>
  <c r="M319" i="1" s="1"/>
  <c r="AM319" i="1" l="1"/>
  <c r="AZ319" i="1"/>
  <c r="BM319" i="1"/>
  <c r="AQ319" i="1"/>
  <c r="BD319" i="1"/>
  <c r="AD319" i="1"/>
  <c r="AE319" i="1"/>
  <c r="AR319" i="1"/>
  <c r="BE319" i="1"/>
  <c r="BO319" i="1"/>
  <c r="AF319" i="1"/>
  <c r="BI319" i="1"/>
  <c r="AJ319" i="1"/>
  <c r="AN319" i="1"/>
  <c r="AB319" i="1"/>
  <c r="AP319" i="1"/>
  <c r="BJ319" i="1"/>
  <c r="BC319" i="1"/>
  <c r="BP319" i="1"/>
  <c r="AH319" i="1"/>
  <c r="BG319" i="1"/>
  <c r="U319" i="1"/>
  <c r="AX319" i="1"/>
  <c r="AU319" i="1"/>
  <c r="BH319" i="1"/>
  <c r="AT319" i="1"/>
  <c r="AC319" i="1"/>
  <c r="AS319" i="1"/>
  <c r="AY319" i="1"/>
  <c r="W319" i="1"/>
  <c r="AA319" i="1"/>
  <c r="BF319" i="1"/>
  <c r="Z319" i="1"/>
  <c r="T319" i="1"/>
  <c r="AG319" i="1"/>
  <c r="AL319" i="1"/>
  <c r="X319" i="1"/>
  <c r="AK319" i="1"/>
  <c r="BB319" i="1"/>
  <c r="BK319" i="1"/>
  <c r="Y319" i="1"/>
  <c r="BN319" i="1"/>
  <c r="V319" i="1"/>
  <c r="AI319" i="1"/>
  <c r="BL319" i="1"/>
  <c r="AW319" i="1"/>
  <c r="BA319" i="1"/>
  <c r="AO319" i="1"/>
  <c r="AV319" i="1"/>
  <c r="S319" i="1"/>
  <c r="P319" i="1" s="1"/>
  <c r="R319" i="1" l="1"/>
  <c r="Q319" i="1"/>
  <c r="I320" i="1" l="1"/>
  <c r="J320" i="1" s="1"/>
  <c r="K320" i="1" s="1"/>
  <c r="L320" i="1" l="1"/>
  <c r="M320" i="1" s="1"/>
  <c r="BJ320" i="1" l="1"/>
  <c r="AB320" i="1"/>
  <c r="BM320" i="1"/>
  <c r="AI320" i="1"/>
  <c r="AV320" i="1"/>
  <c r="BE320" i="1"/>
  <c r="W320" i="1"/>
  <c r="AJ320" i="1"/>
  <c r="AK320" i="1"/>
  <c r="BF320" i="1"/>
  <c r="AN320" i="1"/>
  <c r="AQ320" i="1"/>
  <c r="BK320" i="1"/>
  <c r="BN320" i="1"/>
  <c r="BB320" i="1"/>
  <c r="AA320" i="1"/>
  <c r="AE320" i="1"/>
  <c r="AR320" i="1"/>
  <c r="AH320" i="1"/>
  <c r="AY320" i="1"/>
  <c r="BL320" i="1"/>
  <c r="V320" i="1"/>
  <c r="AM320" i="1"/>
  <c r="AZ320" i="1"/>
  <c r="AP320" i="1"/>
  <c r="X320" i="1"/>
  <c r="BA320" i="1"/>
  <c r="AO320" i="1"/>
  <c r="AT320" i="1"/>
  <c r="AF320" i="1"/>
  <c r="T320" i="1"/>
  <c r="AC320" i="1"/>
  <c r="AD320" i="1"/>
  <c r="AU320" i="1"/>
  <c r="BH320" i="1"/>
  <c r="AX320" i="1"/>
  <c r="BO320" i="1"/>
  <c r="BI320" i="1"/>
  <c r="AL320" i="1"/>
  <c r="BC320" i="1"/>
  <c r="BP320" i="1"/>
  <c r="BG320" i="1"/>
  <c r="AW320" i="1"/>
  <c r="BD320" i="1"/>
  <c r="Z320" i="1"/>
  <c r="AS320" i="1"/>
  <c r="U320" i="1"/>
  <c r="AG320" i="1"/>
  <c r="Y320" i="1"/>
  <c r="S320" i="1"/>
  <c r="P320" i="1" s="1"/>
  <c r="Q320" i="1" l="1"/>
  <c r="R320" i="1"/>
  <c r="I321" i="1" l="1"/>
  <c r="J321" i="1" s="1"/>
  <c r="K321" i="1" s="1"/>
  <c r="L321" i="1" l="1"/>
  <c r="M321" i="1" s="1"/>
  <c r="Y321" i="1" l="1"/>
  <c r="AP321" i="1"/>
  <c r="BG321" i="1"/>
  <c r="AC321" i="1"/>
  <c r="AT321" i="1"/>
  <c r="BK321" i="1"/>
  <c r="AW321" i="1"/>
  <c r="BN321" i="1"/>
  <c r="AF321" i="1"/>
  <c r="AL321" i="1"/>
  <c r="AK321" i="1"/>
  <c r="BA321" i="1"/>
  <c r="AO321" i="1"/>
  <c r="BF321" i="1"/>
  <c r="AR321" i="1"/>
  <c r="AS321" i="1"/>
  <c r="BJ321" i="1"/>
  <c r="BH321" i="1"/>
  <c r="BM321" i="1"/>
  <c r="AI321" i="1"/>
  <c r="AJ321" i="1"/>
  <c r="BC321" i="1"/>
  <c r="BB321" i="1"/>
  <c r="W321" i="1"/>
  <c r="BE321" i="1"/>
  <c r="AA321" i="1"/>
  <c r="BL321" i="1"/>
  <c r="BI321" i="1"/>
  <c r="AE321" i="1"/>
  <c r="T321" i="1"/>
  <c r="AH321" i="1"/>
  <c r="AY321" i="1"/>
  <c r="BD321" i="1"/>
  <c r="V321" i="1"/>
  <c r="AB321" i="1"/>
  <c r="AV321" i="1"/>
  <c r="X321" i="1"/>
  <c r="Z321" i="1"/>
  <c r="AQ321" i="1"/>
  <c r="BP321" i="1"/>
  <c r="AD321" i="1"/>
  <c r="AU321" i="1"/>
  <c r="AG321" i="1"/>
  <c r="AX321" i="1"/>
  <c r="BO321" i="1"/>
  <c r="U321" i="1"/>
  <c r="AN321" i="1"/>
  <c r="AZ321" i="1"/>
  <c r="AM321" i="1"/>
  <c r="S321" i="1"/>
  <c r="P321" i="1" s="1"/>
  <c r="R321" i="1" l="1"/>
  <c r="Q321" i="1"/>
  <c r="I322" i="1" l="1"/>
  <c r="J322" i="1" s="1"/>
  <c r="K322" i="1" s="1"/>
  <c r="L322" i="1" l="1"/>
  <c r="M322" i="1" s="1"/>
  <c r="AM322" i="1" l="1"/>
  <c r="BD322" i="1"/>
  <c r="V322" i="1"/>
  <c r="AU322" i="1"/>
  <c r="BN322" i="1"/>
  <c r="Y322" i="1"/>
  <c r="AP322" i="1"/>
  <c r="T322" i="1"/>
  <c r="AY322" i="1"/>
  <c r="AC322" i="1"/>
  <c r="AT322" i="1"/>
  <c r="BC322" i="1"/>
  <c r="AE322" i="1"/>
  <c r="AA322" i="1"/>
  <c r="Z322" i="1"/>
  <c r="AX322" i="1"/>
  <c r="AI322" i="1"/>
  <c r="W322" i="1"/>
  <c r="U322" i="1"/>
  <c r="AL322" i="1"/>
  <c r="BO322" i="1"/>
  <c r="AB322" i="1"/>
  <c r="AO322" i="1"/>
  <c r="BF322" i="1"/>
  <c r="BP322" i="1"/>
  <c r="AF322" i="1"/>
  <c r="AS322" i="1"/>
  <c r="BJ322" i="1"/>
  <c r="AJ322" i="1"/>
  <c r="BA322" i="1"/>
  <c r="BH322" i="1"/>
  <c r="BL322" i="1"/>
  <c r="AH322" i="1"/>
  <c r="X322" i="1"/>
  <c r="AK322" i="1"/>
  <c r="BB322" i="1"/>
  <c r="AZ322" i="1"/>
  <c r="AR322" i="1"/>
  <c r="BE322" i="1"/>
  <c r="AQ322" i="1"/>
  <c r="AW322" i="1"/>
  <c r="AV322" i="1"/>
  <c r="BI322" i="1"/>
  <c r="BG322" i="1"/>
  <c r="AG322" i="1"/>
  <c r="AN322" i="1"/>
  <c r="BM322" i="1"/>
  <c r="BK322" i="1"/>
  <c r="AD322" i="1"/>
  <c r="S322" i="1"/>
  <c r="P322" i="1" s="1"/>
  <c r="Q322" i="1" l="1"/>
  <c r="R322" i="1"/>
  <c r="I323" i="1" l="1"/>
  <c r="J323" i="1" s="1"/>
  <c r="K323" i="1" s="1"/>
  <c r="L323" i="1" l="1"/>
  <c r="M323" i="1" s="1"/>
  <c r="AY323" i="1" l="1"/>
  <c r="BL323" i="1"/>
  <c r="BF323" i="1"/>
  <c r="BC323" i="1"/>
  <c r="BP323" i="1"/>
  <c r="AD323" i="1"/>
  <c r="BG323" i="1"/>
  <c r="U323" i="1"/>
  <c r="AT323" i="1"/>
  <c r="AE323" i="1"/>
  <c r="AL323" i="1"/>
  <c r="BB323" i="1"/>
  <c r="AI323" i="1"/>
  <c r="AM323" i="1"/>
  <c r="BM323" i="1"/>
  <c r="Z323" i="1"/>
  <c r="BJ323" i="1"/>
  <c r="BO323" i="1"/>
  <c r="AC323" i="1"/>
  <c r="AH323" i="1"/>
  <c r="T323" i="1"/>
  <c r="AG323" i="1"/>
  <c r="AX323" i="1"/>
  <c r="X323" i="1"/>
  <c r="AK323" i="1"/>
  <c r="BN323" i="1"/>
  <c r="AR323" i="1"/>
  <c r="AU323" i="1"/>
  <c r="BK323" i="1"/>
  <c r="BI323" i="1"/>
  <c r="AQ323" i="1"/>
  <c r="AO323" i="1"/>
  <c r="AP323" i="1"/>
  <c r="AF323" i="1"/>
  <c r="AS323" i="1"/>
  <c r="W323" i="1"/>
  <c r="AJ323" i="1"/>
  <c r="AW323" i="1"/>
  <c r="AA323" i="1"/>
  <c r="AN323" i="1"/>
  <c r="BA323" i="1"/>
  <c r="AB323" i="1"/>
  <c r="BE323" i="1"/>
  <c r="BH323" i="1"/>
  <c r="Y323" i="1"/>
  <c r="AV323" i="1"/>
  <c r="AZ323" i="1"/>
  <c r="BD323" i="1"/>
  <c r="V323" i="1"/>
  <c r="S323" i="1"/>
  <c r="P323" i="1" s="1"/>
  <c r="R323" i="1" l="1"/>
  <c r="Q323" i="1"/>
  <c r="I324" i="1" l="1"/>
  <c r="J324" i="1" s="1"/>
  <c r="K324" i="1" s="1"/>
  <c r="L324" i="1" l="1"/>
  <c r="M324" i="1" s="1"/>
  <c r="AL324" i="1" l="1"/>
  <c r="BC324" i="1"/>
  <c r="BP324" i="1"/>
  <c r="Z324" i="1"/>
  <c r="AQ324" i="1"/>
  <c r="BD324" i="1"/>
  <c r="AD324" i="1"/>
  <c r="AU324" i="1"/>
  <c r="BH324" i="1"/>
  <c r="BO324" i="1"/>
  <c r="AF324" i="1"/>
  <c r="AH324" i="1"/>
  <c r="V324" i="1"/>
  <c r="AA324" i="1"/>
  <c r="AE324" i="1"/>
  <c r="AX324" i="1"/>
  <c r="BB324" i="1"/>
  <c r="T324" i="1"/>
  <c r="AC324" i="1"/>
  <c r="AP324" i="1"/>
  <c r="BG324" i="1"/>
  <c r="Y324" i="1"/>
  <c r="AT324" i="1"/>
  <c r="BK324" i="1"/>
  <c r="AO324" i="1"/>
  <c r="BE324" i="1"/>
  <c r="AG324" i="1"/>
  <c r="U324" i="1"/>
  <c r="AM324" i="1"/>
  <c r="BA324" i="1"/>
  <c r="AN324" i="1"/>
  <c r="AR324" i="1"/>
  <c r="AV324" i="1"/>
  <c r="W324" i="1"/>
  <c r="AJ324" i="1"/>
  <c r="AW324" i="1"/>
  <c r="BF324" i="1"/>
  <c r="X324" i="1"/>
  <c r="AS324" i="1"/>
  <c r="BJ324" i="1"/>
  <c r="AB324" i="1"/>
  <c r="BI324" i="1"/>
  <c r="AK324" i="1"/>
  <c r="AI324" i="1"/>
  <c r="BL324" i="1"/>
  <c r="AZ324" i="1"/>
  <c r="BM324" i="1"/>
  <c r="BN324" i="1"/>
  <c r="AY324" i="1"/>
  <c r="S324" i="1"/>
  <c r="P324" i="1" s="1"/>
  <c r="Q324" i="1" l="1"/>
  <c r="R324" i="1"/>
  <c r="I325" i="1" l="1"/>
  <c r="J325" i="1" s="1"/>
  <c r="K325" i="1" s="1"/>
  <c r="L325" i="1" l="1"/>
  <c r="M325" i="1" s="1"/>
  <c r="T325" i="1" l="1"/>
  <c r="AH325" i="1"/>
  <c r="AY325" i="1"/>
  <c r="U325" i="1"/>
  <c r="AL325" i="1"/>
  <c r="BC325" i="1"/>
  <c r="Y325" i="1"/>
  <c r="AP325" i="1"/>
  <c r="BG325" i="1"/>
  <c r="AC325" i="1"/>
  <c r="AD325" i="1"/>
  <c r="BI325" i="1"/>
  <c r="AU325" i="1"/>
  <c r="BM325" i="1"/>
  <c r="AV325" i="1"/>
  <c r="AM325" i="1"/>
  <c r="Z325" i="1"/>
  <c r="AJ325" i="1"/>
  <c r="AG325" i="1"/>
  <c r="AX325" i="1"/>
  <c r="BO325" i="1"/>
  <c r="AK325" i="1"/>
  <c r="BB325" i="1"/>
  <c r="X325" i="1"/>
  <c r="AO325" i="1"/>
  <c r="BF325" i="1"/>
  <c r="AN325" i="1"/>
  <c r="AT325" i="1"/>
  <c r="AS325" i="1"/>
  <c r="AE325" i="1"/>
  <c r="AQ325" i="1"/>
  <c r="AZ325" i="1"/>
  <c r="AW325" i="1"/>
  <c r="BN325" i="1"/>
  <c r="AB325" i="1"/>
  <c r="BA325" i="1"/>
  <c r="W325" i="1"/>
  <c r="AR325" i="1"/>
  <c r="BE325" i="1"/>
  <c r="AA325" i="1"/>
  <c r="BH325" i="1"/>
  <c r="BK325" i="1"/>
  <c r="BJ325" i="1"/>
  <c r="AF325" i="1"/>
  <c r="AI325" i="1"/>
  <c r="V325" i="1"/>
  <c r="BL325" i="1"/>
  <c r="BP325" i="1"/>
  <c r="BD325" i="1"/>
  <c r="S325" i="1"/>
  <c r="P325" i="1" s="1"/>
  <c r="R325" i="1" l="1"/>
  <c r="Q325" i="1"/>
  <c r="I326" i="1" l="1"/>
  <c r="J326" i="1" s="1"/>
  <c r="K326" i="1" s="1"/>
  <c r="L326" i="1" l="1"/>
  <c r="M326" i="1" s="1"/>
  <c r="AI326" i="1" l="1"/>
  <c r="BL326" i="1"/>
  <c r="AD326" i="1"/>
  <c r="AE326" i="1"/>
  <c r="AP326" i="1"/>
  <c r="AZ326" i="1"/>
  <c r="BM326" i="1"/>
  <c r="AA326" i="1"/>
  <c r="AM326" i="1"/>
  <c r="U326" i="1"/>
  <c r="AL326" i="1"/>
  <c r="BK326" i="1"/>
  <c r="AY326" i="1"/>
  <c r="BO326" i="1"/>
  <c r="AC326" i="1"/>
  <c r="AT326" i="1"/>
  <c r="AB326" i="1"/>
  <c r="BG326" i="1"/>
  <c r="BP326" i="1"/>
  <c r="AH326" i="1"/>
  <c r="AU326" i="1"/>
  <c r="X326" i="1"/>
  <c r="AK326" i="1"/>
  <c r="BB326" i="1"/>
  <c r="AR326" i="1"/>
  <c r="AF326" i="1"/>
  <c r="AS326" i="1"/>
  <c r="BJ326" i="1"/>
  <c r="BH326" i="1"/>
  <c r="T326" i="1"/>
  <c r="AG326" i="1"/>
  <c r="AX326" i="1"/>
  <c r="Y326" i="1"/>
  <c r="AN326" i="1"/>
  <c r="BA326" i="1"/>
  <c r="W326" i="1"/>
  <c r="AO326" i="1"/>
  <c r="AV326" i="1"/>
  <c r="BI326" i="1"/>
  <c r="BC326" i="1"/>
  <c r="BE326" i="1"/>
  <c r="AJ326" i="1"/>
  <c r="AW326" i="1"/>
  <c r="BN326" i="1"/>
  <c r="Z326" i="1"/>
  <c r="BD326" i="1"/>
  <c r="V326" i="1"/>
  <c r="AQ326" i="1"/>
  <c r="BF326" i="1"/>
  <c r="S326" i="1"/>
  <c r="P326" i="1" s="1"/>
  <c r="R326" i="1" l="1"/>
  <c r="Q326" i="1"/>
  <c r="I327" i="1" l="1"/>
  <c r="J327" i="1" s="1"/>
  <c r="K327" i="1" s="1"/>
  <c r="L327" i="1" l="1"/>
  <c r="M327" i="1" s="1"/>
  <c r="AI327" i="1" l="1"/>
  <c r="AV327" i="1"/>
  <c r="BI327" i="1"/>
  <c r="AM327" i="1"/>
  <c r="AZ327" i="1"/>
  <c r="BM327" i="1"/>
  <c r="AA327" i="1"/>
  <c r="AN327" i="1"/>
  <c r="BA327" i="1"/>
  <c r="AX327" i="1"/>
  <c r="AE327" i="1"/>
  <c r="AR327" i="1"/>
  <c r="BE327" i="1"/>
  <c r="W327" i="1"/>
  <c r="AW327" i="1"/>
  <c r="AK327" i="1"/>
  <c r="BF327" i="1"/>
  <c r="AY327" i="1"/>
  <c r="BL327" i="1"/>
  <c r="BB327" i="1"/>
  <c r="BC327" i="1"/>
  <c r="BP327" i="1"/>
  <c r="Z327" i="1"/>
  <c r="AQ327" i="1"/>
  <c r="BD327" i="1"/>
  <c r="V327" i="1"/>
  <c r="AU327" i="1"/>
  <c r="BK327" i="1"/>
  <c r="AB327" i="1"/>
  <c r="AS327" i="1"/>
  <c r="AH327" i="1"/>
  <c r="BJ327" i="1"/>
  <c r="BN327" i="1"/>
  <c r="BO327" i="1"/>
  <c r="AC327" i="1"/>
  <c r="AD327" i="1"/>
  <c r="T327" i="1"/>
  <c r="AG327" i="1"/>
  <c r="AT327" i="1"/>
  <c r="BG327" i="1"/>
  <c r="U327" i="1"/>
  <c r="AP327" i="1"/>
  <c r="BH327" i="1"/>
  <c r="Y327" i="1"/>
  <c r="AO327" i="1"/>
  <c r="AF327" i="1"/>
  <c r="AJ327" i="1"/>
  <c r="X327" i="1"/>
  <c r="AL327" i="1"/>
  <c r="S327" i="1"/>
  <c r="P327" i="1" s="1"/>
  <c r="R327" i="1" l="1"/>
  <c r="Q327" i="1"/>
  <c r="I328" i="1" l="1"/>
  <c r="J328" i="1" s="1"/>
  <c r="K328" i="1" s="1"/>
  <c r="L328" i="1" l="1"/>
  <c r="M328" i="1" s="1"/>
  <c r="BM328" i="1" l="1"/>
  <c r="AE328" i="1"/>
  <c r="AR328" i="1"/>
  <c r="AH328" i="1"/>
  <c r="AY328" i="1"/>
  <c r="BL328" i="1"/>
  <c r="AL328" i="1"/>
  <c r="BC328" i="1"/>
  <c r="BP328" i="1"/>
  <c r="X328" i="1"/>
  <c r="BI328" i="1"/>
  <c r="AG328" i="1"/>
  <c r="AW328" i="1"/>
  <c r="BJ328" i="1"/>
  <c r="AI328" i="1"/>
  <c r="AM328" i="1"/>
  <c r="AN328" i="1"/>
  <c r="AD328" i="1"/>
  <c r="AU328" i="1"/>
  <c r="BH328" i="1"/>
  <c r="AX328" i="1"/>
  <c r="BO328" i="1"/>
  <c r="BA328" i="1"/>
  <c r="BB328" i="1"/>
  <c r="T328" i="1"/>
  <c r="Y328" i="1"/>
  <c r="AO328" i="1"/>
  <c r="Z328" i="1"/>
  <c r="AP328" i="1"/>
  <c r="BE328" i="1"/>
  <c r="V328" i="1"/>
  <c r="BF328" i="1"/>
  <c r="U328" i="1"/>
  <c r="AT328" i="1"/>
  <c r="BK328" i="1"/>
  <c r="AK328" i="1"/>
  <c r="BN328" i="1"/>
  <c r="AF328" i="1"/>
  <c r="AC328" i="1"/>
  <c r="W328" i="1"/>
  <c r="AJ328" i="1"/>
  <c r="AS328" i="1"/>
  <c r="AA328" i="1"/>
  <c r="AQ328" i="1"/>
  <c r="BG328" i="1"/>
  <c r="AB328" i="1"/>
  <c r="AV328" i="1"/>
  <c r="AZ328" i="1"/>
  <c r="BD328" i="1"/>
  <c r="S328" i="1"/>
  <c r="P328" i="1" s="1"/>
  <c r="Q328" i="1" l="1"/>
  <c r="R328" i="1"/>
  <c r="I329" i="1" s="1"/>
  <c r="J329" i="1" s="1"/>
  <c r="K329" i="1" l="1"/>
  <c r="L329" i="1" l="1"/>
  <c r="M329" i="1" s="1"/>
  <c r="AC329" i="1" l="1"/>
  <c r="AT329" i="1"/>
  <c r="BK329" i="1"/>
  <c r="AW329" i="1"/>
  <c r="BN329" i="1"/>
  <c r="BP329" i="1"/>
  <c r="AK329" i="1"/>
  <c r="BB329" i="1"/>
  <c r="T329" i="1"/>
  <c r="BF329" i="1"/>
  <c r="AA329" i="1"/>
  <c r="Z329" i="1"/>
  <c r="BL329" i="1"/>
  <c r="AX329" i="1"/>
  <c r="AL329" i="1"/>
  <c r="BE329" i="1"/>
  <c r="AS329" i="1"/>
  <c r="BJ329" i="1"/>
  <c r="AZ329" i="1"/>
  <c r="BM329" i="1"/>
  <c r="AI329" i="1"/>
  <c r="AB329" i="1"/>
  <c r="BA329" i="1"/>
  <c r="W329" i="1"/>
  <c r="X329" i="1"/>
  <c r="AJ329" i="1"/>
  <c r="AN329" i="1"/>
  <c r="AQ329" i="1"/>
  <c r="AD329" i="1"/>
  <c r="AG329" i="1"/>
  <c r="U329" i="1"/>
  <c r="AO329" i="1"/>
  <c r="BG329" i="1"/>
  <c r="BI329" i="1"/>
  <c r="AE329" i="1"/>
  <c r="BD329" i="1"/>
  <c r="AH329" i="1"/>
  <c r="AY329" i="1"/>
  <c r="AV329" i="1"/>
  <c r="V329" i="1"/>
  <c r="AM329" i="1"/>
  <c r="AR329" i="1"/>
  <c r="AP329" i="1"/>
  <c r="AF329" i="1"/>
  <c r="BH329" i="1"/>
  <c r="AU329" i="1"/>
  <c r="BO329" i="1"/>
  <c r="BC329" i="1"/>
  <c r="Y329" i="1"/>
  <c r="S329" i="1"/>
  <c r="P329" i="1" s="1"/>
  <c r="Q329" i="1" l="1"/>
  <c r="R329" i="1"/>
  <c r="I330" i="1" l="1"/>
  <c r="J330" i="1" s="1"/>
  <c r="K330" i="1" s="1"/>
  <c r="L330" i="1" l="1"/>
  <c r="M330" i="1" s="1"/>
  <c r="AN330" i="1" l="1"/>
  <c r="BA330" i="1"/>
  <c r="AI330" i="1"/>
  <c r="AZ330" i="1"/>
  <c r="AB330" i="1"/>
  <c r="AO330" i="1"/>
  <c r="BF330" i="1"/>
  <c r="AG330" i="1"/>
  <c r="AV330" i="1"/>
  <c r="BI330" i="1"/>
  <c r="BO330" i="1"/>
  <c r="BM330" i="1"/>
  <c r="X330" i="1"/>
  <c r="AU330" i="1"/>
  <c r="AP330" i="1"/>
  <c r="AS330" i="1"/>
  <c r="BP330" i="1"/>
  <c r="AE330" i="1"/>
  <c r="BD330" i="1"/>
  <c r="V330" i="1"/>
  <c r="AM330" i="1"/>
  <c r="AW330" i="1"/>
  <c r="AR330" i="1"/>
  <c r="BE330" i="1"/>
  <c r="AY330" i="1"/>
  <c r="AH330" i="1"/>
  <c r="BL330" i="1"/>
  <c r="AD330" i="1"/>
  <c r="AA330" i="1"/>
  <c r="BN330" i="1"/>
  <c r="BB330" i="1"/>
  <c r="Y330" i="1"/>
  <c r="AF330" i="1"/>
  <c r="BK330" i="1"/>
  <c r="U330" i="1"/>
  <c r="AL330" i="1"/>
  <c r="BG330" i="1"/>
  <c r="AX330" i="1"/>
  <c r="BH330" i="1"/>
  <c r="Z330" i="1"/>
  <c r="BC330" i="1"/>
  <c r="W330" i="1"/>
  <c r="AC330" i="1"/>
  <c r="AT330" i="1"/>
  <c r="T330" i="1"/>
  <c r="AK330" i="1"/>
  <c r="AQ330" i="1"/>
  <c r="AJ330" i="1"/>
  <c r="BJ330" i="1"/>
  <c r="S330" i="1"/>
  <c r="P330" i="1" s="1"/>
  <c r="Q330" i="1" l="1"/>
  <c r="R330" i="1"/>
  <c r="I331" i="1" s="1"/>
  <c r="J331" i="1" s="1"/>
  <c r="K331" i="1" l="1"/>
  <c r="L331" i="1" l="1"/>
  <c r="M331" i="1" s="1"/>
  <c r="BK331" i="1" l="1"/>
  <c r="Y331" i="1"/>
  <c r="BB331" i="1"/>
  <c r="BO331" i="1"/>
  <c r="AC331" i="1"/>
  <c r="Z331" i="1"/>
  <c r="T331" i="1"/>
  <c r="AG331" i="1"/>
  <c r="AP331" i="1"/>
  <c r="BF331" i="1"/>
  <c r="AQ331" i="1"/>
  <c r="U331" i="1"/>
  <c r="AX331" i="1"/>
  <c r="BN331" i="1"/>
  <c r="V331" i="1"/>
  <c r="BG331" i="1"/>
  <c r="AB331" i="1"/>
  <c r="AO331" i="1"/>
  <c r="AT331" i="1"/>
  <c r="AF331" i="1"/>
  <c r="AS331" i="1"/>
  <c r="W331" i="1"/>
  <c r="AJ331" i="1"/>
  <c r="AW331" i="1"/>
  <c r="AD331" i="1"/>
  <c r="AA331" i="1"/>
  <c r="BD331" i="1"/>
  <c r="BJ331" i="1"/>
  <c r="AU331" i="1"/>
  <c r="AY331" i="1"/>
  <c r="BC331" i="1"/>
  <c r="AK331" i="1"/>
  <c r="AE331" i="1"/>
  <c r="AR331" i="1"/>
  <c r="BE331" i="1"/>
  <c r="AI331" i="1"/>
  <c r="AV331" i="1"/>
  <c r="BI331" i="1"/>
  <c r="AM331" i="1"/>
  <c r="AZ331" i="1"/>
  <c r="BM331" i="1"/>
  <c r="X331" i="1"/>
  <c r="AN331" i="1"/>
  <c r="AH331" i="1"/>
  <c r="AL331" i="1"/>
  <c r="BH331" i="1"/>
  <c r="BL331" i="1"/>
  <c r="BP331" i="1"/>
  <c r="BA331" i="1"/>
  <c r="S331" i="1"/>
  <c r="P331" i="1" s="1"/>
  <c r="Q331" i="1" l="1"/>
  <c r="R331" i="1"/>
  <c r="I332" i="1" l="1"/>
  <c r="J332" i="1" s="1"/>
  <c r="K332" i="1" s="1"/>
  <c r="L332" i="1" l="1"/>
  <c r="M332" i="1" s="1"/>
  <c r="BI332" i="1" l="1"/>
  <c r="W332" i="1"/>
  <c r="AJ332" i="1"/>
  <c r="AO332" i="1"/>
  <c r="AA332" i="1"/>
  <c r="AN332" i="1"/>
  <c r="BE332" i="1"/>
  <c r="BJ332" i="1"/>
  <c r="AB332" i="1"/>
  <c r="BA332" i="1"/>
  <c r="AC332" i="1"/>
  <c r="AY332" i="1"/>
  <c r="AX332" i="1"/>
  <c r="T332" i="1"/>
  <c r="X332" i="1"/>
  <c r="BK332" i="1"/>
  <c r="AH332" i="1"/>
  <c r="V332" i="1"/>
  <c r="AM332" i="1"/>
  <c r="AZ332" i="1"/>
  <c r="Z332" i="1"/>
  <c r="AQ332" i="1"/>
  <c r="BD332" i="1"/>
  <c r="AS332" i="1"/>
  <c r="AE332" i="1"/>
  <c r="AR332" i="1"/>
  <c r="BN332" i="1"/>
  <c r="AI332" i="1"/>
  <c r="BL332" i="1"/>
  <c r="BB332" i="1"/>
  <c r="BF332" i="1"/>
  <c r="AT332" i="1"/>
  <c r="Y332" i="1"/>
  <c r="AL332" i="1"/>
  <c r="BC332" i="1"/>
  <c r="BP332" i="1"/>
  <c r="AP332" i="1"/>
  <c r="BG332" i="1"/>
  <c r="AG332" i="1"/>
  <c r="AD332" i="1"/>
  <c r="AU332" i="1"/>
  <c r="BH332" i="1"/>
  <c r="AF332" i="1"/>
  <c r="AV332" i="1"/>
  <c r="BO332" i="1"/>
  <c r="U332" i="1"/>
  <c r="AK332" i="1"/>
  <c r="AW332" i="1"/>
  <c r="BM332" i="1"/>
  <c r="S332" i="1"/>
  <c r="P332" i="1" s="1"/>
  <c r="R332" i="1" l="1"/>
  <c r="Q332" i="1"/>
  <c r="I333" i="1" l="1"/>
  <c r="J333" i="1" s="1"/>
  <c r="K333" i="1" s="1"/>
  <c r="L333" i="1" l="1"/>
  <c r="M333" i="1" s="1"/>
  <c r="BA333" i="1" l="1"/>
  <c r="W333" i="1"/>
  <c r="AJ333" i="1"/>
  <c r="BE333" i="1"/>
  <c r="AA333" i="1"/>
  <c r="AZ333" i="1"/>
  <c r="BI333" i="1"/>
  <c r="AE333" i="1"/>
  <c r="BP333" i="1"/>
  <c r="AG333" i="1"/>
  <c r="AR333" i="1"/>
  <c r="AB333" i="1"/>
  <c r="BB333" i="1"/>
  <c r="AV333" i="1"/>
  <c r="BL333" i="1"/>
  <c r="AY333" i="1"/>
  <c r="BH333" i="1"/>
  <c r="V333" i="1"/>
  <c r="AM333" i="1"/>
  <c r="AN333" i="1"/>
  <c r="Z333" i="1"/>
  <c r="AQ333" i="1"/>
  <c r="BD333" i="1"/>
  <c r="AD333" i="1"/>
  <c r="AU333" i="1"/>
  <c r="AW333" i="1"/>
  <c r="BM333" i="1"/>
  <c r="AX333" i="1"/>
  <c r="BO333" i="1"/>
  <c r="AF333" i="1"/>
  <c r="BF333" i="1"/>
  <c r="AS333" i="1"/>
  <c r="T333" i="1"/>
  <c r="U333" i="1"/>
  <c r="AL333" i="1"/>
  <c r="BC333" i="1"/>
  <c r="Y333" i="1"/>
  <c r="AP333" i="1"/>
  <c r="BG333" i="1"/>
  <c r="AC333" i="1"/>
  <c r="AT333" i="1"/>
  <c r="BK333" i="1"/>
  <c r="BN333" i="1"/>
  <c r="AI333" i="1"/>
  <c r="AH333" i="1"/>
  <c r="AK333" i="1"/>
  <c r="AO333" i="1"/>
  <c r="BJ333" i="1"/>
  <c r="X333" i="1"/>
  <c r="S333" i="1"/>
  <c r="P333" i="1" s="1"/>
  <c r="R333" i="1" l="1"/>
  <c r="Q333" i="1"/>
  <c r="I334" i="1" l="1"/>
  <c r="J334" i="1" s="1"/>
  <c r="K334" i="1" s="1"/>
  <c r="L334" i="1" l="1"/>
  <c r="M334" i="1" s="1"/>
  <c r="BL334" i="1" l="1"/>
  <c r="AD334" i="1"/>
  <c r="W334" i="1"/>
  <c r="BO334" i="1"/>
  <c r="AZ334" i="1"/>
  <c r="BM334" i="1"/>
  <c r="AI334" i="1"/>
  <c r="Y334" i="1"/>
  <c r="AN334" i="1"/>
  <c r="BA334" i="1"/>
  <c r="AE334" i="1"/>
  <c r="BE334" i="1"/>
  <c r="AV334" i="1"/>
  <c r="BK334" i="1"/>
  <c r="AJ334" i="1"/>
  <c r="AB334" i="1"/>
  <c r="BB334" i="1"/>
  <c r="AA334" i="1"/>
  <c r="AC334" i="1"/>
  <c r="AT334" i="1"/>
  <c r="BH334" i="1"/>
  <c r="BG334" i="1"/>
  <c r="BP334" i="1"/>
  <c r="AH334" i="1"/>
  <c r="AM334" i="1"/>
  <c r="Z334" i="1"/>
  <c r="BD334" i="1"/>
  <c r="V334" i="1"/>
  <c r="AY334" i="1"/>
  <c r="BF334" i="1"/>
  <c r="BI334" i="1"/>
  <c r="AP334" i="1"/>
  <c r="BN334" i="1"/>
  <c r="X334" i="1"/>
  <c r="AR334" i="1"/>
  <c r="AF334" i="1"/>
  <c r="AS334" i="1"/>
  <c r="BJ334" i="1"/>
  <c r="AO334" i="1"/>
  <c r="T334" i="1"/>
  <c r="AG334" i="1"/>
  <c r="AX334" i="1"/>
  <c r="AQ334" i="1"/>
  <c r="AU334" i="1"/>
  <c r="U334" i="1"/>
  <c r="AL334" i="1"/>
  <c r="BC334" i="1"/>
  <c r="AW334" i="1"/>
  <c r="AK334" i="1"/>
  <c r="S334" i="1"/>
  <c r="P334" i="1" s="1"/>
  <c r="R334" i="1" l="1"/>
  <c r="Q334" i="1"/>
  <c r="I335" i="1" l="1"/>
  <c r="J335" i="1" s="1"/>
  <c r="K335" i="1" s="1"/>
  <c r="L335" i="1" l="1"/>
  <c r="M335" i="1" s="1"/>
  <c r="Z335" i="1" l="1"/>
  <c r="X335" i="1"/>
  <c r="AK335" i="1"/>
  <c r="BB335" i="1"/>
  <c r="AB335" i="1"/>
  <c r="AO335" i="1"/>
  <c r="AI335" i="1"/>
  <c r="AV335" i="1"/>
  <c r="BI335" i="1"/>
  <c r="W335" i="1"/>
  <c r="AZ335" i="1"/>
  <c r="AH335" i="1"/>
  <c r="AL335" i="1"/>
  <c r="BG335" i="1"/>
  <c r="BK335" i="1"/>
  <c r="AF335" i="1"/>
  <c r="AM335" i="1"/>
  <c r="AA335" i="1"/>
  <c r="AN335" i="1"/>
  <c r="BA335" i="1"/>
  <c r="AE335" i="1"/>
  <c r="AR335" i="1"/>
  <c r="BE335" i="1"/>
  <c r="AY335" i="1"/>
  <c r="BL335" i="1"/>
  <c r="BJ335" i="1"/>
  <c r="AJ335" i="1"/>
  <c r="BM335" i="1"/>
  <c r="AG335" i="1"/>
  <c r="AX335" i="1"/>
  <c r="BN335" i="1"/>
  <c r="AP335" i="1"/>
  <c r="T335" i="1"/>
  <c r="AQ335" i="1"/>
  <c r="BD335" i="1"/>
  <c r="AD335" i="1"/>
  <c r="AU335" i="1"/>
  <c r="BH335" i="1"/>
  <c r="AT335" i="1"/>
  <c r="BO335" i="1"/>
  <c r="AC335" i="1"/>
  <c r="V335" i="1"/>
  <c r="AW335" i="1"/>
  <c r="BC335" i="1"/>
  <c r="BF335" i="1"/>
  <c r="U335" i="1"/>
  <c r="Y335" i="1"/>
  <c r="AS335" i="1"/>
  <c r="BP335" i="1"/>
  <c r="S335" i="1"/>
  <c r="P335" i="1" s="1"/>
  <c r="Q335" i="1" l="1"/>
  <c r="R335" i="1"/>
  <c r="I336" i="1" l="1"/>
  <c r="J336" i="1" s="1"/>
  <c r="K336" i="1" s="1"/>
  <c r="L336" i="1" l="1"/>
  <c r="M336" i="1" s="1"/>
  <c r="BE336" i="1" l="1"/>
  <c r="AE336" i="1"/>
  <c r="AR336" i="1"/>
  <c r="AO336" i="1"/>
  <c r="AI336" i="1"/>
  <c r="AV336" i="1"/>
  <c r="V336" i="1"/>
  <c r="AM336" i="1"/>
  <c r="AZ336" i="1"/>
  <c r="AA336" i="1"/>
  <c r="AQ336" i="1"/>
  <c r="AC336" i="1"/>
  <c r="BF336" i="1"/>
  <c r="AB336" i="1"/>
  <c r="AF336" i="1"/>
  <c r="AJ336" i="1"/>
  <c r="BG336" i="1"/>
  <c r="AD336" i="1"/>
  <c r="AU336" i="1"/>
  <c r="BH336" i="1"/>
  <c r="AH336" i="1"/>
  <c r="AY336" i="1"/>
  <c r="BL336" i="1"/>
  <c r="AL336" i="1"/>
  <c r="BC336" i="1"/>
  <c r="BP336" i="1"/>
  <c r="AN336" i="1"/>
  <c r="BD336" i="1"/>
  <c r="Y336" i="1"/>
  <c r="BJ336" i="1"/>
  <c r="BN336" i="1"/>
  <c r="W336" i="1"/>
  <c r="Z336" i="1"/>
  <c r="AT336" i="1"/>
  <c r="BK336" i="1"/>
  <c r="AS336" i="1"/>
  <c r="AX336" i="1"/>
  <c r="BO336" i="1"/>
  <c r="BI336" i="1"/>
  <c r="BB336" i="1"/>
  <c r="T336" i="1"/>
  <c r="AG336" i="1"/>
  <c r="BA336" i="1"/>
  <c r="AP336" i="1"/>
  <c r="AW336" i="1"/>
  <c r="BM336" i="1"/>
  <c r="U336" i="1"/>
  <c r="AK336" i="1"/>
  <c r="X336" i="1"/>
  <c r="S336" i="1"/>
  <c r="P336" i="1" s="1"/>
  <c r="Q336" i="1" l="1"/>
  <c r="R336" i="1"/>
  <c r="I337" i="1" s="1"/>
  <c r="J337" i="1" s="1"/>
  <c r="K337" i="1" l="1"/>
  <c r="L337" i="1" l="1"/>
  <c r="M337" i="1" s="1"/>
  <c r="AS337" i="1" l="1"/>
  <c r="BJ337" i="1"/>
  <c r="BH337" i="1"/>
  <c r="BM337" i="1"/>
  <c r="AI337" i="1"/>
  <c r="AJ337" i="1"/>
  <c r="BA337" i="1"/>
  <c r="W337" i="1"/>
  <c r="AV337" i="1"/>
  <c r="BL337" i="1"/>
  <c r="AQ337" i="1"/>
  <c r="AP337" i="1"/>
  <c r="BK337" i="1"/>
  <c r="AF337" i="1"/>
  <c r="AB337" i="1"/>
  <c r="Z337" i="1"/>
  <c r="BI337" i="1"/>
  <c r="AE337" i="1"/>
  <c r="T337" i="1"/>
  <c r="AH337" i="1"/>
  <c r="AY337" i="1"/>
  <c r="AN337" i="1"/>
  <c r="V337" i="1"/>
  <c r="AM337" i="1"/>
  <c r="AZ337" i="1"/>
  <c r="BF337" i="1"/>
  <c r="BP337" i="1"/>
  <c r="BG337" i="1"/>
  <c r="AT337" i="1"/>
  <c r="BN337" i="1"/>
  <c r="BB337" i="1"/>
  <c r="Y337" i="1"/>
  <c r="BD337" i="1"/>
  <c r="AD337" i="1"/>
  <c r="AU337" i="1"/>
  <c r="AG337" i="1"/>
  <c r="AX337" i="1"/>
  <c r="BO337" i="1"/>
  <c r="U337" i="1"/>
  <c r="AL337" i="1"/>
  <c r="BC337" i="1"/>
  <c r="BE337" i="1"/>
  <c r="X337" i="1"/>
  <c r="AO337" i="1"/>
  <c r="AR337" i="1"/>
  <c r="AC337" i="1"/>
  <c r="AW337" i="1"/>
  <c r="AK337" i="1"/>
  <c r="AA337" i="1"/>
  <c r="S337" i="1"/>
  <c r="P337" i="1" s="1"/>
  <c r="R337" i="1" l="1"/>
  <c r="Q337" i="1"/>
  <c r="I338" i="1" l="1"/>
  <c r="J338" i="1" s="1"/>
  <c r="K338" i="1" s="1"/>
  <c r="L338" i="1" l="1"/>
  <c r="M338" i="1" s="1"/>
  <c r="AN338" i="1" l="1"/>
  <c r="BA338" i="1"/>
  <c r="AA338" i="1"/>
  <c r="AW338" i="1"/>
  <c r="AR338" i="1"/>
  <c r="BE338" i="1"/>
  <c r="AQ338" i="1"/>
  <c r="AH338" i="1"/>
  <c r="BL338" i="1"/>
  <c r="AD338" i="1"/>
  <c r="AI338" i="1"/>
  <c r="BM338" i="1"/>
  <c r="AK338" i="1"/>
  <c r="AB338" i="1"/>
  <c r="AV338" i="1"/>
  <c r="BP338" i="1"/>
  <c r="W338" i="1"/>
  <c r="BD338" i="1"/>
  <c r="V338" i="1"/>
  <c r="AU338" i="1"/>
  <c r="AX338" i="1"/>
  <c r="BH338" i="1"/>
  <c r="Z338" i="1"/>
  <c r="BK338" i="1"/>
  <c r="AE338" i="1"/>
  <c r="AC338" i="1"/>
  <c r="AT338" i="1"/>
  <c r="AM338" i="1"/>
  <c r="BN338" i="1"/>
  <c r="BB338" i="1"/>
  <c r="AO338" i="1"/>
  <c r="AG338" i="1"/>
  <c r="BG338" i="1"/>
  <c r="BC338" i="1"/>
  <c r="U338" i="1"/>
  <c r="AL338" i="1"/>
  <c r="BO338" i="1"/>
  <c r="AY338" i="1"/>
  <c r="Y338" i="1"/>
  <c r="AP338" i="1"/>
  <c r="AZ338" i="1"/>
  <c r="AF338" i="1"/>
  <c r="AS338" i="1"/>
  <c r="BJ338" i="1"/>
  <c r="T338" i="1"/>
  <c r="X338" i="1"/>
  <c r="AJ338" i="1"/>
  <c r="BF338" i="1"/>
  <c r="BI338" i="1"/>
  <c r="S338" i="1"/>
  <c r="P338" i="1" s="1"/>
  <c r="R338" i="1" l="1"/>
  <c r="Q338" i="1"/>
  <c r="I339" i="1" l="1"/>
  <c r="J339" i="1" s="1"/>
  <c r="K339" i="1" s="1"/>
  <c r="L339" i="1" l="1"/>
  <c r="M339" i="1" s="1"/>
  <c r="AQ339" i="1" l="1"/>
  <c r="BD339" i="1"/>
  <c r="Z339" i="1"/>
  <c r="AU339" i="1"/>
  <c r="BH339" i="1"/>
  <c r="AP339" i="1"/>
  <c r="AY339" i="1"/>
  <c r="BL339" i="1"/>
  <c r="BF339" i="1"/>
  <c r="AD339" i="1"/>
  <c r="AX339" i="1"/>
  <c r="AJ339" i="1"/>
  <c r="AN339" i="1"/>
  <c r="AR339" i="1"/>
  <c r="AV339" i="1"/>
  <c r="AG339" i="1"/>
  <c r="BG339" i="1"/>
  <c r="U339" i="1"/>
  <c r="AT339" i="1"/>
  <c r="BK339" i="1"/>
  <c r="Y339" i="1"/>
  <c r="BJ339" i="1"/>
  <c r="BO339" i="1"/>
  <c r="AC339" i="1"/>
  <c r="AH339" i="1"/>
  <c r="AM339" i="1"/>
  <c r="BB339" i="1"/>
  <c r="AW339" i="1"/>
  <c r="BA339" i="1"/>
  <c r="BE339" i="1"/>
  <c r="BI339" i="1"/>
  <c r="W339" i="1"/>
  <c r="V339" i="1"/>
  <c r="X339" i="1"/>
  <c r="AK339" i="1"/>
  <c r="BN339" i="1"/>
  <c r="AB339" i="1"/>
  <c r="AO339" i="1"/>
  <c r="AL339" i="1"/>
  <c r="AF339" i="1"/>
  <c r="AS339" i="1"/>
  <c r="BC339" i="1"/>
  <c r="T339" i="1"/>
  <c r="AZ339" i="1"/>
  <c r="BM339" i="1"/>
  <c r="AA339" i="1"/>
  <c r="AE339" i="1"/>
  <c r="AI339" i="1"/>
  <c r="BP339" i="1"/>
  <c r="S339" i="1"/>
  <c r="P339" i="1" s="1"/>
  <c r="R339" i="1" l="1"/>
  <c r="Q339" i="1"/>
  <c r="I340" i="1" l="1"/>
  <c r="J340" i="1" s="1"/>
  <c r="K340" i="1" s="1"/>
  <c r="L340" i="1" l="1"/>
  <c r="M340" i="1" s="1"/>
  <c r="BA340" i="1" l="1"/>
  <c r="W340" i="1"/>
  <c r="AJ340" i="1"/>
  <c r="AW340" i="1"/>
  <c r="AA340" i="1"/>
  <c r="AN340" i="1"/>
  <c r="BM340" i="1"/>
  <c r="AE340" i="1"/>
  <c r="AR340" i="1"/>
  <c r="AI340" i="1"/>
  <c r="AY340" i="1"/>
  <c r="BE340" i="1"/>
  <c r="AF340" i="1"/>
  <c r="V340" i="1"/>
  <c r="AM340" i="1"/>
  <c r="AZ340" i="1"/>
  <c r="Z340" i="1"/>
  <c r="AQ340" i="1"/>
  <c r="BD340" i="1"/>
  <c r="AD340" i="1"/>
  <c r="AU340" i="1"/>
  <c r="BH340" i="1"/>
  <c r="AV340" i="1"/>
  <c r="BL340" i="1"/>
  <c r="AK340" i="1"/>
  <c r="AL340" i="1"/>
  <c r="BC340" i="1"/>
  <c r="BP340" i="1"/>
  <c r="AP340" i="1"/>
  <c r="BG340" i="1"/>
  <c r="Y340" i="1"/>
  <c r="AT340" i="1"/>
  <c r="BK340" i="1"/>
  <c r="AO340" i="1"/>
  <c r="U340" i="1"/>
  <c r="AX340" i="1"/>
  <c r="BN340" i="1"/>
  <c r="BB340" i="1"/>
  <c r="T340" i="1"/>
  <c r="AC340" i="1"/>
  <c r="BF340" i="1"/>
  <c r="X340" i="1"/>
  <c r="AS340" i="1"/>
  <c r="BJ340" i="1"/>
  <c r="AB340" i="1"/>
  <c r="BI340" i="1"/>
  <c r="AH340" i="1"/>
  <c r="BO340" i="1"/>
  <c r="AG340" i="1"/>
  <c r="S340" i="1"/>
  <c r="P340" i="1" s="1"/>
  <c r="R340" i="1" l="1"/>
  <c r="Q340" i="1"/>
  <c r="I341" i="1" l="1"/>
  <c r="J341" i="1" s="1"/>
  <c r="K341" i="1" s="1"/>
  <c r="L341" i="1" l="1"/>
  <c r="M341" i="1" s="1"/>
  <c r="AK341" i="1" l="1"/>
  <c r="BB341" i="1"/>
  <c r="X341" i="1"/>
  <c r="AO341" i="1"/>
  <c r="BF341" i="1"/>
  <c r="AN341" i="1"/>
  <c r="BI341" i="1"/>
  <c r="AE341" i="1"/>
  <c r="AF341" i="1"/>
  <c r="AJ341" i="1"/>
  <c r="AH341" i="1"/>
  <c r="AX341" i="1"/>
  <c r="V341" i="1"/>
  <c r="BL341" i="1"/>
  <c r="AQ341" i="1"/>
  <c r="AT341" i="1"/>
  <c r="AI341" i="1"/>
  <c r="BN341" i="1"/>
  <c r="AL341" i="1"/>
  <c r="Y341" i="1"/>
  <c r="BG341" i="1"/>
  <c r="BJ341" i="1"/>
  <c r="AV341" i="1"/>
  <c r="AG341" i="1"/>
  <c r="BP341" i="1"/>
  <c r="BA341" i="1"/>
  <c r="W341" i="1"/>
  <c r="AR341" i="1"/>
  <c r="BE341" i="1"/>
  <c r="AA341" i="1"/>
  <c r="BH341" i="1"/>
  <c r="AD341" i="1"/>
  <c r="AU341" i="1"/>
  <c r="BM341" i="1"/>
  <c r="T341" i="1"/>
  <c r="AY341" i="1"/>
  <c r="BO341" i="1"/>
  <c r="AZ341" i="1"/>
  <c r="AM341" i="1"/>
  <c r="Z341" i="1"/>
  <c r="AC341" i="1"/>
  <c r="BK341" i="1"/>
  <c r="AW341" i="1"/>
  <c r="U341" i="1"/>
  <c r="BC341" i="1"/>
  <c r="AP341" i="1"/>
  <c r="AS341" i="1"/>
  <c r="BD341" i="1"/>
  <c r="AB341" i="1"/>
  <c r="S341" i="1"/>
  <c r="P341" i="1" s="1"/>
  <c r="Q341" i="1" l="1"/>
  <c r="R341" i="1"/>
  <c r="I342" i="1" s="1"/>
  <c r="J342" i="1" s="1"/>
  <c r="K342" i="1" l="1"/>
  <c r="L342" i="1" l="1"/>
  <c r="M342" i="1" s="1"/>
  <c r="AF342" i="1" l="1"/>
  <c r="AS342" i="1"/>
  <c r="BJ342" i="1"/>
  <c r="BE342" i="1"/>
  <c r="AZ342" i="1"/>
  <c r="BM342" i="1"/>
  <c r="AA342" i="1"/>
  <c r="AP342" i="1"/>
  <c r="AN342" i="1"/>
  <c r="BA342" i="1"/>
  <c r="W342" i="1"/>
  <c r="Y342" i="1"/>
  <c r="AV342" i="1"/>
  <c r="BI342" i="1"/>
  <c r="BC342" i="1"/>
  <c r="BF342" i="1"/>
  <c r="BP342" i="1"/>
  <c r="AH342" i="1"/>
  <c r="AU342" i="1"/>
  <c r="BG342" i="1"/>
  <c r="BD342" i="1"/>
  <c r="V342" i="1"/>
  <c r="AQ342" i="1"/>
  <c r="Z342" i="1"/>
  <c r="AY342" i="1"/>
  <c r="BL342" i="1"/>
  <c r="AD342" i="1"/>
  <c r="AE342" i="1"/>
  <c r="T342" i="1"/>
  <c r="AG342" i="1"/>
  <c r="AX342" i="1"/>
  <c r="AR342" i="1"/>
  <c r="AI342" i="1"/>
  <c r="U342" i="1"/>
  <c r="AL342" i="1"/>
  <c r="BK342" i="1"/>
  <c r="AM342" i="1"/>
  <c r="BO342" i="1"/>
  <c r="AC342" i="1"/>
  <c r="AT342" i="1"/>
  <c r="BH342" i="1"/>
  <c r="AJ342" i="1"/>
  <c r="AW342" i="1"/>
  <c r="BN342" i="1"/>
  <c r="AO342" i="1"/>
  <c r="X342" i="1"/>
  <c r="AK342" i="1"/>
  <c r="BB342" i="1"/>
  <c r="AB342" i="1"/>
  <c r="S342" i="1"/>
  <c r="P342" i="1" s="1"/>
  <c r="Q342" i="1" l="1"/>
  <c r="R342" i="1"/>
  <c r="I343" i="1" l="1"/>
  <c r="J343" i="1" s="1"/>
  <c r="K343" i="1" s="1"/>
  <c r="L343" i="1" l="1"/>
  <c r="M343" i="1" s="1"/>
  <c r="AM343" i="1" l="1"/>
  <c r="AZ343" i="1"/>
  <c r="BM343" i="1"/>
  <c r="AQ343" i="1"/>
  <c r="BD343" i="1"/>
  <c r="V343" i="1"/>
  <c r="AU343" i="1"/>
  <c r="BH343" i="1"/>
  <c r="AL343" i="1"/>
  <c r="AI343" i="1"/>
  <c r="BL343" i="1"/>
  <c r="AC343" i="1"/>
  <c r="AG343" i="1"/>
  <c r="AK343" i="1"/>
  <c r="AB343" i="1"/>
  <c r="AO343" i="1"/>
  <c r="BI343" i="1"/>
  <c r="AX343" i="1"/>
  <c r="W343" i="1"/>
  <c r="AW343" i="1"/>
  <c r="AN343" i="1"/>
  <c r="AR343" i="1"/>
  <c r="AS343" i="1"/>
  <c r="BN343" i="1"/>
  <c r="BC343" i="1"/>
  <c r="BP343" i="1"/>
  <c r="Z343" i="1"/>
  <c r="BG343" i="1"/>
  <c r="U343" i="1"/>
  <c r="AP343" i="1"/>
  <c r="BK343" i="1"/>
  <c r="Y343" i="1"/>
  <c r="BF343" i="1"/>
  <c r="AV343" i="1"/>
  <c r="BB343" i="1"/>
  <c r="AD343" i="1"/>
  <c r="T343" i="1"/>
  <c r="AT343" i="1"/>
  <c r="X343" i="1"/>
  <c r="BJ343" i="1"/>
  <c r="AF343" i="1"/>
  <c r="AH343" i="1"/>
  <c r="AJ343" i="1"/>
  <c r="AA343" i="1"/>
  <c r="BA343" i="1"/>
  <c r="AE343" i="1"/>
  <c r="BE343" i="1"/>
  <c r="AY343" i="1"/>
  <c r="BO343" i="1"/>
  <c r="S343" i="1"/>
  <c r="P343" i="1" s="1"/>
  <c r="Q343" i="1" l="1"/>
  <c r="R343" i="1"/>
  <c r="I344" i="1" l="1"/>
  <c r="J344" i="1" s="1"/>
  <c r="K344" i="1" s="1"/>
  <c r="L344" i="1" l="1"/>
  <c r="M344" i="1" s="1"/>
  <c r="AT344" i="1" l="1"/>
  <c r="BK344" i="1"/>
  <c r="AK344" i="1"/>
  <c r="BN344" i="1"/>
  <c r="AF344" i="1"/>
  <c r="AC344" i="1"/>
  <c r="BB344" i="1"/>
  <c r="T344" i="1"/>
  <c r="Y344" i="1"/>
  <c r="BD344" i="1"/>
  <c r="BF344" i="1"/>
  <c r="AN344" i="1"/>
  <c r="BH344" i="1"/>
  <c r="AL344" i="1"/>
  <c r="AQ344" i="1"/>
  <c r="BJ344" i="1"/>
  <c r="AB344" i="1"/>
  <c r="BE344" i="1"/>
  <c r="AI344" i="1"/>
  <c r="AV344" i="1"/>
  <c r="AG344" i="1"/>
  <c r="W344" i="1"/>
  <c r="AJ344" i="1"/>
  <c r="AS344" i="1"/>
  <c r="AP344" i="1"/>
  <c r="X344" i="1"/>
  <c r="BM344" i="1"/>
  <c r="AD344" i="1"/>
  <c r="AX344" i="1"/>
  <c r="BA344" i="1"/>
  <c r="BP344" i="1"/>
  <c r="AA344" i="1"/>
  <c r="AW344" i="1"/>
  <c r="AE344" i="1"/>
  <c r="AR344" i="1"/>
  <c r="AH344" i="1"/>
  <c r="AY344" i="1"/>
  <c r="BL344" i="1"/>
  <c r="V344" i="1"/>
  <c r="AM344" i="1"/>
  <c r="AZ344" i="1"/>
  <c r="Z344" i="1"/>
  <c r="BG344" i="1"/>
  <c r="AO344" i="1"/>
  <c r="BI344" i="1"/>
  <c r="AU344" i="1"/>
  <c r="BO344" i="1"/>
  <c r="BC344" i="1"/>
  <c r="U344" i="1"/>
  <c r="S344" i="1"/>
  <c r="P344" i="1" s="1"/>
  <c r="Q344" i="1" l="1"/>
  <c r="R344" i="1"/>
  <c r="I345" i="1" l="1"/>
  <c r="J345" i="1" s="1"/>
  <c r="K345" i="1" s="1"/>
  <c r="L345" i="1" l="1"/>
  <c r="M345" i="1" s="1"/>
  <c r="AG345" i="1" l="1"/>
  <c r="AX345" i="1"/>
  <c r="BO345" i="1"/>
  <c r="AK345" i="1"/>
  <c r="BB345" i="1"/>
  <c r="T345" i="1"/>
  <c r="Y345" i="1"/>
  <c r="AP345" i="1"/>
  <c r="BG345" i="1"/>
  <c r="AD345" i="1"/>
  <c r="BK345" i="1"/>
  <c r="BJ345" i="1"/>
  <c r="AH345" i="1"/>
  <c r="U345" i="1"/>
  <c r="AF345" i="1"/>
  <c r="AT345" i="1"/>
  <c r="AW345" i="1"/>
  <c r="BN345" i="1"/>
  <c r="BP345" i="1"/>
  <c r="BA345" i="1"/>
  <c r="W345" i="1"/>
  <c r="X345" i="1"/>
  <c r="AO345" i="1"/>
  <c r="BF345" i="1"/>
  <c r="AJ345" i="1"/>
  <c r="AU345" i="1"/>
  <c r="BI345" i="1"/>
  <c r="AZ345" i="1"/>
  <c r="AV345" i="1"/>
  <c r="AL345" i="1"/>
  <c r="Z345" i="1"/>
  <c r="AS345" i="1"/>
  <c r="BL345" i="1"/>
  <c r="BM345" i="1"/>
  <c r="AI345" i="1"/>
  <c r="AB345" i="1"/>
  <c r="V345" i="1"/>
  <c r="AM345" i="1"/>
  <c r="AR345" i="1"/>
  <c r="BE345" i="1"/>
  <c r="AA345" i="1"/>
  <c r="AN345" i="1"/>
  <c r="AC345" i="1"/>
  <c r="BD345" i="1"/>
  <c r="AE345" i="1"/>
  <c r="AY345" i="1"/>
  <c r="BC345" i="1"/>
  <c r="AQ345" i="1"/>
  <c r="BH345" i="1"/>
  <c r="S345" i="1"/>
  <c r="P345" i="1" s="1"/>
  <c r="Q345" i="1" l="1"/>
  <c r="R345" i="1"/>
  <c r="I346" i="1" l="1"/>
  <c r="J346" i="1" s="1"/>
  <c r="K346" i="1" s="1"/>
  <c r="L346" i="1" l="1"/>
  <c r="M346" i="1" s="1"/>
  <c r="AN346" i="1" l="1"/>
  <c r="BA346" i="1"/>
  <c r="AI346" i="1"/>
  <c r="T346" i="1"/>
  <c r="AB346" i="1"/>
  <c r="AO346" i="1"/>
  <c r="BF346" i="1"/>
  <c r="AW346" i="1"/>
  <c r="AV346" i="1"/>
  <c r="BI346" i="1"/>
  <c r="BO346" i="1"/>
  <c r="AH346" i="1"/>
  <c r="X346" i="1"/>
  <c r="AE346" i="1"/>
  <c r="AP346" i="1"/>
  <c r="AS346" i="1"/>
  <c r="BK346" i="1"/>
  <c r="BD346" i="1"/>
  <c r="V346" i="1"/>
  <c r="AM346" i="1"/>
  <c r="BP346" i="1"/>
  <c r="AR346" i="1"/>
  <c r="BE346" i="1"/>
  <c r="AY346" i="1"/>
  <c r="AX346" i="1"/>
  <c r="BL346" i="1"/>
  <c r="AD346" i="1"/>
  <c r="AA346" i="1"/>
  <c r="W346" i="1"/>
  <c r="AK346" i="1"/>
  <c r="BN346" i="1"/>
  <c r="AZ346" i="1"/>
  <c r="BJ346" i="1"/>
  <c r="AU346" i="1"/>
  <c r="U346" i="1"/>
  <c r="AL346" i="1"/>
  <c r="BG346" i="1"/>
  <c r="BM346" i="1"/>
  <c r="BH346" i="1"/>
  <c r="Z346" i="1"/>
  <c r="BC346" i="1"/>
  <c r="AQ346" i="1"/>
  <c r="AC346" i="1"/>
  <c r="AT346" i="1"/>
  <c r="AJ346" i="1"/>
  <c r="BB346" i="1"/>
  <c r="Y346" i="1"/>
  <c r="AF346" i="1"/>
  <c r="AG346" i="1"/>
  <c r="S346" i="1"/>
  <c r="P346" i="1" s="1"/>
  <c r="R346" i="1" l="1"/>
  <c r="Q346" i="1"/>
  <c r="I347" i="1" l="1"/>
  <c r="J347" i="1" s="1"/>
  <c r="K347" i="1" s="1"/>
  <c r="L347" i="1" l="1"/>
  <c r="M347" i="1" s="1"/>
  <c r="AF347" i="1" l="1"/>
  <c r="AS347" i="1"/>
  <c r="AD347" i="1"/>
  <c r="T347" i="1"/>
  <c r="AG347" i="1"/>
  <c r="AP347" i="1"/>
  <c r="X347" i="1"/>
  <c r="AK347" i="1"/>
  <c r="BF347" i="1"/>
  <c r="BJ347" i="1"/>
  <c r="BK347" i="1"/>
  <c r="AO347" i="1"/>
  <c r="Z347" i="1"/>
  <c r="BP347" i="1"/>
  <c r="AL347" i="1"/>
  <c r="AB347" i="1"/>
  <c r="AI347" i="1"/>
  <c r="AV347" i="1"/>
  <c r="BI347" i="1"/>
  <c r="W347" i="1"/>
  <c r="AJ347" i="1"/>
  <c r="AW347" i="1"/>
  <c r="AA347" i="1"/>
  <c r="AN347" i="1"/>
  <c r="BA347" i="1"/>
  <c r="AE347" i="1"/>
  <c r="AU347" i="1"/>
  <c r="Y347" i="1"/>
  <c r="AT347" i="1"/>
  <c r="AC347" i="1"/>
  <c r="BG347" i="1"/>
  <c r="BE347" i="1"/>
  <c r="AY347" i="1"/>
  <c r="BL347" i="1"/>
  <c r="BN347" i="1"/>
  <c r="AM347" i="1"/>
  <c r="AZ347" i="1"/>
  <c r="BM347" i="1"/>
  <c r="AQ347" i="1"/>
  <c r="BD347" i="1"/>
  <c r="AH347" i="1"/>
  <c r="AR347" i="1"/>
  <c r="BH347" i="1"/>
  <c r="BB347" i="1"/>
  <c r="BO347" i="1"/>
  <c r="BC347" i="1"/>
  <c r="V347" i="1"/>
  <c r="U347" i="1"/>
  <c r="AX347" i="1"/>
  <c r="S347" i="1"/>
  <c r="P347" i="1" s="1"/>
  <c r="Q347" i="1" l="1"/>
  <c r="R347" i="1"/>
  <c r="I348" i="1" l="1"/>
  <c r="J348" i="1" s="1"/>
  <c r="K348" i="1" s="1"/>
  <c r="L348" i="1" l="1"/>
  <c r="M348" i="1" s="1"/>
  <c r="BB348" i="1" l="1"/>
  <c r="T348" i="1"/>
  <c r="U348" i="1"/>
  <c r="BF348" i="1"/>
  <c r="X348" i="1"/>
  <c r="AK348" i="1"/>
  <c r="BJ348" i="1"/>
  <c r="AB348" i="1"/>
  <c r="BA348" i="1"/>
  <c r="AX348" i="1"/>
  <c r="BN348" i="1"/>
  <c r="BI348" i="1"/>
  <c r="BC348" i="1"/>
  <c r="BG348" i="1"/>
  <c r="BK348" i="1"/>
  <c r="AC348" i="1"/>
  <c r="AS348" i="1"/>
  <c r="W348" i="1"/>
  <c r="AJ348" i="1"/>
  <c r="AO348" i="1"/>
  <c r="AA348" i="1"/>
  <c r="AN348" i="1"/>
  <c r="BE348" i="1"/>
  <c r="AE348" i="1"/>
  <c r="AR348" i="1"/>
  <c r="AH348" i="1"/>
  <c r="BO348" i="1"/>
  <c r="AF348" i="1"/>
  <c r="AI348" i="1"/>
  <c r="BP348" i="1"/>
  <c r="AG348" i="1"/>
  <c r="AW348" i="1"/>
  <c r="AV348" i="1"/>
  <c r="V348" i="1"/>
  <c r="AM348" i="1"/>
  <c r="AZ348" i="1"/>
  <c r="Z348" i="1"/>
  <c r="AQ348" i="1"/>
  <c r="BD348" i="1"/>
  <c r="AD348" i="1"/>
  <c r="AU348" i="1"/>
  <c r="BH348" i="1"/>
  <c r="AY348" i="1"/>
  <c r="BM348" i="1"/>
  <c r="Y348" i="1"/>
  <c r="AL348" i="1"/>
  <c r="AP348" i="1"/>
  <c r="AT348" i="1"/>
  <c r="BL348" i="1"/>
  <c r="S348" i="1"/>
  <c r="P348" i="1" s="1"/>
  <c r="R348" i="1" l="1"/>
  <c r="Q348" i="1"/>
  <c r="I349" i="1" l="1"/>
  <c r="J349" i="1" s="1"/>
  <c r="K349" i="1" s="1"/>
  <c r="L349" i="1" l="1"/>
  <c r="M349" i="1" s="1"/>
  <c r="AR349" i="1" l="1"/>
  <c r="Z349" i="1"/>
  <c r="AQ349" i="1"/>
  <c r="BD349" i="1"/>
  <c r="AD349" i="1"/>
  <c r="AU349" i="1"/>
  <c r="AG349" i="1"/>
  <c r="AX349" i="1"/>
  <c r="BO349" i="1"/>
  <c r="AL349" i="1"/>
  <c r="BB349" i="1"/>
  <c r="W349" i="1"/>
  <c r="Y349" i="1"/>
  <c r="AP349" i="1"/>
  <c r="BG349" i="1"/>
  <c r="AC349" i="1"/>
  <c r="AT349" i="1"/>
  <c r="BK349" i="1"/>
  <c r="AW349" i="1"/>
  <c r="BN349" i="1"/>
  <c r="T349" i="1"/>
  <c r="BC349" i="1"/>
  <c r="AF349" i="1"/>
  <c r="AJ349" i="1"/>
  <c r="BE349" i="1"/>
  <c r="AZ349" i="1"/>
  <c r="AE349" i="1"/>
  <c r="AH349" i="1"/>
  <c r="U349" i="1"/>
  <c r="BA349" i="1"/>
  <c r="AO349" i="1"/>
  <c r="BF349" i="1"/>
  <c r="AV349" i="1"/>
  <c r="AS349" i="1"/>
  <c r="BJ349" i="1"/>
  <c r="BL349" i="1"/>
  <c r="BM349" i="1"/>
  <c r="AI349" i="1"/>
  <c r="X349" i="1"/>
  <c r="V349" i="1"/>
  <c r="AN349" i="1"/>
  <c r="AM349" i="1"/>
  <c r="BH349" i="1"/>
  <c r="AA349" i="1"/>
  <c r="BI349" i="1"/>
  <c r="BP349" i="1"/>
  <c r="AY349" i="1"/>
  <c r="AK349" i="1"/>
  <c r="AB349" i="1"/>
  <c r="S349" i="1"/>
  <c r="P349" i="1" s="1"/>
  <c r="R349" i="1" l="1"/>
  <c r="Q349" i="1"/>
  <c r="I350" i="1" l="1"/>
  <c r="J350" i="1" s="1"/>
  <c r="K350" i="1" s="1"/>
  <c r="L350" i="1" l="1"/>
  <c r="M350" i="1" s="1"/>
  <c r="AQ350" i="1" l="1"/>
  <c r="AC350" i="1"/>
  <c r="AT350" i="1"/>
  <c r="AB350" i="1"/>
  <c r="T350" i="1"/>
  <c r="AG350" i="1"/>
  <c r="AX350" i="1"/>
  <c r="AA350" i="1"/>
  <c r="BO350" i="1"/>
  <c r="U350" i="1"/>
  <c r="AL350" i="1"/>
  <c r="BC350" i="1"/>
  <c r="AD350" i="1"/>
  <c r="AU350" i="1"/>
  <c r="AM350" i="1"/>
  <c r="V350" i="1"/>
  <c r="AF350" i="1"/>
  <c r="AS350" i="1"/>
  <c r="BJ350" i="1"/>
  <c r="Y350" i="1"/>
  <c r="AJ350" i="1"/>
  <c r="AW350" i="1"/>
  <c r="BN350" i="1"/>
  <c r="BH350" i="1"/>
  <c r="X350" i="1"/>
  <c r="AK350" i="1"/>
  <c r="BB350" i="1"/>
  <c r="AR350" i="1"/>
  <c r="BL350" i="1"/>
  <c r="BP350" i="1"/>
  <c r="AP350" i="1"/>
  <c r="BF350" i="1"/>
  <c r="AV350" i="1"/>
  <c r="BI350" i="1"/>
  <c r="BK350" i="1"/>
  <c r="Z350" i="1"/>
  <c r="AZ350" i="1"/>
  <c r="BM350" i="1"/>
  <c r="AI350" i="1"/>
  <c r="BE350" i="1"/>
  <c r="AN350" i="1"/>
  <c r="BA350" i="1"/>
  <c r="AE350" i="1"/>
  <c r="AO350" i="1"/>
  <c r="BG350" i="1"/>
  <c r="W350" i="1"/>
  <c r="AH350" i="1"/>
  <c r="BD350" i="1"/>
  <c r="AY350" i="1"/>
  <c r="S350" i="1"/>
  <c r="P350" i="1" s="1"/>
  <c r="R350" i="1" l="1"/>
  <c r="Q350" i="1"/>
  <c r="I351" i="1" l="1"/>
  <c r="J351" i="1" s="1"/>
  <c r="K351" i="1" s="1"/>
  <c r="L351" i="1" l="1"/>
  <c r="M351" i="1" s="1"/>
  <c r="AI351" i="1" l="1"/>
  <c r="AV351" i="1"/>
  <c r="BI351" i="1"/>
  <c r="AM351" i="1"/>
  <c r="AZ351" i="1"/>
  <c r="BM351" i="1"/>
  <c r="AQ351" i="1"/>
  <c r="BD351" i="1"/>
  <c r="AD351" i="1"/>
  <c r="Y351" i="1"/>
  <c r="AT351" i="1"/>
  <c r="AE351" i="1"/>
  <c r="Z351" i="1"/>
  <c r="W351" i="1"/>
  <c r="AA351" i="1"/>
  <c r="BA351" i="1"/>
  <c r="BH351" i="1"/>
  <c r="AY351" i="1"/>
  <c r="BL351" i="1"/>
  <c r="BJ351" i="1"/>
  <c r="BC351" i="1"/>
  <c r="BP351" i="1"/>
  <c r="AH351" i="1"/>
  <c r="BG351" i="1"/>
  <c r="U351" i="1"/>
  <c r="AX351" i="1"/>
  <c r="BN351" i="1"/>
  <c r="AB351" i="1"/>
  <c r="AR351" i="1"/>
  <c r="AS351" i="1"/>
  <c r="AW351" i="1"/>
  <c r="BK351" i="1"/>
  <c r="BF351" i="1"/>
  <c r="BO351" i="1"/>
  <c r="AC351" i="1"/>
  <c r="V351" i="1"/>
  <c r="T351" i="1"/>
  <c r="AG351" i="1"/>
  <c r="AL351" i="1"/>
  <c r="X351" i="1"/>
  <c r="AK351" i="1"/>
  <c r="BB351" i="1"/>
  <c r="AP351" i="1"/>
  <c r="AO351" i="1"/>
  <c r="BE351" i="1"/>
  <c r="AF351" i="1"/>
  <c r="AJ351" i="1"/>
  <c r="AN351" i="1"/>
  <c r="AU351" i="1"/>
  <c r="S351" i="1"/>
  <c r="P351" i="1" s="1"/>
  <c r="R351" i="1" l="1"/>
  <c r="Q351" i="1"/>
  <c r="I352" i="1" l="1"/>
  <c r="J352" i="1" s="1"/>
  <c r="K352" i="1" s="1"/>
  <c r="L352" i="1" l="1"/>
  <c r="M352" i="1" s="1"/>
  <c r="BJ352" i="1" l="1"/>
  <c r="AB352" i="1"/>
  <c r="BM352" i="1"/>
  <c r="AI352" i="1"/>
  <c r="AV352" i="1"/>
  <c r="Y352" i="1"/>
  <c r="W352" i="1"/>
  <c r="AJ352" i="1"/>
  <c r="AK352" i="1"/>
  <c r="BF352" i="1"/>
  <c r="AN352" i="1"/>
  <c r="Z352" i="1"/>
  <c r="AS352" i="1"/>
  <c r="U352" i="1"/>
  <c r="AG352" i="1"/>
  <c r="AA352" i="1"/>
  <c r="AO352" i="1"/>
  <c r="AE352" i="1"/>
  <c r="AR352" i="1"/>
  <c r="AH352" i="1"/>
  <c r="AY352" i="1"/>
  <c r="BL352" i="1"/>
  <c r="V352" i="1"/>
  <c r="AM352" i="1"/>
  <c r="AZ352" i="1"/>
  <c r="AP352" i="1"/>
  <c r="X352" i="1"/>
  <c r="BA352" i="1"/>
  <c r="AQ352" i="1"/>
  <c r="BK352" i="1"/>
  <c r="AF352" i="1"/>
  <c r="BB352" i="1"/>
  <c r="AC352" i="1"/>
  <c r="AD352" i="1"/>
  <c r="AU352" i="1"/>
  <c r="BH352" i="1"/>
  <c r="AX352" i="1"/>
  <c r="BO352" i="1"/>
  <c r="BI352" i="1"/>
  <c r="AL352" i="1"/>
  <c r="BC352" i="1"/>
  <c r="BP352" i="1"/>
  <c r="BG352" i="1"/>
  <c r="AW352" i="1"/>
  <c r="BD352" i="1"/>
  <c r="AT352" i="1"/>
  <c r="BN352" i="1"/>
  <c r="T352" i="1"/>
  <c r="BE352" i="1"/>
  <c r="S352" i="1"/>
  <c r="P352" i="1" s="1"/>
  <c r="R352" i="1" l="1"/>
  <c r="Q352" i="1"/>
  <c r="I353" i="1" l="1"/>
  <c r="J353" i="1" s="1"/>
  <c r="K353" i="1" s="1"/>
  <c r="L353" i="1" l="1"/>
  <c r="M353" i="1" s="1"/>
  <c r="AN353" i="1" l="1"/>
  <c r="AH353" i="1"/>
  <c r="AY353" i="1"/>
  <c r="U353" i="1"/>
  <c r="AL353" i="1"/>
  <c r="BC353" i="1"/>
  <c r="Y353" i="1"/>
  <c r="AP353" i="1"/>
  <c r="BG353" i="1"/>
  <c r="X353" i="1"/>
  <c r="AD353" i="1"/>
  <c r="BI353" i="1"/>
  <c r="BM353" i="1"/>
  <c r="V353" i="1"/>
  <c r="AQ353" i="1"/>
  <c r="BK353" i="1"/>
  <c r="AG353" i="1"/>
  <c r="AX353" i="1"/>
  <c r="BO353" i="1"/>
  <c r="AK353" i="1"/>
  <c r="BB353" i="1"/>
  <c r="AB353" i="1"/>
  <c r="AO353" i="1"/>
  <c r="BF353" i="1"/>
  <c r="AR353" i="1"/>
  <c r="AC353" i="1"/>
  <c r="AS353" i="1"/>
  <c r="AE353" i="1"/>
  <c r="AI353" i="1"/>
  <c r="AM353" i="1"/>
  <c r="Z353" i="1"/>
  <c r="BH353" i="1"/>
  <c r="AW353" i="1"/>
  <c r="BN353" i="1"/>
  <c r="AF353" i="1"/>
  <c r="BA353" i="1"/>
  <c r="W353" i="1"/>
  <c r="AV353" i="1"/>
  <c r="BE353" i="1"/>
  <c r="AA353" i="1"/>
  <c r="BL353" i="1"/>
  <c r="AT353" i="1"/>
  <c r="BJ353" i="1"/>
  <c r="T353" i="1"/>
  <c r="BD353" i="1"/>
  <c r="AJ353" i="1"/>
  <c r="AZ353" i="1"/>
  <c r="BP353" i="1"/>
  <c r="AU353" i="1"/>
  <c r="S353" i="1"/>
  <c r="P353" i="1" s="1"/>
  <c r="Q353" i="1" l="1"/>
  <c r="R353" i="1"/>
  <c r="I354" i="1" l="1"/>
  <c r="J354" i="1" s="1"/>
  <c r="K354" i="1" s="1"/>
  <c r="L354" i="1" l="1"/>
  <c r="M354" i="1" s="1"/>
  <c r="AM354" i="1" l="1"/>
  <c r="BD354" i="1"/>
  <c r="V354" i="1"/>
  <c r="AU354" i="1"/>
  <c r="AH354" i="1"/>
  <c r="BH354" i="1"/>
  <c r="Z354" i="1"/>
  <c r="BK354" i="1"/>
  <c r="AY354" i="1"/>
  <c r="AC354" i="1"/>
  <c r="AT354" i="1"/>
  <c r="W354" i="1"/>
  <c r="BN354" i="1"/>
  <c r="BA354" i="1"/>
  <c r="AG354" i="1"/>
  <c r="BE354" i="1"/>
  <c r="AX354" i="1"/>
  <c r="AI354" i="1"/>
  <c r="BC354" i="1"/>
  <c r="U354" i="1"/>
  <c r="AL354" i="1"/>
  <c r="BO354" i="1"/>
  <c r="AE354" i="1"/>
  <c r="Y354" i="1"/>
  <c r="AP354" i="1"/>
  <c r="AZ354" i="1"/>
  <c r="AF354" i="1"/>
  <c r="AS354" i="1"/>
  <c r="BJ354" i="1"/>
  <c r="T354" i="1"/>
  <c r="BL354" i="1"/>
  <c r="X354" i="1"/>
  <c r="AK354" i="1"/>
  <c r="BB354" i="1"/>
  <c r="AJ354" i="1"/>
  <c r="AB354" i="1"/>
  <c r="AO354" i="1"/>
  <c r="BF354" i="1"/>
  <c r="AW354" i="1"/>
  <c r="AV354" i="1"/>
  <c r="BI354" i="1"/>
  <c r="BG354" i="1"/>
  <c r="BP354" i="1"/>
  <c r="AN354" i="1"/>
  <c r="AA354" i="1"/>
  <c r="AR354" i="1"/>
  <c r="AQ354" i="1"/>
  <c r="AD354" i="1"/>
  <c r="BM354" i="1"/>
  <c r="S354" i="1"/>
  <c r="P354" i="1" s="1"/>
  <c r="Q354" i="1" l="1"/>
  <c r="R354" i="1"/>
  <c r="I355" i="1" l="1"/>
  <c r="J355" i="1" s="1"/>
  <c r="K355" i="1" s="1"/>
  <c r="L355" i="1" l="1"/>
  <c r="M355" i="1" s="1"/>
  <c r="AE355" i="1" l="1"/>
  <c r="AR355" i="1"/>
  <c r="BE355" i="1"/>
  <c r="AY355" i="1"/>
  <c r="BL355" i="1"/>
  <c r="BF355" i="1"/>
  <c r="BC355" i="1"/>
  <c r="BP355" i="1"/>
  <c r="AD355" i="1"/>
  <c r="BA355" i="1"/>
  <c r="Z355" i="1"/>
  <c r="AT355" i="1"/>
  <c r="AK355" i="1"/>
  <c r="BO355" i="1"/>
  <c r="AU355" i="1"/>
  <c r="BH355" i="1"/>
  <c r="AP355" i="1"/>
  <c r="AC355" i="1"/>
  <c r="AH355" i="1"/>
  <c r="T355" i="1"/>
  <c r="AG355" i="1"/>
  <c r="AX355" i="1"/>
  <c r="V355" i="1"/>
  <c r="BB355" i="1"/>
  <c r="BN355" i="1"/>
  <c r="BK355" i="1"/>
  <c r="Y355" i="1"/>
  <c r="BJ355" i="1"/>
  <c r="AF355" i="1"/>
  <c r="AS355" i="1"/>
  <c r="W355" i="1"/>
  <c r="AJ355" i="1"/>
  <c r="AW355" i="1"/>
  <c r="AA355" i="1"/>
  <c r="AQ355" i="1"/>
  <c r="BG355" i="1"/>
  <c r="AL355" i="1"/>
  <c r="AB355" i="1"/>
  <c r="AO355" i="1"/>
  <c r="AI355" i="1"/>
  <c r="AV355" i="1"/>
  <c r="BI355" i="1"/>
  <c r="AM355" i="1"/>
  <c r="AZ355" i="1"/>
  <c r="BM355" i="1"/>
  <c r="AN355" i="1"/>
  <c r="BD355" i="1"/>
  <c r="U355" i="1"/>
  <c r="X355" i="1"/>
  <c r="S355" i="1"/>
  <c r="P355" i="1" s="1"/>
  <c r="R355" i="1" l="1"/>
  <c r="Q355" i="1"/>
  <c r="I356" i="1" l="1"/>
  <c r="J356" i="1" s="1"/>
  <c r="K356" i="1" s="1"/>
  <c r="L356" i="1" l="1"/>
  <c r="M356" i="1" s="1"/>
  <c r="AK356" i="1" l="1"/>
  <c r="W356" i="1"/>
  <c r="AJ356" i="1"/>
  <c r="AW356" i="1"/>
  <c r="AA356" i="1"/>
  <c r="AN356" i="1"/>
  <c r="BM356" i="1"/>
  <c r="AE356" i="1"/>
  <c r="AR356" i="1"/>
  <c r="AX356" i="1"/>
  <c r="BN356" i="1"/>
  <c r="AV356" i="1"/>
  <c r="BL356" i="1"/>
  <c r="T356" i="1"/>
  <c r="AS356" i="1"/>
  <c r="BI356" i="1"/>
  <c r="AY356" i="1"/>
  <c r="V356" i="1"/>
  <c r="AM356" i="1"/>
  <c r="AZ356" i="1"/>
  <c r="Z356" i="1"/>
  <c r="AQ356" i="1"/>
  <c r="BD356" i="1"/>
  <c r="AD356" i="1"/>
  <c r="AU356" i="1"/>
  <c r="BH356" i="1"/>
  <c r="BO356" i="1"/>
  <c r="AF356" i="1"/>
  <c r="AH356" i="1"/>
  <c r="AC356" i="1"/>
  <c r="X356" i="1"/>
  <c r="AB356" i="1"/>
  <c r="AI356" i="1"/>
  <c r="AL356" i="1"/>
  <c r="BC356" i="1"/>
  <c r="BP356" i="1"/>
  <c r="AP356" i="1"/>
  <c r="BG356" i="1"/>
  <c r="Y356" i="1"/>
  <c r="AT356" i="1"/>
  <c r="BK356" i="1"/>
  <c r="AO356" i="1"/>
  <c r="BE356" i="1"/>
  <c r="AG356" i="1"/>
  <c r="BA356" i="1"/>
  <c r="BB356" i="1"/>
  <c r="BF356" i="1"/>
  <c r="BJ356" i="1"/>
  <c r="U356" i="1"/>
  <c r="S356" i="1"/>
  <c r="P356" i="1" s="1"/>
  <c r="Q356" i="1" l="1"/>
  <c r="R356" i="1"/>
  <c r="I357" i="1" s="1"/>
  <c r="J357" i="1" s="1"/>
  <c r="K357" i="1" l="1"/>
  <c r="L357" i="1" l="1"/>
  <c r="M357" i="1" s="1"/>
  <c r="BE357" i="1" l="1"/>
  <c r="AA357" i="1"/>
  <c r="BH357" i="1"/>
  <c r="AS357" i="1"/>
  <c r="BJ357" i="1"/>
  <c r="BD357" i="1"/>
  <c r="BM357" i="1"/>
  <c r="AI357" i="1"/>
  <c r="AV357" i="1"/>
  <c r="AL357" i="1"/>
  <c r="U357" i="1"/>
  <c r="BL357" i="1"/>
  <c r="BF357" i="1"/>
  <c r="AT357" i="1"/>
  <c r="BN357" i="1"/>
  <c r="AR357" i="1"/>
  <c r="AZ357" i="1"/>
  <c r="Z357" i="1"/>
  <c r="AQ357" i="1"/>
  <c r="T357" i="1"/>
  <c r="BI357" i="1"/>
  <c r="AE357" i="1"/>
  <c r="AF357" i="1"/>
  <c r="AH357" i="1"/>
  <c r="AY357" i="1"/>
  <c r="AK357" i="1"/>
  <c r="BA357" i="1"/>
  <c r="BP357" i="1"/>
  <c r="BC357" i="1"/>
  <c r="AN357" i="1"/>
  <c r="BK357" i="1"/>
  <c r="AB357" i="1"/>
  <c r="AM357" i="1"/>
  <c r="Y357" i="1"/>
  <c r="AP357" i="1"/>
  <c r="BG357" i="1"/>
  <c r="AJ357" i="1"/>
  <c r="AD357" i="1"/>
  <c r="AU357" i="1"/>
  <c r="AG357" i="1"/>
  <c r="AX357" i="1"/>
  <c r="BO357" i="1"/>
  <c r="BB357" i="1"/>
  <c r="W357" i="1"/>
  <c r="V357" i="1"/>
  <c r="AO357" i="1"/>
  <c r="AC357" i="1"/>
  <c r="AW357" i="1"/>
  <c r="X357" i="1"/>
  <c r="S357" i="1"/>
  <c r="P357" i="1" s="1"/>
  <c r="R357" i="1" l="1"/>
  <c r="Q357" i="1"/>
  <c r="I358" i="1" l="1"/>
  <c r="J358" i="1" s="1"/>
  <c r="K358" i="1" s="1"/>
  <c r="L358" i="1" l="1"/>
  <c r="M358" i="1" s="1"/>
  <c r="AF358" i="1" l="1"/>
  <c r="AS358" i="1"/>
  <c r="BJ358" i="1"/>
  <c r="Z358" i="1"/>
  <c r="AZ358" i="1"/>
  <c r="BM358" i="1"/>
  <c r="AA358" i="1"/>
  <c r="BF358" i="1"/>
  <c r="U358" i="1"/>
  <c r="AL358" i="1"/>
  <c r="BK358" i="1"/>
  <c r="AP358" i="1"/>
  <c r="AT358" i="1"/>
  <c r="AW358" i="1"/>
  <c r="BD358" i="1"/>
  <c r="AO358" i="1"/>
  <c r="BO358" i="1"/>
  <c r="AV358" i="1"/>
  <c r="BI358" i="1"/>
  <c r="BC358" i="1"/>
  <c r="AM358" i="1"/>
  <c r="BP358" i="1"/>
  <c r="AH358" i="1"/>
  <c r="AU358" i="1"/>
  <c r="X358" i="1"/>
  <c r="AK358" i="1"/>
  <c r="BB358" i="1"/>
  <c r="AB358" i="1"/>
  <c r="BG358" i="1"/>
  <c r="AY358" i="1"/>
  <c r="Y358" i="1"/>
  <c r="BN358" i="1"/>
  <c r="V358" i="1"/>
  <c r="AI358" i="1"/>
  <c r="BL358" i="1"/>
  <c r="AD358" i="1"/>
  <c r="AE358" i="1"/>
  <c r="T358" i="1"/>
  <c r="AG358" i="1"/>
  <c r="AX358" i="1"/>
  <c r="AR358" i="1"/>
  <c r="AN358" i="1"/>
  <c r="BA358" i="1"/>
  <c r="W358" i="1"/>
  <c r="BH358" i="1"/>
  <c r="AC358" i="1"/>
  <c r="AJ358" i="1"/>
  <c r="BE358" i="1"/>
  <c r="AQ358" i="1"/>
  <c r="S358" i="1"/>
  <c r="P358" i="1" s="1"/>
  <c r="Q358" i="1" l="1"/>
  <c r="R358" i="1"/>
  <c r="I359" i="1" s="1"/>
  <c r="J359" i="1" s="1"/>
  <c r="K359" i="1" l="1"/>
  <c r="L359" i="1" l="1"/>
  <c r="M359" i="1" s="1"/>
  <c r="BN359" i="1" l="1"/>
  <c r="BG359" i="1"/>
  <c r="U359" i="1"/>
  <c r="AP359" i="1"/>
  <c r="BK359" i="1"/>
  <c r="Y359" i="1"/>
  <c r="BF359" i="1"/>
  <c r="AF359" i="1"/>
  <c r="AS359" i="1"/>
  <c r="T359" i="1"/>
  <c r="W359" i="1"/>
  <c r="AM359" i="1"/>
  <c r="BP359" i="1"/>
  <c r="AX359" i="1"/>
  <c r="X359" i="1"/>
  <c r="AK359" i="1"/>
  <c r="BJ359" i="1"/>
  <c r="AB359" i="1"/>
  <c r="AO359" i="1"/>
  <c r="AI359" i="1"/>
  <c r="AV359" i="1"/>
  <c r="BI359" i="1"/>
  <c r="AG359" i="1"/>
  <c r="AJ359" i="1"/>
  <c r="AZ359" i="1"/>
  <c r="V359" i="1"/>
  <c r="BH359" i="1"/>
  <c r="BO359" i="1"/>
  <c r="AD359" i="1"/>
  <c r="Z359" i="1"/>
  <c r="AH359" i="1"/>
  <c r="AA359" i="1"/>
  <c r="AN359" i="1"/>
  <c r="BA359" i="1"/>
  <c r="AE359" i="1"/>
  <c r="AR359" i="1"/>
  <c r="BE359" i="1"/>
  <c r="AY359" i="1"/>
  <c r="BL359" i="1"/>
  <c r="BB359" i="1"/>
  <c r="AT359" i="1"/>
  <c r="AW359" i="1"/>
  <c r="BM359" i="1"/>
  <c r="AQ359" i="1"/>
  <c r="BD359" i="1"/>
  <c r="AU359" i="1"/>
  <c r="AL359" i="1"/>
  <c r="AC359" i="1"/>
  <c r="BC359" i="1"/>
  <c r="S359" i="1"/>
  <c r="P359" i="1" s="1"/>
  <c r="R359" i="1" l="1"/>
  <c r="Q359" i="1"/>
  <c r="I360" i="1" l="1"/>
  <c r="J360" i="1" s="1"/>
  <c r="K360" i="1" s="1"/>
  <c r="L360" i="1" l="1"/>
  <c r="M360" i="1" s="1"/>
  <c r="AG360" i="1" l="1"/>
  <c r="AE360" i="1"/>
  <c r="AR360" i="1"/>
  <c r="AH360" i="1"/>
  <c r="AY360" i="1"/>
  <c r="BL360" i="1"/>
  <c r="AL360" i="1"/>
  <c r="BC360" i="1"/>
  <c r="BP360" i="1"/>
  <c r="X360" i="1"/>
  <c r="BI360" i="1"/>
  <c r="BG360" i="1"/>
  <c r="BM360" i="1"/>
  <c r="AB360" i="1"/>
  <c r="AI360" i="1"/>
  <c r="V360" i="1"/>
  <c r="BF360" i="1"/>
  <c r="BD360" i="1"/>
  <c r="AD360" i="1"/>
  <c r="AU360" i="1"/>
  <c r="BH360" i="1"/>
  <c r="AX360" i="1"/>
  <c r="BO360" i="1"/>
  <c r="BA360" i="1"/>
  <c r="BB360" i="1"/>
  <c r="T360" i="1"/>
  <c r="Y360" i="1"/>
  <c r="AO360" i="1"/>
  <c r="Z360" i="1"/>
  <c r="U360" i="1"/>
  <c r="AZ360" i="1"/>
  <c r="AP360" i="1"/>
  <c r="AT360" i="1"/>
  <c r="BK360" i="1"/>
  <c r="AK360" i="1"/>
  <c r="BN360" i="1"/>
  <c r="AF360" i="1"/>
  <c r="AC360" i="1"/>
  <c r="W360" i="1"/>
  <c r="AJ360" i="1"/>
  <c r="AS360" i="1"/>
  <c r="AA360" i="1"/>
  <c r="AQ360" i="1"/>
  <c r="AW360" i="1"/>
  <c r="BJ360" i="1"/>
  <c r="BE360" i="1"/>
  <c r="AV360" i="1"/>
  <c r="AM360" i="1"/>
  <c r="AN360" i="1"/>
  <c r="S360" i="1"/>
  <c r="P360" i="1" s="1"/>
  <c r="R360" i="1" l="1"/>
  <c r="Q360" i="1"/>
  <c r="I361" i="1" l="1"/>
  <c r="J361" i="1" s="1"/>
  <c r="K361" i="1" s="1"/>
  <c r="L361" i="1" l="1"/>
  <c r="M361" i="1" s="1"/>
  <c r="U361" i="1" l="1"/>
  <c r="AL361" i="1"/>
  <c r="BC361" i="1"/>
  <c r="Y361" i="1"/>
  <c r="AP361" i="1"/>
  <c r="BG361" i="1"/>
  <c r="AC361" i="1"/>
  <c r="AT361" i="1"/>
  <c r="BK361" i="1"/>
  <c r="BN361" i="1"/>
  <c r="BM361" i="1"/>
  <c r="AH361" i="1"/>
  <c r="AK361" i="1"/>
  <c r="BB361" i="1"/>
  <c r="T361" i="1"/>
  <c r="AO361" i="1"/>
  <c r="BF361" i="1"/>
  <c r="AJ361" i="1"/>
  <c r="AS361" i="1"/>
  <c r="BJ361" i="1"/>
  <c r="AZ361" i="1"/>
  <c r="BP361" i="1"/>
  <c r="AI361" i="1"/>
  <c r="AY361" i="1"/>
  <c r="AV361" i="1"/>
  <c r="BA361" i="1"/>
  <c r="W361" i="1"/>
  <c r="X361" i="1"/>
  <c r="BE361" i="1"/>
  <c r="AA361" i="1"/>
  <c r="AN361" i="1"/>
  <c r="BI361" i="1"/>
  <c r="AE361" i="1"/>
  <c r="BD361" i="1"/>
  <c r="BL361" i="1"/>
  <c r="AB361" i="1"/>
  <c r="BO361" i="1"/>
  <c r="AF361" i="1"/>
  <c r="V361" i="1"/>
  <c r="AM361" i="1"/>
  <c r="AR361" i="1"/>
  <c r="Z361" i="1"/>
  <c r="AQ361" i="1"/>
  <c r="BH361" i="1"/>
  <c r="AD361" i="1"/>
  <c r="AU361" i="1"/>
  <c r="AW361" i="1"/>
  <c r="AG361" i="1"/>
  <c r="AX361" i="1"/>
  <c r="S361" i="1"/>
  <c r="P361" i="1" s="1"/>
  <c r="R361" i="1" l="1"/>
  <c r="Q361" i="1"/>
  <c r="I362" i="1" l="1"/>
  <c r="J362" i="1" s="1"/>
  <c r="K362" i="1" s="1"/>
  <c r="L362" i="1" l="1"/>
  <c r="M362" i="1" s="1"/>
  <c r="AD362" i="1" l="1"/>
  <c r="V362" i="1"/>
  <c r="AA362" i="1"/>
  <c r="AN362" i="1"/>
  <c r="BA362" i="1"/>
  <c r="AH362" i="1"/>
  <c r="BK362" i="1"/>
  <c r="Y362" i="1"/>
  <c r="W362" i="1"/>
  <c r="AI362" i="1"/>
  <c r="AV362" i="1"/>
  <c r="BI362" i="1"/>
  <c r="AW362" i="1"/>
  <c r="BJ362" i="1"/>
  <c r="BF362" i="1"/>
  <c r="AQ362" i="1"/>
  <c r="BD362" i="1"/>
  <c r="AM362" i="1"/>
  <c r="AP362" i="1"/>
  <c r="AB362" i="1"/>
  <c r="AO362" i="1"/>
  <c r="T362" i="1"/>
  <c r="AY362" i="1"/>
  <c r="BL362" i="1"/>
  <c r="AX362" i="1"/>
  <c r="AT362" i="1"/>
  <c r="BB362" i="1"/>
  <c r="BG362" i="1"/>
  <c r="U362" i="1"/>
  <c r="AJ362" i="1"/>
  <c r="AE362" i="1"/>
  <c r="AR362" i="1"/>
  <c r="BE362" i="1"/>
  <c r="BP362" i="1"/>
  <c r="BO362" i="1"/>
  <c r="AC362" i="1"/>
  <c r="BC362" i="1"/>
  <c r="Z362" i="1"/>
  <c r="AL362" i="1"/>
  <c r="X362" i="1"/>
  <c r="AK362" i="1"/>
  <c r="AG362" i="1"/>
  <c r="AU362" i="1"/>
  <c r="BH362" i="1"/>
  <c r="BN362" i="1"/>
  <c r="BM362" i="1"/>
  <c r="AF362" i="1"/>
  <c r="AS362" i="1"/>
  <c r="AZ362" i="1"/>
  <c r="S362" i="1"/>
  <c r="P362" i="1" s="1"/>
  <c r="R362" i="1" l="1"/>
  <c r="Q362" i="1"/>
  <c r="I363" i="1" l="1"/>
  <c r="J363" i="1" s="1"/>
  <c r="K363" i="1" s="1"/>
  <c r="L363" i="1" l="1"/>
  <c r="M363" i="1" s="1"/>
  <c r="Z363" i="1" l="1"/>
  <c r="AQ363" i="1"/>
  <c r="BD363" i="1"/>
  <c r="AT363" i="1"/>
  <c r="BK363" i="1"/>
  <c r="Y363" i="1"/>
  <c r="AI363" i="1"/>
  <c r="AV363" i="1"/>
  <c r="BP363" i="1"/>
  <c r="AS363" i="1"/>
  <c r="V363" i="1"/>
  <c r="BI363" i="1"/>
  <c r="AP363" i="1"/>
  <c r="BG363" i="1"/>
  <c r="AC363" i="1"/>
  <c r="BJ363" i="1"/>
  <c r="AB363" i="1"/>
  <c r="AH363" i="1"/>
  <c r="AY363" i="1"/>
  <c r="BL363" i="1"/>
  <c r="U363" i="1"/>
  <c r="W363" i="1"/>
  <c r="AG363" i="1"/>
  <c r="AZ363" i="1"/>
  <c r="BF363" i="1"/>
  <c r="X363" i="1"/>
  <c r="AO363" i="1"/>
  <c r="AE363" i="1"/>
  <c r="AR363" i="1"/>
  <c r="AX363" i="1"/>
  <c r="BO363" i="1"/>
  <c r="AL363" i="1"/>
  <c r="BB363" i="1"/>
  <c r="AJ363" i="1"/>
  <c r="AM363" i="1"/>
  <c r="BM363" i="1"/>
  <c r="BE363" i="1"/>
  <c r="AA363" i="1"/>
  <c r="AN363" i="1"/>
  <c r="AD363" i="1"/>
  <c r="AU363" i="1"/>
  <c r="BH363" i="1"/>
  <c r="BN363" i="1"/>
  <c r="AF363" i="1"/>
  <c r="BC363" i="1"/>
  <c r="T363" i="1"/>
  <c r="BA363" i="1"/>
  <c r="AK363" i="1"/>
  <c r="AW363" i="1"/>
  <c r="S363" i="1"/>
  <c r="P363" i="1" s="1"/>
  <c r="Q363" i="1" l="1"/>
  <c r="R363" i="1"/>
  <c r="I364" i="1" s="1"/>
  <c r="J364" i="1" s="1"/>
  <c r="K364" i="1" l="1"/>
  <c r="L364" i="1" l="1"/>
  <c r="M364" i="1" s="1"/>
  <c r="AB364" i="1" l="1"/>
  <c r="V364" i="1"/>
  <c r="AM364" i="1"/>
  <c r="BE364" i="1"/>
  <c r="AA364" i="1"/>
  <c r="AC364" i="1"/>
  <c r="AT364" i="1"/>
  <c r="BK364" i="1"/>
  <c r="AJ364" i="1"/>
  <c r="AG364" i="1"/>
  <c r="BP364" i="1"/>
  <c r="AF364" i="1"/>
  <c r="AR364" i="1"/>
  <c r="BF364" i="1"/>
  <c r="AU364" i="1"/>
  <c r="X364" i="1"/>
  <c r="U364" i="1"/>
  <c r="AL364" i="1"/>
  <c r="BC364" i="1"/>
  <c r="Z364" i="1"/>
  <c r="AQ364" i="1"/>
  <c r="AS364" i="1"/>
  <c r="BJ364" i="1"/>
  <c r="AN364" i="1"/>
  <c r="AH364" i="1"/>
  <c r="AX364" i="1"/>
  <c r="AZ364" i="1"/>
  <c r="BL364" i="1"/>
  <c r="BA364" i="1"/>
  <c r="AO364" i="1"/>
  <c r="AD364" i="1"/>
  <c r="T364" i="1"/>
  <c r="BH364" i="1"/>
  <c r="AK364" i="1"/>
  <c r="BB364" i="1"/>
  <c r="Y364" i="1"/>
  <c r="AP364" i="1"/>
  <c r="BG364" i="1"/>
  <c r="BI364" i="1"/>
  <c r="AE364" i="1"/>
  <c r="BM364" i="1"/>
  <c r="AY364" i="1"/>
  <c r="BO364" i="1"/>
  <c r="AV364" i="1"/>
  <c r="AW364" i="1"/>
  <c r="W364" i="1"/>
  <c r="BD364" i="1"/>
  <c r="AI364" i="1"/>
  <c r="BN364" i="1"/>
  <c r="S364" i="1"/>
  <c r="P364" i="1" s="1"/>
  <c r="Q364" i="1" l="1"/>
  <c r="R364" i="1"/>
  <c r="I365" i="1" s="1"/>
  <c r="J365" i="1" s="1"/>
  <c r="K365" i="1" l="1"/>
  <c r="L365" i="1" l="1"/>
  <c r="M365" i="1" s="1"/>
  <c r="AM365" i="1" l="1"/>
  <c r="BH365" i="1"/>
  <c r="Z365" i="1"/>
  <c r="BC365" i="1"/>
  <c r="AC365" i="1"/>
  <c r="AT365" i="1"/>
  <c r="AJ365" i="1"/>
  <c r="AW365" i="1"/>
  <c r="BN365" i="1"/>
  <c r="AN365" i="1"/>
  <c r="AU365" i="1"/>
  <c r="BB365" i="1"/>
  <c r="BE365" i="1"/>
  <c r="AD365" i="1"/>
  <c r="AX365" i="1"/>
  <c r="AK365" i="1"/>
  <c r="AQ365" i="1"/>
  <c r="W365" i="1"/>
  <c r="Y365" i="1"/>
  <c r="AP365" i="1"/>
  <c r="AF365" i="1"/>
  <c r="AS365" i="1"/>
  <c r="BJ365" i="1"/>
  <c r="AZ365" i="1"/>
  <c r="BM365" i="1"/>
  <c r="BD365" i="1"/>
  <c r="BO365" i="1"/>
  <c r="BA365" i="1"/>
  <c r="AE365" i="1"/>
  <c r="BG365" i="1"/>
  <c r="AY365" i="1"/>
  <c r="T365" i="1"/>
  <c r="AL365" i="1"/>
  <c r="AA365" i="1"/>
  <c r="AB365" i="1"/>
  <c r="AO365" i="1"/>
  <c r="BF365" i="1"/>
  <c r="AV365" i="1"/>
  <c r="BI365" i="1"/>
  <c r="AI365" i="1"/>
  <c r="BP365" i="1"/>
  <c r="AH365" i="1"/>
  <c r="V365" i="1"/>
  <c r="U365" i="1"/>
  <c r="X365" i="1"/>
  <c r="AR365" i="1"/>
  <c r="BL365" i="1"/>
  <c r="AG365" i="1"/>
  <c r="BK365" i="1"/>
  <c r="S365" i="1"/>
  <c r="P365" i="1" s="1"/>
  <c r="Q365" i="1" l="1"/>
  <c r="R365" i="1"/>
  <c r="I366" i="1" s="1"/>
  <c r="J366" i="1" s="1"/>
  <c r="K366" i="1" l="1"/>
  <c r="L366" i="1" l="1"/>
  <c r="M366" i="1" s="1"/>
  <c r="BB366" i="1" l="1"/>
  <c r="BN366" i="1"/>
  <c r="BC366" i="1"/>
  <c r="BP366" i="1"/>
  <c r="AI366" i="1"/>
  <c r="AA366" i="1"/>
  <c r="AN366" i="1"/>
  <c r="BA366" i="1"/>
  <c r="BI366" i="1"/>
  <c r="AB366" i="1"/>
  <c r="AO366" i="1"/>
  <c r="AV366" i="1"/>
  <c r="AH366" i="1"/>
  <c r="BM366" i="1"/>
  <c r="AK366" i="1"/>
  <c r="BK366" i="1"/>
  <c r="BF366" i="1"/>
  <c r="AL366" i="1"/>
  <c r="AX366" i="1"/>
  <c r="T366" i="1"/>
  <c r="AG366" i="1"/>
  <c r="AF366" i="1"/>
  <c r="AQ366" i="1"/>
  <c r="BD366" i="1"/>
  <c r="BJ366" i="1"/>
  <c r="AE366" i="1"/>
  <c r="AR366" i="1"/>
  <c r="BE366" i="1"/>
  <c r="AS366" i="1"/>
  <c r="AP366" i="1"/>
  <c r="AZ366" i="1"/>
  <c r="X366" i="1"/>
  <c r="Y366" i="1"/>
  <c r="Z366" i="1"/>
  <c r="V366" i="1"/>
  <c r="W366" i="1"/>
  <c r="AJ366" i="1"/>
  <c r="AW366" i="1"/>
  <c r="AC366" i="1"/>
  <c r="BG366" i="1"/>
  <c r="U366" i="1"/>
  <c r="BO366" i="1"/>
  <c r="AU366" i="1"/>
  <c r="BH366" i="1"/>
  <c r="AT366" i="1"/>
  <c r="AM366" i="1"/>
  <c r="AD366" i="1"/>
  <c r="BL366" i="1"/>
  <c r="AY366" i="1"/>
  <c r="S366" i="1"/>
  <c r="P366" i="1" s="1"/>
  <c r="R366" i="1" l="1"/>
  <c r="Q366" i="1"/>
  <c r="I367" i="1" l="1"/>
  <c r="J367" i="1" s="1"/>
  <c r="K367" i="1" s="1"/>
  <c r="L367" i="1" l="1"/>
  <c r="M367" i="1" s="1"/>
  <c r="AL367" i="1" l="1"/>
  <c r="BC367" i="1"/>
  <c r="BP367" i="1"/>
  <c r="AA367" i="1"/>
  <c r="AN367" i="1"/>
  <c r="AT367" i="1"/>
  <c r="BK367" i="1"/>
  <c r="AO367" i="1"/>
  <c r="AY367" i="1"/>
  <c r="AX367" i="1"/>
  <c r="BM367" i="1"/>
  <c r="AV367" i="1"/>
  <c r="AZ367" i="1"/>
  <c r="AD367" i="1"/>
  <c r="BH367" i="1"/>
  <c r="AF367" i="1"/>
  <c r="BB367" i="1"/>
  <c r="T367" i="1"/>
  <c r="Z367" i="1"/>
  <c r="AQ367" i="1"/>
  <c r="BD367" i="1"/>
  <c r="BJ367" i="1"/>
  <c r="AB367" i="1"/>
  <c r="AK367" i="1"/>
  <c r="BL367" i="1"/>
  <c r="BO367" i="1"/>
  <c r="BE367" i="1"/>
  <c r="AW367" i="1"/>
  <c r="AM367" i="1"/>
  <c r="X367" i="1"/>
  <c r="AH367" i="1"/>
  <c r="AI367" i="1"/>
  <c r="W367" i="1"/>
  <c r="AJ367" i="1"/>
  <c r="AP367" i="1"/>
  <c r="BG367" i="1"/>
  <c r="BA367" i="1"/>
  <c r="AE367" i="1"/>
  <c r="AR367" i="1"/>
  <c r="Y367" i="1"/>
  <c r="U367" i="1"/>
  <c r="BN367" i="1"/>
  <c r="AC367" i="1"/>
  <c r="BI367" i="1"/>
  <c r="V367" i="1"/>
  <c r="BF367" i="1"/>
  <c r="AU367" i="1"/>
  <c r="AG367" i="1"/>
  <c r="AS367" i="1"/>
  <c r="S367" i="1"/>
  <c r="P367" i="1" s="1"/>
  <c r="Q367" i="1" l="1"/>
  <c r="R367" i="1"/>
  <c r="I368" i="1" l="1"/>
  <c r="J368" i="1" s="1"/>
  <c r="K368" i="1" s="1"/>
  <c r="L368" i="1" l="1"/>
  <c r="M368" i="1" s="1"/>
  <c r="BD368" i="1" l="1"/>
  <c r="AK368" i="1"/>
  <c r="BB368" i="1"/>
  <c r="T368" i="1"/>
  <c r="Z368" i="1"/>
  <c r="AQ368" i="1"/>
  <c r="AS368" i="1"/>
  <c r="BJ368" i="1"/>
  <c r="AZ368" i="1"/>
  <c r="BM368" i="1"/>
  <c r="AY368" i="1"/>
  <c r="AX368" i="1"/>
  <c r="BO368" i="1"/>
  <c r="AL368" i="1"/>
  <c r="AA368" i="1"/>
  <c r="BK368" i="1"/>
  <c r="AR368" i="1"/>
  <c r="X368" i="1"/>
  <c r="BA368" i="1"/>
  <c r="W368" i="1"/>
  <c r="Y368" i="1"/>
  <c r="AP368" i="1"/>
  <c r="BG368" i="1"/>
  <c r="BI368" i="1"/>
  <c r="AE368" i="1"/>
  <c r="AW368" i="1"/>
  <c r="AI368" i="1"/>
  <c r="AG368" i="1"/>
  <c r="BL368" i="1"/>
  <c r="U368" i="1"/>
  <c r="BE368" i="1"/>
  <c r="AT368" i="1"/>
  <c r="AH368" i="1"/>
  <c r="AN368" i="1"/>
  <c r="V368" i="1"/>
  <c r="AM368" i="1"/>
  <c r="AO368" i="1"/>
  <c r="BF368" i="1"/>
  <c r="BP368" i="1"/>
  <c r="AD368" i="1"/>
  <c r="AU368" i="1"/>
  <c r="BN368" i="1"/>
  <c r="AF368" i="1"/>
  <c r="AJ368" i="1"/>
  <c r="AB368" i="1"/>
  <c r="BC368" i="1"/>
  <c r="AC368" i="1"/>
  <c r="AV368" i="1"/>
  <c r="BH368" i="1"/>
  <c r="S368" i="1"/>
  <c r="P368" i="1" s="1"/>
  <c r="R368" i="1" l="1"/>
  <c r="Q368" i="1"/>
  <c r="I369" i="1" l="1"/>
  <c r="J369" i="1" s="1"/>
  <c r="K369" i="1" s="1"/>
  <c r="L369" i="1" l="1"/>
  <c r="M369" i="1" s="1"/>
  <c r="W369" i="1" l="1"/>
  <c r="X369" i="1"/>
  <c r="AK369" i="1"/>
  <c r="BB369" i="1"/>
  <c r="BH369" i="1"/>
  <c r="Z369" i="1"/>
  <c r="BO369" i="1"/>
  <c r="AC369" i="1"/>
  <c r="AT369" i="1"/>
  <c r="AW369" i="1"/>
  <c r="AZ369" i="1"/>
  <c r="BP369" i="1"/>
  <c r="AY369" i="1"/>
  <c r="AR369" i="1"/>
  <c r="BL369" i="1"/>
  <c r="AG369" i="1"/>
  <c r="BC369" i="1"/>
  <c r="AN369" i="1"/>
  <c r="BA369" i="1"/>
  <c r="BK369" i="1"/>
  <c r="Y369" i="1"/>
  <c r="AP369" i="1"/>
  <c r="AF369" i="1"/>
  <c r="AS369" i="1"/>
  <c r="BJ369" i="1"/>
  <c r="BN369" i="1"/>
  <c r="BM369" i="1"/>
  <c r="AH369" i="1"/>
  <c r="U369" i="1"/>
  <c r="BE369" i="1"/>
  <c r="AD369" i="1"/>
  <c r="AX369" i="1"/>
  <c r="AI369" i="1"/>
  <c r="BD369" i="1"/>
  <c r="V369" i="1"/>
  <c r="AB369" i="1"/>
  <c r="AO369" i="1"/>
  <c r="BF369" i="1"/>
  <c r="AV369" i="1"/>
  <c r="BI369" i="1"/>
  <c r="AE369" i="1"/>
  <c r="BG369" i="1"/>
  <c r="AQ369" i="1"/>
  <c r="AA369" i="1"/>
  <c r="AM369" i="1"/>
  <c r="AL369" i="1"/>
  <c r="AU369" i="1"/>
  <c r="AJ369" i="1"/>
  <c r="T369" i="1"/>
  <c r="S369" i="1"/>
  <c r="P369" i="1" s="1"/>
  <c r="Q369" i="1" l="1"/>
  <c r="R369" i="1"/>
  <c r="I370" i="1" s="1"/>
  <c r="J370" i="1" s="1"/>
  <c r="K370" i="1" l="1"/>
  <c r="L370" i="1" l="1"/>
  <c r="M370" i="1" s="1"/>
  <c r="AL370" i="1" l="1"/>
  <c r="BN370" i="1"/>
  <c r="AT370" i="1"/>
  <c r="AF370" i="1"/>
  <c r="AS370" i="1"/>
  <c r="Y370" i="1"/>
  <c r="BC370" i="1"/>
  <c r="BP370" i="1"/>
  <c r="BF370" i="1"/>
  <c r="AA370" i="1"/>
  <c r="AN370" i="1"/>
  <c r="BA370" i="1"/>
  <c r="BE370" i="1"/>
  <c r="BJ370" i="1"/>
  <c r="AM370" i="1"/>
  <c r="AO370" i="1"/>
  <c r="AR370" i="1"/>
  <c r="V370" i="1"/>
  <c r="AX370" i="1"/>
  <c r="AI370" i="1"/>
  <c r="AV370" i="1"/>
  <c r="BI370" i="1"/>
  <c r="Z370" i="1"/>
  <c r="T370" i="1"/>
  <c r="AG370" i="1"/>
  <c r="BK370" i="1"/>
  <c r="AQ370" i="1"/>
  <c r="BD370" i="1"/>
  <c r="AP370" i="1"/>
  <c r="BO370" i="1"/>
  <c r="AB370" i="1"/>
  <c r="BM370" i="1"/>
  <c r="X370" i="1"/>
  <c r="BB370" i="1"/>
  <c r="AH370" i="1"/>
  <c r="AY370" i="1"/>
  <c r="BL370" i="1"/>
  <c r="AE370" i="1"/>
  <c r="W370" i="1"/>
  <c r="AJ370" i="1"/>
  <c r="AW370" i="1"/>
  <c r="BH370" i="1"/>
  <c r="BG370" i="1"/>
  <c r="U370" i="1"/>
  <c r="AU370" i="1"/>
  <c r="AD370" i="1"/>
  <c r="AC370" i="1"/>
  <c r="AZ370" i="1"/>
  <c r="AK370" i="1"/>
  <c r="S370" i="1"/>
  <c r="P370" i="1" s="1"/>
  <c r="R370" i="1" l="1"/>
  <c r="Q370" i="1"/>
  <c r="I371" i="1" l="1"/>
  <c r="J371" i="1" s="1"/>
  <c r="K371" i="1" s="1"/>
  <c r="L371" i="1" l="1"/>
  <c r="M371" i="1" s="1"/>
  <c r="BM371" i="1" l="1"/>
  <c r="AH371" i="1"/>
  <c r="AY371" i="1"/>
  <c r="BL371" i="1"/>
  <c r="AL371" i="1"/>
  <c r="BC371" i="1"/>
  <c r="BP371" i="1"/>
  <c r="BF371" i="1"/>
  <c r="X371" i="1"/>
  <c r="AR371" i="1"/>
  <c r="BH371" i="1"/>
  <c r="BK371" i="1"/>
  <c r="BA371" i="1"/>
  <c r="AV371" i="1"/>
  <c r="AZ371" i="1"/>
  <c r="BG371" i="1"/>
  <c r="AT371" i="1"/>
  <c r="U371" i="1"/>
  <c r="AX371" i="1"/>
  <c r="BO371" i="1"/>
  <c r="AG371" i="1"/>
  <c r="BB371" i="1"/>
  <c r="T371" i="1"/>
  <c r="AK371" i="1"/>
  <c r="AA371" i="1"/>
  <c r="AN371" i="1"/>
  <c r="Y371" i="1"/>
  <c r="BJ371" i="1"/>
  <c r="BE371" i="1"/>
  <c r="AI371" i="1"/>
  <c r="AM371" i="1"/>
  <c r="AE371" i="1"/>
  <c r="AO371" i="1"/>
  <c r="AW371" i="1"/>
  <c r="BN371" i="1"/>
  <c r="AF371" i="1"/>
  <c r="AS371" i="1"/>
  <c r="W371" i="1"/>
  <c r="AJ371" i="1"/>
  <c r="Z371" i="1"/>
  <c r="AQ371" i="1"/>
  <c r="BD371" i="1"/>
  <c r="AD371" i="1"/>
  <c r="AC371" i="1"/>
  <c r="AB371" i="1"/>
  <c r="BI371" i="1"/>
  <c r="V371" i="1"/>
  <c r="AP371" i="1"/>
  <c r="AU371" i="1"/>
  <c r="S371" i="1"/>
  <c r="P371" i="1" s="1"/>
  <c r="Q371" i="1" l="1"/>
  <c r="R371" i="1"/>
  <c r="I372" i="1" s="1"/>
  <c r="J372" i="1" s="1"/>
  <c r="K372" i="1" l="1"/>
  <c r="L372" i="1" l="1"/>
  <c r="M372" i="1" s="1"/>
  <c r="AZ372" i="1" l="1"/>
  <c r="AK372" i="1"/>
  <c r="BB372" i="1"/>
  <c r="AF372" i="1"/>
  <c r="Z372" i="1"/>
  <c r="AQ372" i="1"/>
  <c r="BI372" i="1"/>
  <c r="AE372" i="1"/>
  <c r="AG372" i="1"/>
  <c r="AW372" i="1"/>
  <c r="AI372" i="1"/>
  <c r="X372" i="1"/>
  <c r="AJ372" i="1"/>
  <c r="BC372" i="1"/>
  <c r="AA372" i="1"/>
  <c r="BL372" i="1"/>
  <c r="AN372" i="1"/>
  <c r="T372" i="1"/>
  <c r="BA372" i="1"/>
  <c r="W372" i="1"/>
  <c r="Y372" i="1"/>
  <c r="AP372" i="1"/>
  <c r="BG372" i="1"/>
  <c r="AD372" i="1"/>
  <c r="AU372" i="1"/>
  <c r="AX372" i="1"/>
  <c r="BN372" i="1"/>
  <c r="AR372" i="1"/>
  <c r="AB372" i="1"/>
  <c r="U372" i="1"/>
  <c r="BE372" i="1"/>
  <c r="BJ372" i="1"/>
  <c r="AV372" i="1"/>
  <c r="AH372" i="1"/>
  <c r="BP372" i="1"/>
  <c r="V372" i="1"/>
  <c r="AM372" i="1"/>
  <c r="AO372" i="1"/>
  <c r="BF372" i="1"/>
  <c r="AC372" i="1"/>
  <c r="AT372" i="1"/>
  <c r="BK372" i="1"/>
  <c r="BO372" i="1"/>
  <c r="BH372" i="1"/>
  <c r="AY372" i="1"/>
  <c r="BD372" i="1"/>
  <c r="AL372" i="1"/>
  <c r="AS372" i="1"/>
  <c r="BM372" i="1"/>
  <c r="S372" i="1"/>
  <c r="P372" i="1" s="1"/>
  <c r="Q372" i="1" l="1"/>
  <c r="R372" i="1"/>
  <c r="I373" i="1" s="1"/>
  <c r="J373" i="1" s="1"/>
  <c r="K373" i="1" l="1"/>
  <c r="L373" i="1" l="1"/>
  <c r="M373" i="1" s="1"/>
  <c r="AI373" i="1" l="1"/>
  <c r="AU373" i="1"/>
  <c r="AZ373" i="1"/>
  <c r="BM373" i="1"/>
  <c r="AA373" i="1"/>
  <c r="U373" i="1"/>
  <c r="AL373" i="1"/>
  <c r="BH373" i="1"/>
  <c r="Z373" i="1"/>
  <c r="AC373" i="1"/>
  <c r="AF373" i="1"/>
  <c r="AV373" i="1"/>
  <c r="BL373" i="1"/>
  <c r="V373" i="1"/>
  <c r="BE373" i="1"/>
  <c r="AD373" i="1"/>
  <c r="BO373" i="1"/>
  <c r="AE373" i="1"/>
  <c r="BP373" i="1"/>
  <c r="AH373" i="1"/>
  <c r="X373" i="1"/>
  <c r="AK373" i="1"/>
  <c r="BB373" i="1"/>
  <c r="Y373" i="1"/>
  <c r="AP373" i="1"/>
  <c r="AT373" i="1"/>
  <c r="AS373" i="1"/>
  <c r="BI373" i="1"/>
  <c r="BK373" i="1"/>
  <c r="AJ373" i="1"/>
  <c r="AW373" i="1"/>
  <c r="BN373" i="1"/>
  <c r="BD373" i="1"/>
  <c r="AR373" i="1"/>
  <c r="BG373" i="1"/>
  <c r="W373" i="1"/>
  <c r="AY373" i="1"/>
  <c r="T373" i="1"/>
  <c r="AG373" i="1"/>
  <c r="AX373" i="1"/>
  <c r="AN373" i="1"/>
  <c r="BA373" i="1"/>
  <c r="AB373" i="1"/>
  <c r="AO373" i="1"/>
  <c r="BF373" i="1"/>
  <c r="BC373" i="1"/>
  <c r="BJ373" i="1"/>
  <c r="AQ373" i="1"/>
  <c r="AM373" i="1"/>
  <c r="S373" i="1"/>
  <c r="P373" i="1" s="1"/>
  <c r="R373" i="1" l="1"/>
  <c r="Q373" i="1"/>
  <c r="I374" i="1" l="1"/>
  <c r="J374" i="1" s="1"/>
  <c r="K374" i="1" s="1"/>
  <c r="L374" i="1" l="1"/>
  <c r="M374" i="1" s="1"/>
  <c r="AX374" i="1" l="1"/>
  <c r="AT374" i="1"/>
  <c r="AU374" i="1"/>
  <c r="BH374" i="1"/>
  <c r="AA374" i="1"/>
  <c r="V374" i="1"/>
  <c r="AF374" i="1"/>
  <c r="AS374" i="1"/>
  <c r="AQ374" i="1"/>
  <c r="AM374" i="1"/>
  <c r="AZ374" i="1"/>
  <c r="BM374" i="1"/>
  <c r="AE374" i="1"/>
  <c r="BE374" i="1"/>
  <c r="AC374" i="1"/>
  <c r="AJ374" i="1"/>
  <c r="AH374" i="1"/>
  <c r="BF374" i="1"/>
  <c r="BK374" i="1"/>
  <c r="Y374" i="1"/>
  <c r="X374" i="1"/>
  <c r="AI374" i="1"/>
  <c r="AV374" i="1"/>
  <c r="BI374" i="1"/>
  <c r="AN374" i="1"/>
  <c r="BC374" i="1"/>
  <c r="BP374" i="1"/>
  <c r="AL374" i="1"/>
  <c r="BJ374" i="1"/>
  <c r="BA374" i="1"/>
  <c r="AD374" i="1"/>
  <c r="AW374" i="1"/>
  <c r="Z374" i="1"/>
  <c r="AP374" i="1"/>
  <c r="AB374" i="1"/>
  <c r="AO374" i="1"/>
  <c r="BD374" i="1"/>
  <c r="AY374" i="1"/>
  <c r="BL374" i="1"/>
  <c r="BB374" i="1"/>
  <c r="AK374" i="1"/>
  <c r="T374" i="1"/>
  <c r="AG374" i="1"/>
  <c r="BG374" i="1"/>
  <c r="BN374" i="1"/>
  <c r="AR374" i="1"/>
  <c r="BO374" i="1"/>
  <c r="W374" i="1"/>
  <c r="U374" i="1"/>
  <c r="S374" i="1"/>
  <c r="P374" i="1" s="1"/>
  <c r="Q374" i="1" l="1"/>
  <c r="R374" i="1"/>
  <c r="I375" i="1" l="1"/>
  <c r="J375" i="1" s="1"/>
  <c r="K375" i="1" s="1"/>
  <c r="L375" i="1" l="1"/>
  <c r="M375" i="1" s="1"/>
  <c r="AS375" i="1" l="1"/>
  <c r="W375" i="1"/>
  <c r="AJ375" i="1"/>
  <c r="Z375" i="1"/>
  <c r="AQ375" i="1"/>
  <c r="BD375" i="1"/>
  <c r="AE375" i="1"/>
  <c r="AR375" i="1"/>
  <c r="AV375" i="1"/>
  <c r="BL375" i="1"/>
  <c r="BO375" i="1"/>
  <c r="Y375" i="1"/>
  <c r="AC375" i="1"/>
  <c r="AW375" i="1"/>
  <c r="BJ375" i="1"/>
  <c r="AI375" i="1"/>
  <c r="U375" i="1"/>
  <c r="V375" i="1"/>
  <c r="AM375" i="1"/>
  <c r="AZ375" i="1"/>
  <c r="AP375" i="1"/>
  <c r="BG375" i="1"/>
  <c r="AD375" i="1"/>
  <c r="AU375" i="1"/>
  <c r="BH375" i="1"/>
  <c r="AG375" i="1"/>
  <c r="BE375" i="1"/>
  <c r="AO375" i="1"/>
  <c r="BN375" i="1"/>
  <c r="T375" i="1"/>
  <c r="AN375" i="1"/>
  <c r="AY375" i="1"/>
  <c r="AK375" i="1"/>
  <c r="AL375" i="1"/>
  <c r="BC375" i="1"/>
  <c r="BP375" i="1"/>
  <c r="BF375" i="1"/>
  <c r="X375" i="1"/>
  <c r="AT375" i="1"/>
  <c r="BK375" i="1"/>
  <c r="BM375" i="1"/>
  <c r="AH375" i="1"/>
  <c r="BI375" i="1"/>
  <c r="AF375" i="1"/>
  <c r="BA375" i="1"/>
  <c r="BB375" i="1"/>
  <c r="AA375" i="1"/>
  <c r="AB375" i="1"/>
  <c r="AX375" i="1"/>
  <c r="S375" i="1"/>
  <c r="P375" i="1" s="1"/>
  <c r="R375" i="1" l="1"/>
  <c r="Q375" i="1"/>
  <c r="I376" i="1" l="1"/>
  <c r="J376" i="1" s="1"/>
  <c r="K376" i="1" s="1"/>
  <c r="L376" i="1" l="1"/>
  <c r="M376" i="1" s="1"/>
  <c r="AF376" i="1" l="1"/>
  <c r="AK376" i="1"/>
  <c r="BB376" i="1"/>
  <c r="BH376" i="1"/>
  <c r="Z376" i="1"/>
  <c r="AQ376" i="1"/>
  <c r="AS376" i="1"/>
  <c r="BJ376" i="1"/>
  <c r="AB376" i="1"/>
  <c r="AG376" i="1"/>
  <c r="BN376" i="1"/>
  <c r="BM376" i="1"/>
  <c r="BP376" i="1"/>
  <c r="BL376" i="1"/>
  <c r="BA376" i="1"/>
  <c r="W376" i="1"/>
  <c r="Y376" i="1"/>
  <c r="AP376" i="1"/>
  <c r="BG376" i="1"/>
  <c r="BI376" i="1"/>
  <c r="AE376" i="1"/>
  <c r="AH376" i="1"/>
  <c r="AX376" i="1"/>
  <c r="BD376" i="1"/>
  <c r="T376" i="1"/>
  <c r="AV376" i="1"/>
  <c r="V376" i="1"/>
  <c r="AM376" i="1"/>
  <c r="AO376" i="1"/>
  <c r="BF376" i="1"/>
  <c r="AR376" i="1"/>
  <c r="AD376" i="1"/>
  <c r="AU376" i="1"/>
  <c r="AY376" i="1"/>
  <c r="BO376" i="1"/>
  <c r="AN376" i="1"/>
  <c r="AZ376" i="1"/>
  <c r="U376" i="1"/>
  <c r="AL376" i="1"/>
  <c r="BC376" i="1"/>
  <c r="BE376" i="1"/>
  <c r="AA376" i="1"/>
  <c r="AC376" i="1"/>
  <c r="AT376" i="1"/>
  <c r="BK376" i="1"/>
  <c r="X376" i="1"/>
  <c r="AW376" i="1"/>
  <c r="AJ376" i="1"/>
  <c r="AI376" i="1"/>
  <c r="S376" i="1"/>
  <c r="P376" i="1" s="1"/>
  <c r="R376" i="1" l="1"/>
  <c r="Q376" i="1"/>
  <c r="I377" i="1" l="1"/>
  <c r="J377" i="1" s="1"/>
  <c r="K377" i="1" s="1"/>
  <c r="L377" i="1" l="1"/>
  <c r="M377" i="1" s="1"/>
  <c r="AA377" i="1" l="1"/>
  <c r="BL377" i="1"/>
  <c r="AD377" i="1"/>
  <c r="AQ377" i="1"/>
  <c r="BP377" i="1"/>
  <c r="AH377" i="1"/>
  <c r="X377" i="1"/>
  <c r="AK377" i="1"/>
  <c r="BB377" i="1"/>
  <c r="BO377" i="1"/>
  <c r="AR377" i="1"/>
  <c r="BE377" i="1"/>
  <c r="AE377" i="1"/>
  <c r="BG377" i="1"/>
  <c r="AC377" i="1"/>
  <c r="AT377" i="1"/>
  <c r="T377" i="1"/>
  <c r="AG377" i="1"/>
  <c r="AX377" i="1"/>
  <c r="AN377" i="1"/>
  <c r="BA377" i="1"/>
  <c r="BH377" i="1"/>
  <c r="Y377" i="1"/>
  <c r="AB377" i="1"/>
  <c r="BC377" i="1"/>
  <c r="BK377" i="1"/>
  <c r="AF377" i="1"/>
  <c r="AS377" i="1"/>
  <c r="BJ377" i="1"/>
  <c r="AJ377" i="1"/>
  <c r="AW377" i="1"/>
  <c r="BN377" i="1"/>
  <c r="BD377" i="1"/>
  <c r="V377" i="1"/>
  <c r="Z377" i="1"/>
  <c r="AP377" i="1"/>
  <c r="AO377" i="1"/>
  <c r="AU377" i="1"/>
  <c r="AV377" i="1"/>
  <c r="BI377" i="1"/>
  <c r="AM377" i="1"/>
  <c r="AZ377" i="1"/>
  <c r="BM377" i="1"/>
  <c r="W377" i="1"/>
  <c r="U377" i="1"/>
  <c r="AL377" i="1"/>
  <c r="AY377" i="1"/>
  <c r="AI377" i="1"/>
  <c r="BF377" i="1"/>
  <c r="S377" i="1"/>
  <c r="P377" i="1" s="1"/>
  <c r="Q377" i="1" l="1"/>
  <c r="R377" i="1"/>
  <c r="I378" i="1" s="1"/>
  <c r="J378" i="1" s="1"/>
  <c r="K378" i="1" l="1"/>
  <c r="L378" i="1" l="1"/>
  <c r="M378" i="1" s="1"/>
  <c r="AD378" i="1" l="1"/>
  <c r="Z378" i="1"/>
  <c r="AL378" i="1"/>
  <c r="X378" i="1"/>
  <c r="AK378" i="1"/>
  <c r="AZ378" i="1"/>
  <c r="BK378" i="1"/>
  <c r="Y378" i="1"/>
  <c r="AM378" i="1"/>
  <c r="AY378" i="1"/>
  <c r="BL378" i="1"/>
  <c r="AH378" i="1"/>
  <c r="BM378" i="1"/>
  <c r="AT378" i="1"/>
  <c r="AA378" i="1"/>
  <c r="AN378" i="1"/>
  <c r="AG378" i="1"/>
  <c r="AB378" i="1"/>
  <c r="AJ378" i="1"/>
  <c r="AC378" i="1"/>
  <c r="BJ378" i="1"/>
  <c r="BF378" i="1"/>
  <c r="BD378" i="1"/>
  <c r="BN378" i="1"/>
  <c r="AR378" i="1"/>
  <c r="AW378" i="1"/>
  <c r="AS378" i="1"/>
  <c r="BG378" i="1"/>
  <c r="BC378" i="1"/>
  <c r="BH378" i="1"/>
  <c r="AI378" i="1"/>
  <c r="BI378" i="1"/>
  <c r="V378" i="1"/>
  <c r="BA378" i="1"/>
  <c r="AO378" i="1"/>
  <c r="BO378" i="1"/>
  <c r="W378" i="1"/>
  <c r="AQ378" i="1"/>
  <c r="AE378" i="1"/>
  <c r="BE378" i="1"/>
  <c r="AF378" i="1"/>
  <c r="T378" i="1"/>
  <c r="AP378" i="1"/>
  <c r="BB378" i="1"/>
  <c r="U378" i="1"/>
  <c r="AU378" i="1"/>
  <c r="AX378" i="1"/>
  <c r="AV378" i="1"/>
  <c r="BP378" i="1"/>
  <c r="S378" i="1"/>
  <c r="P378" i="1" s="1"/>
  <c r="Q378" i="1" l="1"/>
  <c r="R378" i="1"/>
  <c r="I379" i="1" s="1"/>
  <c r="J379" i="1" s="1"/>
  <c r="K379" i="1" l="1"/>
  <c r="L379" i="1" l="1"/>
  <c r="M379" i="1" s="1"/>
  <c r="AX379" i="1" l="1"/>
  <c r="BO379" i="1"/>
  <c r="BI379" i="1"/>
  <c r="BB379" i="1"/>
  <c r="T379" i="1"/>
  <c r="AO379" i="1"/>
  <c r="BF379" i="1"/>
  <c r="X379" i="1"/>
  <c r="AE379" i="1"/>
  <c r="AD379" i="1"/>
  <c r="BK379" i="1"/>
  <c r="AK379" i="1"/>
  <c r="AH379" i="1"/>
  <c r="AL379" i="1"/>
  <c r="AP379" i="1"/>
  <c r="AS379" i="1"/>
  <c r="AG379" i="1"/>
  <c r="BN379" i="1"/>
  <c r="AF379" i="1"/>
  <c r="BE379" i="1"/>
  <c r="W379" i="1"/>
  <c r="AJ379" i="1"/>
  <c r="AC379" i="1"/>
  <c r="AA379" i="1"/>
  <c r="AN379" i="1"/>
  <c r="AR379" i="1"/>
  <c r="AU379" i="1"/>
  <c r="BA379" i="1"/>
  <c r="AW379" i="1"/>
  <c r="BL379" i="1"/>
  <c r="BP379" i="1"/>
  <c r="Y379" i="1"/>
  <c r="BM379" i="1"/>
  <c r="AI379" i="1"/>
  <c r="AV379" i="1"/>
  <c r="V379" i="1"/>
  <c r="AM379" i="1"/>
  <c r="AZ379" i="1"/>
  <c r="Z379" i="1"/>
  <c r="AQ379" i="1"/>
  <c r="BD379" i="1"/>
  <c r="U379" i="1"/>
  <c r="BH379" i="1"/>
  <c r="AB379" i="1"/>
  <c r="BJ379" i="1"/>
  <c r="AY379" i="1"/>
  <c r="BC379" i="1"/>
  <c r="BG379" i="1"/>
  <c r="AT379" i="1"/>
  <c r="S379" i="1"/>
  <c r="P379" i="1" s="1"/>
  <c r="R379" i="1" l="1"/>
  <c r="Q379" i="1"/>
  <c r="I380" i="1" l="1"/>
  <c r="J380" i="1" s="1"/>
  <c r="K380" i="1" s="1"/>
  <c r="L380" i="1" l="1"/>
  <c r="M380" i="1" s="1"/>
  <c r="BH380" i="1" l="1"/>
  <c r="V380" i="1"/>
  <c r="AM380" i="1"/>
  <c r="BE380" i="1"/>
  <c r="AA380" i="1"/>
  <c r="AC380" i="1"/>
  <c r="AT380" i="1"/>
  <c r="BK380" i="1"/>
  <c r="AJ380" i="1"/>
  <c r="AG380" i="1"/>
  <c r="BN380" i="1"/>
  <c r="AV380" i="1"/>
  <c r="U380" i="1"/>
  <c r="AL380" i="1"/>
  <c r="BC380" i="1"/>
  <c r="Z380" i="1"/>
  <c r="AQ380" i="1"/>
  <c r="AS380" i="1"/>
  <c r="BJ380" i="1"/>
  <c r="AN380" i="1"/>
  <c r="AH380" i="1"/>
  <c r="AX380" i="1"/>
  <c r="AF380" i="1"/>
  <c r="X380" i="1"/>
  <c r="AR380" i="1"/>
  <c r="AK380" i="1"/>
  <c r="BB380" i="1"/>
  <c r="Y380" i="1"/>
  <c r="AP380" i="1"/>
  <c r="BG380" i="1"/>
  <c r="BI380" i="1"/>
  <c r="AE380" i="1"/>
  <c r="BM380" i="1"/>
  <c r="AY380" i="1"/>
  <c r="BO380" i="1"/>
  <c r="AZ380" i="1"/>
  <c r="BL380" i="1"/>
  <c r="AB380" i="1"/>
  <c r="BA380" i="1"/>
  <c r="W380" i="1"/>
  <c r="AO380" i="1"/>
  <c r="BF380" i="1"/>
  <c r="BD380" i="1"/>
  <c r="AD380" i="1"/>
  <c r="AU380" i="1"/>
  <c r="AI380" i="1"/>
  <c r="T380" i="1"/>
  <c r="BP380" i="1"/>
  <c r="AW380" i="1"/>
  <c r="S380" i="1"/>
  <c r="P380" i="1" s="1"/>
  <c r="R380" i="1" l="1"/>
  <c r="Q380" i="1"/>
  <c r="I381" i="1" l="1"/>
  <c r="J381" i="1" s="1"/>
  <c r="K381" i="1" s="1"/>
  <c r="L381" i="1" l="1"/>
  <c r="M381" i="1" s="1"/>
  <c r="BG381" i="1" l="1"/>
  <c r="AR381" i="1"/>
  <c r="BE381" i="1"/>
  <c r="AY381" i="1"/>
  <c r="AC381" i="1"/>
  <c r="AT381" i="1"/>
  <c r="T381" i="1"/>
  <c r="AG381" i="1"/>
  <c r="AX381" i="1"/>
  <c r="BO381" i="1"/>
  <c r="BK381" i="1"/>
  <c r="AK381" i="1"/>
  <c r="W381" i="1"/>
  <c r="AP381" i="1"/>
  <c r="BI381" i="1"/>
  <c r="AZ381" i="1"/>
  <c r="AN381" i="1"/>
  <c r="V381" i="1"/>
  <c r="AB381" i="1"/>
  <c r="BF381" i="1"/>
  <c r="AD381" i="1"/>
  <c r="BC381" i="1"/>
  <c r="AH381" i="1"/>
  <c r="BB381" i="1"/>
  <c r="AM381" i="1"/>
  <c r="BH381" i="1"/>
  <c r="Z381" i="1"/>
  <c r="AF381" i="1"/>
  <c r="AS381" i="1"/>
  <c r="BJ381" i="1"/>
  <c r="AJ381" i="1"/>
  <c r="AW381" i="1"/>
  <c r="BN381" i="1"/>
  <c r="AU381" i="1"/>
  <c r="BD381" i="1"/>
  <c r="U381" i="1"/>
  <c r="AQ381" i="1"/>
  <c r="Y381" i="1"/>
  <c r="AV381" i="1"/>
  <c r="AI381" i="1"/>
  <c r="BM381" i="1"/>
  <c r="X381" i="1"/>
  <c r="AL381" i="1"/>
  <c r="AA381" i="1"/>
  <c r="AO381" i="1"/>
  <c r="BL381" i="1"/>
  <c r="BP381" i="1"/>
  <c r="BA381" i="1"/>
  <c r="AE381" i="1"/>
  <c r="S381" i="1"/>
  <c r="P381" i="1" s="1"/>
  <c r="Q381" i="1" l="1"/>
  <c r="R381" i="1"/>
  <c r="I382" i="1" l="1"/>
  <c r="J382" i="1" s="1"/>
  <c r="K382" i="1" s="1"/>
  <c r="L382" i="1" l="1"/>
  <c r="M382" i="1" s="1"/>
  <c r="Z382" i="1" l="1"/>
  <c r="V382" i="1"/>
  <c r="W382" i="1"/>
  <c r="AJ382" i="1"/>
  <c r="AW382" i="1"/>
  <c r="AV382" i="1"/>
  <c r="BG382" i="1"/>
  <c r="U382" i="1"/>
  <c r="AY382" i="1"/>
  <c r="AU382" i="1"/>
  <c r="BH382" i="1"/>
  <c r="AD382" i="1"/>
  <c r="AP382" i="1"/>
  <c r="T382" i="1"/>
  <c r="AQ382" i="1"/>
  <c r="AE382" i="1"/>
  <c r="BI382" i="1"/>
  <c r="BF382" i="1"/>
  <c r="BN382" i="1"/>
  <c r="AM382" i="1"/>
  <c r="AZ382" i="1"/>
  <c r="BM382" i="1"/>
  <c r="AC382" i="1"/>
  <c r="X382" i="1"/>
  <c r="AK382" i="1"/>
  <c r="AF382" i="1"/>
  <c r="BK382" i="1"/>
  <c r="Y382" i="1"/>
  <c r="BO382" i="1"/>
  <c r="AX382" i="1"/>
  <c r="AI382" i="1"/>
  <c r="AT382" i="1"/>
  <c r="AR382" i="1"/>
  <c r="BB382" i="1"/>
  <c r="AH382" i="1"/>
  <c r="BC382" i="1"/>
  <c r="BP382" i="1"/>
  <c r="BJ382" i="1"/>
  <c r="AA382" i="1"/>
  <c r="AN382" i="1"/>
  <c r="BA382" i="1"/>
  <c r="AS382" i="1"/>
  <c r="AB382" i="1"/>
  <c r="AO382" i="1"/>
  <c r="BL382" i="1"/>
  <c r="AL382" i="1"/>
  <c r="AG382" i="1"/>
  <c r="BD382" i="1"/>
  <c r="BE382" i="1"/>
  <c r="S382" i="1"/>
  <c r="P382" i="1" s="1"/>
  <c r="R382" i="1" l="1"/>
  <c r="Q382" i="1"/>
  <c r="I383" i="1" l="1"/>
  <c r="J383" i="1" s="1"/>
  <c r="K383" i="1" s="1"/>
  <c r="L383" i="1" l="1"/>
  <c r="M383" i="1" s="1"/>
  <c r="BA383" i="1" l="1"/>
  <c r="AT383" i="1"/>
  <c r="BK383" i="1"/>
  <c r="BE383" i="1"/>
  <c r="BN383" i="1"/>
  <c r="AF383" i="1"/>
  <c r="AL383" i="1"/>
  <c r="BC383" i="1"/>
  <c r="BP383" i="1"/>
  <c r="BM383" i="1"/>
  <c r="BI383" i="1"/>
  <c r="BD383" i="1"/>
  <c r="AD383" i="1"/>
  <c r="AX383" i="1"/>
  <c r="V383" i="1"/>
  <c r="AZ383" i="1"/>
  <c r="AK383" i="1"/>
  <c r="BJ383" i="1"/>
  <c r="AB383" i="1"/>
  <c r="U383" i="1"/>
  <c r="AI383" i="1"/>
  <c r="AV383" i="1"/>
  <c r="BB383" i="1"/>
  <c r="T383" i="1"/>
  <c r="BF383" i="1"/>
  <c r="AP383" i="1"/>
  <c r="BG383" i="1"/>
  <c r="AS383" i="1"/>
  <c r="AG383" i="1"/>
  <c r="BH383" i="1"/>
  <c r="BO383" i="1"/>
  <c r="AO383" i="1"/>
  <c r="AQ383" i="1"/>
  <c r="Y383" i="1"/>
  <c r="AW383" i="1"/>
  <c r="AE383" i="1"/>
  <c r="AR383" i="1"/>
  <c r="AH383" i="1"/>
  <c r="AY383" i="1"/>
  <c r="BL383" i="1"/>
  <c r="W383" i="1"/>
  <c r="AJ383" i="1"/>
  <c r="X383" i="1"/>
  <c r="AA383" i="1"/>
  <c r="Z383" i="1"/>
  <c r="AC383" i="1"/>
  <c r="AU383" i="1"/>
  <c r="AM383" i="1"/>
  <c r="AN383" i="1"/>
  <c r="S383" i="1"/>
  <c r="P383" i="1" s="1"/>
  <c r="R383" i="1" l="1"/>
  <c r="Q383" i="1"/>
  <c r="I384" i="1" l="1"/>
  <c r="J384" i="1" s="1"/>
  <c r="K384" i="1" s="1"/>
  <c r="L384" i="1" l="1"/>
  <c r="M384" i="1" s="1"/>
  <c r="U384" i="1" l="1"/>
  <c r="AL384" i="1"/>
  <c r="BC384" i="1"/>
  <c r="BE384" i="1"/>
  <c r="AA384" i="1"/>
  <c r="AC384" i="1"/>
  <c r="AT384" i="1"/>
  <c r="BK384" i="1"/>
  <c r="AJ384" i="1"/>
  <c r="AV384" i="1"/>
  <c r="AB384" i="1"/>
  <c r="AX384" i="1"/>
  <c r="V384" i="1"/>
  <c r="AO384" i="1"/>
  <c r="AD384" i="1"/>
  <c r="AI384" i="1"/>
  <c r="AN384" i="1"/>
  <c r="AK384" i="1"/>
  <c r="BB384" i="1"/>
  <c r="T384" i="1"/>
  <c r="Z384" i="1"/>
  <c r="AQ384" i="1"/>
  <c r="AS384" i="1"/>
  <c r="BJ384" i="1"/>
  <c r="AZ384" i="1"/>
  <c r="BL384" i="1"/>
  <c r="AH384" i="1"/>
  <c r="BO384" i="1"/>
  <c r="BH384" i="1"/>
  <c r="BD384" i="1"/>
  <c r="BF384" i="1"/>
  <c r="AU384" i="1"/>
  <c r="AF384" i="1"/>
  <c r="X384" i="1"/>
  <c r="BA384" i="1"/>
  <c r="W384" i="1"/>
  <c r="Y384" i="1"/>
  <c r="AP384" i="1"/>
  <c r="BG384" i="1"/>
  <c r="BI384" i="1"/>
  <c r="AE384" i="1"/>
  <c r="AW384" i="1"/>
  <c r="BM384" i="1"/>
  <c r="AY384" i="1"/>
  <c r="AR384" i="1"/>
  <c r="AM384" i="1"/>
  <c r="BP384" i="1"/>
  <c r="BN384" i="1"/>
  <c r="AG384" i="1"/>
  <c r="S384" i="1"/>
  <c r="P384" i="1" s="1"/>
  <c r="Q384" i="1" l="1"/>
  <c r="R384" i="1"/>
  <c r="I385" i="1" l="1"/>
  <c r="J385" i="1" s="1"/>
  <c r="K385" i="1" s="1"/>
  <c r="L385" i="1" l="1"/>
  <c r="M385" i="1" s="1"/>
  <c r="BC385" i="1" l="1"/>
  <c r="AN385" i="1"/>
  <c r="BA385" i="1"/>
  <c r="AB385" i="1"/>
  <c r="AO385" i="1"/>
  <c r="BF385" i="1"/>
  <c r="BL385" i="1"/>
  <c r="AD385" i="1"/>
  <c r="T385" i="1"/>
  <c r="BO385" i="1"/>
  <c r="AA385" i="1"/>
  <c r="BM385" i="1"/>
  <c r="AK385" i="1"/>
  <c r="AP385" i="1"/>
  <c r="AU385" i="1"/>
  <c r="AZ385" i="1"/>
  <c r="AI385" i="1"/>
  <c r="BD385" i="1"/>
  <c r="V385" i="1"/>
  <c r="AR385" i="1"/>
  <c r="BE385" i="1"/>
  <c r="BK385" i="1"/>
  <c r="AC385" i="1"/>
  <c r="AT385" i="1"/>
  <c r="AG385" i="1"/>
  <c r="AJ385" i="1"/>
  <c r="BP385" i="1"/>
  <c r="AE385" i="1"/>
  <c r="W385" i="1"/>
  <c r="BB385" i="1"/>
  <c r="AV385" i="1"/>
  <c r="AQ385" i="1"/>
  <c r="AM385" i="1"/>
  <c r="AY385" i="1"/>
  <c r="U385" i="1"/>
  <c r="AL385" i="1"/>
  <c r="BH385" i="1"/>
  <c r="Z385" i="1"/>
  <c r="AF385" i="1"/>
  <c r="AS385" i="1"/>
  <c r="BJ385" i="1"/>
  <c r="AX385" i="1"/>
  <c r="AW385" i="1"/>
  <c r="BG385" i="1"/>
  <c r="AH385" i="1"/>
  <c r="X385" i="1"/>
  <c r="Y385" i="1"/>
  <c r="BI385" i="1"/>
  <c r="BN385" i="1"/>
  <c r="S385" i="1"/>
  <c r="P385" i="1" s="1"/>
  <c r="Q385" i="1" l="1"/>
  <c r="R385" i="1"/>
  <c r="I386" i="1" l="1"/>
  <c r="J386" i="1" s="1"/>
  <c r="K386" i="1" s="1"/>
  <c r="L386" i="1" l="1"/>
  <c r="M386" i="1" s="1"/>
  <c r="BB386" i="1" l="1"/>
  <c r="AH386" i="1"/>
  <c r="BO386" i="1"/>
  <c r="AC386" i="1"/>
  <c r="AU386" i="1"/>
  <c r="W386" i="1"/>
  <c r="AJ386" i="1"/>
  <c r="AW386" i="1"/>
  <c r="AB386" i="1"/>
  <c r="BG386" i="1"/>
  <c r="U386" i="1"/>
  <c r="BK386" i="1"/>
  <c r="AD386" i="1"/>
  <c r="AT386" i="1"/>
  <c r="AF386" i="1"/>
  <c r="AS386" i="1"/>
  <c r="AR386" i="1"/>
  <c r="AM386" i="1"/>
  <c r="AZ386" i="1"/>
  <c r="BM386" i="1"/>
  <c r="Y386" i="1"/>
  <c r="X386" i="1"/>
  <c r="AK386" i="1"/>
  <c r="BH386" i="1"/>
  <c r="AX386" i="1"/>
  <c r="BL386" i="1"/>
  <c r="BJ386" i="1"/>
  <c r="AG386" i="1"/>
  <c r="AQ386" i="1"/>
  <c r="Z386" i="1"/>
  <c r="AL386" i="1"/>
  <c r="BN386" i="1"/>
  <c r="AI386" i="1"/>
  <c r="AV386" i="1"/>
  <c r="BI386" i="1"/>
  <c r="AO386" i="1"/>
  <c r="BC386" i="1"/>
  <c r="BP386" i="1"/>
  <c r="AP386" i="1"/>
  <c r="AA386" i="1"/>
  <c r="AN386" i="1"/>
  <c r="BA386" i="1"/>
  <c r="BE386" i="1"/>
  <c r="V386" i="1"/>
  <c r="AY386" i="1"/>
  <c r="BF386" i="1"/>
  <c r="T386" i="1"/>
  <c r="AE386" i="1"/>
  <c r="BD386" i="1"/>
  <c r="S386" i="1"/>
  <c r="P386" i="1" s="1"/>
  <c r="R386" i="1" l="1"/>
  <c r="Q386" i="1"/>
  <c r="I387" i="1" l="1"/>
  <c r="J387" i="1" s="1"/>
  <c r="K387" i="1" s="1"/>
  <c r="L387" i="1" l="1"/>
  <c r="M387" i="1" s="1"/>
  <c r="AX387" i="1" l="1"/>
  <c r="BO387" i="1"/>
  <c r="V387" i="1"/>
  <c r="AM387" i="1"/>
  <c r="AZ387" i="1"/>
  <c r="AP387" i="1"/>
  <c r="BG387" i="1"/>
  <c r="BA387" i="1"/>
  <c r="AE387" i="1"/>
  <c r="AD387" i="1"/>
  <c r="AK387" i="1"/>
  <c r="AG387" i="1"/>
  <c r="T387" i="1"/>
  <c r="AA387" i="1"/>
  <c r="AB387" i="1"/>
  <c r="BH387" i="1"/>
  <c r="AO387" i="1"/>
  <c r="AH387" i="1"/>
  <c r="BL387" i="1"/>
  <c r="AJ387" i="1"/>
  <c r="AQ387" i="1"/>
  <c r="BI387" i="1"/>
  <c r="AC387" i="1"/>
  <c r="Y387" i="1"/>
  <c r="BN387" i="1"/>
  <c r="AF387" i="1"/>
  <c r="AL387" i="1"/>
  <c r="BC387" i="1"/>
  <c r="BP387" i="1"/>
  <c r="BF387" i="1"/>
  <c r="X387" i="1"/>
  <c r="BJ387" i="1"/>
  <c r="AR387" i="1"/>
  <c r="AU387" i="1"/>
  <c r="AT387" i="1"/>
  <c r="BK387" i="1"/>
  <c r="AI387" i="1"/>
  <c r="AV387" i="1"/>
  <c r="BB387" i="1"/>
  <c r="BM387" i="1"/>
  <c r="AN387" i="1"/>
  <c r="AS387" i="1"/>
  <c r="U387" i="1"/>
  <c r="AY387" i="1"/>
  <c r="W387" i="1"/>
  <c r="Z387" i="1"/>
  <c r="BD387" i="1"/>
  <c r="AW387" i="1"/>
  <c r="BE387" i="1"/>
  <c r="S387" i="1"/>
  <c r="P387" i="1" s="1"/>
  <c r="R387" i="1" l="1"/>
  <c r="Q387" i="1"/>
  <c r="I388" i="1" l="1"/>
  <c r="J388" i="1" s="1"/>
  <c r="K388" i="1" s="1"/>
  <c r="L388" i="1" l="1"/>
  <c r="M388" i="1" s="1"/>
  <c r="BP388" i="1" l="1"/>
  <c r="AK388" i="1"/>
  <c r="BB388" i="1"/>
  <c r="AV388" i="1"/>
  <c r="Z388" i="1"/>
  <c r="AQ388" i="1"/>
  <c r="AS388" i="1"/>
  <c r="BJ388" i="1"/>
  <c r="AG388" i="1"/>
  <c r="BN388" i="1"/>
  <c r="AI388" i="1"/>
  <c r="X388" i="1"/>
  <c r="T388" i="1"/>
  <c r="BC388" i="1"/>
  <c r="AC388" i="1"/>
  <c r="AW388" i="1"/>
  <c r="BD388" i="1"/>
  <c r="AZ388" i="1"/>
  <c r="BA388" i="1"/>
  <c r="W388" i="1"/>
  <c r="Y388" i="1"/>
  <c r="AP388" i="1"/>
  <c r="BG388" i="1"/>
  <c r="BI388" i="1"/>
  <c r="AE388" i="1"/>
  <c r="AX388" i="1"/>
  <c r="BL388" i="1"/>
  <c r="AR388" i="1"/>
  <c r="AN388" i="1"/>
  <c r="AL388" i="1"/>
  <c r="AA388" i="1"/>
  <c r="BK388" i="1"/>
  <c r="AB388" i="1"/>
  <c r="AJ388" i="1"/>
  <c r="V388" i="1"/>
  <c r="AM388" i="1"/>
  <c r="AO388" i="1"/>
  <c r="BF388" i="1"/>
  <c r="AF388" i="1"/>
  <c r="AD388" i="1"/>
  <c r="AU388" i="1"/>
  <c r="BO388" i="1"/>
  <c r="BH388" i="1"/>
  <c r="AH388" i="1"/>
  <c r="AY388" i="1"/>
  <c r="U388" i="1"/>
  <c r="BE388" i="1"/>
  <c r="AT388" i="1"/>
  <c r="BM388" i="1"/>
  <c r="S388" i="1"/>
  <c r="P388" i="1" s="1"/>
  <c r="Q388" i="1" l="1"/>
  <c r="R388" i="1"/>
  <c r="I389" i="1" s="1"/>
  <c r="J389" i="1" s="1"/>
  <c r="K389" i="1" l="1"/>
  <c r="L389" i="1" l="1"/>
  <c r="M389" i="1" s="1"/>
  <c r="BO389" i="1" l="1"/>
  <c r="BK389" i="1"/>
  <c r="AZ389" i="1"/>
  <c r="BM389" i="1"/>
  <c r="AA389" i="1"/>
  <c r="U389" i="1"/>
  <c r="AL389" i="1"/>
  <c r="BH389" i="1"/>
  <c r="Z389" i="1"/>
  <c r="BL389" i="1"/>
  <c r="AC389" i="1"/>
  <c r="AQ389" i="1"/>
  <c r="BJ389" i="1"/>
  <c r="AJ389" i="1"/>
  <c r="BN389" i="1"/>
  <c r="BD389" i="1"/>
  <c r="AR389" i="1"/>
  <c r="BG389" i="1"/>
  <c r="AS389" i="1"/>
  <c r="AI389" i="1"/>
  <c r="AU389" i="1"/>
  <c r="BP389" i="1"/>
  <c r="AH389" i="1"/>
  <c r="X389" i="1"/>
  <c r="AK389" i="1"/>
  <c r="BB389" i="1"/>
  <c r="Y389" i="1"/>
  <c r="AP389" i="1"/>
  <c r="AD389" i="1"/>
  <c r="AT389" i="1"/>
  <c r="BC389" i="1"/>
  <c r="BI389" i="1"/>
  <c r="AY389" i="1"/>
  <c r="T389" i="1"/>
  <c r="AG389" i="1"/>
  <c r="AX389" i="1"/>
  <c r="AN389" i="1"/>
  <c r="BA389" i="1"/>
  <c r="AB389" i="1"/>
  <c r="AO389" i="1"/>
  <c r="BF389" i="1"/>
  <c r="AM389" i="1"/>
  <c r="W389" i="1"/>
  <c r="AF389" i="1"/>
  <c r="AE389" i="1"/>
  <c r="AW389" i="1"/>
  <c r="V389" i="1"/>
  <c r="BE389" i="1"/>
  <c r="AV389" i="1"/>
  <c r="S389" i="1"/>
  <c r="P389" i="1" s="1"/>
  <c r="R389" i="1" l="1"/>
  <c r="Q389" i="1"/>
  <c r="I390" i="1" l="1"/>
  <c r="J390" i="1" s="1"/>
  <c r="K390" i="1" s="1"/>
  <c r="L390" i="1" l="1"/>
  <c r="M390" i="1" s="1"/>
  <c r="BN390" i="1" l="1"/>
  <c r="Z390" i="1"/>
  <c r="AP390" i="1"/>
  <c r="AB390" i="1"/>
  <c r="AO390" i="1"/>
  <c r="X390" i="1"/>
  <c r="BO390" i="1"/>
  <c r="AC390" i="1"/>
  <c r="AA390" i="1"/>
  <c r="AM390" i="1"/>
  <c r="AZ390" i="1"/>
  <c r="BM390" i="1"/>
  <c r="BA390" i="1"/>
  <c r="AQ390" i="1"/>
  <c r="AL390" i="1"/>
  <c r="BD390" i="1"/>
  <c r="AH390" i="1"/>
  <c r="BJ390" i="1"/>
  <c r="AE390" i="1"/>
  <c r="AR390" i="1"/>
  <c r="BE390" i="1"/>
  <c r="AK390" i="1"/>
  <c r="AF390" i="1"/>
  <c r="AS390" i="1"/>
  <c r="AN390" i="1"/>
  <c r="BC390" i="1"/>
  <c r="BP390" i="1"/>
  <c r="V390" i="1"/>
  <c r="BF390" i="1"/>
  <c r="Y390" i="1"/>
  <c r="BL390" i="1"/>
  <c r="AJ390" i="1"/>
  <c r="AX390" i="1"/>
  <c r="AT390" i="1"/>
  <c r="AU390" i="1"/>
  <c r="BH390" i="1"/>
  <c r="BB390" i="1"/>
  <c r="AI390" i="1"/>
  <c r="AV390" i="1"/>
  <c r="BI390" i="1"/>
  <c r="U390" i="1"/>
  <c r="T390" i="1"/>
  <c r="AG390" i="1"/>
  <c r="BG390" i="1"/>
  <c r="AD390" i="1"/>
  <c r="BK390" i="1"/>
  <c r="AY390" i="1"/>
  <c r="W390" i="1"/>
  <c r="AW390" i="1"/>
  <c r="S390" i="1"/>
  <c r="P390" i="1" s="1"/>
  <c r="Q390" i="1" l="1"/>
  <c r="R390" i="1"/>
  <c r="I391" i="1" l="1"/>
  <c r="J391" i="1" s="1"/>
  <c r="K391" i="1" s="1"/>
  <c r="L391" i="1" l="1"/>
  <c r="M391" i="1" s="1"/>
  <c r="BJ391" i="1" l="1"/>
  <c r="AB391" i="1"/>
  <c r="BM391" i="1"/>
  <c r="AI391" i="1"/>
  <c r="AV391" i="1"/>
  <c r="V391" i="1"/>
  <c r="AM391" i="1"/>
  <c r="AZ391" i="1"/>
  <c r="X391" i="1"/>
  <c r="Z391" i="1"/>
  <c r="BI391" i="1"/>
  <c r="BG391" i="1"/>
  <c r="AT391" i="1"/>
  <c r="BN391" i="1"/>
  <c r="W391" i="1"/>
  <c r="AO391" i="1"/>
  <c r="AE391" i="1"/>
  <c r="AR391" i="1"/>
  <c r="AH391" i="1"/>
  <c r="AY391" i="1"/>
  <c r="BL391" i="1"/>
  <c r="AL391" i="1"/>
  <c r="BC391" i="1"/>
  <c r="BP391" i="1"/>
  <c r="AA391" i="1"/>
  <c r="AQ391" i="1"/>
  <c r="U391" i="1"/>
  <c r="Y391" i="1"/>
  <c r="BK391" i="1"/>
  <c r="AF391" i="1"/>
  <c r="AJ391" i="1"/>
  <c r="BE391" i="1"/>
  <c r="AD391" i="1"/>
  <c r="AU391" i="1"/>
  <c r="BH391" i="1"/>
  <c r="AX391" i="1"/>
  <c r="BO391" i="1"/>
  <c r="AC391" i="1"/>
  <c r="BB391" i="1"/>
  <c r="T391" i="1"/>
  <c r="AW391" i="1"/>
  <c r="AN391" i="1"/>
  <c r="BD391" i="1"/>
  <c r="AP391" i="1"/>
  <c r="AK391" i="1"/>
  <c r="AS391" i="1"/>
  <c r="AG391" i="1"/>
  <c r="BF391" i="1"/>
  <c r="BA391" i="1"/>
  <c r="S391" i="1"/>
  <c r="P391" i="1" s="1"/>
  <c r="R391" i="1" l="1"/>
  <c r="Q391" i="1"/>
  <c r="I392" i="1" l="1"/>
  <c r="J392" i="1" s="1"/>
  <c r="K392" i="1" s="1"/>
  <c r="L392" i="1" l="1"/>
  <c r="M392" i="1" s="1"/>
  <c r="BL392" i="1" l="1"/>
  <c r="V392" i="1"/>
  <c r="AM392" i="1"/>
  <c r="AO392" i="1"/>
  <c r="BF392" i="1"/>
  <c r="AR392" i="1"/>
  <c r="AD392" i="1"/>
  <c r="AU392" i="1"/>
  <c r="AY392" i="1"/>
  <c r="BO392" i="1"/>
  <c r="T392" i="1"/>
  <c r="AZ392" i="1"/>
  <c r="AV392" i="1"/>
  <c r="Y392" i="1"/>
  <c r="BI392" i="1"/>
  <c r="AX392" i="1"/>
  <c r="U392" i="1"/>
  <c r="AL392" i="1"/>
  <c r="BC392" i="1"/>
  <c r="BE392" i="1"/>
  <c r="AA392" i="1"/>
  <c r="AC392" i="1"/>
  <c r="AT392" i="1"/>
  <c r="BK392" i="1"/>
  <c r="X392" i="1"/>
  <c r="AW392" i="1"/>
  <c r="AN392" i="1"/>
  <c r="AI392" i="1"/>
  <c r="W392" i="1"/>
  <c r="BG392" i="1"/>
  <c r="AH392" i="1"/>
  <c r="BM392" i="1"/>
  <c r="AF392" i="1"/>
  <c r="AK392" i="1"/>
  <c r="BB392" i="1"/>
  <c r="BH392" i="1"/>
  <c r="Z392" i="1"/>
  <c r="AQ392" i="1"/>
  <c r="AS392" i="1"/>
  <c r="BJ392" i="1"/>
  <c r="AB392" i="1"/>
  <c r="AG392" i="1"/>
  <c r="BN392" i="1"/>
  <c r="BP392" i="1"/>
  <c r="AJ392" i="1"/>
  <c r="BA392" i="1"/>
  <c r="AP392" i="1"/>
  <c r="AE392" i="1"/>
  <c r="BD392" i="1"/>
  <c r="S392" i="1"/>
  <c r="P392" i="1" s="1"/>
  <c r="R392" i="1" l="1"/>
  <c r="Q392" i="1"/>
  <c r="I393" i="1" l="1"/>
  <c r="J393" i="1" s="1"/>
  <c r="K393" i="1" s="1"/>
  <c r="L393" i="1" l="1"/>
  <c r="M393" i="1" s="1"/>
  <c r="AU393" i="1" l="1"/>
  <c r="AF393" i="1"/>
  <c r="AS393" i="1"/>
  <c r="BJ393" i="1"/>
  <c r="AZ393" i="1"/>
  <c r="BM393" i="1"/>
  <c r="W393" i="1"/>
  <c r="BD393" i="1"/>
  <c r="V393" i="1"/>
  <c r="BE393" i="1"/>
  <c r="BH393" i="1"/>
  <c r="Y393" i="1"/>
  <c r="BG393" i="1"/>
  <c r="AJ393" i="1"/>
  <c r="AN393" i="1"/>
  <c r="AO393" i="1"/>
  <c r="BK393" i="1"/>
  <c r="AV393" i="1"/>
  <c r="BI393" i="1"/>
  <c r="AM393" i="1"/>
  <c r="BP393" i="1"/>
  <c r="AH393" i="1"/>
  <c r="AQ393" i="1"/>
  <c r="U393" i="1"/>
  <c r="AL393" i="1"/>
  <c r="BC393" i="1"/>
  <c r="Z393" i="1"/>
  <c r="AP393" i="1"/>
  <c r="AE393" i="1"/>
  <c r="AT393" i="1"/>
  <c r="BN393" i="1"/>
  <c r="AR393" i="1"/>
  <c r="AB393" i="1"/>
  <c r="AA393" i="1"/>
  <c r="BL393" i="1"/>
  <c r="AD393" i="1"/>
  <c r="T393" i="1"/>
  <c r="AG393" i="1"/>
  <c r="AX393" i="1"/>
  <c r="X393" i="1"/>
  <c r="AK393" i="1"/>
  <c r="BB393" i="1"/>
  <c r="AI393" i="1"/>
  <c r="BF393" i="1"/>
  <c r="BO393" i="1"/>
  <c r="AC393" i="1"/>
  <c r="AW393" i="1"/>
  <c r="BA393" i="1"/>
  <c r="AY393" i="1"/>
  <c r="S393" i="1"/>
  <c r="P393" i="1" s="1"/>
  <c r="R393" i="1" l="1"/>
  <c r="Q393" i="1"/>
  <c r="I394" i="1" l="1"/>
  <c r="J394" i="1" s="1"/>
  <c r="K394" i="1" s="1"/>
  <c r="L394" i="1" l="1"/>
  <c r="M394" i="1" s="1"/>
  <c r="AD394" i="1" l="1"/>
  <c r="V394" i="1"/>
  <c r="AA394" i="1"/>
  <c r="AN394" i="1"/>
  <c r="BA394" i="1"/>
  <c r="BP394" i="1"/>
  <c r="BK394" i="1"/>
  <c r="Y394" i="1"/>
  <c r="W394" i="1"/>
  <c r="AI394" i="1"/>
  <c r="AV394" i="1"/>
  <c r="BI394" i="1"/>
  <c r="Z394" i="1"/>
  <c r="AK394" i="1"/>
  <c r="BH394" i="1"/>
  <c r="AF394" i="1"/>
  <c r="BJ394" i="1"/>
  <c r="BF394" i="1"/>
  <c r="AQ394" i="1"/>
  <c r="BD394" i="1"/>
  <c r="AX394" i="1"/>
  <c r="BN394" i="1"/>
  <c r="AB394" i="1"/>
  <c r="AO394" i="1"/>
  <c r="AJ394" i="1"/>
  <c r="AY394" i="1"/>
  <c r="BL394" i="1"/>
  <c r="BC394" i="1"/>
  <c r="AT394" i="1"/>
  <c r="X394" i="1"/>
  <c r="AU394" i="1"/>
  <c r="BM394" i="1"/>
  <c r="AW394" i="1"/>
  <c r="AP394" i="1"/>
  <c r="BB394" i="1"/>
  <c r="BG394" i="1"/>
  <c r="U394" i="1"/>
  <c r="AM394" i="1"/>
  <c r="AE394" i="1"/>
  <c r="AR394" i="1"/>
  <c r="BE394" i="1"/>
  <c r="AG394" i="1"/>
  <c r="BO394" i="1"/>
  <c r="AC394" i="1"/>
  <c r="AZ394" i="1"/>
  <c r="AL394" i="1"/>
  <c r="T394" i="1"/>
  <c r="AH394" i="1"/>
  <c r="AS394" i="1"/>
  <c r="S394" i="1"/>
  <c r="P394" i="1" s="1"/>
  <c r="Q394" i="1" l="1"/>
  <c r="R394" i="1"/>
  <c r="I395" i="1" s="1"/>
  <c r="J395" i="1" s="1"/>
  <c r="K395" i="1" l="1"/>
  <c r="L395" i="1" l="1"/>
  <c r="M395" i="1" s="1"/>
  <c r="AO395" i="1" l="1"/>
  <c r="Z395" i="1"/>
  <c r="AQ395" i="1"/>
  <c r="BD395" i="1"/>
  <c r="AE395" i="1"/>
  <c r="AR395" i="1"/>
  <c r="AH395" i="1"/>
  <c r="AY395" i="1"/>
  <c r="BL395" i="1"/>
  <c r="BM395" i="1"/>
  <c r="AW395" i="1"/>
  <c r="AG395" i="1"/>
  <c r="U395" i="1"/>
  <c r="AP395" i="1"/>
  <c r="BG395" i="1"/>
  <c r="AD395" i="1"/>
  <c r="AU395" i="1"/>
  <c r="BH395" i="1"/>
  <c r="AX395" i="1"/>
  <c r="BO395" i="1"/>
  <c r="AL395" i="1"/>
  <c r="AZ395" i="1"/>
  <c r="AM395" i="1"/>
  <c r="BA395" i="1"/>
  <c r="BE395" i="1"/>
  <c r="Y395" i="1"/>
  <c r="BF395" i="1"/>
  <c r="X395" i="1"/>
  <c r="AT395" i="1"/>
  <c r="BK395" i="1"/>
  <c r="AS395" i="1"/>
  <c r="BN395" i="1"/>
  <c r="AF395" i="1"/>
  <c r="BC395" i="1"/>
  <c r="BB395" i="1"/>
  <c r="W395" i="1"/>
  <c r="V395" i="1"/>
  <c r="BI395" i="1"/>
  <c r="AK395" i="1"/>
  <c r="AA395" i="1"/>
  <c r="AN395" i="1"/>
  <c r="BJ395" i="1"/>
  <c r="AB395" i="1"/>
  <c r="AC395" i="1"/>
  <c r="AI395" i="1"/>
  <c r="AV395" i="1"/>
  <c r="BP395" i="1"/>
  <c r="T395" i="1"/>
  <c r="AJ395" i="1"/>
  <c r="S395" i="1"/>
  <c r="P395" i="1" s="1"/>
  <c r="Q395" i="1" l="1"/>
  <c r="R395" i="1"/>
  <c r="I396" i="1" l="1"/>
  <c r="J396" i="1" s="1"/>
  <c r="K396" i="1" s="1"/>
  <c r="L396" i="1" l="1"/>
  <c r="M396" i="1" s="1"/>
  <c r="AB396" i="1" l="1"/>
  <c r="BA396" i="1"/>
  <c r="W396" i="1"/>
  <c r="AO396" i="1"/>
  <c r="BF396" i="1"/>
  <c r="BD396" i="1"/>
  <c r="AD396" i="1"/>
  <c r="AU396" i="1"/>
  <c r="AI396" i="1"/>
  <c r="AY396" i="1"/>
  <c r="BO396" i="1"/>
  <c r="BL396" i="1"/>
  <c r="BC396" i="1"/>
  <c r="AQ396" i="1"/>
  <c r="BJ396" i="1"/>
  <c r="AZ396" i="1"/>
  <c r="AW396" i="1"/>
  <c r="AK396" i="1"/>
  <c r="Y396" i="1"/>
  <c r="BG396" i="1"/>
  <c r="AE396" i="1"/>
  <c r="AX396" i="1"/>
  <c r="BN396" i="1"/>
  <c r="AR396" i="1"/>
  <c r="V396" i="1"/>
  <c r="AM396" i="1"/>
  <c r="BE396" i="1"/>
  <c r="AA396" i="1"/>
  <c r="AC396" i="1"/>
  <c r="AT396" i="1"/>
  <c r="BK396" i="1"/>
  <c r="X396" i="1"/>
  <c r="AJ396" i="1"/>
  <c r="T396" i="1"/>
  <c r="AF396" i="1"/>
  <c r="U396" i="1"/>
  <c r="AL396" i="1"/>
  <c r="Z396" i="1"/>
  <c r="AS396" i="1"/>
  <c r="AN396" i="1"/>
  <c r="AG396" i="1"/>
  <c r="BP396" i="1"/>
  <c r="BH396" i="1"/>
  <c r="BB396" i="1"/>
  <c r="AP396" i="1"/>
  <c r="BI396" i="1"/>
  <c r="BM396" i="1"/>
  <c r="AH396" i="1"/>
  <c r="AV396" i="1"/>
  <c r="S396" i="1"/>
  <c r="P396" i="1" s="1"/>
  <c r="Q396" i="1" l="1"/>
  <c r="R396" i="1"/>
  <c r="I397" i="1" l="1"/>
  <c r="J397" i="1" s="1"/>
  <c r="K397" i="1" s="1"/>
  <c r="L397" i="1" l="1"/>
  <c r="M397" i="1" s="1"/>
  <c r="BG397" i="1" l="1"/>
  <c r="W397" i="1"/>
  <c r="Y397" i="1"/>
  <c r="AP397" i="1"/>
  <c r="AV397" i="1"/>
  <c r="BI397" i="1"/>
  <c r="AY397" i="1"/>
  <c r="BP397" i="1"/>
  <c r="AH397" i="1"/>
  <c r="X397" i="1"/>
  <c r="BC397" i="1"/>
  <c r="BD397" i="1"/>
  <c r="AU397" i="1"/>
  <c r="AR397" i="1"/>
  <c r="BO397" i="1"/>
  <c r="AT397" i="1"/>
  <c r="AW397" i="1"/>
  <c r="BB397" i="1"/>
  <c r="AM397" i="1"/>
  <c r="BH397" i="1"/>
  <c r="AF397" i="1"/>
  <c r="BJ397" i="1"/>
  <c r="BM397" i="1"/>
  <c r="AE397" i="1"/>
  <c r="AQ397" i="1"/>
  <c r="AB397" i="1"/>
  <c r="AO397" i="1"/>
  <c r="BF397" i="1"/>
  <c r="BL397" i="1"/>
  <c r="AD397" i="1"/>
  <c r="T397" i="1"/>
  <c r="AG397" i="1"/>
  <c r="AX397" i="1"/>
  <c r="AK397" i="1"/>
  <c r="AN397" i="1"/>
  <c r="V397" i="1"/>
  <c r="AA397" i="1"/>
  <c r="BE397" i="1"/>
  <c r="AC397" i="1"/>
  <c r="AJ397" i="1"/>
  <c r="BN397" i="1"/>
  <c r="BA397" i="1"/>
  <c r="BK397" i="1"/>
  <c r="Z397" i="1"/>
  <c r="AS397" i="1"/>
  <c r="AZ397" i="1"/>
  <c r="AI397" i="1"/>
  <c r="AL397" i="1"/>
  <c r="U397" i="1"/>
  <c r="S397" i="1"/>
  <c r="P397" i="1" s="1"/>
  <c r="R397" i="1" l="1"/>
  <c r="Q397" i="1"/>
  <c r="I398" i="1" l="1"/>
  <c r="J398" i="1" s="1"/>
  <c r="K398" i="1" s="1"/>
  <c r="L398" i="1" l="1"/>
  <c r="M398" i="1" s="1"/>
  <c r="BF398" i="1" l="1"/>
  <c r="V398" i="1"/>
  <c r="BC398" i="1"/>
  <c r="BP398" i="1"/>
  <c r="AT398" i="1"/>
  <c r="BI398" i="1"/>
  <c r="AQ398" i="1"/>
  <c r="BD398" i="1"/>
  <c r="AD398" i="1"/>
  <c r="AE398" i="1"/>
  <c r="AR398" i="1"/>
  <c r="BE398" i="1"/>
  <c r="BB398" i="1"/>
  <c r="AJ398" i="1"/>
  <c r="AF398" i="1"/>
  <c r="X398" i="1"/>
  <c r="AC398" i="1"/>
  <c r="Y398" i="1"/>
  <c r="AL398" i="1"/>
  <c r="AZ398" i="1"/>
  <c r="BL398" i="1"/>
  <c r="AN398" i="1"/>
  <c r="AH398" i="1"/>
  <c r="AO398" i="1"/>
  <c r="Z398" i="1"/>
  <c r="BN398" i="1"/>
  <c r="T398" i="1"/>
  <c r="AG398" i="1"/>
  <c r="AI398" i="1"/>
  <c r="BJ398" i="1"/>
  <c r="BG398" i="1"/>
  <c r="U398" i="1"/>
  <c r="BO398" i="1"/>
  <c r="AU398" i="1"/>
  <c r="BH398" i="1"/>
  <c r="AY398" i="1"/>
  <c r="W398" i="1"/>
  <c r="AW398" i="1"/>
  <c r="AX398" i="1"/>
  <c r="AK398" i="1"/>
  <c r="BK398" i="1"/>
  <c r="AV398" i="1"/>
  <c r="AP398" i="1"/>
  <c r="AM398" i="1"/>
  <c r="BM398" i="1"/>
  <c r="AA398" i="1"/>
  <c r="BA398" i="1"/>
  <c r="AB398" i="1"/>
  <c r="AS398" i="1"/>
  <c r="S398" i="1"/>
  <c r="P398" i="1" s="1"/>
  <c r="Q398" i="1" l="1"/>
  <c r="R398" i="1"/>
  <c r="I399" i="1" s="1"/>
  <c r="J399" i="1" s="1"/>
  <c r="K399" i="1" l="1"/>
  <c r="L399" i="1" l="1"/>
  <c r="M399" i="1" s="1"/>
  <c r="Y399" i="1" l="1"/>
  <c r="AE399" i="1"/>
  <c r="AR399" i="1"/>
  <c r="BN399" i="1"/>
  <c r="AF399" i="1"/>
  <c r="V399" i="1"/>
  <c r="AM399" i="1"/>
  <c r="AZ399" i="1"/>
  <c r="AP399" i="1"/>
  <c r="BF399" i="1"/>
  <c r="AA399" i="1"/>
  <c r="BI399" i="1"/>
  <c r="AC399" i="1"/>
  <c r="AX399" i="1"/>
  <c r="BA399" i="1"/>
  <c r="U399" i="1"/>
  <c r="BM399" i="1"/>
  <c r="AD399" i="1"/>
  <c r="AU399" i="1"/>
  <c r="BH399" i="1"/>
  <c r="AI399" i="1"/>
  <c r="AV399" i="1"/>
  <c r="AL399" i="1"/>
  <c r="BC399" i="1"/>
  <c r="BP399" i="1"/>
  <c r="BG399" i="1"/>
  <c r="X399" i="1"/>
  <c r="AN399" i="1"/>
  <c r="Z399" i="1"/>
  <c r="BJ399" i="1"/>
  <c r="BO399" i="1"/>
  <c r="AJ399" i="1"/>
  <c r="AK399" i="1"/>
  <c r="AT399" i="1"/>
  <c r="BK399" i="1"/>
  <c r="AH399" i="1"/>
  <c r="AY399" i="1"/>
  <c r="BL399" i="1"/>
  <c r="BB399" i="1"/>
  <c r="T399" i="1"/>
  <c r="BE399" i="1"/>
  <c r="AW399" i="1"/>
  <c r="AG399" i="1"/>
  <c r="AQ399" i="1"/>
  <c r="BD399" i="1"/>
  <c r="AB399" i="1"/>
  <c r="W399" i="1"/>
  <c r="AO399" i="1"/>
  <c r="AS399" i="1"/>
  <c r="S399" i="1"/>
  <c r="P399" i="1" s="1"/>
  <c r="Q399" i="1" l="1"/>
  <c r="R399" i="1"/>
  <c r="I400" i="1" l="1"/>
  <c r="J400" i="1" s="1"/>
  <c r="K400" i="1" s="1"/>
  <c r="L400" i="1" l="1"/>
  <c r="M400" i="1" s="1"/>
  <c r="BD400" i="1" l="1"/>
  <c r="AK400" i="1"/>
  <c r="BB400" i="1"/>
  <c r="AJ400" i="1"/>
  <c r="Z400" i="1"/>
  <c r="AQ400" i="1"/>
  <c r="AS400" i="1"/>
  <c r="BJ400" i="1"/>
  <c r="BP400" i="1"/>
  <c r="BM400" i="1"/>
  <c r="AH400" i="1"/>
  <c r="BH400" i="1"/>
  <c r="AR400" i="1"/>
  <c r="U400" i="1"/>
  <c r="AA400" i="1"/>
  <c r="BK400" i="1"/>
  <c r="BO400" i="1"/>
  <c r="AN400" i="1"/>
  <c r="BA400" i="1"/>
  <c r="W400" i="1"/>
  <c r="Y400" i="1"/>
  <c r="AP400" i="1"/>
  <c r="BG400" i="1"/>
  <c r="BI400" i="1"/>
  <c r="AE400" i="1"/>
  <c r="AW400" i="1"/>
  <c r="AI400" i="1"/>
  <c r="AY400" i="1"/>
  <c r="AX400" i="1"/>
  <c r="AL400" i="1"/>
  <c r="BE400" i="1"/>
  <c r="AT400" i="1"/>
  <c r="AV400" i="1"/>
  <c r="X400" i="1"/>
  <c r="V400" i="1"/>
  <c r="AM400" i="1"/>
  <c r="AO400" i="1"/>
  <c r="BF400" i="1"/>
  <c r="T400" i="1"/>
  <c r="AD400" i="1"/>
  <c r="AU400" i="1"/>
  <c r="BN400" i="1"/>
  <c r="AZ400" i="1"/>
  <c r="AF400" i="1"/>
  <c r="AB400" i="1"/>
  <c r="BC400" i="1"/>
  <c r="AC400" i="1"/>
  <c r="BL400" i="1"/>
  <c r="AG400" i="1"/>
  <c r="S400" i="1"/>
  <c r="P400" i="1" s="1"/>
  <c r="R400" i="1" l="1"/>
  <c r="Q400" i="1"/>
  <c r="I401" i="1" l="1"/>
  <c r="J401" i="1" s="1"/>
  <c r="K401" i="1" s="1"/>
  <c r="L401" i="1" l="1"/>
  <c r="M401" i="1" s="1"/>
  <c r="AM401" i="1" l="1"/>
  <c r="AI401" i="1"/>
  <c r="U401" i="1"/>
  <c r="AL401" i="1"/>
  <c r="BH401" i="1"/>
  <c r="Z401" i="1"/>
  <c r="AF401" i="1"/>
  <c r="AS401" i="1"/>
  <c r="BJ401" i="1"/>
  <c r="AA401" i="1"/>
  <c r="AG401" i="1"/>
  <c r="BN401" i="1"/>
  <c r="BC401" i="1"/>
  <c r="AR401" i="1"/>
  <c r="AC401" i="1"/>
  <c r="T401" i="1"/>
  <c r="W401" i="1"/>
  <c r="X401" i="1"/>
  <c r="AK401" i="1"/>
  <c r="BB401" i="1"/>
  <c r="Y401" i="1"/>
  <c r="AP401" i="1"/>
  <c r="AV401" i="1"/>
  <c r="BI401" i="1"/>
  <c r="AU401" i="1"/>
  <c r="AZ401" i="1"/>
  <c r="AX401" i="1"/>
  <c r="BG401" i="1"/>
  <c r="AY401" i="1"/>
  <c r="V401" i="1"/>
  <c r="BK401" i="1"/>
  <c r="AH401" i="1"/>
  <c r="AQ401" i="1"/>
  <c r="BO401" i="1"/>
  <c r="AN401" i="1"/>
  <c r="BA401" i="1"/>
  <c r="AB401" i="1"/>
  <c r="AO401" i="1"/>
  <c r="BF401" i="1"/>
  <c r="BL401" i="1"/>
  <c r="AD401" i="1"/>
  <c r="BP401" i="1"/>
  <c r="AE401" i="1"/>
  <c r="AJ401" i="1"/>
  <c r="BM401" i="1"/>
  <c r="BD401" i="1"/>
  <c r="BE401" i="1"/>
  <c r="AT401" i="1"/>
  <c r="AW401" i="1"/>
  <c r="S401" i="1"/>
  <c r="P401" i="1" s="1"/>
  <c r="Q401" i="1" l="1"/>
  <c r="R401" i="1"/>
  <c r="I402" i="1" l="1"/>
  <c r="J402" i="1" s="1"/>
  <c r="K402" i="1" s="1"/>
  <c r="L402" i="1" l="1"/>
  <c r="M402" i="1" s="1"/>
  <c r="AD402" i="1" l="1"/>
  <c r="AT402" i="1"/>
  <c r="AF402" i="1"/>
  <c r="AS402" i="1"/>
  <c r="AR402" i="1"/>
  <c r="AM402" i="1"/>
  <c r="AZ402" i="1"/>
  <c r="BM402" i="1"/>
  <c r="Y402" i="1"/>
  <c r="BG402" i="1"/>
  <c r="U402" i="1"/>
  <c r="BH402" i="1"/>
  <c r="AH402" i="1"/>
  <c r="BK402" i="1"/>
  <c r="AW402" i="1"/>
  <c r="BD402" i="1"/>
  <c r="BB402" i="1"/>
  <c r="BN402" i="1"/>
  <c r="AI402" i="1"/>
  <c r="AV402" i="1"/>
  <c r="BI402" i="1"/>
  <c r="AO402" i="1"/>
  <c r="BC402" i="1"/>
  <c r="BP402" i="1"/>
  <c r="Z402" i="1"/>
  <c r="BJ402" i="1"/>
  <c r="X402" i="1"/>
  <c r="AK402" i="1"/>
  <c r="BE402" i="1"/>
  <c r="V402" i="1"/>
  <c r="AC402" i="1"/>
  <c r="AJ402" i="1"/>
  <c r="AQ402" i="1"/>
  <c r="AL402" i="1"/>
  <c r="AX402" i="1"/>
  <c r="AY402" i="1"/>
  <c r="BL402" i="1"/>
  <c r="AP402" i="1"/>
  <c r="BF402" i="1"/>
  <c r="T402" i="1"/>
  <c r="AG402" i="1"/>
  <c r="AE402" i="1"/>
  <c r="AA402" i="1"/>
  <c r="AN402" i="1"/>
  <c r="BA402" i="1"/>
  <c r="BO402" i="1"/>
  <c r="W402" i="1"/>
  <c r="AB402" i="1"/>
  <c r="AU402" i="1"/>
  <c r="S402" i="1"/>
  <c r="P402" i="1" s="1"/>
  <c r="Q402" i="1" l="1"/>
  <c r="R402" i="1"/>
  <c r="I403" i="1" s="1"/>
  <c r="J403" i="1" s="1"/>
  <c r="K403" i="1" l="1"/>
  <c r="L403" i="1" l="1"/>
  <c r="M403" i="1" s="1"/>
  <c r="AA403" i="1" l="1"/>
  <c r="AN403" i="1"/>
  <c r="AT403" i="1"/>
  <c r="BK403" i="1"/>
  <c r="AK403" i="1"/>
  <c r="AI403" i="1"/>
  <c r="AV403" i="1"/>
  <c r="BC403" i="1"/>
  <c r="BB403" i="1"/>
  <c r="AJ403" i="1"/>
  <c r="V403" i="1"/>
  <c r="AW403" i="1"/>
  <c r="X403" i="1"/>
  <c r="BH403" i="1"/>
  <c r="AL403" i="1"/>
  <c r="BE403" i="1"/>
  <c r="Z403" i="1"/>
  <c r="AQ403" i="1"/>
  <c r="BD403" i="1"/>
  <c r="BJ403" i="1"/>
  <c r="AB403" i="1"/>
  <c r="AH403" i="1"/>
  <c r="AY403" i="1"/>
  <c r="BL403" i="1"/>
  <c r="BP403" i="1"/>
  <c r="T403" i="1"/>
  <c r="AC403" i="1"/>
  <c r="AZ403" i="1"/>
  <c r="Y403" i="1"/>
  <c r="AD403" i="1"/>
  <c r="BN403" i="1"/>
  <c r="BI403" i="1"/>
  <c r="BA403" i="1"/>
  <c r="AP403" i="1"/>
  <c r="BG403" i="1"/>
  <c r="AG403" i="1"/>
  <c r="AE403" i="1"/>
  <c r="AR403" i="1"/>
  <c r="AX403" i="1"/>
  <c r="BO403" i="1"/>
  <c r="BM403" i="1"/>
  <c r="U403" i="1"/>
  <c r="AS403" i="1"/>
  <c r="AM403" i="1"/>
  <c r="AO403" i="1"/>
  <c r="BF403" i="1"/>
  <c r="AU403" i="1"/>
  <c r="AF403" i="1"/>
  <c r="W403" i="1"/>
  <c r="S403" i="1"/>
  <c r="P403" i="1" s="1"/>
  <c r="R403" i="1" l="1"/>
  <c r="Q403" i="1"/>
  <c r="I404" i="1" l="1"/>
  <c r="J404" i="1" s="1"/>
  <c r="K404" i="1" s="1"/>
  <c r="L404" i="1" l="1"/>
  <c r="M404" i="1" s="1"/>
  <c r="AZ404" i="1" l="1"/>
  <c r="AK404" i="1"/>
  <c r="BB404" i="1"/>
  <c r="AV404" i="1"/>
  <c r="Z404" i="1"/>
  <c r="AQ404" i="1"/>
  <c r="AS404" i="1"/>
  <c r="BJ404" i="1"/>
  <c r="AG404" i="1"/>
  <c r="BN404" i="1"/>
  <c r="BL404" i="1"/>
  <c r="BD404" i="1"/>
  <c r="T404" i="1"/>
  <c r="BA404" i="1"/>
  <c r="W404" i="1"/>
  <c r="Y404" i="1"/>
  <c r="AP404" i="1"/>
  <c r="BG404" i="1"/>
  <c r="BI404" i="1"/>
  <c r="AE404" i="1"/>
  <c r="AX404" i="1"/>
  <c r="BH404" i="1"/>
  <c r="AR404" i="1"/>
  <c r="X404" i="1"/>
  <c r="BP404" i="1"/>
  <c r="V404" i="1"/>
  <c r="AM404" i="1"/>
  <c r="AO404" i="1"/>
  <c r="BF404" i="1"/>
  <c r="AF404" i="1"/>
  <c r="AD404" i="1"/>
  <c r="AU404" i="1"/>
  <c r="BO404" i="1"/>
  <c r="BM404" i="1"/>
  <c r="AH404" i="1"/>
  <c r="AY404" i="1"/>
  <c r="AJ404" i="1"/>
  <c r="U404" i="1"/>
  <c r="AL404" i="1"/>
  <c r="BC404" i="1"/>
  <c r="BE404" i="1"/>
  <c r="AA404" i="1"/>
  <c r="AC404" i="1"/>
  <c r="AT404" i="1"/>
  <c r="BK404" i="1"/>
  <c r="AW404" i="1"/>
  <c r="AI404" i="1"/>
  <c r="AB404" i="1"/>
  <c r="AN404" i="1"/>
  <c r="S404" i="1"/>
  <c r="P404" i="1" s="1"/>
  <c r="Q404" i="1" l="1"/>
  <c r="R404" i="1"/>
  <c r="I405" i="1" l="1"/>
  <c r="J405" i="1" s="1"/>
  <c r="K405" i="1" s="1"/>
  <c r="L405" i="1" l="1"/>
  <c r="M405" i="1" s="1"/>
  <c r="BO405" i="1" l="1"/>
  <c r="AJ405" i="1"/>
  <c r="AW405" i="1"/>
  <c r="BN405" i="1"/>
  <c r="BD405" i="1"/>
  <c r="V405" i="1"/>
  <c r="AB405" i="1"/>
  <c r="AO405" i="1"/>
  <c r="BF405" i="1"/>
  <c r="AQ405" i="1"/>
  <c r="AD405" i="1"/>
  <c r="BC405" i="1"/>
  <c r="AI405" i="1"/>
  <c r="AX405" i="1"/>
  <c r="AE405" i="1"/>
  <c r="BI405" i="1"/>
  <c r="BK405" i="1"/>
  <c r="AZ405" i="1"/>
  <c r="BM405" i="1"/>
  <c r="AA405" i="1"/>
  <c r="U405" i="1"/>
  <c r="AL405" i="1"/>
  <c r="AR405" i="1"/>
  <c r="BE405" i="1"/>
  <c r="BG405" i="1"/>
  <c r="W405" i="1"/>
  <c r="AF405" i="1"/>
  <c r="BJ405" i="1"/>
  <c r="AG405" i="1"/>
  <c r="AN405" i="1"/>
  <c r="Y405" i="1"/>
  <c r="BL405" i="1"/>
  <c r="AY405" i="1"/>
  <c r="AU405" i="1"/>
  <c r="BP405" i="1"/>
  <c r="AH405" i="1"/>
  <c r="X405" i="1"/>
  <c r="AK405" i="1"/>
  <c r="BB405" i="1"/>
  <c r="BH405" i="1"/>
  <c r="Z405" i="1"/>
  <c r="AV405" i="1"/>
  <c r="AS405" i="1"/>
  <c r="AC405" i="1"/>
  <c r="AM405" i="1"/>
  <c r="T405" i="1"/>
  <c r="BA405" i="1"/>
  <c r="AP405" i="1"/>
  <c r="AT405" i="1"/>
  <c r="S405" i="1"/>
  <c r="P405" i="1" s="1"/>
  <c r="R405" i="1" l="1"/>
  <c r="Q405" i="1"/>
  <c r="I406" i="1" l="1"/>
  <c r="J406" i="1" s="1"/>
  <c r="K406" i="1" s="1"/>
  <c r="L406" i="1" l="1"/>
  <c r="M406" i="1" s="1"/>
  <c r="AH406" i="1" l="1"/>
  <c r="BJ406" i="1"/>
  <c r="AE406" i="1"/>
  <c r="AR406" i="1"/>
  <c r="BE406" i="1"/>
  <c r="AK406" i="1"/>
  <c r="BO406" i="1"/>
  <c r="AC406" i="1"/>
  <c r="AA406" i="1"/>
  <c r="W406" i="1"/>
  <c r="AJ406" i="1"/>
  <c r="AW406" i="1"/>
  <c r="AX406" i="1"/>
  <c r="AO406" i="1"/>
  <c r="BL406" i="1"/>
  <c r="T406" i="1"/>
  <c r="BN406" i="1"/>
  <c r="BF406" i="1"/>
  <c r="AU406" i="1"/>
  <c r="BH406" i="1"/>
  <c r="AL406" i="1"/>
  <c r="BB406" i="1"/>
  <c r="AF406" i="1"/>
  <c r="AS406" i="1"/>
  <c r="BG406" i="1"/>
  <c r="AM406" i="1"/>
  <c r="AZ406" i="1"/>
  <c r="BM406" i="1"/>
  <c r="Z406" i="1"/>
  <c r="AB406" i="1"/>
  <c r="AY406" i="1"/>
  <c r="BA406" i="1"/>
  <c r="U406" i="1"/>
  <c r="AD406" i="1"/>
  <c r="AT406" i="1"/>
  <c r="BK406" i="1"/>
  <c r="Y406" i="1"/>
  <c r="AQ406" i="1"/>
  <c r="AI406" i="1"/>
  <c r="AV406" i="1"/>
  <c r="BI406" i="1"/>
  <c r="BD406" i="1"/>
  <c r="BC406" i="1"/>
  <c r="BP406" i="1"/>
  <c r="X406" i="1"/>
  <c r="AP406" i="1"/>
  <c r="AN406" i="1"/>
  <c r="V406" i="1"/>
  <c r="AG406" i="1"/>
  <c r="S406" i="1"/>
  <c r="P406" i="1" s="1"/>
  <c r="R406" i="1" l="1"/>
  <c r="Q406" i="1"/>
  <c r="I407" i="1" l="1"/>
  <c r="J407" i="1" s="1"/>
  <c r="K407" i="1" s="1"/>
  <c r="L407" i="1" l="1"/>
  <c r="M407" i="1" s="1"/>
  <c r="BB407" i="1" l="1"/>
  <c r="T407" i="1"/>
  <c r="AS407" i="1"/>
  <c r="BF407" i="1"/>
  <c r="X407" i="1"/>
  <c r="AD407" i="1"/>
  <c r="AU407" i="1"/>
  <c r="BH407" i="1"/>
  <c r="BI407" i="1"/>
  <c r="BE407" i="1"/>
  <c r="AW407" i="1"/>
  <c r="Y407" i="1"/>
  <c r="BP407" i="1"/>
  <c r="BG407" i="1"/>
  <c r="AR407" i="1"/>
  <c r="AO407" i="1"/>
  <c r="W407" i="1"/>
  <c r="AJ407" i="1"/>
  <c r="AG407" i="1"/>
  <c r="AA407" i="1"/>
  <c r="AN407" i="1"/>
  <c r="AT407" i="1"/>
  <c r="BK407" i="1"/>
  <c r="BM407" i="1"/>
  <c r="AH407" i="1"/>
  <c r="AX407" i="1"/>
  <c r="BA407" i="1"/>
  <c r="BN407" i="1"/>
  <c r="BC407" i="1"/>
  <c r="AC407" i="1"/>
  <c r="AV407" i="1"/>
  <c r="AF407" i="1"/>
  <c r="V407" i="1"/>
  <c r="AM407" i="1"/>
  <c r="AZ407" i="1"/>
  <c r="Z407" i="1"/>
  <c r="AQ407" i="1"/>
  <c r="BD407" i="1"/>
  <c r="BJ407" i="1"/>
  <c r="AB407" i="1"/>
  <c r="AI407" i="1"/>
  <c r="AY407" i="1"/>
  <c r="BO407" i="1"/>
  <c r="AK407" i="1"/>
  <c r="U407" i="1"/>
  <c r="AL407" i="1"/>
  <c r="AP407" i="1"/>
  <c r="AE407" i="1"/>
  <c r="BL407" i="1"/>
  <c r="S407" i="1"/>
  <c r="P407" i="1" s="1"/>
  <c r="R407" i="1" l="1"/>
  <c r="Q407" i="1"/>
  <c r="I408" i="1" l="1"/>
  <c r="J408" i="1" s="1"/>
  <c r="K408" i="1" s="1"/>
  <c r="L408" i="1" l="1"/>
  <c r="M408" i="1" s="1"/>
  <c r="U408" i="1" l="1"/>
  <c r="AL408" i="1"/>
  <c r="BC408" i="1"/>
  <c r="BE408" i="1"/>
  <c r="AA408" i="1"/>
  <c r="AC408" i="1"/>
  <c r="AT408" i="1"/>
  <c r="BK408" i="1"/>
  <c r="X408" i="1"/>
  <c r="AW408" i="1"/>
  <c r="BP408" i="1"/>
  <c r="AN408" i="1"/>
  <c r="AM408" i="1"/>
  <c r="AR408" i="1"/>
  <c r="AY408" i="1"/>
  <c r="T408" i="1"/>
  <c r="AV408" i="1"/>
  <c r="AK408" i="1"/>
  <c r="BB408" i="1"/>
  <c r="BH408" i="1"/>
  <c r="Z408" i="1"/>
  <c r="AQ408" i="1"/>
  <c r="AS408" i="1"/>
  <c r="BJ408" i="1"/>
  <c r="AB408" i="1"/>
  <c r="AG408" i="1"/>
  <c r="BN408" i="1"/>
  <c r="BM408" i="1"/>
  <c r="AJ408" i="1"/>
  <c r="V408" i="1"/>
  <c r="BF408" i="1"/>
  <c r="AU408" i="1"/>
  <c r="AI408" i="1"/>
  <c r="AF408" i="1"/>
  <c r="BA408" i="1"/>
  <c r="W408" i="1"/>
  <c r="Y408" i="1"/>
  <c r="AP408" i="1"/>
  <c r="BG408" i="1"/>
  <c r="BI408" i="1"/>
  <c r="AE408" i="1"/>
  <c r="AH408" i="1"/>
  <c r="AX408" i="1"/>
  <c r="BD408" i="1"/>
  <c r="AZ408" i="1"/>
  <c r="BL408" i="1"/>
  <c r="AO408" i="1"/>
  <c r="AD408" i="1"/>
  <c r="BO408" i="1"/>
  <c r="S408" i="1"/>
  <c r="P408" i="1" s="1"/>
  <c r="Q408" i="1" l="1"/>
  <c r="R408" i="1"/>
  <c r="I409" i="1" l="1"/>
  <c r="J409" i="1" s="1"/>
  <c r="K409" i="1" s="1"/>
  <c r="L409" i="1" l="1"/>
  <c r="M409" i="1" s="1"/>
  <c r="AU409" i="1" l="1"/>
  <c r="AF409" i="1"/>
  <c r="AS409" i="1"/>
  <c r="BJ409" i="1"/>
  <c r="AZ409" i="1"/>
  <c r="BM409" i="1"/>
  <c r="W409" i="1"/>
  <c r="U409" i="1"/>
  <c r="AL409" i="1"/>
  <c r="BF409" i="1"/>
  <c r="BE409" i="1"/>
  <c r="BH409" i="1"/>
  <c r="BG409" i="1"/>
  <c r="AW409" i="1"/>
  <c r="V409" i="1"/>
  <c r="AP409" i="1"/>
  <c r="BK409" i="1"/>
  <c r="AV409" i="1"/>
  <c r="BI409" i="1"/>
  <c r="AM409" i="1"/>
  <c r="BP409" i="1"/>
  <c r="AH409" i="1"/>
  <c r="X409" i="1"/>
  <c r="AK409" i="1"/>
  <c r="BB409" i="1"/>
  <c r="Y409" i="1"/>
  <c r="BC409" i="1"/>
  <c r="Z409" i="1"/>
  <c r="AC409" i="1"/>
  <c r="AJ409" i="1"/>
  <c r="BD409" i="1"/>
  <c r="AR409" i="1"/>
  <c r="AA409" i="1"/>
  <c r="BL409" i="1"/>
  <c r="AD409" i="1"/>
  <c r="T409" i="1"/>
  <c r="AG409" i="1"/>
  <c r="AX409" i="1"/>
  <c r="AN409" i="1"/>
  <c r="BA409" i="1"/>
  <c r="AB409" i="1"/>
  <c r="AQ409" i="1"/>
  <c r="BO409" i="1"/>
  <c r="AY409" i="1"/>
  <c r="AE409" i="1"/>
  <c r="AT409" i="1"/>
  <c r="BN409" i="1"/>
  <c r="AO409" i="1"/>
  <c r="AI409" i="1"/>
  <c r="S409" i="1"/>
  <c r="P409" i="1" s="1"/>
  <c r="R409" i="1" l="1"/>
  <c r="Q409" i="1"/>
  <c r="I410" i="1" l="1"/>
  <c r="J410" i="1" s="1"/>
  <c r="K410" i="1" s="1"/>
  <c r="L410" i="1" l="1"/>
  <c r="M410" i="1" s="1"/>
  <c r="AM410" i="1" l="1"/>
  <c r="AZ410" i="1"/>
  <c r="AW410" i="1"/>
  <c r="AX410" i="1"/>
  <c r="BC410" i="1"/>
  <c r="AJ410" i="1"/>
  <c r="AG410" i="1"/>
  <c r="W410" i="1"/>
  <c r="T410" i="1"/>
  <c r="BP410" i="1"/>
  <c r="BM410" i="1"/>
  <c r="AD410" i="1"/>
  <c r="BB410" i="1"/>
  <c r="AS410" i="1"/>
  <c r="AF410" i="1"/>
  <c r="BE410" i="1"/>
  <c r="AR410" i="1"/>
  <c r="AE410" i="1"/>
  <c r="AK410" i="1"/>
  <c r="X410" i="1"/>
  <c r="BI410" i="1"/>
  <c r="BH410" i="1"/>
  <c r="BA410" i="1"/>
  <c r="AP410" i="1"/>
  <c r="BF410" i="1"/>
  <c r="AC410" i="1"/>
  <c r="BO410" i="1"/>
  <c r="AO410" i="1"/>
  <c r="AB410" i="1"/>
  <c r="U410" i="1"/>
  <c r="BG410" i="1"/>
  <c r="BJ410" i="1"/>
  <c r="AV410" i="1"/>
  <c r="AN410" i="1"/>
  <c r="AT410" i="1"/>
  <c r="Z410" i="1"/>
  <c r="AL410" i="1"/>
  <c r="BN410" i="1"/>
  <c r="BL410" i="1"/>
  <c r="AY410" i="1"/>
  <c r="Y410" i="1"/>
  <c r="BK410" i="1"/>
  <c r="AH410" i="1"/>
  <c r="BD410" i="1"/>
  <c r="AQ410" i="1"/>
  <c r="V410" i="1"/>
  <c r="AI410" i="1"/>
  <c r="AU410" i="1"/>
  <c r="AA410" i="1"/>
  <c r="S410" i="1"/>
  <c r="P410" i="1" s="1"/>
  <c r="Q410" i="1" l="1"/>
  <c r="R410" i="1"/>
  <c r="I411" i="1" l="1"/>
  <c r="J411" i="1" s="1"/>
  <c r="K411" i="1" s="1"/>
  <c r="L411" i="1" l="1"/>
  <c r="M411" i="1" s="1"/>
  <c r="AP411" i="1" l="1"/>
  <c r="BG411" i="1"/>
  <c r="AC411" i="1"/>
  <c r="BJ411" i="1"/>
  <c r="AB411" i="1"/>
  <c r="AH411" i="1"/>
  <c r="AY411" i="1"/>
  <c r="BL411" i="1"/>
  <c r="U411" i="1"/>
  <c r="BI411" i="1"/>
  <c r="BA411" i="1"/>
  <c r="BM411" i="1"/>
  <c r="AQ411" i="1"/>
  <c r="BK411" i="1"/>
  <c r="AI411" i="1"/>
  <c r="BP411" i="1"/>
  <c r="BF411" i="1"/>
  <c r="X411" i="1"/>
  <c r="BE411" i="1"/>
  <c r="AE411" i="1"/>
  <c r="AR411" i="1"/>
  <c r="AX411" i="1"/>
  <c r="BO411" i="1"/>
  <c r="V411" i="1"/>
  <c r="AL411" i="1"/>
  <c r="AS411" i="1"/>
  <c r="AK411" i="1"/>
  <c r="W411" i="1"/>
  <c r="BD411" i="1"/>
  <c r="AO411" i="1"/>
  <c r="AV411" i="1"/>
  <c r="T411" i="1"/>
  <c r="Y411" i="1"/>
  <c r="AA411" i="1"/>
  <c r="AN411" i="1"/>
  <c r="AD411" i="1"/>
  <c r="AU411" i="1"/>
  <c r="BH411" i="1"/>
  <c r="BN411" i="1"/>
  <c r="AF411" i="1"/>
  <c r="AM411" i="1"/>
  <c r="BC411" i="1"/>
  <c r="BB411" i="1"/>
  <c r="AW411" i="1"/>
  <c r="AJ411" i="1"/>
  <c r="Z411" i="1"/>
  <c r="AT411" i="1"/>
  <c r="AZ411" i="1"/>
  <c r="AG411" i="1"/>
  <c r="S411" i="1"/>
  <c r="P411" i="1" s="1"/>
  <c r="R411" i="1" l="1"/>
  <c r="Q411" i="1"/>
  <c r="I412" i="1" l="1"/>
  <c r="J412" i="1" s="1"/>
  <c r="K412" i="1" s="1"/>
  <c r="L412" i="1" l="1"/>
  <c r="M412" i="1" s="1"/>
  <c r="AR412" i="1" l="1"/>
  <c r="AK412" i="1"/>
  <c r="BB412" i="1"/>
  <c r="X412" i="1"/>
  <c r="Z412" i="1"/>
  <c r="AQ412" i="1"/>
  <c r="BI412" i="1"/>
  <c r="AE412" i="1"/>
  <c r="BM412" i="1"/>
  <c r="AY412" i="1"/>
  <c r="AX412" i="1"/>
  <c r="AW412" i="1"/>
  <c r="AZ412" i="1"/>
  <c r="AL412" i="1"/>
  <c r="BE412" i="1"/>
  <c r="BJ412" i="1"/>
  <c r="BL412" i="1"/>
  <c r="BH412" i="1"/>
  <c r="BA412" i="1"/>
  <c r="W412" i="1"/>
  <c r="Y412" i="1"/>
  <c r="AP412" i="1"/>
  <c r="BG412" i="1"/>
  <c r="AD412" i="1"/>
  <c r="AU412" i="1"/>
  <c r="AI412" i="1"/>
  <c r="AN412" i="1"/>
  <c r="BO412" i="1"/>
  <c r="AV412" i="1"/>
  <c r="U412" i="1"/>
  <c r="AA412" i="1"/>
  <c r="BD412" i="1"/>
  <c r="AG412" i="1"/>
  <c r="AB412" i="1"/>
  <c r="V412" i="1"/>
  <c r="AM412" i="1"/>
  <c r="AO412" i="1"/>
  <c r="BF412" i="1"/>
  <c r="AC412" i="1"/>
  <c r="AT412" i="1"/>
  <c r="BK412" i="1"/>
  <c r="AJ412" i="1"/>
  <c r="T412" i="1"/>
  <c r="BP412" i="1"/>
  <c r="BN412" i="1"/>
  <c r="BC412" i="1"/>
  <c r="AS412" i="1"/>
  <c r="AH412" i="1"/>
  <c r="AF412" i="1"/>
  <c r="S412" i="1"/>
  <c r="P412" i="1" s="1"/>
  <c r="Q412" i="1" l="1"/>
  <c r="R412" i="1"/>
  <c r="I413" i="1" s="1"/>
  <c r="J413" i="1" s="1"/>
  <c r="K413" i="1" l="1"/>
  <c r="L413" i="1" l="1"/>
  <c r="M413" i="1" s="1"/>
  <c r="BC413" i="1" l="1"/>
  <c r="BH413" i="1"/>
  <c r="Z413" i="1"/>
  <c r="W413" i="1"/>
  <c r="AC413" i="1"/>
  <c r="AT413" i="1"/>
  <c r="AJ413" i="1"/>
  <c r="AW413" i="1"/>
  <c r="BN413" i="1"/>
  <c r="X413" i="1"/>
  <c r="AN413" i="1"/>
  <c r="BD413" i="1"/>
  <c r="AR413" i="1"/>
  <c r="BL413" i="1"/>
  <c r="AG413" i="1"/>
  <c r="AU413" i="1"/>
  <c r="AQ413" i="1"/>
  <c r="AM413" i="1"/>
  <c r="Y413" i="1"/>
  <c r="AP413" i="1"/>
  <c r="AF413" i="1"/>
  <c r="AS413" i="1"/>
  <c r="BJ413" i="1"/>
  <c r="AZ413" i="1"/>
  <c r="BM413" i="1"/>
  <c r="U413" i="1"/>
  <c r="AK413" i="1"/>
  <c r="BA413" i="1"/>
  <c r="AE413" i="1"/>
  <c r="BE413" i="1"/>
  <c r="AD413" i="1"/>
  <c r="AX413" i="1"/>
  <c r="BK413" i="1"/>
  <c r="BG413" i="1"/>
  <c r="AB413" i="1"/>
  <c r="AO413" i="1"/>
  <c r="BF413" i="1"/>
  <c r="AV413" i="1"/>
  <c r="BI413" i="1"/>
  <c r="AI413" i="1"/>
  <c r="BP413" i="1"/>
  <c r="AH413" i="1"/>
  <c r="AL413" i="1"/>
  <c r="BB413" i="1"/>
  <c r="BO413" i="1"/>
  <c r="AA413" i="1"/>
  <c r="AY413" i="1"/>
  <c r="T413" i="1"/>
  <c r="V413" i="1"/>
  <c r="S413" i="1"/>
  <c r="P413" i="1" s="1"/>
  <c r="Q413" i="1" l="1"/>
  <c r="R413" i="1"/>
  <c r="I414" i="1" s="1"/>
  <c r="J414" i="1" s="1"/>
  <c r="K414" i="1" l="1"/>
  <c r="L414" i="1" l="1"/>
  <c r="M414" i="1" s="1"/>
  <c r="AP414" i="1" l="1"/>
  <c r="AL414" i="1"/>
  <c r="AX414" i="1"/>
  <c r="T414" i="1"/>
  <c r="AG414" i="1"/>
  <c r="AI414" i="1"/>
  <c r="AT414" i="1"/>
  <c r="X414" i="1"/>
  <c r="AK414" i="1"/>
  <c r="AS414" i="1"/>
  <c r="AB414" i="1"/>
  <c r="AO414" i="1"/>
  <c r="AC414" i="1"/>
  <c r="BC414" i="1"/>
  <c r="BG414" i="1"/>
  <c r="BK414" i="1"/>
  <c r="BF414" i="1"/>
  <c r="AH414" i="1"/>
  <c r="W414" i="1"/>
  <c r="AJ414" i="1"/>
  <c r="AW414" i="1"/>
  <c r="AF414" i="1"/>
  <c r="AA414" i="1"/>
  <c r="AN414" i="1"/>
  <c r="BA414" i="1"/>
  <c r="AE414" i="1"/>
  <c r="AR414" i="1"/>
  <c r="BE414" i="1"/>
  <c r="BB414" i="1"/>
  <c r="BP414" i="1"/>
  <c r="BI414" i="1"/>
  <c r="AV414" i="1"/>
  <c r="BO414" i="1"/>
  <c r="Z414" i="1"/>
  <c r="V414" i="1"/>
  <c r="AM414" i="1"/>
  <c r="AZ414" i="1"/>
  <c r="BM414" i="1"/>
  <c r="BL414" i="1"/>
  <c r="AQ414" i="1"/>
  <c r="BD414" i="1"/>
  <c r="AY414" i="1"/>
  <c r="AU414" i="1"/>
  <c r="BH414" i="1"/>
  <c r="BJ414" i="1"/>
  <c r="BN414" i="1"/>
  <c r="AD414" i="1"/>
  <c r="U414" i="1"/>
  <c r="Y414" i="1"/>
  <c r="S414" i="1"/>
  <c r="P414" i="1" s="1"/>
  <c r="Q414" i="1" l="1"/>
  <c r="R414" i="1"/>
  <c r="I415" i="1" l="1"/>
  <c r="J415" i="1" s="1"/>
  <c r="K415" i="1" s="1"/>
  <c r="L415" i="1" l="1"/>
  <c r="M415" i="1" s="1"/>
  <c r="BA415" i="1" l="1"/>
  <c r="AL415" i="1"/>
  <c r="BC415" i="1"/>
  <c r="BP415" i="1"/>
  <c r="BF415" i="1"/>
  <c r="X415" i="1"/>
  <c r="AT415" i="1"/>
  <c r="BK415" i="1"/>
  <c r="AK415" i="1"/>
  <c r="AF415" i="1"/>
  <c r="BL415" i="1"/>
  <c r="BO415" i="1"/>
  <c r="AM415" i="1"/>
  <c r="AP415" i="1"/>
  <c r="AU415" i="1"/>
  <c r="AX415" i="1"/>
  <c r="Y415" i="1"/>
  <c r="BE415" i="1"/>
  <c r="BB415" i="1"/>
  <c r="T415" i="1"/>
  <c r="AO415" i="1"/>
  <c r="AA415" i="1"/>
  <c r="AN415" i="1"/>
  <c r="BJ415" i="1"/>
  <c r="AB415" i="1"/>
  <c r="AI415" i="1"/>
  <c r="BM415" i="1"/>
  <c r="AC415" i="1"/>
  <c r="BN415" i="1"/>
  <c r="V415" i="1"/>
  <c r="BG415" i="1"/>
  <c r="BH415" i="1"/>
  <c r="AY415" i="1"/>
  <c r="U415" i="1"/>
  <c r="AW415" i="1"/>
  <c r="W415" i="1"/>
  <c r="AJ415" i="1"/>
  <c r="Z415" i="1"/>
  <c r="AQ415" i="1"/>
  <c r="BD415" i="1"/>
  <c r="AE415" i="1"/>
  <c r="AR415" i="1"/>
  <c r="AV415" i="1"/>
  <c r="AH415" i="1"/>
  <c r="BI415" i="1"/>
  <c r="AG415" i="1"/>
  <c r="AZ415" i="1"/>
  <c r="AD415" i="1"/>
  <c r="AS415" i="1"/>
  <c r="S415" i="1"/>
  <c r="P415" i="1" s="1"/>
  <c r="R415" i="1" l="1"/>
  <c r="Q415" i="1"/>
  <c r="I416" i="1" l="1"/>
  <c r="J416" i="1" s="1"/>
  <c r="K416" i="1" s="1"/>
  <c r="L416" i="1" l="1"/>
  <c r="M416" i="1" s="1"/>
  <c r="AN416" i="1" l="1"/>
  <c r="AK416" i="1"/>
  <c r="BB416" i="1"/>
  <c r="AJ416" i="1"/>
  <c r="Z416" i="1"/>
  <c r="AQ416" i="1"/>
  <c r="AS416" i="1"/>
  <c r="BJ416" i="1"/>
  <c r="BP416" i="1"/>
  <c r="BM416" i="1"/>
  <c r="AY416" i="1"/>
  <c r="BH416" i="1"/>
  <c r="AG416" i="1"/>
  <c r="U416" i="1"/>
  <c r="BE416" i="1"/>
  <c r="AT416" i="1"/>
  <c r="AH416" i="1"/>
  <c r="BD416" i="1"/>
  <c r="BA416" i="1"/>
  <c r="W416" i="1"/>
  <c r="Y416" i="1"/>
  <c r="AP416" i="1"/>
  <c r="BG416" i="1"/>
  <c r="BI416" i="1"/>
  <c r="AE416" i="1"/>
  <c r="AW416" i="1"/>
  <c r="AI416" i="1"/>
  <c r="AZ416" i="1"/>
  <c r="BO416" i="1"/>
  <c r="BC416" i="1"/>
  <c r="AC416" i="1"/>
  <c r="BL416" i="1"/>
  <c r="AB416" i="1"/>
  <c r="X416" i="1"/>
  <c r="V416" i="1"/>
  <c r="AM416" i="1"/>
  <c r="AO416" i="1"/>
  <c r="BF416" i="1"/>
  <c r="T416" i="1"/>
  <c r="AD416" i="1"/>
  <c r="AU416" i="1"/>
  <c r="BN416" i="1"/>
  <c r="AV416" i="1"/>
  <c r="AF416" i="1"/>
  <c r="AR416" i="1"/>
  <c r="AL416" i="1"/>
  <c r="AA416" i="1"/>
  <c r="BK416" i="1"/>
  <c r="AX416" i="1"/>
  <c r="S416" i="1"/>
  <c r="P416" i="1" s="1"/>
  <c r="R416" i="1" l="1"/>
  <c r="Q416" i="1"/>
  <c r="I417" i="1" l="1"/>
  <c r="J417" i="1" s="1"/>
  <c r="K417" i="1" s="1"/>
  <c r="L417" i="1" l="1"/>
  <c r="M417" i="1" s="1"/>
  <c r="AI417" i="1" l="1"/>
  <c r="AN417" i="1"/>
  <c r="BA417" i="1"/>
  <c r="AB417" i="1"/>
  <c r="AO417" i="1"/>
  <c r="BF417" i="1"/>
  <c r="BL417" i="1"/>
  <c r="AD417" i="1"/>
  <c r="AZ417" i="1"/>
  <c r="AA417" i="1"/>
  <c r="AJ417" i="1"/>
  <c r="AQ417" i="1"/>
  <c r="AM417" i="1"/>
  <c r="BO417" i="1"/>
  <c r="BD417" i="1"/>
  <c r="V417" i="1"/>
  <c r="AR417" i="1"/>
  <c r="BE417" i="1"/>
  <c r="BK417" i="1"/>
  <c r="AC417" i="1"/>
  <c r="AT417" i="1"/>
  <c r="BM417" i="1"/>
  <c r="BP417" i="1"/>
  <c r="T417" i="1"/>
  <c r="AW417" i="1"/>
  <c r="BC417" i="1"/>
  <c r="AY417" i="1"/>
  <c r="U417" i="1"/>
  <c r="AL417" i="1"/>
  <c r="BH417" i="1"/>
  <c r="Z417" i="1"/>
  <c r="AF417" i="1"/>
  <c r="AS417" i="1"/>
  <c r="BJ417" i="1"/>
  <c r="AE417" i="1"/>
  <c r="AH417" i="1"/>
  <c r="AG417" i="1"/>
  <c r="W417" i="1"/>
  <c r="X417" i="1"/>
  <c r="AK417" i="1"/>
  <c r="BB417" i="1"/>
  <c r="Y417" i="1"/>
  <c r="AP417" i="1"/>
  <c r="AV417" i="1"/>
  <c r="BI417" i="1"/>
  <c r="AU417" i="1"/>
  <c r="BN417" i="1"/>
  <c r="BG417" i="1"/>
  <c r="AX417" i="1"/>
  <c r="S417" i="1"/>
  <c r="P417" i="1" s="1"/>
  <c r="R417" i="1" l="1"/>
  <c r="Q417" i="1"/>
  <c r="I418" i="1" l="1"/>
  <c r="J418" i="1" s="1"/>
  <c r="K418" i="1" s="1"/>
  <c r="L418" i="1" l="1"/>
  <c r="M418" i="1" s="1"/>
  <c r="AL418" i="1" l="1"/>
  <c r="AX418" i="1"/>
  <c r="AY418" i="1"/>
  <c r="BL418" i="1"/>
  <c r="Z418" i="1"/>
  <c r="BE418" i="1"/>
  <c r="T418" i="1"/>
  <c r="AG418" i="1"/>
  <c r="AR418" i="1"/>
  <c r="BG418" i="1"/>
  <c r="U418" i="1"/>
  <c r="AE418" i="1"/>
  <c r="AD418" i="1"/>
  <c r="AF418" i="1"/>
  <c r="BK418" i="1"/>
  <c r="AZ418" i="1"/>
  <c r="AA418" i="1"/>
  <c r="BA418" i="1"/>
  <c r="BB418" i="1"/>
  <c r="AI418" i="1"/>
  <c r="BI418" i="1"/>
  <c r="BC418" i="1"/>
  <c r="AU418" i="1"/>
  <c r="AQ418" i="1"/>
  <c r="BF418" i="1"/>
  <c r="V418" i="1"/>
  <c r="AT418" i="1"/>
  <c r="BO418" i="1"/>
  <c r="AC418" i="1"/>
  <c r="BJ418" i="1"/>
  <c r="W418" i="1"/>
  <c r="AJ418" i="1"/>
  <c r="AW418" i="1"/>
  <c r="AO418" i="1"/>
  <c r="X418" i="1"/>
  <c r="AK418" i="1"/>
  <c r="AB418" i="1"/>
  <c r="AH418" i="1"/>
  <c r="AS418" i="1"/>
  <c r="AM418" i="1"/>
  <c r="BM418" i="1"/>
  <c r="AN418" i="1"/>
  <c r="Y418" i="1"/>
  <c r="BN418" i="1"/>
  <c r="AV418" i="1"/>
  <c r="BH418" i="1"/>
  <c r="BP418" i="1"/>
  <c r="BD418" i="1"/>
  <c r="AP418" i="1"/>
  <c r="S418" i="1"/>
  <c r="P418" i="1" s="1"/>
  <c r="R418" i="1" l="1"/>
  <c r="Q418" i="1"/>
  <c r="I419" i="1" l="1"/>
  <c r="J419" i="1" s="1"/>
  <c r="K419" i="1" s="1"/>
  <c r="L419" i="1" l="1"/>
  <c r="M419" i="1" s="1"/>
  <c r="AH419" i="1" l="1"/>
  <c r="AY419" i="1"/>
  <c r="BL419" i="1"/>
  <c r="BB419" i="1"/>
  <c r="T419" i="1"/>
  <c r="Z419" i="1"/>
  <c r="AQ419" i="1"/>
  <c r="BD419" i="1"/>
  <c r="AB419" i="1"/>
  <c r="AR419" i="1"/>
  <c r="BH419" i="1"/>
  <c r="BK419" i="1"/>
  <c r="BA419" i="1"/>
  <c r="AV419" i="1"/>
  <c r="BP419" i="1"/>
  <c r="BJ419" i="1"/>
  <c r="AO419" i="1"/>
  <c r="AX419" i="1"/>
  <c r="BO419" i="1"/>
  <c r="AG419" i="1"/>
  <c r="W419" i="1"/>
  <c r="AJ419" i="1"/>
  <c r="AP419" i="1"/>
  <c r="BG419" i="1"/>
  <c r="AK419" i="1"/>
  <c r="AW419" i="1"/>
  <c r="AS419" i="1"/>
  <c r="AC419" i="1"/>
  <c r="Y419" i="1"/>
  <c r="AI419" i="1"/>
  <c r="BC419" i="1"/>
  <c r="AN419" i="1"/>
  <c r="AE419" i="1"/>
  <c r="BE419" i="1"/>
  <c r="BN419" i="1"/>
  <c r="AF419" i="1"/>
  <c r="V419" i="1"/>
  <c r="AM419" i="1"/>
  <c r="AZ419" i="1"/>
  <c r="BF419" i="1"/>
  <c r="X419" i="1"/>
  <c r="BM419" i="1"/>
  <c r="BI419" i="1"/>
  <c r="AD419" i="1"/>
  <c r="AT419" i="1"/>
  <c r="U419" i="1"/>
  <c r="AL419" i="1"/>
  <c r="AA419" i="1"/>
  <c r="AU419" i="1"/>
  <c r="S419" i="1"/>
  <c r="P419" i="1" s="1"/>
  <c r="Q419" i="1" l="1"/>
  <c r="R419" i="1"/>
  <c r="I420" i="1" l="1"/>
  <c r="J420" i="1" s="1"/>
  <c r="K420" i="1" s="1"/>
  <c r="L420" i="1" l="1"/>
  <c r="M420" i="1" s="1"/>
  <c r="AJ420" i="1" l="1"/>
  <c r="V420" i="1"/>
  <c r="AM420" i="1"/>
  <c r="AO420" i="1"/>
  <c r="BF420" i="1"/>
  <c r="AF420" i="1"/>
  <c r="AD420" i="1"/>
  <c r="AU420" i="1"/>
  <c r="BO420" i="1"/>
  <c r="BM420" i="1"/>
  <c r="AY420" i="1"/>
  <c r="X420" i="1"/>
  <c r="BA420" i="1"/>
  <c r="AP420" i="1"/>
  <c r="AE420" i="1"/>
  <c r="BD420" i="1"/>
  <c r="AZ420" i="1"/>
  <c r="U420" i="1"/>
  <c r="AL420" i="1"/>
  <c r="BC420" i="1"/>
  <c r="BE420" i="1"/>
  <c r="AA420" i="1"/>
  <c r="AC420" i="1"/>
  <c r="AT420" i="1"/>
  <c r="BK420" i="1"/>
  <c r="AW420" i="1"/>
  <c r="AI420" i="1"/>
  <c r="AN420" i="1"/>
  <c r="BL420" i="1"/>
  <c r="W420" i="1"/>
  <c r="BG420" i="1"/>
  <c r="AX420" i="1"/>
  <c r="AB420" i="1"/>
  <c r="T420" i="1"/>
  <c r="AK420" i="1"/>
  <c r="BB420" i="1"/>
  <c r="AV420" i="1"/>
  <c r="Z420" i="1"/>
  <c r="AQ420" i="1"/>
  <c r="AS420" i="1"/>
  <c r="BJ420" i="1"/>
  <c r="AG420" i="1"/>
  <c r="BN420" i="1"/>
  <c r="AR420" i="1"/>
  <c r="AH420" i="1"/>
  <c r="BP420" i="1"/>
  <c r="Y420" i="1"/>
  <c r="BI420" i="1"/>
  <c r="BH420" i="1"/>
  <c r="S420" i="1"/>
  <c r="P420" i="1" s="1"/>
  <c r="Q420" i="1" l="1"/>
  <c r="R420" i="1"/>
  <c r="I421" i="1" s="1"/>
  <c r="J421" i="1" s="1"/>
  <c r="K421" i="1" l="1"/>
  <c r="L421" i="1" l="1"/>
  <c r="M421" i="1" s="1"/>
  <c r="AI421" i="1" l="1"/>
  <c r="AJ421" i="1"/>
  <c r="AW421" i="1"/>
  <c r="BN421" i="1"/>
  <c r="AN421" i="1"/>
  <c r="BA421" i="1"/>
  <c r="AB421" i="1"/>
  <c r="AO421" i="1"/>
  <c r="BF421" i="1"/>
  <c r="BJ421" i="1"/>
  <c r="BI421" i="1"/>
  <c r="BL421" i="1"/>
  <c r="BK421" i="1"/>
  <c r="AZ421" i="1"/>
  <c r="BM421" i="1"/>
  <c r="AA421" i="1"/>
  <c r="BD421" i="1"/>
  <c r="V421" i="1"/>
  <c r="AR421" i="1"/>
  <c r="BE421" i="1"/>
  <c r="BG421" i="1"/>
  <c r="AT421" i="1"/>
  <c r="AQ421" i="1"/>
  <c r="AD421" i="1"/>
  <c r="AY421" i="1"/>
  <c r="AU421" i="1"/>
  <c r="BP421" i="1"/>
  <c r="AH421" i="1"/>
  <c r="AE421" i="1"/>
  <c r="U421" i="1"/>
  <c r="AL421" i="1"/>
  <c r="BH421" i="1"/>
  <c r="Z421" i="1"/>
  <c r="AF421" i="1"/>
  <c r="W421" i="1"/>
  <c r="BC421" i="1"/>
  <c r="AM421" i="1"/>
  <c r="BO421" i="1"/>
  <c r="T421" i="1"/>
  <c r="AG421" i="1"/>
  <c r="AX421" i="1"/>
  <c r="X421" i="1"/>
  <c r="AK421" i="1"/>
  <c r="BB421" i="1"/>
  <c r="Y421" i="1"/>
  <c r="AP421" i="1"/>
  <c r="AS421" i="1"/>
  <c r="AV421" i="1"/>
  <c r="AC421" i="1"/>
  <c r="S421" i="1"/>
  <c r="P421" i="1" s="1"/>
  <c r="R421" i="1" l="1"/>
  <c r="Q421" i="1"/>
  <c r="I422" i="1" l="1"/>
  <c r="J422" i="1" s="1"/>
  <c r="K422" i="1" s="1"/>
  <c r="L422" i="1" l="1"/>
  <c r="M422" i="1" s="1"/>
  <c r="AD422" i="1" l="1"/>
  <c r="AP422" i="1"/>
  <c r="BK422" i="1"/>
  <c r="Y422" i="1"/>
  <c r="BG422" i="1"/>
  <c r="AY422" i="1"/>
  <c r="BL422" i="1"/>
  <c r="AQ422" i="1"/>
  <c r="W422" i="1"/>
  <c r="AJ422" i="1"/>
  <c r="AW422" i="1"/>
  <c r="X422" i="1"/>
  <c r="AX422" i="1"/>
  <c r="BH422" i="1"/>
  <c r="AV422" i="1"/>
  <c r="T422" i="1"/>
  <c r="AA422" i="1"/>
  <c r="AH422" i="1"/>
  <c r="Z422" i="1"/>
  <c r="AT422" i="1"/>
  <c r="AB422" i="1"/>
  <c r="AO422" i="1"/>
  <c r="BD422" i="1"/>
  <c r="BO422" i="1"/>
  <c r="AC422" i="1"/>
  <c r="AN422" i="1"/>
  <c r="AM422" i="1"/>
  <c r="AZ422" i="1"/>
  <c r="BM422" i="1"/>
  <c r="U422" i="1"/>
  <c r="AU422" i="1"/>
  <c r="AI422" i="1"/>
  <c r="AL422" i="1"/>
  <c r="AG422" i="1"/>
  <c r="BN422" i="1"/>
  <c r="BJ422" i="1"/>
  <c r="AE422" i="1"/>
  <c r="AR422" i="1"/>
  <c r="BE422" i="1"/>
  <c r="BA422" i="1"/>
  <c r="AF422" i="1"/>
  <c r="AS422" i="1"/>
  <c r="AK422" i="1"/>
  <c r="BC422" i="1"/>
  <c r="BP422" i="1"/>
  <c r="BB422" i="1"/>
  <c r="BF422" i="1"/>
  <c r="V422" i="1"/>
  <c r="BI422" i="1"/>
  <c r="S422" i="1"/>
  <c r="P422" i="1" s="1"/>
  <c r="Q422" i="1" l="1"/>
  <c r="R422" i="1"/>
  <c r="I423" i="1" l="1"/>
  <c r="J423" i="1" s="1"/>
  <c r="K423" i="1" s="1"/>
  <c r="L423" i="1" l="1"/>
  <c r="M423" i="1" s="1"/>
  <c r="BI423" i="1" l="1"/>
  <c r="W423" i="1"/>
  <c r="AJ423" i="1"/>
  <c r="AS423" i="1"/>
  <c r="AA423" i="1"/>
  <c r="AN423" i="1"/>
  <c r="AT423" i="1"/>
  <c r="BK423" i="1"/>
  <c r="BN423" i="1"/>
  <c r="BE423" i="1"/>
  <c r="BL423" i="1"/>
  <c r="Y423" i="1"/>
  <c r="BA423" i="1"/>
  <c r="BB423" i="1"/>
  <c r="AW423" i="1"/>
  <c r="X423" i="1"/>
  <c r="AU423" i="1"/>
  <c r="AV423" i="1"/>
  <c r="AX423" i="1"/>
  <c r="V423" i="1"/>
  <c r="AM423" i="1"/>
  <c r="AZ423" i="1"/>
  <c r="Z423" i="1"/>
  <c r="AQ423" i="1"/>
  <c r="BD423" i="1"/>
  <c r="BJ423" i="1"/>
  <c r="AB423" i="1"/>
  <c r="AF423" i="1"/>
  <c r="BM423" i="1"/>
  <c r="AO423" i="1"/>
  <c r="AK423" i="1"/>
  <c r="T423" i="1"/>
  <c r="BF423" i="1"/>
  <c r="AD423" i="1"/>
  <c r="BH423" i="1"/>
  <c r="AY423" i="1"/>
  <c r="U423" i="1"/>
  <c r="AL423" i="1"/>
  <c r="BC423" i="1"/>
  <c r="BP423" i="1"/>
  <c r="AP423" i="1"/>
  <c r="BG423" i="1"/>
  <c r="AC423" i="1"/>
  <c r="AE423" i="1"/>
  <c r="AR423" i="1"/>
  <c r="AI423" i="1"/>
  <c r="AH423" i="1"/>
  <c r="AG423" i="1"/>
  <c r="BO423" i="1"/>
  <c r="S423" i="1"/>
  <c r="P423" i="1" s="1"/>
  <c r="R423" i="1" l="1"/>
  <c r="Q423" i="1"/>
  <c r="I424" i="1" l="1"/>
  <c r="J424" i="1" s="1"/>
  <c r="K424" i="1" s="1"/>
  <c r="L424" i="1" l="1"/>
  <c r="M424" i="1" s="1"/>
  <c r="AF424" i="1" l="1"/>
  <c r="BA424" i="1"/>
  <c r="W424" i="1"/>
  <c r="AO424" i="1"/>
  <c r="BF424" i="1"/>
  <c r="BH424" i="1"/>
  <c r="AD424" i="1"/>
  <c r="AU424" i="1"/>
  <c r="AY424" i="1"/>
  <c r="BO424" i="1"/>
  <c r="BD424" i="1"/>
  <c r="AI424" i="1"/>
  <c r="AV424" i="1"/>
  <c r="V424" i="1"/>
  <c r="AM424" i="1"/>
  <c r="BE424" i="1"/>
  <c r="AA424" i="1"/>
  <c r="AC424" i="1"/>
  <c r="AT424" i="1"/>
  <c r="BK424" i="1"/>
  <c r="X424" i="1"/>
  <c r="AB424" i="1"/>
  <c r="BM424" i="1"/>
  <c r="AJ424" i="1"/>
  <c r="U424" i="1"/>
  <c r="AL424" i="1"/>
  <c r="BC424" i="1"/>
  <c r="Z424" i="1"/>
  <c r="AQ424" i="1"/>
  <c r="AS424" i="1"/>
  <c r="BJ424" i="1"/>
  <c r="AR424" i="1"/>
  <c r="AG424" i="1"/>
  <c r="AW424" i="1"/>
  <c r="AZ424" i="1"/>
  <c r="AN424" i="1"/>
  <c r="BL424" i="1"/>
  <c r="AK424" i="1"/>
  <c r="BB424" i="1"/>
  <c r="Y424" i="1"/>
  <c r="AP424" i="1"/>
  <c r="BG424" i="1"/>
  <c r="BI424" i="1"/>
  <c r="AE424" i="1"/>
  <c r="AH424" i="1"/>
  <c r="AX424" i="1"/>
  <c r="BN424" i="1"/>
  <c r="BP424" i="1"/>
  <c r="T424" i="1"/>
  <c r="S424" i="1"/>
  <c r="P424" i="1" s="1"/>
  <c r="Q424" i="1" l="1"/>
  <c r="R424" i="1"/>
  <c r="I425" i="1" l="1"/>
  <c r="J425" i="1" s="1"/>
  <c r="K425" i="1" s="1"/>
  <c r="L425" i="1" l="1"/>
  <c r="M425" i="1" s="1"/>
  <c r="AA425" i="1" l="1"/>
  <c r="AV425" i="1"/>
  <c r="BI425" i="1"/>
  <c r="AM425" i="1"/>
  <c r="BP425" i="1"/>
  <c r="AH425" i="1"/>
  <c r="X425" i="1"/>
  <c r="AK425" i="1"/>
  <c r="BB425" i="1"/>
  <c r="AB425" i="1"/>
  <c r="BH425" i="1"/>
  <c r="AI425" i="1"/>
  <c r="BK425" i="1"/>
  <c r="AQ425" i="1"/>
  <c r="BL425" i="1"/>
  <c r="AD425" i="1"/>
  <c r="T425" i="1"/>
  <c r="AG425" i="1"/>
  <c r="AX425" i="1"/>
  <c r="AN425" i="1"/>
  <c r="BA425" i="1"/>
  <c r="Y425" i="1"/>
  <c r="AO425" i="1"/>
  <c r="AR425" i="1"/>
  <c r="Z425" i="1"/>
  <c r="AE425" i="1"/>
  <c r="BG425" i="1"/>
  <c r="AC425" i="1"/>
  <c r="AT425" i="1"/>
  <c r="AJ425" i="1"/>
  <c r="AW425" i="1"/>
  <c r="BN425" i="1"/>
  <c r="BD425" i="1"/>
  <c r="V425" i="1"/>
  <c r="AP425" i="1"/>
  <c r="BF425" i="1"/>
  <c r="BE425" i="1"/>
  <c r="AU425" i="1"/>
  <c r="AF425" i="1"/>
  <c r="AS425" i="1"/>
  <c r="BJ425" i="1"/>
  <c r="AZ425" i="1"/>
  <c r="BM425" i="1"/>
  <c r="W425" i="1"/>
  <c r="U425" i="1"/>
  <c r="AL425" i="1"/>
  <c r="BO425" i="1"/>
  <c r="AY425" i="1"/>
  <c r="BC425" i="1"/>
  <c r="S425" i="1"/>
  <c r="P425" i="1" s="1"/>
  <c r="R425" i="1" l="1"/>
  <c r="Q425" i="1"/>
  <c r="I426" i="1" l="1"/>
  <c r="J426" i="1" s="1"/>
  <c r="K426" i="1" s="1"/>
  <c r="L426" i="1" l="1"/>
  <c r="M426" i="1" s="1"/>
  <c r="AD426" i="1" l="1"/>
  <c r="V426" i="1"/>
  <c r="AA426" i="1"/>
  <c r="AN426" i="1"/>
  <c r="BA426" i="1"/>
  <c r="AE426" i="1"/>
  <c r="AR426" i="1"/>
  <c r="BE426" i="1"/>
  <c r="AW426" i="1"/>
  <c r="BO426" i="1"/>
  <c r="AC426" i="1"/>
  <c r="W426" i="1"/>
  <c r="U426" i="1"/>
  <c r="BK426" i="1"/>
  <c r="AM426" i="1"/>
  <c r="AV426" i="1"/>
  <c r="BP426" i="1"/>
  <c r="AP426" i="1"/>
  <c r="X426" i="1"/>
  <c r="AG426" i="1"/>
  <c r="AO426" i="1"/>
  <c r="AY426" i="1"/>
  <c r="BM426" i="1"/>
  <c r="AT426" i="1"/>
  <c r="Z426" i="1"/>
  <c r="AQ426" i="1"/>
  <c r="BD426" i="1"/>
  <c r="BC426" i="1"/>
  <c r="AU426" i="1"/>
  <c r="BH426" i="1"/>
  <c r="BN426" i="1"/>
  <c r="AH426" i="1"/>
  <c r="AF426" i="1"/>
  <c r="AS426" i="1"/>
  <c r="T426" i="1"/>
  <c r="BF426" i="1"/>
  <c r="BB426" i="1"/>
  <c r="BG426" i="1"/>
  <c r="AZ426" i="1"/>
  <c r="Y426" i="1"/>
  <c r="AI426" i="1"/>
  <c r="BI426" i="1"/>
  <c r="BJ426" i="1"/>
  <c r="AL426" i="1"/>
  <c r="AK426" i="1"/>
  <c r="AB426" i="1"/>
  <c r="AJ426" i="1"/>
  <c r="BL426" i="1"/>
  <c r="AX426" i="1"/>
  <c r="S426" i="1"/>
  <c r="P426" i="1" s="1"/>
  <c r="R426" i="1" l="1"/>
  <c r="Q426" i="1"/>
  <c r="I427" i="1" l="1"/>
  <c r="J427" i="1" s="1"/>
  <c r="K427" i="1" s="1"/>
  <c r="L427" i="1" l="1"/>
  <c r="M427" i="1" s="1"/>
  <c r="AC427" i="1" l="1"/>
  <c r="AX427" i="1"/>
  <c r="BO427" i="1"/>
  <c r="BI427" i="1"/>
  <c r="BB427" i="1"/>
  <c r="T427" i="1"/>
  <c r="Z427" i="1"/>
  <c r="AQ427" i="1"/>
  <c r="BD427" i="1"/>
  <c r="BA427" i="1"/>
  <c r="Y427" i="1"/>
  <c r="BM427" i="1"/>
  <c r="BE427" i="1"/>
  <c r="BL427" i="1"/>
  <c r="BP427" i="1"/>
  <c r="AG427" i="1"/>
  <c r="AO427" i="1"/>
  <c r="BN427" i="1"/>
  <c r="AF427" i="1"/>
  <c r="U427" i="1"/>
  <c r="W427" i="1"/>
  <c r="AJ427" i="1"/>
  <c r="AP427" i="1"/>
  <c r="BG427" i="1"/>
  <c r="BJ427" i="1"/>
  <c r="AE427" i="1"/>
  <c r="AD427" i="1"/>
  <c r="BK427" i="1"/>
  <c r="AH427" i="1"/>
  <c r="AL427" i="1"/>
  <c r="AA427" i="1"/>
  <c r="AT427" i="1"/>
  <c r="AS427" i="1"/>
  <c r="AK427" i="1"/>
  <c r="AI427" i="1"/>
  <c r="AV427" i="1"/>
  <c r="V427" i="1"/>
  <c r="AM427" i="1"/>
  <c r="AZ427" i="1"/>
  <c r="BF427" i="1"/>
  <c r="X427" i="1"/>
  <c r="AB427" i="1"/>
  <c r="AR427" i="1"/>
  <c r="AU427" i="1"/>
  <c r="AW427" i="1"/>
  <c r="AY427" i="1"/>
  <c r="BC427" i="1"/>
  <c r="AN427" i="1"/>
  <c r="BH427" i="1"/>
  <c r="S427" i="1"/>
  <c r="P427" i="1" s="1"/>
  <c r="Q427" i="1" l="1"/>
  <c r="R427" i="1"/>
  <c r="I428" i="1" s="1"/>
  <c r="J428" i="1" s="1"/>
  <c r="K428" i="1" l="1"/>
  <c r="L428" i="1" l="1"/>
  <c r="M428" i="1" s="1"/>
  <c r="AR428" i="1" l="1"/>
  <c r="V428" i="1"/>
  <c r="AM428" i="1"/>
  <c r="AO428" i="1"/>
  <c r="BF428" i="1"/>
  <c r="AC428" i="1"/>
  <c r="AT428" i="1"/>
  <c r="BK428" i="1"/>
  <c r="AZ428" i="1"/>
  <c r="AG428" i="1"/>
  <c r="T428" i="1"/>
  <c r="AF428" i="1"/>
  <c r="AB428" i="1"/>
  <c r="Y428" i="1"/>
  <c r="AD428" i="1"/>
  <c r="AJ428" i="1"/>
  <c r="U428" i="1"/>
  <c r="AL428" i="1"/>
  <c r="BC428" i="1"/>
  <c r="BE428" i="1"/>
  <c r="AA428" i="1"/>
  <c r="AS428" i="1"/>
  <c r="BJ428" i="1"/>
  <c r="BD428" i="1"/>
  <c r="AH428" i="1"/>
  <c r="AX428" i="1"/>
  <c r="BP428" i="1"/>
  <c r="BN428" i="1"/>
  <c r="BA428" i="1"/>
  <c r="AP428" i="1"/>
  <c r="AU428" i="1"/>
  <c r="AN428" i="1"/>
  <c r="BH428" i="1"/>
  <c r="AK428" i="1"/>
  <c r="BB428" i="1"/>
  <c r="X428" i="1"/>
  <c r="Z428" i="1"/>
  <c r="AQ428" i="1"/>
  <c r="BI428" i="1"/>
  <c r="AE428" i="1"/>
  <c r="BM428" i="1"/>
  <c r="AY428" i="1"/>
  <c r="BO428" i="1"/>
  <c r="AV428" i="1"/>
  <c r="AW428" i="1"/>
  <c r="W428" i="1"/>
  <c r="BG428" i="1"/>
  <c r="AI428" i="1"/>
  <c r="BL428" i="1"/>
  <c r="S428" i="1"/>
  <c r="P428" i="1" s="1"/>
  <c r="R428" i="1" l="1"/>
  <c r="Q428" i="1"/>
  <c r="I429" i="1" l="1"/>
  <c r="J429" i="1" s="1"/>
  <c r="K429" i="1" s="1"/>
  <c r="L429" i="1" l="1"/>
  <c r="M429" i="1" s="1"/>
  <c r="AQ429" i="1" l="1"/>
  <c r="AB429" i="1"/>
  <c r="AO429" i="1"/>
  <c r="BF429" i="1"/>
  <c r="BL429" i="1"/>
  <c r="AD429" i="1"/>
  <c r="T429" i="1"/>
  <c r="AG429" i="1"/>
  <c r="AX429" i="1"/>
  <c r="V429" i="1"/>
  <c r="AL429" i="1"/>
  <c r="AK429" i="1"/>
  <c r="AA429" i="1"/>
  <c r="AP429" i="1"/>
  <c r="AY429" i="1"/>
  <c r="AH429" i="1"/>
  <c r="X429" i="1"/>
  <c r="BC429" i="1"/>
  <c r="AR429" i="1"/>
  <c r="BE429" i="1"/>
  <c r="BO429" i="1"/>
  <c r="AC429" i="1"/>
  <c r="AT429" i="1"/>
  <c r="AJ429" i="1"/>
  <c r="AW429" i="1"/>
  <c r="BN429" i="1"/>
  <c r="BK429" i="1"/>
  <c r="AU429" i="1"/>
  <c r="BB429" i="1"/>
  <c r="Y429" i="1"/>
  <c r="BI429" i="1"/>
  <c r="BD429" i="1"/>
  <c r="BG429" i="1"/>
  <c r="W429" i="1"/>
  <c r="BH429" i="1"/>
  <c r="Z429" i="1"/>
  <c r="AF429" i="1"/>
  <c r="AS429" i="1"/>
  <c r="BJ429" i="1"/>
  <c r="AZ429" i="1"/>
  <c r="BM429" i="1"/>
  <c r="AI429" i="1"/>
  <c r="AN429" i="1"/>
  <c r="BA429" i="1"/>
  <c r="AE429" i="1"/>
  <c r="AM429" i="1"/>
  <c r="AV429" i="1"/>
  <c r="BP429" i="1"/>
  <c r="U429" i="1"/>
  <c r="S429" i="1"/>
  <c r="P429" i="1" s="1"/>
  <c r="R429" i="1" l="1"/>
  <c r="Q429" i="1"/>
  <c r="I430" i="1" l="1"/>
  <c r="J430" i="1" s="1"/>
  <c r="K430" i="1" s="1"/>
  <c r="L430" i="1" l="1"/>
  <c r="M430" i="1" s="1"/>
  <c r="Z430" i="1" l="1"/>
  <c r="AH430" i="1"/>
  <c r="AM430" i="1"/>
  <c r="AZ430" i="1"/>
  <c r="BM430" i="1"/>
  <c r="BI430" i="1"/>
  <c r="X430" i="1"/>
  <c r="AK430" i="1"/>
  <c r="AF430" i="1"/>
  <c r="AU430" i="1"/>
  <c r="BH430" i="1"/>
  <c r="AT430" i="1"/>
  <c r="AP430" i="1"/>
  <c r="V430" i="1"/>
  <c r="BC430" i="1"/>
  <c r="BP430" i="1"/>
  <c r="AY430" i="1"/>
  <c r="AA430" i="1"/>
  <c r="AN430" i="1"/>
  <c r="BA430" i="1"/>
  <c r="AS430" i="1"/>
  <c r="BK430" i="1"/>
  <c r="Y430" i="1"/>
  <c r="AX430" i="1"/>
  <c r="AL430" i="1"/>
  <c r="AJ430" i="1"/>
  <c r="AW430" i="1"/>
  <c r="BG430" i="1"/>
  <c r="AI430" i="1"/>
  <c r="AR430" i="1"/>
  <c r="BL430" i="1"/>
  <c r="BB430" i="1"/>
  <c r="BN430" i="1"/>
  <c r="T430" i="1"/>
  <c r="AG430" i="1"/>
  <c r="AV430" i="1"/>
  <c r="AQ430" i="1"/>
  <c r="BD430" i="1"/>
  <c r="BJ430" i="1"/>
  <c r="AD430" i="1"/>
  <c r="AB430" i="1"/>
  <c r="AO430" i="1"/>
  <c r="BO430" i="1"/>
  <c r="BF430" i="1"/>
  <c r="W430" i="1"/>
  <c r="AC430" i="1"/>
  <c r="U430" i="1"/>
  <c r="AE430" i="1"/>
  <c r="BE430" i="1"/>
  <c r="S430" i="1"/>
  <c r="P430" i="1" s="1"/>
  <c r="Q430" i="1" l="1"/>
  <c r="R430" i="1"/>
  <c r="I431" i="1" l="1"/>
  <c r="J431" i="1" s="1"/>
  <c r="K431" i="1" s="1"/>
  <c r="L431" i="1" l="1"/>
  <c r="M431" i="1" s="1"/>
  <c r="AT431" i="1" l="1"/>
  <c r="BK431" i="1"/>
  <c r="U431" i="1"/>
  <c r="BN431" i="1"/>
  <c r="AF431" i="1"/>
  <c r="AL431" i="1"/>
  <c r="BC431" i="1"/>
  <c r="BP431" i="1"/>
  <c r="AK431" i="1"/>
  <c r="X431" i="1"/>
  <c r="BE431" i="1"/>
  <c r="BM431" i="1"/>
  <c r="AB431" i="1"/>
  <c r="AV431" i="1"/>
  <c r="T431" i="1"/>
  <c r="BJ431" i="1"/>
  <c r="Y431" i="1"/>
  <c r="AI431" i="1"/>
  <c r="BB431" i="1"/>
  <c r="BA431" i="1"/>
  <c r="AO431" i="1"/>
  <c r="AG431" i="1"/>
  <c r="BD431" i="1"/>
  <c r="BI431" i="1"/>
  <c r="AE431" i="1"/>
  <c r="AR431" i="1"/>
  <c r="AH431" i="1"/>
  <c r="AY431" i="1"/>
  <c r="BL431" i="1"/>
  <c r="W431" i="1"/>
  <c r="AJ431" i="1"/>
  <c r="AP431" i="1"/>
  <c r="AW431" i="1"/>
  <c r="AA431" i="1"/>
  <c r="AC431" i="1"/>
  <c r="AQ431" i="1"/>
  <c r="AD431" i="1"/>
  <c r="AU431" i="1"/>
  <c r="BH431" i="1"/>
  <c r="AX431" i="1"/>
  <c r="BO431" i="1"/>
  <c r="V431" i="1"/>
  <c r="AM431" i="1"/>
  <c r="AZ431" i="1"/>
  <c r="BG431" i="1"/>
  <c r="BF431" i="1"/>
  <c r="AN431" i="1"/>
  <c r="Z431" i="1"/>
  <c r="AS431" i="1"/>
  <c r="S431" i="1"/>
  <c r="P431" i="1" s="1"/>
  <c r="R431" i="1" l="1"/>
  <c r="Q431" i="1"/>
  <c r="I432" i="1" l="1"/>
  <c r="J432" i="1" s="1"/>
  <c r="K432" i="1" s="1"/>
  <c r="L432" i="1" l="1"/>
  <c r="M432" i="1" s="1"/>
  <c r="AN432" i="1" l="1"/>
  <c r="BA432" i="1"/>
  <c r="W432" i="1"/>
  <c r="Y432" i="1"/>
  <c r="AP432" i="1"/>
  <c r="BG432" i="1"/>
  <c r="BI432" i="1"/>
  <c r="AE432" i="1"/>
  <c r="AW432" i="1"/>
  <c r="AI432" i="1"/>
  <c r="AF432" i="1"/>
  <c r="AX432" i="1"/>
  <c r="U432" i="1"/>
  <c r="BC432" i="1"/>
  <c r="AA432" i="1"/>
  <c r="AT432" i="1"/>
  <c r="BL432" i="1"/>
  <c r="AR432" i="1"/>
  <c r="X432" i="1"/>
  <c r="BB432" i="1"/>
  <c r="Z432" i="1"/>
  <c r="AS432" i="1"/>
  <c r="BP432" i="1"/>
  <c r="AY432" i="1"/>
  <c r="BO432" i="1"/>
  <c r="BD432" i="1"/>
  <c r="V432" i="1"/>
  <c r="AM432" i="1"/>
  <c r="AO432" i="1"/>
  <c r="BF432" i="1"/>
  <c r="T432" i="1"/>
  <c r="AD432" i="1"/>
  <c r="AU432" i="1"/>
  <c r="BN432" i="1"/>
  <c r="AV432" i="1"/>
  <c r="AG432" i="1"/>
  <c r="AZ432" i="1"/>
  <c r="AL432" i="1"/>
  <c r="BE432" i="1"/>
  <c r="AC432" i="1"/>
  <c r="BK432" i="1"/>
  <c r="AH432" i="1"/>
  <c r="AB432" i="1"/>
  <c r="AK432" i="1"/>
  <c r="AJ432" i="1"/>
  <c r="AQ432" i="1"/>
  <c r="BJ432" i="1"/>
  <c r="BM432" i="1"/>
  <c r="BH432" i="1"/>
  <c r="S432" i="1"/>
  <c r="P432" i="1" s="1"/>
  <c r="R432" i="1" l="1"/>
  <c r="Q432" i="1"/>
  <c r="I433" i="1" l="1"/>
  <c r="J433" i="1" s="1"/>
  <c r="K433" i="1" s="1"/>
  <c r="L433" i="1" l="1"/>
  <c r="M433" i="1" s="1"/>
  <c r="BC433" i="1" l="1"/>
  <c r="X433" i="1"/>
  <c r="AK433" i="1"/>
  <c r="BB433" i="1"/>
  <c r="Y433" i="1"/>
  <c r="AP433" i="1"/>
  <c r="AV433" i="1"/>
  <c r="BI433" i="1"/>
  <c r="AU433" i="1"/>
  <c r="BG433" i="1"/>
  <c r="AE433" i="1"/>
  <c r="AH433" i="1"/>
  <c r="W433" i="1"/>
  <c r="BD433" i="1"/>
  <c r="AR433" i="1"/>
  <c r="BK433" i="1"/>
  <c r="AT433" i="1"/>
  <c r="AZ433" i="1"/>
  <c r="T433" i="1"/>
  <c r="AM433" i="1"/>
  <c r="U433" i="1"/>
  <c r="BH433" i="1"/>
  <c r="AF433" i="1"/>
  <c r="BJ433" i="1"/>
  <c r="BM433" i="1"/>
  <c r="AI433" i="1"/>
  <c r="AN433" i="1"/>
  <c r="BA433" i="1"/>
  <c r="AB433" i="1"/>
  <c r="AO433" i="1"/>
  <c r="BF433" i="1"/>
  <c r="BL433" i="1"/>
  <c r="AD433" i="1"/>
  <c r="AJ433" i="1"/>
  <c r="AG433" i="1"/>
  <c r="AQ433" i="1"/>
  <c r="AA433" i="1"/>
  <c r="BO433" i="1"/>
  <c r="V433" i="1"/>
  <c r="BE433" i="1"/>
  <c r="AC433" i="1"/>
  <c r="AW433" i="1"/>
  <c r="AX433" i="1"/>
  <c r="AY433" i="1"/>
  <c r="AL433" i="1"/>
  <c r="Z433" i="1"/>
  <c r="AS433" i="1"/>
  <c r="BN433" i="1"/>
  <c r="BP433" i="1"/>
  <c r="S433" i="1"/>
  <c r="P433" i="1" s="1"/>
  <c r="Q433" i="1" l="1"/>
  <c r="R433" i="1"/>
  <c r="I434" i="1" l="1"/>
  <c r="J434" i="1" s="1"/>
  <c r="K434" i="1" s="1"/>
  <c r="L434" i="1" l="1"/>
  <c r="M434" i="1" s="1"/>
  <c r="AL434" i="1" l="1"/>
  <c r="AX434" i="1"/>
  <c r="AI434" i="1"/>
  <c r="AV434" i="1"/>
  <c r="BI434" i="1"/>
  <c r="AM434" i="1"/>
  <c r="AZ434" i="1"/>
  <c r="BM434" i="1"/>
  <c r="Y434" i="1"/>
  <c r="AQ434" i="1"/>
  <c r="BD434" i="1"/>
  <c r="AP434" i="1"/>
  <c r="V434" i="1"/>
  <c r="AF434" i="1"/>
  <c r="AJ434" i="1"/>
  <c r="AN434" i="1"/>
  <c r="BB434" i="1"/>
  <c r="AT434" i="1"/>
  <c r="AY434" i="1"/>
  <c r="BL434" i="1"/>
  <c r="BK434" i="1"/>
  <c r="BC434" i="1"/>
  <c r="BP434" i="1"/>
  <c r="BF434" i="1"/>
  <c r="BE434" i="1"/>
  <c r="BG434" i="1"/>
  <c r="U434" i="1"/>
  <c r="AU434" i="1"/>
  <c r="BJ434" i="1"/>
  <c r="AS434" i="1"/>
  <c r="AW434" i="1"/>
  <c r="AA434" i="1"/>
  <c r="AO434" i="1"/>
  <c r="AD434" i="1"/>
  <c r="AH434" i="1"/>
  <c r="BO434" i="1"/>
  <c r="AC434" i="1"/>
  <c r="BH434" i="1"/>
  <c r="T434" i="1"/>
  <c r="AG434" i="1"/>
  <c r="AE434" i="1"/>
  <c r="Z434" i="1"/>
  <c r="X434" i="1"/>
  <c r="AK434" i="1"/>
  <c r="AR434" i="1"/>
  <c r="BN434" i="1"/>
  <c r="W434" i="1"/>
  <c r="AB434" i="1"/>
  <c r="BA434" i="1"/>
  <c r="S434" i="1"/>
  <c r="P434" i="1" s="1"/>
  <c r="R434" i="1" l="1"/>
  <c r="Q434" i="1"/>
  <c r="I435" i="1" l="1"/>
  <c r="J435" i="1" s="1"/>
  <c r="K435" i="1" s="1"/>
  <c r="L435" i="1" l="1"/>
  <c r="M435" i="1" s="1"/>
  <c r="AG435" i="1" l="1"/>
  <c r="AT435" i="1"/>
  <c r="BK435" i="1"/>
  <c r="AW435" i="1"/>
  <c r="BN435" i="1"/>
  <c r="AF435" i="1"/>
  <c r="V435" i="1"/>
  <c r="AM435" i="1"/>
  <c r="AZ435" i="1"/>
  <c r="BG435" i="1"/>
  <c r="X435" i="1"/>
  <c r="AN435" i="1"/>
  <c r="BM435" i="1"/>
  <c r="BJ435" i="1"/>
  <c r="AB435" i="1"/>
  <c r="BI435" i="1"/>
  <c r="AI435" i="1"/>
  <c r="AV435" i="1"/>
  <c r="AL435" i="1"/>
  <c r="BC435" i="1"/>
  <c r="BP435" i="1"/>
  <c r="Y435" i="1"/>
  <c r="U435" i="1"/>
  <c r="BE435" i="1"/>
  <c r="AD435" i="1"/>
  <c r="BH435" i="1"/>
  <c r="BO435" i="1"/>
  <c r="W435" i="1"/>
  <c r="BF435" i="1"/>
  <c r="AA435" i="1"/>
  <c r="AK435" i="1"/>
  <c r="AE435" i="1"/>
  <c r="AR435" i="1"/>
  <c r="AH435" i="1"/>
  <c r="AY435" i="1"/>
  <c r="BL435" i="1"/>
  <c r="BB435" i="1"/>
  <c r="T435" i="1"/>
  <c r="BA435" i="1"/>
  <c r="Z435" i="1"/>
  <c r="AQ435" i="1"/>
  <c r="BD435" i="1"/>
  <c r="AC435" i="1"/>
  <c r="AU435" i="1"/>
  <c r="AX435" i="1"/>
  <c r="AS435" i="1"/>
  <c r="AJ435" i="1"/>
  <c r="AP435" i="1"/>
  <c r="AO435" i="1"/>
  <c r="S435" i="1"/>
  <c r="P435" i="1" s="1"/>
  <c r="Q435" i="1" l="1"/>
  <c r="R435" i="1"/>
  <c r="I436" i="1" l="1"/>
  <c r="J436" i="1" s="1"/>
  <c r="K436" i="1" s="1"/>
  <c r="L436" i="1" l="1"/>
  <c r="M436" i="1" s="1"/>
  <c r="BP436" i="1" l="1"/>
  <c r="BA436" i="1"/>
  <c r="W436" i="1"/>
  <c r="Y436" i="1"/>
  <c r="AP436" i="1"/>
  <c r="BG436" i="1"/>
  <c r="BI436" i="1"/>
  <c r="AE436" i="1"/>
  <c r="AX436" i="1"/>
  <c r="AW436" i="1"/>
  <c r="BH436" i="1"/>
  <c r="BD436" i="1"/>
  <c r="AZ436" i="1"/>
  <c r="AL436" i="1"/>
  <c r="BE436" i="1"/>
  <c r="AC436" i="1"/>
  <c r="BK436" i="1"/>
  <c r="BM436" i="1"/>
  <c r="AH436" i="1"/>
  <c r="T436" i="1"/>
  <c r="BB436" i="1"/>
  <c r="AV436" i="1"/>
  <c r="AQ436" i="1"/>
  <c r="BJ436" i="1"/>
  <c r="AB436" i="1"/>
  <c r="AR436" i="1"/>
  <c r="AJ436" i="1"/>
  <c r="V436" i="1"/>
  <c r="AM436" i="1"/>
  <c r="AO436" i="1"/>
  <c r="BF436" i="1"/>
  <c r="AF436" i="1"/>
  <c r="AD436" i="1"/>
  <c r="AU436" i="1"/>
  <c r="BO436" i="1"/>
  <c r="BN436" i="1"/>
  <c r="AY436" i="1"/>
  <c r="X436" i="1"/>
  <c r="U436" i="1"/>
  <c r="BC436" i="1"/>
  <c r="AA436" i="1"/>
  <c r="AT436" i="1"/>
  <c r="BL436" i="1"/>
  <c r="AN436" i="1"/>
  <c r="AK436" i="1"/>
  <c r="Z436" i="1"/>
  <c r="AS436" i="1"/>
  <c r="AG436" i="1"/>
  <c r="AI436" i="1"/>
  <c r="S436" i="1"/>
  <c r="P436" i="1" s="1"/>
  <c r="R436" i="1" l="1"/>
  <c r="Q436" i="1"/>
  <c r="I437" i="1" l="1"/>
  <c r="J437" i="1" s="1"/>
  <c r="K437" i="1" s="1"/>
  <c r="L437" i="1" l="1"/>
  <c r="M437" i="1" s="1"/>
  <c r="AI437" i="1" l="1"/>
  <c r="T437" i="1"/>
  <c r="AG437" i="1"/>
  <c r="AX437" i="1"/>
  <c r="AN437" i="1"/>
  <c r="BA437" i="1"/>
  <c r="AA437" i="1"/>
  <c r="Y437" i="1"/>
  <c r="AP437" i="1"/>
  <c r="BC437" i="1"/>
  <c r="BJ437" i="1"/>
  <c r="BG437" i="1"/>
  <c r="BK437" i="1"/>
  <c r="BM437" i="1"/>
  <c r="U437" i="1"/>
  <c r="AR437" i="1"/>
  <c r="AC437" i="1"/>
  <c r="AV437" i="1"/>
  <c r="AU437" i="1"/>
  <c r="AH437" i="1"/>
  <c r="AK437" i="1"/>
  <c r="BH437" i="1"/>
  <c r="AT437" i="1"/>
  <c r="BI437" i="1"/>
  <c r="AE437" i="1"/>
  <c r="AJ437" i="1"/>
  <c r="AW437" i="1"/>
  <c r="BN437" i="1"/>
  <c r="BD437" i="1"/>
  <c r="V437" i="1"/>
  <c r="AB437" i="1"/>
  <c r="AO437" i="1"/>
  <c r="BF437" i="1"/>
  <c r="AD437" i="1"/>
  <c r="AM437" i="1"/>
  <c r="W437" i="1"/>
  <c r="AY437" i="1"/>
  <c r="AZ437" i="1"/>
  <c r="AQ437" i="1"/>
  <c r="AL437" i="1"/>
  <c r="BE437" i="1"/>
  <c r="AF437" i="1"/>
  <c r="BL437" i="1"/>
  <c r="BO437" i="1"/>
  <c r="BP437" i="1"/>
  <c r="X437" i="1"/>
  <c r="BB437" i="1"/>
  <c r="Z437" i="1"/>
  <c r="AS437" i="1"/>
  <c r="S437" i="1"/>
  <c r="P437" i="1" s="1"/>
  <c r="R437" i="1" l="1"/>
  <c r="Q437" i="1"/>
  <c r="I438" i="1" l="1"/>
  <c r="J438" i="1" s="1"/>
  <c r="K438" i="1" s="1"/>
  <c r="L438" i="1" l="1"/>
  <c r="M438" i="1" s="1"/>
  <c r="AX438" i="1" l="1"/>
  <c r="Z438" i="1"/>
  <c r="AT438" i="1"/>
  <c r="AB438" i="1"/>
  <c r="AO438" i="1"/>
  <c r="BD438" i="1"/>
  <c r="BO438" i="1"/>
  <c r="AC438" i="1"/>
  <c r="X438" i="1"/>
  <c r="AM438" i="1"/>
  <c r="AZ438" i="1"/>
  <c r="BM438" i="1"/>
  <c r="AK438" i="1"/>
  <c r="BK438" i="1"/>
  <c r="AY438" i="1"/>
  <c r="W438" i="1"/>
  <c r="AN438" i="1"/>
  <c r="BN438" i="1"/>
  <c r="BJ438" i="1"/>
  <c r="AE438" i="1"/>
  <c r="AR438" i="1"/>
  <c r="BE438" i="1"/>
  <c r="BA438" i="1"/>
  <c r="AF438" i="1"/>
  <c r="AS438" i="1"/>
  <c r="U438" i="1"/>
  <c r="BC438" i="1"/>
  <c r="BP438" i="1"/>
  <c r="AL438" i="1"/>
  <c r="AD438" i="1"/>
  <c r="Y438" i="1"/>
  <c r="BL438" i="1"/>
  <c r="AW438" i="1"/>
  <c r="AH438" i="1"/>
  <c r="BF438" i="1"/>
  <c r="AU438" i="1"/>
  <c r="BH438" i="1"/>
  <c r="AA438" i="1"/>
  <c r="AI438" i="1"/>
  <c r="AV438" i="1"/>
  <c r="BI438" i="1"/>
  <c r="V438" i="1"/>
  <c r="T438" i="1"/>
  <c r="AG438" i="1"/>
  <c r="AQ438" i="1"/>
  <c r="AP438" i="1"/>
  <c r="BG438" i="1"/>
  <c r="BB438" i="1"/>
  <c r="AJ438" i="1"/>
  <c r="S438" i="1"/>
  <c r="P438" i="1" s="1"/>
  <c r="Q438" i="1" l="1"/>
  <c r="R438" i="1"/>
  <c r="I439" i="1" l="1"/>
  <c r="J439" i="1" s="1"/>
  <c r="K439" i="1" s="1"/>
  <c r="L439" i="1" l="1"/>
  <c r="M439" i="1" s="1"/>
  <c r="BN439" i="1" l="1"/>
  <c r="AF439" i="1"/>
  <c r="AS439" i="1"/>
  <c r="W439" i="1"/>
  <c r="AJ439" i="1"/>
  <c r="AG439" i="1"/>
  <c r="AA439" i="1"/>
  <c r="AN439" i="1"/>
  <c r="Y439" i="1"/>
  <c r="AE439" i="1"/>
  <c r="U439" i="1"/>
  <c r="BA439" i="1"/>
  <c r="BO439" i="1"/>
  <c r="BM439" i="1"/>
  <c r="BK439" i="1"/>
  <c r="BI439" i="1"/>
  <c r="AI439" i="1"/>
  <c r="AV439" i="1"/>
  <c r="V439" i="1"/>
  <c r="AM439" i="1"/>
  <c r="AZ439" i="1"/>
  <c r="Z439" i="1"/>
  <c r="AQ439" i="1"/>
  <c r="BD439" i="1"/>
  <c r="BJ439" i="1"/>
  <c r="AR439" i="1"/>
  <c r="AO439" i="1"/>
  <c r="AK439" i="1"/>
  <c r="AC439" i="1"/>
  <c r="T439" i="1"/>
  <c r="X439" i="1"/>
  <c r="BH439" i="1"/>
  <c r="AH439" i="1"/>
  <c r="AY439" i="1"/>
  <c r="BL439" i="1"/>
  <c r="AL439" i="1"/>
  <c r="BC439" i="1"/>
  <c r="BP439" i="1"/>
  <c r="AP439" i="1"/>
  <c r="BG439" i="1"/>
  <c r="AT439" i="1"/>
  <c r="AB439" i="1"/>
  <c r="BE439" i="1"/>
  <c r="AU439" i="1"/>
  <c r="AX439" i="1"/>
  <c r="BB439" i="1"/>
  <c r="BF439" i="1"/>
  <c r="AW439" i="1"/>
  <c r="AD439" i="1"/>
  <c r="S439" i="1"/>
  <c r="P439" i="1" s="1"/>
  <c r="Q439" i="1" l="1"/>
  <c r="R439" i="1"/>
  <c r="I440" i="1" l="1"/>
  <c r="J440" i="1" s="1"/>
  <c r="K440" i="1" s="1"/>
  <c r="L440" i="1" l="1"/>
  <c r="M440" i="1" s="1"/>
  <c r="AV440" i="1" l="1"/>
  <c r="BA440" i="1"/>
  <c r="W440" i="1"/>
  <c r="AO440" i="1"/>
  <c r="BF440" i="1"/>
  <c r="BH440" i="1"/>
  <c r="AD440" i="1"/>
  <c r="AU440" i="1"/>
  <c r="AY440" i="1"/>
  <c r="BO440" i="1"/>
  <c r="AB440" i="1"/>
  <c r="BM440" i="1"/>
  <c r="BL440" i="1"/>
  <c r="Y440" i="1"/>
  <c r="BI440" i="1"/>
  <c r="AX440" i="1"/>
  <c r="AF440" i="1"/>
  <c r="V440" i="1"/>
  <c r="AM440" i="1"/>
  <c r="BE440" i="1"/>
  <c r="AA440" i="1"/>
  <c r="AC440" i="1"/>
  <c r="AT440" i="1"/>
  <c r="BK440" i="1"/>
  <c r="AN440" i="1"/>
  <c r="X440" i="1"/>
  <c r="BD440" i="1"/>
  <c r="T440" i="1"/>
  <c r="AK440" i="1"/>
  <c r="AP440" i="1"/>
  <c r="AE440" i="1"/>
  <c r="BN440" i="1"/>
  <c r="BP440" i="1"/>
  <c r="U440" i="1"/>
  <c r="AL440" i="1"/>
  <c r="BC440" i="1"/>
  <c r="Z440" i="1"/>
  <c r="AQ440" i="1"/>
  <c r="AS440" i="1"/>
  <c r="BJ440" i="1"/>
  <c r="AR440" i="1"/>
  <c r="AG440" i="1"/>
  <c r="AW440" i="1"/>
  <c r="AJ440" i="1"/>
  <c r="AI440" i="1"/>
  <c r="BB440" i="1"/>
  <c r="BG440" i="1"/>
  <c r="AH440" i="1"/>
  <c r="AZ440" i="1"/>
  <c r="S440" i="1"/>
  <c r="P440" i="1" s="1"/>
  <c r="R440" i="1" l="1"/>
  <c r="Q440" i="1"/>
  <c r="I441" i="1" l="1"/>
  <c r="J441" i="1" s="1"/>
  <c r="K441" i="1" s="1"/>
  <c r="L441" i="1" l="1"/>
  <c r="M441" i="1" s="1"/>
  <c r="AU441" i="1" l="1"/>
  <c r="AF441" i="1"/>
  <c r="AS441" i="1"/>
  <c r="BJ441" i="1"/>
  <c r="AJ441" i="1"/>
  <c r="AW441" i="1"/>
  <c r="BN441" i="1"/>
  <c r="BD441" i="1"/>
  <c r="V441" i="1"/>
  <c r="BH441" i="1"/>
  <c r="AP441" i="1"/>
  <c r="AB441" i="1"/>
  <c r="AC441" i="1"/>
  <c r="T441" i="1"/>
  <c r="AN441" i="1"/>
  <c r="Y441" i="1"/>
  <c r="AE441" i="1"/>
  <c r="AV441" i="1"/>
  <c r="BI441" i="1"/>
  <c r="BC441" i="1"/>
  <c r="AZ441" i="1"/>
  <c r="BM441" i="1"/>
  <c r="AM441" i="1"/>
  <c r="U441" i="1"/>
  <c r="AL441" i="1"/>
  <c r="Z441" i="1"/>
  <c r="AI441" i="1"/>
  <c r="AO441" i="1"/>
  <c r="AA441" i="1"/>
  <c r="AG441" i="1"/>
  <c r="BA441" i="1"/>
  <c r="BO441" i="1"/>
  <c r="AQ441" i="1"/>
  <c r="BL441" i="1"/>
  <c r="AD441" i="1"/>
  <c r="BG441" i="1"/>
  <c r="BP441" i="1"/>
  <c r="AH441" i="1"/>
  <c r="X441" i="1"/>
  <c r="AK441" i="1"/>
  <c r="BB441" i="1"/>
  <c r="AY441" i="1"/>
  <c r="AR441" i="1"/>
  <c r="BF441" i="1"/>
  <c r="BK441" i="1"/>
  <c r="AT441" i="1"/>
  <c r="AX441" i="1"/>
  <c r="W441" i="1"/>
  <c r="BE441" i="1"/>
  <c r="S441" i="1"/>
  <c r="P441" i="1" s="1"/>
  <c r="Q441" i="1" l="1"/>
  <c r="R441" i="1"/>
  <c r="I442" i="1" l="1"/>
  <c r="J442" i="1" s="1"/>
  <c r="K442" i="1" s="1"/>
  <c r="L442" i="1" l="1"/>
  <c r="M442" i="1" s="1"/>
  <c r="AD442" i="1" l="1"/>
  <c r="Z442" i="1"/>
  <c r="BG442" i="1"/>
  <c r="U442" i="1"/>
  <c r="BC442" i="1"/>
  <c r="AU442" i="1"/>
  <c r="BH442" i="1"/>
  <c r="AX442" i="1"/>
  <c r="BP442" i="1"/>
  <c r="BO442" i="1"/>
  <c r="AC442" i="1"/>
  <c r="AM442" i="1"/>
  <c r="AQ442" i="1"/>
  <c r="BN442" i="1"/>
  <c r="BE442" i="1"/>
  <c r="BL442" i="1"/>
  <c r="BF442" i="1"/>
  <c r="BB442" i="1"/>
  <c r="X442" i="1"/>
  <c r="AK442" i="1"/>
  <c r="AZ442" i="1"/>
  <c r="BK442" i="1"/>
  <c r="Y442" i="1"/>
  <c r="AL442" i="1"/>
  <c r="AW442" i="1"/>
  <c r="AF442" i="1"/>
  <c r="AS442" i="1"/>
  <c r="AJ442" i="1"/>
  <c r="V442" i="1"/>
  <c r="AE442" i="1"/>
  <c r="T442" i="1"/>
  <c r="AH442" i="1"/>
  <c r="BJ442" i="1"/>
  <c r="AP442" i="1"/>
  <c r="AA442" i="1"/>
  <c r="AN442" i="1"/>
  <c r="BA442" i="1"/>
  <c r="AG442" i="1"/>
  <c r="AB442" i="1"/>
  <c r="AO442" i="1"/>
  <c r="W442" i="1"/>
  <c r="AI442" i="1"/>
  <c r="AV442" i="1"/>
  <c r="BI442" i="1"/>
  <c r="BM442" i="1"/>
  <c r="AT442" i="1"/>
  <c r="BD442" i="1"/>
  <c r="AR442" i="1"/>
  <c r="AY442" i="1"/>
  <c r="S442" i="1"/>
  <c r="P442" i="1" s="1"/>
  <c r="Q442" i="1" l="1"/>
  <c r="R442" i="1"/>
  <c r="I443" i="1" l="1"/>
  <c r="J443" i="1" s="1"/>
  <c r="K443" i="1" s="1"/>
  <c r="L443" i="1" l="1"/>
  <c r="M443" i="1" s="1"/>
  <c r="AA443" i="1" l="1"/>
  <c r="AN443" i="1"/>
  <c r="AT443" i="1"/>
  <c r="BK443" i="1"/>
  <c r="AC443" i="1"/>
  <c r="BN443" i="1"/>
  <c r="AF443" i="1"/>
  <c r="V443" i="1"/>
  <c r="AK443" i="1"/>
  <c r="BP443" i="1"/>
  <c r="W443" i="1"/>
  <c r="AW443" i="1"/>
  <c r="BF443" i="1"/>
  <c r="AU443" i="1"/>
  <c r="BO443" i="1"/>
  <c r="BC443" i="1"/>
  <c r="Z443" i="1"/>
  <c r="AQ443" i="1"/>
  <c r="BD443" i="1"/>
  <c r="BJ443" i="1"/>
  <c r="AB443" i="1"/>
  <c r="BE443" i="1"/>
  <c r="AI443" i="1"/>
  <c r="AV443" i="1"/>
  <c r="AM443" i="1"/>
  <c r="BI443" i="1"/>
  <c r="U443" i="1"/>
  <c r="BM443" i="1"/>
  <c r="AG443" i="1"/>
  <c r="X443" i="1"/>
  <c r="BH443" i="1"/>
  <c r="AO443" i="1"/>
  <c r="T443" i="1"/>
  <c r="AP443" i="1"/>
  <c r="BG443" i="1"/>
  <c r="AS443" i="1"/>
  <c r="AE443" i="1"/>
  <c r="AR443" i="1"/>
  <c r="AH443" i="1"/>
  <c r="AY443" i="1"/>
  <c r="BL443" i="1"/>
  <c r="AZ443" i="1"/>
  <c r="AL443" i="1"/>
  <c r="BB443" i="1"/>
  <c r="AJ443" i="1"/>
  <c r="AD443" i="1"/>
  <c r="AX443" i="1"/>
  <c r="Y443" i="1"/>
  <c r="BA443" i="1"/>
  <c r="S443" i="1"/>
  <c r="P443" i="1" s="1"/>
  <c r="Q443" i="1" l="1"/>
  <c r="R443" i="1"/>
  <c r="I444" i="1" l="1"/>
  <c r="J444" i="1" s="1"/>
  <c r="K444" i="1" s="1"/>
  <c r="L444" i="1" l="1"/>
  <c r="M444" i="1" s="1"/>
  <c r="AR444" i="1" l="1"/>
  <c r="V444" i="1"/>
  <c r="AM444" i="1"/>
  <c r="AO444" i="1"/>
  <c r="BF444" i="1"/>
  <c r="AC444" i="1"/>
  <c r="AT444" i="1"/>
  <c r="BK444" i="1"/>
  <c r="AZ444" i="1"/>
  <c r="AG444" i="1"/>
  <c r="BN444" i="1"/>
  <c r="BP444" i="1"/>
  <c r="AB444" i="1"/>
  <c r="Y444" i="1"/>
  <c r="AD444" i="1"/>
  <c r="AJ444" i="1"/>
  <c r="U444" i="1"/>
  <c r="AL444" i="1"/>
  <c r="BC444" i="1"/>
  <c r="BE444" i="1"/>
  <c r="AA444" i="1"/>
  <c r="AS444" i="1"/>
  <c r="BJ444" i="1"/>
  <c r="BD444" i="1"/>
  <c r="AH444" i="1"/>
  <c r="AX444" i="1"/>
  <c r="AF444" i="1"/>
  <c r="AN444" i="1"/>
  <c r="W444" i="1"/>
  <c r="AP444" i="1"/>
  <c r="AU444" i="1"/>
  <c r="T444" i="1"/>
  <c r="BH444" i="1"/>
  <c r="AK444" i="1"/>
  <c r="BB444" i="1"/>
  <c r="X444" i="1"/>
  <c r="Z444" i="1"/>
  <c r="AQ444" i="1"/>
  <c r="BI444" i="1"/>
  <c r="AE444" i="1"/>
  <c r="BM444" i="1"/>
  <c r="AY444" i="1"/>
  <c r="BO444" i="1"/>
  <c r="AW444" i="1"/>
  <c r="BL444" i="1"/>
  <c r="BA444" i="1"/>
  <c r="BG444" i="1"/>
  <c r="AI444" i="1"/>
  <c r="AV444" i="1"/>
  <c r="S444" i="1"/>
  <c r="P444" i="1" s="1"/>
  <c r="Q444" i="1" l="1"/>
  <c r="R444" i="1"/>
  <c r="I445" i="1" l="1"/>
  <c r="J445" i="1" s="1"/>
  <c r="K445" i="1" s="1"/>
  <c r="L445" i="1" l="1"/>
  <c r="M445" i="1" s="1"/>
  <c r="BK445" i="1" l="1"/>
  <c r="AQ445" i="1"/>
  <c r="W445" i="1"/>
  <c r="AB445" i="1"/>
  <c r="AH445" i="1"/>
  <c r="AG445" i="1"/>
  <c r="AW445" i="1"/>
  <c r="U445" i="1"/>
  <c r="BI445" i="1"/>
  <c r="BE445" i="1"/>
  <c r="Y445" i="1"/>
  <c r="AZ445" i="1"/>
  <c r="AX445" i="1"/>
  <c r="AS445" i="1"/>
  <c r="AP445" i="1"/>
  <c r="AD445" i="1"/>
  <c r="AA445" i="1"/>
  <c r="BG445" i="1"/>
  <c r="BJ445" i="1"/>
  <c r="AR445" i="1"/>
  <c r="BA445" i="1"/>
  <c r="V445" i="1"/>
  <c r="BB445" i="1"/>
  <c r="AK445" i="1"/>
  <c r="AI445" i="1"/>
  <c r="BL445" i="1"/>
  <c r="BH445" i="1"/>
  <c r="AO445" i="1"/>
  <c r="BO445" i="1"/>
  <c r="AV445" i="1"/>
  <c r="AJ445" i="1"/>
  <c r="X445" i="1"/>
  <c r="BC445" i="1"/>
  <c r="BN445" i="1"/>
  <c r="AM445" i="1"/>
  <c r="AC445" i="1"/>
  <c r="AF445" i="1"/>
  <c r="AL445" i="1"/>
  <c r="T445" i="1"/>
  <c r="Z445" i="1"/>
  <c r="AN445" i="1"/>
  <c r="AU445" i="1"/>
  <c r="AE445" i="1"/>
  <c r="BD445" i="1"/>
  <c r="AY445" i="1"/>
  <c r="BF445" i="1"/>
  <c r="BM445" i="1"/>
  <c r="AT445" i="1"/>
  <c r="BP445" i="1"/>
  <c r="S445" i="1"/>
  <c r="P445" i="1" s="1"/>
  <c r="Q445" i="1" l="1"/>
  <c r="R445" i="1"/>
  <c r="I446" i="1" l="1"/>
  <c r="J446" i="1" s="1"/>
  <c r="K446" i="1" s="1"/>
  <c r="L446" i="1" l="1"/>
  <c r="M446" i="1" s="1"/>
  <c r="BB446" i="1" l="1"/>
  <c r="AX446" i="1"/>
  <c r="AT446" i="1"/>
  <c r="AG446" i="1"/>
  <c r="BE446" i="1"/>
  <c r="BP446" i="1"/>
  <c r="U446" i="1"/>
  <c r="W446" i="1"/>
  <c r="BO446" i="1"/>
  <c r="BD446" i="1"/>
  <c r="BC446" i="1"/>
  <c r="AQ446" i="1"/>
  <c r="AP446" i="1"/>
  <c r="AW446" i="1"/>
  <c r="T446" i="1"/>
  <c r="AM446" i="1"/>
  <c r="BN446" i="1"/>
  <c r="BJ446" i="1"/>
  <c r="BF446" i="1"/>
  <c r="BI446" i="1"/>
  <c r="AO446" i="1"/>
  <c r="AZ446" i="1"/>
  <c r="BL446" i="1"/>
  <c r="BH446" i="1"/>
  <c r="AY446" i="1"/>
  <c r="BK446" i="1"/>
  <c r="BA446" i="1"/>
  <c r="AA446" i="1"/>
  <c r="AL446" i="1"/>
  <c r="AC446" i="1"/>
  <c r="AF446" i="1"/>
  <c r="AE446" i="1"/>
  <c r="Z446" i="1"/>
  <c r="AD446" i="1"/>
  <c r="V446" i="1"/>
  <c r="BM446" i="1"/>
  <c r="AS446" i="1"/>
  <c r="Y446" i="1"/>
  <c r="AJ446" i="1"/>
  <c r="AV446" i="1"/>
  <c r="AR446" i="1"/>
  <c r="AI446" i="1"/>
  <c r="AU446" i="1"/>
  <c r="AN446" i="1"/>
  <c r="X446" i="1"/>
  <c r="AH446" i="1"/>
  <c r="AK446" i="1"/>
  <c r="AB446" i="1"/>
  <c r="BG446" i="1"/>
  <c r="S446" i="1"/>
  <c r="P446" i="1" s="1"/>
  <c r="Q446" i="1" l="1"/>
  <c r="R446" i="1"/>
  <c r="I447" i="1" l="1"/>
  <c r="J447" i="1" s="1"/>
  <c r="K447" i="1" s="1"/>
  <c r="L447" i="1" l="1"/>
  <c r="M447" i="1" s="1"/>
  <c r="BE447" i="1" l="1"/>
  <c r="Y447" i="1"/>
  <c r="AB447" i="1"/>
  <c r="BD447" i="1"/>
  <c r="AZ447" i="1"/>
  <c r="BM447" i="1"/>
  <c r="AU447" i="1"/>
  <c r="BG447" i="1"/>
  <c r="AK447" i="1"/>
  <c r="AL447" i="1"/>
  <c r="BN447" i="1"/>
  <c r="BC447" i="1"/>
  <c r="Z447" i="1"/>
  <c r="BL447" i="1"/>
  <c r="AS447" i="1"/>
  <c r="BI447" i="1"/>
  <c r="AN447" i="1"/>
  <c r="BO447" i="1"/>
  <c r="U447" i="1"/>
  <c r="AE447" i="1"/>
  <c r="AQ447" i="1"/>
  <c r="W447" i="1"/>
  <c r="AM447" i="1"/>
  <c r="AX447" i="1"/>
  <c r="BJ447" i="1"/>
  <c r="AR447" i="1"/>
  <c r="AW447" i="1"/>
  <c r="BK447" i="1"/>
  <c r="AO447" i="1"/>
  <c r="BP447" i="1"/>
  <c r="BF447" i="1"/>
  <c r="AV447" i="1"/>
  <c r="BH447" i="1"/>
  <c r="V447" i="1"/>
  <c r="X447" i="1"/>
  <c r="AY447" i="1"/>
  <c r="AJ447" i="1"/>
  <c r="BA447" i="1"/>
  <c r="AA447" i="1"/>
  <c r="AC447" i="1"/>
  <c r="AP447" i="1"/>
  <c r="AH447" i="1"/>
  <c r="AT447" i="1"/>
  <c r="AF447" i="1"/>
  <c r="AG447" i="1"/>
  <c r="AI447" i="1"/>
  <c r="T447" i="1"/>
  <c r="BB447" i="1"/>
  <c r="AD447" i="1"/>
  <c r="S447" i="1"/>
  <c r="P447" i="1" s="1"/>
  <c r="Q447" i="1" l="1"/>
  <c r="R447" i="1"/>
  <c r="I448" i="1" l="1"/>
  <c r="J448" i="1" s="1"/>
  <c r="K448" i="1" s="1"/>
  <c r="L448" i="1" l="1"/>
  <c r="M448" i="1" s="1"/>
  <c r="AB448" i="1" l="1"/>
  <c r="X448" i="1"/>
  <c r="T448" i="1"/>
  <c r="BP448" i="1"/>
  <c r="AE448" i="1"/>
  <c r="BC448" i="1"/>
  <c r="BN448" i="1"/>
  <c r="BJ448" i="1"/>
  <c r="BF448" i="1"/>
  <c r="BE448" i="1"/>
  <c r="V448" i="1"/>
  <c r="AS448" i="1"/>
  <c r="BI448" i="1"/>
  <c r="BH448" i="1"/>
  <c r="AU448" i="1"/>
  <c r="AI448" i="1"/>
  <c r="AG448" i="1"/>
  <c r="AJ448" i="1"/>
  <c r="AN448" i="1"/>
  <c r="AF448" i="1"/>
  <c r="U448" i="1"/>
  <c r="BG448" i="1"/>
  <c r="AM448" i="1"/>
  <c r="AX448" i="1"/>
  <c r="AT448" i="1"/>
  <c r="AP448" i="1"/>
  <c r="AO448" i="1"/>
  <c r="BA448" i="1"/>
  <c r="BM448" i="1"/>
  <c r="BD448" i="1"/>
  <c r="BO448" i="1"/>
  <c r="AL448" i="1"/>
  <c r="BB448" i="1"/>
  <c r="AV448" i="1"/>
  <c r="AZ448" i="1"/>
  <c r="AR448" i="1"/>
  <c r="BK448" i="1"/>
  <c r="AQ448" i="1"/>
  <c r="W448" i="1"/>
  <c r="AH448" i="1"/>
  <c r="AD448" i="1"/>
  <c r="Z448" i="1"/>
  <c r="Y448" i="1"/>
  <c r="AK448" i="1"/>
  <c r="AW448" i="1"/>
  <c r="BL448" i="1"/>
  <c r="AA448" i="1"/>
  <c r="AY448" i="1"/>
  <c r="AC448" i="1"/>
  <c r="S448" i="1"/>
  <c r="P448" i="1" s="1"/>
  <c r="Q448" i="1" l="1"/>
  <c r="R448" i="1"/>
  <c r="I449" i="1" l="1"/>
  <c r="J449" i="1" s="1"/>
  <c r="K449" i="1" s="1"/>
  <c r="L449" i="1" l="1"/>
  <c r="M449" i="1" s="1"/>
  <c r="W449" i="1" l="1"/>
  <c r="AA449" i="1"/>
  <c r="AE449" i="1"/>
  <c r="BJ449" i="1"/>
  <c r="AP449" i="1"/>
  <c r="AL449" i="1"/>
  <c r="AG449" i="1"/>
  <c r="AC449" i="1"/>
  <c r="Y449" i="1"/>
  <c r="AR449" i="1"/>
  <c r="BD449" i="1"/>
  <c r="U449" i="1"/>
  <c r="BL449" i="1"/>
  <c r="BG449" i="1"/>
  <c r="BO449" i="1"/>
  <c r="BB449" i="1"/>
  <c r="AS449" i="1"/>
  <c r="AK449" i="1"/>
  <c r="AI449" i="1"/>
  <c r="AM449" i="1"/>
  <c r="AQ449" i="1"/>
  <c r="AT449" i="1"/>
  <c r="Z449" i="1"/>
  <c r="V449" i="1"/>
  <c r="BN449" i="1"/>
  <c r="AX449" i="1"/>
  <c r="AH449" i="1"/>
  <c r="AB449" i="1"/>
  <c r="AN449" i="1"/>
  <c r="BP449" i="1"/>
  <c r="BK449" i="1"/>
  <c r="BF449" i="1"/>
  <c r="AW449" i="1"/>
  <c r="AO449" i="1"/>
  <c r="AF449" i="1"/>
  <c r="AJ449" i="1"/>
  <c r="AU449" i="1"/>
  <c r="AY449" i="1"/>
  <c r="BC449" i="1"/>
  <c r="AD449" i="1"/>
  <c r="T449" i="1"/>
  <c r="BM449" i="1"/>
  <c r="BI449" i="1"/>
  <c r="BE449" i="1"/>
  <c r="BA449" i="1"/>
  <c r="AV449" i="1"/>
  <c r="X449" i="1"/>
  <c r="AZ449" i="1"/>
  <c r="BH449" i="1"/>
  <c r="S449" i="1"/>
  <c r="P449" i="1" s="1"/>
  <c r="Q449" i="1" l="1"/>
  <c r="R449" i="1"/>
  <c r="I450" i="1" l="1"/>
  <c r="J450" i="1" s="1"/>
  <c r="K450" i="1" s="1"/>
  <c r="L450" i="1" l="1"/>
  <c r="M450" i="1" s="1"/>
  <c r="AD450" i="1" l="1"/>
  <c r="Z450" i="1"/>
  <c r="V450" i="1"/>
  <c r="W450" i="1"/>
  <c r="BE450" i="1"/>
  <c r="AK450" i="1"/>
  <c r="AV450" i="1"/>
  <c r="AB450" i="1"/>
  <c r="X450" i="1"/>
  <c r="AE450" i="1"/>
  <c r="AZ450" i="1"/>
  <c r="AI450" i="1"/>
  <c r="BO450" i="1"/>
  <c r="AP450" i="1"/>
  <c r="AL450" i="1"/>
  <c r="AH450" i="1"/>
  <c r="BI450" i="1"/>
  <c r="AO450" i="1"/>
  <c r="U450" i="1"/>
  <c r="AF450" i="1"/>
  <c r="BM450" i="1"/>
  <c r="BP450" i="1"/>
  <c r="AW450" i="1"/>
  <c r="BG450" i="1"/>
  <c r="AJ450" i="1"/>
  <c r="BB450" i="1"/>
  <c r="AX450" i="1"/>
  <c r="AT450" i="1"/>
  <c r="AS450" i="1"/>
  <c r="Y450" i="1"/>
  <c r="AG450" i="1"/>
  <c r="BH450" i="1"/>
  <c r="BD450" i="1"/>
  <c r="BK450" i="1"/>
  <c r="T450" i="1"/>
  <c r="AQ450" i="1"/>
  <c r="BC450" i="1"/>
  <c r="BN450" i="1"/>
  <c r="BJ450" i="1"/>
  <c r="BF450" i="1"/>
  <c r="AC450" i="1"/>
  <c r="BA450" i="1"/>
  <c r="BL450" i="1"/>
  <c r="AR450" i="1"/>
  <c r="AN450" i="1"/>
  <c r="AU450" i="1"/>
  <c r="AY450" i="1"/>
  <c r="AA450" i="1"/>
  <c r="AM450" i="1"/>
  <c r="S450" i="1"/>
  <c r="P450" i="1" s="1"/>
  <c r="R450" i="1" l="1"/>
  <c r="Q450" i="1"/>
  <c r="I451" i="1" l="1"/>
  <c r="J451" i="1" s="1"/>
  <c r="K451" i="1" s="1"/>
  <c r="L451" i="1" l="1"/>
  <c r="M451" i="1" s="1"/>
  <c r="AR451" i="1" l="1"/>
  <c r="BD451" i="1"/>
  <c r="AC451" i="1"/>
  <c r="T451" i="1"/>
  <c r="BK451" i="1"/>
  <c r="BG451" i="1"/>
  <c r="V451" i="1"/>
  <c r="W451" i="1"/>
  <c r="AH451" i="1"/>
  <c r="BJ451" i="1"/>
  <c r="BM451" i="1"/>
  <c r="AP451" i="1"/>
  <c r="AB451" i="1"/>
  <c r="AN451" i="1"/>
  <c r="BP451" i="1"/>
  <c r="AW451" i="1"/>
  <c r="AU451" i="1"/>
  <c r="AQ451" i="1"/>
  <c r="AK451" i="1"/>
  <c r="AS451" i="1"/>
  <c r="AG451" i="1"/>
  <c r="AT451" i="1"/>
  <c r="BL451" i="1"/>
  <c r="Z451" i="1"/>
  <c r="BH451" i="1"/>
  <c r="BI451" i="1"/>
  <c r="AV451" i="1"/>
  <c r="BE451" i="1"/>
  <c r="AX451" i="1"/>
  <c r="AL451" i="1"/>
  <c r="BA451" i="1"/>
  <c r="Y451" i="1"/>
  <c r="X451" i="1"/>
  <c r="AZ451" i="1"/>
  <c r="U451" i="1"/>
  <c r="AE451" i="1"/>
  <c r="AA451" i="1"/>
  <c r="BC451" i="1"/>
  <c r="BN451" i="1"/>
  <c r="BB451" i="1"/>
  <c r="AD451" i="1"/>
  <c r="AY451" i="1"/>
  <c r="AI451" i="1"/>
  <c r="AO451" i="1"/>
  <c r="AJ451" i="1"/>
  <c r="AF451" i="1"/>
  <c r="AM451" i="1"/>
  <c r="BO451" i="1"/>
  <c r="BF451" i="1"/>
  <c r="S451" i="1"/>
  <c r="P451" i="1" s="1"/>
  <c r="Q451" i="1" l="1"/>
  <c r="R451" i="1"/>
  <c r="I452" i="1" l="1"/>
  <c r="J452" i="1" s="1"/>
  <c r="K452" i="1" s="1"/>
  <c r="L452" i="1" l="1"/>
  <c r="M452" i="1" s="1"/>
  <c r="T452" i="1" l="1"/>
  <c r="X452" i="1"/>
  <c r="AB452" i="1"/>
  <c r="BP452" i="1"/>
  <c r="U452" i="1"/>
  <c r="BO452" i="1"/>
  <c r="BJ452" i="1"/>
  <c r="BF452" i="1"/>
  <c r="BB452" i="1"/>
  <c r="BA452" i="1"/>
  <c r="AW452" i="1"/>
  <c r="BN452" i="1"/>
  <c r="Y452" i="1"/>
  <c r="BL452" i="1"/>
  <c r="W452" i="1"/>
  <c r="AE452" i="1"/>
  <c r="BE452" i="1"/>
  <c r="AF452" i="1"/>
  <c r="AJ452" i="1"/>
  <c r="AN452" i="1"/>
  <c r="BG452" i="1"/>
  <c r="BC452" i="1"/>
  <c r="AY452" i="1"/>
  <c r="AT452" i="1"/>
  <c r="AP452" i="1"/>
  <c r="AL452" i="1"/>
  <c r="AK452" i="1"/>
  <c r="AG452" i="1"/>
  <c r="BI452" i="1"/>
  <c r="BD452" i="1"/>
  <c r="BK452" i="1"/>
  <c r="AH452" i="1"/>
  <c r="AC452" i="1"/>
  <c r="AV452" i="1"/>
  <c r="AR452" i="1"/>
  <c r="AZ452" i="1"/>
  <c r="AQ452" i="1"/>
  <c r="AM452" i="1"/>
  <c r="AI452" i="1"/>
  <c r="AD452" i="1"/>
  <c r="Z452" i="1"/>
  <c r="V452" i="1"/>
  <c r="AO452" i="1"/>
  <c r="AX452" i="1"/>
  <c r="AS452" i="1"/>
  <c r="BH452" i="1"/>
  <c r="AA452" i="1"/>
  <c r="AU452" i="1"/>
  <c r="BM452" i="1"/>
  <c r="S452" i="1"/>
  <c r="P452" i="1" s="1"/>
  <c r="R452" i="1" l="1"/>
  <c r="Q452" i="1"/>
  <c r="I453" i="1" l="1"/>
  <c r="J453" i="1" s="1"/>
  <c r="K453" i="1" s="1"/>
  <c r="L453" i="1" l="1"/>
  <c r="M453" i="1" s="1"/>
  <c r="BK453" i="1" l="1"/>
  <c r="BG453" i="1"/>
  <c r="BO453" i="1"/>
  <c r="BB453" i="1"/>
  <c r="AX453" i="1"/>
  <c r="AC453" i="1"/>
  <c r="Y453" i="1"/>
  <c r="U453" i="1"/>
  <c r="AN453" i="1"/>
  <c r="AD453" i="1"/>
  <c r="AJ453" i="1"/>
  <c r="AF453" i="1"/>
  <c r="AY453" i="1"/>
  <c r="Z453" i="1"/>
  <c r="AO453" i="1"/>
  <c r="AR453" i="1"/>
  <c r="W453" i="1"/>
  <c r="AA453" i="1"/>
  <c r="AE453" i="1"/>
  <c r="BF453" i="1"/>
  <c r="AL453" i="1"/>
  <c r="AH453" i="1"/>
  <c r="BJ453" i="1"/>
  <c r="AT453" i="1"/>
  <c r="T453" i="1"/>
  <c r="X453" i="1"/>
  <c r="AG453" i="1"/>
  <c r="BH453" i="1"/>
  <c r="AB453" i="1"/>
  <c r="BC453" i="1"/>
  <c r="AS453" i="1"/>
  <c r="BD453" i="1"/>
  <c r="AV453" i="1"/>
  <c r="AI453" i="1"/>
  <c r="AM453" i="1"/>
  <c r="AQ453" i="1"/>
  <c r="AP453" i="1"/>
  <c r="V453" i="1"/>
  <c r="BI453" i="1"/>
  <c r="BE453" i="1"/>
  <c r="BA453" i="1"/>
  <c r="AW453" i="1"/>
  <c r="BM453" i="1"/>
  <c r="BP453" i="1"/>
  <c r="BL453" i="1"/>
  <c r="AU453" i="1"/>
  <c r="BN453" i="1"/>
  <c r="AK453" i="1"/>
  <c r="AZ453" i="1"/>
  <c r="S453" i="1"/>
  <c r="P453" i="1" s="1"/>
  <c r="Q453" i="1" l="1"/>
  <c r="R453" i="1"/>
  <c r="I454" i="1" l="1"/>
  <c r="J454" i="1" s="1"/>
  <c r="K454" i="1" s="1"/>
  <c r="L454" i="1" l="1"/>
  <c r="M454" i="1" s="1"/>
  <c r="BJ454" i="1" l="1"/>
  <c r="BF454" i="1"/>
  <c r="BN454" i="1"/>
  <c r="W454" i="1"/>
  <c r="BM454" i="1"/>
  <c r="BH454" i="1"/>
  <c r="AN454" i="1"/>
  <c r="AZ454" i="1"/>
  <c r="BL454" i="1"/>
  <c r="AU454" i="1"/>
  <c r="BK454" i="1"/>
  <c r="AI454" i="1"/>
  <c r="V454" i="1"/>
  <c r="Z454" i="1"/>
  <c r="AD454" i="1"/>
  <c r="BE454" i="1"/>
  <c r="BA454" i="1"/>
  <c r="AW454" i="1"/>
  <c r="AR454" i="1"/>
  <c r="X454" i="1"/>
  <c r="AJ454" i="1"/>
  <c r="BG454" i="1"/>
  <c r="AV454" i="1"/>
  <c r="AF454" i="1"/>
  <c r="AE454" i="1"/>
  <c r="AT454" i="1"/>
  <c r="Y454" i="1"/>
  <c r="AC454" i="1"/>
  <c r="BP454" i="1"/>
  <c r="AA454" i="1"/>
  <c r="AM454" i="1"/>
  <c r="AL454" i="1"/>
  <c r="AH454" i="1"/>
  <c r="AP454" i="1"/>
  <c r="AO454" i="1"/>
  <c r="AK454" i="1"/>
  <c r="AG454" i="1"/>
  <c r="AB454" i="1"/>
  <c r="BI454" i="1"/>
  <c r="T454" i="1"/>
  <c r="AQ454" i="1"/>
  <c r="BC454" i="1"/>
  <c r="BO454" i="1"/>
  <c r="AX454" i="1"/>
  <c r="BB454" i="1"/>
  <c r="U454" i="1"/>
  <c r="BD454" i="1"/>
  <c r="AS454" i="1"/>
  <c r="AY454" i="1"/>
  <c r="S454" i="1"/>
  <c r="P454" i="1" s="1"/>
  <c r="Q454" i="1" l="1"/>
  <c r="R454" i="1"/>
  <c r="I455" i="1" l="1"/>
  <c r="J455" i="1" s="1"/>
  <c r="K455" i="1" s="1"/>
  <c r="L455" i="1" l="1"/>
  <c r="M455" i="1" s="1"/>
  <c r="V455" i="1" l="1"/>
  <c r="X455" i="1"/>
  <c r="BP455" i="1"/>
  <c r="BE455" i="1"/>
  <c r="AF455" i="1"/>
  <c r="AQ455" i="1"/>
  <c r="AC455" i="1"/>
  <c r="BA455" i="1"/>
  <c r="AO455" i="1"/>
  <c r="AX455" i="1"/>
  <c r="Z455" i="1"/>
  <c r="AG455" i="1"/>
  <c r="AH455" i="1"/>
  <c r="AN455" i="1"/>
  <c r="BG455" i="1"/>
  <c r="AI455" i="1"/>
  <c r="AU455" i="1"/>
  <c r="BM455" i="1"/>
  <c r="BI455" i="1"/>
  <c r="AZ455" i="1"/>
  <c r="AK455" i="1"/>
  <c r="AS455" i="1"/>
  <c r="AA455" i="1"/>
  <c r="BC455" i="1"/>
  <c r="BO455" i="1"/>
  <c r="BJ455" i="1"/>
  <c r="BK455" i="1"/>
  <c r="AE455" i="1"/>
  <c r="BB455" i="1"/>
  <c r="AW455" i="1"/>
  <c r="AV455" i="1"/>
  <c r="W455" i="1"/>
  <c r="AP455" i="1"/>
  <c r="BD455" i="1"/>
  <c r="U455" i="1"/>
  <c r="AJ455" i="1"/>
  <c r="BL455" i="1"/>
  <c r="AR455" i="1"/>
  <c r="Y455" i="1"/>
  <c r="AM455" i="1"/>
  <c r="AY455" i="1"/>
  <c r="AT455" i="1"/>
  <c r="BF455" i="1"/>
  <c r="BN455" i="1"/>
  <c r="AL455" i="1"/>
  <c r="T455" i="1"/>
  <c r="AB455" i="1"/>
  <c r="AD455" i="1"/>
  <c r="BH455" i="1"/>
  <c r="S455" i="1"/>
  <c r="P455" i="1" s="1"/>
  <c r="R455" i="1" l="1"/>
  <c r="Q455" i="1"/>
  <c r="I456" i="1" l="1"/>
  <c r="J456" i="1" s="1"/>
  <c r="K456" i="1" s="1"/>
  <c r="L456" i="1" l="1"/>
  <c r="M456" i="1" s="1"/>
  <c r="T456" i="1" l="1"/>
  <c r="BP456" i="1"/>
  <c r="BH456" i="1"/>
  <c r="BL456" i="1"/>
  <c r="BO456" i="1"/>
  <c r="BK456" i="1"/>
  <c r="BF456" i="1"/>
  <c r="BB456" i="1"/>
  <c r="BN456" i="1"/>
  <c r="BM456" i="1"/>
  <c r="AS456" i="1"/>
  <c r="BE456" i="1"/>
  <c r="AK456" i="1"/>
  <c r="AV456" i="1"/>
  <c r="W456" i="1"/>
  <c r="AQ456" i="1"/>
  <c r="BI456" i="1"/>
  <c r="AF456" i="1"/>
  <c r="X456" i="1"/>
  <c r="AB456" i="1"/>
  <c r="BC456" i="1"/>
  <c r="AY456" i="1"/>
  <c r="AU456" i="1"/>
  <c r="AP456" i="1"/>
  <c r="AL456" i="1"/>
  <c r="AX456" i="1"/>
  <c r="AW456" i="1"/>
  <c r="AC456" i="1"/>
  <c r="AO456" i="1"/>
  <c r="AZ456" i="1"/>
  <c r="BG456" i="1"/>
  <c r="AD456" i="1"/>
  <c r="AT456" i="1"/>
  <c r="AR456" i="1"/>
  <c r="AJ456" i="1"/>
  <c r="AN456" i="1"/>
  <c r="AM456" i="1"/>
  <c r="AI456" i="1"/>
  <c r="AE456" i="1"/>
  <c r="Z456" i="1"/>
  <c r="V456" i="1"/>
  <c r="AH456" i="1"/>
  <c r="AG456" i="1"/>
  <c r="BA456" i="1"/>
  <c r="Y456" i="1"/>
  <c r="BD456" i="1"/>
  <c r="U456" i="1"/>
  <c r="AA456" i="1"/>
  <c r="BJ456" i="1"/>
  <c r="S456" i="1"/>
  <c r="P456" i="1" s="1"/>
  <c r="Q456" i="1" l="1"/>
  <c r="R456" i="1"/>
  <c r="I457" i="1" l="1"/>
  <c r="J457" i="1" s="1"/>
  <c r="K457" i="1" s="1"/>
  <c r="L457" i="1" l="1"/>
  <c r="M457" i="1" s="1"/>
  <c r="AU457" i="1" l="1"/>
  <c r="AQ457" i="1"/>
  <c r="AM457" i="1"/>
  <c r="AL457" i="1"/>
  <c r="AH457" i="1"/>
  <c r="AD457" i="1"/>
  <c r="BF457" i="1"/>
  <c r="AP457" i="1"/>
  <c r="AS457" i="1"/>
  <c r="X457" i="1"/>
  <c r="AF457" i="1"/>
  <c r="BH457" i="1"/>
  <c r="AE457" i="1"/>
  <c r="AX457" i="1"/>
  <c r="U457" i="1"/>
  <c r="AV457" i="1"/>
  <c r="BG457" i="1"/>
  <c r="BC457" i="1"/>
  <c r="AY457" i="1"/>
  <c r="V457" i="1"/>
  <c r="T457" i="1"/>
  <c r="BE457" i="1"/>
  <c r="BA457" i="1"/>
  <c r="BM457" i="1"/>
  <c r="BP457" i="1"/>
  <c r="AC457" i="1"/>
  <c r="BI457" i="1"/>
  <c r="AR457" i="1"/>
  <c r="AA457" i="1"/>
  <c r="AT457" i="1"/>
  <c r="AG457" i="1"/>
  <c r="Z457" i="1"/>
  <c r="W457" i="1"/>
  <c r="BO457" i="1"/>
  <c r="BK457" i="1"/>
  <c r="BN457" i="1"/>
  <c r="BJ457" i="1"/>
  <c r="AO457" i="1"/>
  <c r="AK457" i="1"/>
  <c r="AW457" i="1"/>
  <c r="AZ457" i="1"/>
  <c r="BL457" i="1"/>
  <c r="BD457" i="1"/>
  <c r="AB457" i="1"/>
  <c r="AI457" i="1"/>
  <c r="BB457" i="1"/>
  <c r="Y457" i="1"/>
  <c r="AJ457" i="1"/>
  <c r="AN457" i="1"/>
  <c r="S457" i="1"/>
  <c r="P457" i="1" s="1"/>
  <c r="R457" i="1" l="1"/>
  <c r="Q457" i="1"/>
  <c r="I458" i="1" l="1"/>
  <c r="J458" i="1" s="1"/>
  <c r="K458" i="1" s="1"/>
  <c r="L458" i="1" l="1"/>
  <c r="M458" i="1" s="1"/>
  <c r="V458" i="1" l="1"/>
  <c r="AD458" i="1"/>
  <c r="Z458" i="1"/>
  <c r="BA458" i="1"/>
  <c r="AW458" i="1"/>
  <c r="AS458" i="1"/>
  <c r="AN458" i="1"/>
  <c r="AJ458" i="1"/>
  <c r="AV458" i="1"/>
  <c r="AM458" i="1"/>
  <c r="BO458" i="1"/>
  <c r="BK458" i="1"/>
  <c r="AA458" i="1"/>
  <c r="BJ458" i="1"/>
  <c r="BD458" i="1"/>
  <c r="AR458" i="1"/>
  <c r="AH458" i="1"/>
  <c r="AP458" i="1"/>
  <c r="AL458" i="1"/>
  <c r="AK458" i="1"/>
  <c r="AG458" i="1"/>
  <c r="AC458" i="1"/>
  <c r="X458" i="1"/>
  <c r="T458" i="1"/>
  <c r="AF458" i="1"/>
  <c r="AQ458" i="1"/>
  <c r="AY458" i="1"/>
  <c r="AU458" i="1"/>
  <c r="BF458" i="1"/>
  <c r="BM458" i="1"/>
  <c r="AZ458" i="1"/>
  <c r="BC458" i="1"/>
  <c r="BG458" i="1"/>
  <c r="AT458" i="1"/>
  <c r="BB458" i="1"/>
  <c r="AX458" i="1"/>
  <c r="U458" i="1"/>
  <c r="W458" i="1"/>
  <c r="Y458" i="1"/>
  <c r="BP458" i="1"/>
  <c r="BE458" i="1"/>
  <c r="BH458" i="1"/>
  <c r="AO458" i="1"/>
  <c r="AI458" i="1"/>
  <c r="AE458" i="1"/>
  <c r="BN458" i="1"/>
  <c r="BI458" i="1"/>
  <c r="BL458" i="1"/>
  <c r="AB458" i="1"/>
  <c r="S458" i="1"/>
  <c r="P458" i="1" s="1"/>
  <c r="Q458" i="1" l="1"/>
  <c r="R458" i="1"/>
  <c r="I459" i="1" l="1"/>
  <c r="J459" i="1" s="1"/>
  <c r="K459" i="1" s="1"/>
  <c r="L459" i="1" l="1"/>
  <c r="M459" i="1" s="1"/>
  <c r="AJ459" i="1" l="1"/>
  <c r="BL459" i="1"/>
  <c r="AG459" i="1"/>
  <c r="AW459" i="1"/>
  <c r="AM459" i="1"/>
  <c r="X459" i="1"/>
  <c r="BA459" i="1"/>
  <c r="AE459" i="1"/>
  <c r="AP459" i="1"/>
  <c r="BG459" i="1"/>
  <c r="AD459" i="1"/>
  <c r="AH459" i="1"/>
  <c r="BE459" i="1"/>
  <c r="T459" i="1"/>
  <c r="AV459" i="1"/>
  <c r="BH459" i="1"/>
  <c r="AN459" i="1"/>
  <c r="W459" i="1"/>
  <c r="BO459" i="1"/>
  <c r="Y459" i="1"/>
  <c r="AO459" i="1"/>
  <c r="Z459" i="1"/>
  <c r="AC459" i="1"/>
  <c r="AQ459" i="1"/>
  <c r="BJ459" i="1"/>
  <c r="BP459" i="1"/>
  <c r="V459" i="1"/>
  <c r="AF459" i="1"/>
  <c r="AR459" i="1"/>
  <c r="AK459" i="1"/>
  <c r="BM459" i="1"/>
  <c r="AY459" i="1"/>
  <c r="BK459" i="1"/>
  <c r="BD459" i="1"/>
  <c r="AA459" i="1"/>
  <c r="BB459" i="1"/>
  <c r="BN459" i="1"/>
  <c r="AZ459" i="1"/>
  <c r="AS459" i="1"/>
  <c r="BI459" i="1"/>
  <c r="AB459" i="1"/>
  <c r="BC459" i="1"/>
  <c r="U459" i="1"/>
  <c r="AI459" i="1"/>
  <c r="AU459" i="1"/>
  <c r="BF459" i="1"/>
  <c r="AT459" i="1"/>
  <c r="AL459" i="1"/>
  <c r="AX459" i="1"/>
  <c r="S459" i="1"/>
  <c r="P459" i="1" s="1"/>
  <c r="R459" i="1" l="1"/>
  <c r="Q459" i="1"/>
  <c r="I460" i="1" l="1"/>
  <c r="J460" i="1" s="1"/>
  <c r="K460" i="1" s="1"/>
  <c r="L460" i="1" l="1"/>
  <c r="M460" i="1" s="1"/>
  <c r="BL460" i="1" l="1"/>
  <c r="BH460" i="1"/>
  <c r="BD460" i="1"/>
  <c r="AI460" i="1"/>
  <c r="BG460" i="1"/>
  <c r="BC460" i="1"/>
  <c r="AM460" i="1"/>
  <c r="W460" i="1"/>
  <c r="Z460" i="1"/>
  <c r="AG460" i="1"/>
  <c r="AW460" i="1"/>
  <c r="AP460" i="1"/>
  <c r="AR460" i="1"/>
  <c r="U460" i="1"/>
  <c r="AD460" i="1"/>
  <c r="AK460" i="1"/>
  <c r="X460" i="1"/>
  <c r="AB460" i="1"/>
  <c r="T460" i="1"/>
  <c r="BP460" i="1"/>
  <c r="BK460" i="1"/>
  <c r="AQ460" i="1"/>
  <c r="BB460" i="1"/>
  <c r="BN460" i="1"/>
  <c r="BJ460" i="1"/>
  <c r="BI460" i="1"/>
  <c r="BE460" i="1"/>
  <c r="BF460" i="1"/>
  <c r="BM460" i="1"/>
  <c r="AV460" i="1"/>
  <c r="AY460" i="1"/>
  <c r="V460" i="1"/>
  <c r="AC460" i="1"/>
  <c r="AJ460" i="1"/>
  <c r="AN460" i="1"/>
  <c r="AF460" i="1"/>
  <c r="BO460" i="1"/>
  <c r="AU460" i="1"/>
  <c r="AA460" i="1"/>
  <c r="AL460" i="1"/>
  <c r="AX460" i="1"/>
  <c r="AT460" i="1"/>
  <c r="AS460" i="1"/>
  <c r="AO460" i="1"/>
  <c r="BA460" i="1"/>
  <c r="AZ460" i="1"/>
  <c r="AE460" i="1"/>
  <c r="AH460" i="1"/>
  <c r="Y460" i="1"/>
  <c r="S460" i="1"/>
  <c r="P460" i="1" s="1"/>
  <c r="R460" i="1" l="1"/>
  <c r="Q460" i="1"/>
  <c r="I461" i="1" l="1"/>
  <c r="J461" i="1" s="1"/>
  <c r="K461" i="1" s="1"/>
  <c r="L461" i="1" l="1"/>
  <c r="M461" i="1" s="1"/>
  <c r="BC461" i="1" l="1"/>
  <c r="AU461" i="1"/>
  <c r="AY461" i="1"/>
  <c r="AX461" i="1"/>
  <c r="AD461" i="1"/>
  <c r="BA461" i="1"/>
  <c r="BM461" i="1"/>
  <c r="BI461" i="1"/>
  <c r="BL461" i="1"/>
  <c r="Y461" i="1"/>
  <c r="V461" i="1"/>
  <c r="AN461" i="1"/>
  <c r="AI461" i="1"/>
  <c r="AT461" i="1"/>
  <c r="AL461" i="1"/>
  <c r="AB461" i="1"/>
  <c r="BO461" i="1"/>
  <c r="BG461" i="1"/>
  <c r="BK461" i="1"/>
  <c r="AH461" i="1"/>
  <c r="BF461" i="1"/>
  <c r="AK461" i="1"/>
  <c r="AW461" i="1"/>
  <c r="AS461" i="1"/>
  <c r="AV461" i="1"/>
  <c r="BH461" i="1"/>
  <c r="BE461" i="1"/>
  <c r="X461" i="1"/>
  <c r="AM461" i="1"/>
  <c r="BN461" i="1"/>
  <c r="BB461" i="1"/>
  <c r="AZ461" i="1"/>
  <c r="AA461" i="1"/>
  <c r="W461" i="1"/>
  <c r="AE461" i="1"/>
  <c r="T461" i="1"/>
  <c r="BJ461" i="1"/>
  <c r="AP461" i="1"/>
  <c r="U461" i="1"/>
  <c r="AG461" i="1"/>
  <c r="AC461" i="1"/>
  <c r="AF461" i="1"/>
  <c r="AR461" i="1"/>
  <c r="AJ461" i="1"/>
  <c r="BP461" i="1"/>
  <c r="AQ461" i="1"/>
  <c r="Z461" i="1"/>
  <c r="AO461" i="1"/>
  <c r="BD461" i="1"/>
  <c r="S461" i="1"/>
  <c r="P461" i="1" s="1"/>
  <c r="R461" i="1" l="1"/>
  <c r="Q461" i="1"/>
  <c r="I462" i="1" l="1"/>
  <c r="J462" i="1" s="1"/>
  <c r="K462" i="1" s="1"/>
  <c r="L462" i="1" l="1"/>
  <c r="M462" i="1" s="1"/>
  <c r="AD462" i="1" l="1"/>
  <c r="V462" i="1"/>
  <c r="Z462" i="1"/>
  <c r="BM462" i="1"/>
  <c r="AS462" i="1"/>
  <c r="Y462" i="1"/>
  <c r="AJ462" i="1"/>
  <c r="AF462" i="1"/>
  <c r="AB462" i="1"/>
  <c r="AI462" i="1"/>
  <c r="AU462" i="1"/>
  <c r="AK462" i="1"/>
  <c r="AA462" i="1"/>
  <c r="BJ462" i="1"/>
  <c r="AZ462" i="1"/>
  <c r="AY462" i="1"/>
  <c r="AQ462" i="1"/>
  <c r="AP462" i="1"/>
  <c r="AH462" i="1"/>
  <c r="AL462" i="1"/>
  <c r="AW462" i="1"/>
  <c r="AC462" i="1"/>
  <c r="U462" i="1"/>
  <c r="T462" i="1"/>
  <c r="BA462" i="1"/>
  <c r="BD462" i="1"/>
  <c r="BC462" i="1"/>
  <c r="AE462" i="1"/>
  <c r="X462" i="1"/>
  <c r="BN462" i="1"/>
  <c r="BI462" i="1"/>
  <c r="AV462" i="1"/>
  <c r="BK462" i="1"/>
  <c r="BF462" i="1"/>
  <c r="AT462" i="1"/>
  <c r="AX462" i="1"/>
  <c r="AG462" i="1"/>
  <c r="BE462" i="1"/>
  <c r="BP462" i="1"/>
  <c r="BL462" i="1"/>
  <c r="BH462" i="1"/>
  <c r="BO462" i="1"/>
  <c r="AN462" i="1"/>
  <c r="W462" i="1"/>
  <c r="BG462" i="1"/>
  <c r="BB462" i="1"/>
  <c r="AO462" i="1"/>
  <c r="AR462" i="1"/>
  <c r="AM462" i="1"/>
  <c r="S462" i="1"/>
  <c r="P462" i="1" s="1"/>
  <c r="Q462" i="1" l="1"/>
  <c r="R462" i="1"/>
  <c r="I463" i="1" l="1"/>
  <c r="J463" i="1" s="1"/>
  <c r="K463" i="1" s="1"/>
  <c r="L463" i="1" l="1"/>
  <c r="M463" i="1" s="1"/>
  <c r="AF463" i="1" l="1"/>
  <c r="AR463" i="1"/>
  <c r="AK463" i="1"/>
  <c r="AS463" i="1"/>
  <c r="AI463" i="1"/>
  <c r="BK463" i="1"/>
  <c r="BP463" i="1"/>
  <c r="AO463" i="1"/>
  <c r="AG463" i="1"/>
  <c r="BC463" i="1"/>
  <c r="AP463" i="1"/>
  <c r="AD463" i="1"/>
  <c r="BE463" i="1"/>
  <c r="U463" i="1"/>
  <c r="AB463" i="1"/>
  <c r="BD463" i="1"/>
  <c r="AJ463" i="1"/>
  <c r="BM463" i="1"/>
  <c r="AU463" i="1"/>
  <c r="BG463" i="1"/>
  <c r="AC463" i="1"/>
  <c r="W463" i="1"/>
  <c r="BN463" i="1"/>
  <c r="AM463" i="1"/>
  <c r="Z463" i="1"/>
  <c r="AV463" i="1"/>
  <c r="V463" i="1"/>
  <c r="AY463" i="1"/>
  <c r="BA463" i="1"/>
  <c r="AL463" i="1"/>
  <c r="AH463" i="1"/>
  <c r="BL463" i="1"/>
  <c r="AW463" i="1"/>
  <c r="BI463" i="1"/>
  <c r="AN463" i="1"/>
  <c r="BO463" i="1"/>
  <c r="Y463" i="1"/>
  <c r="AE463" i="1"/>
  <c r="AQ463" i="1"/>
  <c r="BB463" i="1"/>
  <c r="BF463" i="1"/>
  <c r="AX463" i="1"/>
  <c r="BJ463" i="1"/>
  <c r="BH463" i="1"/>
  <c r="X463" i="1"/>
  <c r="T463" i="1"/>
  <c r="AA463" i="1"/>
  <c r="AZ463" i="1"/>
  <c r="AT463" i="1"/>
  <c r="S463" i="1"/>
  <c r="P463" i="1" s="1"/>
  <c r="R463" i="1" l="1"/>
  <c r="Q463" i="1"/>
  <c r="I464" i="1" l="1"/>
  <c r="J464" i="1" s="1"/>
  <c r="K464" i="1" s="1"/>
  <c r="L464" i="1" l="1"/>
  <c r="M464" i="1" s="1"/>
  <c r="AJ464" i="1" l="1"/>
  <c r="AF464" i="1"/>
  <c r="AB464" i="1"/>
  <c r="U464" i="1"/>
  <c r="BG464" i="1"/>
  <c r="AM464" i="1"/>
  <c r="AX464" i="1"/>
  <c r="AT464" i="1"/>
  <c r="Z464" i="1"/>
  <c r="AO464" i="1"/>
  <c r="AK464" i="1"/>
  <c r="AW464" i="1"/>
  <c r="X464" i="1"/>
  <c r="BL464" i="1"/>
  <c r="BN464" i="1"/>
  <c r="BE464" i="1"/>
  <c r="AC464" i="1"/>
  <c r="AV464" i="1"/>
  <c r="AR464" i="1"/>
  <c r="AN464" i="1"/>
  <c r="BK464" i="1"/>
  <c r="AQ464" i="1"/>
  <c r="W464" i="1"/>
  <c r="AH464" i="1"/>
  <c r="AD464" i="1"/>
  <c r="BO464" i="1"/>
  <c r="Y464" i="1"/>
  <c r="AS464" i="1"/>
  <c r="AG464" i="1"/>
  <c r="T464" i="1"/>
  <c r="AE464" i="1"/>
  <c r="BJ464" i="1"/>
  <c r="BA464" i="1"/>
  <c r="BH464" i="1"/>
  <c r="BD464" i="1"/>
  <c r="AZ464" i="1"/>
  <c r="AU464" i="1"/>
  <c r="AA464" i="1"/>
  <c r="AY464" i="1"/>
  <c r="AI464" i="1"/>
  <c r="BF464" i="1"/>
  <c r="V464" i="1"/>
  <c r="BI464" i="1"/>
  <c r="BB464" i="1"/>
  <c r="AL464" i="1"/>
  <c r="BP464" i="1"/>
  <c r="BC464" i="1"/>
  <c r="AP464" i="1"/>
  <c r="BM464" i="1"/>
  <c r="S464" i="1"/>
  <c r="P464" i="1" s="1"/>
  <c r="R464" i="1" l="1"/>
  <c r="Q464" i="1"/>
  <c r="I465" i="1" l="1"/>
  <c r="J465" i="1" s="1"/>
  <c r="K465" i="1" s="1"/>
  <c r="L465" i="1" l="1"/>
  <c r="M465" i="1" s="1"/>
  <c r="AY465" i="1" l="1"/>
  <c r="BC465" i="1"/>
  <c r="AU465" i="1"/>
  <c r="AD465" i="1"/>
  <c r="BB465" i="1"/>
  <c r="BM465" i="1"/>
  <c r="BI465" i="1"/>
  <c r="AH465" i="1"/>
  <c r="AK465" i="1"/>
  <c r="BL465" i="1"/>
  <c r="X465" i="1"/>
  <c r="AZ465" i="1"/>
  <c r="BK465" i="1"/>
  <c r="BO465" i="1"/>
  <c r="BG465" i="1"/>
  <c r="BF465" i="1"/>
  <c r="AL465" i="1"/>
  <c r="AW465" i="1"/>
  <c r="AS465" i="1"/>
  <c r="BE465" i="1"/>
  <c r="BH465" i="1"/>
  <c r="U465" i="1"/>
  <c r="BA465" i="1"/>
  <c r="AJ465" i="1"/>
  <c r="W465" i="1"/>
  <c r="AI465" i="1"/>
  <c r="AA465" i="1"/>
  <c r="BJ465" i="1"/>
  <c r="AP465" i="1"/>
  <c r="V465" i="1"/>
  <c r="AG465" i="1"/>
  <c r="AC465" i="1"/>
  <c r="AO465" i="1"/>
  <c r="AR465" i="1"/>
  <c r="BD465" i="1"/>
  <c r="AF465" i="1"/>
  <c r="AV465" i="1"/>
  <c r="AE465" i="1"/>
  <c r="AQ465" i="1"/>
  <c r="AM465" i="1"/>
  <c r="AT465" i="1"/>
  <c r="Z465" i="1"/>
  <c r="BN465" i="1"/>
  <c r="AX465" i="1"/>
  <c r="T465" i="1"/>
  <c r="Y465" i="1"/>
  <c r="AB465" i="1"/>
  <c r="AN465" i="1"/>
  <c r="BP465" i="1"/>
  <c r="S465" i="1"/>
  <c r="P465" i="1" s="1"/>
  <c r="R465" i="1" l="1"/>
  <c r="Q465" i="1"/>
  <c r="I466" i="1" l="1"/>
  <c r="J466" i="1" s="1"/>
  <c r="K466" i="1" s="1"/>
  <c r="L466" i="1" l="1"/>
  <c r="M466" i="1" s="1"/>
  <c r="BF466" i="1" l="1"/>
  <c r="V466" i="1"/>
  <c r="BN466" i="1"/>
  <c r="AC466" i="1"/>
  <c r="BA466" i="1"/>
  <c r="AV466" i="1"/>
  <c r="AR466" i="1"/>
  <c r="AN466" i="1"/>
  <c r="AU466" i="1"/>
  <c r="BO466" i="1"/>
  <c r="AA466" i="1"/>
  <c r="AM466" i="1"/>
  <c r="AP466" i="1"/>
  <c r="AO466" i="1"/>
  <c r="BM466" i="1"/>
  <c r="AZ466" i="1"/>
  <c r="BG466" i="1"/>
  <c r="AT466" i="1"/>
  <c r="BJ466" i="1"/>
  <c r="Y466" i="1"/>
  <c r="BH466" i="1"/>
  <c r="BK466" i="1"/>
  <c r="AQ466" i="1"/>
  <c r="Z466" i="1"/>
  <c r="AD466" i="1"/>
  <c r="AL466" i="1"/>
  <c r="W466" i="1"/>
  <c r="BE466" i="1"/>
  <c r="AK466" i="1"/>
  <c r="AF466" i="1"/>
  <c r="AB466" i="1"/>
  <c r="X466" i="1"/>
  <c r="AE466" i="1"/>
  <c r="AJ466" i="1"/>
  <c r="AI466" i="1"/>
  <c r="AY466" i="1"/>
  <c r="AH466" i="1"/>
  <c r="AX466" i="1"/>
  <c r="BI466" i="1"/>
  <c r="U466" i="1"/>
  <c r="AW466" i="1"/>
  <c r="AG466" i="1"/>
  <c r="T466" i="1"/>
  <c r="BB466" i="1"/>
  <c r="AS466" i="1"/>
  <c r="BL466" i="1"/>
  <c r="BD466" i="1"/>
  <c r="BP466" i="1"/>
  <c r="BC466" i="1"/>
  <c r="S466" i="1"/>
  <c r="P466" i="1" s="1"/>
  <c r="Q466" i="1" l="1"/>
  <c r="R466" i="1"/>
  <c r="I467" i="1" l="1"/>
  <c r="J467" i="1" s="1"/>
  <c r="K467" i="1" s="1"/>
  <c r="L467" i="1" l="1"/>
  <c r="M467" i="1" s="1"/>
  <c r="BH467" i="1" l="1"/>
  <c r="BM467" i="1"/>
  <c r="BE467" i="1"/>
  <c r="AJ467" i="1"/>
  <c r="AF467" i="1"/>
  <c r="BA467" i="1"/>
  <c r="AS467" i="1"/>
  <c r="AM467" i="1"/>
  <c r="BN467" i="1"/>
  <c r="AY467" i="1"/>
  <c r="AL467" i="1"/>
  <c r="BF467" i="1"/>
  <c r="BB467" i="1"/>
  <c r="X467" i="1"/>
  <c r="AK467" i="1"/>
  <c r="BO467" i="1"/>
  <c r="BI467" i="1"/>
  <c r="AR467" i="1"/>
  <c r="BD467" i="1"/>
  <c r="AW467" i="1"/>
  <c r="T467" i="1"/>
  <c r="BK467" i="1"/>
  <c r="BG467" i="1"/>
  <c r="BL467" i="1"/>
  <c r="W467" i="1"/>
  <c r="AX467" i="1"/>
  <c r="BJ467" i="1"/>
  <c r="AV467" i="1"/>
  <c r="AP467" i="1"/>
  <c r="Y467" i="1"/>
  <c r="AE467" i="1"/>
  <c r="BC467" i="1"/>
  <c r="AD467" i="1"/>
  <c r="AB467" i="1"/>
  <c r="AN467" i="1"/>
  <c r="BP467" i="1"/>
  <c r="AO467" i="1"/>
  <c r="AU467" i="1"/>
  <c r="AQ467" i="1"/>
  <c r="AC467" i="1"/>
  <c r="AG467" i="1"/>
  <c r="AH467" i="1"/>
  <c r="AT467" i="1"/>
  <c r="AI467" i="1"/>
  <c r="Z467" i="1"/>
  <c r="AZ467" i="1"/>
  <c r="AA467" i="1"/>
  <c r="V467" i="1"/>
  <c r="U467" i="1"/>
  <c r="S467" i="1"/>
  <c r="P467" i="1" s="1"/>
  <c r="R467" i="1" l="1"/>
  <c r="Q467" i="1"/>
  <c r="I468" i="1" l="1"/>
  <c r="J468" i="1" s="1"/>
  <c r="K468" i="1" s="1"/>
  <c r="L468" i="1" l="1"/>
  <c r="M468" i="1" s="1"/>
  <c r="BH468" i="1" l="1"/>
  <c r="BD468" i="1"/>
  <c r="AZ468" i="1"/>
  <c r="AA468" i="1"/>
  <c r="W468" i="1"/>
  <c r="AU468" i="1"/>
  <c r="AE468" i="1"/>
  <c r="BB468" i="1"/>
  <c r="AK468" i="1"/>
  <c r="BN468" i="1"/>
  <c r="AO468" i="1"/>
  <c r="AC468" i="1"/>
  <c r="AN468" i="1"/>
  <c r="AI468" i="1"/>
  <c r="BK468" i="1"/>
  <c r="X468" i="1"/>
  <c r="T468" i="1"/>
  <c r="BP468" i="1"/>
  <c r="BL468" i="1"/>
  <c r="U468" i="1"/>
  <c r="BO468" i="1"/>
  <c r="BJ468" i="1"/>
  <c r="BF468" i="1"/>
  <c r="AL468" i="1"/>
  <c r="BE468" i="1"/>
  <c r="BM468" i="1"/>
  <c r="AX468" i="1"/>
  <c r="AH468" i="1"/>
  <c r="AV468" i="1"/>
  <c r="AQ468" i="1"/>
  <c r="AD468" i="1"/>
  <c r="BA468" i="1"/>
  <c r="AS468" i="1"/>
  <c r="AJ468" i="1"/>
  <c r="AF468" i="1"/>
  <c r="AB468" i="1"/>
  <c r="BG468" i="1"/>
  <c r="BC468" i="1"/>
  <c r="AY468" i="1"/>
  <c r="AT468" i="1"/>
  <c r="AP468" i="1"/>
  <c r="V468" i="1"/>
  <c r="Y468" i="1"/>
  <c r="AW468" i="1"/>
  <c r="BI468" i="1"/>
  <c r="AR468" i="1"/>
  <c r="AM468" i="1"/>
  <c r="Z468" i="1"/>
  <c r="AG468" i="1"/>
  <c r="S468" i="1"/>
  <c r="P468" i="1" s="1"/>
  <c r="R468" i="1" l="1"/>
  <c r="Q468" i="1"/>
  <c r="I469" i="1" l="1"/>
  <c r="J469" i="1" s="1"/>
  <c r="K469" i="1" s="1"/>
  <c r="L469" i="1" l="1"/>
  <c r="M469" i="1" s="1"/>
  <c r="BG469" i="1" l="1"/>
  <c r="BO469" i="1"/>
  <c r="BK469" i="1"/>
  <c r="T469" i="1"/>
  <c r="BN469" i="1"/>
  <c r="BI469" i="1"/>
  <c r="BE469" i="1"/>
  <c r="BA469" i="1"/>
  <c r="BD469" i="1"/>
  <c r="BP469" i="1"/>
  <c r="AR469" i="1"/>
  <c r="AF469" i="1"/>
  <c r="BC469" i="1"/>
  <c r="Z469" i="1"/>
  <c r="AT469" i="1"/>
  <c r="BH469" i="1"/>
  <c r="W469" i="1"/>
  <c r="AE469" i="1"/>
  <c r="AA469" i="1"/>
  <c r="BF469" i="1"/>
  <c r="BB469" i="1"/>
  <c r="AX469" i="1"/>
  <c r="AS469" i="1"/>
  <c r="AO469" i="1"/>
  <c r="AK469" i="1"/>
  <c r="AN469" i="1"/>
  <c r="AZ469" i="1"/>
  <c r="BM469" i="1"/>
  <c r="AB469" i="1"/>
  <c r="AU469" i="1"/>
  <c r="V469" i="1"/>
  <c r="AD469" i="1"/>
  <c r="AW469" i="1"/>
  <c r="AI469" i="1"/>
  <c r="AQ469" i="1"/>
  <c r="AM469" i="1"/>
  <c r="AP469" i="1"/>
  <c r="AL469" i="1"/>
  <c r="AH469" i="1"/>
  <c r="AC469" i="1"/>
  <c r="Y469" i="1"/>
  <c r="U469" i="1"/>
  <c r="X469" i="1"/>
  <c r="AJ469" i="1"/>
  <c r="BL469" i="1"/>
  <c r="AY469" i="1"/>
  <c r="BJ469" i="1"/>
  <c r="AG469" i="1"/>
  <c r="AV469" i="1"/>
  <c r="S469" i="1"/>
  <c r="P469" i="1" s="1"/>
  <c r="Q469" i="1" l="1"/>
  <c r="R469" i="1"/>
  <c r="I470" i="1" l="1"/>
  <c r="J470" i="1" s="1"/>
  <c r="K470" i="1" s="1"/>
  <c r="L470" i="1" l="1"/>
  <c r="M470" i="1" s="1"/>
  <c r="AT470" i="1" l="1"/>
  <c r="BF470" i="1"/>
  <c r="AX470" i="1"/>
  <c r="Y470" i="1"/>
  <c r="U470" i="1"/>
  <c r="BH470" i="1"/>
  <c r="BD470" i="1"/>
  <c r="BP470" i="1"/>
  <c r="AC470" i="1"/>
  <c r="AA470" i="1"/>
  <c r="BC470" i="1"/>
  <c r="AY470" i="1"/>
  <c r="AH470" i="1"/>
  <c r="AO470" i="1"/>
  <c r="BI470" i="1"/>
  <c r="AQ470" i="1"/>
  <c r="BB470" i="1"/>
  <c r="BN470" i="1"/>
  <c r="BJ470" i="1"/>
  <c r="W470" i="1"/>
  <c r="BM470" i="1"/>
  <c r="AR470" i="1"/>
  <c r="AN470" i="1"/>
  <c r="AZ470" i="1"/>
  <c r="AV470" i="1"/>
  <c r="BL470" i="1"/>
  <c r="AM470" i="1"/>
  <c r="AI470" i="1"/>
  <c r="AP470" i="1"/>
  <c r="AK470" i="1"/>
  <c r="AS470" i="1"/>
  <c r="AF470" i="1"/>
  <c r="V470" i="1"/>
  <c r="AD470" i="1"/>
  <c r="Z470" i="1"/>
  <c r="BE470" i="1"/>
  <c r="BA470" i="1"/>
  <c r="AW470" i="1"/>
  <c r="AB470" i="1"/>
  <c r="X470" i="1"/>
  <c r="AJ470" i="1"/>
  <c r="BG470" i="1"/>
  <c r="BK470" i="1"/>
  <c r="AU470" i="1"/>
  <c r="AE470" i="1"/>
  <c r="AL470" i="1"/>
  <c r="AG470" i="1"/>
  <c r="T470" i="1"/>
  <c r="BO470" i="1"/>
  <c r="S470" i="1"/>
  <c r="P470" i="1" s="1"/>
  <c r="R470" i="1" l="1"/>
  <c r="Q470" i="1"/>
  <c r="I471" i="1" l="1"/>
  <c r="J471" i="1" s="1"/>
  <c r="K471" i="1" s="1"/>
  <c r="L471" i="1" l="1"/>
  <c r="M471" i="1" s="1"/>
  <c r="BD471" i="1" l="1"/>
  <c r="BE471" i="1"/>
  <c r="T471" i="1"/>
  <c r="AF471" i="1"/>
  <c r="AQ471" i="1"/>
  <c r="BC471" i="1"/>
  <c r="BH471" i="1"/>
  <c r="BM471" i="1"/>
  <c r="AT471" i="1"/>
  <c r="AU471" i="1"/>
  <c r="Z471" i="1"/>
  <c r="AL471" i="1"/>
  <c r="Y471" i="1"/>
  <c r="BG471" i="1"/>
  <c r="AI471" i="1"/>
  <c r="AP471" i="1"/>
  <c r="AN471" i="1"/>
  <c r="BP471" i="1"/>
  <c r="AS471" i="1"/>
  <c r="BI471" i="1"/>
  <c r="AA471" i="1"/>
  <c r="AM471" i="1"/>
  <c r="BO471" i="1"/>
  <c r="U471" i="1"/>
  <c r="AD471" i="1"/>
  <c r="BA471" i="1"/>
  <c r="AX471" i="1"/>
  <c r="AR471" i="1"/>
  <c r="AK471" i="1"/>
  <c r="AV471" i="1"/>
  <c r="AC471" i="1"/>
  <c r="AG471" i="1"/>
  <c r="V471" i="1"/>
  <c r="X471" i="1"/>
  <c r="AZ471" i="1"/>
  <c r="BL471" i="1"/>
  <c r="AB471" i="1"/>
  <c r="AO471" i="1"/>
  <c r="W471" i="1"/>
  <c r="AY471" i="1"/>
  <c r="BK471" i="1"/>
  <c r="BN471" i="1"/>
  <c r="BF471" i="1"/>
  <c r="AE471" i="1"/>
  <c r="AH471" i="1"/>
  <c r="AJ471" i="1"/>
  <c r="AW471" i="1"/>
  <c r="BJ471" i="1"/>
  <c r="BB471" i="1"/>
  <c r="S471" i="1"/>
  <c r="P471" i="1" s="1"/>
  <c r="Q471" i="1" l="1"/>
  <c r="R471" i="1"/>
  <c r="I472" i="1" l="1"/>
  <c r="J472" i="1" s="1"/>
  <c r="K472" i="1" s="1"/>
  <c r="L472" i="1" l="1"/>
  <c r="M472" i="1" s="1"/>
  <c r="AB472" i="1" l="1"/>
  <c r="X472" i="1"/>
  <c r="T472" i="1"/>
  <c r="BP472" i="1"/>
  <c r="BO472" i="1"/>
  <c r="BK472" i="1"/>
  <c r="BF472" i="1"/>
  <c r="BB472" i="1"/>
  <c r="AX472" i="1"/>
  <c r="AG472" i="1"/>
  <c r="AC472" i="1"/>
  <c r="BE472" i="1"/>
  <c r="AK472" i="1"/>
  <c r="BL472" i="1"/>
  <c r="BD472" i="1"/>
  <c r="U472" i="1"/>
  <c r="AA472" i="1"/>
  <c r="AW472" i="1"/>
  <c r="AD472" i="1"/>
  <c r="AJ472" i="1"/>
  <c r="AN472" i="1"/>
  <c r="AF472" i="1"/>
  <c r="BC472" i="1"/>
  <c r="AY472" i="1"/>
  <c r="AU472" i="1"/>
  <c r="AP472" i="1"/>
  <c r="AL472" i="1"/>
  <c r="AH472" i="1"/>
  <c r="BJ472" i="1"/>
  <c r="BA472" i="1"/>
  <c r="AO472" i="1"/>
  <c r="AT472" i="1"/>
  <c r="AV472" i="1"/>
  <c r="AZ472" i="1"/>
  <c r="AR472" i="1"/>
  <c r="AM472" i="1"/>
  <c r="AI472" i="1"/>
  <c r="AE472" i="1"/>
  <c r="Z472" i="1"/>
  <c r="V472" i="1"/>
  <c r="BM472" i="1"/>
  <c r="BI472" i="1"/>
  <c r="BG472" i="1"/>
  <c r="Y472" i="1"/>
  <c r="BH472" i="1"/>
  <c r="W472" i="1"/>
  <c r="AQ472" i="1"/>
  <c r="BN472" i="1"/>
  <c r="AS472" i="1"/>
  <c r="S472" i="1"/>
  <c r="P472" i="1" s="1"/>
  <c r="Q472" i="1" l="1"/>
  <c r="R472" i="1"/>
  <c r="I473" i="1" l="1"/>
  <c r="J473" i="1" s="1"/>
  <c r="K473" i="1" s="1"/>
  <c r="L473" i="1" l="1"/>
  <c r="M473" i="1" s="1"/>
  <c r="AY473" i="1" l="1"/>
  <c r="AU473" i="1"/>
  <c r="BC473" i="1"/>
  <c r="V473" i="1"/>
  <c r="BJ473" i="1"/>
  <c r="BE473" i="1"/>
  <c r="BA473" i="1"/>
  <c r="Z473" i="1"/>
  <c r="AC473" i="1"/>
  <c r="X473" i="1"/>
  <c r="AS473" i="1"/>
  <c r="AR473" i="1"/>
  <c r="AM473" i="1"/>
  <c r="AL473" i="1"/>
  <c r="BF473" i="1"/>
  <c r="AJ473" i="1"/>
  <c r="BG473" i="1"/>
  <c r="BK473" i="1"/>
  <c r="BO473" i="1"/>
  <c r="BN473" i="1"/>
  <c r="AT473" i="1"/>
  <c r="AO473" i="1"/>
  <c r="AK473" i="1"/>
  <c r="BM473" i="1"/>
  <c r="BP473" i="1"/>
  <c r="BL473" i="1"/>
  <c r="BD473" i="1"/>
  <c r="AB473" i="1"/>
  <c r="AQ473" i="1"/>
  <c r="AP473" i="1"/>
  <c r="AG473" i="1"/>
  <c r="BH473" i="1"/>
  <c r="AA473" i="1"/>
  <c r="W473" i="1"/>
  <c r="AE473" i="1"/>
  <c r="BB473" i="1"/>
  <c r="AX473" i="1"/>
  <c r="AD473" i="1"/>
  <c r="Y473" i="1"/>
  <c r="U473" i="1"/>
  <c r="AW473" i="1"/>
  <c r="AZ473" i="1"/>
  <c r="AV473" i="1"/>
  <c r="BI473" i="1"/>
  <c r="AN473" i="1"/>
  <c r="AI473" i="1"/>
  <c r="AH473" i="1"/>
  <c r="T473" i="1"/>
  <c r="AF473" i="1"/>
  <c r="S473" i="1"/>
  <c r="P473" i="1" s="1"/>
  <c r="Q473" i="1" l="1"/>
  <c r="R473" i="1"/>
  <c r="I474" i="1" l="1"/>
  <c r="J474" i="1" s="1"/>
  <c r="K474" i="1" s="1"/>
  <c r="L474" i="1" l="1"/>
  <c r="M474" i="1" s="1"/>
  <c r="V474" i="1" l="1"/>
  <c r="AD474" i="1"/>
  <c r="Z474" i="1"/>
  <c r="BA474" i="1"/>
  <c r="AW474" i="1"/>
  <c r="AS474" i="1"/>
  <c r="X474" i="1"/>
  <c r="AJ474" i="1"/>
  <c r="AV474" i="1"/>
  <c r="AM474" i="1"/>
  <c r="AB474" i="1"/>
  <c r="BG474" i="1"/>
  <c r="AQ474" i="1"/>
  <c r="BJ474" i="1"/>
  <c r="BM474" i="1"/>
  <c r="AN474" i="1"/>
  <c r="BC474" i="1"/>
  <c r="AE474" i="1"/>
  <c r="AL474" i="1"/>
  <c r="AP474" i="1"/>
  <c r="AH474" i="1"/>
  <c r="AK474" i="1"/>
  <c r="AG474" i="1"/>
  <c r="AC474" i="1"/>
  <c r="BE474" i="1"/>
  <c r="T474" i="1"/>
  <c r="AF474" i="1"/>
  <c r="BH474" i="1"/>
  <c r="BO474" i="1"/>
  <c r="BK474" i="1"/>
  <c r="BF474" i="1"/>
  <c r="AZ474" i="1"/>
  <c r="Y474" i="1"/>
  <c r="AX474" i="1"/>
  <c r="BB474" i="1"/>
  <c r="AT474" i="1"/>
  <c r="U474" i="1"/>
  <c r="W474" i="1"/>
  <c r="BD474" i="1"/>
  <c r="BP474" i="1"/>
  <c r="AO474" i="1"/>
  <c r="AR474" i="1"/>
  <c r="AA474" i="1"/>
  <c r="AY474" i="1"/>
  <c r="AU474" i="1"/>
  <c r="BN474" i="1"/>
  <c r="BI474" i="1"/>
  <c r="BL474" i="1"/>
  <c r="AI474" i="1"/>
  <c r="S474" i="1"/>
  <c r="P474" i="1" s="1"/>
  <c r="Q474" i="1" l="1"/>
  <c r="R474" i="1"/>
  <c r="I475" i="1" l="1"/>
  <c r="J475" i="1" s="1"/>
  <c r="K475" i="1" s="1"/>
  <c r="L475" i="1" l="1"/>
  <c r="M475" i="1" s="1"/>
  <c r="U475" i="1" l="1"/>
  <c r="T475" i="1"/>
  <c r="BL475" i="1"/>
  <c r="AS475" i="1"/>
  <c r="BI475" i="1"/>
  <c r="AM475" i="1"/>
  <c r="AY475" i="1"/>
  <c r="BD475" i="1"/>
  <c r="BM475" i="1"/>
  <c r="BF475" i="1"/>
  <c r="AQ475" i="1"/>
  <c r="AA475" i="1"/>
  <c r="AT475" i="1"/>
  <c r="BE475" i="1"/>
  <c r="AB475" i="1"/>
  <c r="AE475" i="1"/>
  <c r="BJ475" i="1"/>
  <c r="BP475" i="1"/>
  <c r="AO475" i="1"/>
  <c r="AV475" i="1"/>
  <c r="BH475" i="1"/>
  <c r="X475" i="1"/>
  <c r="W475" i="1"/>
  <c r="AI475" i="1"/>
  <c r="BK475" i="1"/>
  <c r="AN475" i="1"/>
  <c r="AP475" i="1"/>
  <c r="BB475" i="1"/>
  <c r="BN475" i="1"/>
  <c r="AJ475" i="1"/>
  <c r="BC475" i="1"/>
  <c r="AG475" i="1"/>
  <c r="AD475" i="1"/>
  <c r="AZ475" i="1"/>
  <c r="V475" i="1"/>
  <c r="AF475" i="1"/>
  <c r="AR475" i="1"/>
  <c r="BA475" i="1"/>
  <c r="AK475" i="1"/>
  <c r="Y475" i="1"/>
  <c r="AU475" i="1"/>
  <c r="BG475" i="1"/>
  <c r="Z475" i="1"/>
  <c r="AL475" i="1"/>
  <c r="AX475" i="1"/>
  <c r="AC475" i="1"/>
  <c r="BO475" i="1"/>
  <c r="AW475" i="1"/>
  <c r="AH475" i="1"/>
  <c r="S475" i="1"/>
  <c r="P475" i="1" s="1"/>
  <c r="R475" i="1" l="1"/>
  <c r="Q475" i="1"/>
  <c r="I476" i="1" l="1"/>
  <c r="J476" i="1" s="1"/>
  <c r="K476" i="1" s="1"/>
  <c r="L476" i="1" l="1"/>
  <c r="M476" i="1" s="1"/>
  <c r="AJ476" i="1" l="1"/>
  <c r="AN476" i="1"/>
  <c r="AF476" i="1"/>
  <c r="BO476" i="1"/>
  <c r="AU476" i="1"/>
  <c r="AA476" i="1"/>
  <c r="V476" i="1"/>
  <c r="AX476" i="1"/>
  <c r="AD476" i="1"/>
  <c r="AG476" i="1"/>
  <c r="Y476" i="1"/>
  <c r="BA476" i="1"/>
  <c r="AB476" i="1"/>
  <c r="BP476" i="1"/>
  <c r="AL476" i="1"/>
  <c r="AT476" i="1"/>
  <c r="AP476" i="1"/>
  <c r="AZ476" i="1"/>
  <c r="AV476" i="1"/>
  <c r="AR476" i="1"/>
  <c r="AY476" i="1"/>
  <c r="AE476" i="1"/>
  <c r="AM476" i="1"/>
  <c r="U476" i="1"/>
  <c r="AH476" i="1"/>
  <c r="BI476" i="1"/>
  <c r="BF476" i="1"/>
  <c r="BC476" i="1"/>
  <c r="AK476" i="1"/>
  <c r="X476" i="1"/>
  <c r="BK476" i="1"/>
  <c r="BN476" i="1"/>
  <c r="AO476" i="1"/>
  <c r="BL476" i="1"/>
  <c r="BH476" i="1"/>
  <c r="BD476" i="1"/>
  <c r="AI476" i="1"/>
  <c r="BG476" i="1"/>
  <c r="BB476" i="1"/>
  <c r="W476" i="1"/>
  <c r="BJ476" i="1"/>
  <c r="AS476" i="1"/>
  <c r="BE476" i="1"/>
  <c r="BM476" i="1"/>
  <c r="Z476" i="1"/>
  <c r="T476" i="1"/>
  <c r="AQ476" i="1"/>
  <c r="AC476" i="1"/>
  <c r="AW476" i="1"/>
  <c r="S476" i="1"/>
  <c r="P476" i="1" s="1"/>
  <c r="R476" i="1" l="1"/>
  <c r="Q476" i="1"/>
  <c r="I477" i="1" l="1"/>
  <c r="J477" i="1" s="1"/>
  <c r="K477" i="1" s="1"/>
  <c r="L477" i="1" l="1"/>
  <c r="M477" i="1" s="1"/>
  <c r="BC477" i="1" l="1"/>
  <c r="AY477" i="1"/>
  <c r="AU477" i="1"/>
  <c r="AX477" i="1"/>
  <c r="AD477" i="1"/>
  <c r="BB477" i="1"/>
  <c r="AL477" i="1"/>
  <c r="V477" i="1"/>
  <c r="Y477" i="1"/>
  <c r="BP477" i="1"/>
  <c r="AB477" i="1"/>
  <c r="AN477" i="1"/>
  <c r="BK477" i="1"/>
  <c r="BO477" i="1"/>
  <c r="BG477" i="1"/>
  <c r="AH477" i="1"/>
  <c r="BF477" i="1"/>
  <c r="BA477" i="1"/>
  <c r="BM477" i="1"/>
  <c r="BI477" i="1"/>
  <c r="BL477" i="1"/>
  <c r="AJ477" i="1"/>
  <c r="AO477" i="1"/>
  <c r="X477" i="1"/>
  <c r="AI477" i="1"/>
  <c r="BN477" i="1"/>
  <c r="Z477" i="1"/>
  <c r="AG477" i="1"/>
  <c r="AF477" i="1"/>
  <c r="BD477" i="1"/>
  <c r="AE477" i="1"/>
  <c r="W477" i="1"/>
  <c r="AA477" i="1"/>
  <c r="T477" i="1"/>
  <c r="BJ477" i="1"/>
  <c r="AP477" i="1"/>
  <c r="AK477" i="1"/>
  <c r="AW477" i="1"/>
  <c r="AS477" i="1"/>
  <c r="AV477" i="1"/>
  <c r="BH477" i="1"/>
  <c r="BE477" i="1"/>
  <c r="AZ477" i="1"/>
  <c r="AQ477" i="1"/>
  <c r="AM477" i="1"/>
  <c r="AT477" i="1"/>
  <c r="U477" i="1"/>
  <c r="AC477" i="1"/>
  <c r="AR477" i="1"/>
  <c r="S477" i="1"/>
  <c r="P477" i="1" s="1"/>
  <c r="Q477" i="1" l="1"/>
  <c r="R477" i="1"/>
  <c r="I478" i="1" l="1"/>
  <c r="J478" i="1" s="1"/>
  <c r="K478" i="1" s="1"/>
  <c r="L478" i="1" l="1"/>
  <c r="M478" i="1" s="1"/>
  <c r="BJ478" i="1" l="1"/>
  <c r="BN478" i="1"/>
  <c r="BF478" i="1"/>
  <c r="BI478" i="1"/>
  <c r="AO478" i="1"/>
  <c r="AZ478" i="1"/>
  <c r="BL478" i="1"/>
  <c r="BH478" i="1"/>
  <c r="BO478" i="1"/>
  <c r="X478" i="1"/>
  <c r="AM478" i="1"/>
  <c r="AA478" i="1"/>
  <c r="AL478" i="1"/>
  <c r="AH478" i="1"/>
  <c r="AC478" i="1"/>
  <c r="T478" i="1"/>
  <c r="AB478" i="1"/>
  <c r="AU478" i="1"/>
  <c r="AX478" i="1"/>
  <c r="AT478" i="1"/>
  <c r="BE478" i="1"/>
  <c r="BA478" i="1"/>
  <c r="AN478" i="1"/>
  <c r="AE478" i="1"/>
  <c r="Z478" i="1"/>
  <c r="AD478" i="1"/>
  <c r="V478" i="1"/>
  <c r="BM478" i="1"/>
  <c r="AS478" i="1"/>
  <c r="Y478" i="1"/>
  <c r="AJ478" i="1"/>
  <c r="AV478" i="1"/>
  <c r="AR478" i="1"/>
  <c r="AY478" i="1"/>
  <c r="BK478" i="1"/>
  <c r="U478" i="1"/>
  <c r="BC478" i="1"/>
  <c r="AP478" i="1"/>
  <c r="AW478" i="1"/>
  <c r="W478" i="1"/>
  <c r="AF478" i="1"/>
  <c r="AI478" i="1"/>
  <c r="BG478" i="1"/>
  <c r="BB478" i="1"/>
  <c r="AG478" i="1"/>
  <c r="BP478" i="1"/>
  <c r="AK478" i="1"/>
  <c r="BD478" i="1"/>
  <c r="AQ478" i="1"/>
  <c r="S478" i="1"/>
  <c r="P478" i="1" s="1"/>
  <c r="R478" i="1" l="1"/>
  <c r="Q478" i="1"/>
  <c r="I479" i="1" l="1"/>
  <c r="J479" i="1" s="1"/>
  <c r="K479" i="1" s="1"/>
  <c r="L479" i="1" l="1"/>
  <c r="M479" i="1" s="1"/>
  <c r="BL479" i="1" l="1"/>
  <c r="BE479" i="1"/>
  <c r="AC479" i="1"/>
  <c r="AN479" i="1"/>
  <c r="BO479" i="1"/>
  <c r="AG479" i="1"/>
  <c r="AE479" i="1"/>
  <c r="AQ479" i="1"/>
  <c r="BB479" i="1"/>
  <c r="AM479" i="1"/>
  <c r="BA479" i="1"/>
  <c r="BJ479" i="1"/>
  <c r="AF479" i="1"/>
  <c r="AR479" i="1"/>
  <c r="BI479" i="1"/>
  <c r="BK479" i="1"/>
  <c r="BM479" i="1"/>
  <c r="AX479" i="1"/>
  <c r="AD479" i="1"/>
  <c r="U479" i="1"/>
  <c r="AB479" i="1"/>
  <c r="T479" i="1"/>
  <c r="AK479" i="1"/>
  <c r="BG479" i="1"/>
  <c r="AJ479" i="1"/>
  <c r="W479" i="1"/>
  <c r="AV479" i="1"/>
  <c r="BH479" i="1"/>
  <c r="V479" i="1"/>
  <c r="X479" i="1"/>
  <c r="AY479" i="1"/>
  <c r="BP479" i="1"/>
  <c r="Y479" i="1"/>
  <c r="AA479" i="1"/>
  <c r="AL479" i="1"/>
  <c r="BN479" i="1"/>
  <c r="AP479" i="1"/>
  <c r="AT479" i="1"/>
  <c r="AS479" i="1"/>
  <c r="AI479" i="1"/>
  <c r="AZ479" i="1"/>
  <c r="Z479" i="1"/>
  <c r="AW479" i="1"/>
  <c r="AO479" i="1"/>
  <c r="BD479" i="1"/>
  <c r="AU479" i="1"/>
  <c r="BC479" i="1"/>
  <c r="AH479" i="1"/>
  <c r="BF479" i="1"/>
  <c r="S479" i="1"/>
  <c r="P479" i="1" s="1"/>
  <c r="R479" i="1" l="1"/>
  <c r="Q479" i="1"/>
  <c r="I480" i="1" l="1"/>
  <c r="J480" i="1" s="1"/>
  <c r="K480" i="1" s="1"/>
  <c r="L480" i="1" l="1"/>
  <c r="M480" i="1" s="1"/>
  <c r="AB480" i="1" l="1"/>
  <c r="X480" i="1"/>
  <c r="T480" i="1"/>
  <c r="BP480" i="1"/>
  <c r="AE480" i="1"/>
  <c r="BC480" i="1"/>
  <c r="BN480" i="1"/>
  <c r="AT480" i="1"/>
  <c r="AP480" i="1"/>
  <c r="AO480" i="1"/>
  <c r="BA480" i="1"/>
  <c r="AL480" i="1"/>
  <c r="BI480" i="1"/>
  <c r="AZ480" i="1"/>
  <c r="BK480" i="1"/>
  <c r="W480" i="1"/>
  <c r="BO480" i="1"/>
  <c r="AC480" i="1"/>
  <c r="AW480" i="1"/>
  <c r="BH480" i="1"/>
  <c r="BL480" i="1"/>
  <c r="BD480" i="1"/>
  <c r="AU480" i="1"/>
  <c r="AA480" i="1"/>
  <c r="AI480" i="1"/>
  <c r="BJ480" i="1"/>
  <c r="BE480" i="1"/>
  <c r="BB480" i="1"/>
  <c r="AS480" i="1"/>
  <c r="AN480" i="1"/>
  <c r="AJ480" i="1"/>
  <c r="AF480" i="1"/>
  <c r="U480" i="1"/>
  <c r="BG480" i="1"/>
  <c r="AM480" i="1"/>
  <c r="AX480" i="1"/>
  <c r="AD480" i="1"/>
  <c r="Z480" i="1"/>
  <c r="Y480" i="1"/>
  <c r="AK480" i="1"/>
  <c r="BM480" i="1"/>
  <c r="AV480" i="1"/>
  <c r="AR480" i="1"/>
  <c r="AQ480" i="1"/>
  <c r="AH480" i="1"/>
  <c r="AY480" i="1"/>
  <c r="V480" i="1"/>
  <c r="BF480" i="1"/>
  <c r="AG480" i="1"/>
  <c r="S480" i="1"/>
  <c r="P480" i="1" s="1"/>
  <c r="Q480" i="1" l="1"/>
  <c r="R480" i="1"/>
  <c r="I481" i="1" l="1"/>
  <c r="J481" i="1" s="1"/>
  <c r="K481" i="1" s="1"/>
  <c r="L481" i="1" l="1"/>
  <c r="M481" i="1" s="1"/>
  <c r="BK481" i="1" l="1"/>
  <c r="BG481" i="1"/>
  <c r="BO481" i="1"/>
  <c r="BF481" i="1"/>
  <c r="BB481" i="1"/>
  <c r="BM481" i="1"/>
  <c r="BI481" i="1"/>
  <c r="AO481" i="1"/>
  <c r="AR481" i="1"/>
  <c r="BD481" i="1"/>
  <c r="BA481" i="1"/>
  <c r="AK481" i="1"/>
  <c r="AI481" i="1"/>
  <c r="Z481" i="1"/>
  <c r="AG481" i="1"/>
  <c r="U481" i="1"/>
  <c r="X481" i="1"/>
  <c r="AY481" i="1"/>
  <c r="BC481" i="1"/>
  <c r="T481" i="1"/>
  <c r="AH481" i="1"/>
  <c r="BH481" i="1"/>
  <c r="AF481" i="1"/>
  <c r="W481" i="1"/>
  <c r="AA481" i="1"/>
  <c r="AE481" i="1"/>
  <c r="BJ481" i="1"/>
  <c r="AP481" i="1"/>
  <c r="AL481" i="1"/>
  <c r="AW481" i="1"/>
  <c r="AS481" i="1"/>
  <c r="Y481" i="1"/>
  <c r="AB481" i="1"/>
  <c r="AN481" i="1"/>
  <c r="BP481" i="1"/>
  <c r="BL481" i="1"/>
  <c r="AM481" i="1"/>
  <c r="AQ481" i="1"/>
  <c r="AT481" i="1"/>
  <c r="V481" i="1"/>
  <c r="AC481" i="1"/>
  <c r="BN481" i="1"/>
  <c r="AZ481" i="1"/>
  <c r="AU481" i="1"/>
  <c r="AD481" i="1"/>
  <c r="AX481" i="1"/>
  <c r="BE481" i="1"/>
  <c r="AV481" i="1"/>
  <c r="AJ481" i="1"/>
  <c r="S481" i="1"/>
  <c r="P481" i="1" s="1"/>
  <c r="Q481" i="1" l="1"/>
  <c r="R481" i="1"/>
  <c r="I482" i="1" l="1"/>
  <c r="J482" i="1" s="1"/>
  <c r="K482" i="1" s="1"/>
  <c r="L482" i="1" l="1"/>
  <c r="M482" i="1" s="1"/>
  <c r="AX482" i="1" l="1"/>
  <c r="AT482" i="1"/>
  <c r="BB482" i="1"/>
  <c r="AS482" i="1"/>
  <c r="Y482" i="1"/>
  <c r="BM482" i="1"/>
  <c r="AW482" i="1"/>
  <c r="AG482" i="1"/>
  <c r="AJ482" i="1"/>
  <c r="AZ482" i="1"/>
  <c r="AQ482" i="1"/>
  <c r="BC482" i="1"/>
  <c r="AH482" i="1"/>
  <c r="BI482" i="1"/>
  <c r="AB482" i="1"/>
  <c r="AE482" i="1"/>
  <c r="BF482" i="1"/>
  <c r="BJ482" i="1"/>
  <c r="BN482" i="1"/>
  <c r="AC482" i="1"/>
  <c r="BA482" i="1"/>
  <c r="BL482" i="1"/>
  <c r="BH482" i="1"/>
  <c r="BD482" i="1"/>
  <c r="BK482" i="1"/>
  <c r="AI482" i="1"/>
  <c r="AA482" i="1"/>
  <c r="AM482" i="1"/>
  <c r="AL482" i="1"/>
  <c r="AO482" i="1"/>
  <c r="AF482" i="1"/>
  <c r="BG482" i="1"/>
  <c r="V482" i="1"/>
  <c r="Z482" i="1"/>
  <c r="AD482" i="1"/>
  <c r="W482" i="1"/>
  <c r="BE482" i="1"/>
  <c r="AK482" i="1"/>
  <c r="AV482" i="1"/>
  <c r="AR482" i="1"/>
  <c r="AN482" i="1"/>
  <c r="AU482" i="1"/>
  <c r="T482" i="1"/>
  <c r="AY482" i="1"/>
  <c r="BO482" i="1"/>
  <c r="AP482" i="1"/>
  <c r="U482" i="1"/>
  <c r="X482" i="1"/>
  <c r="BP482" i="1"/>
  <c r="S482" i="1"/>
  <c r="P482" i="1" s="1"/>
  <c r="R482" i="1" l="1"/>
  <c r="Q482" i="1"/>
  <c r="I483" i="1" l="1"/>
  <c r="J483" i="1" s="1"/>
  <c r="K483" i="1" s="1"/>
  <c r="L483" i="1" l="1"/>
  <c r="M483" i="1" s="1"/>
  <c r="BH483" i="1" l="1"/>
  <c r="BD483" i="1"/>
  <c r="BI483" i="1"/>
  <c r="T483" i="1"/>
  <c r="BK483" i="1"/>
  <c r="BL483" i="1"/>
  <c r="BM483" i="1"/>
  <c r="BC483" i="1"/>
  <c r="AY483" i="1"/>
  <c r="AL483" i="1"/>
  <c r="AD483" i="1"/>
  <c r="AO483" i="1"/>
  <c r="AR483" i="1"/>
  <c r="AN483" i="1"/>
  <c r="BP483" i="1"/>
  <c r="BE483" i="1"/>
  <c r="AU483" i="1"/>
  <c r="BG483" i="1"/>
  <c r="U483" i="1"/>
  <c r="AM483" i="1"/>
  <c r="BN483" i="1"/>
  <c r="AI483" i="1"/>
  <c r="BO483" i="1"/>
  <c r="BF483" i="1"/>
  <c r="AK483" i="1"/>
  <c r="AJ483" i="1"/>
  <c r="AC483" i="1"/>
  <c r="AS483" i="1"/>
  <c r="AH483" i="1"/>
  <c r="AF483" i="1"/>
  <c r="AB483" i="1"/>
  <c r="X483" i="1"/>
  <c r="AZ483" i="1"/>
  <c r="V483" i="1"/>
  <c r="AE483" i="1"/>
  <c r="AQ483" i="1"/>
  <c r="AV483" i="1"/>
  <c r="W483" i="1"/>
  <c r="AX483" i="1"/>
  <c r="BJ483" i="1"/>
  <c r="BB483" i="1"/>
  <c r="AP483" i="1"/>
  <c r="AG483" i="1"/>
  <c r="Y483" i="1"/>
  <c r="AW483" i="1"/>
  <c r="AA483" i="1"/>
  <c r="BA483" i="1"/>
  <c r="AT483" i="1"/>
  <c r="Z483" i="1"/>
  <c r="S483" i="1"/>
  <c r="P483" i="1" s="1"/>
  <c r="Q483" i="1" l="1"/>
  <c r="R483" i="1"/>
  <c r="I484" i="1" l="1"/>
  <c r="J484" i="1" s="1"/>
  <c r="K484" i="1" s="1"/>
  <c r="L484" i="1" l="1"/>
  <c r="M484" i="1" s="1"/>
  <c r="AB484" i="1" l="1"/>
  <c r="T484" i="1"/>
  <c r="BP484" i="1"/>
  <c r="BH484" i="1"/>
  <c r="U484" i="1"/>
  <c r="BO484" i="1"/>
  <c r="BJ484" i="1"/>
  <c r="AP484" i="1"/>
  <c r="AL484" i="1"/>
  <c r="AK484" i="1"/>
  <c r="BM484" i="1"/>
  <c r="AH484" i="1"/>
  <c r="Y484" i="1"/>
  <c r="AZ484" i="1"/>
  <c r="AJ484" i="1"/>
  <c r="AM484" i="1"/>
  <c r="AD484" i="1"/>
  <c r="BN484" i="1"/>
  <c r="AS484" i="1"/>
  <c r="BD484" i="1"/>
  <c r="AA484" i="1"/>
  <c r="AE484" i="1"/>
  <c r="BB484" i="1"/>
  <c r="AX484" i="1"/>
  <c r="AC484" i="1"/>
  <c r="AN484" i="1"/>
  <c r="AF484" i="1"/>
  <c r="X484" i="1"/>
  <c r="BG484" i="1"/>
  <c r="BC484" i="1"/>
  <c r="AY484" i="1"/>
  <c r="AT484" i="1"/>
  <c r="Z484" i="1"/>
  <c r="V484" i="1"/>
  <c r="AO484" i="1"/>
  <c r="AW484" i="1"/>
  <c r="BI484" i="1"/>
  <c r="AR484" i="1"/>
  <c r="AQ484" i="1"/>
  <c r="AI484" i="1"/>
  <c r="BK484" i="1"/>
  <c r="AU484" i="1"/>
  <c r="AG484" i="1"/>
  <c r="BL484" i="1"/>
  <c r="AV484" i="1"/>
  <c r="W484" i="1"/>
  <c r="BF484" i="1"/>
  <c r="BA484" i="1"/>
  <c r="BE484" i="1"/>
  <c r="S484" i="1"/>
  <c r="P484" i="1" s="1"/>
  <c r="R484" i="1" l="1"/>
  <c r="Q484" i="1"/>
  <c r="I485" i="1" l="1"/>
  <c r="J485" i="1" s="1"/>
  <c r="K485" i="1" s="1"/>
  <c r="L485" i="1" l="1"/>
  <c r="M485" i="1" s="1"/>
  <c r="AQ485" i="1" l="1"/>
  <c r="AM485" i="1"/>
  <c r="AI485" i="1"/>
  <c r="BF485" i="1"/>
  <c r="AL485" i="1"/>
  <c r="AH485" i="1"/>
  <c r="AC485" i="1"/>
  <c r="Y485" i="1"/>
  <c r="BJ485" i="1"/>
  <c r="AR485" i="1"/>
  <c r="AJ485" i="1"/>
  <c r="AV485" i="1"/>
  <c r="BO485" i="1"/>
  <c r="BG485" i="1"/>
  <c r="BN485" i="1"/>
  <c r="BE485" i="1"/>
  <c r="AN485" i="1"/>
  <c r="AW485" i="1"/>
  <c r="AE485" i="1"/>
  <c r="T485" i="1"/>
  <c r="AX485" i="1"/>
  <c r="AO485" i="1"/>
  <c r="X485" i="1"/>
  <c r="BL485" i="1"/>
  <c r="AB485" i="1"/>
  <c r="BC485" i="1"/>
  <c r="AY485" i="1"/>
  <c r="AU485" i="1"/>
  <c r="AP485" i="1"/>
  <c r="V485" i="1"/>
  <c r="AT485" i="1"/>
  <c r="AD485" i="1"/>
  <c r="BA485" i="1"/>
  <c r="BD485" i="1"/>
  <c r="BM485" i="1"/>
  <c r="BH485" i="1"/>
  <c r="AF485" i="1"/>
  <c r="BK485" i="1"/>
  <c r="Z485" i="1"/>
  <c r="BI485" i="1"/>
  <c r="AK485" i="1"/>
  <c r="BP485" i="1"/>
  <c r="AG485" i="1"/>
  <c r="AA485" i="1"/>
  <c r="W485" i="1"/>
  <c r="BB485" i="1"/>
  <c r="AS485" i="1"/>
  <c r="U485" i="1"/>
  <c r="AZ485" i="1"/>
  <c r="S485" i="1"/>
  <c r="P485" i="1" s="1"/>
  <c r="Q485" i="1" l="1"/>
  <c r="R485" i="1"/>
  <c r="I486" i="1" l="1"/>
  <c r="J486" i="1" s="1"/>
  <c r="K486" i="1" s="1"/>
  <c r="L486" i="1" l="1"/>
  <c r="M486" i="1" s="1"/>
  <c r="Z486" i="1" l="1"/>
  <c r="V486" i="1"/>
  <c r="BJ486" i="1"/>
  <c r="W486" i="1"/>
  <c r="BM486" i="1"/>
  <c r="BH486" i="1"/>
  <c r="BD486" i="1"/>
  <c r="BP486" i="1"/>
  <c r="AF486" i="1"/>
  <c r="AV486" i="1"/>
  <c r="BK486" i="1"/>
  <c r="AI486" i="1"/>
  <c r="AD486" i="1"/>
  <c r="AP486" i="1"/>
  <c r="AH486" i="1"/>
  <c r="BE486" i="1"/>
  <c r="BA486" i="1"/>
  <c r="AW486" i="1"/>
  <c r="AR486" i="1"/>
  <c r="AN486" i="1"/>
  <c r="AZ486" i="1"/>
  <c r="BG486" i="1"/>
  <c r="AU486" i="1"/>
  <c r="BL486" i="1"/>
  <c r="AE486" i="1"/>
  <c r="AL486" i="1"/>
  <c r="BF486" i="1"/>
  <c r="AT486" i="1"/>
  <c r="AO486" i="1"/>
  <c r="AK486" i="1"/>
  <c r="AG486" i="1"/>
  <c r="AB486" i="1"/>
  <c r="X486" i="1"/>
  <c r="AJ486" i="1"/>
  <c r="AQ486" i="1"/>
  <c r="BC486" i="1"/>
  <c r="BO486" i="1"/>
  <c r="BB486" i="1"/>
  <c r="BN486" i="1"/>
  <c r="AX486" i="1"/>
  <c r="Y486" i="1"/>
  <c r="U486" i="1"/>
  <c r="BI486" i="1"/>
  <c r="AS486" i="1"/>
  <c r="AC486" i="1"/>
  <c r="T486" i="1"/>
  <c r="AA486" i="1"/>
  <c r="AM486" i="1"/>
  <c r="AY486" i="1"/>
  <c r="S486" i="1"/>
  <c r="P486" i="1" s="1"/>
  <c r="Q486" i="1" l="1"/>
  <c r="R486" i="1"/>
  <c r="I487" i="1" l="1"/>
  <c r="J487" i="1" s="1"/>
  <c r="K487" i="1" s="1"/>
  <c r="L487" i="1" l="1"/>
  <c r="M487" i="1" s="1"/>
  <c r="AN487" i="1" l="1"/>
  <c r="BP487" i="1"/>
  <c r="AG487" i="1"/>
  <c r="AF487" i="1"/>
  <c r="AA487" i="1"/>
  <c r="BC487" i="1"/>
  <c r="AR487" i="1"/>
  <c r="AO487" i="1"/>
  <c r="AT487" i="1"/>
  <c r="AC487" i="1"/>
  <c r="BK487" i="1"/>
  <c r="AB487" i="1"/>
  <c r="T487" i="1"/>
  <c r="BE487" i="1"/>
  <c r="BJ487" i="1"/>
  <c r="V487" i="1"/>
  <c r="X487" i="1"/>
  <c r="AZ487" i="1"/>
  <c r="BI487" i="1"/>
  <c r="BM487" i="1"/>
  <c r="U487" i="1"/>
  <c r="AM487" i="1"/>
  <c r="BO487" i="1"/>
  <c r="AW487" i="1"/>
  <c r="AD487" i="1"/>
  <c r="BF487" i="1"/>
  <c r="BN487" i="1"/>
  <c r="AH487" i="1"/>
  <c r="BD487" i="1"/>
  <c r="AV487" i="1"/>
  <c r="BA487" i="1"/>
  <c r="AE487" i="1"/>
  <c r="AL487" i="1"/>
  <c r="AK487" i="1"/>
  <c r="AS487" i="1"/>
  <c r="AJ487" i="1"/>
  <c r="BL487" i="1"/>
  <c r="BG487" i="1"/>
  <c r="BH487" i="1"/>
  <c r="W487" i="1"/>
  <c r="AY487" i="1"/>
  <c r="AU487" i="1"/>
  <c r="AX487" i="1"/>
  <c r="AP487" i="1"/>
  <c r="BB487" i="1"/>
  <c r="Y487" i="1"/>
  <c r="AQ487" i="1"/>
  <c r="AI487" i="1"/>
  <c r="Z487" i="1"/>
  <c r="S487" i="1"/>
  <c r="P487" i="1" s="1"/>
  <c r="Q487" i="1" l="1"/>
  <c r="R487" i="1"/>
  <c r="I488" i="1" l="1"/>
  <c r="J488" i="1" s="1"/>
  <c r="K488" i="1" s="1"/>
  <c r="L488" i="1" l="1"/>
  <c r="M488" i="1" s="1"/>
  <c r="AR488" i="1" l="1"/>
  <c r="AZ488" i="1"/>
  <c r="AV488" i="1"/>
  <c r="AM488" i="1"/>
  <c r="AI488" i="1"/>
  <c r="AE488" i="1"/>
  <c r="Z488" i="1"/>
  <c r="BG488" i="1"/>
  <c r="BJ488" i="1"/>
  <c r="BA488" i="1"/>
  <c r="AC488" i="1"/>
  <c r="AO488" i="1"/>
  <c r="AF488" i="1"/>
  <c r="BC488" i="1"/>
  <c r="V488" i="1"/>
  <c r="AS488" i="1"/>
  <c r="BH488" i="1"/>
  <c r="BL488" i="1"/>
  <c r="BD488" i="1"/>
  <c r="W488" i="1"/>
  <c r="U488" i="1"/>
  <c r="AA488" i="1"/>
  <c r="BB488" i="1"/>
  <c r="BN488" i="1"/>
  <c r="BM488" i="1"/>
  <c r="AT488" i="1"/>
  <c r="AQ488" i="1"/>
  <c r="Y488" i="1"/>
  <c r="AN488" i="1"/>
  <c r="AY488" i="1"/>
  <c r="AP488" i="1"/>
  <c r="AG488" i="1"/>
  <c r="T488" i="1"/>
  <c r="AB488" i="1"/>
  <c r="X488" i="1"/>
  <c r="BP488" i="1"/>
  <c r="BO488" i="1"/>
  <c r="BK488" i="1"/>
  <c r="BF488" i="1"/>
  <c r="AL488" i="1"/>
  <c r="AX488" i="1"/>
  <c r="AW488" i="1"/>
  <c r="BI488" i="1"/>
  <c r="AD488" i="1"/>
  <c r="AK488" i="1"/>
  <c r="AJ488" i="1"/>
  <c r="AU488" i="1"/>
  <c r="AH488" i="1"/>
  <c r="BE488" i="1"/>
  <c r="S488" i="1"/>
  <c r="P488" i="1" s="1"/>
  <c r="Q488" i="1" l="1"/>
  <c r="R488" i="1"/>
  <c r="I489" i="1" l="1"/>
  <c r="J489" i="1" s="1"/>
  <c r="K489" i="1" s="1"/>
  <c r="L489" i="1" l="1"/>
  <c r="M489" i="1" s="1"/>
  <c r="AM489" i="1" l="1"/>
  <c r="AI489" i="1"/>
  <c r="AQ489" i="1"/>
  <c r="AL489" i="1"/>
  <c r="AX489" i="1"/>
  <c r="AD489" i="1"/>
  <c r="Y489" i="1"/>
  <c r="U489" i="1"/>
  <c r="BP489" i="1"/>
  <c r="BD489" i="1"/>
  <c r="AV489" i="1"/>
  <c r="BH489" i="1"/>
  <c r="W489" i="1"/>
  <c r="BN489" i="1"/>
  <c r="AO489" i="1"/>
  <c r="AC489" i="1"/>
  <c r="AN489" i="1"/>
  <c r="AY489" i="1"/>
  <c r="AU489" i="1"/>
  <c r="BC489" i="1"/>
  <c r="V489" i="1"/>
  <c r="AH489" i="1"/>
  <c r="AP489" i="1"/>
  <c r="Z489" i="1"/>
  <c r="BM489" i="1"/>
  <c r="AZ489" i="1"/>
  <c r="BF489" i="1"/>
  <c r="AF489" i="1"/>
  <c r="AR489" i="1"/>
  <c r="AA489" i="1"/>
  <c r="BB489" i="1"/>
  <c r="AK489" i="1"/>
  <c r="BL489" i="1"/>
  <c r="BG489" i="1"/>
  <c r="BK489" i="1"/>
  <c r="BO489" i="1"/>
  <c r="T489" i="1"/>
  <c r="BJ489" i="1"/>
  <c r="BE489" i="1"/>
  <c r="BA489" i="1"/>
  <c r="AW489" i="1"/>
  <c r="AJ489" i="1"/>
  <c r="BI489" i="1"/>
  <c r="X489" i="1"/>
  <c r="AB489" i="1"/>
  <c r="AE489" i="1"/>
  <c r="AT489" i="1"/>
  <c r="AG489" i="1"/>
  <c r="AS489" i="1"/>
  <c r="S489" i="1"/>
  <c r="P489" i="1" s="1"/>
  <c r="Q489" i="1" l="1"/>
  <c r="R489" i="1"/>
  <c r="I490" i="1" l="1"/>
  <c r="J490" i="1" s="1"/>
  <c r="K490" i="1" s="1"/>
  <c r="L490" i="1" l="1"/>
  <c r="M490" i="1" s="1"/>
  <c r="Z490" i="1" l="1"/>
  <c r="V490" i="1"/>
  <c r="AD490" i="1"/>
  <c r="BA490" i="1"/>
  <c r="AW490" i="1"/>
  <c r="AS490" i="1"/>
  <c r="AN490" i="1"/>
  <c r="AZ490" i="1"/>
  <c r="BL490" i="1"/>
  <c r="BC490" i="1"/>
  <c r="AI490" i="1"/>
  <c r="BK490" i="1"/>
  <c r="AQ490" i="1"/>
  <c r="BJ490" i="1"/>
  <c r="BM490" i="1"/>
  <c r="BP490" i="1"/>
  <c r="AY490" i="1"/>
  <c r="AL490" i="1"/>
  <c r="AH490" i="1"/>
  <c r="AP490" i="1"/>
  <c r="AK490" i="1"/>
  <c r="AG490" i="1"/>
  <c r="AC490" i="1"/>
  <c r="X490" i="1"/>
  <c r="AJ490" i="1"/>
  <c r="AV490" i="1"/>
  <c r="AM490" i="1"/>
  <c r="BG490" i="1"/>
  <c r="AU490" i="1"/>
  <c r="BN490" i="1"/>
  <c r="BD490" i="1"/>
  <c r="AB490" i="1"/>
  <c r="AR490" i="1"/>
  <c r="AX490" i="1"/>
  <c r="AT490" i="1"/>
  <c r="BB490" i="1"/>
  <c r="U490" i="1"/>
  <c r="W490" i="1"/>
  <c r="BE490" i="1"/>
  <c r="AO490" i="1"/>
  <c r="T490" i="1"/>
  <c r="AF490" i="1"/>
  <c r="BO490" i="1"/>
  <c r="AA490" i="1"/>
  <c r="AE490" i="1"/>
  <c r="BF490" i="1"/>
  <c r="BI490" i="1"/>
  <c r="Y490" i="1"/>
  <c r="BH490" i="1"/>
  <c r="S490" i="1"/>
  <c r="P490" i="1" s="1"/>
  <c r="Q490" i="1" l="1"/>
  <c r="R490" i="1"/>
  <c r="I491" i="1" l="1"/>
  <c r="J491" i="1" s="1"/>
  <c r="K491" i="1" s="1"/>
  <c r="L491" i="1" l="1"/>
  <c r="M491" i="1" s="1"/>
  <c r="BP491" i="1" l="1"/>
  <c r="AK491" i="1"/>
  <c r="AV491" i="1"/>
  <c r="BH491" i="1"/>
  <c r="AW491" i="1"/>
  <c r="U491" i="1"/>
  <c r="AI491" i="1"/>
  <c r="BK491" i="1"/>
  <c r="X491" i="1"/>
  <c r="AP491" i="1"/>
  <c r="BB491" i="1"/>
  <c r="BN491" i="1"/>
  <c r="T491" i="1"/>
  <c r="W491" i="1"/>
  <c r="AS491" i="1"/>
  <c r="BJ491" i="1"/>
  <c r="AZ491" i="1"/>
  <c r="V491" i="1"/>
  <c r="AF491" i="1"/>
  <c r="AR491" i="1"/>
  <c r="BC491" i="1"/>
  <c r="BD491" i="1"/>
  <c r="BI491" i="1"/>
  <c r="AU491" i="1"/>
  <c r="AQ491" i="1"/>
  <c r="Z491" i="1"/>
  <c r="AL491" i="1"/>
  <c r="AX491" i="1"/>
  <c r="BL491" i="1"/>
  <c r="BE491" i="1"/>
  <c r="AN491" i="1"/>
  <c r="AA491" i="1"/>
  <c r="AJ491" i="1"/>
  <c r="AC491" i="1"/>
  <c r="Y491" i="1"/>
  <c r="AB491" i="1"/>
  <c r="AM491" i="1"/>
  <c r="BO491" i="1"/>
  <c r="BA491" i="1"/>
  <c r="AE491" i="1"/>
  <c r="AG491" i="1"/>
  <c r="AD491" i="1"/>
  <c r="BG491" i="1"/>
  <c r="AH491" i="1"/>
  <c r="AO491" i="1"/>
  <c r="BM491" i="1"/>
  <c r="AY491" i="1"/>
  <c r="BF491" i="1"/>
  <c r="AT491" i="1"/>
  <c r="S491" i="1"/>
  <c r="P491" i="1" s="1"/>
  <c r="R491" i="1" l="1"/>
  <c r="Q491" i="1"/>
  <c r="I492" i="1" l="1"/>
  <c r="J492" i="1" s="1"/>
  <c r="K492" i="1" s="1"/>
  <c r="L492" i="1" l="1"/>
  <c r="M492" i="1" s="1"/>
  <c r="X492" i="1" l="1"/>
  <c r="BP492" i="1"/>
  <c r="BD492" i="1"/>
  <c r="BL492" i="1"/>
  <c r="BK492" i="1"/>
  <c r="AQ492" i="1"/>
  <c r="AL492" i="1"/>
  <c r="AH492" i="1"/>
  <c r="AT492" i="1"/>
  <c r="AS492" i="1"/>
  <c r="BE492" i="1"/>
  <c r="BM492" i="1"/>
  <c r="AW492" i="1"/>
  <c r="AJ492" i="1"/>
  <c r="T492" i="1"/>
  <c r="AB492" i="1"/>
  <c r="BO492" i="1"/>
  <c r="AU492" i="1"/>
  <c r="AA492" i="1"/>
  <c r="V492" i="1"/>
  <c r="U492" i="1"/>
  <c r="AD492" i="1"/>
  <c r="AC492" i="1"/>
  <c r="AO492" i="1"/>
  <c r="Z492" i="1"/>
  <c r="AV492" i="1"/>
  <c r="AF492" i="1"/>
  <c r="AN492" i="1"/>
  <c r="AY492" i="1"/>
  <c r="AE492" i="1"/>
  <c r="W492" i="1"/>
  <c r="BN492" i="1"/>
  <c r="BC492" i="1"/>
  <c r="BF492" i="1"/>
  <c r="AG492" i="1"/>
  <c r="Y492" i="1"/>
  <c r="BA492" i="1"/>
  <c r="BH492" i="1"/>
  <c r="AR492" i="1"/>
  <c r="AZ492" i="1"/>
  <c r="AI492" i="1"/>
  <c r="BG492" i="1"/>
  <c r="BB492" i="1"/>
  <c r="AX492" i="1"/>
  <c r="BJ492" i="1"/>
  <c r="BI492" i="1"/>
  <c r="AP492" i="1"/>
  <c r="AM492" i="1"/>
  <c r="AK492" i="1"/>
  <c r="S492" i="1"/>
  <c r="P492" i="1" s="1"/>
  <c r="R492" i="1" l="1"/>
  <c r="Q492" i="1"/>
  <c r="I493" i="1" l="1"/>
  <c r="J493" i="1" s="1"/>
  <c r="K493" i="1" s="1"/>
  <c r="L493" i="1" l="1"/>
  <c r="M493" i="1" s="1"/>
  <c r="W493" i="1" l="1"/>
  <c r="BO493" i="1"/>
  <c r="BK493" i="1"/>
  <c r="T493" i="1"/>
  <c r="BF493" i="1"/>
  <c r="BA493" i="1"/>
  <c r="BM493" i="1"/>
  <c r="AS493" i="1"/>
  <c r="AF493" i="1"/>
  <c r="BH493" i="1"/>
  <c r="BB493" i="1"/>
  <c r="X493" i="1"/>
  <c r="AQ493" i="1"/>
  <c r="AX493" i="1"/>
  <c r="Z493" i="1"/>
  <c r="AG493" i="1"/>
  <c r="AJ493" i="1"/>
  <c r="BD493" i="1"/>
  <c r="BC493" i="1"/>
  <c r="AH493" i="1"/>
  <c r="AL493" i="1"/>
  <c r="AV493" i="1"/>
  <c r="BP493" i="1"/>
  <c r="AE493" i="1"/>
  <c r="AI493" i="1"/>
  <c r="AA493" i="1"/>
  <c r="BN493" i="1"/>
  <c r="BJ493" i="1"/>
  <c r="AP493" i="1"/>
  <c r="AK493" i="1"/>
  <c r="AW493" i="1"/>
  <c r="AC493" i="1"/>
  <c r="Y493" i="1"/>
  <c r="AR493" i="1"/>
  <c r="AO493" i="1"/>
  <c r="AZ493" i="1"/>
  <c r="AU493" i="1"/>
  <c r="AM493" i="1"/>
  <c r="AT493" i="1"/>
  <c r="U493" i="1"/>
  <c r="BL493" i="1"/>
  <c r="AB493" i="1"/>
  <c r="BG493" i="1"/>
  <c r="AY493" i="1"/>
  <c r="AD493" i="1"/>
  <c r="V493" i="1"/>
  <c r="BI493" i="1"/>
  <c r="BE493" i="1"/>
  <c r="AN493" i="1"/>
  <c r="S493" i="1"/>
  <c r="P493" i="1" s="1"/>
  <c r="R493" i="1" l="1"/>
  <c r="Q493" i="1"/>
  <c r="I494" i="1" l="1"/>
  <c r="J494" i="1" s="1"/>
  <c r="K494" i="1" s="1"/>
  <c r="L494" i="1" l="1"/>
  <c r="M494" i="1" s="1"/>
  <c r="AH494" i="1" l="1"/>
  <c r="AP494" i="1"/>
  <c r="AL494" i="1"/>
  <c r="AW494" i="1"/>
  <c r="AC494" i="1"/>
  <c r="BA494" i="1"/>
  <c r="T494" i="1"/>
  <c r="AV494" i="1"/>
  <c r="AR494" i="1"/>
  <c r="AY494" i="1"/>
  <c r="AU494" i="1"/>
  <c r="AQ494" i="1"/>
  <c r="BB494" i="1"/>
  <c r="BN494" i="1"/>
  <c r="BI494" i="1"/>
  <c r="AZ494" i="1"/>
  <c r="AK494" i="1"/>
  <c r="X494" i="1"/>
  <c r="BD494" i="1"/>
  <c r="V494" i="1"/>
  <c r="Z494" i="1"/>
  <c r="AS494" i="1"/>
  <c r="AJ494" i="1"/>
  <c r="BH494" i="1"/>
  <c r="BK494" i="1"/>
  <c r="BC494" i="1"/>
  <c r="AT494" i="1"/>
  <c r="BF494" i="1"/>
  <c r="AX494" i="1"/>
  <c r="AG494" i="1"/>
  <c r="BE494" i="1"/>
  <c r="BP494" i="1"/>
  <c r="W494" i="1"/>
  <c r="AF494" i="1"/>
  <c r="AB494" i="1"/>
  <c r="AI494" i="1"/>
  <c r="AE494" i="1"/>
  <c r="AA494" i="1"/>
  <c r="BJ494" i="1"/>
  <c r="AO494" i="1"/>
  <c r="U494" i="1"/>
  <c r="AM494" i="1"/>
  <c r="AN494" i="1"/>
  <c r="AD494" i="1"/>
  <c r="BM494" i="1"/>
  <c r="Y494" i="1"/>
  <c r="BL494" i="1"/>
  <c r="BO494" i="1"/>
  <c r="BG494" i="1"/>
  <c r="S494" i="1"/>
  <c r="R494" i="1" l="1"/>
  <c r="P494" i="1"/>
  <c r="Q494" i="1"/>
  <c r="I495" i="1" l="1"/>
  <c r="J495" i="1" s="1"/>
  <c r="K495" i="1" s="1"/>
  <c r="L495" i="1" l="1"/>
  <c r="M495" i="1" s="1"/>
  <c r="AF495" i="1" l="1"/>
  <c r="AR495" i="1"/>
  <c r="BI495" i="1"/>
  <c r="BP495" i="1"/>
  <c r="BM495" i="1"/>
  <c r="BK495" i="1"/>
  <c r="AJ495" i="1"/>
  <c r="AO495" i="1"/>
  <c r="AC495" i="1"/>
  <c r="W495" i="1"/>
  <c r="BC495" i="1"/>
  <c r="AD495" i="1"/>
  <c r="AK495" i="1"/>
  <c r="AS495" i="1"/>
  <c r="AB495" i="1"/>
  <c r="BD495" i="1"/>
  <c r="BO495" i="1"/>
  <c r="U495" i="1"/>
  <c r="AU495" i="1"/>
  <c r="BG495" i="1"/>
  <c r="AM495" i="1"/>
  <c r="AP495" i="1"/>
  <c r="BN495" i="1"/>
  <c r="Z495" i="1"/>
  <c r="BF495" i="1"/>
  <c r="BL495" i="1"/>
  <c r="Y495" i="1"/>
  <c r="AG495" i="1"/>
  <c r="AN495" i="1"/>
  <c r="AY495" i="1"/>
  <c r="AW495" i="1"/>
  <c r="AE495" i="1"/>
  <c r="AQ495" i="1"/>
  <c r="BB495" i="1"/>
  <c r="T495" i="1"/>
  <c r="AX495" i="1"/>
  <c r="BJ495" i="1"/>
  <c r="AV495" i="1"/>
  <c r="BH495" i="1"/>
  <c r="V495" i="1"/>
  <c r="X495" i="1"/>
  <c r="AI495" i="1"/>
  <c r="AZ495" i="1"/>
  <c r="BA495" i="1"/>
  <c r="AA495" i="1"/>
  <c r="AL495" i="1"/>
  <c r="BE495" i="1"/>
  <c r="AH495" i="1"/>
  <c r="AT495" i="1"/>
  <c r="S495" i="1"/>
  <c r="P495" i="1" s="1"/>
  <c r="R495" i="1" l="1"/>
  <c r="Q495" i="1"/>
  <c r="I496" i="1" l="1"/>
  <c r="J496" i="1" s="1"/>
  <c r="K496" i="1" s="1"/>
  <c r="L496" i="1" l="1"/>
  <c r="M496" i="1" s="1"/>
  <c r="AN496" i="1" l="1"/>
  <c r="AF496" i="1"/>
  <c r="X496" i="1"/>
  <c r="U496" i="1"/>
  <c r="BG496" i="1"/>
  <c r="AM496" i="1"/>
  <c r="AH496" i="1"/>
  <c r="AD496" i="1"/>
  <c r="Z496" i="1"/>
  <c r="AO496" i="1"/>
  <c r="BA496" i="1"/>
  <c r="BM496" i="1"/>
  <c r="T496" i="1"/>
  <c r="AE496" i="1"/>
  <c r="AT496" i="1"/>
  <c r="AL496" i="1"/>
  <c r="AZ496" i="1"/>
  <c r="AR496" i="1"/>
  <c r="AJ496" i="1"/>
  <c r="BK496" i="1"/>
  <c r="AQ496" i="1"/>
  <c r="W496" i="1"/>
  <c r="BO496" i="1"/>
  <c r="AY496" i="1"/>
  <c r="AI496" i="1"/>
  <c r="Y496" i="1"/>
  <c r="AK496" i="1"/>
  <c r="AW496" i="1"/>
  <c r="AB496" i="1"/>
  <c r="BH496" i="1"/>
  <c r="AX496" i="1"/>
  <c r="BE496" i="1"/>
  <c r="BI496" i="1"/>
  <c r="BL496" i="1"/>
  <c r="BD496" i="1"/>
  <c r="AV496" i="1"/>
  <c r="AU496" i="1"/>
  <c r="AA496" i="1"/>
  <c r="BN496" i="1"/>
  <c r="BJ496" i="1"/>
  <c r="BF496" i="1"/>
  <c r="BB496" i="1"/>
  <c r="AC496" i="1"/>
  <c r="AS496" i="1"/>
  <c r="AG496" i="1"/>
  <c r="BP496" i="1"/>
  <c r="BC496" i="1"/>
  <c r="AP496" i="1"/>
  <c r="V496" i="1"/>
  <c r="S496" i="1"/>
  <c r="P496" i="1" s="1"/>
  <c r="Q496" i="1" l="1"/>
  <c r="R496" i="1"/>
  <c r="I497" i="1" l="1"/>
  <c r="J497" i="1" s="1"/>
  <c r="K497" i="1" s="1"/>
  <c r="L497" i="1" l="1"/>
  <c r="M497" i="1" s="1"/>
  <c r="AM497" i="1" l="1"/>
  <c r="AQ497" i="1"/>
  <c r="AU497" i="1"/>
  <c r="AT497" i="1"/>
  <c r="Z497" i="1"/>
  <c r="V497" i="1"/>
  <c r="AG497" i="1"/>
  <c r="BN497" i="1"/>
  <c r="BH497" i="1"/>
  <c r="U497" i="1"/>
  <c r="AN497" i="1"/>
  <c r="BP497" i="1"/>
  <c r="AE497" i="1"/>
  <c r="AP497" i="1"/>
  <c r="AC497" i="1"/>
  <c r="BD497" i="1"/>
  <c r="AY497" i="1"/>
  <c r="BC497" i="1"/>
  <c r="BG497" i="1"/>
  <c r="AD497" i="1"/>
  <c r="T497" i="1"/>
  <c r="AH497" i="1"/>
  <c r="BI497" i="1"/>
  <c r="BE497" i="1"/>
  <c r="AR497" i="1"/>
  <c r="AF497" i="1"/>
  <c r="X497" i="1"/>
  <c r="AZ497" i="1"/>
  <c r="AA497" i="1"/>
  <c r="BJ497" i="1"/>
  <c r="AW497" i="1"/>
  <c r="AX497" i="1"/>
  <c r="BL497" i="1"/>
  <c r="BK497" i="1"/>
  <c r="W497" i="1"/>
  <c r="BO497" i="1"/>
  <c r="BF497" i="1"/>
  <c r="BB497" i="1"/>
  <c r="BM497" i="1"/>
  <c r="AS497" i="1"/>
  <c r="AO497" i="1"/>
  <c r="AB497" i="1"/>
  <c r="BA497" i="1"/>
  <c r="AV497" i="1"/>
  <c r="AJ497" i="1"/>
  <c r="AI497" i="1"/>
  <c r="AL497" i="1"/>
  <c r="Y497" i="1"/>
  <c r="AK497" i="1"/>
  <c r="S497" i="1"/>
  <c r="P497" i="1" s="1"/>
  <c r="R497" i="1" l="1"/>
  <c r="Q497" i="1"/>
  <c r="I498" i="1" l="1"/>
  <c r="J498" i="1" s="1"/>
  <c r="K498" i="1" s="1"/>
  <c r="L498" i="1" l="1"/>
  <c r="M498" i="1" s="1"/>
  <c r="BN498" i="1" l="1"/>
  <c r="BF498" i="1"/>
  <c r="BJ498" i="1"/>
  <c r="AC498" i="1"/>
  <c r="BA498" i="1"/>
  <c r="BL498" i="1"/>
  <c r="BH498" i="1"/>
  <c r="AN498" i="1"/>
  <c r="AU498" i="1"/>
  <c r="BG498" i="1"/>
  <c r="BM498" i="1"/>
  <c r="AJ498" i="1"/>
  <c r="BB498" i="1"/>
  <c r="AS498" i="1"/>
  <c r="AG498" i="1"/>
  <c r="BP498" i="1"/>
  <c r="Z498" i="1"/>
  <c r="V498" i="1"/>
  <c r="AH498" i="1"/>
  <c r="W498" i="1"/>
  <c r="BE498" i="1"/>
  <c r="AK498" i="1"/>
  <c r="AV498" i="1"/>
  <c r="AR498" i="1"/>
  <c r="X498" i="1"/>
  <c r="AE498" i="1"/>
  <c r="AQ498" i="1"/>
  <c r="AZ498" i="1"/>
  <c r="BO498" i="1"/>
  <c r="AX498" i="1"/>
  <c r="AW498" i="1"/>
  <c r="BK498" i="1"/>
  <c r="AM498" i="1"/>
  <c r="AL498" i="1"/>
  <c r="AD498" i="1"/>
  <c r="AT498" i="1"/>
  <c r="BI498" i="1"/>
  <c r="AO498" i="1"/>
  <c r="U498" i="1"/>
  <c r="AF498" i="1"/>
  <c r="AB498" i="1"/>
  <c r="T498" i="1"/>
  <c r="AI498" i="1"/>
  <c r="AA498" i="1"/>
  <c r="BC498" i="1"/>
  <c r="AP498" i="1"/>
  <c r="Y498" i="1"/>
  <c r="BD498" i="1"/>
  <c r="AY498" i="1"/>
  <c r="S498" i="1"/>
  <c r="P498" i="1" s="1"/>
  <c r="Q498" i="1" l="1"/>
  <c r="R498" i="1"/>
  <c r="I499" i="1" s="1"/>
  <c r="J499" i="1" s="1"/>
  <c r="K499" i="1" l="1"/>
  <c r="L499" i="1" l="1"/>
  <c r="M499" i="1" s="1"/>
  <c r="AO499" i="1" l="1"/>
  <c r="AK499" i="1"/>
  <c r="X499" i="1"/>
  <c r="AZ499" i="1"/>
  <c r="U499" i="1"/>
  <c r="AU499" i="1"/>
  <c r="BG499" i="1"/>
  <c r="AF499" i="1"/>
  <c r="W499" i="1"/>
  <c r="AX499" i="1"/>
  <c r="AT499" i="1"/>
  <c r="BO499" i="1"/>
  <c r="Z499" i="1"/>
  <c r="BH499" i="1"/>
  <c r="AC499" i="1"/>
  <c r="Y499" i="1"/>
  <c r="AJ499" i="1"/>
  <c r="BA499" i="1"/>
  <c r="AE499" i="1"/>
  <c r="AQ499" i="1"/>
  <c r="AS499" i="1"/>
  <c r="AW499" i="1"/>
  <c r="AH499" i="1"/>
  <c r="AD499" i="1"/>
  <c r="AG499" i="1"/>
  <c r="AR499" i="1"/>
  <c r="BD499" i="1"/>
  <c r="BM499" i="1"/>
  <c r="T499" i="1"/>
  <c r="BL499" i="1"/>
  <c r="V499" i="1"/>
  <c r="AA499" i="1"/>
  <c r="BC499" i="1"/>
  <c r="AI499" i="1"/>
  <c r="AL499" i="1"/>
  <c r="AY499" i="1"/>
  <c r="BF499" i="1"/>
  <c r="AB499" i="1"/>
  <c r="AN499" i="1"/>
  <c r="BP499" i="1"/>
  <c r="BE499" i="1"/>
  <c r="BK499" i="1"/>
  <c r="AV499" i="1"/>
  <c r="BI499" i="1"/>
  <c r="AM499" i="1"/>
  <c r="BN499" i="1"/>
  <c r="BJ499" i="1"/>
  <c r="BB499" i="1"/>
  <c r="AP499" i="1"/>
  <c r="S499" i="1"/>
  <c r="P499" i="1" s="1"/>
  <c r="Q499" i="1" l="1"/>
  <c r="R499" i="1"/>
  <c r="I500" i="1" s="1"/>
  <c r="J500" i="1" s="1"/>
  <c r="K500" i="1" l="1"/>
  <c r="L500" i="1" l="1"/>
  <c r="M500" i="1" s="1"/>
  <c r="AR500" i="1" l="1"/>
  <c r="AZ500" i="1"/>
  <c r="AV500" i="1"/>
  <c r="AQ500" i="1"/>
  <c r="AM500" i="1"/>
  <c r="AI500" i="1"/>
  <c r="BK500" i="1"/>
  <c r="AU500" i="1"/>
  <c r="AX500" i="1"/>
  <c r="AO500" i="1"/>
  <c r="AW500" i="1"/>
  <c r="AS500" i="1"/>
  <c r="AJ500" i="1"/>
  <c r="BC500" i="1"/>
  <c r="Z500" i="1"/>
  <c r="BM500" i="1"/>
  <c r="BH500" i="1"/>
  <c r="BL500" i="1"/>
  <c r="BD500" i="1"/>
  <c r="AA500" i="1"/>
  <c r="W500" i="1"/>
  <c r="BJ500" i="1"/>
  <c r="BF500" i="1"/>
  <c r="BB500" i="1"/>
  <c r="BA500" i="1"/>
  <c r="AE500" i="1"/>
  <c r="AG500" i="1"/>
  <c r="AC500" i="1"/>
  <c r="AN500" i="1"/>
  <c r="AY500" i="1"/>
  <c r="V500" i="1"/>
  <c r="BI500" i="1"/>
  <c r="X500" i="1"/>
  <c r="T500" i="1"/>
  <c r="AB500" i="1"/>
  <c r="BP500" i="1"/>
  <c r="U500" i="1"/>
  <c r="BO500" i="1"/>
  <c r="AT500" i="1"/>
  <c r="AP500" i="1"/>
  <c r="AL500" i="1"/>
  <c r="AK500" i="1"/>
  <c r="AH500" i="1"/>
  <c r="BE500" i="1"/>
  <c r="Y500" i="1"/>
  <c r="AF500" i="1"/>
  <c r="BG500" i="1"/>
  <c r="AD500" i="1"/>
  <c r="BN500" i="1"/>
  <c r="S500" i="1"/>
  <c r="P500" i="1" s="1"/>
  <c r="R500" i="1" l="1"/>
  <c r="Q500" i="1"/>
  <c r="I501" i="1" l="1"/>
  <c r="J501" i="1" s="1"/>
  <c r="K501" i="1" s="1"/>
  <c r="L501" i="1" l="1"/>
  <c r="M501" i="1" s="1"/>
  <c r="BK501" i="1" l="1"/>
  <c r="BO501" i="1"/>
  <c r="BG501" i="1"/>
  <c r="BB501" i="1"/>
  <c r="AX501" i="1"/>
  <c r="BI501" i="1"/>
  <c r="AO501" i="1"/>
  <c r="AK501" i="1"/>
  <c r="BD501" i="1"/>
  <c r="AW501" i="1"/>
  <c r="BH501" i="1"/>
  <c r="AF501" i="1"/>
  <c r="BC501" i="1"/>
  <c r="AD501" i="1"/>
  <c r="BM501" i="1"/>
  <c r="AA501" i="1"/>
  <c r="W501" i="1"/>
  <c r="AE501" i="1"/>
  <c r="BF501" i="1"/>
  <c r="AL501" i="1"/>
  <c r="AH501" i="1"/>
  <c r="AS501" i="1"/>
  <c r="Y501" i="1"/>
  <c r="U501" i="1"/>
  <c r="AN501" i="1"/>
  <c r="BP501" i="1"/>
  <c r="AG501" i="1"/>
  <c r="AB501" i="1"/>
  <c r="AU501" i="1"/>
  <c r="BN501" i="1"/>
  <c r="BA501" i="1"/>
  <c r="AJ501" i="1"/>
  <c r="AM501" i="1"/>
  <c r="AI501" i="1"/>
  <c r="AQ501" i="1"/>
  <c r="AP501" i="1"/>
  <c r="V501" i="1"/>
  <c r="T501" i="1"/>
  <c r="AC501" i="1"/>
  <c r="BJ501" i="1"/>
  <c r="AT501" i="1"/>
  <c r="X501" i="1"/>
  <c r="AZ501" i="1"/>
  <c r="BL501" i="1"/>
  <c r="AY501" i="1"/>
  <c r="Z501" i="1"/>
  <c r="BE501" i="1"/>
  <c r="AR501" i="1"/>
  <c r="AV501" i="1"/>
  <c r="S501" i="1"/>
  <c r="P501" i="1" s="1"/>
  <c r="Q501" i="1" l="1"/>
  <c r="R501" i="1"/>
  <c r="I502" i="1" s="1"/>
  <c r="J502" i="1" s="1"/>
  <c r="K502" i="1" l="1"/>
  <c r="L502" i="1" l="1"/>
  <c r="M502" i="1" s="1"/>
  <c r="BJ502" i="1" l="1"/>
  <c r="BN502" i="1"/>
  <c r="BF502" i="1"/>
  <c r="W502" i="1"/>
  <c r="BM502" i="1"/>
  <c r="BH502" i="1"/>
  <c r="BD502" i="1"/>
  <c r="AZ502" i="1"/>
  <c r="AQ502" i="1"/>
  <c r="BC502" i="1"/>
  <c r="BO502" i="1"/>
  <c r="AF502" i="1"/>
  <c r="AT502" i="1"/>
  <c r="AS502" i="1"/>
  <c r="BG502" i="1"/>
  <c r="BI502" i="1"/>
  <c r="Z502" i="1"/>
  <c r="AD502" i="1"/>
  <c r="V502" i="1"/>
  <c r="BE502" i="1"/>
  <c r="BA502" i="1"/>
  <c r="AW502" i="1"/>
  <c r="AR502" i="1"/>
  <c r="AN502" i="1"/>
  <c r="AJ502" i="1"/>
  <c r="AA502" i="1"/>
  <c r="AM502" i="1"/>
  <c r="AY502" i="1"/>
  <c r="AE502" i="1"/>
  <c r="BB502" i="1"/>
  <c r="U502" i="1"/>
  <c r="BP502" i="1"/>
  <c r="AV502" i="1"/>
  <c r="AL502" i="1"/>
  <c r="AP502" i="1"/>
  <c r="AH502" i="1"/>
  <c r="AO502" i="1"/>
  <c r="AK502" i="1"/>
  <c r="AG502" i="1"/>
  <c r="AB502" i="1"/>
  <c r="X502" i="1"/>
  <c r="T502" i="1"/>
  <c r="AU502" i="1"/>
  <c r="BK502" i="1"/>
  <c r="AI502" i="1"/>
  <c r="AX502" i="1"/>
  <c r="Y502" i="1"/>
  <c r="AC502" i="1"/>
  <c r="BL502" i="1"/>
  <c r="S502" i="1"/>
  <c r="P502" i="1" s="1"/>
  <c r="Q502" i="1" l="1"/>
  <c r="R502" i="1"/>
  <c r="I503" i="1" l="1"/>
  <c r="J503" i="1" s="1"/>
  <c r="K503" i="1" s="1"/>
  <c r="L503" i="1" l="1"/>
  <c r="M503" i="1" s="1"/>
  <c r="AN503" i="1" l="1"/>
  <c r="U503" i="1"/>
  <c r="T503" i="1"/>
  <c r="AV503" i="1"/>
  <c r="BG503" i="1"/>
  <c r="AR503" i="1"/>
  <c r="W503" i="1"/>
  <c r="AI503" i="1"/>
  <c r="AT503" i="1"/>
  <c r="BF503" i="1"/>
  <c r="AX503" i="1"/>
  <c r="AK503" i="1"/>
  <c r="BI503" i="1"/>
  <c r="BL503" i="1"/>
  <c r="AM503" i="1"/>
  <c r="AO503" i="1"/>
  <c r="V503" i="1"/>
  <c r="X503" i="1"/>
  <c r="BP503" i="1"/>
  <c r="AC503" i="1"/>
  <c r="AF503" i="1"/>
  <c r="AQ503" i="1"/>
  <c r="BE503" i="1"/>
  <c r="AB503" i="1"/>
  <c r="BA503" i="1"/>
  <c r="AD503" i="1"/>
  <c r="AP503" i="1"/>
  <c r="BK503" i="1"/>
  <c r="AH503" i="1"/>
  <c r="BD503" i="1"/>
  <c r="BH503" i="1"/>
  <c r="AY503" i="1"/>
  <c r="AU503" i="1"/>
  <c r="AG503" i="1"/>
  <c r="AS503" i="1"/>
  <c r="AZ503" i="1"/>
  <c r="AW503" i="1"/>
  <c r="BM503" i="1"/>
  <c r="AA503" i="1"/>
  <c r="BC503" i="1"/>
  <c r="BO503" i="1"/>
  <c r="AE503" i="1"/>
  <c r="BN503" i="1"/>
  <c r="Z503" i="1"/>
  <c r="BB503" i="1"/>
  <c r="AJ503" i="1"/>
  <c r="Y503" i="1"/>
  <c r="BJ503" i="1"/>
  <c r="AL503" i="1"/>
  <c r="S503" i="1"/>
  <c r="P503" i="1" s="1"/>
  <c r="R503" i="1" l="1"/>
  <c r="Q503" i="1"/>
  <c r="I504" i="1" l="1"/>
  <c r="J504" i="1" s="1"/>
  <c r="K504" i="1" s="1"/>
  <c r="L504" i="1" l="1"/>
  <c r="M504" i="1" s="1"/>
  <c r="T504" i="1" l="1"/>
  <c r="BP504" i="1"/>
  <c r="BL504" i="1"/>
  <c r="BH504" i="1"/>
  <c r="BO504" i="1"/>
  <c r="BK504" i="1"/>
  <c r="AP504" i="1"/>
  <c r="AL504" i="1"/>
  <c r="AX504" i="1"/>
  <c r="AW504" i="1"/>
  <c r="BI504" i="1"/>
  <c r="AA504" i="1"/>
  <c r="AK504" i="1"/>
  <c r="BD504" i="1"/>
  <c r="W504" i="1"/>
  <c r="BN504" i="1"/>
  <c r="BA504" i="1"/>
  <c r="AF504" i="1"/>
  <c r="AB504" i="1"/>
  <c r="X504" i="1"/>
  <c r="BC504" i="1"/>
  <c r="AY504" i="1"/>
  <c r="AU504" i="1"/>
  <c r="Z504" i="1"/>
  <c r="V504" i="1"/>
  <c r="AH504" i="1"/>
  <c r="AG504" i="1"/>
  <c r="AS504" i="1"/>
  <c r="BE504" i="1"/>
  <c r="AZ504" i="1"/>
  <c r="U504" i="1"/>
  <c r="BB504" i="1"/>
  <c r="AD504" i="1"/>
  <c r="AR504" i="1"/>
  <c r="AN504" i="1"/>
  <c r="AJ504" i="1"/>
  <c r="AM504" i="1"/>
  <c r="AI504" i="1"/>
  <c r="AE504" i="1"/>
  <c r="BG504" i="1"/>
  <c r="AQ504" i="1"/>
  <c r="AT504" i="1"/>
  <c r="BJ504" i="1"/>
  <c r="AC504" i="1"/>
  <c r="AO504" i="1"/>
  <c r="AV504" i="1"/>
  <c r="BF504" i="1"/>
  <c r="BM504" i="1"/>
  <c r="Y504" i="1"/>
  <c r="S504" i="1"/>
  <c r="P504" i="1" s="1"/>
  <c r="Q504" i="1" l="1"/>
  <c r="R504" i="1"/>
  <c r="I505" i="1" l="1"/>
  <c r="J505" i="1" s="1"/>
  <c r="K505" i="1" s="1"/>
  <c r="L505" i="1" l="1"/>
  <c r="M505" i="1" s="1"/>
  <c r="AQ505" i="1" l="1"/>
  <c r="AM505" i="1"/>
  <c r="AI505" i="1"/>
  <c r="AL505" i="1"/>
  <c r="AH505" i="1"/>
  <c r="AD505" i="1"/>
  <c r="Y505" i="1"/>
  <c r="BF505" i="1"/>
  <c r="BI505" i="1"/>
  <c r="AN505" i="1"/>
  <c r="AV505" i="1"/>
  <c r="BH505" i="1"/>
  <c r="BC505" i="1"/>
  <c r="AY505" i="1"/>
  <c r="AU505" i="1"/>
  <c r="V505" i="1"/>
  <c r="T505" i="1"/>
  <c r="Z505" i="1"/>
  <c r="BA505" i="1"/>
  <c r="BM505" i="1"/>
  <c r="BP505" i="1"/>
  <c r="AP505" i="1"/>
  <c r="AF505" i="1"/>
  <c r="AR505" i="1"/>
  <c r="BO505" i="1"/>
  <c r="BK505" i="1"/>
  <c r="BG505" i="1"/>
  <c r="BN505" i="1"/>
  <c r="BJ505" i="1"/>
  <c r="BE505" i="1"/>
  <c r="AK505" i="1"/>
  <c r="AW505" i="1"/>
  <c r="AZ505" i="1"/>
  <c r="AS505" i="1"/>
  <c r="BD505" i="1"/>
  <c r="AB505" i="1"/>
  <c r="AE505" i="1"/>
  <c r="AA505" i="1"/>
  <c r="W505" i="1"/>
  <c r="BB505" i="1"/>
  <c r="AX505" i="1"/>
  <c r="AT505" i="1"/>
  <c r="AO505" i="1"/>
  <c r="U505" i="1"/>
  <c r="AG505" i="1"/>
  <c r="AJ505" i="1"/>
  <c r="BL505" i="1"/>
  <c r="AC505" i="1"/>
  <c r="X505" i="1"/>
  <c r="S505" i="1"/>
  <c r="P505" i="1" s="1"/>
  <c r="R505" i="1" l="1"/>
  <c r="Q505" i="1"/>
  <c r="I506" i="1" l="1"/>
  <c r="J506" i="1" s="1"/>
  <c r="K506" i="1" s="1"/>
  <c r="L506" i="1" l="1"/>
  <c r="M506" i="1" s="1"/>
  <c r="AX506" i="1" l="1"/>
  <c r="BB506" i="1"/>
  <c r="AT506" i="1"/>
  <c r="U506" i="1"/>
  <c r="W506" i="1"/>
  <c r="AO506" i="1"/>
  <c r="Y506" i="1"/>
  <c r="T506" i="1"/>
  <c r="BE506" i="1"/>
  <c r="BH506" i="1"/>
  <c r="BG506" i="1"/>
  <c r="AE506" i="1"/>
  <c r="AD506" i="1"/>
  <c r="V506" i="1"/>
  <c r="AW506" i="1"/>
  <c r="AN506" i="1"/>
  <c r="AZ506" i="1"/>
  <c r="AM506" i="1"/>
  <c r="BK506" i="1"/>
  <c r="AL506" i="1"/>
  <c r="AK506" i="1"/>
  <c r="AC506" i="1"/>
  <c r="AJ506" i="1"/>
  <c r="AQ506" i="1"/>
  <c r="AI506" i="1"/>
  <c r="BJ506" i="1"/>
  <c r="BN506" i="1"/>
  <c r="BF506" i="1"/>
  <c r="BM506" i="1"/>
  <c r="BI506" i="1"/>
  <c r="BD506" i="1"/>
  <c r="BP506" i="1"/>
  <c r="BL506" i="1"/>
  <c r="BC506" i="1"/>
  <c r="BO506" i="1"/>
  <c r="AR506" i="1"/>
  <c r="AB506" i="1"/>
  <c r="Z506" i="1"/>
  <c r="BA506" i="1"/>
  <c r="AS506" i="1"/>
  <c r="AV506" i="1"/>
  <c r="AY506" i="1"/>
  <c r="AA506" i="1"/>
  <c r="AP506" i="1"/>
  <c r="AH506" i="1"/>
  <c r="AG506" i="1"/>
  <c r="X506" i="1"/>
  <c r="AF506" i="1"/>
  <c r="AU506" i="1"/>
  <c r="S506" i="1"/>
  <c r="P506" i="1" s="1"/>
  <c r="R506" i="1" l="1"/>
  <c r="Q506" i="1"/>
  <c r="I507" i="1" l="1"/>
  <c r="J507" i="1" s="1"/>
  <c r="K507" i="1" s="1"/>
  <c r="E6" i="1"/>
  <c r="E4" i="1" l="1"/>
  <c r="L507" i="1"/>
  <c r="M507" i="1" s="1"/>
  <c r="E5" i="1" l="1"/>
  <c r="BP507" i="1" l="1"/>
  <c r="AS507" i="1"/>
  <c r="AV507" i="1"/>
  <c r="BH507" i="1"/>
  <c r="BD507" i="1"/>
  <c r="W507" i="1"/>
  <c r="AY507" i="1"/>
  <c r="X507" i="1"/>
  <c r="AA507" i="1"/>
  <c r="Z507" i="1"/>
  <c r="AQ507" i="1"/>
  <c r="AX507" i="1"/>
  <c r="AZ507" i="1"/>
  <c r="V507" i="1"/>
  <c r="AF507" i="1"/>
  <c r="AR507" i="1"/>
  <c r="BE507" i="1"/>
  <c r="AO507" i="1"/>
  <c r="AI507" i="1"/>
  <c r="BK507" i="1"/>
  <c r="BA507" i="1"/>
  <c r="AT507" i="1"/>
  <c r="BJ507" i="1"/>
  <c r="AH507" i="1"/>
  <c r="AE507" i="1"/>
  <c r="BI507" i="1"/>
  <c r="AJ507" i="1"/>
  <c r="AW507" i="1"/>
  <c r="AG507" i="1"/>
  <c r="AB507" i="1"/>
  <c r="BC507" i="1"/>
  <c r="AN507" i="1"/>
  <c r="AC507" i="1"/>
  <c r="AU507" i="1"/>
  <c r="BF507" i="1"/>
  <c r="BB507" i="1"/>
  <c r="BG507" i="1"/>
  <c r="AD507" i="1"/>
  <c r="U507" i="1"/>
  <c r="T507" i="1"/>
  <c r="BL507" i="1"/>
  <c r="AK507" i="1"/>
  <c r="BM507" i="1"/>
  <c r="AM507" i="1"/>
  <c r="BO507" i="1"/>
  <c r="Y507" i="1"/>
  <c r="AP507" i="1"/>
  <c r="AL507" i="1"/>
  <c r="BN507" i="1"/>
  <c r="S507" i="1"/>
  <c r="P507" i="1" s="1"/>
  <c r="Q507" i="1" l="1"/>
  <c r="R507" i="1"/>
  <c r="I508" i="1" l="1"/>
  <c r="J508" i="1" s="1"/>
  <c r="K508" i="1" s="1"/>
  <c r="L508" i="1" l="1"/>
  <c r="M508" i="1" s="1"/>
  <c r="T508" i="1" l="1"/>
  <c r="BP508" i="1"/>
  <c r="BL508" i="1"/>
  <c r="BH508" i="1"/>
  <c r="BK508" i="1"/>
  <c r="AQ508" i="1"/>
  <c r="V508" i="1"/>
  <c r="AH508" i="1"/>
  <c r="AD508" i="1"/>
  <c r="AC508" i="1"/>
  <c r="BE508" i="1"/>
  <c r="BM508" i="1"/>
  <c r="AG508" i="1"/>
  <c r="BD508" i="1"/>
  <c r="AI508" i="1"/>
  <c r="AX508" i="1"/>
  <c r="W508" i="1"/>
  <c r="AF508" i="1"/>
  <c r="AB508" i="1"/>
  <c r="X508" i="1"/>
  <c r="BO508" i="1"/>
  <c r="AU508" i="1"/>
  <c r="AA508" i="1"/>
  <c r="BC508" i="1"/>
  <c r="AM508" i="1"/>
  <c r="AP508" i="1"/>
  <c r="BF508" i="1"/>
  <c r="AO508" i="1"/>
  <c r="BA508" i="1"/>
  <c r="AZ508" i="1"/>
  <c r="BG508" i="1"/>
  <c r="AT508" i="1"/>
  <c r="Z508" i="1"/>
  <c r="AR508" i="1"/>
  <c r="AN508" i="1"/>
  <c r="AJ508" i="1"/>
  <c r="AY508" i="1"/>
  <c r="AE508" i="1"/>
  <c r="BB508" i="1"/>
  <c r="BN508" i="1"/>
  <c r="BJ508" i="1"/>
  <c r="BI508" i="1"/>
  <c r="AW508" i="1"/>
  <c r="Y508" i="1"/>
  <c r="AK508" i="1"/>
  <c r="AV508" i="1"/>
  <c r="AL508" i="1"/>
  <c r="AS508" i="1"/>
  <c r="U508" i="1"/>
  <c r="S508" i="1"/>
  <c r="P508" i="1" s="1"/>
  <c r="R508" i="1" l="1"/>
  <c r="Q508" i="1"/>
  <c r="I509" i="1" l="1"/>
  <c r="J509" i="1" s="1"/>
  <c r="K509" i="1" s="1"/>
  <c r="L509" i="1" l="1"/>
  <c r="M509" i="1" s="1"/>
  <c r="BK509" i="1" l="1"/>
  <c r="BO509" i="1"/>
  <c r="BG509" i="1"/>
  <c r="BJ509" i="1"/>
  <c r="AP509" i="1"/>
  <c r="AK509" i="1"/>
  <c r="AG509" i="1"/>
  <c r="AC509" i="1"/>
  <c r="AF509" i="1"/>
  <c r="BH509" i="1"/>
  <c r="AL509" i="1"/>
  <c r="X509" i="1"/>
  <c r="BC509" i="1"/>
  <c r="AU509" i="1"/>
  <c r="BA509" i="1"/>
  <c r="AV509" i="1"/>
  <c r="AN509" i="1"/>
  <c r="AE509" i="1"/>
  <c r="AA509" i="1"/>
  <c r="W509" i="1"/>
  <c r="BN509" i="1"/>
  <c r="AT509" i="1"/>
  <c r="Z509" i="1"/>
  <c r="U509" i="1"/>
  <c r="BB509" i="1"/>
  <c r="BE509" i="1"/>
  <c r="AZ509" i="1"/>
  <c r="AR509" i="1"/>
  <c r="Y509" i="1"/>
  <c r="AJ509" i="1"/>
  <c r="AY509" i="1"/>
  <c r="BF509" i="1"/>
  <c r="AS509" i="1"/>
  <c r="BP509" i="1"/>
  <c r="AQ509" i="1"/>
  <c r="AM509" i="1"/>
  <c r="AI509" i="1"/>
  <c r="AX509" i="1"/>
  <c r="AD509" i="1"/>
  <c r="V509" i="1"/>
  <c r="BM509" i="1"/>
  <c r="BI509" i="1"/>
  <c r="BL509" i="1"/>
  <c r="T509" i="1"/>
  <c r="AB509" i="1"/>
  <c r="BD509" i="1"/>
  <c r="AH509" i="1"/>
  <c r="AW509" i="1"/>
  <c r="AO509" i="1"/>
  <c r="S509" i="1"/>
  <c r="P509" i="1" s="1"/>
  <c r="R509" i="1" l="1"/>
  <c r="Q509" i="1"/>
  <c r="I510" i="1" l="1"/>
  <c r="J510" i="1" s="1"/>
  <c r="K510" i="1" s="1"/>
  <c r="L510" i="1" s="1"/>
  <c r="M510" i="1" s="1"/>
  <c r="BF510" i="1" l="1"/>
  <c r="BB510" i="1"/>
  <c r="AX510" i="1"/>
  <c r="AG510" i="1"/>
  <c r="BE510" i="1"/>
  <c r="BP510" i="1"/>
  <c r="U510" i="1"/>
  <c r="W510" i="1"/>
  <c r="BO510" i="1"/>
  <c r="BA510" i="1"/>
  <c r="AE510" i="1"/>
  <c r="AA510" i="1"/>
  <c r="BN510" i="1"/>
  <c r="V510" i="1"/>
  <c r="BJ510" i="1"/>
  <c r="BI510" i="1"/>
  <c r="AO510" i="1"/>
  <c r="AZ510" i="1"/>
  <c r="BL510" i="1"/>
  <c r="BH510" i="1"/>
  <c r="AY510" i="1"/>
  <c r="BD510" i="1"/>
  <c r="AN510" i="1"/>
  <c r="X510" i="1"/>
  <c r="AD510" i="1"/>
  <c r="Z510" i="1"/>
  <c r="AH510" i="1"/>
  <c r="BM510" i="1"/>
  <c r="AS510" i="1"/>
  <c r="Y510" i="1"/>
  <c r="AJ510" i="1"/>
  <c r="AV510" i="1"/>
  <c r="AR510" i="1"/>
  <c r="AI510" i="1"/>
  <c r="BK510" i="1"/>
  <c r="BG510" i="1"/>
  <c r="AM510" i="1"/>
  <c r="AP510" i="1"/>
  <c r="AL510" i="1"/>
  <c r="AT510" i="1"/>
  <c r="AW510" i="1"/>
  <c r="AC510" i="1"/>
  <c r="AK510" i="1"/>
  <c r="T510" i="1"/>
  <c r="AF510" i="1"/>
  <c r="AB510" i="1"/>
  <c r="BC510" i="1"/>
  <c r="AU510" i="1"/>
  <c r="AQ510" i="1"/>
  <c r="S510" i="1"/>
  <c r="P510" i="1" s="1"/>
  <c r="R510" i="1" l="1"/>
  <c r="Q510" i="1"/>
</calcChain>
</file>

<file path=xl/sharedStrings.xml><?xml version="1.0" encoding="utf-8"?>
<sst xmlns="http://schemas.openxmlformats.org/spreadsheetml/2006/main" count="162" uniqueCount="43">
  <si>
    <t>Nr</t>
  </si>
  <si>
    <t>Odd/Even</t>
  </si>
  <si>
    <t>H/L</t>
  </si>
  <si>
    <t>R/B</t>
  </si>
  <si>
    <t>Spin</t>
  </si>
  <si>
    <t>Starting sequence</t>
  </si>
  <si>
    <t>Seq.Nr</t>
  </si>
  <si>
    <t>Units</t>
  </si>
  <si>
    <t>EC</t>
  </si>
  <si>
    <t>Red/Black</t>
  </si>
  <si>
    <t>High/Low</t>
  </si>
  <si>
    <t>Last</t>
  </si>
  <si>
    <t>Odd</t>
  </si>
  <si>
    <t>Even</t>
  </si>
  <si>
    <t>Red</t>
  </si>
  <si>
    <t>Black</t>
  </si>
  <si>
    <t>High</t>
  </si>
  <si>
    <t>Low</t>
  </si>
  <si>
    <t>Play type</t>
  </si>
  <si>
    <t>Opposite</t>
  </si>
  <si>
    <t>2nd last</t>
  </si>
  <si>
    <t>Decision</t>
  </si>
  <si>
    <t>Zero</t>
  </si>
  <si>
    <t>WL</t>
  </si>
  <si>
    <t>Bet</t>
  </si>
  <si>
    <t>Result</t>
  </si>
  <si>
    <t>Net</t>
  </si>
  <si>
    <t>Total</t>
  </si>
  <si>
    <t>Min</t>
  </si>
  <si>
    <t>Max</t>
  </si>
  <si>
    <t>cntf</t>
  </si>
  <si>
    <t>Reset new high?</t>
  </si>
  <si>
    <t>Yes</t>
  </si>
  <si>
    <t>No</t>
  </si>
  <si>
    <t>Seq length</t>
  </si>
  <si>
    <t>Max Bet</t>
  </si>
  <si>
    <t>Reset on max bet?</t>
  </si>
  <si>
    <t>Wins</t>
  </si>
  <si>
    <t>Losses</t>
  </si>
  <si>
    <t>End</t>
  </si>
  <si>
    <t>Stelle</t>
  </si>
  <si>
    <t>Unit bank, end of spin</t>
  </si>
  <si>
    <t>Rst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</si>
</sst>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0" fontId="0" fillId="2" borderId="6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RevLab!$K$11:$K$510</c:f>
              <c:numCache>
                <c:formatCode>General</c:formatCode>
                <c:ptCount val="500"/>
                <c:pt idx="0">
                  <c:v>-5</c:v>
                </c:pt>
                <c:pt idx="1">
                  <c:v>-10</c:v>
                </c:pt>
                <c:pt idx="2">
                  <c:v>-15</c:v>
                </c:pt>
                <c:pt idx="3">
                  <c:v>-10</c:v>
                </c:pt>
                <c:pt idx="4">
                  <c:v>-3</c:v>
                </c:pt>
                <c:pt idx="5">
                  <c:v>6</c:v>
                </c:pt>
                <c:pt idx="6">
                  <c:v>-5</c:v>
                </c:pt>
                <c:pt idx="7">
                  <c:v>5</c:v>
                </c:pt>
                <c:pt idx="8">
                  <c:v>-8</c:v>
                </c:pt>
                <c:pt idx="9">
                  <c:v>-20</c:v>
                </c:pt>
                <c:pt idx="10">
                  <c:v>-15</c:v>
                </c:pt>
                <c:pt idx="11">
                  <c:v>-21</c:v>
                </c:pt>
                <c:pt idx="12">
                  <c:v>-15</c:v>
                </c:pt>
                <c:pt idx="13">
                  <c:v>-7</c:v>
                </c:pt>
                <c:pt idx="14">
                  <c:v>3</c:v>
                </c:pt>
                <c:pt idx="15">
                  <c:v>15</c:v>
                </c:pt>
                <c:pt idx="16">
                  <c:v>1</c:v>
                </c:pt>
                <c:pt idx="17">
                  <c:v>-12</c:v>
                </c:pt>
                <c:pt idx="18">
                  <c:v>-24</c:v>
                </c:pt>
                <c:pt idx="19">
                  <c:v>-18</c:v>
                </c:pt>
                <c:pt idx="20">
                  <c:v>-6</c:v>
                </c:pt>
                <c:pt idx="21">
                  <c:v>-24</c:v>
                </c:pt>
                <c:pt idx="22">
                  <c:v>-18</c:v>
                </c:pt>
                <c:pt idx="23">
                  <c:v>-30</c:v>
                </c:pt>
                <c:pt idx="24">
                  <c:v>-35</c:v>
                </c:pt>
                <c:pt idx="25">
                  <c:v>-30</c:v>
                </c:pt>
                <c:pt idx="26">
                  <c:v>-23</c:v>
                </c:pt>
                <c:pt idx="27">
                  <c:v>-14</c:v>
                </c:pt>
                <c:pt idx="28">
                  <c:v>-3</c:v>
                </c:pt>
                <c:pt idx="29">
                  <c:v>-16</c:v>
                </c:pt>
                <c:pt idx="30">
                  <c:v>-28</c:v>
                </c:pt>
                <c:pt idx="31">
                  <c:v>-16</c:v>
                </c:pt>
                <c:pt idx="32">
                  <c:v>1</c:v>
                </c:pt>
                <c:pt idx="33">
                  <c:v>-21</c:v>
                </c:pt>
                <c:pt idx="34">
                  <c:v>-2</c:v>
                </c:pt>
                <c:pt idx="35">
                  <c:v>-28</c:v>
                </c:pt>
                <c:pt idx="36">
                  <c:v>-40</c:v>
                </c:pt>
                <c:pt idx="37">
                  <c:v>-45</c:v>
                </c:pt>
                <c:pt idx="38">
                  <c:v>-40</c:v>
                </c:pt>
                <c:pt idx="39">
                  <c:v>-33</c:v>
                </c:pt>
                <c:pt idx="40">
                  <c:v>-24</c:v>
                </c:pt>
                <c:pt idx="41">
                  <c:v>-35</c:v>
                </c:pt>
                <c:pt idx="42">
                  <c:v>-25</c:v>
                </c:pt>
                <c:pt idx="43">
                  <c:v>-12</c:v>
                </c:pt>
                <c:pt idx="44">
                  <c:v>4</c:v>
                </c:pt>
                <c:pt idx="45">
                  <c:v>-15</c:v>
                </c:pt>
                <c:pt idx="46">
                  <c:v>3</c:v>
                </c:pt>
                <c:pt idx="47">
                  <c:v>-20</c:v>
                </c:pt>
                <c:pt idx="48">
                  <c:v>-40</c:v>
                </c:pt>
                <c:pt idx="49">
                  <c:v>-30</c:v>
                </c:pt>
                <c:pt idx="50">
                  <c:v>-50</c:v>
                </c:pt>
                <c:pt idx="51">
                  <c:v>-45</c:v>
                </c:pt>
                <c:pt idx="52">
                  <c:v>-39</c:v>
                </c:pt>
                <c:pt idx="53">
                  <c:v>-32</c:v>
                </c:pt>
                <c:pt idx="54">
                  <c:v>-40</c:v>
                </c:pt>
                <c:pt idx="55">
                  <c:v>-48</c:v>
                </c:pt>
                <c:pt idx="56">
                  <c:v>-40</c:v>
                </c:pt>
                <c:pt idx="57">
                  <c:v>-51</c:v>
                </c:pt>
                <c:pt idx="58">
                  <c:v>-42</c:v>
                </c:pt>
                <c:pt idx="59">
                  <c:v>-55</c:v>
                </c:pt>
                <c:pt idx="60">
                  <c:v>-60</c:v>
                </c:pt>
                <c:pt idx="61">
                  <c:v>-65</c:v>
                </c:pt>
                <c:pt idx="62">
                  <c:v>-60</c:v>
                </c:pt>
                <c:pt idx="63">
                  <c:v>-53</c:v>
                </c:pt>
                <c:pt idx="64">
                  <c:v>-44</c:v>
                </c:pt>
                <c:pt idx="65">
                  <c:v>-55</c:v>
                </c:pt>
                <c:pt idx="66">
                  <c:v>-45</c:v>
                </c:pt>
                <c:pt idx="67">
                  <c:v>-32</c:v>
                </c:pt>
                <c:pt idx="68">
                  <c:v>-48</c:v>
                </c:pt>
                <c:pt idx="69">
                  <c:v>-63</c:v>
                </c:pt>
                <c:pt idx="70">
                  <c:v>-70</c:v>
                </c:pt>
                <c:pt idx="71">
                  <c:v>-75</c:v>
                </c:pt>
                <c:pt idx="72">
                  <c:v>-80</c:v>
                </c:pt>
                <c:pt idx="73">
                  <c:v>-85</c:v>
                </c:pt>
                <c:pt idx="74">
                  <c:v>-80</c:v>
                </c:pt>
                <c:pt idx="75">
                  <c:v>-73</c:v>
                </c:pt>
                <c:pt idx="76">
                  <c:v>-82</c:v>
                </c:pt>
                <c:pt idx="77">
                  <c:v>-74</c:v>
                </c:pt>
                <c:pt idx="78">
                  <c:v>-63</c:v>
                </c:pt>
                <c:pt idx="79">
                  <c:v>-77</c:v>
                </c:pt>
                <c:pt idx="80">
                  <c:v>-64</c:v>
                </c:pt>
                <c:pt idx="81">
                  <c:v>-46</c:v>
                </c:pt>
                <c:pt idx="82">
                  <c:v>-69</c:v>
                </c:pt>
                <c:pt idx="83">
                  <c:v>-90</c:v>
                </c:pt>
                <c:pt idx="84">
                  <c:v>-95</c:v>
                </c:pt>
                <c:pt idx="85">
                  <c:v>-100</c:v>
                </c:pt>
                <c:pt idx="86">
                  <c:v>-95</c:v>
                </c:pt>
                <c:pt idx="87">
                  <c:v>-101</c:v>
                </c:pt>
                <c:pt idx="88">
                  <c:v>-95</c:v>
                </c:pt>
                <c:pt idx="89">
                  <c:v>-87</c:v>
                </c:pt>
                <c:pt idx="90">
                  <c:v>-97</c:v>
                </c:pt>
                <c:pt idx="91">
                  <c:v>-106</c:v>
                </c:pt>
                <c:pt idx="92">
                  <c:v>-110</c:v>
                </c:pt>
                <c:pt idx="93">
                  <c:v>-105</c:v>
                </c:pt>
                <c:pt idx="94">
                  <c:v>-111</c:v>
                </c:pt>
                <c:pt idx="95">
                  <c:v>-117</c:v>
                </c:pt>
                <c:pt idx="96">
                  <c:v>-120</c:v>
                </c:pt>
                <c:pt idx="97">
                  <c:v>-115</c:v>
                </c:pt>
                <c:pt idx="98">
                  <c:v>-109</c:v>
                </c:pt>
                <c:pt idx="99">
                  <c:v>-116</c:v>
                </c:pt>
                <c:pt idx="100">
                  <c:v>-109</c:v>
                </c:pt>
                <c:pt idx="101">
                  <c:v>-100</c:v>
                </c:pt>
                <c:pt idx="102">
                  <c:v>-89</c:v>
                </c:pt>
                <c:pt idx="103">
                  <c:v>-102</c:v>
                </c:pt>
                <c:pt idx="104">
                  <c:v>-114</c:v>
                </c:pt>
                <c:pt idx="105">
                  <c:v>-125</c:v>
                </c:pt>
                <c:pt idx="106">
                  <c:v>-120</c:v>
                </c:pt>
                <c:pt idx="107">
                  <c:v>-130</c:v>
                </c:pt>
                <c:pt idx="108">
                  <c:v>-135</c:v>
                </c:pt>
                <c:pt idx="109">
                  <c:v>-140</c:v>
                </c:pt>
                <c:pt idx="110">
                  <c:v>-135</c:v>
                </c:pt>
                <c:pt idx="111">
                  <c:v>-129</c:v>
                </c:pt>
                <c:pt idx="112">
                  <c:v>-136</c:v>
                </c:pt>
                <c:pt idx="113">
                  <c:v>-143</c:v>
                </c:pt>
                <c:pt idx="114">
                  <c:v>-136</c:v>
                </c:pt>
                <c:pt idx="115">
                  <c:v>-126</c:v>
                </c:pt>
                <c:pt idx="116">
                  <c:v>-113</c:v>
                </c:pt>
                <c:pt idx="117">
                  <c:v>-129</c:v>
                </c:pt>
                <c:pt idx="118">
                  <c:v>-143</c:v>
                </c:pt>
                <c:pt idx="119">
                  <c:v>-150</c:v>
                </c:pt>
                <c:pt idx="120">
                  <c:v>-155</c:v>
                </c:pt>
                <c:pt idx="121">
                  <c:v>-160</c:v>
                </c:pt>
                <c:pt idx="122">
                  <c:v>-155</c:v>
                </c:pt>
                <c:pt idx="123">
                  <c:v>-161</c:v>
                </c:pt>
                <c:pt idx="124">
                  <c:v>-155</c:v>
                </c:pt>
                <c:pt idx="125">
                  <c:v>-163</c:v>
                </c:pt>
                <c:pt idx="126">
                  <c:v>-156</c:v>
                </c:pt>
                <c:pt idx="127">
                  <c:v>-166</c:v>
                </c:pt>
                <c:pt idx="128">
                  <c:v>-162</c:v>
                </c:pt>
                <c:pt idx="129">
                  <c:v>-170</c:v>
                </c:pt>
                <c:pt idx="130">
                  <c:v>-175</c:v>
                </c:pt>
                <c:pt idx="131">
                  <c:v>-180</c:v>
                </c:pt>
                <c:pt idx="132">
                  <c:v>-175</c:v>
                </c:pt>
                <c:pt idx="133">
                  <c:v>-169</c:v>
                </c:pt>
                <c:pt idx="134">
                  <c:v>-176</c:v>
                </c:pt>
                <c:pt idx="135">
                  <c:v>-183</c:v>
                </c:pt>
                <c:pt idx="136">
                  <c:v>-176</c:v>
                </c:pt>
                <c:pt idx="137">
                  <c:v>-166</c:v>
                </c:pt>
                <c:pt idx="138">
                  <c:v>-153</c:v>
                </c:pt>
                <c:pt idx="139">
                  <c:v>-137</c:v>
                </c:pt>
                <c:pt idx="140">
                  <c:v>-118</c:v>
                </c:pt>
                <c:pt idx="141">
                  <c:v>-96</c:v>
                </c:pt>
                <c:pt idx="142">
                  <c:v>-121</c:v>
                </c:pt>
                <c:pt idx="143">
                  <c:v>-98</c:v>
                </c:pt>
                <c:pt idx="144">
                  <c:v>-125</c:v>
                </c:pt>
                <c:pt idx="145">
                  <c:v>-151</c:v>
                </c:pt>
                <c:pt idx="146">
                  <c:v>-177</c:v>
                </c:pt>
                <c:pt idx="147">
                  <c:v>-190</c:v>
                </c:pt>
                <c:pt idx="148">
                  <c:v>-185</c:v>
                </c:pt>
                <c:pt idx="149">
                  <c:v>-191</c:v>
                </c:pt>
                <c:pt idx="150">
                  <c:v>-197</c:v>
                </c:pt>
                <c:pt idx="151">
                  <c:v>-194</c:v>
                </c:pt>
                <c:pt idx="152">
                  <c:v>-188</c:v>
                </c:pt>
                <c:pt idx="153">
                  <c:v>-197</c:v>
                </c:pt>
                <c:pt idx="154">
                  <c:v>-200</c:v>
                </c:pt>
                <c:pt idx="155">
                  <c:v>-205</c:v>
                </c:pt>
                <c:pt idx="156">
                  <c:v>-210</c:v>
                </c:pt>
                <c:pt idx="157">
                  <c:v>-215</c:v>
                </c:pt>
                <c:pt idx="158">
                  <c:v>-220</c:v>
                </c:pt>
                <c:pt idx="159">
                  <c:v>-215</c:v>
                </c:pt>
                <c:pt idx="160">
                  <c:v>-209</c:v>
                </c:pt>
                <c:pt idx="161">
                  <c:v>-216</c:v>
                </c:pt>
                <c:pt idx="162">
                  <c:v>-209</c:v>
                </c:pt>
                <c:pt idx="163">
                  <c:v>-218</c:v>
                </c:pt>
                <c:pt idx="164">
                  <c:v>-210</c:v>
                </c:pt>
                <c:pt idx="165">
                  <c:v>-221</c:v>
                </c:pt>
                <c:pt idx="166">
                  <c:v>-212</c:v>
                </c:pt>
                <c:pt idx="167">
                  <c:v>-199</c:v>
                </c:pt>
                <c:pt idx="168">
                  <c:v>-182</c:v>
                </c:pt>
                <c:pt idx="169">
                  <c:v>-203</c:v>
                </c:pt>
                <c:pt idx="170">
                  <c:v>-185</c:v>
                </c:pt>
                <c:pt idx="171">
                  <c:v>-162</c:v>
                </c:pt>
                <c:pt idx="172">
                  <c:v>-190</c:v>
                </c:pt>
                <c:pt idx="173">
                  <c:v>-217</c:v>
                </c:pt>
                <c:pt idx="174">
                  <c:v>-204</c:v>
                </c:pt>
                <c:pt idx="175">
                  <c:v>-230</c:v>
                </c:pt>
                <c:pt idx="176">
                  <c:v>-225</c:v>
                </c:pt>
                <c:pt idx="177">
                  <c:v>-219</c:v>
                </c:pt>
                <c:pt idx="178">
                  <c:v>-212</c:v>
                </c:pt>
                <c:pt idx="179">
                  <c:v>-220</c:v>
                </c:pt>
                <c:pt idx="180">
                  <c:v>-228</c:v>
                </c:pt>
                <c:pt idx="181">
                  <c:v>-220</c:v>
                </c:pt>
                <c:pt idx="182">
                  <c:v>-209</c:v>
                </c:pt>
                <c:pt idx="183">
                  <c:v>-195</c:v>
                </c:pt>
                <c:pt idx="184">
                  <c:v>-178</c:v>
                </c:pt>
                <c:pt idx="185">
                  <c:v>-158</c:v>
                </c:pt>
                <c:pt idx="186">
                  <c:v>-181</c:v>
                </c:pt>
                <c:pt idx="187">
                  <c:v>-160</c:v>
                </c:pt>
                <c:pt idx="188">
                  <c:v>-135</c:v>
                </c:pt>
                <c:pt idx="189">
                  <c:v>-106</c:v>
                </c:pt>
                <c:pt idx="190">
                  <c:v>-139</c:v>
                </c:pt>
                <c:pt idx="191">
                  <c:v>-109</c:v>
                </c:pt>
                <c:pt idx="192">
                  <c:v>-74</c:v>
                </c:pt>
                <c:pt idx="193">
                  <c:v>-114</c:v>
                </c:pt>
                <c:pt idx="194">
                  <c:v>-76</c:v>
                </c:pt>
                <c:pt idx="195">
                  <c:v>-30</c:v>
                </c:pt>
                <c:pt idx="196">
                  <c:v>24</c:v>
                </c:pt>
                <c:pt idx="197">
                  <c:v>86</c:v>
                </c:pt>
                <c:pt idx="198">
                  <c:v>16</c:v>
                </c:pt>
                <c:pt idx="199">
                  <c:v>-49</c:v>
                </c:pt>
                <c:pt idx="200">
                  <c:v>-109</c:v>
                </c:pt>
                <c:pt idx="201">
                  <c:v>-54</c:v>
                </c:pt>
                <c:pt idx="202">
                  <c:v>-126</c:v>
                </c:pt>
                <c:pt idx="203">
                  <c:v>-185</c:v>
                </c:pt>
                <c:pt idx="204">
                  <c:v>-240</c:v>
                </c:pt>
                <c:pt idx="205">
                  <c:v>-245</c:v>
                </c:pt>
                <c:pt idx="206">
                  <c:v>-250</c:v>
                </c:pt>
                <c:pt idx="207">
                  <c:v>-255</c:v>
                </c:pt>
                <c:pt idx="208">
                  <c:v>-260</c:v>
                </c:pt>
                <c:pt idx="209">
                  <c:v>-265</c:v>
                </c:pt>
                <c:pt idx="210">
                  <c:v>-270</c:v>
                </c:pt>
                <c:pt idx="211">
                  <c:v>-265</c:v>
                </c:pt>
                <c:pt idx="212">
                  <c:v>-259</c:v>
                </c:pt>
                <c:pt idx="213">
                  <c:v>-252</c:v>
                </c:pt>
                <c:pt idx="214">
                  <c:v>-260</c:v>
                </c:pt>
                <c:pt idx="215">
                  <c:v>-252</c:v>
                </c:pt>
                <c:pt idx="216">
                  <c:v>-262</c:v>
                </c:pt>
                <c:pt idx="217">
                  <c:v>-253</c:v>
                </c:pt>
                <c:pt idx="218">
                  <c:v>-265</c:v>
                </c:pt>
                <c:pt idx="219">
                  <c:v>-275</c:v>
                </c:pt>
                <c:pt idx="220">
                  <c:v>-280</c:v>
                </c:pt>
                <c:pt idx="221">
                  <c:v>-285</c:v>
                </c:pt>
                <c:pt idx="222">
                  <c:v>-290</c:v>
                </c:pt>
                <c:pt idx="223">
                  <c:v>-295</c:v>
                </c:pt>
                <c:pt idx="224">
                  <c:v>-290</c:v>
                </c:pt>
                <c:pt idx="225">
                  <c:v>-297</c:v>
                </c:pt>
                <c:pt idx="226">
                  <c:v>-294</c:v>
                </c:pt>
                <c:pt idx="227">
                  <c:v>-288</c:v>
                </c:pt>
                <c:pt idx="228">
                  <c:v>-297</c:v>
                </c:pt>
                <c:pt idx="229">
                  <c:v>-300</c:v>
                </c:pt>
                <c:pt idx="230">
                  <c:v>-295</c:v>
                </c:pt>
                <c:pt idx="231">
                  <c:v>-289</c:v>
                </c:pt>
                <c:pt idx="232">
                  <c:v>-282</c:v>
                </c:pt>
                <c:pt idx="233">
                  <c:v>-274</c:v>
                </c:pt>
                <c:pt idx="234">
                  <c:v>-283</c:v>
                </c:pt>
                <c:pt idx="235">
                  <c:v>-274</c:v>
                </c:pt>
                <c:pt idx="236">
                  <c:v>-285</c:v>
                </c:pt>
                <c:pt idx="237">
                  <c:v>-275</c:v>
                </c:pt>
                <c:pt idx="238">
                  <c:v>-288</c:v>
                </c:pt>
                <c:pt idx="239">
                  <c:v>-277</c:v>
                </c:pt>
                <c:pt idx="240">
                  <c:v>-262</c:v>
                </c:pt>
                <c:pt idx="241">
                  <c:v>-281</c:v>
                </c:pt>
                <c:pt idx="242">
                  <c:v>-297</c:v>
                </c:pt>
                <c:pt idx="243">
                  <c:v>-284</c:v>
                </c:pt>
                <c:pt idx="244">
                  <c:v>-303</c:v>
                </c:pt>
                <c:pt idx="245">
                  <c:v>-310</c:v>
                </c:pt>
                <c:pt idx="246">
                  <c:v>-305</c:v>
                </c:pt>
                <c:pt idx="247">
                  <c:v>-299</c:v>
                </c:pt>
                <c:pt idx="248">
                  <c:v>-292</c:v>
                </c:pt>
                <c:pt idx="249">
                  <c:v>-284</c:v>
                </c:pt>
                <c:pt idx="250">
                  <c:v>-293</c:v>
                </c:pt>
                <c:pt idx="251">
                  <c:v>-284</c:v>
                </c:pt>
                <c:pt idx="252">
                  <c:v>-273</c:v>
                </c:pt>
                <c:pt idx="253">
                  <c:v>-260</c:v>
                </c:pt>
                <c:pt idx="254">
                  <c:v>-245</c:v>
                </c:pt>
                <c:pt idx="255">
                  <c:v>-262</c:v>
                </c:pt>
                <c:pt idx="256">
                  <c:v>-246</c:v>
                </c:pt>
                <c:pt idx="257">
                  <c:v>-227</c:v>
                </c:pt>
                <c:pt idx="258">
                  <c:v>-249</c:v>
                </c:pt>
                <c:pt idx="259">
                  <c:v>-269</c:v>
                </c:pt>
                <c:pt idx="260">
                  <c:v>-287</c:v>
                </c:pt>
                <c:pt idx="261">
                  <c:v>-304</c:v>
                </c:pt>
                <c:pt idx="262">
                  <c:v>-320</c:v>
                </c:pt>
                <c:pt idx="263">
                  <c:v>-325</c:v>
                </c:pt>
                <c:pt idx="264">
                  <c:v>-320</c:v>
                </c:pt>
                <c:pt idx="265">
                  <c:v>-327</c:v>
                </c:pt>
                <c:pt idx="266">
                  <c:v>-324</c:v>
                </c:pt>
                <c:pt idx="267">
                  <c:v>-318</c:v>
                </c:pt>
                <c:pt idx="268">
                  <c:v>-309</c:v>
                </c:pt>
                <c:pt idx="269">
                  <c:v>-321</c:v>
                </c:pt>
                <c:pt idx="270">
                  <c:v>-312</c:v>
                </c:pt>
                <c:pt idx="271">
                  <c:v>-300</c:v>
                </c:pt>
                <c:pt idx="272">
                  <c:v>-285</c:v>
                </c:pt>
                <c:pt idx="273">
                  <c:v>-267</c:v>
                </c:pt>
                <c:pt idx="274">
                  <c:v>-246</c:v>
                </c:pt>
                <c:pt idx="275">
                  <c:v>-270</c:v>
                </c:pt>
                <c:pt idx="276">
                  <c:v>-246</c:v>
                </c:pt>
                <c:pt idx="277">
                  <c:v>-276</c:v>
                </c:pt>
                <c:pt idx="278">
                  <c:v>-303</c:v>
                </c:pt>
                <c:pt idx="279">
                  <c:v>-276</c:v>
                </c:pt>
                <c:pt idx="280">
                  <c:v>-237</c:v>
                </c:pt>
                <c:pt idx="281">
                  <c:v>-288</c:v>
                </c:pt>
                <c:pt idx="282">
                  <c:v>-330</c:v>
                </c:pt>
                <c:pt idx="283">
                  <c:v>-325</c:v>
                </c:pt>
                <c:pt idx="284">
                  <c:v>-331</c:v>
                </c:pt>
                <c:pt idx="285">
                  <c:v>-337</c:v>
                </c:pt>
                <c:pt idx="286">
                  <c:v>-334</c:v>
                </c:pt>
                <c:pt idx="287">
                  <c:v>-328</c:v>
                </c:pt>
                <c:pt idx="288">
                  <c:v>-319</c:v>
                </c:pt>
                <c:pt idx="289">
                  <c:v>-307</c:v>
                </c:pt>
                <c:pt idx="290">
                  <c:v>-292</c:v>
                </c:pt>
                <c:pt idx="291">
                  <c:v>-310</c:v>
                </c:pt>
                <c:pt idx="292">
                  <c:v>-325</c:v>
                </c:pt>
                <c:pt idx="293">
                  <c:v>-310</c:v>
                </c:pt>
                <c:pt idx="294">
                  <c:v>-331</c:v>
                </c:pt>
                <c:pt idx="295">
                  <c:v>-340</c:v>
                </c:pt>
                <c:pt idx="296">
                  <c:v>-345</c:v>
                </c:pt>
                <c:pt idx="297">
                  <c:v>-340</c:v>
                </c:pt>
                <c:pt idx="298">
                  <c:v>-333</c:v>
                </c:pt>
                <c:pt idx="299">
                  <c:v>-324</c:v>
                </c:pt>
                <c:pt idx="300">
                  <c:v>-335</c:v>
                </c:pt>
                <c:pt idx="301">
                  <c:v>-345</c:v>
                </c:pt>
                <c:pt idx="302">
                  <c:v>-350</c:v>
                </c:pt>
                <c:pt idx="303">
                  <c:v>-345</c:v>
                </c:pt>
                <c:pt idx="304">
                  <c:v>-339</c:v>
                </c:pt>
                <c:pt idx="305">
                  <c:v>-346</c:v>
                </c:pt>
                <c:pt idx="306">
                  <c:v>-353</c:v>
                </c:pt>
                <c:pt idx="307">
                  <c:v>-360</c:v>
                </c:pt>
                <c:pt idx="308">
                  <c:v>-365</c:v>
                </c:pt>
                <c:pt idx="309">
                  <c:v>-370</c:v>
                </c:pt>
                <c:pt idx="310">
                  <c:v>-365</c:v>
                </c:pt>
                <c:pt idx="311">
                  <c:v>-359</c:v>
                </c:pt>
                <c:pt idx="312">
                  <c:v>-352</c:v>
                </c:pt>
                <c:pt idx="313">
                  <c:v>-344</c:v>
                </c:pt>
                <c:pt idx="314">
                  <c:v>-353</c:v>
                </c:pt>
                <c:pt idx="315">
                  <c:v>-362</c:v>
                </c:pt>
                <c:pt idx="316">
                  <c:v>-353</c:v>
                </c:pt>
                <c:pt idx="317">
                  <c:v>-365</c:v>
                </c:pt>
                <c:pt idx="318">
                  <c:v>-355</c:v>
                </c:pt>
                <c:pt idx="319">
                  <c:v>-341</c:v>
                </c:pt>
                <c:pt idx="320">
                  <c:v>-359</c:v>
                </c:pt>
                <c:pt idx="321">
                  <c:v>-374</c:v>
                </c:pt>
                <c:pt idx="322">
                  <c:v>-380</c:v>
                </c:pt>
                <c:pt idx="323">
                  <c:v>-385</c:v>
                </c:pt>
                <c:pt idx="324">
                  <c:v>-380</c:v>
                </c:pt>
                <c:pt idx="325">
                  <c:v>-387</c:v>
                </c:pt>
                <c:pt idx="326">
                  <c:v>-390</c:v>
                </c:pt>
                <c:pt idx="327">
                  <c:v>-395</c:v>
                </c:pt>
                <c:pt idx="328">
                  <c:v>-400</c:v>
                </c:pt>
                <c:pt idx="329">
                  <c:v>-405</c:v>
                </c:pt>
                <c:pt idx="330">
                  <c:v>-400</c:v>
                </c:pt>
                <c:pt idx="331">
                  <c:v>-407</c:v>
                </c:pt>
                <c:pt idx="332">
                  <c:v>-404</c:v>
                </c:pt>
                <c:pt idx="333">
                  <c:v>-398</c:v>
                </c:pt>
                <c:pt idx="334">
                  <c:v>-389</c:v>
                </c:pt>
                <c:pt idx="335">
                  <c:v>-401</c:v>
                </c:pt>
                <c:pt idx="336">
                  <c:v>-392</c:v>
                </c:pt>
                <c:pt idx="337">
                  <c:v>-404</c:v>
                </c:pt>
                <c:pt idx="338">
                  <c:v>-410</c:v>
                </c:pt>
                <c:pt idx="339">
                  <c:v>-405</c:v>
                </c:pt>
                <c:pt idx="340">
                  <c:v>-411</c:v>
                </c:pt>
                <c:pt idx="341">
                  <c:v>-417</c:v>
                </c:pt>
                <c:pt idx="342">
                  <c:v>-420</c:v>
                </c:pt>
                <c:pt idx="343">
                  <c:v>-425</c:v>
                </c:pt>
                <c:pt idx="344">
                  <c:v>-430</c:v>
                </c:pt>
                <c:pt idx="345">
                  <c:v>-435</c:v>
                </c:pt>
                <c:pt idx="346">
                  <c:v>-440</c:v>
                </c:pt>
                <c:pt idx="347">
                  <c:v>-435</c:v>
                </c:pt>
                <c:pt idx="348">
                  <c:v>-429</c:v>
                </c:pt>
                <c:pt idx="349">
                  <c:v>-422</c:v>
                </c:pt>
                <c:pt idx="350">
                  <c:v>-414</c:v>
                </c:pt>
                <c:pt idx="351">
                  <c:v>-405</c:v>
                </c:pt>
                <c:pt idx="352">
                  <c:v>-395</c:v>
                </c:pt>
                <c:pt idx="353">
                  <c:v>-406</c:v>
                </c:pt>
                <c:pt idx="354">
                  <c:v>-417</c:v>
                </c:pt>
                <c:pt idx="355">
                  <c:v>-428</c:v>
                </c:pt>
                <c:pt idx="356">
                  <c:v>-439</c:v>
                </c:pt>
                <c:pt idx="357">
                  <c:v>-450</c:v>
                </c:pt>
                <c:pt idx="358">
                  <c:v>-445</c:v>
                </c:pt>
                <c:pt idx="359">
                  <c:v>-439</c:v>
                </c:pt>
                <c:pt idx="360">
                  <c:v>-446</c:v>
                </c:pt>
                <c:pt idx="361">
                  <c:v>-453</c:v>
                </c:pt>
                <c:pt idx="362">
                  <c:v>-460</c:v>
                </c:pt>
                <c:pt idx="363">
                  <c:v>-455</c:v>
                </c:pt>
                <c:pt idx="364">
                  <c:v>-449</c:v>
                </c:pt>
                <c:pt idx="365">
                  <c:v>-456</c:v>
                </c:pt>
                <c:pt idx="366">
                  <c:v>-463</c:v>
                </c:pt>
                <c:pt idx="367">
                  <c:v>-470</c:v>
                </c:pt>
                <c:pt idx="368">
                  <c:v>-475</c:v>
                </c:pt>
                <c:pt idx="369">
                  <c:v>-470</c:v>
                </c:pt>
                <c:pt idx="370">
                  <c:v>-463</c:v>
                </c:pt>
                <c:pt idx="371">
                  <c:v>-454</c:v>
                </c:pt>
                <c:pt idx="372">
                  <c:v>-465</c:v>
                </c:pt>
                <c:pt idx="373">
                  <c:v>-475</c:v>
                </c:pt>
                <c:pt idx="374">
                  <c:v>-480</c:v>
                </c:pt>
                <c:pt idx="375">
                  <c:v>-475</c:v>
                </c:pt>
                <c:pt idx="376">
                  <c:v>-469</c:v>
                </c:pt>
                <c:pt idx="377">
                  <c:v>-462</c:v>
                </c:pt>
                <c:pt idx="378">
                  <c:v>-454</c:v>
                </c:pt>
                <c:pt idx="379">
                  <c:v>-445</c:v>
                </c:pt>
                <c:pt idx="380">
                  <c:v>-455</c:v>
                </c:pt>
                <c:pt idx="381">
                  <c:v>-445</c:v>
                </c:pt>
                <c:pt idx="382">
                  <c:v>-433</c:v>
                </c:pt>
                <c:pt idx="383">
                  <c:v>-447</c:v>
                </c:pt>
                <c:pt idx="384">
                  <c:v>-434</c:v>
                </c:pt>
                <c:pt idx="385">
                  <c:v>-450</c:v>
                </c:pt>
                <c:pt idx="386">
                  <c:v>-436</c:v>
                </c:pt>
                <c:pt idx="387">
                  <c:v>-418</c:v>
                </c:pt>
                <c:pt idx="388">
                  <c:v>-440</c:v>
                </c:pt>
                <c:pt idx="389">
                  <c:v>-421</c:v>
                </c:pt>
                <c:pt idx="390">
                  <c:v>-445</c:v>
                </c:pt>
                <c:pt idx="391">
                  <c:v>-425</c:v>
                </c:pt>
                <c:pt idx="392">
                  <c:v>-451</c:v>
                </c:pt>
                <c:pt idx="393">
                  <c:v>-430</c:v>
                </c:pt>
                <c:pt idx="394">
                  <c:v>-402</c:v>
                </c:pt>
                <c:pt idx="395">
                  <c:v>-437</c:v>
                </c:pt>
                <c:pt idx="396">
                  <c:v>-408</c:v>
                </c:pt>
                <c:pt idx="397">
                  <c:v>-371</c:v>
                </c:pt>
                <c:pt idx="398">
                  <c:v>-326</c:v>
                </c:pt>
                <c:pt idx="399">
                  <c:v>-379</c:v>
                </c:pt>
                <c:pt idx="400">
                  <c:v>-426</c:v>
                </c:pt>
                <c:pt idx="401">
                  <c:v>-469</c:v>
                </c:pt>
                <c:pt idx="402">
                  <c:v>-490</c:v>
                </c:pt>
                <c:pt idx="403">
                  <c:v>-495</c:v>
                </c:pt>
                <c:pt idx="404">
                  <c:v>-490</c:v>
                </c:pt>
                <c:pt idx="405">
                  <c:v>-483</c:v>
                </c:pt>
                <c:pt idx="406">
                  <c:v>-492</c:v>
                </c:pt>
                <c:pt idx="407">
                  <c:v>-484</c:v>
                </c:pt>
                <c:pt idx="408">
                  <c:v>-473</c:v>
                </c:pt>
                <c:pt idx="409">
                  <c:v>-487</c:v>
                </c:pt>
                <c:pt idx="410">
                  <c:v>-474</c:v>
                </c:pt>
                <c:pt idx="411">
                  <c:v>-456</c:v>
                </c:pt>
                <c:pt idx="412">
                  <c:v>-479</c:v>
                </c:pt>
                <c:pt idx="413">
                  <c:v>-500</c:v>
                </c:pt>
                <c:pt idx="414">
                  <c:v>-505</c:v>
                </c:pt>
                <c:pt idx="415">
                  <c:v>-510</c:v>
                </c:pt>
                <c:pt idx="416">
                  <c:v>-515</c:v>
                </c:pt>
                <c:pt idx="417">
                  <c:v>-510</c:v>
                </c:pt>
                <c:pt idx="418">
                  <c:v>-503</c:v>
                </c:pt>
                <c:pt idx="419">
                  <c:v>-512</c:v>
                </c:pt>
                <c:pt idx="420">
                  <c:v>-504</c:v>
                </c:pt>
                <c:pt idx="421">
                  <c:v>-493</c:v>
                </c:pt>
                <c:pt idx="422">
                  <c:v>-507</c:v>
                </c:pt>
                <c:pt idx="423">
                  <c:v>-520</c:v>
                </c:pt>
                <c:pt idx="424">
                  <c:v>-525</c:v>
                </c:pt>
                <c:pt idx="425">
                  <c:v>-520</c:v>
                </c:pt>
                <c:pt idx="426">
                  <c:v>-527</c:v>
                </c:pt>
                <c:pt idx="427">
                  <c:v>-530</c:v>
                </c:pt>
                <c:pt idx="428">
                  <c:v>-535</c:v>
                </c:pt>
                <c:pt idx="429">
                  <c:v>-530</c:v>
                </c:pt>
                <c:pt idx="430">
                  <c:v>-523</c:v>
                </c:pt>
                <c:pt idx="431">
                  <c:v>-514</c:v>
                </c:pt>
                <c:pt idx="432">
                  <c:v>-503</c:v>
                </c:pt>
                <c:pt idx="433">
                  <c:v>-516</c:v>
                </c:pt>
                <c:pt idx="434">
                  <c:v>-528</c:v>
                </c:pt>
                <c:pt idx="435">
                  <c:v>-540</c:v>
                </c:pt>
                <c:pt idx="436">
                  <c:v>-535</c:v>
                </c:pt>
                <c:pt idx="437">
                  <c:v>-541</c:v>
                </c:pt>
                <c:pt idx="438">
                  <c:v>-535</c:v>
                </c:pt>
                <c:pt idx="439">
                  <c:v>-543</c:v>
                </c:pt>
                <c:pt idx="440">
                  <c:v>-550</c:v>
                </c:pt>
                <c:pt idx="441">
                  <c:v>-555</c:v>
                </c:pt>
                <c:pt idx="442">
                  <c:v>-560</c:v>
                </c:pt>
                <c:pt idx="443">
                  <c:v>-565</c:v>
                </c:pt>
                <c:pt idx="444">
                  <c:v>-560</c:v>
                </c:pt>
                <c:pt idx="445">
                  <c:v>-553</c:v>
                </c:pt>
                <c:pt idx="446">
                  <c:v>-562</c:v>
                </c:pt>
                <c:pt idx="447">
                  <c:v>-570</c:v>
                </c:pt>
                <c:pt idx="448">
                  <c:v>-575</c:v>
                </c:pt>
                <c:pt idx="449">
                  <c:v>-570</c:v>
                </c:pt>
                <c:pt idx="450">
                  <c:v>-563</c:v>
                </c:pt>
                <c:pt idx="451">
                  <c:v>-554</c:v>
                </c:pt>
                <c:pt idx="452">
                  <c:v>-543</c:v>
                </c:pt>
                <c:pt idx="453">
                  <c:v>-556</c:v>
                </c:pt>
                <c:pt idx="454">
                  <c:v>-544</c:v>
                </c:pt>
                <c:pt idx="455">
                  <c:v>-529</c:v>
                </c:pt>
                <c:pt idx="456">
                  <c:v>-511</c:v>
                </c:pt>
                <c:pt idx="457">
                  <c:v>-490</c:v>
                </c:pt>
                <c:pt idx="458">
                  <c:v>-466</c:v>
                </c:pt>
                <c:pt idx="459">
                  <c:v>-493</c:v>
                </c:pt>
                <c:pt idx="460">
                  <c:v>-519</c:v>
                </c:pt>
                <c:pt idx="461">
                  <c:v>-494</c:v>
                </c:pt>
                <c:pt idx="462">
                  <c:v>-462</c:v>
                </c:pt>
                <c:pt idx="463">
                  <c:v>-501</c:v>
                </c:pt>
                <c:pt idx="464">
                  <c:v>-467</c:v>
                </c:pt>
                <c:pt idx="465">
                  <c:v>-424</c:v>
                </c:pt>
                <c:pt idx="466">
                  <c:v>-372</c:v>
                </c:pt>
                <c:pt idx="467">
                  <c:v>-433</c:v>
                </c:pt>
                <c:pt idx="468">
                  <c:v>-488</c:v>
                </c:pt>
                <c:pt idx="469">
                  <c:v>-439</c:v>
                </c:pt>
                <c:pt idx="470">
                  <c:v>-375</c:v>
                </c:pt>
                <c:pt idx="471">
                  <c:v>-454</c:v>
                </c:pt>
                <c:pt idx="472">
                  <c:v>-387</c:v>
                </c:pt>
                <c:pt idx="473">
                  <c:v>-472</c:v>
                </c:pt>
                <c:pt idx="474">
                  <c:v>-398</c:v>
                </c:pt>
                <c:pt idx="475">
                  <c:v>-497</c:v>
                </c:pt>
                <c:pt idx="476">
                  <c:v>-414</c:v>
                </c:pt>
                <c:pt idx="477">
                  <c:v>-297</c:v>
                </c:pt>
                <c:pt idx="478">
                  <c:v>-146</c:v>
                </c:pt>
                <c:pt idx="479">
                  <c:v>39</c:v>
                </c:pt>
                <c:pt idx="480">
                  <c:v>-180</c:v>
                </c:pt>
                <c:pt idx="481">
                  <c:v>-380</c:v>
                </c:pt>
                <c:pt idx="482">
                  <c:v>-180</c:v>
                </c:pt>
                <c:pt idx="483">
                  <c:v>103</c:v>
                </c:pt>
                <c:pt idx="484">
                  <c:v>-263</c:v>
                </c:pt>
                <c:pt idx="485">
                  <c:v>54</c:v>
                </c:pt>
                <c:pt idx="486">
                  <c:v>-380</c:v>
                </c:pt>
                <c:pt idx="487">
                  <c:v>-580</c:v>
                </c:pt>
                <c:pt idx="488">
                  <c:v>-575</c:v>
                </c:pt>
                <c:pt idx="489">
                  <c:v>-581</c:v>
                </c:pt>
                <c:pt idx="490">
                  <c:v>-587</c:v>
                </c:pt>
                <c:pt idx="491">
                  <c:v>-590</c:v>
                </c:pt>
                <c:pt idx="492">
                  <c:v>-595</c:v>
                </c:pt>
                <c:pt idx="493">
                  <c:v>-590</c:v>
                </c:pt>
                <c:pt idx="494">
                  <c:v>-583</c:v>
                </c:pt>
                <c:pt idx="495">
                  <c:v>-592</c:v>
                </c:pt>
                <c:pt idx="496">
                  <c:v>-600</c:v>
                </c:pt>
                <c:pt idx="497">
                  <c:v>-595</c:v>
                </c:pt>
                <c:pt idx="498">
                  <c:v>-589</c:v>
                </c:pt>
                <c:pt idx="499">
                  <c:v>-582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8985856"/>
        <c:axId val="379164160"/>
      </c:lineChart>
      <c:catAx>
        <c:axId val="378985856"/>
        <c:scaling>
          <c:orientation val="minMax"/>
        </c:scaling>
        <c:delete val="0"/>
        <c:axPos val="b"/>
        <c:majorTickMark val="out"/>
        <c:minorTickMark val="none"/>
        <c:tickLblPos val="nextTo"/>
        <c:crossAx val="379164160"/>
        <c:crosses val="autoZero"/>
        <c:auto val="1"/>
        <c:lblAlgn val="ctr"/>
        <c:lblOffset val="100"/>
        <c:noMultiLvlLbl val="0"/>
      </c:catAx>
      <c:valAx>
        <c:axId val="379164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89858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0</xdr:row>
      <xdr:rowOff>1</xdr:rowOff>
    </xdr:from>
    <xdr:to>
      <xdr:col>14</xdr:col>
      <xdr:colOff>209550</xdr:colOff>
      <xdr:row>7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11</xdr:row>
      <xdr:rowOff>0</xdr:rowOff>
    </xdr:from>
    <xdr:to>
      <xdr:col>1</xdr:col>
      <xdr:colOff>647701</xdr:colOff>
      <xdr:row>15</xdr:row>
      <xdr:rowOff>177165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1" y="2095500"/>
          <a:ext cx="647700" cy="93916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28575</xdr:rowOff>
    </xdr:from>
    <xdr:to>
      <xdr:col>1</xdr:col>
      <xdr:colOff>485775</xdr:colOff>
      <xdr:row>17</xdr:row>
      <xdr:rowOff>188119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3076575"/>
          <a:ext cx="466725" cy="350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510"/>
  <sheetViews>
    <sheetView tabSelected="1" workbookViewId="0">
      <pane xSplit="5" ySplit="10" topLeftCell="F11" activePane="bottomRight" state="frozen"/>
      <selection pane="topRight" activeCell="F1" sqref="F1"/>
      <selection pane="bottomLeft" activeCell="A11" sqref="A11"/>
      <selection pane="bottomRight" activeCell="U4" sqref="U4"/>
    </sheetView>
  </sheetViews>
  <sheetFormatPr defaultRowHeight="15" x14ac:dyDescent="0.25"/>
  <cols>
    <col min="1" max="1" width="10.28515625" customWidth="1"/>
    <col min="2" max="2" width="9.85546875" style="2" bestFit="1" customWidth="1"/>
    <col min="3" max="3" width="1.42578125" customWidth="1"/>
    <col min="4" max="4" width="8.140625" style="4" bestFit="1" customWidth="1"/>
    <col min="5" max="5" width="6.85546875" style="1" customWidth="1"/>
    <col min="6" max="6" width="8.5703125" bestFit="1" customWidth="1"/>
    <col min="7" max="7" width="6.5703125" bestFit="1" customWidth="1"/>
    <col min="8" max="8" width="4" bestFit="1" customWidth="1"/>
    <col min="9" max="9" width="5" customWidth="1"/>
    <col min="10" max="10" width="4.7109375" bestFit="1" customWidth="1"/>
    <col min="11" max="11" width="8.42578125" bestFit="1" customWidth="1"/>
    <col min="12" max="12" width="6.42578125" hidden="1" customWidth="1"/>
    <col min="13" max="13" width="4" hidden="1" customWidth="1"/>
    <col min="14" max="14" width="3.5703125" customWidth="1"/>
    <col min="15" max="15" width="3.28515625" customWidth="1"/>
    <col min="16" max="17" width="9.140625" hidden="1" customWidth="1"/>
    <col min="18" max="18" width="9.140625" style="2" hidden="1" customWidth="1"/>
    <col min="19" max="19" width="4.85546875" style="4" customWidth="1"/>
    <col min="20" max="24" width="4.85546875" customWidth="1"/>
    <col min="25" max="57" width="4.28515625" customWidth="1"/>
    <col min="58" max="68" width="4.140625" customWidth="1"/>
    <col min="69" max="118" width="3.5703125" customWidth="1"/>
  </cols>
  <sheetData>
    <row r="1" spans="1:118" ht="32.25" customHeight="1" thickBot="1" x14ac:dyDescent="0.3"/>
    <row r="2" spans="1:118" x14ac:dyDescent="0.25">
      <c r="A2" s="6" t="s">
        <v>8</v>
      </c>
      <c r="B2" s="7" t="s">
        <v>9</v>
      </c>
      <c r="D2" s="6" t="s">
        <v>37</v>
      </c>
      <c r="E2" s="17">
        <f ca="1">COUNTIF(H11:H507,"1")</f>
        <v>244</v>
      </c>
    </row>
    <row r="3" spans="1:118" x14ac:dyDescent="0.25">
      <c r="A3" s="12" t="s">
        <v>18</v>
      </c>
      <c r="B3" s="14" t="s">
        <v>15</v>
      </c>
      <c r="D3" s="12" t="s">
        <v>38</v>
      </c>
      <c r="E3" s="13">
        <f ca="1">COUNTIF(H11:H508,"-1")</f>
        <v>253</v>
      </c>
    </row>
    <row r="4" spans="1:118" ht="15.75" thickBot="1" x14ac:dyDescent="0.3">
      <c r="A4" s="21" t="s">
        <v>35</v>
      </c>
      <c r="B4" s="22">
        <v>1000</v>
      </c>
      <c r="D4" s="12" t="s">
        <v>39</v>
      </c>
      <c r="E4" s="13">
        <f ca="1">K507</f>
        <v>-600</v>
      </c>
    </row>
    <row r="5" spans="1:118" x14ac:dyDescent="0.25">
      <c r="A5" s="23" t="s">
        <v>31</v>
      </c>
      <c r="B5" s="24"/>
      <c r="D5" s="12" t="s">
        <v>29</v>
      </c>
      <c r="E5" s="13">
        <f ca="1">L507</f>
        <v>103</v>
      </c>
    </row>
    <row r="6" spans="1:118" ht="15" customHeight="1" thickBot="1" x14ac:dyDescent="0.3">
      <c r="A6" s="15" t="s">
        <v>33</v>
      </c>
      <c r="B6" s="16"/>
      <c r="D6" s="8" t="s">
        <v>35</v>
      </c>
      <c r="E6" s="18">
        <f ca="1">MAX(I11:I507)</f>
        <v>434</v>
      </c>
    </row>
    <row r="7" spans="1:118" ht="15.75" thickBot="1" x14ac:dyDescent="0.3">
      <c r="A7" s="19" t="s">
        <v>36</v>
      </c>
      <c r="B7" s="20"/>
    </row>
    <row r="8" spans="1:118" ht="15.75" thickBot="1" x14ac:dyDescent="0.3">
      <c r="A8" s="15" t="s">
        <v>32</v>
      </c>
      <c r="B8" s="16"/>
      <c r="R8" s="5" t="s">
        <v>40</v>
      </c>
      <c r="S8" s="25" t="s">
        <v>41</v>
      </c>
      <c r="T8" s="26"/>
      <c r="U8" s="26"/>
      <c r="V8" s="26"/>
      <c r="W8" s="27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</row>
    <row r="9" spans="1:118" ht="15.75" hidden="1" thickBot="1" x14ac:dyDescent="0.3">
      <c r="A9" t="s">
        <v>34</v>
      </c>
      <c r="B9">
        <f>COUNTIF(B12:B111,"&gt;0")</f>
        <v>4</v>
      </c>
      <c r="P9" t="s">
        <v>28</v>
      </c>
      <c r="Q9" t="s">
        <v>29</v>
      </c>
      <c r="R9" s="2" t="s">
        <v>30</v>
      </c>
      <c r="S9" s="4">
        <v>1</v>
      </c>
      <c r="T9">
        <v>2</v>
      </c>
      <c r="U9">
        <v>3</v>
      </c>
      <c r="V9">
        <v>4</v>
      </c>
      <c r="W9">
        <v>5</v>
      </c>
      <c r="X9">
        <v>6</v>
      </c>
      <c r="Y9">
        <v>7</v>
      </c>
      <c r="Z9">
        <v>8</v>
      </c>
      <c r="AA9">
        <v>9</v>
      </c>
      <c r="AB9">
        <v>10</v>
      </c>
      <c r="AC9">
        <v>11</v>
      </c>
      <c r="AD9">
        <v>12</v>
      </c>
      <c r="AE9">
        <v>13</v>
      </c>
      <c r="AF9">
        <v>14</v>
      </c>
      <c r="AG9">
        <v>15</v>
      </c>
      <c r="AH9">
        <v>16</v>
      </c>
      <c r="AI9">
        <v>17</v>
      </c>
      <c r="AJ9">
        <v>18</v>
      </c>
      <c r="AK9">
        <v>19</v>
      </c>
      <c r="AL9">
        <v>20</v>
      </c>
      <c r="AM9">
        <v>21</v>
      </c>
      <c r="AN9">
        <v>22</v>
      </c>
      <c r="AO9">
        <v>23</v>
      </c>
      <c r="AP9">
        <v>24</v>
      </c>
      <c r="AQ9">
        <v>25</v>
      </c>
      <c r="AR9">
        <v>26</v>
      </c>
      <c r="AS9">
        <v>27</v>
      </c>
      <c r="AT9">
        <v>28</v>
      </c>
      <c r="AU9">
        <v>29</v>
      </c>
      <c r="AV9">
        <v>30</v>
      </c>
      <c r="AW9">
        <v>31</v>
      </c>
      <c r="AX9">
        <v>32</v>
      </c>
      <c r="AY9">
        <v>33</v>
      </c>
      <c r="AZ9">
        <v>34</v>
      </c>
      <c r="BA9">
        <v>35</v>
      </c>
      <c r="BB9">
        <v>36</v>
      </c>
      <c r="BC9">
        <v>37</v>
      </c>
      <c r="BD9">
        <v>38</v>
      </c>
      <c r="BE9">
        <v>39</v>
      </c>
      <c r="BF9">
        <v>40</v>
      </c>
      <c r="BG9">
        <v>41</v>
      </c>
      <c r="BH9">
        <v>42</v>
      </c>
      <c r="BI9">
        <v>43</v>
      </c>
      <c r="BJ9">
        <v>44</v>
      </c>
      <c r="BK9">
        <v>45</v>
      </c>
      <c r="BL9">
        <v>46</v>
      </c>
      <c r="BM9">
        <v>47</v>
      </c>
      <c r="BN9">
        <v>48</v>
      </c>
      <c r="BO9">
        <v>49</v>
      </c>
      <c r="BP9">
        <v>50</v>
      </c>
    </row>
    <row r="10" spans="1:118" x14ac:dyDescent="0.25">
      <c r="A10" s="10" t="s">
        <v>5</v>
      </c>
      <c r="B10" s="11"/>
      <c r="D10" s="4" t="s">
        <v>4</v>
      </c>
      <c r="E10" s="1" t="s">
        <v>0</v>
      </c>
      <c r="F10" t="s">
        <v>21</v>
      </c>
      <c r="G10" t="s">
        <v>25</v>
      </c>
      <c r="H10" t="s">
        <v>23</v>
      </c>
      <c r="I10" t="s">
        <v>24</v>
      </c>
      <c r="J10" t="s">
        <v>26</v>
      </c>
      <c r="K10" t="s">
        <v>27</v>
      </c>
      <c r="L10" t="s">
        <v>29</v>
      </c>
      <c r="M10" t="s">
        <v>42</v>
      </c>
      <c r="P10">
        <f>IF(E10="","",S10)</f>
        <v>1</v>
      </c>
      <c r="Q10">
        <f>IF(E10="","",MAX(S10:DN10))</f>
        <v>4</v>
      </c>
      <c r="R10" s="2">
        <f>IF(E10="","",COUNTIF(S10:DN10,"&gt;0"))</f>
        <v>4</v>
      </c>
      <c r="S10" s="4">
        <f>IF(S9&gt;$B$9,"",IF($D11=1,LOOKUP(S9,$A12:$A111,$B12:$B111),""))</f>
        <v>1</v>
      </c>
      <c r="T10">
        <f>IF(T9&gt;$B$9,"",IF($D11=1,LOOKUP(T9,$A12:$A111,$B12:$B111),""))</f>
        <v>2</v>
      </c>
      <c r="U10">
        <f>IF(U9&gt;$B$9,"",IF($D11=1,LOOKUP(U9,$A12:$A111,$B12:$B111),""))</f>
        <v>3</v>
      </c>
      <c r="V10">
        <f>IF(V9&gt;$B$9,"",IF($D11=1,LOOKUP(V9,$A12:$A111,$B12:$B111),""))</f>
        <v>4</v>
      </c>
      <c r="W10" t="str">
        <f>IF(W9&gt;$B$9,"",IF($D11=1,LOOKUP(W9,$A12:$A111,$B12:$B111),""))</f>
        <v/>
      </c>
      <c r="X10" t="str">
        <f>IF(X9&gt;$B$9,"",IF($D11=1,LOOKUP(X9,$A12:$A111,$B12:$B111),""))</f>
        <v/>
      </c>
      <c r="Y10" t="str">
        <f>IF(Y9&gt;$B$9,"",IF($D11=1,LOOKUP(Y9,$A12:$A111,$B12:$B111),""))</f>
        <v/>
      </c>
      <c r="Z10" t="str">
        <f>IF(Z9&gt;$B$9,"",IF($D11=1,LOOKUP(Z9,$A12:$A111,$B12:$B111),""))</f>
        <v/>
      </c>
      <c r="AA10" t="str">
        <f>IF(AA9&gt;$B$9,"",IF($D11=1,LOOKUP(AA9,$A12:$A111,$B12:$B111),""))</f>
        <v/>
      </c>
      <c r="AB10" t="str">
        <f>IF(AB9&gt;$B$9,"",IF($D11=1,LOOKUP(AB9,$A12:$A111,$B12:$B111),""))</f>
        <v/>
      </c>
      <c r="AC10" t="str">
        <f>IF(AC9&gt;$B$9,"",IF($D11=1,LOOKUP(AC9,$A12:$A111,$B12:$B111),""))</f>
        <v/>
      </c>
      <c r="AD10" t="str">
        <f>IF(AD9&gt;$B$9,"",IF($D11=1,LOOKUP(AD9,$A12:$A111,$B12:$B111),""))</f>
        <v/>
      </c>
      <c r="AE10" t="str">
        <f>IF(AE9&gt;$B$9,"",IF($D11=1,LOOKUP(AE9,$A12:$A111,$B12:$B111),""))</f>
        <v/>
      </c>
      <c r="AF10" t="str">
        <f>IF(AF9&gt;$B$9,"",IF($D11=1,LOOKUP(AF9,$A12:$A111,$B12:$B111),""))</f>
        <v/>
      </c>
      <c r="AG10" t="str">
        <f>IF(AG9&gt;$B$9,"",IF($D11=1,LOOKUP(AG9,$A12:$A111,$B12:$B111),""))</f>
        <v/>
      </c>
      <c r="AH10" t="str">
        <f>IF(AH9&gt;$B$9,"",IF($D11=1,LOOKUP(AH9,$A12:$A111,$B12:$B111),""))</f>
        <v/>
      </c>
      <c r="AI10" t="str">
        <f>IF(AI9&gt;$B$9,"",IF($D11=1,LOOKUP(AI9,$A12:$A111,$B12:$B111),""))</f>
        <v/>
      </c>
      <c r="AJ10" t="str">
        <f>IF(AJ9&gt;$B$9,"",IF($D11=1,LOOKUP(AJ9,$A12:$A111,$B12:$B111),""))</f>
        <v/>
      </c>
      <c r="AK10" t="str">
        <f>IF(AK9&gt;$B$9,"",IF($D11=1,LOOKUP(AK9,$A12:$A111,$B12:$B111),""))</f>
        <v/>
      </c>
      <c r="AL10" t="str">
        <f>IF(AL9&gt;$B$9,"",IF($D11=1,LOOKUP(AL9,$A12:$A111,$B12:$B111),""))</f>
        <v/>
      </c>
      <c r="AM10" t="str">
        <f>IF(AM9&gt;$B$9,"",IF($D11=1,LOOKUP(AM9,$A12:$A111,$B12:$B111),""))</f>
        <v/>
      </c>
      <c r="AN10" t="str">
        <f>IF(AN9&gt;$B$9,"",IF($D11=1,LOOKUP(AN9,$A12:$A111,$B12:$B111),""))</f>
        <v/>
      </c>
      <c r="AO10" t="str">
        <f>IF(AO9&gt;$B$9,"",IF($D11=1,LOOKUP(AO9,$A12:$A111,$B12:$B111),""))</f>
        <v/>
      </c>
      <c r="AP10" t="str">
        <f>IF(AP9&gt;$B$9,"",IF($D11=1,LOOKUP(AP9,$A12:$A111,$B12:$B111),""))</f>
        <v/>
      </c>
      <c r="AQ10" t="str">
        <f>IF(AQ9&gt;$B$9,"",IF($D11=1,LOOKUP(AQ9,$A12:$A111,$B12:$B111),""))</f>
        <v/>
      </c>
      <c r="AR10" t="str">
        <f>IF(AR9&gt;$B$9,"",IF($D11=1,LOOKUP(AR9,$A12:$A111,$B12:$B111),""))</f>
        <v/>
      </c>
      <c r="AS10" t="str">
        <f>IF(AS9&gt;$B$9,"",IF($D11=1,LOOKUP(AS9,$A12:$A111,$B12:$B111),""))</f>
        <v/>
      </c>
      <c r="AT10" t="str">
        <f>IF(AT9&gt;$B$9,"",IF($D11=1,LOOKUP(AT9,$A12:$A111,$B12:$B111),""))</f>
        <v/>
      </c>
      <c r="AU10" t="str">
        <f>IF(AU9&gt;$B$9,"",IF($D11=1,LOOKUP(AU9,$A12:$A111,$B12:$B111),""))</f>
        <v/>
      </c>
      <c r="AV10" t="str">
        <f>IF(AV9&gt;$B$9,"",IF($D11=1,LOOKUP(AV9,$A12:$A111,$B12:$B111),""))</f>
        <v/>
      </c>
      <c r="AW10" t="str">
        <f>IF(AW9&gt;$B$9,"",IF($D11=1,LOOKUP(AW9,$A12:$A111,$B12:$B111),""))</f>
        <v/>
      </c>
      <c r="AX10" t="str">
        <f>IF(AX9&gt;$B$9,"",IF($D11=1,LOOKUP(AX9,$A12:$A111,$B12:$B111),""))</f>
        <v/>
      </c>
      <c r="AY10" t="str">
        <f>IF(AY9&gt;$B$9,"",IF($D11=1,LOOKUP(AY9,$A12:$A111,$B12:$B111),""))</f>
        <v/>
      </c>
      <c r="AZ10" t="str">
        <f>IF(AZ9&gt;$B$9,"",IF($D11=1,LOOKUP(AZ9,$A12:$A111,$B12:$B111),""))</f>
        <v/>
      </c>
      <c r="BA10" t="str">
        <f>IF(BA9&gt;$B$9,"",IF($D11=1,LOOKUP(BA9,$A12:$A111,$B12:$B111),""))</f>
        <v/>
      </c>
      <c r="BB10" t="str">
        <f>IF(BB9&gt;$B$9,"",IF($D11=1,LOOKUP(BB9,$A12:$A111,$B12:$B111),""))</f>
        <v/>
      </c>
      <c r="BC10" t="str">
        <f>IF(BC9&gt;$B$9,"",IF($D11=1,LOOKUP(BC9,$A12:$A111,$B12:$B111),""))</f>
        <v/>
      </c>
      <c r="BD10" t="str">
        <f>IF(BD9&gt;$B$9,"",IF($D11=1,LOOKUP(BD9,$A12:$A111,$B12:$B111),""))</f>
        <v/>
      </c>
      <c r="BE10" t="str">
        <f>IF(BE9&gt;$B$9,"",IF($D11=1,LOOKUP(BE9,$A12:$A111,$B12:$B111),""))</f>
        <v/>
      </c>
      <c r="BF10" t="str">
        <f>IF(BF9&gt;$B$9,"",IF($D11=1,LOOKUP(BF9,$A12:$A111,$B12:$B111),""))</f>
        <v/>
      </c>
      <c r="BG10" t="str">
        <f>IF(BG9&gt;$B$9,"",IF($D11=1,LOOKUP(BG9,$A12:$A111,$B12:$B111),""))</f>
        <v/>
      </c>
      <c r="BH10" t="str">
        <f>IF(BH9&gt;$B$9,"",IF($D11=1,LOOKUP(BH9,$A12:$A111,$B12:$B111),""))</f>
        <v/>
      </c>
      <c r="BI10" t="str">
        <f>IF(BI9&gt;$B$9,"",IF($D11=1,LOOKUP(BI9,$A12:$A111,$B12:$B111),""))</f>
        <v/>
      </c>
      <c r="BJ10" t="str">
        <f>IF(BJ9&gt;$B$9,"",IF($D11=1,LOOKUP(BJ9,$A12:$A111,$B12:$B111),""))</f>
        <v/>
      </c>
      <c r="BK10" t="str">
        <f>IF(BK9&gt;$B$9,"",IF($D11=1,LOOKUP(BK9,$A12:$A111,$B12:$B111),""))</f>
        <v/>
      </c>
      <c r="BL10" t="str">
        <f>IF(BL9&gt;$B$9,"",IF($D11=1,LOOKUP(BL9,$A12:$A111,$B12:$B111),""))</f>
        <v/>
      </c>
      <c r="BM10" t="str">
        <f>IF(BM9&gt;$B$9,"",IF($D11=1,LOOKUP(BM9,$A12:$A111,$B12:$B111),""))</f>
        <v/>
      </c>
      <c r="BN10" t="str">
        <f>IF(BN9&gt;$B$9,"",IF($D11=1,LOOKUP(BN9,$A12:$A111,$B12:$B111),""))</f>
        <v/>
      </c>
      <c r="BO10" t="str">
        <f>IF(BO9&gt;$B$9,"",IF($D11=1,LOOKUP(BO9,$A12:$A111,$B12:$B111),""))</f>
        <v/>
      </c>
      <c r="BP10" t="str">
        <f>IF(BP9&gt;$B$9,"",IF($D11=1,LOOKUP(BP9,$A12:$A111,$B12:$B111),""))</f>
        <v/>
      </c>
    </row>
    <row r="11" spans="1:118" x14ac:dyDescent="0.25">
      <c r="A11" s="12" t="s">
        <v>6</v>
      </c>
      <c r="B11" s="13" t="s">
        <v>7</v>
      </c>
      <c r="D11" s="4">
        <v>1</v>
      </c>
      <c r="E11" s="1">
        <f ca="1">RANDBETWEEN(0,36)</f>
        <v>36</v>
      </c>
      <c r="F11" t="str">
        <f>IF(E10="","",IF(COUNTIF(Refs!$E$5:$I$6,B$3)=1,RevLab!B$3,""))</f>
        <v>Black</v>
      </c>
      <c r="G11" t="str">
        <f ca="1">IF(E11="","",IF(B$2="Red/Black",LOOKUP(E11,Refs!D:D,Refs!F:F),IF(B$2="High/Low",LOOKUP(E11,Refs!D:D,Refs!H:H),IF(B$2="Odd/Even",LOOKUP(E11,Refs!D:D,Refs!J:J),""))))</f>
        <v>Red</v>
      </c>
      <c r="H11">
        <f ca="1">IF(E11="","",IF(F11="","",IF(G11=F11,1,-1)))</f>
        <v>-1</v>
      </c>
      <c r="I11">
        <f>IF(E10="","",IF(F11="","",IF(AND(R10&gt;1,P10+Q10&gt;=$B$4),$B$4,IF(R10=1,P10,P10+Q10))))</f>
        <v>5</v>
      </c>
      <c r="J11">
        <f ca="1">IF(E11="","",IF(F11="","",IF(H11=1,I11,-I11)))</f>
        <v>-5</v>
      </c>
      <c r="K11">
        <f ca="1">IF(E11="","",IF(F11="",0,J11))</f>
        <v>-5</v>
      </c>
      <c r="M11">
        <f ca="1">IF(E10="","",IF(OR(AND($A$6="Yes",$L11&gt;$L10),AND($A$8="Yes",$P10+$Q10&gt;=$B$4),AND($R10&lt;=2,$H11=-1)),1,0))</f>
        <v>0</v>
      </c>
      <c r="P11">
        <f t="shared" ref="P11:P74" ca="1" si="0">IF(E11="","",S11)</f>
        <v>2</v>
      </c>
      <c r="Q11">
        <f t="shared" ref="Q11:Q74" ca="1" si="1">IF(E11="","",MAX(S11:DN11))</f>
        <v>3</v>
      </c>
      <c r="R11" s="2">
        <f t="shared" ref="R11:R74" ca="1" si="2">IF(E11="","",COUNTIF(S11:DN11,"&gt;0"))</f>
        <v>2</v>
      </c>
      <c r="S11" s="4">
        <f ca="1">IF(E10="","",IF($F11="",S10,IF($M11=1,LOOKUP(S$9,$A$12:$A$111,$B$12:$B$111),IF(AND($H11=-1,T$9=$R10),"",IF($H11=-1,T10,IF($H11=1,S10))))))</f>
        <v>2</v>
      </c>
      <c r="T11">
        <f ca="1">IF($E10="","",IF($F11="",T10,IF(AND($M11=1,T$9&gt;$B$9),"",IF(AND($M11=1,T$9&lt;=$B$9),LOOKUP(T$9,$A$12:$A$111,$B$12:$B$111),IF(AND($H11=-1,U$9=$R10),"",IF($H11=-1,U10,IF(AND($H11=1,S$9=$R10),$J11,IF($H11=1,T10,""))))))))</f>
        <v>3</v>
      </c>
      <c r="U11" t="str">
        <f ca="1">IF($E10="","",IF($F11="",U10,IF(AND($M11=1,U$9&gt;$B$9),"",IF(AND($M11=1,U$9&lt;=$B$9),LOOKUP(U$9,$A$12:$A$111,$B$12:$B$111),IF(AND($H11=-1,V$9=$R10),"",IF($H11=-1,V10,IF(AND($H11=1,T$9=$R10),$J11,IF($H11=1,U10,""))))))))</f>
        <v/>
      </c>
      <c r="V11" t="str">
        <f ca="1">IF($E10="","",IF($F11="",V10,IF(AND($M11=1,V$9&gt;$B$9),"",IF(AND($M11=1,V$9&lt;=$B$9),LOOKUP(V$9,$A$12:$A$111,$B$12:$B$111),IF(AND($H11=-1,W$9=$R10),"",IF($H11=-1,W10,IF(AND($H11=1,U$9=$R10),$J11,IF($H11=1,V10,""))))))))</f>
        <v/>
      </c>
      <c r="W11" t="str">
        <f ca="1">IF($E10="","",IF($F11="",W10,IF(AND($M11=1,W$9&gt;$B$9),"",IF(AND($M11=1,W$9&lt;=$B$9),LOOKUP(W$9,$A$12:$A$111,$B$12:$B$111),IF(AND($H11=-1,X$9=$R10),"",IF($H11=-1,X10,IF(AND($H11=1,V$9=$R10),$J11,IF($H11=1,W10,""))))))))</f>
        <v/>
      </c>
      <c r="X11" t="str">
        <f ca="1">IF($E10="","",IF($F11="",X10,IF(AND($M11=1,X$9&gt;$B$9),"",IF(AND($M11=1,X$9&lt;=$B$9),LOOKUP(X$9,$A$12:$A$111,$B$12:$B$111),IF(AND($H11=-1,Y$9=$R10),"",IF($H11=-1,Y10,IF(AND($H11=1,W$9=$R10),$J11,IF($H11=1,X10,""))))))))</f>
        <v/>
      </c>
      <c r="Y11" t="str">
        <f ca="1">IF($E10="","",IF($F11="",Y10,IF(AND($M11=1,Y$9&gt;$B$9),"",IF(AND($M11=1,Y$9&lt;=$B$9),LOOKUP(Y$9,$A$12:$A$111,$B$12:$B$111),IF(AND($H11=-1,Z$9=$R10),"",IF($H11=-1,Z10,IF(AND($H11=1,X$9=$R10),$J11,IF($H11=1,Y10,""))))))))</f>
        <v/>
      </c>
      <c r="Z11" t="str">
        <f ca="1">IF($E10="","",IF($F11="",Z10,IF(AND($M11=1,Z$9&gt;$B$9),"",IF(AND($M11=1,Z$9&lt;=$B$9),LOOKUP(Z$9,$A$12:$A$111,$B$12:$B$111),IF(AND($H11=-1,AA$9=$R10),"",IF($H11=-1,AA10,IF(AND($H11=1,Y$9=$R10),$J11,IF($H11=1,Z10,""))))))))</f>
        <v/>
      </c>
      <c r="AA11" t="str">
        <f ca="1">IF($E10="","",IF($F11="",AA10,IF(AND($M11=1,AA$9&gt;$B$9),"",IF(AND($M11=1,AA$9&lt;=$B$9),LOOKUP(AA$9,$A$12:$A$111,$B$12:$B$111),IF(AND($H11=-1,AB$9=$R10),"",IF($H11=-1,AB10,IF(AND($H11=1,Z$9=$R10),$J11,IF($H11=1,AA10,""))))))))</f>
        <v/>
      </c>
      <c r="AB11" t="str">
        <f ca="1">IF($E10="","",IF($F11="",AB10,IF(AND($M11=1,AB$9&gt;$B$9),"",IF(AND($M11=1,AB$9&lt;=$B$9),LOOKUP(AB$9,$A$12:$A$111,$B$12:$B$111),IF(AND($H11=-1,AC$9=$R10),"",IF($H11=-1,AC10,IF(AND($H11=1,AA$9=$R10),$J11,IF($H11=1,AB10,""))))))))</f>
        <v/>
      </c>
      <c r="AC11" t="str">
        <f ca="1">IF($E10="","",IF($F11="",AC10,IF(AND($M11=1,AC$9&gt;$B$9),"",IF(AND($M11=1,AC$9&lt;=$B$9),LOOKUP(AC$9,$A$12:$A$111,$B$12:$B$111),IF(AND($H11=-1,AD$9=$R10),"",IF($H11=-1,AD10,IF(AND($H11=1,AB$9=$R10),$J11,IF($H11=1,AC10,""))))))))</f>
        <v/>
      </c>
      <c r="AD11" t="str">
        <f ca="1">IF($E10="","",IF($F11="",AD10,IF(AND($M11=1,AD$9&gt;$B$9),"",IF(AND($M11=1,AD$9&lt;=$B$9),LOOKUP(AD$9,$A$12:$A$111,$B$12:$B$111),IF(AND($H11=-1,AE$9=$R10),"",IF($H11=-1,AE10,IF(AND($H11=1,AC$9=$R10),$J11,IF($H11=1,AD10,""))))))))</f>
        <v/>
      </c>
      <c r="AE11" t="str">
        <f ca="1">IF($E10="","",IF($F11="",AE10,IF(AND($M11=1,AE$9&gt;$B$9),"",IF(AND($M11=1,AE$9&lt;=$B$9),LOOKUP(AE$9,$A$12:$A$111,$B$12:$B$111),IF(AND($H11=-1,AF$9=$R10),"",IF($H11=-1,AF10,IF(AND($H11=1,AD$9=$R10),$J11,IF($H11=1,AE10,""))))))))</f>
        <v/>
      </c>
      <c r="AF11" t="str">
        <f ca="1">IF($E10="","",IF($F11="",AF10,IF(AND($M11=1,AF$9&gt;$B$9),"",IF(AND($M11=1,AF$9&lt;=$B$9),LOOKUP(AF$9,$A$12:$A$111,$B$12:$B$111),IF(AND($H11=-1,AG$9=$R10),"",IF($H11=-1,AG10,IF(AND($H11=1,AE$9=$R10),$J11,IF($H11=1,AF10,""))))))))</f>
        <v/>
      </c>
      <c r="AG11" t="str">
        <f ca="1">IF($E10="","",IF($F11="",AG10,IF(AND($M11=1,AG$9&gt;$B$9),"",IF(AND($M11=1,AG$9&lt;=$B$9),LOOKUP(AG$9,$A$12:$A$111,$B$12:$B$111),IF(AND($H11=-1,AH$9=$R10),"",IF($H11=-1,AH10,IF(AND($H11=1,AF$9=$R10),$J11,IF($H11=1,AG10,""))))))))</f>
        <v/>
      </c>
      <c r="AH11" t="str">
        <f ca="1">IF($E10="","",IF($F11="",AH10,IF(AND($M11=1,AH$9&gt;$B$9),"",IF(AND($M11=1,AH$9&lt;=$B$9),LOOKUP(AH$9,$A$12:$A$111,$B$12:$B$111),IF(AND($H11=-1,AI$9=$R10),"",IF($H11=-1,AI10,IF(AND($H11=1,AG$9=$R10),$J11,IF($H11=1,AH10,""))))))))</f>
        <v/>
      </c>
      <c r="AI11" t="str">
        <f ca="1">IF($E10="","",IF($F11="",AI10,IF(AND($M11=1,AI$9&gt;$B$9),"",IF(AND($M11=1,AI$9&lt;=$B$9),LOOKUP(AI$9,$A$12:$A$111,$B$12:$B$111),IF(AND($H11=-1,AJ$9=$R10),"",IF($H11=-1,AJ10,IF(AND($H11=1,AH$9=$R10),$J11,IF($H11=1,AI10,""))))))))</f>
        <v/>
      </c>
      <c r="AJ11" t="str">
        <f ca="1">IF($E10="","",IF($F11="",AJ10,IF(AND($M11=1,AJ$9&gt;$B$9),"",IF(AND($M11=1,AJ$9&lt;=$B$9),LOOKUP(AJ$9,$A$12:$A$111,$B$12:$B$111),IF(AND($H11=-1,AK$9=$R10),"",IF($H11=-1,AK10,IF(AND($H11=1,AI$9=$R10),$J11,IF($H11=1,AJ10,""))))))))</f>
        <v/>
      </c>
      <c r="AK11" t="str">
        <f ca="1">IF($E10="","",IF($F11="",AK10,IF(AND($M11=1,AK$9&gt;$B$9),"",IF(AND($M11=1,AK$9&lt;=$B$9),LOOKUP(AK$9,$A$12:$A$111,$B$12:$B$111),IF(AND($H11=-1,AL$9=$R10),"",IF($H11=-1,AL10,IF(AND($H11=1,AJ$9=$R10),$J11,IF($H11=1,AK10,""))))))))</f>
        <v/>
      </c>
      <c r="AL11" t="str">
        <f ca="1">IF($E10="","",IF($F11="",AL10,IF(AND($M11=1,AL$9&gt;$B$9),"",IF(AND($M11=1,AL$9&lt;=$B$9),LOOKUP(AL$9,$A$12:$A$111,$B$12:$B$111),IF(AND($H11=-1,AM$9=$R10),"",IF($H11=-1,AM10,IF(AND($H11=1,AK$9=$R10),$J11,IF($H11=1,AL10,""))))))))</f>
        <v/>
      </c>
      <c r="AM11" t="str">
        <f ca="1">IF($E10="","",IF($F11="",AM10,IF(AND($M11=1,AM$9&gt;$B$9),"",IF(AND($M11=1,AM$9&lt;=$B$9),LOOKUP(AM$9,$A$12:$A$111,$B$12:$B$111),IF(AND($H11=-1,AN$9=$R10),"",IF($H11=-1,AN10,IF(AND($H11=1,AL$9=$R10),$J11,IF($H11=1,AM10,""))))))))</f>
        <v/>
      </c>
      <c r="AN11" t="str">
        <f ca="1">IF($E10="","",IF($F11="",AN10,IF(AND($M11=1,AN$9&gt;$B$9),"",IF(AND($M11=1,AN$9&lt;=$B$9),LOOKUP(AN$9,$A$12:$A$111,$B$12:$B$111),IF(AND($H11=-1,AO$9=$R10),"",IF($H11=-1,AO10,IF(AND($H11=1,AM$9=$R10),$J11,IF($H11=1,AN10,""))))))))</f>
        <v/>
      </c>
      <c r="AO11" t="str">
        <f ca="1">IF($E10="","",IF($F11="",AO10,IF(AND($M11=1,AO$9&gt;$B$9),"",IF(AND($M11=1,AO$9&lt;=$B$9),LOOKUP(AO$9,$A$12:$A$111,$B$12:$B$111),IF(AND($H11=-1,AP$9=$R10),"",IF($H11=-1,AP10,IF(AND($H11=1,AN$9=$R10),$J11,IF($H11=1,AO10,""))))))))</f>
        <v/>
      </c>
      <c r="AP11" t="str">
        <f ca="1">IF($E10="","",IF($F11="",AP10,IF(AND($M11=1,AP$9&gt;$B$9),"",IF(AND($M11=1,AP$9&lt;=$B$9),LOOKUP(AP$9,$A$12:$A$111,$B$12:$B$111),IF(AND($H11=-1,AQ$9=$R10),"",IF($H11=-1,AQ10,IF(AND($H11=1,AO$9=$R10),$J11,IF($H11=1,AP10,""))))))))</f>
        <v/>
      </c>
      <c r="AQ11" t="str">
        <f ca="1">IF($E10="","",IF($F11="",AQ10,IF(AND($M11=1,AQ$9&gt;$B$9),"",IF(AND($M11=1,AQ$9&lt;=$B$9),LOOKUP(AQ$9,$A$12:$A$111,$B$12:$B$111),IF(AND($H11=-1,AR$9=$R10),"",IF($H11=-1,AR10,IF(AND($H11=1,AP$9=$R10),$J11,IF($H11=1,AQ10,""))))))))</f>
        <v/>
      </c>
      <c r="AR11" t="str">
        <f ca="1">IF($E10="","",IF($F11="",AR10,IF(AND($M11=1,AR$9&gt;$B$9),"",IF(AND($M11=1,AR$9&lt;=$B$9),LOOKUP(AR$9,$A$12:$A$111,$B$12:$B$111),IF(AND($H11=-1,AS$9=$R10),"",IF($H11=-1,AS10,IF(AND($H11=1,AQ$9=$R10),$J11,IF($H11=1,AR10,""))))))))</f>
        <v/>
      </c>
      <c r="AS11" t="str">
        <f ca="1">IF($E10="","",IF($F11="",AS10,IF(AND($M11=1,AS$9&gt;$B$9),"",IF(AND($M11=1,AS$9&lt;=$B$9),LOOKUP(AS$9,$A$12:$A$111,$B$12:$B$111),IF(AND($H11=-1,AT$9=$R10),"",IF($H11=-1,AT10,IF(AND($H11=1,AR$9=$R10),$J11,IF($H11=1,AS10,""))))))))</f>
        <v/>
      </c>
      <c r="AT11" t="str">
        <f ca="1">IF($E10="","",IF($F11="",AT10,IF(AND($M11=1,AT$9&gt;$B$9),"",IF(AND($M11=1,AT$9&lt;=$B$9),LOOKUP(AT$9,$A$12:$A$111,$B$12:$B$111),IF(AND($H11=-1,AU$9=$R10),"",IF($H11=-1,AU10,IF(AND($H11=1,AS$9=$R10),$J11,IF($H11=1,AT10,""))))))))</f>
        <v/>
      </c>
      <c r="AU11" t="str">
        <f ca="1">IF($E10="","",IF($F11="",AU10,IF(AND($M11=1,AU$9&gt;$B$9),"",IF(AND($M11=1,AU$9&lt;=$B$9),LOOKUP(AU$9,$A$12:$A$111,$B$12:$B$111),IF(AND($H11=-1,AV$9=$R10),"",IF($H11=-1,AV10,IF(AND($H11=1,AT$9=$R10),$J11,IF($H11=1,AU10,""))))))))</f>
        <v/>
      </c>
      <c r="AV11" t="str">
        <f ca="1">IF($E10="","",IF($F11="",AV10,IF(AND($M11=1,AV$9&gt;$B$9),"",IF(AND($M11=1,AV$9&lt;=$B$9),LOOKUP(AV$9,$A$12:$A$111,$B$12:$B$111),IF(AND($H11=-1,AW$9=$R10),"",IF($H11=-1,AW10,IF(AND($H11=1,AU$9=$R10),$J11,IF($H11=1,AV10,""))))))))</f>
        <v/>
      </c>
      <c r="AW11" t="str">
        <f ca="1">IF($E10="","",IF($F11="",AW10,IF(AND($M11=1,AW$9&gt;$B$9),"",IF(AND($M11=1,AW$9&lt;=$B$9),LOOKUP(AW$9,$A$12:$A$111,$B$12:$B$111),IF(AND($H11=-1,AX$9=$R10),"",IF($H11=-1,AX10,IF(AND($H11=1,AV$9=$R10),$J11,IF($H11=1,AW10,""))))))))</f>
        <v/>
      </c>
      <c r="AX11" t="str">
        <f ca="1">IF($E10="","",IF($F11="",AX10,IF(AND($M11=1,AX$9&gt;$B$9),"",IF(AND($M11=1,AX$9&lt;=$B$9),LOOKUP(AX$9,$A$12:$A$111,$B$12:$B$111),IF(AND($H11=-1,AY$9=$R10),"",IF($H11=-1,AY10,IF(AND($H11=1,AW$9=$R10),$J11,IF($H11=1,AX10,""))))))))</f>
        <v/>
      </c>
      <c r="AY11" t="str">
        <f ca="1">IF($E10="","",IF($F11="",AY10,IF(AND($M11=1,AY$9&gt;$B$9),"",IF(AND($M11=1,AY$9&lt;=$B$9),LOOKUP(AY$9,$A$12:$A$111,$B$12:$B$111),IF(AND($H11=-1,AZ$9=$R10),"",IF($H11=-1,AZ10,IF(AND($H11=1,AX$9=$R10),$J11,IF($H11=1,AY10,""))))))))</f>
        <v/>
      </c>
      <c r="AZ11" t="str">
        <f ca="1">IF($E10="","",IF($F11="",AZ10,IF(AND($M11=1,AZ$9&gt;$B$9),"",IF(AND($M11=1,AZ$9&lt;=$B$9),LOOKUP(AZ$9,$A$12:$A$111,$B$12:$B$111),IF(AND($H11=-1,BA$9=$R10),"",IF($H11=-1,BA10,IF(AND($H11=1,AY$9=$R10),$J11,IF($H11=1,AZ10,""))))))))</f>
        <v/>
      </c>
      <c r="BA11" t="str">
        <f ca="1">IF($E10="","",IF($F11="",BA10,IF(AND($M11=1,BA$9&gt;$B$9),"",IF(AND($M11=1,BA$9&lt;=$B$9),LOOKUP(BA$9,$A$12:$A$111,$B$12:$B$111),IF(AND($H11=-1,BB$9=$R10),"",IF($H11=-1,BB10,IF(AND($H11=1,AZ$9=$R10),$J11,IF($H11=1,BA10,""))))))))</f>
        <v/>
      </c>
      <c r="BB11" t="str">
        <f ca="1">IF($E10="","",IF($F11="",BB10,IF(AND($M11=1,BB$9&gt;$B$9),"",IF(AND($M11=1,BB$9&lt;=$B$9),LOOKUP(BB$9,$A$12:$A$111,$B$12:$B$111),IF(AND($H11=-1,BC$9=$R10),"",IF($H11=-1,BC10,IF(AND($H11=1,BA$9=$R10),$J11,IF($H11=1,BB10,""))))))))</f>
        <v/>
      </c>
      <c r="BC11" t="str">
        <f ca="1">IF($E10="","",IF($F11="",BC10,IF(AND($M11=1,BC$9&gt;$B$9),"",IF(AND($M11=1,BC$9&lt;=$B$9),LOOKUP(BC$9,$A$12:$A$111,$B$12:$B$111),IF(AND($H11=-1,BD$9=$R10),"",IF($H11=-1,BD10,IF(AND($H11=1,BB$9=$R10),$J11,IF($H11=1,BC10,""))))))))</f>
        <v/>
      </c>
      <c r="BD11" t="str">
        <f ca="1">IF($E10="","",IF($F11="",BD10,IF(AND($M11=1,BD$9&gt;$B$9),"",IF(AND($M11=1,BD$9&lt;=$B$9),LOOKUP(BD$9,$A$12:$A$111,$B$12:$B$111),IF(AND($H11=-1,BE$9=$R10),"",IF($H11=-1,BE10,IF(AND($H11=1,BC$9=$R10),$J11,IF($H11=1,BD10,""))))))))</f>
        <v/>
      </c>
      <c r="BE11" t="str">
        <f ca="1">IF($E10="","",IF($F11="",BE10,IF(AND($M11=1,BE$9&gt;$B$9),"",IF(AND($M11=1,BE$9&lt;=$B$9),LOOKUP(BE$9,$A$12:$A$111,$B$12:$B$111),IF(AND($H11=-1,BF$9=$R10),"",IF($H11=-1,BF10,IF(AND($H11=1,BD$9=$R10),$J11,IF($H11=1,BE10,""))))))))</f>
        <v/>
      </c>
      <c r="BF11" t="str">
        <f ca="1">IF($E10="","",IF($F11="",BF10,IF(AND($M11=1,BF$9&gt;$B$9),"",IF(AND($M11=1,BF$9&lt;=$B$9),LOOKUP(BF$9,$A$12:$A$111,$B$12:$B$111),IF(AND($H11=-1,BG$9=$R10),"",IF($H11=-1,BG10,IF(AND($H11=1,BE$9=$R10),$J11,IF($H11=1,BF10,""))))))))</f>
        <v/>
      </c>
      <c r="BG11" t="str">
        <f ca="1">IF($E10="","",IF($F11="",BG10,IF(AND($M11=1,BG$9&gt;$B$9),"",IF(AND($M11=1,BG$9&lt;=$B$9),LOOKUP(BG$9,$A$12:$A$111,$B$12:$B$111),IF(AND($H11=-1,BH$9=$R10),"",IF($H11=-1,BH10,IF(AND($H11=1,BF$9=$R10),$J11,IF($H11=1,BG10,""))))))))</f>
        <v/>
      </c>
      <c r="BH11" t="str">
        <f ca="1">IF($E10="","",IF($F11="",BH10,IF(AND($M11=1,BH$9&gt;$B$9),"",IF(AND($M11=1,BH$9&lt;=$B$9),LOOKUP(BH$9,$A$12:$A$111,$B$12:$B$111),IF(AND($H11=-1,BI$9=$R10),"",IF($H11=-1,BI10,IF(AND($H11=1,BG$9=$R10),$J11,IF($H11=1,BH10,""))))))))</f>
        <v/>
      </c>
      <c r="BI11" t="str">
        <f ca="1">IF($E10="","",IF($F11="",BI10,IF(AND($M11=1,BI$9&gt;$B$9),"",IF(AND($M11=1,BI$9&lt;=$B$9),LOOKUP(BI$9,$A$12:$A$111,$B$12:$B$111),IF(AND($H11=-1,BJ$9=$R10),"",IF($H11=-1,BJ10,IF(AND($H11=1,BH$9=$R10),$J11,IF($H11=1,BI10,""))))))))</f>
        <v/>
      </c>
      <c r="BJ11" t="str">
        <f ca="1">IF($E10="","",IF($F11="",BJ10,IF(AND($M11=1,BJ$9&gt;$B$9),"",IF(AND($M11=1,BJ$9&lt;=$B$9),LOOKUP(BJ$9,$A$12:$A$111,$B$12:$B$111),IF(AND($H11=-1,BK$9=$R10),"",IF($H11=-1,BK10,IF(AND($H11=1,BI$9=$R10),$J11,IF($H11=1,BJ10,""))))))))</f>
        <v/>
      </c>
      <c r="BK11" t="str">
        <f ca="1">IF($E10="","",IF($F11="",BK10,IF(AND($M11=1,BK$9&gt;$B$9),"",IF(AND($M11=1,BK$9&lt;=$B$9),LOOKUP(BK$9,$A$12:$A$111,$B$12:$B$111),IF(AND($H11=-1,BL$9=$R10),"",IF($H11=-1,BL10,IF(AND($H11=1,BJ$9=$R10),$J11,IF($H11=1,BK10,""))))))))</f>
        <v/>
      </c>
      <c r="BL11" t="str">
        <f ca="1">IF($E10="","",IF($F11="",BL10,IF(AND($M11=1,BL$9&gt;$B$9),"",IF(AND($M11=1,BL$9&lt;=$B$9),LOOKUP(BL$9,$A$12:$A$111,$B$12:$B$111),IF(AND($H11=-1,BM$9=$R10),"",IF($H11=-1,BM10,IF(AND($H11=1,BK$9=$R10),$J11,IF($H11=1,BL10,""))))))))</f>
        <v/>
      </c>
      <c r="BM11" t="str">
        <f ca="1">IF($E10="","",IF($F11="",BM10,IF(AND($M11=1,BM$9&gt;$B$9),"",IF(AND($M11=1,BM$9&lt;=$B$9),LOOKUP(BM$9,$A$12:$A$111,$B$12:$B$111),IF(AND($H11=-1,BN$9=$R10),"",IF($H11=-1,BN10,IF(AND($H11=1,BL$9=$R10),$J11,IF($H11=1,BM10,""))))))))</f>
        <v/>
      </c>
      <c r="BN11" t="str">
        <f ca="1">IF($E10="","",IF($F11="",BN10,IF(AND($M11=1,BN$9&gt;$B$9),"",IF(AND($M11=1,BN$9&lt;=$B$9),LOOKUP(BN$9,$A$12:$A$111,$B$12:$B$111),IF(AND($H11=-1,BO$9=$R10),"",IF($H11=-1,BO10,IF(AND($H11=1,BM$9=$R10),$J11,IF($H11=1,BN10,""))))))))</f>
        <v/>
      </c>
      <c r="BO11" t="str">
        <f ca="1">IF($E10="","",IF($F11="",BO10,IF(AND($M11=1,BO$9&gt;$B$9),"",IF(AND($M11=1,BO$9&lt;=$B$9),LOOKUP(BO$9,$A$12:$A$111,$B$12:$B$111),IF(AND($H11=-1,BP$9=$R10),"",IF($H11=-1,BP10,IF(AND($H11=1,BN$9=$R10),$J11,IF($H11=1,BO10,""))))))))</f>
        <v/>
      </c>
      <c r="BP11">
        <f ca="1">IF($E10="","",IF($F11="",BP10,IF(AND($M11=1,BP$9&gt;$B$9),"",IF(AND($M11=1,BP$9&lt;=$B$9),LOOKUP(BP$9,$A$12:$A$111,$B$12:$B$111),IF(AND($H11=-1,BQ$9=$R10),"",IF($H11=-1,BQ10,IF(AND($H11=1,BO$9=$R10),$J11,IF($H11=1,BP10,""))))))))</f>
        <v>0</v>
      </c>
    </row>
    <row r="12" spans="1:118" x14ac:dyDescent="0.25">
      <c r="A12" s="12">
        <v>1</v>
      </c>
      <c r="B12" s="14">
        <v>1</v>
      </c>
      <c r="D12" s="4">
        <v>2</v>
      </c>
      <c r="E12" s="1">
        <f t="shared" ref="E12:E75" ca="1" si="3">RANDBETWEEN(0,36)</f>
        <v>30</v>
      </c>
      <c r="F12" t="str">
        <f ca="1">IF(E11="","",IF(AND(B$3="Last",G11="Zero"),F11,IF(B$3="Last",G11,IF(B$3="2nd last","",IF(AND(B$3="Opposite",G11="Zero"),F11,IF(AND(B$3="Opposite",G11="Red"),"Black",IF(AND(B$3="Opposite",G11="Black"),"Red",IF(AND(B$3="Opposite",G11="Odd"),"Even",IF(AND(B$3="Opposite",G11="Even"),"Odd",IF(AND(B$3="Opposite",G11="High"),"Low",IF(AND(B$3="Opposite",G11="Low"),"High",IF(COUNTIF(Refs!$E$5:$I$6,B$3)=1,RevLab!B$3,""))))))))))))</f>
        <v>Black</v>
      </c>
      <c r="G12" t="str">
        <f ca="1">IF(E12="","",IF(B$2="Red/Black",LOOKUP(E12,Refs!D:D,Refs!F:F),IF(B$2="High/Low",LOOKUP(E12,Refs!D:D,Refs!H:H),IF(B$2="Odd/Even",LOOKUP(E12,Refs!D:D,Refs!J:J),""))))</f>
        <v>Red</v>
      </c>
      <c r="H12">
        <f t="shared" ref="H12:H75" ca="1" si="4">IF(E12="","",IF(F12="","",IF(G12=F12,1,-1)))</f>
        <v>-1</v>
      </c>
      <c r="I12">
        <f ca="1">IF(E11="","",IF(F12="","",IF(AND(R11&gt;1,P11+Q11&gt;=$B$4),$B$4,IF(R11=1,P11,P11+Q11))))</f>
        <v>5</v>
      </c>
      <c r="J12">
        <f t="shared" ref="J12:J75" ca="1" si="5">IF(E12="","",IF(F12="","",IF(H12=1,I12,-I12)))</f>
        <v>-5</v>
      </c>
      <c r="K12">
        <f ca="1">IF(E12="","",IF(F12="",K11,J12+K11))</f>
        <v>-10</v>
      </c>
      <c r="L12">
        <f ca="1">IF(E12="","",IF(K12&gt;L11,K12,L11))</f>
        <v>0</v>
      </c>
      <c r="M12">
        <f t="shared" ref="M12:M75" ca="1" si="6">IF(E11="","",IF(OR(AND($A$6="Yes",$L12&gt;$L11),AND($A$8="Yes",$P11+$Q11&gt;=$B$4),AND($R11&lt;=2,$H12=-1)),1,0))</f>
        <v>1</v>
      </c>
      <c r="P12">
        <f t="shared" ca="1" si="0"/>
        <v>1</v>
      </c>
      <c r="Q12">
        <f t="shared" ca="1" si="1"/>
        <v>4</v>
      </c>
      <c r="R12" s="2">
        <f t="shared" ca="1" si="2"/>
        <v>4</v>
      </c>
      <c r="S12" s="4">
        <f ca="1">IF(E11="","",IF($F12="",S11,IF($M12=1,LOOKUP(S$9,$A$12:$A$111,$B$12:$B$111),IF(AND($H12=-1,T$9=$R11),"",IF($H12=-1,T11,IF($H12=1,S11))))))</f>
        <v>1</v>
      </c>
      <c r="T12">
        <f ca="1">IF($E11="","",IF($F12="",T11,IF(AND($M12=1,T$9&gt;$B$9),"",IF(AND($M12=1,T$9&lt;=$B$9),LOOKUP(T$9,$A$12:$A$111,$B$12:$B$111),IF(AND($H12=-1,U$9=$R11),"",IF($H12=-1,U11,IF(AND($H12=1,S$9=$R11),$J12,IF($H12=1,T11,""))))))))</f>
        <v>2</v>
      </c>
      <c r="U12">
        <f ca="1">IF($E11="","",IF($F12="",U11,IF(AND($M12=1,U$9&gt;$B$9),"",IF(AND($M12=1,U$9&lt;=$B$9),LOOKUP(U$9,$A$12:$A$111,$B$12:$B$111),IF(AND($H12=-1,V$9=$R11),"",IF($H12=-1,V11,IF(AND($H12=1,T$9=$R11),$J12,IF($H12=1,U11,""))))))))</f>
        <v>3</v>
      </c>
      <c r="V12">
        <f ca="1">IF($E11="","",IF($F12="",V11,IF(AND($M12=1,V$9&gt;$B$9),"",IF(AND($M12=1,V$9&lt;=$B$9),LOOKUP(V$9,$A$12:$A$111,$B$12:$B$111),IF(AND($H12=-1,W$9=$R11),"",IF($H12=-1,W11,IF(AND($H12=1,U$9=$R11),$J12,IF($H12=1,V11,""))))))))</f>
        <v>4</v>
      </c>
      <c r="W12" t="str">
        <f ca="1">IF($E11="","",IF($F12="",W11,IF(AND($M12=1,W$9&gt;$B$9),"",IF(AND($M12=1,W$9&lt;=$B$9),LOOKUP(W$9,$A$12:$A$111,$B$12:$B$111),IF(AND($H12=-1,X$9=$R11),"",IF($H12=-1,X11,IF(AND($H12=1,V$9=$R11),$J12,IF($H12=1,W11,""))))))))</f>
        <v/>
      </c>
      <c r="X12" t="str">
        <f ca="1">IF($E11="","",IF($F12="",X11,IF(AND($M12=1,X$9&gt;$B$9),"",IF(AND($M12=1,X$9&lt;=$B$9),LOOKUP(X$9,$A$12:$A$111,$B$12:$B$111),IF(AND($H12=-1,Y$9=$R11),"",IF($H12=-1,Y11,IF(AND($H12=1,W$9=$R11),$J12,IF($H12=1,X11,""))))))))</f>
        <v/>
      </c>
      <c r="Y12" t="str">
        <f ca="1">IF($E11="","",IF($F12="",Y11,IF(AND($M12=1,Y$9&gt;$B$9),"",IF(AND($M12=1,Y$9&lt;=$B$9),LOOKUP(Y$9,$A$12:$A$111,$B$12:$B$111),IF(AND($H12=-1,Z$9=$R11),"",IF($H12=-1,Z11,IF(AND($H12=1,X$9=$R11),$J12,IF($H12=1,Y11,""))))))))</f>
        <v/>
      </c>
      <c r="Z12" t="str">
        <f ca="1">IF($E11="","",IF($F12="",Z11,IF(AND($M12=1,Z$9&gt;$B$9),"",IF(AND($M12=1,Z$9&lt;=$B$9),LOOKUP(Z$9,$A$12:$A$111,$B$12:$B$111),IF(AND($H12=-1,AA$9=$R11),"",IF($H12=-1,AA11,IF(AND($H12=1,Y$9=$R11),$J12,IF($H12=1,Z11,""))))))))</f>
        <v/>
      </c>
      <c r="AA12" t="str">
        <f ca="1">IF($E11="","",IF($F12="",AA11,IF(AND($M12=1,AA$9&gt;$B$9),"",IF(AND($M12=1,AA$9&lt;=$B$9),LOOKUP(AA$9,$A$12:$A$111,$B$12:$B$111),IF(AND($H12=-1,AB$9=$R11),"",IF($H12=-1,AB11,IF(AND($H12=1,Z$9=$R11),$J12,IF($H12=1,AA11,""))))))))</f>
        <v/>
      </c>
      <c r="AB12" t="str">
        <f ca="1">IF($E11="","",IF($F12="",AB11,IF(AND($M12=1,AB$9&gt;$B$9),"",IF(AND($M12=1,AB$9&lt;=$B$9),LOOKUP(AB$9,$A$12:$A$111,$B$12:$B$111),IF(AND($H12=-1,AC$9=$R11),"",IF($H12=-1,AC11,IF(AND($H12=1,AA$9=$R11),$J12,IF($H12=1,AB11,""))))))))</f>
        <v/>
      </c>
      <c r="AC12" t="str">
        <f ca="1">IF($E11="","",IF($F12="",AC11,IF(AND($M12=1,AC$9&gt;$B$9),"",IF(AND($M12=1,AC$9&lt;=$B$9),LOOKUP(AC$9,$A$12:$A$111,$B$12:$B$111),IF(AND($H12=-1,AD$9=$R11),"",IF($H12=-1,AD11,IF(AND($H12=1,AB$9=$R11),$J12,IF($H12=1,AC11,""))))))))</f>
        <v/>
      </c>
      <c r="AD12" t="str">
        <f ca="1">IF($E11="","",IF($F12="",AD11,IF(AND($M12=1,AD$9&gt;$B$9),"",IF(AND($M12=1,AD$9&lt;=$B$9),LOOKUP(AD$9,$A$12:$A$111,$B$12:$B$111),IF(AND($H12=-1,AE$9=$R11),"",IF($H12=-1,AE11,IF(AND($H12=1,AC$9=$R11),$J12,IF($H12=1,AD11,""))))))))</f>
        <v/>
      </c>
      <c r="AE12" t="str">
        <f ca="1">IF($E11="","",IF($F12="",AE11,IF(AND($M12=1,AE$9&gt;$B$9),"",IF(AND($M12=1,AE$9&lt;=$B$9),LOOKUP(AE$9,$A$12:$A$111,$B$12:$B$111),IF(AND($H12=-1,AF$9=$R11),"",IF($H12=-1,AF11,IF(AND($H12=1,AD$9=$R11),$J12,IF($H12=1,AE11,""))))))))</f>
        <v/>
      </c>
      <c r="AF12" t="str">
        <f ca="1">IF($E11="","",IF($F12="",AF11,IF(AND($M12=1,AF$9&gt;$B$9),"",IF(AND($M12=1,AF$9&lt;=$B$9),LOOKUP(AF$9,$A$12:$A$111,$B$12:$B$111),IF(AND($H12=-1,AG$9=$R11),"",IF($H12=-1,AG11,IF(AND($H12=1,AE$9=$R11),$J12,IF($H12=1,AF11,""))))))))</f>
        <v/>
      </c>
      <c r="AG12" t="str">
        <f ca="1">IF($E11="","",IF($F12="",AG11,IF(AND($M12=1,AG$9&gt;$B$9),"",IF(AND($M12=1,AG$9&lt;=$B$9),LOOKUP(AG$9,$A$12:$A$111,$B$12:$B$111),IF(AND($H12=-1,AH$9=$R11),"",IF($H12=-1,AH11,IF(AND($H12=1,AF$9=$R11),$J12,IF($H12=1,AG11,""))))))))</f>
        <v/>
      </c>
      <c r="AH12" t="str">
        <f ca="1">IF($E11="","",IF($F12="",AH11,IF(AND($M12=1,AH$9&gt;$B$9),"",IF(AND($M12=1,AH$9&lt;=$B$9),LOOKUP(AH$9,$A$12:$A$111,$B$12:$B$111),IF(AND($H12=-1,AI$9=$R11),"",IF($H12=-1,AI11,IF(AND($H12=1,AG$9=$R11),$J12,IF($H12=1,AH11,""))))))))</f>
        <v/>
      </c>
      <c r="AI12" t="str">
        <f ca="1">IF($E11="","",IF($F12="",AI11,IF(AND($M12=1,AI$9&gt;$B$9),"",IF(AND($M12=1,AI$9&lt;=$B$9),LOOKUP(AI$9,$A$12:$A$111,$B$12:$B$111),IF(AND($H12=-1,AJ$9=$R11),"",IF($H12=-1,AJ11,IF(AND($H12=1,AH$9=$R11),$J12,IF($H12=1,AI11,""))))))))</f>
        <v/>
      </c>
      <c r="AJ12" t="str">
        <f ca="1">IF($E11="","",IF($F12="",AJ11,IF(AND($M12=1,AJ$9&gt;$B$9),"",IF(AND($M12=1,AJ$9&lt;=$B$9),LOOKUP(AJ$9,$A$12:$A$111,$B$12:$B$111),IF(AND($H12=-1,AK$9=$R11),"",IF($H12=-1,AK11,IF(AND($H12=1,AI$9=$R11),$J12,IF($H12=1,AJ11,""))))))))</f>
        <v/>
      </c>
      <c r="AK12" t="str">
        <f ca="1">IF($E11="","",IF($F12="",AK11,IF(AND($M12=1,AK$9&gt;$B$9),"",IF(AND($M12=1,AK$9&lt;=$B$9),LOOKUP(AK$9,$A$12:$A$111,$B$12:$B$111),IF(AND($H12=-1,AL$9=$R11),"",IF($H12=-1,AL11,IF(AND($H12=1,AJ$9=$R11),$J12,IF($H12=1,AK11,""))))))))</f>
        <v/>
      </c>
      <c r="AL12" t="str">
        <f ca="1">IF($E11="","",IF($F12="",AL11,IF(AND($M12=1,AL$9&gt;$B$9),"",IF(AND($M12=1,AL$9&lt;=$B$9),LOOKUP(AL$9,$A$12:$A$111,$B$12:$B$111),IF(AND($H12=-1,AM$9=$R11),"",IF($H12=-1,AM11,IF(AND($H12=1,AK$9=$R11),$J12,IF($H12=1,AL11,""))))))))</f>
        <v/>
      </c>
      <c r="AM12" t="str">
        <f ca="1">IF($E11="","",IF($F12="",AM11,IF(AND($M12=1,AM$9&gt;$B$9),"",IF(AND($M12=1,AM$9&lt;=$B$9),LOOKUP(AM$9,$A$12:$A$111,$B$12:$B$111),IF(AND($H12=-1,AN$9=$R11),"",IF($H12=-1,AN11,IF(AND($H12=1,AL$9=$R11),$J12,IF($H12=1,AM11,""))))))))</f>
        <v/>
      </c>
      <c r="AN12" t="str">
        <f ca="1">IF($E11="","",IF($F12="",AN11,IF(AND($M12=1,AN$9&gt;$B$9),"",IF(AND($M12=1,AN$9&lt;=$B$9),LOOKUP(AN$9,$A$12:$A$111,$B$12:$B$111),IF(AND($H12=-1,AO$9=$R11),"",IF($H12=-1,AO11,IF(AND($H12=1,AM$9=$R11),$J12,IF($H12=1,AN11,""))))))))</f>
        <v/>
      </c>
      <c r="AO12" t="str">
        <f ca="1">IF($E11="","",IF($F12="",AO11,IF(AND($M12=1,AO$9&gt;$B$9),"",IF(AND($M12=1,AO$9&lt;=$B$9),LOOKUP(AO$9,$A$12:$A$111,$B$12:$B$111),IF(AND($H12=-1,AP$9=$R11),"",IF($H12=-1,AP11,IF(AND($H12=1,AN$9=$R11),$J12,IF($H12=1,AO11,""))))))))</f>
        <v/>
      </c>
      <c r="AP12" t="str">
        <f ca="1">IF($E11="","",IF($F12="",AP11,IF(AND($M12=1,AP$9&gt;$B$9),"",IF(AND($M12=1,AP$9&lt;=$B$9),LOOKUP(AP$9,$A$12:$A$111,$B$12:$B$111),IF(AND($H12=-1,AQ$9=$R11),"",IF($H12=-1,AQ11,IF(AND($H12=1,AO$9=$R11),$J12,IF($H12=1,AP11,""))))))))</f>
        <v/>
      </c>
      <c r="AQ12" t="str">
        <f ca="1">IF($E11="","",IF($F12="",AQ11,IF(AND($M12=1,AQ$9&gt;$B$9),"",IF(AND($M12=1,AQ$9&lt;=$B$9),LOOKUP(AQ$9,$A$12:$A$111,$B$12:$B$111),IF(AND($H12=-1,AR$9=$R11),"",IF($H12=-1,AR11,IF(AND($H12=1,AP$9=$R11),$J12,IF($H12=1,AQ11,""))))))))</f>
        <v/>
      </c>
      <c r="AR12" t="str">
        <f ca="1">IF($E11="","",IF($F12="",AR11,IF(AND($M12=1,AR$9&gt;$B$9),"",IF(AND($M12=1,AR$9&lt;=$B$9),LOOKUP(AR$9,$A$12:$A$111,$B$12:$B$111),IF(AND($H12=-1,AS$9=$R11),"",IF($H12=-1,AS11,IF(AND($H12=1,AQ$9=$R11),$J12,IF($H12=1,AR11,""))))))))</f>
        <v/>
      </c>
      <c r="AS12" t="str">
        <f ca="1">IF($E11="","",IF($F12="",AS11,IF(AND($M12=1,AS$9&gt;$B$9),"",IF(AND($M12=1,AS$9&lt;=$B$9),LOOKUP(AS$9,$A$12:$A$111,$B$12:$B$111),IF(AND($H12=-1,AT$9=$R11),"",IF($H12=-1,AT11,IF(AND($H12=1,AR$9=$R11),$J12,IF($H12=1,AS11,""))))))))</f>
        <v/>
      </c>
      <c r="AT12" t="str">
        <f ca="1">IF($E11="","",IF($F12="",AT11,IF(AND($M12=1,AT$9&gt;$B$9),"",IF(AND($M12=1,AT$9&lt;=$B$9),LOOKUP(AT$9,$A$12:$A$111,$B$12:$B$111),IF(AND($H12=-1,AU$9=$R11),"",IF($H12=-1,AU11,IF(AND($H12=1,AS$9=$R11),$J12,IF($H12=1,AT11,""))))))))</f>
        <v/>
      </c>
      <c r="AU12" t="str">
        <f ca="1">IF($E11="","",IF($F12="",AU11,IF(AND($M12=1,AU$9&gt;$B$9),"",IF(AND($M12=1,AU$9&lt;=$B$9),LOOKUP(AU$9,$A$12:$A$111,$B$12:$B$111),IF(AND($H12=-1,AV$9=$R11),"",IF($H12=-1,AV11,IF(AND($H12=1,AT$9=$R11),$J12,IF($H12=1,AU11,""))))))))</f>
        <v/>
      </c>
      <c r="AV12" t="str">
        <f ca="1">IF($E11="","",IF($F12="",AV11,IF(AND($M12=1,AV$9&gt;$B$9),"",IF(AND($M12=1,AV$9&lt;=$B$9),LOOKUP(AV$9,$A$12:$A$111,$B$12:$B$111),IF(AND($H12=-1,AW$9=$R11),"",IF($H12=-1,AW11,IF(AND($H12=1,AU$9=$R11),$J12,IF($H12=1,AV11,""))))))))</f>
        <v/>
      </c>
      <c r="AW12" t="str">
        <f ca="1">IF($E11="","",IF($F12="",AW11,IF(AND($M12=1,AW$9&gt;$B$9),"",IF(AND($M12=1,AW$9&lt;=$B$9),LOOKUP(AW$9,$A$12:$A$111,$B$12:$B$111),IF(AND($H12=-1,AX$9=$R11),"",IF($H12=-1,AX11,IF(AND($H12=1,AV$9=$R11),$J12,IF($H12=1,AW11,""))))))))</f>
        <v/>
      </c>
      <c r="AX12" t="str">
        <f ca="1">IF($E11="","",IF($F12="",AX11,IF(AND($M12=1,AX$9&gt;$B$9),"",IF(AND($M12=1,AX$9&lt;=$B$9),LOOKUP(AX$9,$A$12:$A$111,$B$12:$B$111),IF(AND($H12=-1,AY$9=$R11),"",IF($H12=-1,AY11,IF(AND($H12=1,AW$9=$R11),$J12,IF($H12=1,AX11,""))))))))</f>
        <v/>
      </c>
      <c r="AY12" t="str">
        <f ca="1">IF($E11="","",IF($F12="",AY11,IF(AND($M12=1,AY$9&gt;$B$9),"",IF(AND($M12=1,AY$9&lt;=$B$9),LOOKUP(AY$9,$A$12:$A$111,$B$12:$B$111),IF(AND($H12=-1,AZ$9=$R11),"",IF($H12=-1,AZ11,IF(AND($H12=1,AX$9=$R11),$J12,IF($H12=1,AY11,""))))))))</f>
        <v/>
      </c>
      <c r="AZ12" t="str">
        <f ca="1">IF($E11="","",IF($F12="",AZ11,IF(AND($M12=1,AZ$9&gt;$B$9),"",IF(AND($M12=1,AZ$9&lt;=$B$9),LOOKUP(AZ$9,$A$12:$A$111,$B$12:$B$111),IF(AND($H12=-1,BA$9=$R11),"",IF($H12=-1,BA11,IF(AND($H12=1,AY$9=$R11),$J12,IF($H12=1,AZ11,""))))))))</f>
        <v/>
      </c>
      <c r="BA12" t="str">
        <f ca="1">IF($E11="","",IF($F12="",BA11,IF(AND($M12=1,BA$9&gt;$B$9),"",IF(AND($M12=1,BA$9&lt;=$B$9),LOOKUP(BA$9,$A$12:$A$111,$B$12:$B$111),IF(AND($H12=-1,BB$9=$R11),"",IF($H12=-1,BB11,IF(AND($H12=1,AZ$9=$R11),$J12,IF($H12=1,BA11,""))))))))</f>
        <v/>
      </c>
      <c r="BB12" t="str">
        <f ca="1">IF($E11="","",IF($F12="",BB11,IF(AND($M12=1,BB$9&gt;$B$9),"",IF(AND($M12=1,BB$9&lt;=$B$9),LOOKUP(BB$9,$A$12:$A$111,$B$12:$B$111),IF(AND($H12=-1,BC$9=$R11),"",IF($H12=-1,BC11,IF(AND($H12=1,BA$9=$R11),$J12,IF($H12=1,BB11,""))))))))</f>
        <v/>
      </c>
      <c r="BC12" t="str">
        <f ca="1">IF($E11="","",IF($F12="",BC11,IF(AND($M12=1,BC$9&gt;$B$9),"",IF(AND($M12=1,BC$9&lt;=$B$9),LOOKUP(BC$9,$A$12:$A$111,$B$12:$B$111),IF(AND($H12=-1,BD$9=$R11),"",IF($H12=-1,BD11,IF(AND($H12=1,BB$9=$R11),$J12,IF($H12=1,BC11,""))))))))</f>
        <v/>
      </c>
      <c r="BD12" t="str">
        <f ca="1">IF($E11="","",IF($F12="",BD11,IF(AND($M12=1,BD$9&gt;$B$9),"",IF(AND($M12=1,BD$9&lt;=$B$9),LOOKUP(BD$9,$A$12:$A$111,$B$12:$B$111),IF(AND($H12=-1,BE$9=$R11),"",IF($H12=-1,BE11,IF(AND($H12=1,BC$9=$R11),$J12,IF($H12=1,BD11,""))))))))</f>
        <v/>
      </c>
      <c r="BE12" t="str">
        <f ca="1">IF($E11="","",IF($F12="",BE11,IF(AND($M12=1,BE$9&gt;$B$9),"",IF(AND($M12=1,BE$9&lt;=$B$9),LOOKUP(BE$9,$A$12:$A$111,$B$12:$B$111),IF(AND($H12=-1,BF$9=$R11),"",IF($H12=-1,BF11,IF(AND($H12=1,BD$9=$R11),$J12,IF($H12=1,BE11,""))))))))</f>
        <v/>
      </c>
      <c r="BF12" t="str">
        <f ca="1">IF($E11="","",IF($F12="",BF11,IF(AND($M12=1,BF$9&gt;$B$9),"",IF(AND($M12=1,BF$9&lt;=$B$9),LOOKUP(BF$9,$A$12:$A$111,$B$12:$B$111),IF(AND($H12=-1,BG$9=$R11),"",IF($H12=-1,BG11,IF(AND($H12=1,BE$9=$R11),$J12,IF($H12=1,BF11,""))))))))</f>
        <v/>
      </c>
      <c r="BG12" t="str">
        <f ca="1">IF($E11="","",IF($F12="",BG11,IF(AND($M12=1,BG$9&gt;$B$9),"",IF(AND($M12=1,BG$9&lt;=$B$9),LOOKUP(BG$9,$A$12:$A$111,$B$12:$B$111),IF(AND($H12=-1,BH$9=$R11),"",IF($H12=-1,BH11,IF(AND($H12=1,BF$9=$R11),$J12,IF($H12=1,BG11,""))))))))</f>
        <v/>
      </c>
      <c r="BH12" t="str">
        <f ca="1">IF($E11="","",IF($F12="",BH11,IF(AND($M12=1,BH$9&gt;$B$9),"",IF(AND($M12=1,BH$9&lt;=$B$9),LOOKUP(BH$9,$A$12:$A$111,$B$12:$B$111),IF(AND($H12=-1,BI$9=$R11),"",IF($H12=-1,BI11,IF(AND($H12=1,BG$9=$R11),$J12,IF($H12=1,BH11,""))))))))</f>
        <v/>
      </c>
      <c r="BI12" t="str">
        <f ca="1">IF($E11="","",IF($F12="",BI11,IF(AND($M12=1,BI$9&gt;$B$9),"",IF(AND($M12=1,BI$9&lt;=$B$9),LOOKUP(BI$9,$A$12:$A$111,$B$12:$B$111),IF(AND($H12=-1,BJ$9=$R11),"",IF($H12=-1,BJ11,IF(AND($H12=1,BH$9=$R11),$J12,IF($H12=1,BI11,""))))))))</f>
        <v/>
      </c>
      <c r="BJ12" t="str">
        <f ca="1">IF($E11="","",IF($F12="",BJ11,IF(AND($M12=1,BJ$9&gt;$B$9),"",IF(AND($M12=1,BJ$9&lt;=$B$9),LOOKUP(BJ$9,$A$12:$A$111,$B$12:$B$111),IF(AND($H12=-1,BK$9=$R11),"",IF($H12=-1,BK11,IF(AND($H12=1,BI$9=$R11),$J12,IF($H12=1,BJ11,""))))))))</f>
        <v/>
      </c>
      <c r="BK12" t="str">
        <f ca="1">IF($E11="","",IF($F12="",BK11,IF(AND($M12=1,BK$9&gt;$B$9),"",IF(AND($M12=1,BK$9&lt;=$B$9),LOOKUP(BK$9,$A$12:$A$111,$B$12:$B$111),IF(AND($H12=-1,BL$9=$R11),"",IF($H12=-1,BL11,IF(AND($H12=1,BJ$9=$R11),$J12,IF($H12=1,BK11,""))))))))</f>
        <v/>
      </c>
      <c r="BL12" t="str">
        <f ca="1">IF($E11="","",IF($F12="",BL11,IF(AND($M12=1,BL$9&gt;$B$9),"",IF(AND($M12=1,BL$9&lt;=$B$9),LOOKUP(BL$9,$A$12:$A$111,$B$12:$B$111),IF(AND($H12=-1,BM$9=$R11),"",IF($H12=-1,BM11,IF(AND($H12=1,BK$9=$R11),$J12,IF($H12=1,BL11,""))))))))</f>
        <v/>
      </c>
      <c r="BM12" t="str">
        <f ca="1">IF($E11="","",IF($F12="",BM11,IF(AND($M12=1,BM$9&gt;$B$9),"",IF(AND($M12=1,BM$9&lt;=$B$9),LOOKUP(BM$9,$A$12:$A$111,$B$12:$B$111),IF(AND($H12=-1,BN$9=$R11),"",IF($H12=-1,BN11,IF(AND($H12=1,BL$9=$R11),$J12,IF($H12=1,BM11,""))))))))</f>
        <v/>
      </c>
      <c r="BN12" t="str">
        <f ca="1">IF($E11="","",IF($F12="",BN11,IF(AND($M12=1,BN$9&gt;$B$9),"",IF(AND($M12=1,BN$9&lt;=$B$9),LOOKUP(BN$9,$A$12:$A$111,$B$12:$B$111),IF(AND($H12=-1,BO$9=$R11),"",IF($H12=-1,BO11,IF(AND($H12=1,BM$9=$R11),$J12,IF($H12=1,BN11,""))))))))</f>
        <v/>
      </c>
      <c r="BO12" t="str">
        <f ca="1">IF($E11="","",IF($F12="",BO11,IF(AND($M12=1,BO$9&gt;$B$9),"",IF(AND($M12=1,BO$9&lt;=$B$9),LOOKUP(BO$9,$A$12:$A$111,$B$12:$B$111),IF(AND($H12=-1,BP$9=$R11),"",IF($H12=-1,BP11,IF(AND($H12=1,BN$9=$R11),$J12,IF($H12=1,BO11,""))))))))</f>
        <v/>
      </c>
      <c r="BP12" t="str">
        <f ca="1">IF($E11="","",IF($F12="",BP11,IF(AND($M12=1,BP$9&gt;$B$9),"",IF(AND($M12=1,BP$9&lt;=$B$9),LOOKUP(BP$9,$A$12:$A$111,$B$12:$B$111),IF(AND($H12=-1,BQ$9=$R11),"",IF($H12=-1,BQ11,IF(AND($H12=1,BO$9=$R11),$J12,IF($H12=1,BP11,""))))))))</f>
        <v/>
      </c>
    </row>
    <row r="13" spans="1:118" x14ac:dyDescent="0.25">
      <c r="A13" s="12">
        <v>2</v>
      </c>
      <c r="B13" s="14">
        <v>2</v>
      </c>
      <c r="D13" s="4">
        <v>3</v>
      </c>
      <c r="E13" s="1">
        <f t="shared" ca="1" si="3"/>
        <v>18</v>
      </c>
      <c r="F13" t="str">
        <f ca="1">IF(E12="","",IF(AND(B$3="Last",G12="Zero"),F12,IF(B$3="Last",G12,IF(AND(B$3="2nd last",G11="Zero"),F12,IF(B$3="2nd last",G11,IF(AND(B$3="Opposite",G12="Zero"),F12,IF(AND(B$3="Opposite",G12="Red"),"Black",IF(AND(B$3="Opposite",G12="Black"),"Red",IF(AND(B$3="Opposite",G12="Odd"),"Even",IF(AND(B$3="Opposite",G12="Even"),"Odd",IF(AND(B$3="Opposite",G12="High"),"Low",IF(AND(B$3="Opposite",G12="Low"),"High",IF(COUNTIF(Refs!$E$5:$I$6,B$3)=1,RevLab!B$3,"")))))))))))))</f>
        <v>Black</v>
      </c>
      <c r="G13" t="str">
        <f ca="1">IF(E13="","",IF(B$2="Red/Black",LOOKUP(E13,Refs!D:D,Refs!F:F),IF(B$2="High/Low",LOOKUP(E13,Refs!D:D,Refs!H:H),IF(B$2="Odd/Even",LOOKUP(E13,Refs!D:D,Refs!J:J),""))))</f>
        <v>Red</v>
      </c>
      <c r="H13">
        <f t="shared" ca="1" si="4"/>
        <v>-1</v>
      </c>
      <c r="I13">
        <f ca="1">IF(E12="","",IF(F13="","",IF(AND(R12&gt;1,P12+Q12&gt;=$B$4),$B$4,IF(R12=1,P12,P12+Q12))))</f>
        <v>5</v>
      </c>
      <c r="J13">
        <f t="shared" ca="1" si="5"/>
        <v>-5</v>
      </c>
      <c r="K13">
        <f t="shared" ref="K13:K76" ca="1" si="7">IF(E13="","",IF(F13="",K12,J13+K12))</f>
        <v>-15</v>
      </c>
      <c r="L13">
        <f t="shared" ref="L13:L76" ca="1" si="8">IF(E13="","",IF(K13&gt;L12,K13,L12))</f>
        <v>0</v>
      </c>
      <c r="M13">
        <f t="shared" ca="1" si="6"/>
        <v>0</v>
      </c>
      <c r="P13">
        <f t="shared" ca="1" si="0"/>
        <v>2</v>
      </c>
      <c r="Q13">
        <f t="shared" ca="1" si="1"/>
        <v>3</v>
      </c>
      <c r="R13" s="2">
        <f t="shared" ca="1" si="2"/>
        <v>2</v>
      </c>
      <c r="S13" s="4">
        <f ca="1">IF(E12="","",IF($F13="",S12,IF($M13=1,LOOKUP(S$9,$A$12:$A$111,$B$12:$B$111),IF(AND($H13=-1,T$9=$R12),"",IF($H13=-1,T12,IF($H13=1,S12))))))</f>
        <v>2</v>
      </c>
      <c r="T13">
        <f ca="1">IF($E12="","",IF($F13="",T12,IF(AND($M13=1,T$9&gt;$B$9),"",IF(AND($M13=1,T$9&lt;=$B$9),LOOKUP(T$9,$A$12:$A$111,$B$12:$B$111),IF(AND($H13=-1,U$9=$R12),"",IF($H13=-1,U12,IF(AND($H13=1,S$9=$R12),$J13,IF($H13=1,T12,""))))))))</f>
        <v>3</v>
      </c>
      <c r="U13" t="str">
        <f ca="1">IF($E12="","",IF($F13="",U12,IF(AND($M13=1,U$9&gt;$B$9),"",IF(AND($M13=1,U$9&lt;=$B$9),LOOKUP(U$9,$A$12:$A$111,$B$12:$B$111),IF(AND($H13=-1,V$9=$R12),"",IF($H13=-1,V12,IF(AND($H13=1,T$9=$R12),$J13,IF($H13=1,U12,""))))))))</f>
        <v/>
      </c>
      <c r="V13" t="str">
        <f ca="1">IF($E12="","",IF($F13="",V12,IF(AND($M13=1,V$9&gt;$B$9),"",IF(AND($M13=1,V$9&lt;=$B$9),LOOKUP(V$9,$A$12:$A$111,$B$12:$B$111),IF(AND($H13=-1,W$9=$R12),"",IF($H13=-1,W12,IF(AND($H13=1,U$9=$R12),$J13,IF($H13=1,V12,""))))))))</f>
        <v/>
      </c>
      <c r="W13" t="str">
        <f ca="1">IF($E12="","",IF($F13="",W12,IF(AND($M13=1,W$9&gt;$B$9),"",IF(AND($M13=1,W$9&lt;=$B$9),LOOKUP(W$9,$A$12:$A$111,$B$12:$B$111),IF(AND($H13=-1,X$9=$R12),"",IF($H13=-1,X12,IF(AND($H13=1,V$9=$R12),$J13,IF($H13=1,W12,""))))))))</f>
        <v/>
      </c>
      <c r="X13" t="str">
        <f ca="1">IF($E12="","",IF($F13="",X12,IF(AND($M13=1,X$9&gt;$B$9),"",IF(AND($M13=1,X$9&lt;=$B$9),LOOKUP(X$9,$A$12:$A$111,$B$12:$B$111),IF(AND($H13=-1,Y$9=$R12),"",IF($H13=-1,Y12,IF(AND($H13=1,W$9=$R12),$J13,IF($H13=1,X12,""))))))))</f>
        <v/>
      </c>
      <c r="Y13" t="str">
        <f ca="1">IF($E12="","",IF($F13="",Y12,IF(AND($M13=1,Y$9&gt;$B$9),"",IF(AND($M13=1,Y$9&lt;=$B$9),LOOKUP(Y$9,$A$12:$A$111,$B$12:$B$111),IF(AND($H13=-1,Z$9=$R12),"",IF($H13=-1,Z12,IF(AND($H13=1,X$9=$R12),$J13,IF($H13=1,Y12,""))))))))</f>
        <v/>
      </c>
      <c r="Z13" t="str">
        <f ca="1">IF($E12="","",IF($F13="",Z12,IF(AND($M13=1,Z$9&gt;$B$9),"",IF(AND($M13=1,Z$9&lt;=$B$9),LOOKUP(Z$9,$A$12:$A$111,$B$12:$B$111),IF(AND($H13=-1,AA$9=$R12),"",IF($H13=-1,AA12,IF(AND($H13=1,Y$9=$R12),$J13,IF($H13=1,Z12,""))))))))</f>
        <v/>
      </c>
      <c r="AA13" t="str">
        <f ca="1">IF($E12="","",IF($F13="",AA12,IF(AND($M13=1,AA$9&gt;$B$9),"",IF(AND($M13=1,AA$9&lt;=$B$9),LOOKUP(AA$9,$A$12:$A$111,$B$12:$B$111),IF(AND($H13=-1,AB$9=$R12),"",IF($H13=-1,AB12,IF(AND($H13=1,Z$9=$R12),$J13,IF($H13=1,AA12,""))))))))</f>
        <v/>
      </c>
      <c r="AB13" t="str">
        <f ca="1">IF($E12="","",IF($F13="",AB12,IF(AND($M13=1,AB$9&gt;$B$9),"",IF(AND($M13=1,AB$9&lt;=$B$9),LOOKUP(AB$9,$A$12:$A$111,$B$12:$B$111),IF(AND($H13=-1,AC$9=$R12),"",IF($H13=-1,AC12,IF(AND($H13=1,AA$9=$R12),$J13,IF($H13=1,AB12,""))))))))</f>
        <v/>
      </c>
      <c r="AC13" t="str">
        <f ca="1">IF($E12="","",IF($F13="",AC12,IF(AND($M13=1,AC$9&gt;$B$9),"",IF(AND($M13=1,AC$9&lt;=$B$9),LOOKUP(AC$9,$A$12:$A$111,$B$12:$B$111),IF(AND($H13=-1,AD$9=$R12),"",IF($H13=-1,AD12,IF(AND($H13=1,AB$9=$R12),$J13,IF($H13=1,AC12,""))))))))</f>
        <v/>
      </c>
      <c r="AD13" t="str">
        <f ca="1">IF($E12="","",IF($F13="",AD12,IF(AND($M13=1,AD$9&gt;$B$9),"",IF(AND($M13=1,AD$9&lt;=$B$9),LOOKUP(AD$9,$A$12:$A$111,$B$12:$B$111),IF(AND($H13=-1,AE$9=$R12),"",IF($H13=-1,AE12,IF(AND($H13=1,AC$9=$R12),$J13,IF($H13=1,AD12,""))))))))</f>
        <v/>
      </c>
      <c r="AE13" t="str">
        <f ca="1">IF($E12="","",IF($F13="",AE12,IF(AND($M13=1,AE$9&gt;$B$9),"",IF(AND($M13=1,AE$9&lt;=$B$9),LOOKUP(AE$9,$A$12:$A$111,$B$12:$B$111),IF(AND($H13=-1,AF$9=$R12),"",IF($H13=-1,AF12,IF(AND($H13=1,AD$9=$R12),$J13,IF($H13=1,AE12,""))))))))</f>
        <v/>
      </c>
      <c r="AF13" t="str">
        <f ca="1">IF($E12="","",IF($F13="",AF12,IF(AND($M13=1,AF$9&gt;$B$9),"",IF(AND($M13=1,AF$9&lt;=$B$9),LOOKUP(AF$9,$A$12:$A$111,$B$12:$B$111),IF(AND($H13=-1,AG$9=$R12),"",IF($H13=-1,AG12,IF(AND($H13=1,AE$9=$R12),$J13,IF($H13=1,AF12,""))))))))</f>
        <v/>
      </c>
      <c r="AG13" t="str">
        <f ca="1">IF($E12="","",IF($F13="",AG12,IF(AND($M13=1,AG$9&gt;$B$9),"",IF(AND($M13=1,AG$9&lt;=$B$9),LOOKUP(AG$9,$A$12:$A$111,$B$12:$B$111),IF(AND($H13=-1,AH$9=$R12),"",IF($H13=-1,AH12,IF(AND($H13=1,AF$9=$R12),$J13,IF($H13=1,AG12,""))))))))</f>
        <v/>
      </c>
      <c r="AH13" t="str">
        <f ca="1">IF($E12="","",IF($F13="",AH12,IF(AND($M13=1,AH$9&gt;$B$9),"",IF(AND($M13=1,AH$9&lt;=$B$9),LOOKUP(AH$9,$A$12:$A$111,$B$12:$B$111),IF(AND($H13=-1,AI$9=$R12),"",IF($H13=-1,AI12,IF(AND($H13=1,AG$9=$R12),$J13,IF($H13=1,AH12,""))))))))</f>
        <v/>
      </c>
      <c r="AI13" t="str">
        <f ca="1">IF($E12="","",IF($F13="",AI12,IF(AND($M13=1,AI$9&gt;$B$9),"",IF(AND($M13=1,AI$9&lt;=$B$9),LOOKUP(AI$9,$A$12:$A$111,$B$12:$B$111),IF(AND($H13=-1,AJ$9=$R12),"",IF($H13=-1,AJ12,IF(AND($H13=1,AH$9=$R12),$J13,IF($H13=1,AI12,""))))))))</f>
        <v/>
      </c>
      <c r="AJ13" t="str">
        <f ca="1">IF($E12="","",IF($F13="",AJ12,IF(AND($M13=1,AJ$9&gt;$B$9),"",IF(AND($M13=1,AJ$9&lt;=$B$9),LOOKUP(AJ$9,$A$12:$A$111,$B$12:$B$111),IF(AND($H13=-1,AK$9=$R12),"",IF($H13=-1,AK12,IF(AND($H13=1,AI$9=$R12),$J13,IF($H13=1,AJ12,""))))))))</f>
        <v/>
      </c>
      <c r="AK13" t="str">
        <f ca="1">IF($E12="","",IF($F13="",AK12,IF(AND($M13=1,AK$9&gt;$B$9),"",IF(AND($M13=1,AK$9&lt;=$B$9),LOOKUP(AK$9,$A$12:$A$111,$B$12:$B$111),IF(AND($H13=-1,AL$9=$R12),"",IF($H13=-1,AL12,IF(AND($H13=1,AJ$9=$R12),$J13,IF($H13=1,AK12,""))))))))</f>
        <v/>
      </c>
      <c r="AL13" t="str">
        <f ca="1">IF($E12="","",IF($F13="",AL12,IF(AND($M13=1,AL$9&gt;$B$9),"",IF(AND($M13=1,AL$9&lt;=$B$9),LOOKUP(AL$9,$A$12:$A$111,$B$12:$B$111),IF(AND($H13=-1,AM$9=$R12),"",IF($H13=-1,AM12,IF(AND($H13=1,AK$9=$R12),$J13,IF($H13=1,AL12,""))))))))</f>
        <v/>
      </c>
      <c r="AM13" t="str">
        <f ca="1">IF($E12="","",IF($F13="",AM12,IF(AND($M13=1,AM$9&gt;$B$9),"",IF(AND($M13=1,AM$9&lt;=$B$9),LOOKUP(AM$9,$A$12:$A$111,$B$12:$B$111),IF(AND($H13=-1,AN$9=$R12),"",IF($H13=-1,AN12,IF(AND($H13=1,AL$9=$R12),$J13,IF($H13=1,AM12,""))))))))</f>
        <v/>
      </c>
      <c r="AN13" t="str">
        <f ca="1">IF($E12="","",IF($F13="",AN12,IF(AND($M13=1,AN$9&gt;$B$9),"",IF(AND($M13=1,AN$9&lt;=$B$9),LOOKUP(AN$9,$A$12:$A$111,$B$12:$B$111),IF(AND($H13=-1,AO$9=$R12),"",IF($H13=-1,AO12,IF(AND($H13=1,AM$9=$R12),$J13,IF($H13=1,AN12,""))))))))</f>
        <v/>
      </c>
      <c r="AO13" t="str">
        <f ca="1">IF($E12="","",IF($F13="",AO12,IF(AND($M13=1,AO$9&gt;$B$9),"",IF(AND($M13=1,AO$9&lt;=$B$9),LOOKUP(AO$9,$A$12:$A$111,$B$12:$B$111),IF(AND($H13=-1,AP$9=$R12),"",IF($H13=-1,AP12,IF(AND($H13=1,AN$9=$R12),$J13,IF($H13=1,AO12,""))))))))</f>
        <v/>
      </c>
      <c r="AP13" t="str">
        <f ca="1">IF($E12="","",IF($F13="",AP12,IF(AND($M13=1,AP$9&gt;$B$9),"",IF(AND($M13=1,AP$9&lt;=$B$9),LOOKUP(AP$9,$A$12:$A$111,$B$12:$B$111),IF(AND($H13=-1,AQ$9=$R12),"",IF($H13=-1,AQ12,IF(AND($H13=1,AO$9=$R12),$J13,IF($H13=1,AP12,""))))))))</f>
        <v/>
      </c>
      <c r="AQ13" t="str">
        <f ca="1">IF($E12="","",IF($F13="",AQ12,IF(AND($M13=1,AQ$9&gt;$B$9),"",IF(AND($M13=1,AQ$9&lt;=$B$9),LOOKUP(AQ$9,$A$12:$A$111,$B$12:$B$111),IF(AND($H13=-1,AR$9=$R12),"",IF($H13=-1,AR12,IF(AND($H13=1,AP$9=$R12),$J13,IF($H13=1,AQ12,""))))))))</f>
        <v/>
      </c>
      <c r="AR13" t="str">
        <f ca="1">IF($E12="","",IF($F13="",AR12,IF(AND($M13=1,AR$9&gt;$B$9),"",IF(AND($M13=1,AR$9&lt;=$B$9),LOOKUP(AR$9,$A$12:$A$111,$B$12:$B$111),IF(AND($H13=-1,AS$9=$R12),"",IF($H13=-1,AS12,IF(AND($H13=1,AQ$9=$R12),$J13,IF($H13=1,AR12,""))))))))</f>
        <v/>
      </c>
      <c r="AS13" t="str">
        <f ca="1">IF($E12="","",IF($F13="",AS12,IF(AND($M13=1,AS$9&gt;$B$9),"",IF(AND($M13=1,AS$9&lt;=$B$9),LOOKUP(AS$9,$A$12:$A$111,$B$12:$B$111),IF(AND($H13=-1,AT$9=$R12),"",IF($H13=-1,AT12,IF(AND($H13=1,AR$9=$R12),$J13,IF($H13=1,AS12,""))))))))</f>
        <v/>
      </c>
      <c r="AT13" t="str">
        <f ca="1">IF($E12="","",IF($F13="",AT12,IF(AND($M13=1,AT$9&gt;$B$9),"",IF(AND($M13=1,AT$9&lt;=$B$9),LOOKUP(AT$9,$A$12:$A$111,$B$12:$B$111),IF(AND($H13=-1,AU$9=$R12),"",IF($H13=-1,AU12,IF(AND($H13=1,AS$9=$R12),$J13,IF($H13=1,AT12,""))))))))</f>
        <v/>
      </c>
      <c r="AU13" t="str">
        <f ca="1">IF($E12="","",IF($F13="",AU12,IF(AND($M13=1,AU$9&gt;$B$9),"",IF(AND($M13=1,AU$9&lt;=$B$9),LOOKUP(AU$9,$A$12:$A$111,$B$12:$B$111),IF(AND($H13=-1,AV$9=$R12),"",IF($H13=-1,AV12,IF(AND($H13=1,AT$9=$R12),$J13,IF($H13=1,AU12,""))))))))</f>
        <v/>
      </c>
      <c r="AV13" t="str">
        <f ca="1">IF($E12="","",IF($F13="",AV12,IF(AND($M13=1,AV$9&gt;$B$9),"",IF(AND($M13=1,AV$9&lt;=$B$9),LOOKUP(AV$9,$A$12:$A$111,$B$12:$B$111),IF(AND($H13=-1,AW$9=$R12),"",IF($H13=-1,AW12,IF(AND($H13=1,AU$9=$R12),$J13,IF($H13=1,AV12,""))))))))</f>
        <v/>
      </c>
      <c r="AW13" t="str">
        <f ca="1">IF($E12="","",IF($F13="",AW12,IF(AND($M13=1,AW$9&gt;$B$9),"",IF(AND($M13=1,AW$9&lt;=$B$9),LOOKUP(AW$9,$A$12:$A$111,$B$12:$B$111),IF(AND($H13=-1,AX$9=$R12),"",IF($H13=-1,AX12,IF(AND($H13=1,AV$9=$R12),$J13,IF($H13=1,AW12,""))))))))</f>
        <v/>
      </c>
      <c r="AX13" t="str">
        <f ca="1">IF($E12="","",IF($F13="",AX12,IF(AND($M13=1,AX$9&gt;$B$9),"",IF(AND($M13=1,AX$9&lt;=$B$9),LOOKUP(AX$9,$A$12:$A$111,$B$12:$B$111),IF(AND($H13=-1,AY$9=$R12),"",IF($H13=-1,AY12,IF(AND($H13=1,AW$9=$R12),$J13,IF($H13=1,AX12,""))))))))</f>
        <v/>
      </c>
      <c r="AY13" t="str">
        <f ca="1">IF($E12="","",IF($F13="",AY12,IF(AND($M13=1,AY$9&gt;$B$9),"",IF(AND($M13=1,AY$9&lt;=$B$9),LOOKUP(AY$9,$A$12:$A$111,$B$12:$B$111),IF(AND($H13=-1,AZ$9=$R12),"",IF($H13=-1,AZ12,IF(AND($H13=1,AX$9=$R12),$J13,IF($H13=1,AY12,""))))))))</f>
        <v/>
      </c>
      <c r="AZ13" t="str">
        <f ca="1">IF($E12="","",IF($F13="",AZ12,IF(AND($M13=1,AZ$9&gt;$B$9),"",IF(AND($M13=1,AZ$9&lt;=$B$9),LOOKUP(AZ$9,$A$12:$A$111,$B$12:$B$111),IF(AND($H13=-1,BA$9=$R12),"",IF($H13=-1,BA12,IF(AND($H13=1,AY$9=$R12),$J13,IF($H13=1,AZ12,""))))))))</f>
        <v/>
      </c>
      <c r="BA13" t="str">
        <f ca="1">IF($E12="","",IF($F13="",BA12,IF(AND($M13=1,BA$9&gt;$B$9),"",IF(AND($M13=1,BA$9&lt;=$B$9),LOOKUP(BA$9,$A$12:$A$111,$B$12:$B$111),IF(AND($H13=-1,BB$9=$R12),"",IF($H13=-1,BB12,IF(AND($H13=1,AZ$9=$R12),$J13,IF($H13=1,BA12,""))))))))</f>
        <v/>
      </c>
      <c r="BB13" t="str">
        <f ca="1">IF($E12="","",IF($F13="",BB12,IF(AND($M13=1,BB$9&gt;$B$9),"",IF(AND($M13=1,BB$9&lt;=$B$9),LOOKUP(BB$9,$A$12:$A$111,$B$12:$B$111),IF(AND($H13=-1,BC$9=$R12),"",IF($H13=-1,BC12,IF(AND($H13=1,BA$9=$R12),$J13,IF($H13=1,BB12,""))))))))</f>
        <v/>
      </c>
      <c r="BC13" t="str">
        <f ca="1">IF($E12="","",IF($F13="",BC12,IF(AND($M13=1,BC$9&gt;$B$9),"",IF(AND($M13=1,BC$9&lt;=$B$9),LOOKUP(BC$9,$A$12:$A$111,$B$12:$B$111),IF(AND($H13=-1,BD$9=$R12),"",IF($H13=-1,BD12,IF(AND($H13=1,BB$9=$R12),$J13,IF($H13=1,BC12,""))))))))</f>
        <v/>
      </c>
      <c r="BD13" t="str">
        <f ca="1">IF($E12="","",IF($F13="",BD12,IF(AND($M13=1,BD$9&gt;$B$9),"",IF(AND($M13=1,BD$9&lt;=$B$9),LOOKUP(BD$9,$A$12:$A$111,$B$12:$B$111),IF(AND($H13=-1,BE$9=$R12),"",IF($H13=-1,BE12,IF(AND($H13=1,BC$9=$R12),$J13,IF($H13=1,BD12,""))))))))</f>
        <v/>
      </c>
      <c r="BE13" t="str">
        <f ca="1">IF($E12="","",IF($F13="",BE12,IF(AND($M13=1,BE$9&gt;$B$9),"",IF(AND($M13=1,BE$9&lt;=$B$9),LOOKUP(BE$9,$A$12:$A$111,$B$12:$B$111),IF(AND($H13=-1,BF$9=$R12),"",IF($H13=-1,BF12,IF(AND($H13=1,BD$9=$R12),$J13,IF($H13=1,BE12,""))))))))</f>
        <v/>
      </c>
      <c r="BF13" t="str">
        <f ca="1">IF($E12="","",IF($F13="",BF12,IF(AND($M13=1,BF$9&gt;$B$9),"",IF(AND($M13=1,BF$9&lt;=$B$9),LOOKUP(BF$9,$A$12:$A$111,$B$12:$B$111),IF(AND($H13=-1,BG$9=$R12),"",IF($H13=-1,BG12,IF(AND($H13=1,BE$9=$R12),$J13,IF($H13=1,BF12,""))))))))</f>
        <v/>
      </c>
      <c r="BG13" t="str">
        <f ca="1">IF($E12="","",IF($F13="",BG12,IF(AND($M13=1,BG$9&gt;$B$9),"",IF(AND($M13=1,BG$9&lt;=$B$9),LOOKUP(BG$9,$A$12:$A$111,$B$12:$B$111),IF(AND($H13=-1,BH$9=$R12),"",IF($H13=-1,BH12,IF(AND($H13=1,BF$9=$R12),$J13,IF($H13=1,BG12,""))))))))</f>
        <v/>
      </c>
      <c r="BH13" t="str">
        <f ca="1">IF($E12="","",IF($F13="",BH12,IF(AND($M13=1,BH$9&gt;$B$9),"",IF(AND($M13=1,BH$9&lt;=$B$9),LOOKUP(BH$9,$A$12:$A$111,$B$12:$B$111),IF(AND($H13=-1,BI$9=$R12),"",IF($H13=-1,BI12,IF(AND($H13=1,BG$9=$R12),$J13,IF($H13=1,BH12,""))))))))</f>
        <v/>
      </c>
      <c r="BI13" t="str">
        <f ca="1">IF($E12="","",IF($F13="",BI12,IF(AND($M13=1,BI$9&gt;$B$9),"",IF(AND($M13=1,BI$9&lt;=$B$9),LOOKUP(BI$9,$A$12:$A$111,$B$12:$B$111),IF(AND($H13=-1,BJ$9=$R12),"",IF($H13=-1,BJ12,IF(AND($H13=1,BH$9=$R12),$J13,IF($H13=1,BI12,""))))))))</f>
        <v/>
      </c>
      <c r="BJ13" t="str">
        <f ca="1">IF($E12="","",IF($F13="",BJ12,IF(AND($M13=1,BJ$9&gt;$B$9),"",IF(AND($M13=1,BJ$9&lt;=$B$9),LOOKUP(BJ$9,$A$12:$A$111,$B$12:$B$111),IF(AND($H13=-1,BK$9=$R12),"",IF($H13=-1,BK12,IF(AND($H13=1,BI$9=$R12),$J13,IF($H13=1,BJ12,""))))))))</f>
        <v/>
      </c>
      <c r="BK13" t="str">
        <f ca="1">IF($E12="","",IF($F13="",BK12,IF(AND($M13=1,BK$9&gt;$B$9),"",IF(AND($M13=1,BK$9&lt;=$B$9),LOOKUP(BK$9,$A$12:$A$111,$B$12:$B$111),IF(AND($H13=-1,BL$9=$R12),"",IF($H13=-1,BL12,IF(AND($H13=1,BJ$9=$R12),$J13,IF($H13=1,BK12,""))))))))</f>
        <v/>
      </c>
      <c r="BL13" t="str">
        <f ca="1">IF($E12="","",IF($F13="",BL12,IF(AND($M13=1,BL$9&gt;$B$9),"",IF(AND($M13=1,BL$9&lt;=$B$9),LOOKUP(BL$9,$A$12:$A$111,$B$12:$B$111),IF(AND($H13=-1,BM$9=$R12),"",IF($H13=-1,BM12,IF(AND($H13=1,BK$9=$R12),$J13,IF($H13=1,BL12,""))))))))</f>
        <v/>
      </c>
      <c r="BM13" t="str">
        <f ca="1">IF($E12="","",IF($F13="",BM12,IF(AND($M13=1,BM$9&gt;$B$9),"",IF(AND($M13=1,BM$9&lt;=$B$9),LOOKUP(BM$9,$A$12:$A$111,$B$12:$B$111),IF(AND($H13=-1,BN$9=$R12),"",IF($H13=-1,BN12,IF(AND($H13=1,BL$9=$R12),$J13,IF($H13=1,BM12,""))))))))</f>
        <v/>
      </c>
      <c r="BN13" t="str">
        <f ca="1">IF($E12="","",IF($F13="",BN12,IF(AND($M13=1,BN$9&gt;$B$9),"",IF(AND($M13=1,BN$9&lt;=$B$9),LOOKUP(BN$9,$A$12:$A$111,$B$12:$B$111),IF(AND($H13=-1,BO$9=$R12),"",IF($H13=-1,BO12,IF(AND($H13=1,BM$9=$R12),$J13,IF($H13=1,BN12,""))))))))</f>
        <v/>
      </c>
      <c r="BO13" t="str">
        <f ca="1">IF($E12="","",IF($F13="",BO12,IF(AND($M13=1,BO$9&gt;$B$9),"",IF(AND($M13=1,BO$9&lt;=$B$9),LOOKUP(BO$9,$A$12:$A$111,$B$12:$B$111),IF(AND($H13=-1,BP$9=$R12),"",IF($H13=-1,BP12,IF(AND($H13=1,BN$9=$R12),$J13,IF($H13=1,BO12,""))))))))</f>
        <v/>
      </c>
      <c r="BP13">
        <f ca="1">IF($E12="","",IF($F13="",BP12,IF(AND($M13=1,BP$9&gt;$B$9),"",IF(AND($M13=1,BP$9&lt;=$B$9),LOOKUP(BP$9,$A$12:$A$111,$B$12:$B$111),IF(AND($H13=-1,BQ$9=$R12),"",IF($H13=-1,BQ12,IF(AND($H13=1,BO$9=$R12),$J13,IF($H13=1,BP12,""))))))))</f>
        <v>0</v>
      </c>
    </row>
    <row r="14" spans="1:118" x14ac:dyDescent="0.25">
      <c r="A14" s="12">
        <v>3</v>
      </c>
      <c r="B14" s="14">
        <v>3</v>
      </c>
      <c r="D14" s="4">
        <v>4</v>
      </c>
      <c r="E14" s="1">
        <f t="shared" ca="1" si="3"/>
        <v>28</v>
      </c>
      <c r="F14" t="str">
        <f ca="1">IF(E13="","",IF(AND(B$3="Last",G13="Zero"),F13,IF(B$3="Last",G13,IF(AND(B$3="2nd last",G12="Zero"),F13,IF(B$3="2nd last",G12,IF(AND(B$3="Opposite",G13="Zero"),F13,IF(AND(B$3="Opposite",G13="Red"),"Black",IF(AND(B$3="Opposite",G13="Black"),"Red",IF(AND(B$3="Opposite",G13="Odd"),"Even",IF(AND(B$3="Opposite",G13="Even"),"Odd",IF(AND(B$3="Opposite",G13="High"),"Low",IF(AND(B$3="Opposite",G13="Low"),"High",IF(COUNTIF(Refs!$E$5:$I$6,B$3)=1,RevLab!B$3,"")))))))))))))</f>
        <v>Black</v>
      </c>
      <c r="G14" t="str">
        <f ca="1">IF(E14="","",IF(B$2="Red/Black",LOOKUP(E14,Refs!D:D,Refs!F:F),IF(B$2="High/Low",LOOKUP(E14,Refs!D:D,Refs!H:H),IF(B$2="Odd/Even",LOOKUP(E14,Refs!D:D,Refs!J:J),""))))</f>
        <v>Black</v>
      </c>
      <c r="H14">
        <f t="shared" ca="1" si="4"/>
        <v>1</v>
      </c>
      <c r="I14">
        <f ca="1">IF(E13="","",IF(F14="","",IF(AND(R13&gt;1,P13+Q13&gt;=$B$4),$B$4,IF(R13=1,P13,P13+Q13))))</f>
        <v>5</v>
      </c>
      <c r="J14">
        <f t="shared" ca="1" si="5"/>
        <v>5</v>
      </c>
      <c r="K14">
        <f t="shared" ca="1" si="7"/>
        <v>-10</v>
      </c>
      <c r="L14">
        <f t="shared" ca="1" si="8"/>
        <v>0</v>
      </c>
      <c r="M14">
        <f t="shared" ca="1" si="6"/>
        <v>0</v>
      </c>
      <c r="P14">
        <f t="shared" ca="1" si="0"/>
        <v>2</v>
      </c>
      <c r="Q14">
        <f t="shared" ca="1" si="1"/>
        <v>5</v>
      </c>
      <c r="R14" s="2">
        <f t="shared" ca="1" si="2"/>
        <v>3</v>
      </c>
      <c r="S14" s="4">
        <f ca="1">IF(E13="","",IF($F14="",S13,IF($M14=1,LOOKUP(S$9,$A$12:$A$111,$B$12:$B$111),IF(AND($H14=-1,T$9=$R13),"",IF($H14=-1,T13,IF($H14=1,S13))))))</f>
        <v>2</v>
      </c>
      <c r="T14">
        <f ca="1">IF($E13="","",IF($F14="",T13,IF(AND($M14=1,T$9&gt;$B$9),"",IF(AND($M14=1,T$9&lt;=$B$9),LOOKUP(T$9,$A$12:$A$111,$B$12:$B$111),IF(AND($H14=-1,U$9=$R13),"",IF($H14=-1,U13,IF(AND($H14=1,S$9=$R13),$J14,IF($H14=1,T13,""))))))))</f>
        <v>3</v>
      </c>
      <c r="U14">
        <f ca="1">IF($E13="","",IF($F14="",U13,IF(AND($M14=1,U$9&gt;$B$9),"",IF(AND($M14=1,U$9&lt;=$B$9),LOOKUP(U$9,$A$12:$A$111,$B$12:$B$111),IF(AND($H14=-1,V$9=$R13),"",IF($H14=-1,V13,IF(AND($H14=1,T$9=$R13),$J14,IF($H14=1,U13,""))))))))</f>
        <v>5</v>
      </c>
      <c r="V14" t="str">
        <f ca="1">IF($E13="","",IF($F14="",V13,IF(AND($M14=1,V$9&gt;$B$9),"",IF(AND($M14=1,V$9&lt;=$B$9),LOOKUP(V$9,$A$12:$A$111,$B$12:$B$111),IF(AND($H14=-1,W$9=$R13),"",IF($H14=-1,W13,IF(AND($H14=1,U$9=$R13),$J14,IF($H14=1,V13,""))))))))</f>
        <v/>
      </c>
      <c r="W14" t="str">
        <f ca="1">IF($E13="","",IF($F14="",W13,IF(AND($M14=1,W$9&gt;$B$9),"",IF(AND($M14=1,W$9&lt;=$B$9),LOOKUP(W$9,$A$12:$A$111,$B$12:$B$111),IF(AND($H14=-1,X$9=$R13),"",IF($H14=-1,X13,IF(AND($H14=1,V$9=$R13),$J14,IF($H14=1,W13,""))))))))</f>
        <v/>
      </c>
      <c r="X14" t="str">
        <f ca="1">IF($E13="","",IF($F14="",X13,IF(AND($M14=1,X$9&gt;$B$9),"",IF(AND($M14=1,X$9&lt;=$B$9),LOOKUP(X$9,$A$12:$A$111,$B$12:$B$111),IF(AND($H14=-1,Y$9=$R13),"",IF($H14=-1,Y13,IF(AND($H14=1,W$9=$R13),$J14,IF($H14=1,X13,""))))))))</f>
        <v/>
      </c>
      <c r="Y14" t="str">
        <f ca="1">IF($E13="","",IF($F14="",Y13,IF(AND($M14=1,Y$9&gt;$B$9),"",IF(AND($M14=1,Y$9&lt;=$B$9),LOOKUP(Y$9,$A$12:$A$111,$B$12:$B$111),IF(AND($H14=-1,Z$9=$R13),"",IF($H14=-1,Z13,IF(AND($H14=1,X$9=$R13),$J14,IF($H14=1,Y13,""))))))))</f>
        <v/>
      </c>
      <c r="Z14" t="str">
        <f ca="1">IF($E13="","",IF($F14="",Z13,IF(AND($M14=1,Z$9&gt;$B$9),"",IF(AND($M14=1,Z$9&lt;=$B$9),LOOKUP(Z$9,$A$12:$A$111,$B$12:$B$111),IF(AND($H14=-1,AA$9=$R13),"",IF($H14=-1,AA13,IF(AND($H14=1,Y$9=$R13),$J14,IF($H14=1,Z13,""))))))))</f>
        <v/>
      </c>
      <c r="AA14" t="str">
        <f ca="1">IF($E13="","",IF($F14="",AA13,IF(AND($M14=1,AA$9&gt;$B$9),"",IF(AND($M14=1,AA$9&lt;=$B$9),LOOKUP(AA$9,$A$12:$A$111,$B$12:$B$111),IF(AND($H14=-1,AB$9=$R13),"",IF($H14=-1,AB13,IF(AND($H14=1,Z$9=$R13),$J14,IF($H14=1,AA13,""))))))))</f>
        <v/>
      </c>
      <c r="AB14" t="str">
        <f ca="1">IF($E13="","",IF($F14="",AB13,IF(AND($M14=1,AB$9&gt;$B$9),"",IF(AND($M14=1,AB$9&lt;=$B$9),LOOKUP(AB$9,$A$12:$A$111,$B$12:$B$111),IF(AND($H14=-1,AC$9=$R13),"",IF($H14=-1,AC13,IF(AND($H14=1,AA$9=$R13),$J14,IF($H14=1,AB13,""))))))))</f>
        <v/>
      </c>
      <c r="AC14" t="str">
        <f ca="1">IF($E13="","",IF($F14="",AC13,IF(AND($M14=1,AC$9&gt;$B$9),"",IF(AND($M14=1,AC$9&lt;=$B$9),LOOKUP(AC$9,$A$12:$A$111,$B$12:$B$111),IF(AND($H14=-1,AD$9=$R13),"",IF($H14=-1,AD13,IF(AND($H14=1,AB$9=$R13),$J14,IF($H14=1,AC13,""))))))))</f>
        <v/>
      </c>
      <c r="AD14" t="str">
        <f ca="1">IF($E13="","",IF($F14="",AD13,IF(AND($M14=1,AD$9&gt;$B$9),"",IF(AND($M14=1,AD$9&lt;=$B$9),LOOKUP(AD$9,$A$12:$A$111,$B$12:$B$111),IF(AND($H14=-1,AE$9=$R13),"",IF($H14=-1,AE13,IF(AND($H14=1,AC$9=$R13),$J14,IF($H14=1,AD13,""))))))))</f>
        <v/>
      </c>
      <c r="AE14" t="str">
        <f ca="1">IF($E13="","",IF($F14="",AE13,IF(AND($M14=1,AE$9&gt;$B$9),"",IF(AND($M14=1,AE$9&lt;=$B$9),LOOKUP(AE$9,$A$12:$A$111,$B$12:$B$111),IF(AND($H14=-1,AF$9=$R13),"",IF($H14=-1,AF13,IF(AND($H14=1,AD$9=$R13),$J14,IF($H14=1,AE13,""))))))))</f>
        <v/>
      </c>
      <c r="AF14" t="str">
        <f ca="1">IF($E13="","",IF($F14="",AF13,IF(AND($M14=1,AF$9&gt;$B$9),"",IF(AND($M14=1,AF$9&lt;=$B$9),LOOKUP(AF$9,$A$12:$A$111,$B$12:$B$111),IF(AND($H14=-1,AG$9=$R13),"",IF($H14=-1,AG13,IF(AND($H14=1,AE$9=$R13),$J14,IF($H14=1,AF13,""))))))))</f>
        <v/>
      </c>
      <c r="AG14" t="str">
        <f ca="1">IF($E13="","",IF($F14="",AG13,IF(AND($M14=1,AG$9&gt;$B$9),"",IF(AND($M14=1,AG$9&lt;=$B$9),LOOKUP(AG$9,$A$12:$A$111,$B$12:$B$111),IF(AND($H14=-1,AH$9=$R13),"",IF($H14=-1,AH13,IF(AND($H14=1,AF$9=$R13),$J14,IF($H14=1,AG13,""))))))))</f>
        <v/>
      </c>
      <c r="AH14" t="str">
        <f ca="1">IF($E13="","",IF($F14="",AH13,IF(AND($M14=1,AH$9&gt;$B$9),"",IF(AND($M14=1,AH$9&lt;=$B$9),LOOKUP(AH$9,$A$12:$A$111,$B$12:$B$111),IF(AND($H14=-1,AI$9=$R13),"",IF($H14=-1,AI13,IF(AND($H14=1,AG$9=$R13),$J14,IF($H14=1,AH13,""))))))))</f>
        <v/>
      </c>
      <c r="AI14" t="str">
        <f ca="1">IF($E13="","",IF($F14="",AI13,IF(AND($M14=1,AI$9&gt;$B$9),"",IF(AND($M14=1,AI$9&lt;=$B$9),LOOKUP(AI$9,$A$12:$A$111,$B$12:$B$111),IF(AND($H14=-1,AJ$9=$R13),"",IF($H14=-1,AJ13,IF(AND($H14=1,AH$9=$R13),$J14,IF($H14=1,AI13,""))))))))</f>
        <v/>
      </c>
      <c r="AJ14" t="str">
        <f ca="1">IF($E13="","",IF($F14="",AJ13,IF(AND($M14=1,AJ$9&gt;$B$9),"",IF(AND($M14=1,AJ$9&lt;=$B$9),LOOKUP(AJ$9,$A$12:$A$111,$B$12:$B$111),IF(AND($H14=-1,AK$9=$R13),"",IF($H14=-1,AK13,IF(AND($H14=1,AI$9=$R13),$J14,IF($H14=1,AJ13,""))))))))</f>
        <v/>
      </c>
      <c r="AK14" t="str">
        <f ca="1">IF($E13="","",IF($F14="",AK13,IF(AND($M14=1,AK$9&gt;$B$9),"",IF(AND($M14=1,AK$9&lt;=$B$9),LOOKUP(AK$9,$A$12:$A$111,$B$12:$B$111),IF(AND($H14=-1,AL$9=$R13),"",IF($H14=-1,AL13,IF(AND($H14=1,AJ$9=$R13),$J14,IF($H14=1,AK13,""))))))))</f>
        <v/>
      </c>
      <c r="AL14" t="str">
        <f ca="1">IF($E13="","",IF($F14="",AL13,IF(AND($M14=1,AL$9&gt;$B$9),"",IF(AND($M14=1,AL$9&lt;=$B$9),LOOKUP(AL$9,$A$12:$A$111,$B$12:$B$111),IF(AND($H14=-1,AM$9=$R13),"",IF($H14=-1,AM13,IF(AND($H14=1,AK$9=$R13),$J14,IF($H14=1,AL13,""))))))))</f>
        <v/>
      </c>
      <c r="AM14" t="str">
        <f ca="1">IF($E13="","",IF($F14="",AM13,IF(AND($M14=1,AM$9&gt;$B$9),"",IF(AND($M14=1,AM$9&lt;=$B$9),LOOKUP(AM$9,$A$12:$A$111,$B$12:$B$111),IF(AND($H14=-1,AN$9=$R13),"",IF($H14=-1,AN13,IF(AND($H14=1,AL$9=$R13),$J14,IF($H14=1,AM13,""))))))))</f>
        <v/>
      </c>
      <c r="AN14" t="str">
        <f ca="1">IF($E13="","",IF($F14="",AN13,IF(AND($M14=1,AN$9&gt;$B$9),"",IF(AND($M14=1,AN$9&lt;=$B$9),LOOKUP(AN$9,$A$12:$A$111,$B$12:$B$111),IF(AND($H14=-1,AO$9=$R13),"",IF($H14=-1,AO13,IF(AND($H14=1,AM$9=$R13),$J14,IF($H14=1,AN13,""))))))))</f>
        <v/>
      </c>
      <c r="AO14" t="str">
        <f ca="1">IF($E13="","",IF($F14="",AO13,IF(AND($M14=1,AO$9&gt;$B$9),"",IF(AND($M14=1,AO$9&lt;=$B$9),LOOKUP(AO$9,$A$12:$A$111,$B$12:$B$111),IF(AND($H14=-1,AP$9=$R13),"",IF($H14=-1,AP13,IF(AND($H14=1,AN$9=$R13),$J14,IF($H14=1,AO13,""))))))))</f>
        <v/>
      </c>
      <c r="AP14" t="str">
        <f ca="1">IF($E13="","",IF($F14="",AP13,IF(AND($M14=1,AP$9&gt;$B$9),"",IF(AND($M14=1,AP$9&lt;=$B$9),LOOKUP(AP$9,$A$12:$A$111,$B$12:$B$111),IF(AND($H14=-1,AQ$9=$R13),"",IF($H14=-1,AQ13,IF(AND($H14=1,AO$9=$R13),$J14,IF($H14=1,AP13,""))))))))</f>
        <v/>
      </c>
      <c r="AQ14" t="str">
        <f ca="1">IF($E13="","",IF($F14="",AQ13,IF(AND($M14=1,AQ$9&gt;$B$9),"",IF(AND($M14=1,AQ$9&lt;=$B$9),LOOKUP(AQ$9,$A$12:$A$111,$B$12:$B$111),IF(AND($H14=-1,AR$9=$R13),"",IF($H14=-1,AR13,IF(AND($H14=1,AP$9=$R13),$J14,IF($H14=1,AQ13,""))))))))</f>
        <v/>
      </c>
      <c r="AR14" t="str">
        <f ca="1">IF($E13="","",IF($F14="",AR13,IF(AND($M14=1,AR$9&gt;$B$9),"",IF(AND($M14=1,AR$9&lt;=$B$9),LOOKUP(AR$9,$A$12:$A$111,$B$12:$B$111),IF(AND($H14=-1,AS$9=$R13),"",IF($H14=-1,AS13,IF(AND($H14=1,AQ$9=$R13),$J14,IF($H14=1,AR13,""))))))))</f>
        <v/>
      </c>
      <c r="AS14" t="str">
        <f ca="1">IF($E13="","",IF($F14="",AS13,IF(AND($M14=1,AS$9&gt;$B$9),"",IF(AND($M14=1,AS$9&lt;=$B$9),LOOKUP(AS$9,$A$12:$A$111,$B$12:$B$111),IF(AND($H14=-1,AT$9=$R13),"",IF($H14=-1,AT13,IF(AND($H14=1,AR$9=$R13),$J14,IF($H14=1,AS13,""))))))))</f>
        <v/>
      </c>
      <c r="AT14" t="str">
        <f ca="1">IF($E13="","",IF($F14="",AT13,IF(AND($M14=1,AT$9&gt;$B$9),"",IF(AND($M14=1,AT$9&lt;=$B$9),LOOKUP(AT$9,$A$12:$A$111,$B$12:$B$111),IF(AND($H14=-1,AU$9=$R13),"",IF($H14=-1,AU13,IF(AND($H14=1,AS$9=$R13),$J14,IF($H14=1,AT13,""))))))))</f>
        <v/>
      </c>
      <c r="AU14" t="str">
        <f ca="1">IF($E13="","",IF($F14="",AU13,IF(AND($M14=1,AU$9&gt;$B$9),"",IF(AND($M14=1,AU$9&lt;=$B$9),LOOKUP(AU$9,$A$12:$A$111,$B$12:$B$111),IF(AND($H14=-1,AV$9=$R13),"",IF($H14=-1,AV13,IF(AND($H14=1,AT$9=$R13),$J14,IF($H14=1,AU13,""))))))))</f>
        <v/>
      </c>
      <c r="AV14" t="str">
        <f ca="1">IF($E13="","",IF($F14="",AV13,IF(AND($M14=1,AV$9&gt;$B$9),"",IF(AND($M14=1,AV$9&lt;=$B$9),LOOKUP(AV$9,$A$12:$A$111,$B$12:$B$111),IF(AND($H14=-1,AW$9=$R13),"",IF($H14=-1,AW13,IF(AND($H14=1,AU$9=$R13),$J14,IF($H14=1,AV13,""))))))))</f>
        <v/>
      </c>
      <c r="AW14" t="str">
        <f ca="1">IF($E13="","",IF($F14="",AW13,IF(AND($M14=1,AW$9&gt;$B$9),"",IF(AND($M14=1,AW$9&lt;=$B$9),LOOKUP(AW$9,$A$12:$A$111,$B$12:$B$111),IF(AND($H14=-1,AX$9=$R13),"",IF($H14=-1,AX13,IF(AND($H14=1,AV$9=$R13),$J14,IF($H14=1,AW13,""))))))))</f>
        <v/>
      </c>
      <c r="AX14" t="str">
        <f ca="1">IF($E13="","",IF($F14="",AX13,IF(AND($M14=1,AX$9&gt;$B$9),"",IF(AND($M14=1,AX$9&lt;=$B$9),LOOKUP(AX$9,$A$12:$A$111,$B$12:$B$111),IF(AND($H14=-1,AY$9=$R13),"",IF($H14=-1,AY13,IF(AND($H14=1,AW$9=$R13),$J14,IF($H14=1,AX13,""))))))))</f>
        <v/>
      </c>
      <c r="AY14" t="str">
        <f ca="1">IF($E13="","",IF($F14="",AY13,IF(AND($M14=1,AY$9&gt;$B$9),"",IF(AND($M14=1,AY$9&lt;=$B$9),LOOKUP(AY$9,$A$12:$A$111,$B$12:$B$111),IF(AND($H14=-1,AZ$9=$R13),"",IF($H14=-1,AZ13,IF(AND($H14=1,AX$9=$R13),$J14,IF($H14=1,AY13,""))))))))</f>
        <v/>
      </c>
      <c r="AZ14" t="str">
        <f ca="1">IF($E13="","",IF($F14="",AZ13,IF(AND($M14=1,AZ$9&gt;$B$9),"",IF(AND($M14=1,AZ$9&lt;=$B$9),LOOKUP(AZ$9,$A$12:$A$111,$B$12:$B$111),IF(AND($H14=-1,BA$9=$R13),"",IF($H14=-1,BA13,IF(AND($H14=1,AY$9=$R13),$J14,IF($H14=1,AZ13,""))))))))</f>
        <v/>
      </c>
      <c r="BA14" t="str">
        <f ca="1">IF($E13="","",IF($F14="",BA13,IF(AND($M14=1,BA$9&gt;$B$9),"",IF(AND($M14=1,BA$9&lt;=$B$9),LOOKUP(BA$9,$A$12:$A$111,$B$12:$B$111),IF(AND($H14=-1,BB$9=$R13),"",IF($H14=-1,BB13,IF(AND($H14=1,AZ$9=$R13),$J14,IF($H14=1,BA13,""))))))))</f>
        <v/>
      </c>
      <c r="BB14" t="str">
        <f ca="1">IF($E13="","",IF($F14="",BB13,IF(AND($M14=1,BB$9&gt;$B$9),"",IF(AND($M14=1,BB$9&lt;=$B$9),LOOKUP(BB$9,$A$12:$A$111,$B$12:$B$111),IF(AND($H14=-1,BC$9=$R13),"",IF($H14=-1,BC13,IF(AND($H14=1,BA$9=$R13),$J14,IF($H14=1,BB13,""))))))))</f>
        <v/>
      </c>
      <c r="BC14" t="str">
        <f ca="1">IF($E13="","",IF($F14="",BC13,IF(AND($M14=1,BC$9&gt;$B$9),"",IF(AND($M14=1,BC$9&lt;=$B$9),LOOKUP(BC$9,$A$12:$A$111,$B$12:$B$111),IF(AND($H14=-1,BD$9=$R13),"",IF($H14=-1,BD13,IF(AND($H14=1,BB$9=$R13),$J14,IF($H14=1,BC13,""))))))))</f>
        <v/>
      </c>
      <c r="BD14" t="str">
        <f ca="1">IF($E13="","",IF($F14="",BD13,IF(AND($M14=1,BD$9&gt;$B$9),"",IF(AND($M14=1,BD$9&lt;=$B$9),LOOKUP(BD$9,$A$12:$A$111,$B$12:$B$111),IF(AND($H14=-1,BE$9=$R13),"",IF($H14=-1,BE13,IF(AND($H14=1,BC$9=$R13),$J14,IF($H14=1,BD13,""))))))))</f>
        <v/>
      </c>
      <c r="BE14" t="str">
        <f ca="1">IF($E13="","",IF($F14="",BE13,IF(AND($M14=1,BE$9&gt;$B$9),"",IF(AND($M14=1,BE$9&lt;=$B$9),LOOKUP(BE$9,$A$12:$A$111,$B$12:$B$111),IF(AND($H14=-1,BF$9=$R13),"",IF($H14=-1,BF13,IF(AND($H14=1,BD$9=$R13),$J14,IF($H14=1,BE13,""))))))))</f>
        <v/>
      </c>
      <c r="BF14" t="str">
        <f ca="1">IF($E13="","",IF($F14="",BF13,IF(AND($M14=1,BF$9&gt;$B$9),"",IF(AND($M14=1,BF$9&lt;=$B$9),LOOKUP(BF$9,$A$12:$A$111,$B$12:$B$111),IF(AND($H14=-1,BG$9=$R13),"",IF($H14=-1,BG13,IF(AND($H14=1,BE$9=$R13),$J14,IF($H14=1,BF13,""))))))))</f>
        <v/>
      </c>
      <c r="BG14" t="str">
        <f ca="1">IF($E13="","",IF($F14="",BG13,IF(AND($M14=1,BG$9&gt;$B$9),"",IF(AND($M14=1,BG$9&lt;=$B$9),LOOKUP(BG$9,$A$12:$A$111,$B$12:$B$111),IF(AND($H14=-1,BH$9=$R13),"",IF($H14=-1,BH13,IF(AND($H14=1,BF$9=$R13),$J14,IF($H14=1,BG13,""))))))))</f>
        <v/>
      </c>
      <c r="BH14" t="str">
        <f ca="1">IF($E13="","",IF($F14="",BH13,IF(AND($M14=1,BH$9&gt;$B$9),"",IF(AND($M14=1,BH$9&lt;=$B$9),LOOKUP(BH$9,$A$12:$A$111,$B$12:$B$111),IF(AND($H14=-1,BI$9=$R13),"",IF($H14=-1,BI13,IF(AND($H14=1,BG$9=$R13),$J14,IF($H14=1,BH13,""))))))))</f>
        <v/>
      </c>
      <c r="BI14" t="str">
        <f ca="1">IF($E13="","",IF($F14="",BI13,IF(AND($M14=1,BI$9&gt;$B$9),"",IF(AND($M14=1,BI$9&lt;=$B$9),LOOKUP(BI$9,$A$12:$A$111,$B$12:$B$111),IF(AND($H14=-1,BJ$9=$R13),"",IF($H14=-1,BJ13,IF(AND($H14=1,BH$9=$R13),$J14,IF($H14=1,BI13,""))))))))</f>
        <v/>
      </c>
      <c r="BJ14" t="str">
        <f ca="1">IF($E13="","",IF($F14="",BJ13,IF(AND($M14=1,BJ$9&gt;$B$9),"",IF(AND($M14=1,BJ$9&lt;=$B$9),LOOKUP(BJ$9,$A$12:$A$111,$B$12:$B$111),IF(AND($H14=-1,BK$9=$R13),"",IF($H14=-1,BK13,IF(AND($H14=1,BI$9=$R13),$J14,IF($H14=1,BJ13,""))))))))</f>
        <v/>
      </c>
      <c r="BK14" t="str">
        <f ca="1">IF($E13="","",IF($F14="",BK13,IF(AND($M14=1,BK$9&gt;$B$9),"",IF(AND($M14=1,BK$9&lt;=$B$9),LOOKUP(BK$9,$A$12:$A$111,$B$12:$B$111),IF(AND($H14=-1,BL$9=$R13),"",IF($H14=-1,BL13,IF(AND($H14=1,BJ$9=$R13),$J14,IF($H14=1,BK13,""))))))))</f>
        <v/>
      </c>
      <c r="BL14" t="str">
        <f ca="1">IF($E13="","",IF($F14="",BL13,IF(AND($M14=1,BL$9&gt;$B$9),"",IF(AND($M14=1,BL$9&lt;=$B$9),LOOKUP(BL$9,$A$12:$A$111,$B$12:$B$111),IF(AND($H14=-1,BM$9=$R13),"",IF($H14=-1,BM13,IF(AND($H14=1,BK$9=$R13),$J14,IF($H14=1,BL13,""))))))))</f>
        <v/>
      </c>
      <c r="BM14" t="str">
        <f ca="1">IF($E13="","",IF($F14="",BM13,IF(AND($M14=1,BM$9&gt;$B$9),"",IF(AND($M14=1,BM$9&lt;=$B$9),LOOKUP(BM$9,$A$12:$A$111,$B$12:$B$111),IF(AND($H14=-1,BN$9=$R13),"",IF($H14=-1,BN13,IF(AND($H14=1,BL$9=$R13),$J14,IF($H14=1,BM13,""))))))))</f>
        <v/>
      </c>
      <c r="BN14" t="str">
        <f ca="1">IF($E13="","",IF($F14="",BN13,IF(AND($M14=1,BN$9&gt;$B$9),"",IF(AND($M14=1,BN$9&lt;=$B$9),LOOKUP(BN$9,$A$12:$A$111,$B$12:$B$111),IF(AND($H14=-1,BO$9=$R13),"",IF($H14=-1,BO13,IF(AND($H14=1,BM$9=$R13),$J14,IF($H14=1,BN13,""))))))))</f>
        <v/>
      </c>
      <c r="BO14" t="str">
        <f ca="1">IF($E13="","",IF($F14="",BO13,IF(AND($M14=1,BO$9&gt;$B$9),"",IF(AND($M14=1,BO$9&lt;=$B$9),LOOKUP(BO$9,$A$12:$A$111,$B$12:$B$111),IF(AND($H14=-1,BP$9=$R13),"",IF($H14=-1,BP13,IF(AND($H14=1,BN$9=$R13),$J14,IF($H14=1,BO13,""))))))))</f>
        <v/>
      </c>
      <c r="BP14">
        <f ca="1">IF($E13="","",IF($F14="",BP13,IF(AND($M14=1,BP$9&gt;$B$9),"",IF(AND($M14=1,BP$9&lt;=$B$9),LOOKUP(BP$9,$A$12:$A$111,$B$12:$B$111),IF(AND($H14=-1,BQ$9=$R13),"",IF($H14=-1,BQ13,IF(AND($H14=1,BO$9=$R13),$J14,IF($H14=1,BP13,""))))))))</f>
        <v>0</v>
      </c>
    </row>
    <row r="15" spans="1:118" x14ac:dyDescent="0.25">
      <c r="A15" s="12">
        <v>4</v>
      </c>
      <c r="B15" s="14">
        <v>4</v>
      </c>
      <c r="D15" s="4">
        <v>5</v>
      </c>
      <c r="E15" s="1">
        <f t="shared" ca="1" si="3"/>
        <v>29</v>
      </c>
      <c r="F15" t="str">
        <f ca="1">IF(E14="","",IF(AND(B$3="Last",G14="Zero"),F14,IF(B$3="Last",G14,IF(AND(B$3="2nd last",G13="Zero"),F14,IF(B$3="2nd last",G13,IF(AND(B$3="Opposite",G14="Zero"),F14,IF(AND(B$3="Opposite",G14="Red"),"Black",IF(AND(B$3="Opposite",G14="Black"),"Red",IF(AND(B$3="Opposite",G14="Odd"),"Even",IF(AND(B$3="Opposite",G14="Even"),"Odd",IF(AND(B$3="Opposite",G14="High"),"Low",IF(AND(B$3="Opposite",G14="Low"),"High",IF(COUNTIF(Refs!$E$5:$I$6,B$3)=1,RevLab!B$3,"")))))))))))))</f>
        <v>Black</v>
      </c>
      <c r="G15" t="str">
        <f ca="1">IF(E15="","",IF(B$2="Red/Black",LOOKUP(E15,Refs!D:D,Refs!F:F),IF(B$2="High/Low",LOOKUP(E15,Refs!D:D,Refs!H:H),IF(B$2="Odd/Even",LOOKUP(E15,Refs!D:D,Refs!J:J),""))))</f>
        <v>Black</v>
      </c>
      <c r="H15">
        <f t="shared" ca="1" si="4"/>
        <v>1</v>
      </c>
      <c r="I15">
        <f ca="1">IF(E14="","",IF(F15="","",IF(AND(R14&gt;1,P14+Q14&gt;=$B$4),$B$4,IF(R14=1,P14,P14+Q14))))</f>
        <v>7</v>
      </c>
      <c r="J15">
        <f t="shared" ca="1" si="5"/>
        <v>7</v>
      </c>
      <c r="K15">
        <f t="shared" ca="1" si="7"/>
        <v>-3</v>
      </c>
      <c r="L15">
        <f t="shared" ca="1" si="8"/>
        <v>0</v>
      </c>
      <c r="M15">
        <f t="shared" ca="1" si="6"/>
        <v>0</v>
      </c>
      <c r="P15">
        <f t="shared" ca="1" si="0"/>
        <v>2</v>
      </c>
      <c r="Q15">
        <f t="shared" ca="1" si="1"/>
        <v>7</v>
      </c>
      <c r="R15" s="2">
        <f t="shared" ca="1" si="2"/>
        <v>4</v>
      </c>
      <c r="S15" s="4">
        <f ca="1">IF(E14="","",IF($F15="",S14,IF($M15=1,LOOKUP(S$9,$A$12:$A$111,$B$12:$B$111),IF(AND($H15=-1,T$9=$R14),"",IF($H15=-1,T14,IF($H15=1,S14))))))</f>
        <v>2</v>
      </c>
      <c r="T15">
        <f ca="1">IF($E14="","",IF($F15="",T14,IF(AND($M15=1,T$9&gt;$B$9),"",IF(AND($M15=1,T$9&lt;=$B$9),LOOKUP(T$9,$A$12:$A$111,$B$12:$B$111),IF(AND($H15=-1,U$9=$R14),"",IF($H15=-1,U14,IF(AND($H15=1,S$9=$R14),$J15,IF($H15=1,T14,""))))))))</f>
        <v>3</v>
      </c>
      <c r="U15">
        <f ca="1">IF($E14="","",IF($F15="",U14,IF(AND($M15=1,U$9&gt;$B$9),"",IF(AND($M15=1,U$9&lt;=$B$9),LOOKUP(U$9,$A$12:$A$111,$B$12:$B$111),IF(AND($H15=-1,V$9=$R14),"",IF($H15=-1,V14,IF(AND($H15=1,T$9=$R14),$J15,IF($H15=1,U14,""))))))))</f>
        <v>5</v>
      </c>
      <c r="V15">
        <f ca="1">IF($E14="","",IF($F15="",V14,IF(AND($M15=1,V$9&gt;$B$9),"",IF(AND($M15=1,V$9&lt;=$B$9),LOOKUP(V$9,$A$12:$A$111,$B$12:$B$111),IF(AND($H15=-1,W$9=$R14),"",IF($H15=-1,W14,IF(AND($H15=1,U$9=$R14),$J15,IF($H15=1,V14,""))))))))</f>
        <v>7</v>
      </c>
      <c r="W15" t="str">
        <f ca="1">IF($E14="","",IF($F15="",W14,IF(AND($M15=1,W$9&gt;$B$9),"",IF(AND($M15=1,W$9&lt;=$B$9),LOOKUP(W$9,$A$12:$A$111,$B$12:$B$111),IF(AND($H15=-1,X$9=$R14),"",IF($H15=-1,X14,IF(AND($H15=1,V$9=$R14),$J15,IF($H15=1,W14,""))))))))</f>
        <v/>
      </c>
      <c r="X15" t="str">
        <f ca="1">IF($E14="","",IF($F15="",X14,IF(AND($M15=1,X$9&gt;$B$9),"",IF(AND($M15=1,X$9&lt;=$B$9),LOOKUP(X$9,$A$12:$A$111,$B$12:$B$111),IF(AND($H15=-1,Y$9=$R14),"",IF($H15=-1,Y14,IF(AND($H15=1,W$9=$R14),$J15,IF($H15=1,X14,""))))))))</f>
        <v/>
      </c>
      <c r="Y15" t="str">
        <f ca="1">IF($E14="","",IF($F15="",Y14,IF(AND($M15=1,Y$9&gt;$B$9),"",IF(AND($M15=1,Y$9&lt;=$B$9),LOOKUP(Y$9,$A$12:$A$111,$B$12:$B$111),IF(AND($H15=-1,Z$9=$R14),"",IF($H15=-1,Z14,IF(AND($H15=1,X$9=$R14),$J15,IF($H15=1,Y14,""))))))))</f>
        <v/>
      </c>
      <c r="Z15" t="str">
        <f ca="1">IF($E14="","",IF($F15="",Z14,IF(AND($M15=1,Z$9&gt;$B$9),"",IF(AND($M15=1,Z$9&lt;=$B$9),LOOKUP(Z$9,$A$12:$A$111,$B$12:$B$111),IF(AND($H15=-1,AA$9=$R14),"",IF($H15=-1,AA14,IF(AND($H15=1,Y$9=$R14),$J15,IF($H15=1,Z14,""))))))))</f>
        <v/>
      </c>
      <c r="AA15" t="str">
        <f ca="1">IF($E14="","",IF($F15="",AA14,IF(AND($M15=1,AA$9&gt;$B$9),"",IF(AND($M15=1,AA$9&lt;=$B$9),LOOKUP(AA$9,$A$12:$A$111,$B$12:$B$111),IF(AND($H15=-1,AB$9=$R14),"",IF($H15=-1,AB14,IF(AND($H15=1,Z$9=$R14),$J15,IF($H15=1,AA14,""))))))))</f>
        <v/>
      </c>
      <c r="AB15" t="str">
        <f ca="1">IF($E14="","",IF($F15="",AB14,IF(AND($M15=1,AB$9&gt;$B$9),"",IF(AND($M15=1,AB$9&lt;=$B$9),LOOKUP(AB$9,$A$12:$A$111,$B$12:$B$111),IF(AND($H15=-1,AC$9=$R14),"",IF($H15=-1,AC14,IF(AND($H15=1,AA$9=$R14),$J15,IF($H15=1,AB14,""))))))))</f>
        <v/>
      </c>
      <c r="AC15" t="str">
        <f ca="1">IF($E14="","",IF($F15="",AC14,IF(AND($M15=1,AC$9&gt;$B$9),"",IF(AND($M15=1,AC$9&lt;=$B$9),LOOKUP(AC$9,$A$12:$A$111,$B$12:$B$111),IF(AND($H15=-1,AD$9=$R14),"",IF($H15=-1,AD14,IF(AND($H15=1,AB$9=$R14),$J15,IF($H15=1,AC14,""))))))))</f>
        <v/>
      </c>
      <c r="AD15" t="str">
        <f ca="1">IF($E14="","",IF($F15="",AD14,IF(AND($M15=1,AD$9&gt;$B$9),"",IF(AND($M15=1,AD$9&lt;=$B$9),LOOKUP(AD$9,$A$12:$A$111,$B$12:$B$111),IF(AND($H15=-1,AE$9=$R14),"",IF($H15=-1,AE14,IF(AND($H15=1,AC$9=$R14),$J15,IF($H15=1,AD14,""))))))))</f>
        <v/>
      </c>
      <c r="AE15" t="str">
        <f ca="1">IF($E14="","",IF($F15="",AE14,IF(AND($M15=1,AE$9&gt;$B$9),"",IF(AND($M15=1,AE$9&lt;=$B$9),LOOKUP(AE$9,$A$12:$A$111,$B$12:$B$111),IF(AND($H15=-1,AF$9=$R14),"",IF($H15=-1,AF14,IF(AND($H15=1,AD$9=$R14),$J15,IF($H15=1,AE14,""))))))))</f>
        <v/>
      </c>
      <c r="AF15" t="str">
        <f ca="1">IF($E14="","",IF($F15="",AF14,IF(AND($M15=1,AF$9&gt;$B$9),"",IF(AND($M15=1,AF$9&lt;=$B$9),LOOKUP(AF$9,$A$12:$A$111,$B$12:$B$111),IF(AND($H15=-1,AG$9=$R14),"",IF($H15=-1,AG14,IF(AND($H15=1,AE$9=$R14),$J15,IF($H15=1,AF14,""))))))))</f>
        <v/>
      </c>
      <c r="AG15" t="str">
        <f ca="1">IF($E14="","",IF($F15="",AG14,IF(AND($M15=1,AG$9&gt;$B$9),"",IF(AND($M15=1,AG$9&lt;=$B$9),LOOKUP(AG$9,$A$12:$A$111,$B$12:$B$111),IF(AND($H15=-1,AH$9=$R14),"",IF($H15=-1,AH14,IF(AND($H15=1,AF$9=$R14),$J15,IF($H15=1,AG14,""))))))))</f>
        <v/>
      </c>
      <c r="AH15" t="str">
        <f ca="1">IF($E14="","",IF($F15="",AH14,IF(AND($M15=1,AH$9&gt;$B$9),"",IF(AND($M15=1,AH$9&lt;=$B$9),LOOKUP(AH$9,$A$12:$A$111,$B$12:$B$111),IF(AND($H15=-1,AI$9=$R14),"",IF($H15=-1,AI14,IF(AND($H15=1,AG$9=$R14),$J15,IF($H15=1,AH14,""))))))))</f>
        <v/>
      </c>
      <c r="AI15" t="str">
        <f ca="1">IF($E14="","",IF($F15="",AI14,IF(AND($M15=1,AI$9&gt;$B$9),"",IF(AND($M15=1,AI$9&lt;=$B$9),LOOKUP(AI$9,$A$12:$A$111,$B$12:$B$111),IF(AND($H15=-1,AJ$9=$R14),"",IF($H15=-1,AJ14,IF(AND($H15=1,AH$9=$R14),$J15,IF($H15=1,AI14,""))))))))</f>
        <v/>
      </c>
      <c r="AJ15" t="str">
        <f ca="1">IF($E14="","",IF($F15="",AJ14,IF(AND($M15=1,AJ$9&gt;$B$9),"",IF(AND($M15=1,AJ$9&lt;=$B$9),LOOKUP(AJ$9,$A$12:$A$111,$B$12:$B$111),IF(AND($H15=-1,AK$9=$R14),"",IF($H15=-1,AK14,IF(AND($H15=1,AI$9=$R14),$J15,IF($H15=1,AJ14,""))))))))</f>
        <v/>
      </c>
      <c r="AK15" t="str">
        <f ca="1">IF($E14="","",IF($F15="",AK14,IF(AND($M15=1,AK$9&gt;$B$9),"",IF(AND($M15=1,AK$9&lt;=$B$9),LOOKUP(AK$9,$A$12:$A$111,$B$12:$B$111),IF(AND($H15=-1,AL$9=$R14),"",IF($H15=-1,AL14,IF(AND($H15=1,AJ$9=$R14),$J15,IF($H15=1,AK14,""))))))))</f>
        <v/>
      </c>
      <c r="AL15" t="str">
        <f ca="1">IF($E14="","",IF($F15="",AL14,IF(AND($M15=1,AL$9&gt;$B$9),"",IF(AND($M15=1,AL$9&lt;=$B$9),LOOKUP(AL$9,$A$12:$A$111,$B$12:$B$111),IF(AND($H15=-1,AM$9=$R14),"",IF($H15=-1,AM14,IF(AND($H15=1,AK$9=$R14),$J15,IF($H15=1,AL14,""))))))))</f>
        <v/>
      </c>
      <c r="AM15" t="str">
        <f ca="1">IF($E14="","",IF($F15="",AM14,IF(AND($M15=1,AM$9&gt;$B$9),"",IF(AND($M15=1,AM$9&lt;=$B$9),LOOKUP(AM$9,$A$12:$A$111,$B$12:$B$111),IF(AND($H15=-1,AN$9=$R14),"",IF($H15=-1,AN14,IF(AND($H15=1,AL$9=$R14),$J15,IF($H15=1,AM14,""))))))))</f>
        <v/>
      </c>
      <c r="AN15" t="str">
        <f ca="1">IF($E14="","",IF($F15="",AN14,IF(AND($M15=1,AN$9&gt;$B$9),"",IF(AND($M15=1,AN$9&lt;=$B$9),LOOKUP(AN$9,$A$12:$A$111,$B$12:$B$111),IF(AND($H15=-1,AO$9=$R14),"",IF($H15=-1,AO14,IF(AND($H15=1,AM$9=$R14),$J15,IF($H15=1,AN14,""))))))))</f>
        <v/>
      </c>
      <c r="AO15" t="str">
        <f ca="1">IF($E14="","",IF($F15="",AO14,IF(AND($M15=1,AO$9&gt;$B$9),"",IF(AND($M15=1,AO$9&lt;=$B$9),LOOKUP(AO$9,$A$12:$A$111,$B$12:$B$111),IF(AND($H15=-1,AP$9=$R14),"",IF($H15=-1,AP14,IF(AND($H15=1,AN$9=$R14),$J15,IF($H15=1,AO14,""))))))))</f>
        <v/>
      </c>
      <c r="AP15" t="str">
        <f ca="1">IF($E14="","",IF($F15="",AP14,IF(AND($M15=1,AP$9&gt;$B$9),"",IF(AND($M15=1,AP$9&lt;=$B$9),LOOKUP(AP$9,$A$12:$A$111,$B$12:$B$111),IF(AND($H15=-1,AQ$9=$R14),"",IF($H15=-1,AQ14,IF(AND($H15=1,AO$9=$R14),$J15,IF($H15=1,AP14,""))))))))</f>
        <v/>
      </c>
      <c r="AQ15" t="str">
        <f ca="1">IF($E14="","",IF($F15="",AQ14,IF(AND($M15=1,AQ$9&gt;$B$9),"",IF(AND($M15=1,AQ$9&lt;=$B$9),LOOKUP(AQ$9,$A$12:$A$111,$B$12:$B$111),IF(AND($H15=-1,AR$9=$R14),"",IF($H15=-1,AR14,IF(AND($H15=1,AP$9=$R14),$J15,IF($H15=1,AQ14,""))))))))</f>
        <v/>
      </c>
      <c r="AR15" t="str">
        <f ca="1">IF($E14="","",IF($F15="",AR14,IF(AND($M15=1,AR$9&gt;$B$9),"",IF(AND($M15=1,AR$9&lt;=$B$9),LOOKUP(AR$9,$A$12:$A$111,$B$12:$B$111),IF(AND($H15=-1,AS$9=$R14),"",IF($H15=-1,AS14,IF(AND($H15=1,AQ$9=$R14),$J15,IF($H15=1,AR14,""))))))))</f>
        <v/>
      </c>
      <c r="AS15" t="str">
        <f ca="1">IF($E14="","",IF($F15="",AS14,IF(AND($M15=1,AS$9&gt;$B$9),"",IF(AND($M15=1,AS$9&lt;=$B$9),LOOKUP(AS$9,$A$12:$A$111,$B$12:$B$111),IF(AND($H15=-1,AT$9=$R14),"",IF($H15=-1,AT14,IF(AND($H15=1,AR$9=$R14),$J15,IF($H15=1,AS14,""))))))))</f>
        <v/>
      </c>
      <c r="AT15" t="str">
        <f ca="1">IF($E14="","",IF($F15="",AT14,IF(AND($M15=1,AT$9&gt;$B$9),"",IF(AND($M15=1,AT$9&lt;=$B$9),LOOKUP(AT$9,$A$12:$A$111,$B$12:$B$111),IF(AND($H15=-1,AU$9=$R14),"",IF($H15=-1,AU14,IF(AND($H15=1,AS$9=$R14),$J15,IF($H15=1,AT14,""))))))))</f>
        <v/>
      </c>
      <c r="AU15" t="str">
        <f ca="1">IF($E14="","",IF($F15="",AU14,IF(AND($M15=1,AU$9&gt;$B$9),"",IF(AND($M15=1,AU$9&lt;=$B$9),LOOKUP(AU$9,$A$12:$A$111,$B$12:$B$111),IF(AND($H15=-1,AV$9=$R14),"",IF($H15=-1,AV14,IF(AND($H15=1,AT$9=$R14),$J15,IF($H15=1,AU14,""))))))))</f>
        <v/>
      </c>
      <c r="AV15" t="str">
        <f ca="1">IF($E14="","",IF($F15="",AV14,IF(AND($M15=1,AV$9&gt;$B$9),"",IF(AND($M15=1,AV$9&lt;=$B$9),LOOKUP(AV$9,$A$12:$A$111,$B$12:$B$111),IF(AND($H15=-1,AW$9=$R14),"",IF($H15=-1,AW14,IF(AND($H15=1,AU$9=$R14),$J15,IF($H15=1,AV14,""))))))))</f>
        <v/>
      </c>
      <c r="AW15" t="str">
        <f ca="1">IF($E14="","",IF($F15="",AW14,IF(AND($M15=1,AW$9&gt;$B$9),"",IF(AND($M15=1,AW$9&lt;=$B$9),LOOKUP(AW$9,$A$12:$A$111,$B$12:$B$111),IF(AND($H15=-1,AX$9=$R14),"",IF($H15=-1,AX14,IF(AND($H15=1,AV$9=$R14),$J15,IF($H15=1,AW14,""))))))))</f>
        <v/>
      </c>
      <c r="AX15" t="str">
        <f ca="1">IF($E14="","",IF($F15="",AX14,IF(AND($M15=1,AX$9&gt;$B$9),"",IF(AND($M15=1,AX$9&lt;=$B$9),LOOKUP(AX$9,$A$12:$A$111,$B$12:$B$111),IF(AND($H15=-1,AY$9=$R14),"",IF($H15=-1,AY14,IF(AND($H15=1,AW$9=$R14),$J15,IF($H15=1,AX14,""))))))))</f>
        <v/>
      </c>
      <c r="AY15" t="str">
        <f ca="1">IF($E14="","",IF($F15="",AY14,IF(AND($M15=1,AY$9&gt;$B$9),"",IF(AND($M15=1,AY$9&lt;=$B$9),LOOKUP(AY$9,$A$12:$A$111,$B$12:$B$111),IF(AND($H15=-1,AZ$9=$R14),"",IF($H15=-1,AZ14,IF(AND($H15=1,AX$9=$R14),$J15,IF($H15=1,AY14,""))))))))</f>
        <v/>
      </c>
      <c r="AZ15" t="str">
        <f ca="1">IF($E14="","",IF($F15="",AZ14,IF(AND($M15=1,AZ$9&gt;$B$9),"",IF(AND($M15=1,AZ$9&lt;=$B$9),LOOKUP(AZ$9,$A$12:$A$111,$B$12:$B$111),IF(AND($H15=-1,BA$9=$R14),"",IF($H15=-1,BA14,IF(AND($H15=1,AY$9=$R14),$J15,IF($H15=1,AZ14,""))))))))</f>
        <v/>
      </c>
      <c r="BA15" t="str">
        <f ca="1">IF($E14="","",IF($F15="",BA14,IF(AND($M15=1,BA$9&gt;$B$9),"",IF(AND($M15=1,BA$9&lt;=$B$9),LOOKUP(BA$9,$A$12:$A$111,$B$12:$B$111),IF(AND($H15=-1,BB$9=$R14),"",IF($H15=-1,BB14,IF(AND($H15=1,AZ$9=$R14),$J15,IF($H15=1,BA14,""))))))))</f>
        <v/>
      </c>
      <c r="BB15" t="str">
        <f ca="1">IF($E14="","",IF($F15="",BB14,IF(AND($M15=1,BB$9&gt;$B$9),"",IF(AND($M15=1,BB$9&lt;=$B$9),LOOKUP(BB$9,$A$12:$A$111,$B$12:$B$111),IF(AND($H15=-1,BC$9=$R14),"",IF($H15=-1,BC14,IF(AND($H15=1,BA$9=$R14),$J15,IF($H15=1,BB14,""))))))))</f>
        <v/>
      </c>
      <c r="BC15" t="str">
        <f ca="1">IF($E14="","",IF($F15="",BC14,IF(AND($M15=1,BC$9&gt;$B$9),"",IF(AND($M15=1,BC$9&lt;=$B$9),LOOKUP(BC$9,$A$12:$A$111,$B$12:$B$111),IF(AND($H15=-1,BD$9=$R14),"",IF($H15=-1,BD14,IF(AND($H15=1,BB$9=$R14),$J15,IF($H15=1,BC14,""))))))))</f>
        <v/>
      </c>
      <c r="BD15" t="str">
        <f ca="1">IF($E14="","",IF($F15="",BD14,IF(AND($M15=1,BD$9&gt;$B$9),"",IF(AND($M15=1,BD$9&lt;=$B$9),LOOKUP(BD$9,$A$12:$A$111,$B$12:$B$111),IF(AND($H15=-1,BE$9=$R14),"",IF($H15=-1,BE14,IF(AND($H15=1,BC$9=$R14),$J15,IF($H15=1,BD14,""))))))))</f>
        <v/>
      </c>
      <c r="BE15" t="str">
        <f ca="1">IF($E14="","",IF($F15="",BE14,IF(AND($M15=1,BE$9&gt;$B$9),"",IF(AND($M15=1,BE$9&lt;=$B$9),LOOKUP(BE$9,$A$12:$A$111,$B$12:$B$111),IF(AND($H15=-1,BF$9=$R14),"",IF($H15=-1,BF14,IF(AND($H15=1,BD$9=$R14),$J15,IF($H15=1,BE14,""))))))))</f>
        <v/>
      </c>
      <c r="BF15" t="str">
        <f ca="1">IF($E14="","",IF($F15="",BF14,IF(AND($M15=1,BF$9&gt;$B$9),"",IF(AND($M15=1,BF$9&lt;=$B$9),LOOKUP(BF$9,$A$12:$A$111,$B$12:$B$111),IF(AND($H15=-1,BG$9=$R14),"",IF($H15=-1,BG14,IF(AND($H15=1,BE$9=$R14),$J15,IF($H15=1,BF14,""))))))))</f>
        <v/>
      </c>
      <c r="BG15" t="str">
        <f ca="1">IF($E14="","",IF($F15="",BG14,IF(AND($M15=1,BG$9&gt;$B$9),"",IF(AND($M15=1,BG$9&lt;=$B$9),LOOKUP(BG$9,$A$12:$A$111,$B$12:$B$111),IF(AND($H15=-1,BH$9=$R14),"",IF($H15=-1,BH14,IF(AND($H15=1,BF$9=$R14),$J15,IF($H15=1,BG14,""))))))))</f>
        <v/>
      </c>
      <c r="BH15" t="str">
        <f ca="1">IF($E14="","",IF($F15="",BH14,IF(AND($M15=1,BH$9&gt;$B$9),"",IF(AND($M15=1,BH$9&lt;=$B$9),LOOKUP(BH$9,$A$12:$A$111,$B$12:$B$111),IF(AND($H15=-1,BI$9=$R14),"",IF($H15=-1,BI14,IF(AND($H15=1,BG$9=$R14),$J15,IF($H15=1,BH14,""))))))))</f>
        <v/>
      </c>
      <c r="BI15" t="str">
        <f ca="1">IF($E14="","",IF($F15="",BI14,IF(AND($M15=1,BI$9&gt;$B$9),"",IF(AND($M15=1,BI$9&lt;=$B$9),LOOKUP(BI$9,$A$12:$A$111,$B$12:$B$111),IF(AND($H15=-1,BJ$9=$R14),"",IF($H15=-1,BJ14,IF(AND($H15=1,BH$9=$R14),$J15,IF($H15=1,BI14,""))))))))</f>
        <v/>
      </c>
      <c r="BJ15" t="str">
        <f ca="1">IF($E14="","",IF($F15="",BJ14,IF(AND($M15=1,BJ$9&gt;$B$9),"",IF(AND($M15=1,BJ$9&lt;=$B$9),LOOKUP(BJ$9,$A$12:$A$111,$B$12:$B$111),IF(AND($H15=-1,BK$9=$R14),"",IF($H15=-1,BK14,IF(AND($H15=1,BI$9=$R14),$J15,IF($H15=1,BJ14,""))))))))</f>
        <v/>
      </c>
      <c r="BK15" t="str">
        <f ca="1">IF($E14="","",IF($F15="",BK14,IF(AND($M15=1,BK$9&gt;$B$9),"",IF(AND($M15=1,BK$9&lt;=$B$9),LOOKUP(BK$9,$A$12:$A$111,$B$12:$B$111),IF(AND($H15=-1,BL$9=$R14),"",IF($H15=-1,BL14,IF(AND($H15=1,BJ$9=$R14),$J15,IF($H15=1,BK14,""))))))))</f>
        <v/>
      </c>
      <c r="BL15" t="str">
        <f ca="1">IF($E14="","",IF($F15="",BL14,IF(AND($M15=1,BL$9&gt;$B$9),"",IF(AND($M15=1,BL$9&lt;=$B$9),LOOKUP(BL$9,$A$12:$A$111,$B$12:$B$111),IF(AND($H15=-1,BM$9=$R14),"",IF($H15=-1,BM14,IF(AND($H15=1,BK$9=$R14),$J15,IF($H15=1,BL14,""))))))))</f>
        <v/>
      </c>
      <c r="BM15" t="str">
        <f ca="1">IF($E14="","",IF($F15="",BM14,IF(AND($M15=1,BM$9&gt;$B$9),"",IF(AND($M15=1,BM$9&lt;=$B$9),LOOKUP(BM$9,$A$12:$A$111,$B$12:$B$111),IF(AND($H15=-1,BN$9=$R14),"",IF($H15=-1,BN14,IF(AND($H15=1,BL$9=$R14),$J15,IF($H15=1,BM14,""))))))))</f>
        <v/>
      </c>
      <c r="BN15" t="str">
        <f ca="1">IF($E14="","",IF($F15="",BN14,IF(AND($M15=1,BN$9&gt;$B$9),"",IF(AND($M15=1,BN$9&lt;=$B$9),LOOKUP(BN$9,$A$12:$A$111,$B$12:$B$111),IF(AND($H15=-1,BO$9=$R14),"",IF($H15=-1,BO14,IF(AND($H15=1,BM$9=$R14),$J15,IF($H15=1,BN14,""))))))))</f>
        <v/>
      </c>
      <c r="BO15" t="str">
        <f ca="1">IF($E14="","",IF($F15="",BO14,IF(AND($M15=1,BO$9&gt;$B$9),"",IF(AND($M15=1,BO$9&lt;=$B$9),LOOKUP(BO$9,$A$12:$A$111,$B$12:$B$111),IF(AND($H15=-1,BP$9=$R14),"",IF($H15=-1,BP14,IF(AND($H15=1,BN$9=$R14),$J15,IF($H15=1,BO14,""))))))))</f>
        <v/>
      </c>
      <c r="BP15">
        <f ca="1">IF($E14="","",IF($F15="",BP14,IF(AND($M15=1,BP$9&gt;$B$9),"",IF(AND($M15=1,BP$9&lt;=$B$9),LOOKUP(BP$9,$A$12:$A$111,$B$12:$B$111),IF(AND($H15=-1,BQ$9=$R14),"",IF($H15=-1,BQ14,IF(AND($H15=1,BO$9=$R14),$J15,IF($H15=1,BP14,""))))))))</f>
        <v>0</v>
      </c>
    </row>
    <row r="16" spans="1:118" x14ac:dyDescent="0.25">
      <c r="A16" s="12">
        <v>5</v>
      </c>
      <c r="B16" s="14"/>
      <c r="D16" s="4">
        <v>6</v>
      </c>
      <c r="E16" s="1">
        <f t="shared" ca="1" si="3"/>
        <v>31</v>
      </c>
      <c r="F16" t="str">
        <f ca="1">IF(E15="","",IF(AND(B$3="Last",G15="Zero"),F15,IF(B$3="Last",G15,IF(AND(B$3="2nd last",G14="Zero"),F15,IF(B$3="2nd last",G14,IF(AND(B$3="Opposite",G15="Zero"),F15,IF(AND(B$3="Opposite",G15="Red"),"Black",IF(AND(B$3="Opposite",G15="Black"),"Red",IF(AND(B$3="Opposite",G15="Odd"),"Even",IF(AND(B$3="Opposite",G15="Even"),"Odd",IF(AND(B$3="Opposite",G15="High"),"Low",IF(AND(B$3="Opposite",G15="Low"),"High",IF(COUNTIF(Refs!$E$5:$I$6,B$3)=1,RevLab!B$3,"")))))))))))))</f>
        <v>Black</v>
      </c>
      <c r="G16" t="str">
        <f ca="1">IF(E16="","",IF(B$2="Red/Black",LOOKUP(E16,Refs!D:D,Refs!F:F),IF(B$2="High/Low",LOOKUP(E16,Refs!D:D,Refs!H:H),IF(B$2="Odd/Even",LOOKUP(E16,Refs!D:D,Refs!J:J),""))))</f>
        <v>Black</v>
      </c>
      <c r="H16">
        <f t="shared" ca="1" si="4"/>
        <v>1</v>
      </c>
      <c r="I16">
        <f ca="1">IF(E15="","",IF(F16="","",IF(AND(R15&gt;1,P15+Q15&gt;=$B$4),$B$4,IF(R15=1,P15,P15+Q15))))</f>
        <v>9</v>
      </c>
      <c r="J16">
        <f t="shared" ca="1" si="5"/>
        <v>9</v>
      </c>
      <c r="K16">
        <f t="shared" ca="1" si="7"/>
        <v>6</v>
      </c>
      <c r="L16">
        <f t="shared" ca="1" si="8"/>
        <v>6</v>
      </c>
      <c r="M16">
        <f t="shared" ca="1" si="6"/>
        <v>0</v>
      </c>
      <c r="P16">
        <f t="shared" ca="1" si="0"/>
        <v>2</v>
      </c>
      <c r="Q16">
        <f t="shared" ca="1" si="1"/>
        <v>9</v>
      </c>
      <c r="R16" s="2">
        <f t="shared" ca="1" si="2"/>
        <v>5</v>
      </c>
      <c r="S16" s="4">
        <f ca="1">IF(E15="","",IF($F16="",S15,IF($M16=1,LOOKUP(S$9,$A$12:$A$111,$B$12:$B$111),IF(AND($H16=-1,T$9=$R15),"",IF($H16=-1,T15,IF($H16=1,S15))))))</f>
        <v>2</v>
      </c>
      <c r="T16">
        <f ca="1">IF($E15="","",IF($F16="",T15,IF(AND($M16=1,T$9&gt;$B$9),"",IF(AND($M16=1,T$9&lt;=$B$9),LOOKUP(T$9,$A$12:$A$111,$B$12:$B$111),IF(AND($H16=-1,U$9=$R15),"",IF($H16=-1,U15,IF(AND($H16=1,S$9=$R15),$J16,IF($H16=1,T15,""))))))))</f>
        <v>3</v>
      </c>
      <c r="U16">
        <f ca="1">IF($E15="","",IF($F16="",U15,IF(AND($M16=1,U$9&gt;$B$9),"",IF(AND($M16=1,U$9&lt;=$B$9),LOOKUP(U$9,$A$12:$A$111,$B$12:$B$111),IF(AND($H16=-1,V$9=$R15),"",IF($H16=-1,V15,IF(AND($H16=1,T$9=$R15),$J16,IF($H16=1,U15,""))))))))</f>
        <v>5</v>
      </c>
      <c r="V16">
        <f ca="1">IF($E15="","",IF($F16="",V15,IF(AND($M16=1,V$9&gt;$B$9),"",IF(AND($M16=1,V$9&lt;=$B$9),LOOKUP(V$9,$A$12:$A$111,$B$12:$B$111),IF(AND($H16=-1,W$9=$R15),"",IF($H16=-1,W15,IF(AND($H16=1,U$9=$R15),$J16,IF($H16=1,V15,""))))))))</f>
        <v>7</v>
      </c>
      <c r="W16">
        <f ca="1">IF($E15="","",IF($F16="",W15,IF(AND($M16=1,W$9&gt;$B$9),"",IF(AND($M16=1,W$9&lt;=$B$9),LOOKUP(W$9,$A$12:$A$111,$B$12:$B$111),IF(AND($H16=-1,X$9=$R15),"",IF($H16=-1,X15,IF(AND($H16=1,V$9=$R15),$J16,IF($H16=1,W15,""))))))))</f>
        <v>9</v>
      </c>
      <c r="X16" t="str">
        <f ca="1">IF($E15="","",IF($F16="",X15,IF(AND($M16=1,X$9&gt;$B$9),"",IF(AND($M16=1,X$9&lt;=$B$9),LOOKUP(X$9,$A$12:$A$111,$B$12:$B$111),IF(AND($H16=-1,Y$9=$R15),"",IF($H16=-1,Y15,IF(AND($H16=1,W$9=$R15),$J16,IF($H16=1,X15,""))))))))</f>
        <v/>
      </c>
      <c r="Y16" t="str">
        <f ca="1">IF($E15="","",IF($F16="",Y15,IF(AND($M16=1,Y$9&gt;$B$9),"",IF(AND($M16=1,Y$9&lt;=$B$9),LOOKUP(Y$9,$A$12:$A$111,$B$12:$B$111),IF(AND($H16=-1,Z$9=$R15),"",IF($H16=-1,Z15,IF(AND($H16=1,X$9=$R15),$J16,IF($H16=1,Y15,""))))))))</f>
        <v/>
      </c>
      <c r="Z16" t="str">
        <f ca="1">IF($E15="","",IF($F16="",Z15,IF(AND($M16=1,Z$9&gt;$B$9),"",IF(AND($M16=1,Z$9&lt;=$B$9),LOOKUP(Z$9,$A$12:$A$111,$B$12:$B$111),IF(AND($H16=-1,AA$9=$R15),"",IF($H16=-1,AA15,IF(AND($H16=1,Y$9=$R15),$J16,IF($H16=1,Z15,""))))))))</f>
        <v/>
      </c>
      <c r="AA16" t="str">
        <f ca="1">IF($E15="","",IF($F16="",AA15,IF(AND($M16=1,AA$9&gt;$B$9),"",IF(AND($M16=1,AA$9&lt;=$B$9),LOOKUP(AA$9,$A$12:$A$111,$B$12:$B$111),IF(AND($H16=-1,AB$9=$R15),"",IF($H16=-1,AB15,IF(AND($H16=1,Z$9=$R15),$J16,IF($H16=1,AA15,""))))))))</f>
        <v/>
      </c>
      <c r="AB16" t="str">
        <f ca="1">IF($E15="","",IF($F16="",AB15,IF(AND($M16=1,AB$9&gt;$B$9),"",IF(AND($M16=1,AB$9&lt;=$B$9),LOOKUP(AB$9,$A$12:$A$111,$B$12:$B$111),IF(AND($H16=-1,AC$9=$R15),"",IF($H16=-1,AC15,IF(AND($H16=1,AA$9=$R15),$J16,IF($H16=1,AB15,""))))))))</f>
        <v/>
      </c>
      <c r="AC16" t="str">
        <f ca="1">IF($E15="","",IF($F16="",AC15,IF(AND($M16=1,AC$9&gt;$B$9),"",IF(AND($M16=1,AC$9&lt;=$B$9),LOOKUP(AC$9,$A$12:$A$111,$B$12:$B$111),IF(AND($H16=-1,AD$9=$R15),"",IF($H16=-1,AD15,IF(AND($H16=1,AB$9=$R15),$J16,IF($H16=1,AC15,""))))))))</f>
        <v/>
      </c>
      <c r="AD16" t="str">
        <f ca="1">IF($E15="","",IF($F16="",AD15,IF(AND($M16=1,AD$9&gt;$B$9),"",IF(AND($M16=1,AD$9&lt;=$B$9),LOOKUP(AD$9,$A$12:$A$111,$B$12:$B$111),IF(AND($H16=-1,AE$9=$R15),"",IF($H16=-1,AE15,IF(AND($H16=1,AC$9=$R15),$J16,IF($H16=1,AD15,""))))))))</f>
        <v/>
      </c>
      <c r="AE16" t="str">
        <f ca="1">IF($E15="","",IF($F16="",AE15,IF(AND($M16=1,AE$9&gt;$B$9),"",IF(AND($M16=1,AE$9&lt;=$B$9),LOOKUP(AE$9,$A$12:$A$111,$B$12:$B$111),IF(AND($H16=-1,AF$9=$R15),"",IF($H16=-1,AF15,IF(AND($H16=1,AD$9=$R15),$J16,IF($H16=1,AE15,""))))))))</f>
        <v/>
      </c>
      <c r="AF16" t="str">
        <f ca="1">IF($E15="","",IF($F16="",AF15,IF(AND($M16=1,AF$9&gt;$B$9),"",IF(AND($M16=1,AF$9&lt;=$B$9),LOOKUP(AF$9,$A$12:$A$111,$B$12:$B$111),IF(AND($H16=-1,AG$9=$R15),"",IF($H16=-1,AG15,IF(AND($H16=1,AE$9=$R15),$J16,IF($H16=1,AF15,""))))))))</f>
        <v/>
      </c>
      <c r="AG16" t="str">
        <f ca="1">IF($E15="","",IF($F16="",AG15,IF(AND($M16=1,AG$9&gt;$B$9),"",IF(AND($M16=1,AG$9&lt;=$B$9),LOOKUP(AG$9,$A$12:$A$111,$B$12:$B$111),IF(AND($H16=-1,AH$9=$R15),"",IF($H16=-1,AH15,IF(AND($H16=1,AF$9=$R15),$J16,IF($H16=1,AG15,""))))))))</f>
        <v/>
      </c>
      <c r="AH16" t="str">
        <f ca="1">IF($E15="","",IF($F16="",AH15,IF(AND($M16=1,AH$9&gt;$B$9),"",IF(AND($M16=1,AH$9&lt;=$B$9),LOOKUP(AH$9,$A$12:$A$111,$B$12:$B$111),IF(AND($H16=-1,AI$9=$R15),"",IF($H16=-1,AI15,IF(AND($H16=1,AG$9=$R15),$J16,IF($H16=1,AH15,""))))))))</f>
        <v/>
      </c>
      <c r="AI16" t="str">
        <f ca="1">IF($E15="","",IF($F16="",AI15,IF(AND($M16=1,AI$9&gt;$B$9),"",IF(AND($M16=1,AI$9&lt;=$B$9),LOOKUP(AI$9,$A$12:$A$111,$B$12:$B$111),IF(AND($H16=-1,AJ$9=$R15),"",IF($H16=-1,AJ15,IF(AND($H16=1,AH$9=$R15),$J16,IF($H16=1,AI15,""))))))))</f>
        <v/>
      </c>
      <c r="AJ16" t="str">
        <f ca="1">IF($E15="","",IF($F16="",AJ15,IF(AND($M16=1,AJ$9&gt;$B$9),"",IF(AND($M16=1,AJ$9&lt;=$B$9),LOOKUP(AJ$9,$A$12:$A$111,$B$12:$B$111),IF(AND($H16=-1,AK$9=$R15),"",IF($H16=-1,AK15,IF(AND($H16=1,AI$9=$R15),$J16,IF($H16=1,AJ15,""))))))))</f>
        <v/>
      </c>
      <c r="AK16" t="str">
        <f ca="1">IF($E15="","",IF($F16="",AK15,IF(AND($M16=1,AK$9&gt;$B$9),"",IF(AND($M16=1,AK$9&lt;=$B$9),LOOKUP(AK$9,$A$12:$A$111,$B$12:$B$111),IF(AND($H16=-1,AL$9=$R15),"",IF($H16=-1,AL15,IF(AND($H16=1,AJ$9=$R15),$J16,IF($H16=1,AK15,""))))))))</f>
        <v/>
      </c>
      <c r="AL16" t="str">
        <f ca="1">IF($E15="","",IF($F16="",AL15,IF(AND($M16=1,AL$9&gt;$B$9),"",IF(AND($M16=1,AL$9&lt;=$B$9),LOOKUP(AL$9,$A$12:$A$111,$B$12:$B$111),IF(AND($H16=-1,AM$9=$R15),"",IF($H16=-1,AM15,IF(AND($H16=1,AK$9=$R15),$J16,IF($H16=1,AL15,""))))))))</f>
        <v/>
      </c>
      <c r="AM16" t="str">
        <f ca="1">IF($E15="","",IF($F16="",AM15,IF(AND($M16=1,AM$9&gt;$B$9),"",IF(AND($M16=1,AM$9&lt;=$B$9),LOOKUP(AM$9,$A$12:$A$111,$B$12:$B$111),IF(AND($H16=-1,AN$9=$R15),"",IF($H16=-1,AN15,IF(AND($H16=1,AL$9=$R15),$J16,IF($H16=1,AM15,""))))))))</f>
        <v/>
      </c>
      <c r="AN16" t="str">
        <f ca="1">IF($E15="","",IF($F16="",AN15,IF(AND($M16=1,AN$9&gt;$B$9),"",IF(AND($M16=1,AN$9&lt;=$B$9),LOOKUP(AN$9,$A$12:$A$111,$B$12:$B$111),IF(AND($H16=-1,AO$9=$R15),"",IF($H16=-1,AO15,IF(AND($H16=1,AM$9=$R15),$J16,IF($H16=1,AN15,""))))))))</f>
        <v/>
      </c>
      <c r="AO16" t="str">
        <f ca="1">IF($E15="","",IF($F16="",AO15,IF(AND($M16=1,AO$9&gt;$B$9),"",IF(AND($M16=1,AO$9&lt;=$B$9),LOOKUP(AO$9,$A$12:$A$111,$B$12:$B$111),IF(AND($H16=-1,AP$9=$R15),"",IF($H16=-1,AP15,IF(AND($H16=1,AN$9=$R15),$J16,IF($H16=1,AO15,""))))))))</f>
        <v/>
      </c>
      <c r="AP16" t="str">
        <f ca="1">IF($E15="","",IF($F16="",AP15,IF(AND($M16=1,AP$9&gt;$B$9),"",IF(AND($M16=1,AP$9&lt;=$B$9),LOOKUP(AP$9,$A$12:$A$111,$B$12:$B$111),IF(AND($H16=-1,AQ$9=$R15),"",IF($H16=-1,AQ15,IF(AND($H16=1,AO$9=$R15),$J16,IF($H16=1,AP15,""))))))))</f>
        <v/>
      </c>
      <c r="AQ16" t="str">
        <f ca="1">IF($E15="","",IF($F16="",AQ15,IF(AND($M16=1,AQ$9&gt;$B$9),"",IF(AND($M16=1,AQ$9&lt;=$B$9),LOOKUP(AQ$9,$A$12:$A$111,$B$12:$B$111),IF(AND($H16=-1,AR$9=$R15),"",IF($H16=-1,AR15,IF(AND($H16=1,AP$9=$R15),$J16,IF($H16=1,AQ15,""))))))))</f>
        <v/>
      </c>
      <c r="AR16" t="str">
        <f ca="1">IF($E15="","",IF($F16="",AR15,IF(AND($M16=1,AR$9&gt;$B$9),"",IF(AND($M16=1,AR$9&lt;=$B$9),LOOKUP(AR$9,$A$12:$A$111,$B$12:$B$111),IF(AND($H16=-1,AS$9=$R15),"",IF($H16=-1,AS15,IF(AND($H16=1,AQ$9=$R15),$J16,IF($H16=1,AR15,""))))))))</f>
        <v/>
      </c>
      <c r="AS16" t="str">
        <f ca="1">IF($E15="","",IF($F16="",AS15,IF(AND($M16=1,AS$9&gt;$B$9),"",IF(AND($M16=1,AS$9&lt;=$B$9),LOOKUP(AS$9,$A$12:$A$111,$B$12:$B$111),IF(AND($H16=-1,AT$9=$R15),"",IF($H16=-1,AT15,IF(AND($H16=1,AR$9=$R15),$J16,IF($H16=1,AS15,""))))))))</f>
        <v/>
      </c>
      <c r="AT16" t="str">
        <f ca="1">IF($E15="","",IF($F16="",AT15,IF(AND($M16=1,AT$9&gt;$B$9),"",IF(AND($M16=1,AT$9&lt;=$B$9),LOOKUP(AT$9,$A$12:$A$111,$B$12:$B$111),IF(AND($H16=-1,AU$9=$R15),"",IF($H16=-1,AU15,IF(AND($H16=1,AS$9=$R15),$J16,IF($H16=1,AT15,""))))))))</f>
        <v/>
      </c>
      <c r="AU16" t="str">
        <f ca="1">IF($E15="","",IF($F16="",AU15,IF(AND($M16=1,AU$9&gt;$B$9),"",IF(AND($M16=1,AU$9&lt;=$B$9),LOOKUP(AU$9,$A$12:$A$111,$B$12:$B$111),IF(AND($H16=-1,AV$9=$R15),"",IF($H16=-1,AV15,IF(AND($H16=1,AT$9=$R15),$J16,IF($H16=1,AU15,""))))))))</f>
        <v/>
      </c>
      <c r="AV16" t="str">
        <f ca="1">IF($E15="","",IF($F16="",AV15,IF(AND($M16=1,AV$9&gt;$B$9),"",IF(AND($M16=1,AV$9&lt;=$B$9),LOOKUP(AV$9,$A$12:$A$111,$B$12:$B$111),IF(AND($H16=-1,AW$9=$R15),"",IF($H16=-1,AW15,IF(AND($H16=1,AU$9=$R15),$J16,IF($H16=1,AV15,""))))))))</f>
        <v/>
      </c>
      <c r="AW16" t="str">
        <f ca="1">IF($E15="","",IF($F16="",AW15,IF(AND($M16=1,AW$9&gt;$B$9),"",IF(AND($M16=1,AW$9&lt;=$B$9),LOOKUP(AW$9,$A$12:$A$111,$B$12:$B$111),IF(AND($H16=-1,AX$9=$R15),"",IF($H16=-1,AX15,IF(AND($H16=1,AV$9=$R15),$J16,IF($H16=1,AW15,""))))))))</f>
        <v/>
      </c>
      <c r="AX16" t="str">
        <f ca="1">IF($E15="","",IF($F16="",AX15,IF(AND($M16=1,AX$9&gt;$B$9),"",IF(AND($M16=1,AX$9&lt;=$B$9),LOOKUP(AX$9,$A$12:$A$111,$B$12:$B$111),IF(AND($H16=-1,AY$9=$R15),"",IF($H16=-1,AY15,IF(AND($H16=1,AW$9=$R15),$J16,IF($H16=1,AX15,""))))))))</f>
        <v/>
      </c>
      <c r="AY16" t="str">
        <f ca="1">IF($E15="","",IF($F16="",AY15,IF(AND($M16=1,AY$9&gt;$B$9),"",IF(AND($M16=1,AY$9&lt;=$B$9),LOOKUP(AY$9,$A$12:$A$111,$B$12:$B$111),IF(AND($H16=-1,AZ$9=$R15),"",IF($H16=-1,AZ15,IF(AND($H16=1,AX$9=$R15),$J16,IF($H16=1,AY15,""))))))))</f>
        <v/>
      </c>
      <c r="AZ16" t="str">
        <f ca="1">IF($E15="","",IF($F16="",AZ15,IF(AND($M16=1,AZ$9&gt;$B$9),"",IF(AND($M16=1,AZ$9&lt;=$B$9),LOOKUP(AZ$9,$A$12:$A$111,$B$12:$B$111),IF(AND($H16=-1,BA$9=$R15),"",IF($H16=-1,BA15,IF(AND($H16=1,AY$9=$R15),$J16,IF($H16=1,AZ15,""))))))))</f>
        <v/>
      </c>
      <c r="BA16" t="str">
        <f ca="1">IF($E15="","",IF($F16="",BA15,IF(AND($M16=1,BA$9&gt;$B$9),"",IF(AND($M16=1,BA$9&lt;=$B$9),LOOKUP(BA$9,$A$12:$A$111,$B$12:$B$111),IF(AND($H16=-1,BB$9=$R15),"",IF($H16=-1,BB15,IF(AND($H16=1,AZ$9=$R15),$J16,IF($H16=1,BA15,""))))))))</f>
        <v/>
      </c>
      <c r="BB16" t="str">
        <f ca="1">IF($E15="","",IF($F16="",BB15,IF(AND($M16=1,BB$9&gt;$B$9),"",IF(AND($M16=1,BB$9&lt;=$B$9),LOOKUP(BB$9,$A$12:$A$111,$B$12:$B$111),IF(AND($H16=-1,BC$9=$R15),"",IF($H16=-1,BC15,IF(AND($H16=1,BA$9=$R15),$J16,IF($H16=1,BB15,""))))))))</f>
        <v/>
      </c>
      <c r="BC16" t="str">
        <f ca="1">IF($E15="","",IF($F16="",BC15,IF(AND($M16=1,BC$9&gt;$B$9),"",IF(AND($M16=1,BC$9&lt;=$B$9),LOOKUP(BC$9,$A$12:$A$111,$B$12:$B$111),IF(AND($H16=-1,BD$9=$R15),"",IF($H16=-1,BD15,IF(AND($H16=1,BB$9=$R15),$J16,IF($H16=1,BC15,""))))))))</f>
        <v/>
      </c>
      <c r="BD16" t="str">
        <f ca="1">IF($E15="","",IF($F16="",BD15,IF(AND($M16=1,BD$9&gt;$B$9),"",IF(AND($M16=1,BD$9&lt;=$B$9),LOOKUP(BD$9,$A$12:$A$111,$B$12:$B$111),IF(AND($H16=-1,BE$9=$R15),"",IF($H16=-1,BE15,IF(AND($H16=1,BC$9=$R15),$J16,IF($H16=1,BD15,""))))))))</f>
        <v/>
      </c>
      <c r="BE16" t="str">
        <f ca="1">IF($E15="","",IF($F16="",BE15,IF(AND($M16=1,BE$9&gt;$B$9),"",IF(AND($M16=1,BE$9&lt;=$B$9),LOOKUP(BE$9,$A$12:$A$111,$B$12:$B$111),IF(AND($H16=-1,BF$9=$R15),"",IF($H16=-1,BF15,IF(AND($H16=1,BD$9=$R15),$J16,IF($H16=1,BE15,""))))))))</f>
        <v/>
      </c>
      <c r="BF16" t="str">
        <f ca="1">IF($E15="","",IF($F16="",BF15,IF(AND($M16=1,BF$9&gt;$B$9),"",IF(AND($M16=1,BF$9&lt;=$B$9),LOOKUP(BF$9,$A$12:$A$111,$B$12:$B$111),IF(AND($H16=-1,BG$9=$R15),"",IF($H16=-1,BG15,IF(AND($H16=1,BE$9=$R15),$J16,IF($H16=1,BF15,""))))))))</f>
        <v/>
      </c>
      <c r="BG16" t="str">
        <f ca="1">IF($E15="","",IF($F16="",BG15,IF(AND($M16=1,BG$9&gt;$B$9),"",IF(AND($M16=1,BG$9&lt;=$B$9),LOOKUP(BG$9,$A$12:$A$111,$B$12:$B$111),IF(AND($H16=-1,BH$9=$R15),"",IF($H16=-1,BH15,IF(AND($H16=1,BF$9=$R15),$J16,IF($H16=1,BG15,""))))))))</f>
        <v/>
      </c>
      <c r="BH16" t="str">
        <f ca="1">IF($E15="","",IF($F16="",BH15,IF(AND($M16=1,BH$9&gt;$B$9),"",IF(AND($M16=1,BH$9&lt;=$B$9),LOOKUP(BH$9,$A$12:$A$111,$B$12:$B$111),IF(AND($H16=-1,BI$9=$R15),"",IF($H16=-1,BI15,IF(AND($H16=1,BG$9=$R15),$J16,IF($H16=1,BH15,""))))))))</f>
        <v/>
      </c>
      <c r="BI16" t="str">
        <f ca="1">IF($E15="","",IF($F16="",BI15,IF(AND($M16=1,BI$9&gt;$B$9),"",IF(AND($M16=1,BI$9&lt;=$B$9),LOOKUP(BI$9,$A$12:$A$111,$B$12:$B$111),IF(AND($H16=-1,BJ$9=$R15),"",IF($H16=-1,BJ15,IF(AND($H16=1,BH$9=$R15),$J16,IF($H16=1,BI15,""))))))))</f>
        <v/>
      </c>
      <c r="BJ16" t="str">
        <f ca="1">IF($E15="","",IF($F16="",BJ15,IF(AND($M16=1,BJ$9&gt;$B$9),"",IF(AND($M16=1,BJ$9&lt;=$B$9),LOOKUP(BJ$9,$A$12:$A$111,$B$12:$B$111),IF(AND($H16=-1,BK$9=$R15),"",IF($H16=-1,BK15,IF(AND($H16=1,BI$9=$R15),$J16,IF($H16=1,BJ15,""))))))))</f>
        <v/>
      </c>
      <c r="BK16" t="str">
        <f ca="1">IF($E15="","",IF($F16="",BK15,IF(AND($M16=1,BK$9&gt;$B$9),"",IF(AND($M16=1,BK$9&lt;=$B$9),LOOKUP(BK$9,$A$12:$A$111,$B$12:$B$111),IF(AND($H16=-1,BL$9=$R15),"",IF($H16=-1,BL15,IF(AND($H16=1,BJ$9=$R15),$J16,IF($H16=1,BK15,""))))))))</f>
        <v/>
      </c>
      <c r="BL16" t="str">
        <f ca="1">IF($E15="","",IF($F16="",BL15,IF(AND($M16=1,BL$9&gt;$B$9),"",IF(AND($M16=1,BL$9&lt;=$B$9),LOOKUP(BL$9,$A$12:$A$111,$B$12:$B$111),IF(AND($H16=-1,BM$9=$R15),"",IF($H16=-1,BM15,IF(AND($H16=1,BK$9=$R15),$J16,IF($H16=1,BL15,""))))))))</f>
        <v/>
      </c>
      <c r="BM16" t="str">
        <f ca="1">IF($E15="","",IF($F16="",BM15,IF(AND($M16=1,BM$9&gt;$B$9),"",IF(AND($M16=1,BM$9&lt;=$B$9),LOOKUP(BM$9,$A$12:$A$111,$B$12:$B$111),IF(AND($H16=-1,BN$9=$R15),"",IF($H16=-1,BN15,IF(AND($H16=1,BL$9=$R15),$J16,IF($H16=1,BM15,""))))))))</f>
        <v/>
      </c>
      <c r="BN16" t="str">
        <f ca="1">IF($E15="","",IF($F16="",BN15,IF(AND($M16=1,BN$9&gt;$B$9),"",IF(AND($M16=1,BN$9&lt;=$B$9),LOOKUP(BN$9,$A$12:$A$111,$B$12:$B$111),IF(AND($H16=-1,BO$9=$R15),"",IF($H16=-1,BO15,IF(AND($H16=1,BM$9=$R15),$J16,IF($H16=1,BN15,""))))))))</f>
        <v/>
      </c>
      <c r="BO16" t="str">
        <f ca="1">IF($E15="","",IF($F16="",BO15,IF(AND($M16=1,BO$9&gt;$B$9),"",IF(AND($M16=1,BO$9&lt;=$B$9),LOOKUP(BO$9,$A$12:$A$111,$B$12:$B$111),IF(AND($H16=-1,BP$9=$R15),"",IF($H16=-1,BP15,IF(AND($H16=1,BN$9=$R15),$J16,IF($H16=1,BO15,""))))))))</f>
        <v/>
      </c>
      <c r="BP16">
        <f ca="1">IF($E15="","",IF($F16="",BP15,IF(AND($M16=1,BP$9&gt;$B$9),"",IF(AND($M16=1,BP$9&lt;=$B$9),LOOKUP(BP$9,$A$12:$A$111,$B$12:$B$111),IF(AND($H16=-1,BQ$9=$R15),"",IF($H16=-1,BQ15,IF(AND($H16=1,BO$9=$R15),$J16,IF($H16=1,BP15,""))))))))</f>
        <v>0</v>
      </c>
    </row>
    <row r="17" spans="1:68" x14ac:dyDescent="0.25">
      <c r="A17" s="12">
        <v>6</v>
      </c>
      <c r="B17" s="14"/>
      <c r="D17" s="4">
        <v>7</v>
      </c>
      <c r="E17" s="1">
        <f t="shared" ca="1" si="3"/>
        <v>27</v>
      </c>
      <c r="F17" t="str">
        <f ca="1">IF(E16="","",IF(AND(B$3="Last",G16="Zero"),F16,IF(B$3="Last",G16,IF(AND(B$3="2nd last",G15="Zero"),F16,IF(B$3="2nd last",G15,IF(AND(B$3="Opposite",G16="Zero"),F16,IF(AND(B$3="Opposite",G16="Red"),"Black",IF(AND(B$3="Opposite",G16="Black"),"Red",IF(AND(B$3="Opposite",G16="Odd"),"Even",IF(AND(B$3="Opposite",G16="Even"),"Odd",IF(AND(B$3="Opposite",G16="High"),"Low",IF(AND(B$3="Opposite",G16="Low"),"High",IF(COUNTIF(Refs!$E$5:$I$6,B$3)=1,RevLab!B$3,"")))))))))))))</f>
        <v>Black</v>
      </c>
      <c r="G17" t="str">
        <f ca="1">IF(E17="","",IF(B$2="Red/Black",LOOKUP(E17,Refs!D:D,Refs!F:F),IF(B$2="High/Low",LOOKUP(E17,Refs!D:D,Refs!H:H),IF(B$2="Odd/Even",LOOKUP(E17,Refs!D:D,Refs!J:J),""))))</f>
        <v>Red</v>
      </c>
      <c r="H17">
        <f t="shared" ca="1" si="4"/>
        <v>-1</v>
      </c>
      <c r="I17">
        <f ca="1">IF(E16="","",IF(F17="","",IF(AND(R16&gt;1,P16+Q16&gt;=$B$4),$B$4,IF(R16=1,P16,P16+Q16))))</f>
        <v>11</v>
      </c>
      <c r="J17">
        <f t="shared" ca="1" si="5"/>
        <v>-11</v>
      </c>
      <c r="K17">
        <f t="shared" ca="1" si="7"/>
        <v>-5</v>
      </c>
      <c r="L17">
        <f t="shared" ca="1" si="8"/>
        <v>6</v>
      </c>
      <c r="M17">
        <f t="shared" ca="1" si="6"/>
        <v>0</v>
      </c>
      <c r="P17">
        <f t="shared" ca="1" si="0"/>
        <v>3</v>
      </c>
      <c r="Q17">
        <f t="shared" ca="1" si="1"/>
        <v>7</v>
      </c>
      <c r="R17" s="2">
        <f t="shared" ca="1" si="2"/>
        <v>3</v>
      </c>
      <c r="S17" s="4">
        <f ca="1">IF(E16="","",IF($F17="",S16,IF($M17=1,LOOKUP(S$9,$A$12:$A$111,$B$12:$B$111),IF(AND($H17=-1,T$9=$R16),"",IF($H17=-1,T16,IF($H17=1,S16))))))</f>
        <v>3</v>
      </c>
      <c r="T17">
        <f ca="1">IF($E16="","",IF($F17="",T16,IF(AND($M17=1,T$9&gt;$B$9),"",IF(AND($M17=1,T$9&lt;=$B$9),LOOKUP(T$9,$A$12:$A$111,$B$12:$B$111),IF(AND($H17=-1,U$9=$R16),"",IF($H17=-1,U16,IF(AND($H17=1,S$9=$R16),$J17,IF($H17=1,T16,""))))))))</f>
        <v>5</v>
      </c>
      <c r="U17">
        <f ca="1">IF($E16="","",IF($F17="",U16,IF(AND($M17=1,U$9&gt;$B$9),"",IF(AND($M17=1,U$9&lt;=$B$9),LOOKUP(U$9,$A$12:$A$111,$B$12:$B$111),IF(AND($H17=-1,V$9=$R16),"",IF($H17=-1,V16,IF(AND($H17=1,T$9=$R16),$J17,IF($H17=1,U16,""))))))))</f>
        <v>7</v>
      </c>
      <c r="V17" t="str">
        <f ca="1">IF($E16="","",IF($F17="",V16,IF(AND($M17=1,V$9&gt;$B$9),"",IF(AND($M17=1,V$9&lt;=$B$9),LOOKUP(V$9,$A$12:$A$111,$B$12:$B$111),IF(AND($H17=-1,W$9=$R16),"",IF($H17=-1,W16,IF(AND($H17=1,U$9=$R16),$J17,IF($H17=1,V16,""))))))))</f>
        <v/>
      </c>
      <c r="W17" t="str">
        <f ca="1">IF($E16="","",IF($F17="",W16,IF(AND($M17=1,W$9&gt;$B$9),"",IF(AND($M17=1,W$9&lt;=$B$9),LOOKUP(W$9,$A$12:$A$111,$B$12:$B$111),IF(AND($H17=-1,X$9=$R16),"",IF($H17=-1,X16,IF(AND($H17=1,V$9=$R16),$J17,IF($H17=1,W16,""))))))))</f>
        <v/>
      </c>
      <c r="X17" t="str">
        <f ca="1">IF($E16="","",IF($F17="",X16,IF(AND($M17=1,X$9&gt;$B$9),"",IF(AND($M17=1,X$9&lt;=$B$9),LOOKUP(X$9,$A$12:$A$111,$B$12:$B$111),IF(AND($H17=-1,Y$9=$R16),"",IF($H17=-1,Y16,IF(AND($H17=1,W$9=$R16),$J17,IF($H17=1,X16,""))))))))</f>
        <v/>
      </c>
      <c r="Y17" t="str">
        <f ca="1">IF($E16="","",IF($F17="",Y16,IF(AND($M17=1,Y$9&gt;$B$9),"",IF(AND($M17=1,Y$9&lt;=$B$9),LOOKUP(Y$9,$A$12:$A$111,$B$12:$B$111),IF(AND($H17=-1,Z$9=$R16),"",IF($H17=-1,Z16,IF(AND($H17=1,X$9=$R16),$J17,IF($H17=1,Y16,""))))))))</f>
        <v/>
      </c>
      <c r="Z17" t="str">
        <f ca="1">IF($E16="","",IF($F17="",Z16,IF(AND($M17=1,Z$9&gt;$B$9),"",IF(AND($M17=1,Z$9&lt;=$B$9),LOOKUP(Z$9,$A$12:$A$111,$B$12:$B$111),IF(AND($H17=-1,AA$9=$R16),"",IF($H17=-1,AA16,IF(AND($H17=1,Y$9=$R16),$J17,IF($H17=1,Z16,""))))))))</f>
        <v/>
      </c>
      <c r="AA17" t="str">
        <f ca="1">IF($E16="","",IF($F17="",AA16,IF(AND($M17=1,AA$9&gt;$B$9),"",IF(AND($M17=1,AA$9&lt;=$B$9),LOOKUP(AA$9,$A$12:$A$111,$B$12:$B$111),IF(AND($H17=-1,AB$9=$R16),"",IF($H17=-1,AB16,IF(AND($H17=1,Z$9=$R16),$J17,IF($H17=1,AA16,""))))))))</f>
        <v/>
      </c>
      <c r="AB17" t="str">
        <f ca="1">IF($E16="","",IF($F17="",AB16,IF(AND($M17=1,AB$9&gt;$B$9),"",IF(AND($M17=1,AB$9&lt;=$B$9),LOOKUP(AB$9,$A$12:$A$111,$B$12:$B$111),IF(AND($H17=-1,AC$9=$R16),"",IF($H17=-1,AC16,IF(AND($H17=1,AA$9=$R16),$J17,IF($H17=1,AB16,""))))))))</f>
        <v/>
      </c>
      <c r="AC17" t="str">
        <f ca="1">IF($E16="","",IF($F17="",AC16,IF(AND($M17=1,AC$9&gt;$B$9),"",IF(AND($M17=1,AC$9&lt;=$B$9),LOOKUP(AC$9,$A$12:$A$111,$B$12:$B$111),IF(AND($H17=-1,AD$9=$R16),"",IF($H17=-1,AD16,IF(AND($H17=1,AB$9=$R16),$J17,IF($H17=1,AC16,""))))))))</f>
        <v/>
      </c>
      <c r="AD17" t="str">
        <f ca="1">IF($E16="","",IF($F17="",AD16,IF(AND($M17=1,AD$9&gt;$B$9),"",IF(AND($M17=1,AD$9&lt;=$B$9),LOOKUP(AD$9,$A$12:$A$111,$B$12:$B$111),IF(AND($H17=-1,AE$9=$R16),"",IF($H17=-1,AE16,IF(AND($H17=1,AC$9=$R16),$J17,IF($H17=1,AD16,""))))))))</f>
        <v/>
      </c>
      <c r="AE17" t="str">
        <f ca="1">IF($E16="","",IF($F17="",AE16,IF(AND($M17=1,AE$9&gt;$B$9),"",IF(AND($M17=1,AE$9&lt;=$B$9),LOOKUP(AE$9,$A$12:$A$111,$B$12:$B$111),IF(AND($H17=-1,AF$9=$R16),"",IF($H17=-1,AF16,IF(AND($H17=1,AD$9=$R16),$J17,IF($H17=1,AE16,""))))))))</f>
        <v/>
      </c>
      <c r="AF17" t="str">
        <f ca="1">IF($E16="","",IF($F17="",AF16,IF(AND($M17=1,AF$9&gt;$B$9),"",IF(AND($M17=1,AF$9&lt;=$B$9),LOOKUP(AF$9,$A$12:$A$111,$B$12:$B$111),IF(AND($H17=-1,AG$9=$R16),"",IF($H17=-1,AG16,IF(AND($H17=1,AE$9=$R16),$J17,IF($H17=1,AF16,""))))))))</f>
        <v/>
      </c>
      <c r="AG17" t="str">
        <f ca="1">IF($E16="","",IF($F17="",AG16,IF(AND($M17=1,AG$9&gt;$B$9),"",IF(AND($M17=1,AG$9&lt;=$B$9),LOOKUP(AG$9,$A$12:$A$111,$B$12:$B$111),IF(AND($H17=-1,AH$9=$R16),"",IF($H17=-1,AH16,IF(AND($H17=1,AF$9=$R16),$J17,IF($H17=1,AG16,""))))))))</f>
        <v/>
      </c>
      <c r="AH17" t="str">
        <f ca="1">IF($E16="","",IF($F17="",AH16,IF(AND($M17=1,AH$9&gt;$B$9),"",IF(AND($M17=1,AH$9&lt;=$B$9),LOOKUP(AH$9,$A$12:$A$111,$B$12:$B$111),IF(AND($H17=-1,AI$9=$R16),"",IF($H17=-1,AI16,IF(AND($H17=1,AG$9=$R16),$J17,IF($H17=1,AH16,""))))))))</f>
        <v/>
      </c>
      <c r="AI17" t="str">
        <f ca="1">IF($E16="","",IF($F17="",AI16,IF(AND($M17=1,AI$9&gt;$B$9),"",IF(AND($M17=1,AI$9&lt;=$B$9),LOOKUP(AI$9,$A$12:$A$111,$B$12:$B$111),IF(AND($H17=-1,AJ$9=$R16),"",IF($H17=-1,AJ16,IF(AND($H17=1,AH$9=$R16),$J17,IF($H17=1,AI16,""))))))))</f>
        <v/>
      </c>
      <c r="AJ17" t="str">
        <f ca="1">IF($E16="","",IF($F17="",AJ16,IF(AND($M17=1,AJ$9&gt;$B$9),"",IF(AND($M17=1,AJ$9&lt;=$B$9),LOOKUP(AJ$9,$A$12:$A$111,$B$12:$B$111),IF(AND($H17=-1,AK$9=$R16),"",IF($H17=-1,AK16,IF(AND($H17=1,AI$9=$R16),$J17,IF($H17=1,AJ16,""))))))))</f>
        <v/>
      </c>
      <c r="AK17" t="str">
        <f ca="1">IF($E16="","",IF($F17="",AK16,IF(AND($M17=1,AK$9&gt;$B$9),"",IF(AND($M17=1,AK$9&lt;=$B$9),LOOKUP(AK$9,$A$12:$A$111,$B$12:$B$111),IF(AND($H17=-1,AL$9=$R16),"",IF($H17=-1,AL16,IF(AND($H17=1,AJ$9=$R16),$J17,IF($H17=1,AK16,""))))))))</f>
        <v/>
      </c>
      <c r="AL17" t="str">
        <f ca="1">IF($E16="","",IF($F17="",AL16,IF(AND($M17=1,AL$9&gt;$B$9),"",IF(AND($M17=1,AL$9&lt;=$B$9),LOOKUP(AL$9,$A$12:$A$111,$B$12:$B$111),IF(AND($H17=-1,AM$9=$R16),"",IF($H17=-1,AM16,IF(AND($H17=1,AK$9=$R16),$J17,IF($H17=1,AL16,""))))))))</f>
        <v/>
      </c>
      <c r="AM17" t="str">
        <f ca="1">IF($E16="","",IF($F17="",AM16,IF(AND($M17=1,AM$9&gt;$B$9),"",IF(AND($M17=1,AM$9&lt;=$B$9),LOOKUP(AM$9,$A$12:$A$111,$B$12:$B$111),IF(AND($H17=-1,AN$9=$R16),"",IF($H17=-1,AN16,IF(AND($H17=1,AL$9=$R16),$J17,IF($H17=1,AM16,""))))))))</f>
        <v/>
      </c>
      <c r="AN17" t="str">
        <f ca="1">IF($E16="","",IF($F17="",AN16,IF(AND($M17=1,AN$9&gt;$B$9),"",IF(AND($M17=1,AN$9&lt;=$B$9),LOOKUP(AN$9,$A$12:$A$111,$B$12:$B$111),IF(AND($H17=-1,AO$9=$R16),"",IF($H17=-1,AO16,IF(AND($H17=1,AM$9=$R16),$J17,IF($H17=1,AN16,""))))))))</f>
        <v/>
      </c>
      <c r="AO17" t="str">
        <f ca="1">IF($E16="","",IF($F17="",AO16,IF(AND($M17=1,AO$9&gt;$B$9),"",IF(AND($M17=1,AO$9&lt;=$B$9),LOOKUP(AO$9,$A$12:$A$111,$B$12:$B$111),IF(AND($H17=-1,AP$9=$R16),"",IF($H17=-1,AP16,IF(AND($H17=1,AN$9=$R16),$J17,IF($H17=1,AO16,""))))))))</f>
        <v/>
      </c>
      <c r="AP17" t="str">
        <f ca="1">IF($E16="","",IF($F17="",AP16,IF(AND($M17=1,AP$9&gt;$B$9),"",IF(AND($M17=1,AP$9&lt;=$B$9),LOOKUP(AP$9,$A$12:$A$111,$B$12:$B$111),IF(AND($H17=-1,AQ$9=$R16),"",IF($H17=-1,AQ16,IF(AND($H17=1,AO$9=$R16),$J17,IF($H17=1,AP16,""))))))))</f>
        <v/>
      </c>
      <c r="AQ17" t="str">
        <f ca="1">IF($E16="","",IF($F17="",AQ16,IF(AND($M17=1,AQ$9&gt;$B$9),"",IF(AND($M17=1,AQ$9&lt;=$B$9),LOOKUP(AQ$9,$A$12:$A$111,$B$12:$B$111),IF(AND($H17=-1,AR$9=$R16),"",IF($H17=-1,AR16,IF(AND($H17=1,AP$9=$R16),$J17,IF($H17=1,AQ16,""))))))))</f>
        <v/>
      </c>
      <c r="AR17" t="str">
        <f ca="1">IF($E16="","",IF($F17="",AR16,IF(AND($M17=1,AR$9&gt;$B$9),"",IF(AND($M17=1,AR$9&lt;=$B$9),LOOKUP(AR$9,$A$12:$A$111,$B$12:$B$111),IF(AND($H17=-1,AS$9=$R16),"",IF($H17=-1,AS16,IF(AND($H17=1,AQ$9=$R16),$J17,IF($H17=1,AR16,""))))))))</f>
        <v/>
      </c>
      <c r="AS17" t="str">
        <f ca="1">IF($E16="","",IF($F17="",AS16,IF(AND($M17=1,AS$9&gt;$B$9),"",IF(AND($M17=1,AS$9&lt;=$B$9),LOOKUP(AS$9,$A$12:$A$111,$B$12:$B$111),IF(AND($H17=-1,AT$9=$R16),"",IF($H17=-1,AT16,IF(AND($H17=1,AR$9=$R16),$J17,IF($H17=1,AS16,""))))))))</f>
        <v/>
      </c>
      <c r="AT17" t="str">
        <f ca="1">IF($E16="","",IF($F17="",AT16,IF(AND($M17=1,AT$9&gt;$B$9),"",IF(AND($M17=1,AT$9&lt;=$B$9),LOOKUP(AT$9,$A$12:$A$111,$B$12:$B$111),IF(AND($H17=-1,AU$9=$R16),"",IF($H17=-1,AU16,IF(AND($H17=1,AS$9=$R16),$J17,IF($H17=1,AT16,""))))))))</f>
        <v/>
      </c>
      <c r="AU17" t="str">
        <f ca="1">IF($E16="","",IF($F17="",AU16,IF(AND($M17=1,AU$9&gt;$B$9),"",IF(AND($M17=1,AU$9&lt;=$B$9),LOOKUP(AU$9,$A$12:$A$111,$B$12:$B$111),IF(AND($H17=-1,AV$9=$R16),"",IF($H17=-1,AV16,IF(AND($H17=1,AT$9=$R16),$J17,IF($H17=1,AU16,""))))))))</f>
        <v/>
      </c>
      <c r="AV17" t="str">
        <f ca="1">IF($E16="","",IF($F17="",AV16,IF(AND($M17=1,AV$9&gt;$B$9),"",IF(AND($M17=1,AV$9&lt;=$B$9),LOOKUP(AV$9,$A$12:$A$111,$B$12:$B$111),IF(AND($H17=-1,AW$9=$R16),"",IF($H17=-1,AW16,IF(AND($H17=1,AU$9=$R16),$J17,IF($H17=1,AV16,""))))))))</f>
        <v/>
      </c>
      <c r="AW17" t="str">
        <f ca="1">IF($E16="","",IF($F17="",AW16,IF(AND($M17=1,AW$9&gt;$B$9),"",IF(AND($M17=1,AW$9&lt;=$B$9),LOOKUP(AW$9,$A$12:$A$111,$B$12:$B$111),IF(AND($H17=-1,AX$9=$R16),"",IF($H17=-1,AX16,IF(AND($H17=1,AV$9=$R16),$J17,IF($H17=1,AW16,""))))))))</f>
        <v/>
      </c>
      <c r="AX17" t="str">
        <f ca="1">IF($E16="","",IF($F17="",AX16,IF(AND($M17=1,AX$9&gt;$B$9),"",IF(AND($M17=1,AX$9&lt;=$B$9),LOOKUP(AX$9,$A$12:$A$111,$B$12:$B$111),IF(AND($H17=-1,AY$9=$R16),"",IF($H17=-1,AY16,IF(AND($H17=1,AW$9=$R16),$J17,IF($H17=1,AX16,""))))))))</f>
        <v/>
      </c>
      <c r="AY17" t="str">
        <f ca="1">IF($E16="","",IF($F17="",AY16,IF(AND($M17=1,AY$9&gt;$B$9),"",IF(AND($M17=1,AY$9&lt;=$B$9),LOOKUP(AY$9,$A$12:$A$111,$B$12:$B$111),IF(AND($H17=-1,AZ$9=$R16),"",IF($H17=-1,AZ16,IF(AND($H17=1,AX$9=$R16),$J17,IF($H17=1,AY16,""))))))))</f>
        <v/>
      </c>
      <c r="AZ17" t="str">
        <f ca="1">IF($E16="","",IF($F17="",AZ16,IF(AND($M17=1,AZ$9&gt;$B$9),"",IF(AND($M17=1,AZ$9&lt;=$B$9),LOOKUP(AZ$9,$A$12:$A$111,$B$12:$B$111),IF(AND($H17=-1,BA$9=$R16),"",IF($H17=-1,BA16,IF(AND($H17=1,AY$9=$R16),$J17,IF($H17=1,AZ16,""))))))))</f>
        <v/>
      </c>
      <c r="BA17" t="str">
        <f ca="1">IF($E16="","",IF($F17="",BA16,IF(AND($M17=1,BA$9&gt;$B$9),"",IF(AND($M17=1,BA$9&lt;=$B$9),LOOKUP(BA$9,$A$12:$A$111,$B$12:$B$111),IF(AND($H17=-1,BB$9=$R16),"",IF($H17=-1,BB16,IF(AND($H17=1,AZ$9=$R16),$J17,IF($H17=1,BA16,""))))))))</f>
        <v/>
      </c>
      <c r="BB17" t="str">
        <f ca="1">IF($E16="","",IF($F17="",BB16,IF(AND($M17=1,BB$9&gt;$B$9),"",IF(AND($M17=1,BB$9&lt;=$B$9),LOOKUP(BB$9,$A$12:$A$111,$B$12:$B$111),IF(AND($H17=-1,BC$9=$R16),"",IF($H17=-1,BC16,IF(AND($H17=1,BA$9=$R16),$J17,IF($H17=1,BB16,""))))))))</f>
        <v/>
      </c>
      <c r="BC17" t="str">
        <f ca="1">IF($E16="","",IF($F17="",BC16,IF(AND($M17=1,BC$9&gt;$B$9),"",IF(AND($M17=1,BC$9&lt;=$B$9),LOOKUP(BC$9,$A$12:$A$111,$B$12:$B$111),IF(AND($H17=-1,BD$9=$R16),"",IF($H17=-1,BD16,IF(AND($H17=1,BB$9=$R16),$J17,IF($H17=1,BC16,""))))))))</f>
        <v/>
      </c>
      <c r="BD17" t="str">
        <f ca="1">IF($E16="","",IF($F17="",BD16,IF(AND($M17=1,BD$9&gt;$B$9),"",IF(AND($M17=1,BD$9&lt;=$B$9),LOOKUP(BD$9,$A$12:$A$111,$B$12:$B$111),IF(AND($H17=-1,BE$9=$R16),"",IF($H17=-1,BE16,IF(AND($H17=1,BC$9=$R16),$J17,IF($H17=1,BD16,""))))))))</f>
        <v/>
      </c>
      <c r="BE17" t="str">
        <f ca="1">IF($E16="","",IF($F17="",BE16,IF(AND($M17=1,BE$9&gt;$B$9),"",IF(AND($M17=1,BE$9&lt;=$B$9),LOOKUP(BE$9,$A$12:$A$111,$B$12:$B$111),IF(AND($H17=-1,BF$9=$R16),"",IF($H17=-1,BF16,IF(AND($H17=1,BD$9=$R16),$J17,IF($H17=1,BE16,""))))))))</f>
        <v/>
      </c>
      <c r="BF17" t="str">
        <f ca="1">IF($E16="","",IF($F17="",BF16,IF(AND($M17=1,BF$9&gt;$B$9),"",IF(AND($M17=1,BF$9&lt;=$B$9),LOOKUP(BF$9,$A$12:$A$111,$B$12:$B$111),IF(AND($H17=-1,BG$9=$R16),"",IF($H17=-1,BG16,IF(AND($H17=1,BE$9=$R16),$J17,IF($H17=1,BF16,""))))))))</f>
        <v/>
      </c>
      <c r="BG17" t="str">
        <f ca="1">IF($E16="","",IF($F17="",BG16,IF(AND($M17=1,BG$9&gt;$B$9),"",IF(AND($M17=1,BG$9&lt;=$B$9),LOOKUP(BG$9,$A$12:$A$111,$B$12:$B$111),IF(AND($H17=-1,BH$9=$R16),"",IF($H17=-1,BH16,IF(AND($H17=1,BF$9=$R16),$J17,IF($H17=1,BG16,""))))))))</f>
        <v/>
      </c>
      <c r="BH17" t="str">
        <f ca="1">IF($E16="","",IF($F17="",BH16,IF(AND($M17=1,BH$9&gt;$B$9),"",IF(AND($M17=1,BH$9&lt;=$B$9),LOOKUP(BH$9,$A$12:$A$111,$B$12:$B$111),IF(AND($H17=-1,BI$9=$R16),"",IF($H17=-1,BI16,IF(AND($H17=1,BG$9=$R16),$J17,IF($H17=1,BH16,""))))))))</f>
        <v/>
      </c>
      <c r="BI17" t="str">
        <f ca="1">IF($E16="","",IF($F17="",BI16,IF(AND($M17=1,BI$9&gt;$B$9),"",IF(AND($M17=1,BI$9&lt;=$B$9),LOOKUP(BI$9,$A$12:$A$111,$B$12:$B$111),IF(AND($H17=-1,BJ$9=$R16),"",IF($H17=-1,BJ16,IF(AND($H17=1,BH$9=$R16),$J17,IF($H17=1,BI16,""))))))))</f>
        <v/>
      </c>
      <c r="BJ17" t="str">
        <f ca="1">IF($E16="","",IF($F17="",BJ16,IF(AND($M17=1,BJ$9&gt;$B$9),"",IF(AND($M17=1,BJ$9&lt;=$B$9),LOOKUP(BJ$9,$A$12:$A$111,$B$12:$B$111),IF(AND($H17=-1,BK$9=$R16),"",IF($H17=-1,BK16,IF(AND($H17=1,BI$9=$R16),$J17,IF($H17=1,BJ16,""))))))))</f>
        <v/>
      </c>
      <c r="BK17" t="str">
        <f ca="1">IF($E16="","",IF($F17="",BK16,IF(AND($M17=1,BK$9&gt;$B$9),"",IF(AND($M17=1,BK$9&lt;=$B$9),LOOKUP(BK$9,$A$12:$A$111,$B$12:$B$111),IF(AND($H17=-1,BL$9=$R16),"",IF($H17=-1,BL16,IF(AND($H17=1,BJ$9=$R16),$J17,IF($H17=1,BK16,""))))))))</f>
        <v/>
      </c>
      <c r="BL17" t="str">
        <f ca="1">IF($E16="","",IF($F17="",BL16,IF(AND($M17=1,BL$9&gt;$B$9),"",IF(AND($M17=1,BL$9&lt;=$B$9),LOOKUP(BL$9,$A$12:$A$111,$B$12:$B$111),IF(AND($H17=-1,BM$9=$R16),"",IF($H17=-1,BM16,IF(AND($H17=1,BK$9=$R16),$J17,IF($H17=1,BL16,""))))))))</f>
        <v/>
      </c>
      <c r="BM17" t="str">
        <f ca="1">IF($E16="","",IF($F17="",BM16,IF(AND($M17=1,BM$9&gt;$B$9),"",IF(AND($M17=1,BM$9&lt;=$B$9),LOOKUP(BM$9,$A$12:$A$111,$B$12:$B$111),IF(AND($H17=-1,BN$9=$R16),"",IF($H17=-1,BN16,IF(AND($H17=1,BL$9=$R16),$J17,IF($H17=1,BM16,""))))))))</f>
        <v/>
      </c>
      <c r="BN17" t="str">
        <f ca="1">IF($E16="","",IF($F17="",BN16,IF(AND($M17=1,BN$9&gt;$B$9),"",IF(AND($M17=1,BN$9&lt;=$B$9),LOOKUP(BN$9,$A$12:$A$111,$B$12:$B$111),IF(AND($H17=-1,BO$9=$R16),"",IF($H17=-1,BO16,IF(AND($H17=1,BM$9=$R16),$J17,IF($H17=1,BN16,""))))))))</f>
        <v/>
      </c>
      <c r="BO17">
        <f ca="1">IF($E16="","",IF($F17="",BO16,IF(AND($M17=1,BO$9&gt;$B$9),"",IF(AND($M17=1,BO$9&lt;=$B$9),LOOKUP(BO$9,$A$12:$A$111,$B$12:$B$111),IF(AND($H17=-1,BP$9=$R16),"",IF($H17=-1,BP16,IF(AND($H17=1,BN$9=$R16),$J17,IF($H17=1,BO16,""))))))))</f>
        <v>0</v>
      </c>
      <c r="BP17">
        <f ca="1">IF($E16="","",IF($F17="",BP16,IF(AND($M17=1,BP$9&gt;$B$9),"",IF(AND($M17=1,BP$9&lt;=$B$9),LOOKUP(BP$9,$A$12:$A$111,$B$12:$B$111),IF(AND($H17=-1,BQ$9=$R16),"",IF($H17=-1,BQ16,IF(AND($H17=1,BO$9=$R16),$J17,IF($H17=1,BP16,""))))))))</f>
        <v>0</v>
      </c>
    </row>
    <row r="18" spans="1:68" x14ac:dyDescent="0.25">
      <c r="A18" s="12">
        <v>7</v>
      </c>
      <c r="B18" s="14"/>
      <c r="D18" s="4">
        <v>8</v>
      </c>
      <c r="E18" s="1">
        <f t="shared" ca="1" si="3"/>
        <v>11</v>
      </c>
      <c r="F18" t="str">
        <f ca="1">IF(E17="","",IF(AND(B$3="Last",G17="Zero"),F17,IF(B$3="Last",G17,IF(AND(B$3="2nd last",G16="Zero"),F17,IF(B$3="2nd last",G16,IF(AND(B$3="Opposite",G17="Zero"),F17,IF(AND(B$3="Opposite",G17="Red"),"Black",IF(AND(B$3="Opposite",G17="Black"),"Red",IF(AND(B$3="Opposite",G17="Odd"),"Even",IF(AND(B$3="Opposite",G17="Even"),"Odd",IF(AND(B$3="Opposite",G17="High"),"Low",IF(AND(B$3="Opposite",G17="Low"),"High",IF(COUNTIF(Refs!$E$5:$I$6,B$3)=1,RevLab!B$3,"")))))))))))))</f>
        <v>Black</v>
      </c>
      <c r="G18" t="str">
        <f ca="1">IF(E18="","",IF(B$2="Red/Black",LOOKUP(E18,Refs!D:D,Refs!F:F),IF(B$2="High/Low",LOOKUP(E18,Refs!D:D,Refs!H:H),IF(B$2="Odd/Even",LOOKUP(E18,Refs!D:D,Refs!J:J),""))))</f>
        <v>Black</v>
      </c>
      <c r="H18">
        <f t="shared" ca="1" si="4"/>
        <v>1</v>
      </c>
      <c r="I18">
        <f ca="1">IF(E17="","",IF(F18="","",IF(AND(R17&gt;1,P17+Q17&gt;=$B$4),$B$4,IF(R17=1,P17,P17+Q17))))</f>
        <v>10</v>
      </c>
      <c r="J18">
        <f t="shared" ca="1" si="5"/>
        <v>10</v>
      </c>
      <c r="K18">
        <f t="shared" ca="1" si="7"/>
        <v>5</v>
      </c>
      <c r="L18">
        <f t="shared" ca="1" si="8"/>
        <v>6</v>
      </c>
      <c r="M18">
        <f t="shared" ca="1" si="6"/>
        <v>0</v>
      </c>
      <c r="P18">
        <f t="shared" ca="1" si="0"/>
        <v>3</v>
      </c>
      <c r="Q18">
        <f t="shared" ca="1" si="1"/>
        <v>10</v>
      </c>
      <c r="R18" s="2">
        <f t="shared" ca="1" si="2"/>
        <v>4</v>
      </c>
      <c r="S18" s="4">
        <f ca="1">IF(E17="","",IF($F18="",S17,IF($M18=1,LOOKUP(S$9,$A$12:$A$111,$B$12:$B$111),IF(AND($H18=-1,T$9=$R17),"",IF($H18=-1,T17,IF($H18=1,S17))))))</f>
        <v>3</v>
      </c>
      <c r="T18">
        <f ca="1">IF($E17="","",IF($F18="",T17,IF(AND($M18=1,T$9&gt;$B$9),"",IF(AND($M18=1,T$9&lt;=$B$9),LOOKUP(T$9,$A$12:$A$111,$B$12:$B$111),IF(AND($H18=-1,U$9=$R17),"",IF($H18=-1,U17,IF(AND($H18=1,S$9=$R17),$J18,IF($H18=1,T17,""))))))))</f>
        <v>5</v>
      </c>
      <c r="U18">
        <f ca="1">IF($E17="","",IF($F18="",U17,IF(AND($M18=1,U$9&gt;$B$9),"",IF(AND($M18=1,U$9&lt;=$B$9),LOOKUP(U$9,$A$12:$A$111,$B$12:$B$111),IF(AND($H18=-1,V$9=$R17),"",IF($H18=-1,V17,IF(AND($H18=1,T$9=$R17),$J18,IF($H18=1,U17,""))))))))</f>
        <v>7</v>
      </c>
      <c r="V18">
        <f ca="1">IF($E17="","",IF($F18="",V17,IF(AND($M18=1,V$9&gt;$B$9),"",IF(AND($M18=1,V$9&lt;=$B$9),LOOKUP(V$9,$A$12:$A$111,$B$12:$B$111),IF(AND($H18=-1,W$9=$R17),"",IF($H18=-1,W17,IF(AND($H18=1,U$9=$R17),$J18,IF($H18=1,V17,""))))))))</f>
        <v>10</v>
      </c>
      <c r="W18" t="str">
        <f ca="1">IF($E17="","",IF($F18="",W17,IF(AND($M18=1,W$9&gt;$B$9),"",IF(AND($M18=1,W$9&lt;=$B$9),LOOKUP(W$9,$A$12:$A$111,$B$12:$B$111),IF(AND($H18=-1,X$9=$R17),"",IF($H18=-1,X17,IF(AND($H18=1,V$9=$R17),$J18,IF($H18=1,W17,""))))))))</f>
        <v/>
      </c>
      <c r="X18" t="str">
        <f ca="1">IF($E17="","",IF($F18="",X17,IF(AND($M18=1,X$9&gt;$B$9),"",IF(AND($M18=1,X$9&lt;=$B$9),LOOKUP(X$9,$A$12:$A$111,$B$12:$B$111),IF(AND($H18=-1,Y$9=$R17),"",IF($H18=-1,Y17,IF(AND($H18=1,W$9=$R17),$J18,IF($H18=1,X17,""))))))))</f>
        <v/>
      </c>
      <c r="Y18" t="str">
        <f ca="1">IF($E17="","",IF($F18="",Y17,IF(AND($M18=1,Y$9&gt;$B$9),"",IF(AND($M18=1,Y$9&lt;=$B$9),LOOKUP(Y$9,$A$12:$A$111,$B$12:$B$111),IF(AND($H18=-1,Z$9=$R17),"",IF($H18=-1,Z17,IF(AND($H18=1,X$9=$R17),$J18,IF($H18=1,Y17,""))))))))</f>
        <v/>
      </c>
      <c r="Z18" t="str">
        <f ca="1">IF($E17="","",IF($F18="",Z17,IF(AND($M18=1,Z$9&gt;$B$9),"",IF(AND($M18=1,Z$9&lt;=$B$9),LOOKUP(Z$9,$A$12:$A$111,$B$12:$B$111),IF(AND($H18=-1,AA$9=$R17),"",IF($H18=-1,AA17,IF(AND($H18=1,Y$9=$R17),$J18,IF($H18=1,Z17,""))))))))</f>
        <v/>
      </c>
      <c r="AA18" t="str">
        <f ca="1">IF($E17="","",IF($F18="",AA17,IF(AND($M18=1,AA$9&gt;$B$9),"",IF(AND($M18=1,AA$9&lt;=$B$9),LOOKUP(AA$9,$A$12:$A$111,$B$12:$B$111),IF(AND($H18=-1,AB$9=$R17),"",IF($H18=-1,AB17,IF(AND($H18=1,Z$9=$R17),$J18,IF($H18=1,AA17,""))))))))</f>
        <v/>
      </c>
      <c r="AB18" t="str">
        <f ca="1">IF($E17="","",IF($F18="",AB17,IF(AND($M18=1,AB$9&gt;$B$9),"",IF(AND($M18=1,AB$9&lt;=$B$9),LOOKUP(AB$9,$A$12:$A$111,$B$12:$B$111),IF(AND($H18=-1,AC$9=$R17),"",IF($H18=-1,AC17,IF(AND($H18=1,AA$9=$R17),$J18,IF($H18=1,AB17,""))))))))</f>
        <v/>
      </c>
      <c r="AC18" t="str">
        <f ca="1">IF($E17="","",IF($F18="",AC17,IF(AND($M18=1,AC$9&gt;$B$9),"",IF(AND($M18=1,AC$9&lt;=$B$9),LOOKUP(AC$9,$A$12:$A$111,$B$12:$B$111),IF(AND($H18=-1,AD$9=$R17),"",IF($H18=-1,AD17,IF(AND($H18=1,AB$9=$R17),$J18,IF($H18=1,AC17,""))))))))</f>
        <v/>
      </c>
      <c r="AD18" t="str">
        <f ca="1">IF($E17="","",IF($F18="",AD17,IF(AND($M18=1,AD$9&gt;$B$9),"",IF(AND($M18=1,AD$9&lt;=$B$9),LOOKUP(AD$9,$A$12:$A$111,$B$12:$B$111),IF(AND($H18=-1,AE$9=$R17),"",IF($H18=-1,AE17,IF(AND($H18=1,AC$9=$R17),$J18,IF($H18=1,AD17,""))))))))</f>
        <v/>
      </c>
      <c r="AE18" t="str">
        <f ca="1">IF($E17="","",IF($F18="",AE17,IF(AND($M18=1,AE$9&gt;$B$9),"",IF(AND($M18=1,AE$9&lt;=$B$9),LOOKUP(AE$9,$A$12:$A$111,$B$12:$B$111),IF(AND($H18=-1,AF$9=$R17),"",IF($H18=-1,AF17,IF(AND($H18=1,AD$9=$R17),$J18,IF($H18=1,AE17,""))))))))</f>
        <v/>
      </c>
      <c r="AF18" t="str">
        <f ca="1">IF($E17="","",IF($F18="",AF17,IF(AND($M18=1,AF$9&gt;$B$9),"",IF(AND($M18=1,AF$9&lt;=$B$9),LOOKUP(AF$9,$A$12:$A$111,$B$12:$B$111),IF(AND($H18=-1,AG$9=$R17),"",IF($H18=-1,AG17,IF(AND($H18=1,AE$9=$R17),$J18,IF($H18=1,AF17,""))))))))</f>
        <v/>
      </c>
      <c r="AG18" t="str">
        <f ca="1">IF($E17="","",IF($F18="",AG17,IF(AND($M18=1,AG$9&gt;$B$9),"",IF(AND($M18=1,AG$9&lt;=$B$9),LOOKUP(AG$9,$A$12:$A$111,$B$12:$B$111),IF(AND($H18=-1,AH$9=$R17),"",IF($H18=-1,AH17,IF(AND($H18=1,AF$9=$R17),$J18,IF($H18=1,AG17,""))))))))</f>
        <v/>
      </c>
      <c r="AH18" t="str">
        <f ca="1">IF($E17="","",IF($F18="",AH17,IF(AND($M18=1,AH$9&gt;$B$9),"",IF(AND($M18=1,AH$9&lt;=$B$9),LOOKUP(AH$9,$A$12:$A$111,$B$12:$B$111),IF(AND($H18=-1,AI$9=$R17),"",IF($H18=-1,AI17,IF(AND($H18=1,AG$9=$R17),$J18,IF($H18=1,AH17,""))))))))</f>
        <v/>
      </c>
      <c r="AI18" t="str">
        <f ca="1">IF($E17="","",IF($F18="",AI17,IF(AND($M18=1,AI$9&gt;$B$9),"",IF(AND($M18=1,AI$9&lt;=$B$9),LOOKUP(AI$9,$A$12:$A$111,$B$12:$B$111),IF(AND($H18=-1,AJ$9=$R17),"",IF($H18=-1,AJ17,IF(AND($H18=1,AH$9=$R17),$J18,IF($H18=1,AI17,""))))))))</f>
        <v/>
      </c>
      <c r="AJ18" t="str">
        <f ca="1">IF($E17="","",IF($F18="",AJ17,IF(AND($M18=1,AJ$9&gt;$B$9),"",IF(AND($M18=1,AJ$9&lt;=$B$9),LOOKUP(AJ$9,$A$12:$A$111,$B$12:$B$111),IF(AND($H18=-1,AK$9=$R17),"",IF($H18=-1,AK17,IF(AND($H18=1,AI$9=$R17),$J18,IF($H18=1,AJ17,""))))))))</f>
        <v/>
      </c>
      <c r="AK18" t="str">
        <f ca="1">IF($E17="","",IF($F18="",AK17,IF(AND($M18=1,AK$9&gt;$B$9),"",IF(AND($M18=1,AK$9&lt;=$B$9),LOOKUP(AK$9,$A$12:$A$111,$B$12:$B$111),IF(AND($H18=-1,AL$9=$R17),"",IF($H18=-1,AL17,IF(AND($H18=1,AJ$9=$R17),$J18,IF($H18=1,AK17,""))))))))</f>
        <v/>
      </c>
      <c r="AL18" t="str">
        <f ca="1">IF($E17="","",IF($F18="",AL17,IF(AND($M18=1,AL$9&gt;$B$9),"",IF(AND($M18=1,AL$9&lt;=$B$9),LOOKUP(AL$9,$A$12:$A$111,$B$12:$B$111),IF(AND($H18=-1,AM$9=$R17),"",IF($H18=-1,AM17,IF(AND($H18=1,AK$9=$R17),$J18,IF($H18=1,AL17,""))))))))</f>
        <v/>
      </c>
      <c r="AM18" t="str">
        <f ca="1">IF($E17="","",IF($F18="",AM17,IF(AND($M18=1,AM$9&gt;$B$9),"",IF(AND($M18=1,AM$9&lt;=$B$9),LOOKUP(AM$9,$A$12:$A$111,$B$12:$B$111),IF(AND($H18=-1,AN$9=$R17),"",IF($H18=-1,AN17,IF(AND($H18=1,AL$9=$R17),$J18,IF($H18=1,AM17,""))))))))</f>
        <v/>
      </c>
      <c r="AN18" t="str">
        <f ca="1">IF($E17="","",IF($F18="",AN17,IF(AND($M18=1,AN$9&gt;$B$9),"",IF(AND($M18=1,AN$9&lt;=$B$9),LOOKUP(AN$9,$A$12:$A$111,$B$12:$B$111),IF(AND($H18=-1,AO$9=$R17),"",IF($H18=-1,AO17,IF(AND($H18=1,AM$9=$R17),$J18,IF($H18=1,AN17,""))))))))</f>
        <v/>
      </c>
      <c r="AO18" t="str">
        <f ca="1">IF($E17="","",IF($F18="",AO17,IF(AND($M18=1,AO$9&gt;$B$9),"",IF(AND($M18=1,AO$9&lt;=$B$9),LOOKUP(AO$9,$A$12:$A$111,$B$12:$B$111),IF(AND($H18=-1,AP$9=$R17),"",IF($H18=-1,AP17,IF(AND($H18=1,AN$9=$R17),$J18,IF($H18=1,AO17,""))))))))</f>
        <v/>
      </c>
      <c r="AP18" t="str">
        <f ca="1">IF($E17="","",IF($F18="",AP17,IF(AND($M18=1,AP$9&gt;$B$9),"",IF(AND($M18=1,AP$9&lt;=$B$9),LOOKUP(AP$9,$A$12:$A$111,$B$12:$B$111),IF(AND($H18=-1,AQ$9=$R17),"",IF($H18=-1,AQ17,IF(AND($H18=1,AO$9=$R17),$J18,IF($H18=1,AP17,""))))))))</f>
        <v/>
      </c>
      <c r="AQ18" t="str">
        <f ca="1">IF($E17="","",IF($F18="",AQ17,IF(AND($M18=1,AQ$9&gt;$B$9),"",IF(AND($M18=1,AQ$9&lt;=$B$9),LOOKUP(AQ$9,$A$12:$A$111,$B$12:$B$111),IF(AND($H18=-1,AR$9=$R17),"",IF($H18=-1,AR17,IF(AND($H18=1,AP$9=$R17),$J18,IF($H18=1,AQ17,""))))))))</f>
        <v/>
      </c>
      <c r="AR18" t="str">
        <f ca="1">IF($E17="","",IF($F18="",AR17,IF(AND($M18=1,AR$9&gt;$B$9),"",IF(AND($M18=1,AR$9&lt;=$B$9),LOOKUP(AR$9,$A$12:$A$111,$B$12:$B$111),IF(AND($H18=-1,AS$9=$R17),"",IF($H18=-1,AS17,IF(AND($H18=1,AQ$9=$R17),$J18,IF($H18=1,AR17,""))))))))</f>
        <v/>
      </c>
      <c r="AS18" t="str">
        <f ca="1">IF($E17="","",IF($F18="",AS17,IF(AND($M18=1,AS$9&gt;$B$9),"",IF(AND($M18=1,AS$9&lt;=$B$9),LOOKUP(AS$9,$A$12:$A$111,$B$12:$B$111),IF(AND($H18=-1,AT$9=$R17),"",IF($H18=-1,AT17,IF(AND($H18=1,AR$9=$R17),$J18,IF($H18=1,AS17,""))))))))</f>
        <v/>
      </c>
      <c r="AT18" t="str">
        <f ca="1">IF($E17="","",IF($F18="",AT17,IF(AND($M18=1,AT$9&gt;$B$9),"",IF(AND($M18=1,AT$9&lt;=$B$9),LOOKUP(AT$9,$A$12:$A$111,$B$12:$B$111),IF(AND($H18=-1,AU$9=$R17),"",IF($H18=-1,AU17,IF(AND($H18=1,AS$9=$R17),$J18,IF($H18=1,AT17,""))))))))</f>
        <v/>
      </c>
      <c r="AU18" t="str">
        <f ca="1">IF($E17="","",IF($F18="",AU17,IF(AND($M18=1,AU$9&gt;$B$9),"",IF(AND($M18=1,AU$9&lt;=$B$9),LOOKUP(AU$9,$A$12:$A$111,$B$12:$B$111),IF(AND($H18=-1,AV$9=$R17),"",IF($H18=-1,AV17,IF(AND($H18=1,AT$9=$R17),$J18,IF($H18=1,AU17,""))))))))</f>
        <v/>
      </c>
      <c r="AV18" t="str">
        <f ca="1">IF($E17="","",IF($F18="",AV17,IF(AND($M18=1,AV$9&gt;$B$9),"",IF(AND($M18=1,AV$9&lt;=$B$9),LOOKUP(AV$9,$A$12:$A$111,$B$12:$B$111),IF(AND($H18=-1,AW$9=$R17),"",IF($H18=-1,AW17,IF(AND($H18=1,AU$9=$R17),$J18,IF($H18=1,AV17,""))))))))</f>
        <v/>
      </c>
      <c r="AW18" t="str">
        <f ca="1">IF($E17="","",IF($F18="",AW17,IF(AND($M18=1,AW$9&gt;$B$9),"",IF(AND($M18=1,AW$9&lt;=$B$9),LOOKUP(AW$9,$A$12:$A$111,$B$12:$B$111),IF(AND($H18=-1,AX$9=$R17),"",IF($H18=-1,AX17,IF(AND($H18=1,AV$9=$R17),$J18,IF($H18=1,AW17,""))))))))</f>
        <v/>
      </c>
      <c r="AX18" t="str">
        <f ca="1">IF($E17="","",IF($F18="",AX17,IF(AND($M18=1,AX$9&gt;$B$9),"",IF(AND($M18=1,AX$9&lt;=$B$9),LOOKUP(AX$9,$A$12:$A$111,$B$12:$B$111),IF(AND($H18=-1,AY$9=$R17),"",IF($H18=-1,AY17,IF(AND($H18=1,AW$9=$R17),$J18,IF($H18=1,AX17,""))))))))</f>
        <v/>
      </c>
      <c r="AY18" t="str">
        <f ca="1">IF($E17="","",IF($F18="",AY17,IF(AND($M18=1,AY$9&gt;$B$9),"",IF(AND($M18=1,AY$9&lt;=$B$9),LOOKUP(AY$9,$A$12:$A$111,$B$12:$B$111),IF(AND($H18=-1,AZ$9=$R17),"",IF($H18=-1,AZ17,IF(AND($H18=1,AX$9=$R17),$J18,IF($H18=1,AY17,""))))))))</f>
        <v/>
      </c>
      <c r="AZ18" t="str">
        <f ca="1">IF($E17="","",IF($F18="",AZ17,IF(AND($M18=1,AZ$9&gt;$B$9),"",IF(AND($M18=1,AZ$9&lt;=$B$9),LOOKUP(AZ$9,$A$12:$A$111,$B$12:$B$111),IF(AND($H18=-1,BA$9=$R17),"",IF($H18=-1,BA17,IF(AND($H18=1,AY$9=$R17),$J18,IF($H18=1,AZ17,""))))))))</f>
        <v/>
      </c>
      <c r="BA18" t="str">
        <f ca="1">IF($E17="","",IF($F18="",BA17,IF(AND($M18=1,BA$9&gt;$B$9),"",IF(AND($M18=1,BA$9&lt;=$B$9),LOOKUP(BA$9,$A$12:$A$111,$B$12:$B$111),IF(AND($H18=-1,BB$9=$R17),"",IF($H18=-1,BB17,IF(AND($H18=1,AZ$9=$R17),$J18,IF($H18=1,BA17,""))))))))</f>
        <v/>
      </c>
      <c r="BB18" t="str">
        <f ca="1">IF($E17="","",IF($F18="",BB17,IF(AND($M18=1,BB$9&gt;$B$9),"",IF(AND($M18=1,BB$9&lt;=$B$9),LOOKUP(BB$9,$A$12:$A$111,$B$12:$B$111),IF(AND($H18=-1,BC$9=$R17),"",IF($H18=-1,BC17,IF(AND($H18=1,BA$9=$R17),$J18,IF($H18=1,BB17,""))))))))</f>
        <v/>
      </c>
      <c r="BC18" t="str">
        <f ca="1">IF($E17="","",IF($F18="",BC17,IF(AND($M18=1,BC$9&gt;$B$9),"",IF(AND($M18=1,BC$9&lt;=$B$9),LOOKUP(BC$9,$A$12:$A$111,$B$12:$B$111),IF(AND($H18=-1,BD$9=$R17),"",IF($H18=-1,BD17,IF(AND($H18=1,BB$9=$R17),$J18,IF($H18=1,BC17,""))))))))</f>
        <v/>
      </c>
      <c r="BD18" t="str">
        <f ca="1">IF($E17="","",IF($F18="",BD17,IF(AND($M18=1,BD$9&gt;$B$9),"",IF(AND($M18=1,BD$9&lt;=$B$9),LOOKUP(BD$9,$A$12:$A$111,$B$12:$B$111),IF(AND($H18=-1,BE$9=$R17),"",IF($H18=-1,BE17,IF(AND($H18=1,BC$9=$R17),$J18,IF($H18=1,BD17,""))))))))</f>
        <v/>
      </c>
      <c r="BE18" t="str">
        <f ca="1">IF($E17="","",IF($F18="",BE17,IF(AND($M18=1,BE$9&gt;$B$9),"",IF(AND($M18=1,BE$9&lt;=$B$9),LOOKUP(BE$9,$A$12:$A$111,$B$12:$B$111),IF(AND($H18=-1,BF$9=$R17),"",IF($H18=-1,BF17,IF(AND($H18=1,BD$9=$R17),$J18,IF($H18=1,BE17,""))))))))</f>
        <v/>
      </c>
      <c r="BF18" t="str">
        <f ca="1">IF($E17="","",IF($F18="",BF17,IF(AND($M18=1,BF$9&gt;$B$9),"",IF(AND($M18=1,BF$9&lt;=$B$9),LOOKUP(BF$9,$A$12:$A$111,$B$12:$B$111),IF(AND($H18=-1,BG$9=$R17),"",IF($H18=-1,BG17,IF(AND($H18=1,BE$9=$R17),$J18,IF($H18=1,BF17,""))))))))</f>
        <v/>
      </c>
      <c r="BG18" t="str">
        <f ca="1">IF($E17="","",IF($F18="",BG17,IF(AND($M18=1,BG$9&gt;$B$9),"",IF(AND($M18=1,BG$9&lt;=$B$9),LOOKUP(BG$9,$A$12:$A$111,$B$12:$B$111),IF(AND($H18=-1,BH$9=$R17),"",IF($H18=-1,BH17,IF(AND($H18=1,BF$9=$R17),$J18,IF($H18=1,BG17,""))))))))</f>
        <v/>
      </c>
      <c r="BH18" t="str">
        <f ca="1">IF($E17="","",IF($F18="",BH17,IF(AND($M18=1,BH$9&gt;$B$9),"",IF(AND($M18=1,BH$9&lt;=$B$9),LOOKUP(BH$9,$A$12:$A$111,$B$12:$B$111),IF(AND($H18=-1,BI$9=$R17),"",IF($H18=-1,BI17,IF(AND($H18=1,BG$9=$R17),$J18,IF($H18=1,BH17,""))))))))</f>
        <v/>
      </c>
      <c r="BI18" t="str">
        <f ca="1">IF($E17="","",IF($F18="",BI17,IF(AND($M18=1,BI$9&gt;$B$9),"",IF(AND($M18=1,BI$9&lt;=$B$9),LOOKUP(BI$9,$A$12:$A$111,$B$12:$B$111),IF(AND($H18=-1,BJ$9=$R17),"",IF($H18=-1,BJ17,IF(AND($H18=1,BH$9=$R17),$J18,IF($H18=1,BI17,""))))))))</f>
        <v/>
      </c>
      <c r="BJ18" t="str">
        <f ca="1">IF($E17="","",IF($F18="",BJ17,IF(AND($M18=1,BJ$9&gt;$B$9),"",IF(AND($M18=1,BJ$9&lt;=$B$9),LOOKUP(BJ$9,$A$12:$A$111,$B$12:$B$111),IF(AND($H18=-1,BK$9=$R17),"",IF($H18=-1,BK17,IF(AND($H18=1,BI$9=$R17),$J18,IF($H18=1,BJ17,""))))))))</f>
        <v/>
      </c>
      <c r="BK18" t="str">
        <f ca="1">IF($E17="","",IF($F18="",BK17,IF(AND($M18=1,BK$9&gt;$B$9),"",IF(AND($M18=1,BK$9&lt;=$B$9),LOOKUP(BK$9,$A$12:$A$111,$B$12:$B$111),IF(AND($H18=-1,BL$9=$R17),"",IF($H18=-1,BL17,IF(AND($H18=1,BJ$9=$R17),$J18,IF($H18=1,BK17,""))))))))</f>
        <v/>
      </c>
      <c r="BL18" t="str">
        <f ca="1">IF($E17="","",IF($F18="",BL17,IF(AND($M18=1,BL$9&gt;$B$9),"",IF(AND($M18=1,BL$9&lt;=$B$9),LOOKUP(BL$9,$A$12:$A$111,$B$12:$B$111),IF(AND($H18=-1,BM$9=$R17),"",IF($H18=-1,BM17,IF(AND($H18=1,BK$9=$R17),$J18,IF($H18=1,BL17,""))))))))</f>
        <v/>
      </c>
      <c r="BM18" t="str">
        <f ca="1">IF($E17="","",IF($F18="",BM17,IF(AND($M18=1,BM$9&gt;$B$9),"",IF(AND($M18=1,BM$9&lt;=$B$9),LOOKUP(BM$9,$A$12:$A$111,$B$12:$B$111),IF(AND($H18=-1,BN$9=$R17),"",IF($H18=-1,BN17,IF(AND($H18=1,BL$9=$R17),$J18,IF($H18=1,BM17,""))))))))</f>
        <v/>
      </c>
      <c r="BN18" t="str">
        <f ca="1">IF($E17="","",IF($F18="",BN17,IF(AND($M18=1,BN$9&gt;$B$9),"",IF(AND($M18=1,BN$9&lt;=$B$9),LOOKUP(BN$9,$A$12:$A$111,$B$12:$B$111),IF(AND($H18=-1,BO$9=$R17),"",IF($H18=-1,BO17,IF(AND($H18=1,BM$9=$R17),$J18,IF($H18=1,BN17,""))))))))</f>
        <v/>
      </c>
      <c r="BO18">
        <f ca="1">IF($E17="","",IF($F18="",BO17,IF(AND($M18=1,BO$9&gt;$B$9),"",IF(AND($M18=1,BO$9&lt;=$B$9),LOOKUP(BO$9,$A$12:$A$111,$B$12:$B$111),IF(AND($H18=-1,BP$9=$R17),"",IF($H18=-1,BP17,IF(AND($H18=1,BN$9=$R17),$J18,IF($H18=1,BO17,""))))))))</f>
        <v>0</v>
      </c>
      <c r="BP18">
        <f ca="1">IF($E17="","",IF($F18="",BP17,IF(AND($M18=1,BP$9&gt;$B$9),"",IF(AND($M18=1,BP$9&lt;=$B$9),LOOKUP(BP$9,$A$12:$A$111,$B$12:$B$111),IF(AND($H18=-1,BQ$9=$R17),"",IF($H18=-1,BQ17,IF(AND($H18=1,BO$9=$R17),$J18,IF($H18=1,BP17,""))))))))</f>
        <v>0</v>
      </c>
    </row>
    <row r="19" spans="1:68" x14ac:dyDescent="0.25">
      <c r="A19" s="12">
        <v>8</v>
      </c>
      <c r="B19" s="14"/>
      <c r="D19" s="4">
        <v>9</v>
      </c>
      <c r="E19" s="1">
        <f t="shared" ca="1" si="3"/>
        <v>9</v>
      </c>
      <c r="F19" t="str">
        <f ca="1">IF(E18="","",IF(AND(B$3="Last",G18="Zero"),F18,IF(B$3="Last",G18,IF(AND(B$3="2nd last",G17="Zero"),F18,IF(B$3="2nd last",G17,IF(AND(B$3="Opposite",G18="Zero"),F18,IF(AND(B$3="Opposite",G18="Red"),"Black",IF(AND(B$3="Opposite",G18="Black"),"Red",IF(AND(B$3="Opposite",G18="Odd"),"Even",IF(AND(B$3="Opposite",G18="Even"),"Odd",IF(AND(B$3="Opposite",G18="High"),"Low",IF(AND(B$3="Opposite",G18="Low"),"High",IF(COUNTIF(Refs!$E$5:$I$6,B$3)=1,RevLab!B$3,"")))))))))))))</f>
        <v>Black</v>
      </c>
      <c r="G19" t="str">
        <f ca="1">IF(E19="","",IF(B$2="Red/Black",LOOKUP(E19,Refs!D:D,Refs!F:F),IF(B$2="High/Low",LOOKUP(E19,Refs!D:D,Refs!H:H),IF(B$2="Odd/Even",LOOKUP(E19,Refs!D:D,Refs!J:J),""))))</f>
        <v>Red</v>
      </c>
      <c r="H19">
        <f t="shared" ca="1" si="4"/>
        <v>-1</v>
      </c>
      <c r="I19">
        <f ca="1">IF(E18="","",IF(F19="","",IF(AND(R18&gt;1,P18+Q18&gt;=$B$4),$B$4,IF(R18=1,P18,P18+Q18))))</f>
        <v>13</v>
      </c>
      <c r="J19">
        <f t="shared" ca="1" si="5"/>
        <v>-13</v>
      </c>
      <c r="K19">
        <f t="shared" ca="1" si="7"/>
        <v>-8</v>
      </c>
      <c r="L19">
        <f t="shared" ca="1" si="8"/>
        <v>6</v>
      </c>
      <c r="M19">
        <f t="shared" ca="1" si="6"/>
        <v>0</v>
      </c>
      <c r="P19">
        <f t="shared" ca="1" si="0"/>
        <v>5</v>
      </c>
      <c r="Q19">
        <f t="shared" ca="1" si="1"/>
        <v>7</v>
      </c>
      <c r="R19" s="2">
        <f t="shared" ca="1" si="2"/>
        <v>2</v>
      </c>
      <c r="S19" s="4">
        <f ca="1">IF(E18="","",IF($F19="",S18,IF($M19=1,LOOKUP(S$9,$A$12:$A$111,$B$12:$B$111),IF(AND($H19=-1,T$9=$R18),"",IF($H19=-1,T18,IF($H19=1,S18))))))</f>
        <v>5</v>
      </c>
      <c r="T19">
        <f ca="1">IF($E18="","",IF($F19="",T18,IF(AND($M19=1,T$9&gt;$B$9),"",IF(AND($M19=1,T$9&lt;=$B$9),LOOKUP(T$9,$A$12:$A$111,$B$12:$B$111),IF(AND($H19=-1,U$9=$R18),"",IF($H19=-1,U18,IF(AND($H19=1,S$9=$R18),$J19,IF($H19=1,T18,""))))))))</f>
        <v>7</v>
      </c>
      <c r="U19" t="str">
        <f ca="1">IF($E18="","",IF($F19="",U18,IF(AND($M19=1,U$9&gt;$B$9),"",IF(AND($M19=1,U$9&lt;=$B$9),LOOKUP(U$9,$A$12:$A$111,$B$12:$B$111),IF(AND($H19=-1,V$9=$R18),"",IF($H19=-1,V18,IF(AND($H19=1,T$9=$R18),$J19,IF($H19=1,U18,""))))))))</f>
        <v/>
      </c>
      <c r="V19" t="str">
        <f ca="1">IF($E18="","",IF($F19="",V18,IF(AND($M19=1,V$9&gt;$B$9),"",IF(AND($M19=1,V$9&lt;=$B$9),LOOKUP(V$9,$A$12:$A$111,$B$12:$B$111),IF(AND($H19=-1,W$9=$R18),"",IF($H19=-1,W18,IF(AND($H19=1,U$9=$R18),$J19,IF($H19=1,V18,""))))))))</f>
        <v/>
      </c>
      <c r="W19" t="str">
        <f ca="1">IF($E18="","",IF($F19="",W18,IF(AND($M19=1,W$9&gt;$B$9),"",IF(AND($M19=1,W$9&lt;=$B$9),LOOKUP(W$9,$A$12:$A$111,$B$12:$B$111),IF(AND($H19=-1,X$9=$R18),"",IF($H19=-1,X18,IF(AND($H19=1,V$9=$R18),$J19,IF($H19=1,W18,""))))))))</f>
        <v/>
      </c>
      <c r="X19" t="str">
        <f ca="1">IF($E18="","",IF($F19="",X18,IF(AND($M19=1,X$9&gt;$B$9),"",IF(AND($M19=1,X$9&lt;=$B$9),LOOKUP(X$9,$A$12:$A$111,$B$12:$B$111),IF(AND($H19=-1,Y$9=$R18),"",IF($H19=-1,Y18,IF(AND($H19=1,W$9=$R18),$J19,IF($H19=1,X18,""))))))))</f>
        <v/>
      </c>
      <c r="Y19" t="str">
        <f ca="1">IF($E18="","",IF($F19="",Y18,IF(AND($M19=1,Y$9&gt;$B$9),"",IF(AND($M19=1,Y$9&lt;=$B$9),LOOKUP(Y$9,$A$12:$A$111,$B$12:$B$111),IF(AND($H19=-1,Z$9=$R18),"",IF($H19=-1,Z18,IF(AND($H19=1,X$9=$R18),$J19,IF($H19=1,Y18,""))))))))</f>
        <v/>
      </c>
      <c r="Z19" t="str">
        <f ca="1">IF($E18="","",IF($F19="",Z18,IF(AND($M19=1,Z$9&gt;$B$9),"",IF(AND($M19=1,Z$9&lt;=$B$9),LOOKUP(Z$9,$A$12:$A$111,$B$12:$B$111),IF(AND($H19=-1,AA$9=$R18),"",IF($H19=-1,AA18,IF(AND($H19=1,Y$9=$R18),$J19,IF($H19=1,Z18,""))))))))</f>
        <v/>
      </c>
      <c r="AA19" t="str">
        <f ca="1">IF($E18="","",IF($F19="",AA18,IF(AND($M19=1,AA$9&gt;$B$9),"",IF(AND($M19=1,AA$9&lt;=$B$9),LOOKUP(AA$9,$A$12:$A$111,$B$12:$B$111),IF(AND($H19=-1,AB$9=$R18),"",IF($H19=-1,AB18,IF(AND($H19=1,Z$9=$R18),$J19,IF($H19=1,AA18,""))))))))</f>
        <v/>
      </c>
      <c r="AB19" t="str">
        <f ca="1">IF($E18="","",IF($F19="",AB18,IF(AND($M19=1,AB$9&gt;$B$9),"",IF(AND($M19=1,AB$9&lt;=$B$9),LOOKUP(AB$9,$A$12:$A$111,$B$12:$B$111),IF(AND($H19=-1,AC$9=$R18),"",IF($H19=-1,AC18,IF(AND($H19=1,AA$9=$R18),$J19,IF($H19=1,AB18,""))))))))</f>
        <v/>
      </c>
      <c r="AC19" t="str">
        <f ca="1">IF($E18="","",IF($F19="",AC18,IF(AND($M19=1,AC$9&gt;$B$9),"",IF(AND($M19=1,AC$9&lt;=$B$9),LOOKUP(AC$9,$A$12:$A$111,$B$12:$B$111),IF(AND($H19=-1,AD$9=$R18),"",IF($H19=-1,AD18,IF(AND($H19=1,AB$9=$R18),$J19,IF($H19=1,AC18,""))))))))</f>
        <v/>
      </c>
      <c r="AD19" t="str">
        <f ca="1">IF($E18="","",IF($F19="",AD18,IF(AND($M19=1,AD$9&gt;$B$9),"",IF(AND($M19=1,AD$9&lt;=$B$9),LOOKUP(AD$9,$A$12:$A$111,$B$12:$B$111),IF(AND($H19=-1,AE$9=$R18),"",IF($H19=-1,AE18,IF(AND($H19=1,AC$9=$R18),$J19,IF($H19=1,AD18,""))))))))</f>
        <v/>
      </c>
      <c r="AE19" t="str">
        <f ca="1">IF($E18="","",IF($F19="",AE18,IF(AND($M19=1,AE$9&gt;$B$9),"",IF(AND($M19=1,AE$9&lt;=$B$9),LOOKUP(AE$9,$A$12:$A$111,$B$12:$B$111),IF(AND($H19=-1,AF$9=$R18),"",IF($H19=-1,AF18,IF(AND($H19=1,AD$9=$R18),$J19,IF($H19=1,AE18,""))))))))</f>
        <v/>
      </c>
      <c r="AF19" t="str">
        <f ca="1">IF($E18="","",IF($F19="",AF18,IF(AND($M19=1,AF$9&gt;$B$9),"",IF(AND($M19=1,AF$9&lt;=$B$9),LOOKUP(AF$9,$A$12:$A$111,$B$12:$B$111),IF(AND($H19=-1,AG$9=$R18),"",IF($H19=-1,AG18,IF(AND($H19=1,AE$9=$R18),$J19,IF($H19=1,AF18,""))))))))</f>
        <v/>
      </c>
      <c r="AG19" t="str">
        <f ca="1">IF($E18="","",IF($F19="",AG18,IF(AND($M19=1,AG$9&gt;$B$9),"",IF(AND($M19=1,AG$9&lt;=$B$9),LOOKUP(AG$9,$A$12:$A$111,$B$12:$B$111),IF(AND($H19=-1,AH$9=$R18),"",IF($H19=-1,AH18,IF(AND($H19=1,AF$9=$R18),$J19,IF($H19=1,AG18,""))))))))</f>
        <v/>
      </c>
      <c r="AH19" t="str">
        <f ca="1">IF($E18="","",IF($F19="",AH18,IF(AND($M19=1,AH$9&gt;$B$9),"",IF(AND($M19=1,AH$9&lt;=$B$9),LOOKUP(AH$9,$A$12:$A$111,$B$12:$B$111),IF(AND($H19=-1,AI$9=$R18),"",IF($H19=-1,AI18,IF(AND($H19=1,AG$9=$R18),$J19,IF($H19=1,AH18,""))))))))</f>
        <v/>
      </c>
      <c r="AI19" t="str">
        <f ca="1">IF($E18="","",IF($F19="",AI18,IF(AND($M19=1,AI$9&gt;$B$9),"",IF(AND($M19=1,AI$9&lt;=$B$9),LOOKUP(AI$9,$A$12:$A$111,$B$12:$B$111),IF(AND($H19=-1,AJ$9=$R18),"",IF($H19=-1,AJ18,IF(AND($H19=1,AH$9=$R18),$J19,IF($H19=1,AI18,""))))))))</f>
        <v/>
      </c>
      <c r="AJ19" t="str">
        <f ca="1">IF($E18="","",IF($F19="",AJ18,IF(AND($M19=1,AJ$9&gt;$B$9),"",IF(AND($M19=1,AJ$9&lt;=$B$9),LOOKUP(AJ$9,$A$12:$A$111,$B$12:$B$111),IF(AND($H19=-1,AK$9=$R18),"",IF($H19=-1,AK18,IF(AND($H19=1,AI$9=$R18),$J19,IF($H19=1,AJ18,""))))))))</f>
        <v/>
      </c>
      <c r="AK19" t="str">
        <f ca="1">IF($E18="","",IF($F19="",AK18,IF(AND($M19=1,AK$9&gt;$B$9),"",IF(AND($M19=1,AK$9&lt;=$B$9),LOOKUP(AK$9,$A$12:$A$111,$B$12:$B$111),IF(AND($H19=-1,AL$9=$R18),"",IF($H19=-1,AL18,IF(AND($H19=1,AJ$9=$R18),$J19,IF($H19=1,AK18,""))))))))</f>
        <v/>
      </c>
      <c r="AL19" t="str">
        <f ca="1">IF($E18="","",IF($F19="",AL18,IF(AND($M19=1,AL$9&gt;$B$9),"",IF(AND($M19=1,AL$9&lt;=$B$9),LOOKUP(AL$9,$A$12:$A$111,$B$12:$B$111),IF(AND($H19=-1,AM$9=$R18),"",IF($H19=-1,AM18,IF(AND($H19=1,AK$9=$R18),$J19,IF($H19=1,AL18,""))))))))</f>
        <v/>
      </c>
      <c r="AM19" t="str">
        <f ca="1">IF($E18="","",IF($F19="",AM18,IF(AND($M19=1,AM$9&gt;$B$9),"",IF(AND($M19=1,AM$9&lt;=$B$9),LOOKUP(AM$9,$A$12:$A$111,$B$12:$B$111),IF(AND($H19=-1,AN$9=$R18),"",IF($H19=-1,AN18,IF(AND($H19=1,AL$9=$R18),$J19,IF($H19=1,AM18,""))))))))</f>
        <v/>
      </c>
      <c r="AN19" t="str">
        <f ca="1">IF($E18="","",IF($F19="",AN18,IF(AND($M19=1,AN$9&gt;$B$9),"",IF(AND($M19=1,AN$9&lt;=$B$9),LOOKUP(AN$9,$A$12:$A$111,$B$12:$B$111),IF(AND($H19=-1,AO$9=$R18),"",IF($H19=-1,AO18,IF(AND($H19=1,AM$9=$R18),$J19,IF($H19=1,AN18,""))))))))</f>
        <v/>
      </c>
      <c r="AO19" t="str">
        <f ca="1">IF($E18="","",IF($F19="",AO18,IF(AND($M19=1,AO$9&gt;$B$9),"",IF(AND($M19=1,AO$9&lt;=$B$9),LOOKUP(AO$9,$A$12:$A$111,$B$12:$B$111),IF(AND($H19=-1,AP$9=$R18),"",IF($H19=-1,AP18,IF(AND($H19=1,AN$9=$R18),$J19,IF($H19=1,AO18,""))))))))</f>
        <v/>
      </c>
      <c r="AP19" t="str">
        <f ca="1">IF($E18="","",IF($F19="",AP18,IF(AND($M19=1,AP$9&gt;$B$9),"",IF(AND($M19=1,AP$9&lt;=$B$9),LOOKUP(AP$9,$A$12:$A$111,$B$12:$B$111),IF(AND($H19=-1,AQ$9=$R18),"",IF($H19=-1,AQ18,IF(AND($H19=1,AO$9=$R18),$J19,IF($H19=1,AP18,""))))))))</f>
        <v/>
      </c>
      <c r="AQ19" t="str">
        <f ca="1">IF($E18="","",IF($F19="",AQ18,IF(AND($M19=1,AQ$9&gt;$B$9),"",IF(AND($M19=1,AQ$9&lt;=$B$9),LOOKUP(AQ$9,$A$12:$A$111,$B$12:$B$111),IF(AND($H19=-1,AR$9=$R18),"",IF($H19=-1,AR18,IF(AND($H19=1,AP$9=$R18),$J19,IF($H19=1,AQ18,""))))))))</f>
        <v/>
      </c>
      <c r="AR19" t="str">
        <f ca="1">IF($E18="","",IF($F19="",AR18,IF(AND($M19=1,AR$9&gt;$B$9),"",IF(AND($M19=1,AR$9&lt;=$B$9),LOOKUP(AR$9,$A$12:$A$111,$B$12:$B$111),IF(AND($H19=-1,AS$9=$R18),"",IF($H19=-1,AS18,IF(AND($H19=1,AQ$9=$R18),$J19,IF($H19=1,AR18,""))))))))</f>
        <v/>
      </c>
      <c r="AS19" t="str">
        <f ca="1">IF($E18="","",IF($F19="",AS18,IF(AND($M19=1,AS$9&gt;$B$9),"",IF(AND($M19=1,AS$9&lt;=$B$9),LOOKUP(AS$9,$A$12:$A$111,$B$12:$B$111),IF(AND($H19=-1,AT$9=$R18),"",IF($H19=-1,AT18,IF(AND($H19=1,AR$9=$R18),$J19,IF($H19=1,AS18,""))))))))</f>
        <v/>
      </c>
      <c r="AT19" t="str">
        <f ca="1">IF($E18="","",IF($F19="",AT18,IF(AND($M19=1,AT$9&gt;$B$9),"",IF(AND($M19=1,AT$9&lt;=$B$9),LOOKUP(AT$9,$A$12:$A$111,$B$12:$B$111),IF(AND($H19=-1,AU$9=$R18),"",IF($H19=-1,AU18,IF(AND($H19=1,AS$9=$R18),$J19,IF($H19=1,AT18,""))))))))</f>
        <v/>
      </c>
      <c r="AU19" t="str">
        <f ca="1">IF($E18="","",IF($F19="",AU18,IF(AND($M19=1,AU$9&gt;$B$9),"",IF(AND($M19=1,AU$9&lt;=$B$9),LOOKUP(AU$9,$A$12:$A$111,$B$12:$B$111),IF(AND($H19=-1,AV$9=$R18),"",IF($H19=-1,AV18,IF(AND($H19=1,AT$9=$R18),$J19,IF($H19=1,AU18,""))))))))</f>
        <v/>
      </c>
      <c r="AV19" t="str">
        <f ca="1">IF($E18="","",IF($F19="",AV18,IF(AND($M19=1,AV$9&gt;$B$9),"",IF(AND($M19=1,AV$9&lt;=$B$9),LOOKUP(AV$9,$A$12:$A$111,$B$12:$B$111),IF(AND($H19=-1,AW$9=$R18),"",IF($H19=-1,AW18,IF(AND($H19=1,AU$9=$R18),$J19,IF($H19=1,AV18,""))))))))</f>
        <v/>
      </c>
      <c r="AW19" t="str">
        <f ca="1">IF($E18="","",IF($F19="",AW18,IF(AND($M19=1,AW$9&gt;$B$9),"",IF(AND($M19=1,AW$9&lt;=$B$9),LOOKUP(AW$9,$A$12:$A$111,$B$12:$B$111),IF(AND($H19=-1,AX$9=$R18),"",IF($H19=-1,AX18,IF(AND($H19=1,AV$9=$R18),$J19,IF($H19=1,AW18,""))))))))</f>
        <v/>
      </c>
      <c r="AX19" t="str">
        <f ca="1">IF($E18="","",IF($F19="",AX18,IF(AND($M19=1,AX$9&gt;$B$9),"",IF(AND($M19=1,AX$9&lt;=$B$9),LOOKUP(AX$9,$A$12:$A$111,$B$12:$B$111),IF(AND($H19=-1,AY$9=$R18),"",IF($H19=-1,AY18,IF(AND($H19=1,AW$9=$R18),$J19,IF($H19=1,AX18,""))))))))</f>
        <v/>
      </c>
      <c r="AY19" t="str">
        <f ca="1">IF($E18="","",IF($F19="",AY18,IF(AND($M19=1,AY$9&gt;$B$9),"",IF(AND($M19=1,AY$9&lt;=$B$9),LOOKUP(AY$9,$A$12:$A$111,$B$12:$B$111),IF(AND($H19=-1,AZ$9=$R18),"",IF($H19=-1,AZ18,IF(AND($H19=1,AX$9=$R18),$J19,IF($H19=1,AY18,""))))))))</f>
        <v/>
      </c>
      <c r="AZ19" t="str">
        <f ca="1">IF($E18="","",IF($F19="",AZ18,IF(AND($M19=1,AZ$9&gt;$B$9),"",IF(AND($M19=1,AZ$9&lt;=$B$9),LOOKUP(AZ$9,$A$12:$A$111,$B$12:$B$111),IF(AND($H19=-1,BA$9=$R18),"",IF($H19=-1,BA18,IF(AND($H19=1,AY$9=$R18),$J19,IF($H19=1,AZ18,""))))))))</f>
        <v/>
      </c>
      <c r="BA19" t="str">
        <f ca="1">IF($E18="","",IF($F19="",BA18,IF(AND($M19=1,BA$9&gt;$B$9),"",IF(AND($M19=1,BA$9&lt;=$B$9),LOOKUP(BA$9,$A$12:$A$111,$B$12:$B$111),IF(AND($H19=-1,BB$9=$R18),"",IF($H19=-1,BB18,IF(AND($H19=1,AZ$9=$R18),$J19,IF($H19=1,BA18,""))))))))</f>
        <v/>
      </c>
      <c r="BB19" t="str">
        <f ca="1">IF($E18="","",IF($F19="",BB18,IF(AND($M19=1,BB$9&gt;$B$9),"",IF(AND($M19=1,BB$9&lt;=$B$9),LOOKUP(BB$9,$A$12:$A$111,$B$12:$B$111),IF(AND($H19=-1,BC$9=$R18),"",IF($H19=-1,BC18,IF(AND($H19=1,BA$9=$R18),$J19,IF($H19=1,BB18,""))))))))</f>
        <v/>
      </c>
      <c r="BC19" t="str">
        <f ca="1">IF($E18="","",IF($F19="",BC18,IF(AND($M19=1,BC$9&gt;$B$9),"",IF(AND($M19=1,BC$9&lt;=$B$9),LOOKUP(BC$9,$A$12:$A$111,$B$12:$B$111),IF(AND($H19=-1,BD$9=$R18),"",IF($H19=-1,BD18,IF(AND($H19=1,BB$9=$R18),$J19,IF($H19=1,BC18,""))))))))</f>
        <v/>
      </c>
      <c r="BD19" t="str">
        <f ca="1">IF($E18="","",IF($F19="",BD18,IF(AND($M19=1,BD$9&gt;$B$9),"",IF(AND($M19=1,BD$9&lt;=$B$9),LOOKUP(BD$9,$A$12:$A$111,$B$12:$B$111),IF(AND($H19=-1,BE$9=$R18),"",IF($H19=-1,BE18,IF(AND($H19=1,BC$9=$R18),$J19,IF($H19=1,BD18,""))))))))</f>
        <v/>
      </c>
      <c r="BE19" t="str">
        <f ca="1">IF($E18="","",IF($F19="",BE18,IF(AND($M19=1,BE$9&gt;$B$9),"",IF(AND($M19=1,BE$9&lt;=$B$9),LOOKUP(BE$9,$A$12:$A$111,$B$12:$B$111),IF(AND($H19=-1,BF$9=$R18),"",IF($H19=-1,BF18,IF(AND($H19=1,BD$9=$R18),$J19,IF($H19=1,BE18,""))))))))</f>
        <v/>
      </c>
      <c r="BF19" t="str">
        <f ca="1">IF($E18="","",IF($F19="",BF18,IF(AND($M19=1,BF$9&gt;$B$9),"",IF(AND($M19=1,BF$9&lt;=$B$9),LOOKUP(BF$9,$A$12:$A$111,$B$12:$B$111),IF(AND($H19=-1,BG$9=$R18),"",IF($H19=-1,BG18,IF(AND($H19=1,BE$9=$R18),$J19,IF($H19=1,BF18,""))))))))</f>
        <v/>
      </c>
      <c r="BG19" t="str">
        <f ca="1">IF($E18="","",IF($F19="",BG18,IF(AND($M19=1,BG$9&gt;$B$9),"",IF(AND($M19=1,BG$9&lt;=$B$9),LOOKUP(BG$9,$A$12:$A$111,$B$12:$B$111),IF(AND($H19=-1,BH$9=$R18),"",IF($H19=-1,BH18,IF(AND($H19=1,BF$9=$R18),$J19,IF($H19=1,BG18,""))))))))</f>
        <v/>
      </c>
      <c r="BH19" t="str">
        <f ca="1">IF($E18="","",IF($F19="",BH18,IF(AND($M19=1,BH$9&gt;$B$9),"",IF(AND($M19=1,BH$9&lt;=$B$9),LOOKUP(BH$9,$A$12:$A$111,$B$12:$B$111),IF(AND($H19=-1,BI$9=$R18),"",IF($H19=-1,BI18,IF(AND($H19=1,BG$9=$R18),$J19,IF($H19=1,BH18,""))))))))</f>
        <v/>
      </c>
      <c r="BI19" t="str">
        <f ca="1">IF($E18="","",IF($F19="",BI18,IF(AND($M19=1,BI$9&gt;$B$9),"",IF(AND($M19=1,BI$9&lt;=$B$9),LOOKUP(BI$9,$A$12:$A$111,$B$12:$B$111),IF(AND($H19=-1,BJ$9=$R18),"",IF($H19=-1,BJ18,IF(AND($H19=1,BH$9=$R18),$J19,IF($H19=1,BI18,""))))))))</f>
        <v/>
      </c>
      <c r="BJ19" t="str">
        <f ca="1">IF($E18="","",IF($F19="",BJ18,IF(AND($M19=1,BJ$9&gt;$B$9),"",IF(AND($M19=1,BJ$9&lt;=$B$9),LOOKUP(BJ$9,$A$12:$A$111,$B$12:$B$111),IF(AND($H19=-1,BK$9=$R18),"",IF($H19=-1,BK18,IF(AND($H19=1,BI$9=$R18),$J19,IF($H19=1,BJ18,""))))))))</f>
        <v/>
      </c>
      <c r="BK19" t="str">
        <f ca="1">IF($E18="","",IF($F19="",BK18,IF(AND($M19=1,BK$9&gt;$B$9),"",IF(AND($M19=1,BK$9&lt;=$B$9),LOOKUP(BK$9,$A$12:$A$111,$B$12:$B$111),IF(AND($H19=-1,BL$9=$R18),"",IF($H19=-1,BL18,IF(AND($H19=1,BJ$9=$R18),$J19,IF($H19=1,BK18,""))))))))</f>
        <v/>
      </c>
      <c r="BL19" t="str">
        <f ca="1">IF($E18="","",IF($F19="",BL18,IF(AND($M19=1,BL$9&gt;$B$9),"",IF(AND($M19=1,BL$9&lt;=$B$9),LOOKUP(BL$9,$A$12:$A$111,$B$12:$B$111),IF(AND($H19=-1,BM$9=$R18),"",IF($H19=-1,BM18,IF(AND($H19=1,BK$9=$R18),$J19,IF($H19=1,BL18,""))))))))</f>
        <v/>
      </c>
      <c r="BM19" t="str">
        <f ca="1">IF($E18="","",IF($F19="",BM18,IF(AND($M19=1,BM$9&gt;$B$9),"",IF(AND($M19=1,BM$9&lt;=$B$9),LOOKUP(BM$9,$A$12:$A$111,$B$12:$B$111),IF(AND($H19=-1,BN$9=$R18),"",IF($H19=-1,BN18,IF(AND($H19=1,BL$9=$R18),$J19,IF($H19=1,BM18,""))))))))</f>
        <v/>
      </c>
      <c r="BN19">
        <f ca="1">IF($E18="","",IF($F19="",BN18,IF(AND($M19=1,BN$9&gt;$B$9),"",IF(AND($M19=1,BN$9&lt;=$B$9),LOOKUP(BN$9,$A$12:$A$111,$B$12:$B$111),IF(AND($H19=-1,BO$9=$R18),"",IF($H19=-1,BO18,IF(AND($H19=1,BM$9=$R18),$J19,IF($H19=1,BN18,""))))))))</f>
        <v>0</v>
      </c>
      <c r="BO19">
        <f ca="1">IF($E18="","",IF($F19="",BO18,IF(AND($M19=1,BO$9&gt;$B$9),"",IF(AND($M19=1,BO$9&lt;=$B$9),LOOKUP(BO$9,$A$12:$A$111,$B$12:$B$111),IF(AND($H19=-1,BP$9=$R18),"",IF($H19=-1,BP18,IF(AND($H19=1,BN$9=$R18),$J19,IF($H19=1,BO18,""))))))))</f>
        <v>0</v>
      </c>
      <c r="BP19">
        <f ca="1">IF($E18="","",IF($F19="",BP18,IF(AND($M19=1,BP$9&gt;$B$9),"",IF(AND($M19=1,BP$9&lt;=$B$9),LOOKUP(BP$9,$A$12:$A$111,$B$12:$B$111),IF(AND($H19=-1,BQ$9=$R18),"",IF($H19=-1,BQ18,IF(AND($H19=1,BO$9=$R18),$J19,IF($H19=1,BP18,""))))))))</f>
        <v>0</v>
      </c>
    </row>
    <row r="20" spans="1:68" x14ac:dyDescent="0.25">
      <c r="A20" s="12">
        <v>9</v>
      </c>
      <c r="B20" s="14"/>
      <c r="D20" s="4">
        <v>10</v>
      </c>
      <c r="E20" s="1">
        <f t="shared" ca="1" si="3"/>
        <v>23</v>
      </c>
      <c r="F20" t="str">
        <f ca="1">IF(E19="","",IF(AND(B$3="Last",G19="Zero"),F19,IF(B$3="Last",G19,IF(AND(B$3="2nd last",G18="Zero"),F19,IF(B$3="2nd last",G18,IF(AND(B$3="Opposite",G19="Zero"),F19,IF(AND(B$3="Opposite",G19="Red"),"Black",IF(AND(B$3="Opposite",G19="Black"),"Red",IF(AND(B$3="Opposite",G19="Odd"),"Even",IF(AND(B$3="Opposite",G19="Even"),"Odd",IF(AND(B$3="Opposite",G19="High"),"Low",IF(AND(B$3="Opposite",G19="Low"),"High",IF(COUNTIF(Refs!$E$5:$I$6,B$3)=1,RevLab!B$3,"")))))))))))))</f>
        <v>Black</v>
      </c>
      <c r="G20" t="str">
        <f ca="1">IF(E20="","",IF(B$2="Red/Black",LOOKUP(E20,Refs!D:D,Refs!F:F),IF(B$2="High/Low",LOOKUP(E20,Refs!D:D,Refs!H:H),IF(B$2="Odd/Even",LOOKUP(E20,Refs!D:D,Refs!J:J),""))))</f>
        <v>Red</v>
      </c>
      <c r="H20">
        <f t="shared" ca="1" si="4"/>
        <v>-1</v>
      </c>
      <c r="I20">
        <f ca="1">IF(E19="","",IF(F20="","",IF(AND(R19&gt;1,P19+Q19&gt;=$B$4),$B$4,IF(R19=1,P19,P19+Q19))))</f>
        <v>12</v>
      </c>
      <c r="J20">
        <f t="shared" ca="1" si="5"/>
        <v>-12</v>
      </c>
      <c r="K20">
        <f t="shared" ca="1" si="7"/>
        <v>-20</v>
      </c>
      <c r="L20">
        <f t="shared" ca="1" si="8"/>
        <v>6</v>
      </c>
      <c r="M20">
        <f t="shared" ca="1" si="6"/>
        <v>1</v>
      </c>
      <c r="P20">
        <f t="shared" ca="1" si="0"/>
        <v>1</v>
      </c>
      <c r="Q20">
        <f t="shared" ca="1" si="1"/>
        <v>4</v>
      </c>
      <c r="R20" s="2">
        <f t="shared" ca="1" si="2"/>
        <v>4</v>
      </c>
      <c r="S20" s="4">
        <f ca="1">IF(E19="","",IF($F20="",S19,IF($M20=1,LOOKUP(S$9,$A$12:$A$111,$B$12:$B$111),IF(AND($H20=-1,T$9=$R19),"",IF($H20=-1,T19,IF($H20=1,S19))))))</f>
        <v>1</v>
      </c>
      <c r="T20">
        <f ca="1">IF($E19="","",IF($F20="",T19,IF(AND($M20=1,T$9&gt;$B$9),"",IF(AND($M20=1,T$9&lt;=$B$9),LOOKUP(T$9,$A$12:$A$111,$B$12:$B$111),IF(AND($H20=-1,U$9=$R19),"",IF($H20=-1,U19,IF(AND($H20=1,S$9=$R19),$J20,IF($H20=1,T19,""))))))))</f>
        <v>2</v>
      </c>
      <c r="U20">
        <f ca="1">IF($E19="","",IF($F20="",U19,IF(AND($M20=1,U$9&gt;$B$9),"",IF(AND($M20=1,U$9&lt;=$B$9),LOOKUP(U$9,$A$12:$A$111,$B$12:$B$111),IF(AND($H20=-1,V$9=$R19),"",IF($H20=-1,V19,IF(AND($H20=1,T$9=$R19),$J20,IF($H20=1,U19,""))))))))</f>
        <v>3</v>
      </c>
      <c r="V20">
        <f ca="1">IF($E19="","",IF($F20="",V19,IF(AND($M20=1,V$9&gt;$B$9),"",IF(AND($M20=1,V$9&lt;=$B$9),LOOKUP(V$9,$A$12:$A$111,$B$12:$B$111),IF(AND($H20=-1,W$9=$R19),"",IF($H20=-1,W19,IF(AND($H20=1,U$9=$R19),$J20,IF($H20=1,V19,""))))))))</f>
        <v>4</v>
      </c>
      <c r="W20" t="str">
        <f ca="1">IF($E19="","",IF($F20="",W19,IF(AND($M20=1,W$9&gt;$B$9),"",IF(AND($M20=1,W$9&lt;=$B$9),LOOKUP(W$9,$A$12:$A$111,$B$12:$B$111),IF(AND($H20=-1,X$9=$R19),"",IF($H20=-1,X19,IF(AND($H20=1,V$9=$R19),$J20,IF($H20=1,W19,""))))))))</f>
        <v/>
      </c>
      <c r="X20" t="str">
        <f ca="1">IF($E19="","",IF($F20="",X19,IF(AND($M20=1,X$9&gt;$B$9),"",IF(AND($M20=1,X$9&lt;=$B$9),LOOKUP(X$9,$A$12:$A$111,$B$12:$B$111),IF(AND($H20=-1,Y$9=$R19),"",IF($H20=-1,Y19,IF(AND($H20=1,W$9=$R19),$J20,IF($H20=1,X19,""))))))))</f>
        <v/>
      </c>
      <c r="Y20" t="str">
        <f ca="1">IF($E19="","",IF($F20="",Y19,IF(AND($M20=1,Y$9&gt;$B$9),"",IF(AND($M20=1,Y$9&lt;=$B$9),LOOKUP(Y$9,$A$12:$A$111,$B$12:$B$111),IF(AND($H20=-1,Z$9=$R19),"",IF($H20=-1,Z19,IF(AND($H20=1,X$9=$R19),$J20,IF($H20=1,Y19,""))))))))</f>
        <v/>
      </c>
      <c r="Z20" t="str">
        <f ca="1">IF($E19="","",IF($F20="",Z19,IF(AND($M20=1,Z$9&gt;$B$9),"",IF(AND($M20=1,Z$9&lt;=$B$9),LOOKUP(Z$9,$A$12:$A$111,$B$12:$B$111),IF(AND($H20=-1,AA$9=$R19),"",IF($H20=-1,AA19,IF(AND($H20=1,Y$9=$R19),$J20,IF($H20=1,Z19,""))))))))</f>
        <v/>
      </c>
      <c r="AA20" t="str">
        <f ca="1">IF($E19="","",IF($F20="",AA19,IF(AND($M20=1,AA$9&gt;$B$9),"",IF(AND($M20=1,AA$9&lt;=$B$9),LOOKUP(AA$9,$A$12:$A$111,$B$12:$B$111),IF(AND($H20=-1,AB$9=$R19),"",IF($H20=-1,AB19,IF(AND($H20=1,Z$9=$R19),$J20,IF($H20=1,AA19,""))))))))</f>
        <v/>
      </c>
      <c r="AB20" t="str">
        <f ca="1">IF($E19="","",IF($F20="",AB19,IF(AND($M20=1,AB$9&gt;$B$9),"",IF(AND($M20=1,AB$9&lt;=$B$9),LOOKUP(AB$9,$A$12:$A$111,$B$12:$B$111),IF(AND($H20=-1,AC$9=$R19),"",IF($H20=-1,AC19,IF(AND($H20=1,AA$9=$R19),$J20,IF($H20=1,AB19,""))))))))</f>
        <v/>
      </c>
      <c r="AC20" t="str">
        <f ca="1">IF($E19="","",IF($F20="",AC19,IF(AND($M20=1,AC$9&gt;$B$9),"",IF(AND($M20=1,AC$9&lt;=$B$9),LOOKUP(AC$9,$A$12:$A$111,$B$12:$B$111),IF(AND($H20=-1,AD$9=$R19),"",IF($H20=-1,AD19,IF(AND($H20=1,AB$9=$R19),$J20,IF($H20=1,AC19,""))))))))</f>
        <v/>
      </c>
      <c r="AD20" t="str">
        <f ca="1">IF($E19="","",IF($F20="",AD19,IF(AND($M20=1,AD$9&gt;$B$9),"",IF(AND($M20=1,AD$9&lt;=$B$9),LOOKUP(AD$9,$A$12:$A$111,$B$12:$B$111),IF(AND($H20=-1,AE$9=$R19),"",IF($H20=-1,AE19,IF(AND($H20=1,AC$9=$R19),$J20,IF($H20=1,AD19,""))))))))</f>
        <v/>
      </c>
      <c r="AE20" t="str">
        <f ca="1">IF($E19="","",IF($F20="",AE19,IF(AND($M20=1,AE$9&gt;$B$9),"",IF(AND($M20=1,AE$9&lt;=$B$9),LOOKUP(AE$9,$A$12:$A$111,$B$12:$B$111),IF(AND($H20=-1,AF$9=$R19),"",IF($H20=-1,AF19,IF(AND($H20=1,AD$9=$R19),$J20,IF($H20=1,AE19,""))))))))</f>
        <v/>
      </c>
      <c r="AF20" t="str">
        <f ca="1">IF($E19="","",IF($F20="",AF19,IF(AND($M20=1,AF$9&gt;$B$9),"",IF(AND($M20=1,AF$9&lt;=$B$9),LOOKUP(AF$9,$A$12:$A$111,$B$12:$B$111),IF(AND($H20=-1,AG$9=$R19),"",IF($H20=-1,AG19,IF(AND($H20=1,AE$9=$R19),$J20,IF($H20=1,AF19,""))))))))</f>
        <v/>
      </c>
      <c r="AG20" t="str">
        <f ca="1">IF($E19="","",IF($F20="",AG19,IF(AND($M20=1,AG$9&gt;$B$9),"",IF(AND($M20=1,AG$9&lt;=$B$9),LOOKUP(AG$9,$A$12:$A$111,$B$12:$B$111),IF(AND($H20=-1,AH$9=$R19),"",IF($H20=-1,AH19,IF(AND($H20=1,AF$9=$R19),$J20,IF($H20=1,AG19,""))))))))</f>
        <v/>
      </c>
      <c r="AH20" t="str">
        <f ca="1">IF($E19="","",IF($F20="",AH19,IF(AND($M20=1,AH$9&gt;$B$9),"",IF(AND($M20=1,AH$9&lt;=$B$9),LOOKUP(AH$9,$A$12:$A$111,$B$12:$B$111),IF(AND($H20=-1,AI$9=$R19),"",IF($H20=-1,AI19,IF(AND($H20=1,AG$9=$R19),$J20,IF($H20=1,AH19,""))))))))</f>
        <v/>
      </c>
      <c r="AI20" t="str">
        <f ca="1">IF($E19="","",IF($F20="",AI19,IF(AND($M20=1,AI$9&gt;$B$9),"",IF(AND($M20=1,AI$9&lt;=$B$9),LOOKUP(AI$9,$A$12:$A$111,$B$12:$B$111),IF(AND($H20=-1,AJ$9=$R19),"",IF($H20=-1,AJ19,IF(AND($H20=1,AH$9=$R19),$J20,IF($H20=1,AI19,""))))))))</f>
        <v/>
      </c>
      <c r="AJ20" t="str">
        <f ca="1">IF($E19="","",IF($F20="",AJ19,IF(AND($M20=1,AJ$9&gt;$B$9),"",IF(AND($M20=1,AJ$9&lt;=$B$9),LOOKUP(AJ$9,$A$12:$A$111,$B$12:$B$111),IF(AND($H20=-1,AK$9=$R19),"",IF($H20=-1,AK19,IF(AND($H20=1,AI$9=$R19),$J20,IF($H20=1,AJ19,""))))))))</f>
        <v/>
      </c>
      <c r="AK20" t="str">
        <f ca="1">IF($E19="","",IF($F20="",AK19,IF(AND($M20=1,AK$9&gt;$B$9),"",IF(AND($M20=1,AK$9&lt;=$B$9),LOOKUP(AK$9,$A$12:$A$111,$B$12:$B$111),IF(AND($H20=-1,AL$9=$R19),"",IF($H20=-1,AL19,IF(AND($H20=1,AJ$9=$R19),$J20,IF($H20=1,AK19,""))))))))</f>
        <v/>
      </c>
      <c r="AL20" t="str">
        <f ca="1">IF($E19="","",IF($F20="",AL19,IF(AND($M20=1,AL$9&gt;$B$9),"",IF(AND($M20=1,AL$9&lt;=$B$9),LOOKUP(AL$9,$A$12:$A$111,$B$12:$B$111),IF(AND($H20=-1,AM$9=$R19),"",IF($H20=-1,AM19,IF(AND($H20=1,AK$9=$R19),$J20,IF($H20=1,AL19,""))))))))</f>
        <v/>
      </c>
      <c r="AM20" t="str">
        <f ca="1">IF($E19="","",IF($F20="",AM19,IF(AND($M20=1,AM$9&gt;$B$9),"",IF(AND($M20=1,AM$9&lt;=$B$9),LOOKUP(AM$9,$A$12:$A$111,$B$12:$B$111),IF(AND($H20=-1,AN$9=$R19),"",IF($H20=-1,AN19,IF(AND($H20=1,AL$9=$R19),$J20,IF($H20=1,AM19,""))))))))</f>
        <v/>
      </c>
      <c r="AN20" t="str">
        <f ca="1">IF($E19="","",IF($F20="",AN19,IF(AND($M20=1,AN$9&gt;$B$9),"",IF(AND($M20=1,AN$9&lt;=$B$9),LOOKUP(AN$9,$A$12:$A$111,$B$12:$B$111),IF(AND($H20=-1,AO$9=$R19),"",IF($H20=-1,AO19,IF(AND($H20=1,AM$9=$R19),$J20,IF($H20=1,AN19,""))))))))</f>
        <v/>
      </c>
      <c r="AO20" t="str">
        <f ca="1">IF($E19="","",IF($F20="",AO19,IF(AND($M20=1,AO$9&gt;$B$9),"",IF(AND($M20=1,AO$9&lt;=$B$9),LOOKUP(AO$9,$A$12:$A$111,$B$12:$B$111),IF(AND($H20=-1,AP$9=$R19),"",IF($H20=-1,AP19,IF(AND($H20=1,AN$9=$R19),$J20,IF($H20=1,AO19,""))))))))</f>
        <v/>
      </c>
      <c r="AP20" t="str">
        <f ca="1">IF($E19="","",IF($F20="",AP19,IF(AND($M20=1,AP$9&gt;$B$9),"",IF(AND($M20=1,AP$9&lt;=$B$9),LOOKUP(AP$9,$A$12:$A$111,$B$12:$B$111),IF(AND($H20=-1,AQ$9=$R19),"",IF($H20=-1,AQ19,IF(AND($H20=1,AO$9=$R19),$J20,IF($H20=1,AP19,""))))))))</f>
        <v/>
      </c>
      <c r="AQ20" t="str">
        <f ca="1">IF($E19="","",IF($F20="",AQ19,IF(AND($M20=1,AQ$9&gt;$B$9),"",IF(AND($M20=1,AQ$9&lt;=$B$9),LOOKUP(AQ$9,$A$12:$A$111,$B$12:$B$111),IF(AND($H20=-1,AR$9=$R19),"",IF($H20=-1,AR19,IF(AND($H20=1,AP$9=$R19),$J20,IF($H20=1,AQ19,""))))))))</f>
        <v/>
      </c>
      <c r="AR20" t="str">
        <f ca="1">IF($E19="","",IF($F20="",AR19,IF(AND($M20=1,AR$9&gt;$B$9),"",IF(AND($M20=1,AR$9&lt;=$B$9),LOOKUP(AR$9,$A$12:$A$111,$B$12:$B$111),IF(AND($H20=-1,AS$9=$R19),"",IF($H20=-1,AS19,IF(AND($H20=1,AQ$9=$R19),$J20,IF($H20=1,AR19,""))))))))</f>
        <v/>
      </c>
      <c r="AS20" t="str">
        <f ca="1">IF($E19="","",IF($F20="",AS19,IF(AND($M20=1,AS$9&gt;$B$9),"",IF(AND($M20=1,AS$9&lt;=$B$9),LOOKUP(AS$9,$A$12:$A$111,$B$12:$B$111),IF(AND($H20=-1,AT$9=$R19),"",IF($H20=-1,AT19,IF(AND($H20=1,AR$9=$R19),$J20,IF($H20=1,AS19,""))))))))</f>
        <v/>
      </c>
      <c r="AT20" t="str">
        <f ca="1">IF($E19="","",IF($F20="",AT19,IF(AND($M20=1,AT$9&gt;$B$9),"",IF(AND($M20=1,AT$9&lt;=$B$9),LOOKUP(AT$9,$A$12:$A$111,$B$12:$B$111),IF(AND($H20=-1,AU$9=$R19),"",IF($H20=-1,AU19,IF(AND($H20=1,AS$9=$R19),$J20,IF($H20=1,AT19,""))))))))</f>
        <v/>
      </c>
      <c r="AU20" t="str">
        <f ca="1">IF($E19="","",IF($F20="",AU19,IF(AND($M20=1,AU$9&gt;$B$9),"",IF(AND($M20=1,AU$9&lt;=$B$9),LOOKUP(AU$9,$A$12:$A$111,$B$12:$B$111),IF(AND($H20=-1,AV$9=$R19),"",IF($H20=-1,AV19,IF(AND($H20=1,AT$9=$R19),$J20,IF($H20=1,AU19,""))))))))</f>
        <v/>
      </c>
      <c r="AV20" t="str">
        <f ca="1">IF($E19="","",IF($F20="",AV19,IF(AND($M20=1,AV$9&gt;$B$9),"",IF(AND($M20=1,AV$9&lt;=$B$9),LOOKUP(AV$9,$A$12:$A$111,$B$12:$B$111),IF(AND($H20=-1,AW$9=$R19),"",IF($H20=-1,AW19,IF(AND($H20=1,AU$9=$R19),$J20,IF($H20=1,AV19,""))))))))</f>
        <v/>
      </c>
      <c r="AW20" t="str">
        <f ca="1">IF($E19="","",IF($F20="",AW19,IF(AND($M20=1,AW$9&gt;$B$9),"",IF(AND($M20=1,AW$9&lt;=$B$9),LOOKUP(AW$9,$A$12:$A$111,$B$12:$B$111),IF(AND($H20=-1,AX$9=$R19),"",IF($H20=-1,AX19,IF(AND($H20=1,AV$9=$R19),$J20,IF($H20=1,AW19,""))))))))</f>
        <v/>
      </c>
      <c r="AX20" t="str">
        <f ca="1">IF($E19="","",IF($F20="",AX19,IF(AND($M20=1,AX$9&gt;$B$9),"",IF(AND($M20=1,AX$9&lt;=$B$9),LOOKUP(AX$9,$A$12:$A$111,$B$12:$B$111),IF(AND($H20=-1,AY$9=$R19),"",IF($H20=-1,AY19,IF(AND($H20=1,AW$9=$R19),$J20,IF($H20=1,AX19,""))))))))</f>
        <v/>
      </c>
      <c r="AY20" t="str">
        <f ca="1">IF($E19="","",IF($F20="",AY19,IF(AND($M20=1,AY$9&gt;$B$9),"",IF(AND($M20=1,AY$9&lt;=$B$9),LOOKUP(AY$9,$A$12:$A$111,$B$12:$B$111),IF(AND($H20=-1,AZ$9=$R19),"",IF($H20=-1,AZ19,IF(AND($H20=1,AX$9=$R19),$J20,IF($H20=1,AY19,""))))))))</f>
        <v/>
      </c>
      <c r="AZ20" t="str">
        <f ca="1">IF($E19="","",IF($F20="",AZ19,IF(AND($M20=1,AZ$9&gt;$B$9),"",IF(AND($M20=1,AZ$9&lt;=$B$9),LOOKUP(AZ$9,$A$12:$A$111,$B$12:$B$111),IF(AND($H20=-1,BA$9=$R19),"",IF($H20=-1,BA19,IF(AND($H20=1,AY$9=$R19),$J20,IF($H20=1,AZ19,""))))))))</f>
        <v/>
      </c>
      <c r="BA20" t="str">
        <f ca="1">IF($E19="","",IF($F20="",BA19,IF(AND($M20=1,BA$9&gt;$B$9),"",IF(AND($M20=1,BA$9&lt;=$B$9),LOOKUP(BA$9,$A$12:$A$111,$B$12:$B$111),IF(AND($H20=-1,BB$9=$R19),"",IF($H20=-1,BB19,IF(AND($H20=1,AZ$9=$R19),$J20,IF($H20=1,BA19,""))))))))</f>
        <v/>
      </c>
      <c r="BB20" t="str">
        <f ca="1">IF($E19="","",IF($F20="",BB19,IF(AND($M20=1,BB$9&gt;$B$9),"",IF(AND($M20=1,BB$9&lt;=$B$9),LOOKUP(BB$9,$A$12:$A$111,$B$12:$B$111),IF(AND($H20=-1,BC$9=$R19),"",IF($H20=-1,BC19,IF(AND($H20=1,BA$9=$R19),$J20,IF($H20=1,BB19,""))))))))</f>
        <v/>
      </c>
      <c r="BC20" t="str">
        <f ca="1">IF($E19="","",IF($F20="",BC19,IF(AND($M20=1,BC$9&gt;$B$9),"",IF(AND($M20=1,BC$9&lt;=$B$9),LOOKUP(BC$9,$A$12:$A$111,$B$12:$B$111),IF(AND($H20=-1,BD$9=$R19),"",IF($H20=-1,BD19,IF(AND($H20=1,BB$9=$R19),$J20,IF($H20=1,BC19,""))))))))</f>
        <v/>
      </c>
      <c r="BD20" t="str">
        <f ca="1">IF($E19="","",IF($F20="",BD19,IF(AND($M20=1,BD$9&gt;$B$9),"",IF(AND($M20=1,BD$9&lt;=$B$9),LOOKUP(BD$9,$A$12:$A$111,$B$12:$B$111),IF(AND($H20=-1,BE$9=$R19),"",IF($H20=-1,BE19,IF(AND($H20=1,BC$9=$R19),$J20,IF($H20=1,BD19,""))))))))</f>
        <v/>
      </c>
      <c r="BE20" t="str">
        <f ca="1">IF($E19="","",IF($F20="",BE19,IF(AND($M20=1,BE$9&gt;$B$9),"",IF(AND($M20=1,BE$9&lt;=$B$9),LOOKUP(BE$9,$A$12:$A$111,$B$12:$B$111),IF(AND($H20=-1,BF$9=$R19),"",IF($H20=-1,BF19,IF(AND($H20=1,BD$9=$R19),$J20,IF($H20=1,BE19,""))))))))</f>
        <v/>
      </c>
      <c r="BF20" t="str">
        <f ca="1">IF($E19="","",IF($F20="",BF19,IF(AND($M20=1,BF$9&gt;$B$9),"",IF(AND($M20=1,BF$9&lt;=$B$9),LOOKUP(BF$9,$A$12:$A$111,$B$12:$B$111),IF(AND($H20=-1,BG$9=$R19),"",IF($H20=-1,BG19,IF(AND($H20=1,BE$9=$R19),$J20,IF($H20=1,BF19,""))))))))</f>
        <v/>
      </c>
      <c r="BG20" t="str">
        <f ca="1">IF($E19="","",IF($F20="",BG19,IF(AND($M20=1,BG$9&gt;$B$9),"",IF(AND($M20=1,BG$9&lt;=$B$9),LOOKUP(BG$9,$A$12:$A$111,$B$12:$B$111),IF(AND($H20=-1,BH$9=$R19),"",IF($H20=-1,BH19,IF(AND($H20=1,BF$9=$R19),$J20,IF($H20=1,BG19,""))))))))</f>
        <v/>
      </c>
      <c r="BH20" t="str">
        <f ca="1">IF($E19="","",IF($F20="",BH19,IF(AND($M20=1,BH$9&gt;$B$9),"",IF(AND($M20=1,BH$9&lt;=$B$9),LOOKUP(BH$9,$A$12:$A$111,$B$12:$B$111),IF(AND($H20=-1,BI$9=$R19),"",IF($H20=-1,BI19,IF(AND($H20=1,BG$9=$R19),$J20,IF($H20=1,BH19,""))))))))</f>
        <v/>
      </c>
      <c r="BI20" t="str">
        <f ca="1">IF($E19="","",IF($F20="",BI19,IF(AND($M20=1,BI$9&gt;$B$9),"",IF(AND($M20=1,BI$9&lt;=$B$9),LOOKUP(BI$9,$A$12:$A$111,$B$12:$B$111),IF(AND($H20=-1,BJ$9=$R19),"",IF($H20=-1,BJ19,IF(AND($H20=1,BH$9=$R19),$J20,IF($H20=1,BI19,""))))))))</f>
        <v/>
      </c>
      <c r="BJ20" t="str">
        <f ca="1">IF($E19="","",IF($F20="",BJ19,IF(AND($M20=1,BJ$9&gt;$B$9),"",IF(AND($M20=1,BJ$9&lt;=$B$9),LOOKUP(BJ$9,$A$12:$A$111,$B$12:$B$111),IF(AND($H20=-1,BK$9=$R19),"",IF($H20=-1,BK19,IF(AND($H20=1,BI$9=$R19),$J20,IF($H20=1,BJ19,""))))))))</f>
        <v/>
      </c>
      <c r="BK20" t="str">
        <f ca="1">IF($E19="","",IF($F20="",BK19,IF(AND($M20=1,BK$9&gt;$B$9),"",IF(AND($M20=1,BK$9&lt;=$B$9),LOOKUP(BK$9,$A$12:$A$111,$B$12:$B$111),IF(AND($H20=-1,BL$9=$R19),"",IF($H20=-1,BL19,IF(AND($H20=1,BJ$9=$R19),$J20,IF($H20=1,BK19,""))))))))</f>
        <v/>
      </c>
      <c r="BL20" t="str">
        <f ca="1">IF($E19="","",IF($F20="",BL19,IF(AND($M20=1,BL$9&gt;$B$9),"",IF(AND($M20=1,BL$9&lt;=$B$9),LOOKUP(BL$9,$A$12:$A$111,$B$12:$B$111),IF(AND($H20=-1,BM$9=$R19),"",IF($H20=-1,BM19,IF(AND($H20=1,BK$9=$R19),$J20,IF($H20=1,BL19,""))))))))</f>
        <v/>
      </c>
      <c r="BM20" t="str">
        <f ca="1">IF($E19="","",IF($F20="",BM19,IF(AND($M20=1,BM$9&gt;$B$9),"",IF(AND($M20=1,BM$9&lt;=$B$9),LOOKUP(BM$9,$A$12:$A$111,$B$12:$B$111),IF(AND($H20=-1,BN$9=$R19),"",IF($H20=-1,BN19,IF(AND($H20=1,BL$9=$R19),$J20,IF($H20=1,BM19,""))))))))</f>
        <v/>
      </c>
      <c r="BN20" t="str">
        <f ca="1">IF($E19="","",IF($F20="",BN19,IF(AND($M20=1,BN$9&gt;$B$9),"",IF(AND($M20=1,BN$9&lt;=$B$9),LOOKUP(BN$9,$A$12:$A$111,$B$12:$B$111),IF(AND($H20=-1,BO$9=$R19),"",IF($H20=-1,BO19,IF(AND($H20=1,BM$9=$R19),$J20,IF($H20=1,BN19,""))))))))</f>
        <v/>
      </c>
      <c r="BO20" t="str">
        <f ca="1">IF($E19="","",IF($F20="",BO19,IF(AND($M20=1,BO$9&gt;$B$9),"",IF(AND($M20=1,BO$9&lt;=$B$9),LOOKUP(BO$9,$A$12:$A$111,$B$12:$B$111),IF(AND($H20=-1,BP$9=$R19),"",IF($H20=-1,BP19,IF(AND($H20=1,BN$9=$R19),$J20,IF($H20=1,BO19,""))))))))</f>
        <v/>
      </c>
      <c r="BP20" t="str">
        <f ca="1">IF($E19="","",IF($F20="",BP19,IF(AND($M20=1,BP$9&gt;$B$9),"",IF(AND($M20=1,BP$9&lt;=$B$9),LOOKUP(BP$9,$A$12:$A$111,$B$12:$B$111),IF(AND($H20=-1,BQ$9=$R19),"",IF($H20=-1,BQ19,IF(AND($H20=1,BO$9=$R19),$J20,IF($H20=1,BP19,""))))))))</f>
        <v/>
      </c>
    </row>
    <row r="21" spans="1:68" ht="15.75" thickBot="1" x14ac:dyDescent="0.3">
      <c r="A21" s="8">
        <v>10</v>
      </c>
      <c r="B21" s="9"/>
      <c r="D21" s="4">
        <v>11</v>
      </c>
      <c r="E21" s="1">
        <f t="shared" ca="1" si="3"/>
        <v>33</v>
      </c>
      <c r="F21" t="str">
        <f ca="1">IF(E20="","",IF(AND(B$3="Last",G20="Zero"),F20,IF(B$3="Last",G20,IF(AND(B$3="2nd last",G19="Zero"),F20,IF(B$3="2nd last",G19,IF(AND(B$3="Opposite",G20="Zero"),F20,IF(AND(B$3="Opposite",G20="Red"),"Black",IF(AND(B$3="Opposite",G20="Black"),"Red",IF(AND(B$3="Opposite",G20="Odd"),"Even",IF(AND(B$3="Opposite",G20="Even"),"Odd",IF(AND(B$3="Opposite",G20="High"),"Low",IF(AND(B$3="Opposite",G20="Low"),"High",IF(COUNTIF(Refs!$E$5:$I$6,B$3)=1,RevLab!B$3,"")))))))))))))</f>
        <v>Black</v>
      </c>
      <c r="G21" t="str">
        <f ca="1">IF(E21="","",IF(B$2="Red/Black",LOOKUP(E21,Refs!D:D,Refs!F:F),IF(B$2="High/Low",LOOKUP(E21,Refs!D:D,Refs!H:H),IF(B$2="Odd/Even",LOOKUP(E21,Refs!D:D,Refs!J:J),""))))</f>
        <v>Black</v>
      </c>
      <c r="H21">
        <f t="shared" ca="1" si="4"/>
        <v>1</v>
      </c>
      <c r="I21">
        <f ca="1">IF(E20="","",IF(F21="","",IF(AND(R20&gt;1,P20+Q20&gt;=$B$4),$B$4,IF(R20=1,P20,P20+Q20))))</f>
        <v>5</v>
      </c>
      <c r="J21">
        <f t="shared" ca="1" si="5"/>
        <v>5</v>
      </c>
      <c r="K21">
        <f t="shared" ca="1" si="7"/>
        <v>-15</v>
      </c>
      <c r="L21">
        <f t="shared" ca="1" si="8"/>
        <v>6</v>
      </c>
      <c r="M21">
        <f t="shared" ca="1" si="6"/>
        <v>0</v>
      </c>
      <c r="P21">
        <f t="shared" ca="1" si="0"/>
        <v>1</v>
      </c>
      <c r="Q21">
        <f t="shared" ca="1" si="1"/>
        <v>5</v>
      </c>
      <c r="R21" s="2">
        <f t="shared" ca="1" si="2"/>
        <v>5</v>
      </c>
      <c r="S21" s="4">
        <f ca="1">IF(E20="","",IF($F21="",S20,IF($M21=1,LOOKUP(S$9,$A$12:$A$111,$B$12:$B$111),IF(AND($H21=-1,T$9=$R20),"",IF($H21=-1,T20,IF($H21=1,S20))))))</f>
        <v>1</v>
      </c>
      <c r="T21">
        <f ca="1">IF($E20="","",IF($F21="",T20,IF(AND($M21=1,T$9&gt;$B$9),"",IF(AND($M21=1,T$9&lt;=$B$9),LOOKUP(T$9,$A$12:$A$111,$B$12:$B$111),IF(AND($H21=-1,U$9=$R20),"",IF($H21=-1,U20,IF(AND($H21=1,S$9=$R20),$J21,IF($H21=1,T20,""))))))))</f>
        <v>2</v>
      </c>
      <c r="U21">
        <f ca="1">IF($E20="","",IF($F21="",U20,IF(AND($M21=1,U$9&gt;$B$9),"",IF(AND($M21=1,U$9&lt;=$B$9),LOOKUP(U$9,$A$12:$A$111,$B$12:$B$111),IF(AND($H21=-1,V$9=$R20),"",IF($H21=-1,V20,IF(AND($H21=1,T$9=$R20),$J21,IF($H21=1,U20,""))))))))</f>
        <v>3</v>
      </c>
      <c r="V21">
        <f ca="1">IF($E20="","",IF($F21="",V20,IF(AND($M21=1,V$9&gt;$B$9),"",IF(AND($M21=1,V$9&lt;=$B$9),LOOKUP(V$9,$A$12:$A$111,$B$12:$B$111),IF(AND($H21=-1,W$9=$R20),"",IF($H21=-1,W20,IF(AND($H21=1,U$9=$R20),$J21,IF($H21=1,V20,""))))))))</f>
        <v>4</v>
      </c>
      <c r="W21">
        <f ca="1">IF($E20="","",IF($F21="",W20,IF(AND($M21=1,W$9&gt;$B$9),"",IF(AND($M21=1,W$9&lt;=$B$9),LOOKUP(W$9,$A$12:$A$111,$B$12:$B$111),IF(AND($H21=-1,X$9=$R20),"",IF($H21=-1,X20,IF(AND($H21=1,V$9=$R20),$J21,IF($H21=1,W20,""))))))))</f>
        <v>5</v>
      </c>
      <c r="X21" t="str">
        <f ca="1">IF($E20="","",IF($F21="",X20,IF(AND($M21=1,X$9&gt;$B$9),"",IF(AND($M21=1,X$9&lt;=$B$9),LOOKUP(X$9,$A$12:$A$111,$B$12:$B$111),IF(AND($H21=-1,Y$9=$R20),"",IF($H21=-1,Y20,IF(AND($H21=1,W$9=$R20),$J21,IF($H21=1,X20,""))))))))</f>
        <v/>
      </c>
      <c r="Y21" t="str">
        <f ca="1">IF($E20="","",IF($F21="",Y20,IF(AND($M21=1,Y$9&gt;$B$9),"",IF(AND($M21=1,Y$9&lt;=$B$9),LOOKUP(Y$9,$A$12:$A$111,$B$12:$B$111),IF(AND($H21=-1,Z$9=$R20),"",IF($H21=-1,Z20,IF(AND($H21=1,X$9=$R20),$J21,IF($H21=1,Y20,""))))))))</f>
        <v/>
      </c>
      <c r="Z21" t="str">
        <f ca="1">IF($E20="","",IF($F21="",Z20,IF(AND($M21=1,Z$9&gt;$B$9),"",IF(AND($M21=1,Z$9&lt;=$B$9),LOOKUP(Z$9,$A$12:$A$111,$B$12:$B$111),IF(AND($H21=-1,AA$9=$R20),"",IF($H21=-1,AA20,IF(AND($H21=1,Y$9=$R20),$J21,IF($H21=1,Z20,""))))))))</f>
        <v/>
      </c>
      <c r="AA21" t="str">
        <f ca="1">IF($E20="","",IF($F21="",AA20,IF(AND($M21=1,AA$9&gt;$B$9),"",IF(AND($M21=1,AA$9&lt;=$B$9),LOOKUP(AA$9,$A$12:$A$111,$B$12:$B$111),IF(AND($H21=-1,AB$9=$R20),"",IF($H21=-1,AB20,IF(AND($H21=1,Z$9=$R20),$J21,IF($H21=1,AA20,""))))))))</f>
        <v/>
      </c>
      <c r="AB21" t="str">
        <f ca="1">IF($E20="","",IF($F21="",AB20,IF(AND($M21=1,AB$9&gt;$B$9),"",IF(AND($M21=1,AB$9&lt;=$B$9),LOOKUP(AB$9,$A$12:$A$111,$B$12:$B$111),IF(AND($H21=-1,AC$9=$R20),"",IF($H21=-1,AC20,IF(AND($H21=1,AA$9=$R20),$J21,IF($H21=1,AB20,""))))))))</f>
        <v/>
      </c>
      <c r="AC21" t="str">
        <f ca="1">IF($E20="","",IF($F21="",AC20,IF(AND($M21=1,AC$9&gt;$B$9),"",IF(AND($M21=1,AC$9&lt;=$B$9),LOOKUP(AC$9,$A$12:$A$111,$B$12:$B$111),IF(AND($H21=-1,AD$9=$R20),"",IF($H21=-1,AD20,IF(AND($H21=1,AB$9=$R20),$J21,IF($H21=1,AC20,""))))))))</f>
        <v/>
      </c>
      <c r="AD21" t="str">
        <f ca="1">IF($E20="","",IF($F21="",AD20,IF(AND($M21=1,AD$9&gt;$B$9),"",IF(AND($M21=1,AD$9&lt;=$B$9),LOOKUP(AD$9,$A$12:$A$111,$B$12:$B$111),IF(AND($H21=-1,AE$9=$R20),"",IF($H21=-1,AE20,IF(AND($H21=1,AC$9=$R20),$J21,IF($H21=1,AD20,""))))))))</f>
        <v/>
      </c>
      <c r="AE21" t="str">
        <f ca="1">IF($E20="","",IF($F21="",AE20,IF(AND($M21=1,AE$9&gt;$B$9),"",IF(AND($M21=1,AE$9&lt;=$B$9),LOOKUP(AE$9,$A$12:$A$111,$B$12:$B$111),IF(AND($H21=-1,AF$9=$R20),"",IF($H21=-1,AF20,IF(AND($H21=1,AD$9=$R20),$J21,IF($H21=1,AE20,""))))))))</f>
        <v/>
      </c>
      <c r="AF21" t="str">
        <f ca="1">IF($E20="","",IF($F21="",AF20,IF(AND($M21=1,AF$9&gt;$B$9),"",IF(AND($M21=1,AF$9&lt;=$B$9),LOOKUP(AF$9,$A$12:$A$111,$B$12:$B$111),IF(AND($H21=-1,AG$9=$R20),"",IF($H21=-1,AG20,IF(AND($H21=1,AE$9=$R20),$J21,IF($H21=1,AF20,""))))))))</f>
        <v/>
      </c>
      <c r="AG21" t="str">
        <f ca="1">IF($E20="","",IF($F21="",AG20,IF(AND($M21=1,AG$9&gt;$B$9),"",IF(AND($M21=1,AG$9&lt;=$B$9),LOOKUP(AG$9,$A$12:$A$111,$B$12:$B$111),IF(AND($H21=-1,AH$9=$R20),"",IF($H21=-1,AH20,IF(AND($H21=1,AF$9=$R20),$J21,IF($H21=1,AG20,""))))))))</f>
        <v/>
      </c>
      <c r="AH21" t="str">
        <f ca="1">IF($E20="","",IF($F21="",AH20,IF(AND($M21=1,AH$9&gt;$B$9),"",IF(AND($M21=1,AH$9&lt;=$B$9),LOOKUP(AH$9,$A$12:$A$111,$B$12:$B$111),IF(AND($H21=-1,AI$9=$R20),"",IF($H21=-1,AI20,IF(AND($H21=1,AG$9=$R20),$J21,IF($H21=1,AH20,""))))))))</f>
        <v/>
      </c>
      <c r="AI21" t="str">
        <f ca="1">IF($E20="","",IF($F21="",AI20,IF(AND($M21=1,AI$9&gt;$B$9),"",IF(AND($M21=1,AI$9&lt;=$B$9),LOOKUP(AI$9,$A$12:$A$111,$B$12:$B$111),IF(AND($H21=-1,AJ$9=$R20),"",IF($H21=-1,AJ20,IF(AND($H21=1,AH$9=$R20),$J21,IF($H21=1,AI20,""))))))))</f>
        <v/>
      </c>
      <c r="AJ21" t="str">
        <f ca="1">IF($E20="","",IF($F21="",AJ20,IF(AND($M21=1,AJ$9&gt;$B$9),"",IF(AND($M21=1,AJ$9&lt;=$B$9),LOOKUP(AJ$9,$A$12:$A$111,$B$12:$B$111),IF(AND($H21=-1,AK$9=$R20),"",IF($H21=-1,AK20,IF(AND($H21=1,AI$9=$R20),$J21,IF($H21=1,AJ20,""))))))))</f>
        <v/>
      </c>
      <c r="AK21" t="str">
        <f ca="1">IF($E20="","",IF($F21="",AK20,IF(AND($M21=1,AK$9&gt;$B$9),"",IF(AND($M21=1,AK$9&lt;=$B$9),LOOKUP(AK$9,$A$12:$A$111,$B$12:$B$111),IF(AND($H21=-1,AL$9=$R20),"",IF($H21=-1,AL20,IF(AND($H21=1,AJ$9=$R20),$J21,IF($H21=1,AK20,""))))))))</f>
        <v/>
      </c>
      <c r="AL21" t="str">
        <f ca="1">IF($E20="","",IF($F21="",AL20,IF(AND($M21=1,AL$9&gt;$B$9),"",IF(AND($M21=1,AL$9&lt;=$B$9),LOOKUP(AL$9,$A$12:$A$111,$B$12:$B$111),IF(AND($H21=-1,AM$9=$R20),"",IF($H21=-1,AM20,IF(AND($H21=1,AK$9=$R20),$J21,IF($H21=1,AL20,""))))))))</f>
        <v/>
      </c>
      <c r="AM21" t="str">
        <f ca="1">IF($E20="","",IF($F21="",AM20,IF(AND($M21=1,AM$9&gt;$B$9),"",IF(AND($M21=1,AM$9&lt;=$B$9),LOOKUP(AM$9,$A$12:$A$111,$B$12:$B$111),IF(AND($H21=-1,AN$9=$R20),"",IF($H21=-1,AN20,IF(AND($H21=1,AL$9=$R20),$J21,IF($H21=1,AM20,""))))))))</f>
        <v/>
      </c>
      <c r="AN21" t="str">
        <f ca="1">IF($E20="","",IF($F21="",AN20,IF(AND($M21=1,AN$9&gt;$B$9),"",IF(AND($M21=1,AN$9&lt;=$B$9),LOOKUP(AN$9,$A$12:$A$111,$B$12:$B$111),IF(AND($H21=-1,AO$9=$R20),"",IF($H21=-1,AO20,IF(AND($H21=1,AM$9=$R20),$J21,IF($H21=1,AN20,""))))))))</f>
        <v/>
      </c>
      <c r="AO21" t="str">
        <f ca="1">IF($E20="","",IF($F21="",AO20,IF(AND($M21=1,AO$9&gt;$B$9),"",IF(AND($M21=1,AO$9&lt;=$B$9),LOOKUP(AO$9,$A$12:$A$111,$B$12:$B$111),IF(AND($H21=-1,AP$9=$R20),"",IF($H21=-1,AP20,IF(AND($H21=1,AN$9=$R20),$J21,IF($H21=1,AO20,""))))))))</f>
        <v/>
      </c>
      <c r="AP21" t="str">
        <f ca="1">IF($E20="","",IF($F21="",AP20,IF(AND($M21=1,AP$9&gt;$B$9),"",IF(AND($M21=1,AP$9&lt;=$B$9),LOOKUP(AP$9,$A$12:$A$111,$B$12:$B$111),IF(AND($H21=-1,AQ$9=$R20),"",IF($H21=-1,AQ20,IF(AND($H21=1,AO$9=$R20),$J21,IF($H21=1,AP20,""))))))))</f>
        <v/>
      </c>
      <c r="AQ21" t="str">
        <f ca="1">IF($E20="","",IF($F21="",AQ20,IF(AND($M21=1,AQ$9&gt;$B$9),"",IF(AND($M21=1,AQ$9&lt;=$B$9),LOOKUP(AQ$9,$A$12:$A$111,$B$12:$B$111),IF(AND($H21=-1,AR$9=$R20),"",IF($H21=-1,AR20,IF(AND($H21=1,AP$9=$R20),$J21,IF($H21=1,AQ20,""))))))))</f>
        <v/>
      </c>
      <c r="AR21" t="str">
        <f ca="1">IF($E20="","",IF($F21="",AR20,IF(AND($M21=1,AR$9&gt;$B$9),"",IF(AND($M21=1,AR$9&lt;=$B$9),LOOKUP(AR$9,$A$12:$A$111,$B$12:$B$111),IF(AND($H21=-1,AS$9=$R20),"",IF($H21=-1,AS20,IF(AND($H21=1,AQ$9=$R20),$J21,IF($H21=1,AR20,""))))))))</f>
        <v/>
      </c>
      <c r="AS21" t="str">
        <f ca="1">IF($E20="","",IF($F21="",AS20,IF(AND($M21=1,AS$9&gt;$B$9),"",IF(AND($M21=1,AS$9&lt;=$B$9),LOOKUP(AS$9,$A$12:$A$111,$B$12:$B$111),IF(AND($H21=-1,AT$9=$R20),"",IF($H21=-1,AT20,IF(AND($H21=1,AR$9=$R20),$J21,IF($H21=1,AS20,""))))))))</f>
        <v/>
      </c>
      <c r="AT21" t="str">
        <f ca="1">IF($E20="","",IF($F21="",AT20,IF(AND($M21=1,AT$9&gt;$B$9),"",IF(AND($M21=1,AT$9&lt;=$B$9),LOOKUP(AT$9,$A$12:$A$111,$B$12:$B$111),IF(AND($H21=-1,AU$9=$R20),"",IF($H21=-1,AU20,IF(AND($H21=1,AS$9=$R20),$J21,IF($H21=1,AT20,""))))))))</f>
        <v/>
      </c>
      <c r="AU21" t="str">
        <f ca="1">IF($E20="","",IF($F21="",AU20,IF(AND($M21=1,AU$9&gt;$B$9),"",IF(AND($M21=1,AU$9&lt;=$B$9),LOOKUP(AU$9,$A$12:$A$111,$B$12:$B$111),IF(AND($H21=-1,AV$9=$R20),"",IF($H21=-1,AV20,IF(AND($H21=1,AT$9=$R20),$J21,IF($H21=1,AU20,""))))))))</f>
        <v/>
      </c>
      <c r="AV21" t="str">
        <f ca="1">IF($E20="","",IF($F21="",AV20,IF(AND($M21=1,AV$9&gt;$B$9),"",IF(AND($M21=1,AV$9&lt;=$B$9),LOOKUP(AV$9,$A$12:$A$111,$B$12:$B$111),IF(AND($H21=-1,AW$9=$R20),"",IF($H21=-1,AW20,IF(AND($H21=1,AU$9=$R20),$J21,IF($H21=1,AV20,""))))))))</f>
        <v/>
      </c>
      <c r="AW21" t="str">
        <f ca="1">IF($E20="","",IF($F21="",AW20,IF(AND($M21=1,AW$9&gt;$B$9),"",IF(AND($M21=1,AW$9&lt;=$B$9),LOOKUP(AW$9,$A$12:$A$111,$B$12:$B$111),IF(AND($H21=-1,AX$9=$R20),"",IF($H21=-1,AX20,IF(AND($H21=1,AV$9=$R20),$J21,IF($H21=1,AW20,""))))))))</f>
        <v/>
      </c>
      <c r="AX21" t="str">
        <f ca="1">IF($E20="","",IF($F21="",AX20,IF(AND($M21=1,AX$9&gt;$B$9),"",IF(AND($M21=1,AX$9&lt;=$B$9),LOOKUP(AX$9,$A$12:$A$111,$B$12:$B$111),IF(AND($H21=-1,AY$9=$R20),"",IF($H21=-1,AY20,IF(AND($H21=1,AW$9=$R20),$J21,IF($H21=1,AX20,""))))))))</f>
        <v/>
      </c>
      <c r="AY21" t="str">
        <f ca="1">IF($E20="","",IF($F21="",AY20,IF(AND($M21=1,AY$9&gt;$B$9),"",IF(AND($M21=1,AY$9&lt;=$B$9),LOOKUP(AY$9,$A$12:$A$111,$B$12:$B$111),IF(AND($H21=-1,AZ$9=$R20),"",IF($H21=-1,AZ20,IF(AND($H21=1,AX$9=$R20),$J21,IF($H21=1,AY20,""))))))))</f>
        <v/>
      </c>
      <c r="AZ21" t="str">
        <f ca="1">IF($E20="","",IF($F21="",AZ20,IF(AND($M21=1,AZ$9&gt;$B$9),"",IF(AND($M21=1,AZ$9&lt;=$B$9),LOOKUP(AZ$9,$A$12:$A$111,$B$12:$B$111),IF(AND($H21=-1,BA$9=$R20),"",IF($H21=-1,BA20,IF(AND($H21=1,AY$9=$R20),$J21,IF($H21=1,AZ20,""))))))))</f>
        <v/>
      </c>
      <c r="BA21" t="str">
        <f ca="1">IF($E20="","",IF($F21="",BA20,IF(AND($M21=1,BA$9&gt;$B$9),"",IF(AND($M21=1,BA$9&lt;=$B$9),LOOKUP(BA$9,$A$12:$A$111,$B$12:$B$111),IF(AND($H21=-1,BB$9=$R20),"",IF($H21=-1,BB20,IF(AND($H21=1,AZ$9=$R20),$J21,IF($H21=1,BA20,""))))))))</f>
        <v/>
      </c>
      <c r="BB21" t="str">
        <f ca="1">IF($E20="","",IF($F21="",BB20,IF(AND($M21=1,BB$9&gt;$B$9),"",IF(AND($M21=1,BB$9&lt;=$B$9),LOOKUP(BB$9,$A$12:$A$111,$B$12:$B$111),IF(AND($H21=-1,BC$9=$R20),"",IF($H21=-1,BC20,IF(AND($H21=1,BA$9=$R20),$J21,IF($H21=1,BB20,""))))))))</f>
        <v/>
      </c>
      <c r="BC21" t="str">
        <f ca="1">IF($E20="","",IF($F21="",BC20,IF(AND($M21=1,BC$9&gt;$B$9),"",IF(AND($M21=1,BC$9&lt;=$B$9),LOOKUP(BC$9,$A$12:$A$111,$B$12:$B$111),IF(AND($H21=-1,BD$9=$R20),"",IF($H21=-1,BD20,IF(AND($H21=1,BB$9=$R20),$J21,IF($H21=1,BC20,""))))))))</f>
        <v/>
      </c>
      <c r="BD21" t="str">
        <f ca="1">IF($E20="","",IF($F21="",BD20,IF(AND($M21=1,BD$9&gt;$B$9),"",IF(AND($M21=1,BD$9&lt;=$B$9),LOOKUP(BD$9,$A$12:$A$111,$B$12:$B$111),IF(AND($H21=-1,BE$9=$R20),"",IF($H21=-1,BE20,IF(AND($H21=1,BC$9=$R20),$J21,IF($H21=1,BD20,""))))))))</f>
        <v/>
      </c>
      <c r="BE21" t="str">
        <f ca="1">IF($E20="","",IF($F21="",BE20,IF(AND($M21=1,BE$9&gt;$B$9),"",IF(AND($M21=1,BE$9&lt;=$B$9),LOOKUP(BE$9,$A$12:$A$111,$B$12:$B$111),IF(AND($H21=-1,BF$9=$R20),"",IF($H21=-1,BF20,IF(AND($H21=1,BD$9=$R20),$J21,IF($H21=1,BE20,""))))))))</f>
        <v/>
      </c>
      <c r="BF21" t="str">
        <f ca="1">IF($E20="","",IF($F21="",BF20,IF(AND($M21=1,BF$9&gt;$B$9),"",IF(AND($M21=1,BF$9&lt;=$B$9),LOOKUP(BF$9,$A$12:$A$111,$B$12:$B$111),IF(AND($H21=-1,BG$9=$R20),"",IF($H21=-1,BG20,IF(AND($H21=1,BE$9=$R20),$J21,IF($H21=1,BF20,""))))))))</f>
        <v/>
      </c>
      <c r="BG21" t="str">
        <f ca="1">IF($E20="","",IF($F21="",BG20,IF(AND($M21=1,BG$9&gt;$B$9),"",IF(AND($M21=1,BG$9&lt;=$B$9),LOOKUP(BG$9,$A$12:$A$111,$B$12:$B$111),IF(AND($H21=-1,BH$9=$R20),"",IF($H21=-1,BH20,IF(AND($H21=1,BF$9=$R20),$J21,IF($H21=1,BG20,""))))))))</f>
        <v/>
      </c>
      <c r="BH21" t="str">
        <f ca="1">IF($E20="","",IF($F21="",BH20,IF(AND($M21=1,BH$9&gt;$B$9),"",IF(AND($M21=1,BH$9&lt;=$B$9),LOOKUP(BH$9,$A$12:$A$111,$B$12:$B$111),IF(AND($H21=-1,BI$9=$R20),"",IF($H21=-1,BI20,IF(AND($H21=1,BG$9=$R20),$J21,IF($H21=1,BH20,""))))))))</f>
        <v/>
      </c>
      <c r="BI21" t="str">
        <f ca="1">IF($E20="","",IF($F21="",BI20,IF(AND($M21=1,BI$9&gt;$B$9),"",IF(AND($M21=1,BI$9&lt;=$B$9),LOOKUP(BI$9,$A$12:$A$111,$B$12:$B$111),IF(AND($H21=-1,BJ$9=$R20),"",IF($H21=-1,BJ20,IF(AND($H21=1,BH$9=$R20),$J21,IF($H21=1,BI20,""))))))))</f>
        <v/>
      </c>
      <c r="BJ21" t="str">
        <f ca="1">IF($E20="","",IF($F21="",BJ20,IF(AND($M21=1,BJ$9&gt;$B$9),"",IF(AND($M21=1,BJ$9&lt;=$B$9),LOOKUP(BJ$9,$A$12:$A$111,$B$12:$B$111),IF(AND($H21=-1,BK$9=$R20),"",IF($H21=-1,BK20,IF(AND($H21=1,BI$9=$R20),$J21,IF($H21=1,BJ20,""))))))))</f>
        <v/>
      </c>
      <c r="BK21" t="str">
        <f ca="1">IF($E20="","",IF($F21="",BK20,IF(AND($M21=1,BK$9&gt;$B$9),"",IF(AND($M21=1,BK$9&lt;=$B$9),LOOKUP(BK$9,$A$12:$A$111,$B$12:$B$111),IF(AND($H21=-1,BL$9=$R20),"",IF($H21=-1,BL20,IF(AND($H21=1,BJ$9=$R20),$J21,IF($H21=1,BK20,""))))))))</f>
        <v/>
      </c>
      <c r="BL21" t="str">
        <f ca="1">IF($E20="","",IF($F21="",BL20,IF(AND($M21=1,BL$9&gt;$B$9),"",IF(AND($M21=1,BL$9&lt;=$B$9),LOOKUP(BL$9,$A$12:$A$111,$B$12:$B$111),IF(AND($H21=-1,BM$9=$R20),"",IF($H21=-1,BM20,IF(AND($H21=1,BK$9=$R20),$J21,IF($H21=1,BL20,""))))))))</f>
        <v/>
      </c>
      <c r="BM21" t="str">
        <f ca="1">IF($E20="","",IF($F21="",BM20,IF(AND($M21=1,BM$9&gt;$B$9),"",IF(AND($M21=1,BM$9&lt;=$B$9),LOOKUP(BM$9,$A$12:$A$111,$B$12:$B$111),IF(AND($H21=-1,BN$9=$R20),"",IF($H21=-1,BN20,IF(AND($H21=1,BL$9=$R20),$J21,IF($H21=1,BM20,""))))))))</f>
        <v/>
      </c>
      <c r="BN21" t="str">
        <f ca="1">IF($E20="","",IF($F21="",BN20,IF(AND($M21=1,BN$9&gt;$B$9),"",IF(AND($M21=1,BN$9&lt;=$B$9),LOOKUP(BN$9,$A$12:$A$111,$B$12:$B$111),IF(AND($H21=-1,BO$9=$R20),"",IF($H21=-1,BO20,IF(AND($H21=1,BM$9=$R20),$J21,IF($H21=1,BN20,""))))))))</f>
        <v/>
      </c>
      <c r="BO21" t="str">
        <f ca="1">IF($E20="","",IF($F21="",BO20,IF(AND($M21=1,BO$9&gt;$B$9),"",IF(AND($M21=1,BO$9&lt;=$B$9),LOOKUP(BO$9,$A$12:$A$111,$B$12:$B$111),IF(AND($H21=-1,BP$9=$R20),"",IF($H21=-1,BP20,IF(AND($H21=1,BN$9=$R20),$J21,IF($H21=1,BO20,""))))))))</f>
        <v/>
      </c>
      <c r="BP21" t="str">
        <f ca="1">IF($E20="","",IF($F21="",BP20,IF(AND($M21=1,BP$9&gt;$B$9),"",IF(AND($M21=1,BP$9&lt;=$B$9),LOOKUP(BP$9,$A$12:$A$111,$B$12:$B$111),IF(AND($H21=-1,BQ$9=$R20),"",IF($H21=-1,BQ20,IF(AND($H21=1,BO$9=$R20),$J21,IF($H21=1,BP20,""))))))))</f>
        <v/>
      </c>
    </row>
    <row r="22" spans="1:68" x14ac:dyDescent="0.25">
      <c r="D22" s="4">
        <v>12</v>
      </c>
      <c r="E22" s="1">
        <f t="shared" ca="1" si="3"/>
        <v>27</v>
      </c>
      <c r="F22" t="str">
        <f ca="1">IF(E21="","",IF(AND(B$3="Last",G21="Zero"),F21,IF(B$3="Last",G21,IF(AND(B$3="2nd last",G20="Zero"),F21,IF(B$3="2nd last",G20,IF(AND(B$3="Opposite",G21="Zero"),F21,IF(AND(B$3="Opposite",G21="Red"),"Black",IF(AND(B$3="Opposite",G21="Black"),"Red",IF(AND(B$3="Opposite",G21="Odd"),"Even",IF(AND(B$3="Opposite",G21="Even"),"Odd",IF(AND(B$3="Opposite",G21="High"),"Low",IF(AND(B$3="Opposite",G21="Low"),"High",IF(COUNTIF(Refs!$E$5:$I$6,B$3)=1,RevLab!B$3,"")))))))))))))</f>
        <v>Black</v>
      </c>
      <c r="G22" t="str">
        <f ca="1">IF(E22="","",IF(B$2="Red/Black",LOOKUP(E22,Refs!D:D,Refs!F:F),IF(B$2="High/Low",LOOKUP(E22,Refs!D:D,Refs!H:H),IF(B$2="Odd/Even",LOOKUP(E22,Refs!D:D,Refs!J:J),""))))</f>
        <v>Red</v>
      </c>
      <c r="H22">
        <f t="shared" ca="1" si="4"/>
        <v>-1</v>
      </c>
      <c r="I22">
        <f ca="1">IF(E21="","",IF(F22="","",IF(AND(R21&gt;1,P21+Q21&gt;=$B$4),$B$4,IF(R21=1,P21,P21+Q21))))</f>
        <v>6</v>
      </c>
      <c r="J22">
        <f t="shared" ca="1" si="5"/>
        <v>-6</v>
      </c>
      <c r="K22">
        <f t="shared" ca="1" si="7"/>
        <v>-21</v>
      </c>
      <c r="L22">
        <f t="shared" ca="1" si="8"/>
        <v>6</v>
      </c>
      <c r="M22">
        <f t="shared" ca="1" si="6"/>
        <v>0</v>
      </c>
      <c r="P22">
        <f t="shared" ca="1" si="0"/>
        <v>2</v>
      </c>
      <c r="Q22">
        <f t="shared" ca="1" si="1"/>
        <v>4</v>
      </c>
      <c r="R22" s="2">
        <f t="shared" ca="1" si="2"/>
        <v>3</v>
      </c>
      <c r="S22" s="4">
        <f ca="1">IF(E21="","",IF($F22="",S21,IF($M22=1,LOOKUP(S$9,$A$12:$A$111,$B$12:$B$111),IF(AND($H22=-1,T$9=$R21),"",IF($H22=-1,T21,IF($H22=1,S21))))))</f>
        <v>2</v>
      </c>
      <c r="T22">
        <f ca="1">IF($E21="","",IF($F22="",T21,IF(AND($M22=1,T$9&gt;$B$9),"",IF(AND($M22=1,T$9&lt;=$B$9),LOOKUP(T$9,$A$12:$A$111,$B$12:$B$111),IF(AND($H22=-1,U$9=$R21),"",IF($H22=-1,U21,IF(AND($H22=1,S$9=$R21),$J22,IF($H22=1,T21,""))))))))</f>
        <v>3</v>
      </c>
      <c r="U22">
        <f ca="1">IF($E21="","",IF($F22="",U21,IF(AND($M22=1,U$9&gt;$B$9),"",IF(AND($M22=1,U$9&lt;=$B$9),LOOKUP(U$9,$A$12:$A$111,$B$12:$B$111),IF(AND($H22=-1,V$9=$R21),"",IF($H22=-1,V21,IF(AND($H22=1,T$9=$R21),$J22,IF($H22=1,U21,""))))))))</f>
        <v>4</v>
      </c>
      <c r="V22" t="str">
        <f ca="1">IF($E21="","",IF($F22="",V21,IF(AND($M22=1,V$9&gt;$B$9),"",IF(AND($M22=1,V$9&lt;=$B$9),LOOKUP(V$9,$A$12:$A$111,$B$12:$B$111),IF(AND($H22=-1,W$9=$R21),"",IF($H22=-1,W21,IF(AND($H22=1,U$9=$R21),$J22,IF($H22=1,V21,""))))))))</f>
        <v/>
      </c>
      <c r="W22" t="str">
        <f ca="1">IF($E21="","",IF($F22="",W21,IF(AND($M22=1,W$9&gt;$B$9),"",IF(AND($M22=1,W$9&lt;=$B$9),LOOKUP(W$9,$A$12:$A$111,$B$12:$B$111),IF(AND($H22=-1,X$9=$R21),"",IF($H22=-1,X21,IF(AND($H22=1,V$9=$R21),$J22,IF($H22=1,W21,""))))))))</f>
        <v/>
      </c>
      <c r="X22" t="str">
        <f ca="1">IF($E21="","",IF($F22="",X21,IF(AND($M22=1,X$9&gt;$B$9),"",IF(AND($M22=1,X$9&lt;=$B$9),LOOKUP(X$9,$A$12:$A$111,$B$12:$B$111),IF(AND($H22=-1,Y$9=$R21),"",IF($H22=-1,Y21,IF(AND($H22=1,W$9=$R21),$J22,IF($H22=1,X21,""))))))))</f>
        <v/>
      </c>
      <c r="Y22" t="str">
        <f ca="1">IF($E21="","",IF($F22="",Y21,IF(AND($M22=1,Y$9&gt;$B$9),"",IF(AND($M22=1,Y$9&lt;=$B$9),LOOKUP(Y$9,$A$12:$A$111,$B$12:$B$111),IF(AND($H22=-1,Z$9=$R21),"",IF($H22=-1,Z21,IF(AND($H22=1,X$9=$R21),$J22,IF($H22=1,Y21,""))))))))</f>
        <v/>
      </c>
      <c r="Z22" t="str">
        <f ca="1">IF($E21="","",IF($F22="",Z21,IF(AND($M22=1,Z$9&gt;$B$9),"",IF(AND($M22=1,Z$9&lt;=$B$9),LOOKUP(Z$9,$A$12:$A$111,$B$12:$B$111),IF(AND($H22=-1,AA$9=$R21),"",IF($H22=-1,AA21,IF(AND($H22=1,Y$9=$R21),$J22,IF($H22=1,Z21,""))))))))</f>
        <v/>
      </c>
      <c r="AA22" t="str">
        <f ca="1">IF($E21="","",IF($F22="",AA21,IF(AND($M22=1,AA$9&gt;$B$9),"",IF(AND($M22=1,AA$9&lt;=$B$9),LOOKUP(AA$9,$A$12:$A$111,$B$12:$B$111),IF(AND($H22=-1,AB$9=$R21),"",IF($H22=-1,AB21,IF(AND($H22=1,Z$9=$R21),$J22,IF($H22=1,AA21,""))))))))</f>
        <v/>
      </c>
      <c r="AB22" t="str">
        <f ca="1">IF($E21="","",IF($F22="",AB21,IF(AND($M22=1,AB$9&gt;$B$9),"",IF(AND($M22=1,AB$9&lt;=$B$9),LOOKUP(AB$9,$A$12:$A$111,$B$12:$B$111),IF(AND($H22=-1,AC$9=$R21),"",IF($H22=-1,AC21,IF(AND($H22=1,AA$9=$R21),$J22,IF($H22=1,AB21,""))))))))</f>
        <v/>
      </c>
      <c r="AC22" t="str">
        <f ca="1">IF($E21="","",IF($F22="",AC21,IF(AND($M22=1,AC$9&gt;$B$9),"",IF(AND($M22=1,AC$9&lt;=$B$9),LOOKUP(AC$9,$A$12:$A$111,$B$12:$B$111),IF(AND($H22=-1,AD$9=$R21),"",IF($H22=-1,AD21,IF(AND($H22=1,AB$9=$R21),$J22,IF($H22=1,AC21,""))))))))</f>
        <v/>
      </c>
      <c r="AD22" t="str">
        <f ca="1">IF($E21="","",IF($F22="",AD21,IF(AND($M22=1,AD$9&gt;$B$9),"",IF(AND($M22=1,AD$9&lt;=$B$9),LOOKUP(AD$9,$A$12:$A$111,$B$12:$B$111),IF(AND($H22=-1,AE$9=$R21),"",IF($H22=-1,AE21,IF(AND($H22=1,AC$9=$R21),$J22,IF($H22=1,AD21,""))))))))</f>
        <v/>
      </c>
      <c r="AE22" t="str">
        <f ca="1">IF($E21="","",IF($F22="",AE21,IF(AND($M22=1,AE$9&gt;$B$9),"",IF(AND($M22=1,AE$9&lt;=$B$9),LOOKUP(AE$9,$A$12:$A$111,$B$12:$B$111),IF(AND($H22=-1,AF$9=$R21),"",IF($H22=-1,AF21,IF(AND($H22=1,AD$9=$R21),$J22,IF($H22=1,AE21,""))))))))</f>
        <v/>
      </c>
      <c r="AF22" t="str">
        <f ca="1">IF($E21="","",IF($F22="",AF21,IF(AND($M22=1,AF$9&gt;$B$9),"",IF(AND($M22=1,AF$9&lt;=$B$9),LOOKUP(AF$9,$A$12:$A$111,$B$12:$B$111),IF(AND($H22=-1,AG$9=$R21),"",IF($H22=-1,AG21,IF(AND($H22=1,AE$9=$R21),$J22,IF($H22=1,AF21,""))))))))</f>
        <v/>
      </c>
      <c r="AG22" t="str">
        <f ca="1">IF($E21="","",IF($F22="",AG21,IF(AND($M22=1,AG$9&gt;$B$9),"",IF(AND($M22=1,AG$9&lt;=$B$9),LOOKUP(AG$9,$A$12:$A$111,$B$12:$B$111),IF(AND($H22=-1,AH$9=$R21),"",IF($H22=-1,AH21,IF(AND($H22=1,AF$9=$R21),$J22,IF($H22=1,AG21,""))))))))</f>
        <v/>
      </c>
      <c r="AH22" t="str">
        <f ca="1">IF($E21="","",IF($F22="",AH21,IF(AND($M22=1,AH$9&gt;$B$9),"",IF(AND($M22=1,AH$9&lt;=$B$9),LOOKUP(AH$9,$A$12:$A$111,$B$12:$B$111),IF(AND($H22=-1,AI$9=$R21),"",IF($H22=-1,AI21,IF(AND($H22=1,AG$9=$R21),$J22,IF($H22=1,AH21,""))))))))</f>
        <v/>
      </c>
      <c r="AI22" t="str">
        <f ca="1">IF($E21="","",IF($F22="",AI21,IF(AND($M22=1,AI$9&gt;$B$9),"",IF(AND($M22=1,AI$9&lt;=$B$9),LOOKUP(AI$9,$A$12:$A$111,$B$12:$B$111),IF(AND($H22=-1,AJ$9=$R21),"",IF($H22=-1,AJ21,IF(AND($H22=1,AH$9=$R21),$J22,IF($H22=1,AI21,""))))))))</f>
        <v/>
      </c>
      <c r="AJ22" t="str">
        <f ca="1">IF($E21="","",IF($F22="",AJ21,IF(AND($M22=1,AJ$9&gt;$B$9),"",IF(AND($M22=1,AJ$9&lt;=$B$9),LOOKUP(AJ$9,$A$12:$A$111,$B$12:$B$111),IF(AND($H22=-1,AK$9=$R21),"",IF($H22=-1,AK21,IF(AND($H22=1,AI$9=$R21),$J22,IF($H22=1,AJ21,""))))))))</f>
        <v/>
      </c>
      <c r="AK22" t="str">
        <f ca="1">IF($E21="","",IF($F22="",AK21,IF(AND($M22=1,AK$9&gt;$B$9),"",IF(AND($M22=1,AK$9&lt;=$B$9),LOOKUP(AK$9,$A$12:$A$111,$B$12:$B$111),IF(AND($H22=-1,AL$9=$R21),"",IF($H22=-1,AL21,IF(AND($H22=1,AJ$9=$R21),$J22,IF($H22=1,AK21,""))))))))</f>
        <v/>
      </c>
      <c r="AL22" t="str">
        <f ca="1">IF($E21="","",IF($F22="",AL21,IF(AND($M22=1,AL$9&gt;$B$9),"",IF(AND($M22=1,AL$9&lt;=$B$9),LOOKUP(AL$9,$A$12:$A$111,$B$12:$B$111),IF(AND($H22=-1,AM$9=$R21),"",IF($H22=-1,AM21,IF(AND($H22=1,AK$9=$R21),$J22,IF($H22=1,AL21,""))))))))</f>
        <v/>
      </c>
      <c r="AM22" t="str">
        <f ca="1">IF($E21="","",IF($F22="",AM21,IF(AND($M22=1,AM$9&gt;$B$9),"",IF(AND($M22=1,AM$9&lt;=$B$9),LOOKUP(AM$9,$A$12:$A$111,$B$12:$B$111),IF(AND($H22=-1,AN$9=$R21),"",IF($H22=-1,AN21,IF(AND($H22=1,AL$9=$R21),$J22,IF($H22=1,AM21,""))))))))</f>
        <v/>
      </c>
      <c r="AN22" t="str">
        <f ca="1">IF($E21="","",IF($F22="",AN21,IF(AND($M22=1,AN$9&gt;$B$9),"",IF(AND($M22=1,AN$9&lt;=$B$9),LOOKUP(AN$9,$A$12:$A$111,$B$12:$B$111),IF(AND($H22=-1,AO$9=$R21),"",IF($H22=-1,AO21,IF(AND($H22=1,AM$9=$R21),$J22,IF($H22=1,AN21,""))))))))</f>
        <v/>
      </c>
      <c r="AO22" t="str">
        <f ca="1">IF($E21="","",IF($F22="",AO21,IF(AND($M22=1,AO$9&gt;$B$9),"",IF(AND($M22=1,AO$9&lt;=$B$9),LOOKUP(AO$9,$A$12:$A$111,$B$12:$B$111),IF(AND($H22=-1,AP$9=$R21),"",IF($H22=-1,AP21,IF(AND($H22=1,AN$9=$R21),$J22,IF($H22=1,AO21,""))))))))</f>
        <v/>
      </c>
      <c r="AP22" t="str">
        <f ca="1">IF($E21="","",IF($F22="",AP21,IF(AND($M22=1,AP$9&gt;$B$9),"",IF(AND($M22=1,AP$9&lt;=$B$9),LOOKUP(AP$9,$A$12:$A$111,$B$12:$B$111),IF(AND($H22=-1,AQ$9=$R21),"",IF($H22=-1,AQ21,IF(AND($H22=1,AO$9=$R21),$J22,IF($H22=1,AP21,""))))))))</f>
        <v/>
      </c>
      <c r="AQ22" t="str">
        <f ca="1">IF($E21="","",IF($F22="",AQ21,IF(AND($M22=1,AQ$9&gt;$B$9),"",IF(AND($M22=1,AQ$9&lt;=$B$9),LOOKUP(AQ$9,$A$12:$A$111,$B$12:$B$111),IF(AND($H22=-1,AR$9=$R21),"",IF($H22=-1,AR21,IF(AND($H22=1,AP$9=$R21),$J22,IF($H22=1,AQ21,""))))))))</f>
        <v/>
      </c>
      <c r="AR22" t="str">
        <f ca="1">IF($E21="","",IF($F22="",AR21,IF(AND($M22=1,AR$9&gt;$B$9),"",IF(AND($M22=1,AR$9&lt;=$B$9),LOOKUP(AR$9,$A$12:$A$111,$B$12:$B$111),IF(AND($H22=-1,AS$9=$R21),"",IF($H22=-1,AS21,IF(AND($H22=1,AQ$9=$R21),$J22,IF($H22=1,AR21,""))))))))</f>
        <v/>
      </c>
      <c r="AS22" t="str">
        <f ca="1">IF($E21="","",IF($F22="",AS21,IF(AND($M22=1,AS$9&gt;$B$9),"",IF(AND($M22=1,AS$9&lt;=$B$9),LOOKUP(AS$9,$A$12:$A$111,$B$12:$B$111),IF(AND($H22=-1,AT$9=$R21),"",IF($H22=-1,AT21,IF(AND($H22=1,AR$9=$R21),$J22,IF($H22=1,AS21,""))))))))</f>
        <v/>
      </c>
      <c r="AT22" t="str">
        <f ca="1">IF($E21="","",IF($F22="",AT21,IF(AND($M22=1,AT$9&gt;$B$9),"",IF(AND($M22=1,AT$9&lt;=$B$9),LOOKUP(AT$9,$A$12:$A$111,$B$12:$B$111),IF(AND($H22=-1,AU$9=$R21),"",IF($H22=-1,AU21,IF(AND($H22=1,AS$9=$R21),$J22,IF($H22=1,AT21,""))))))))</f>
        <v/>
      </c>
      <c r="AU22" t="str">
        <f ca="1">IF($E21="","",IF($F22="",AU21,IF(AND($M22=1,AU$9&gt;$B$9),"",IF(AND($M22=1,AU$9&lt;=$B$9),LOOKUP(AU$9,$A$12:$A$111,$B$12:$B$111),IF(AND($H22=-1,AV$9=$R21),"",IF($H22=-1,AV21,IF(AND($H22=1,AT$9=$R21),$J22,IF($H22=1,AU21,""))))))))</f>
        <v/>
      </c>
      <c r="AV22" t="str">
        <f ca="1">IF($E21="","",IF($F22="",AV21,IF(AND($M22=1,AV$9&gt;$B$9),"",IF(AND($M22=1,AV$9&lt;=$B$9),LOOKUP(AV$9,$A$12:$A$111,$B$12:$B$111),IF(AND($H22=-1,AW$9=$R21),"",IF($H22=-1,AW21,IF(AND($H22=1,AU$9=$R21),$J22,IF($H22=1,AV21,""))))))))</f>
        <v/>
      </c>
      <c r="AW22" t="str">
        <f ca="1">IF($E21="","",IF($F22="",AW21,IF(AND($M22=1,AW$9&gt;$B$9),"",IF(AND($M22=1,AW$9&lt;=$B$9),LOOKUP(AW$9,$A$12:$A$111,$B$12:$B$111),IF(AND($H22=-1,AX$9=$R21),"",IF($H22=-1,AX21,IF(AND($H22=1,AV$9=$R21),$J22,IF($H22=1,AW21,""))))))))</f>
        <v/>
      </c>
      <c r="AX22" t="str">
        <f ca="1">IF($E21="","",IF($F22="",AX21,IF(AND($M22=1,AX$9&gt;$B$9),"",IF(AND($M22=1,AX$9&lt;=$B$9),LOOKUP(AX$9,$A$12:$A$111,$B$12:$B$111),IF(AND($H22=-1,AY$9=$R21),"",IF($H22=-1,AY21,IF(AND($H22=1,AW$9=$R21),$J22,IF($H22=1,AX21,""))))))))</f>
        <v/>
      </c>
      <c r="AY22" t="str">
        <f ca="1">IF($E21="","",IF($F22="",AY21,IF(AND($M22=1,AY$9&gt;$B$9),"",IF(AND($M22=1,AY$9&lt;=$B$9),LOOKUP(AY$9,$A$12:$A$111,$B$12:$B$111),IF(AND($H22=-1,AZ$9=$R21),"",IF($H22=-1,AZ21,IF(AND($H22=1,AX$9=$R21),$J22,IF($H22=1,AY21,""))))))))</f>
        <v/>
      </c>
      <c r="AZ22" t="str">
        <f ca="1">IF($E21="","",IF($F22="",AZ21,IF(AND($M22=1,AZ$9&gt;$B$9),"",IF(AND($M22=1,AZ$9&lt;=$B$9),LOOKUP(AZ$9,$A$12:$A$111,$B$12:$B$111),IF(AND($H22=-1,BA$9=$R21),"",IF($H22=-1,BA21,IF(AND($H22=1,AY$9=$R21),$J22,IF($H22=1,AZ21,""))))))))</f>
        <v/>
      </c>
      <c r="BA22" t="str">
        <f ca="1">IF($E21="","",IF($F22="",BA21,IF(AND($M22=1,BA$9&gt;$B$9),"",IF(AND($M22=1,BA$9&lt;=$B$9),LOOKUP(BA$9,$A$12:$A$111,$B$12:$B$111),IF(AND($H22=-1,BB$9=$R21),"",IF($H22=-1,BB21,IF(AND($H22=1,AZ$9=$R21),$J22,IF($H22=1,BA21,""))))))))</f>
        <v/>
      </c>
      <c r="BB22" t="str">
        <f ca="1">IF($E21="","",IF($F22="",BB21,IF(AND($M22=1,BB$9&gt;$B$9),"",IF(AND($M22=1,BB$9&lt;=$B$9),LOOKUP(BB$9,$A$12:$A$111,$B$12:$B$111),IF(AND($H22=-1,BC$9=$R21),"",IF($H22=-1,BC21,IF(AND($H22=1,BA$9=$R21),$J22,IF($H22=1,BB21,""))))))))</f>
        <v/>
      </c>
      <c r="BC22" t="str">
        <f ca="1">IF($E21="","",IF($F22="",BC21,IF(AND($M22=1,BC$9&gt;$B$9),"",IF(AND($M22=1,BC$9&lt;=$B$9),LOOKUP(BC$9,$A$12:$A$111,$B$12:$B$111),IF(AND($H22=-1,BD$9=$R21),"",IF($H22=-1,BD21,IF(AND($H22=1,BB$9=$R21),$J22,IF($H22=1,BC21,""))))))))</f>
        <v/>
      </c>
      <c r="BD22" t="str">
        <f ca="1">IF($E21="","",IF($F22="",BD21,IF(AND($M22=1,BD$9&gt;$B$9),"",IF(AND($M22=1,BD$9&lt;=$B$9),LOOKUP(BD$9,$A$12:$A$111,$B$12:$B$111),IF(AND($H22=-1,BE$9=$R21),"",IF($H22=-1,BE21,IF(AND($H22=1,BC$9=$R21),$J22,IF($H22=1,BD21,""))))))))</f>
        <v/>
      </c>
      <c r="BE22" t="str">
        <f ca="1">IF($E21="","",IF($F22="",BE21,IF(AND($M22=1,BE$9&gt;$B$9),"",IF(AND($M22=1,BE$9&lt;=$B$9),LOOKUP(BE$9,$A$12:$A$111,$B$12:$B$111),IF(AND($H22=-1,BF$9=$R21),"",IF($H22=-1,BF21,IF(AND($H22=1,BD$9=$R21),$J22,IF($H22=1,BE21,""))))))))</f>
        <v/>
      </c>
      <c r="BF22" t="str">
        <f ca="1">IF($E21="","",IF($F22="",BF21,IF(AND($M22=1,BF$9&gt;$B$9),"",IF(AND($M22=1,BF$9&lt;=$B$9),LOOKUP(BF$9,$A$12:$A$111,$B$12:$B$111),IF(AND($H22=-1,BG$9=$R21),"",IF($H22=-1,BG21,IF(AND($H22=1,BE$9=$R21),$J22,IF($H22=1,BF21,""))))))))</f>
        <v/>
      </c>
      <c r="BG22" t="str">
        <f ca="1">IF($E21="","",IF($F22="",BG21,IF(AND($M22=1,BG$9&gt;$B$9),"",IF(AND($M22=1,BG$9&lt;=$B$9),LOOKUP(BG$9,$A$12:$A$111,$B$12:$B$111),IF(AND($H22=-1,BH$9=$R21),"",IF($H22=-1,BH21,IF(AND($H22=1,BF$9=$R21),$J22,IF($H22=1,BG21,""))))))))</f>
        <v/>
      </c>
      <c r="BH22" t="str">
        <f ca="1">IF($E21="","",IF($F22="",BH21,IF(AND($M22=1,BH$9&gt;$B$9),"",IF(AND($M22=1,BH$9&lt;=$B$9),LOOKUP(BH$9,$A$12:$A$111,$B$12:$B$111),IF(AND($H22=-1,BI$9=$R21),"",IF($H22=-1,BI21,IF(AND($H22=1,BG$9=$R21),$J22,IF($H22=1,BH21,""))))))))</f>
        <v/>
      </c>
      <c r="BI22" t="str">
        <f ca="1">IF($E21="","",IF($F22="",BI21,IF(AND($M22=1,BI$9&gt;$B$9),"",IF(AND($M22=1,BI$9&lt;=$B$9),LOOKUP(BI$9,$A$12:$A$111,$B$12:$B$111),IF(AND($H22=-1,BJ$9=$R21),"",IF($H22=-1,BJ21,IF(AND($H22=1,BH$9=$R21),$J22,IF($H22=1,BI21,""))))))))</f>
        <v/>
      </c>
      <c r="BJ22" t="str">
        <f ca="1">IF($E21="","",IF($F22="",BJ21,IF(AND($M22=1,BJ$9&gt;$B$9),"",IF(AND($M22=1,BJ$9&lt;=$B$9),LOOKUP(BJ$9,$A$12:$A$111,$B$12:$B$111),IF(AND($H22=-1,BK$9=$R21),"",IF($H22=-1,BK21,IF(AND($H22=1,BI$9=$R21),$J22,IF($H22=1,BJ21,""))))))))</f>
        <v/>
      </c>
      <c r="BK22" t="str">
        <f ca="1">IF($E21="","",IF($F22="",BK21,IF(AND($M22=1,BK$9&gt;$B$9),"",IF(AND($M22=1,BK$9&lt;=$B$9),LOOKUP(BK$9,$A$12:$A$111,$B$12:$B$111),IF(AND($H22=-1,BL$9=$R21),"",IF($H22=-1,BL21,IF(AND($H22=1,BJ$9=$R21),$J22,IF($H22=1,BK21,""))))))))</f>
        <v/>
      </c>
      <c r="BL22" t="str">
        <f ca="1">IF($E21="","",IF($F22="",BL21,IF(AND($M22=1,BL$9&gt;$B$9),"",IF(AND($M22=1,BL$9&lt;=$B$9),LOOKUP(BL$9,$A$12:$A$111,$B$12:$B$111),IF(AND($H22=-1,BM$9=$R21),"",IF($H22=-1,BM21,IF(AND($H22=1,BK$9=$R21),$J22,IF($H22=1,BL21,""))))))))</f>
        <v/>
      </c>
      <c r="BM22" t="str">
        <f ca="1">IF($E21="","",IF($F22="",BM21,IF(AND($M22=1,BM$9&gt;$B$9),"",IF(AND($M22=1,BM$9&lt;=$B$9),LOOKUP(BM$9,$A$12:$A$111,$B$12:$B$111),IF(AND($H22=-1,BN$9=$R21),"",IF($H22=-1,BN21,IF(AND($H22=1,BL$9=$R21),$J22,IF($H22=1,BM21,""))))))))</f>
        <v/>
      </c>
      <c r="BN22" t="str">
        <f ca="1">IF($E21="","",IF($F22="",BN21,IF(AND($M22=1,BN$9&gt;$B$9),"",IF(AND($M22=1,BN$9&lt;=$B$9),LOOKUP(BN$9,$A$12:$A$111,$B$12:$B$111),IF(AND($H22=-1,BO$9=$R21),"",IF($H22=-1,BO21,IF(AND($H22=1,BM$9=$R21),$J22,IF($H22=1,BN21,""))))))))</f>
        <v/>
      </c>
      <c r="BO22" t="str">
        <f ca="1">IF($E21="","",IF($F22="",BO21,IF(AND($M22=1,BO$9&gt;$B$9),"",IF(AND($M22=1,BO$9&lt;=$B$9),LOOKUP(BO$9,$A$12:$A$111,$B$12:$B$111),IF(AND($H22=-1,BP$9=$R21),"",IF($H22=-1,BP21,IF(AND($H22=1,BN$9=$R21),$J22,IF($H22=1,BO21,""))))))))</f>
        <v/>
      </c>
      <c r="BP22">
        <f ca="1">IF($E21="","",IF($F22="",BP21,IF(AND($M22=1,BP$9&gt;$B$9),"",IF(AND($M22=1,BP$9&lt;=$B$9),LOOKUP(BP$9,$A$12:$A$111,$B$12:$B$111),IF(AND($H22=-1,BQ$9=$R21),"",IF($H22=-1,BQ21,IF(AND($H22=1,BO$9=$R21),$J22,IF($H22=1,BP21,""))))))))</f>
        <v>0</v>
      </c>
    </row>
    <row r="23" spans="1:68" x14ac:dyDescent="0.25">
      <c r="D23" s="4">
        <v>13</v>
      </c>
      <c r="E23" s="1">
        <f t="shared" ca="1" si="3"/>
        <v>11</v>
      </c>
      <c r="F23" t="str">
        <f ca="1">IF(E22="","",IF(AND(B$3="Last",G22="Zero"),F22,IF(B$3="Last",G22,IF(AND(B$3="2nd last",G21="Zero"),F22,IF(B$3="2nd last",G21,IF(AND(B$3="Opposite",G22="Zero"),F22,IF(AND(B$3="Opposite",G22="Red"),"Black",IF(AND(B$3="Opposite",G22="Black"),"Red",IF(AND(B$3="Opposite",G22="Odd"),"Even",IF(AND(B$3="Opposite",G22="Even"),"Odd",IF(AND(B$3="Opposite",G22="High"),"Low",IF(AND(B$3="Opposite",G22="Low"),"High",IF(COUNTIF(Refs!$E$5:$I$6,B$3)=1,RevLab!B$3,"")))))))))))))</f>
        <v>Black</v>
      </c>
      <c r="G23" t="str">
        <f ca="1">IF(E23="","",IF(B$2="Red/Black",LOOKUP(E23,Refs!D:D,Refs!F:F),IF(B$2="High/Low",LOOKUP(E23,Refs!D:D,Refs!H:H),IF(B$2="Odd/Even",LOOKUP(E23,Refs!D:D,Refs!J:J),""))))</f>
        <v>Black</v>
      </c>
      <c r="H23">
        <f t="shared" ca="1" si="4"/>
        <v>1</v>
      </c>
      <c r="I23">
        <f ca="1">IF(E22="","",IF(F23="","",IF(AND(R22&gt;1,P22+Q22&gt;=$B$4),$B$4,IF(R22=1,P22,P22+Q22))))</f>
        <v>6</v>
      </c>
      <c r="J23">
        <f t="shared" ca="1" si="5"/>
        <v>6</v>
      </c>
      <c r="K23">
        <f t="shared" ca="1" si="7"/>
        <v>-15</v>
      </c>
      <c r="L23">
        <f t="shared" ca="1" si="8"/>
        <v>6</v>
      </c>
      <c r="M23">
        <f t="shared" ca="1" si="6"/>
        <v>0</v>
      </c>
      <c r="P23">
        <f t="shared" ca="1" si="0"/>
        <v>2</v>
      </c>
      <c r="Q23">
        <f t="shared" ca="1" si="1"/>
        <v>6</v>
      </c>
      <c r="R23" s="2">
        <f t="shared" ca="1" si="2"/>
        <v>4</v>
      </c>
      <c r="S23" s="4">
        <f ca="1">IF(E22="","",IF($F23="",S22,IF($M23=1,LOOKUP(S$9,$A$12:$A$111,$B$12:$B$111),IF(AND($H23=-1,T$9=$R22),"",IF($H23=-1,T22,IF($H23=1,S22))))))</f>
        <v>2</v>
      </c>
      <c r="T23">
        <f ca="1">IF($E22="","",IF($F23="",T22,IF(AND($M23=1,T$9&gt;$B$9),"",IF(AND($M23=1,T$9&lt;=$B$9),LOOKUP(T$9,$A$12:$A$111,$B$12:$B$111),IF(AND($H23=-1,U$9=$R22),"",IF($H23=-1,U22,IF(AND($H23=1,S$9=$R22),$J23,IF($H23=1,T22,""))))))))</f>
        <v>3</v>
      </c>
      <c r="U23">
        <f ca="1">IF($E22="","",IF($F23="",U22,IF(AND($M23=1,U$9&gt;$B$9),"",IF(AND($M23=1,U$9&lt;=$B$9),LOOKUP(U$9,$A$12:$A$111,$B$12:$B$111),IF(AND($H23=-1,V$9=$R22),"",IF($H23=-1,V22,IF(AND($H23=1,T$9=$R22),$J23,IF($H23=1,U22,""))))))))</f>
        <v>4</v>
      </c>
      <c r="V23">
        <f ca="1">IF($E22="","",IF($F23="",V22,IF(AND($M23=1,V$9&gt;$B$9),"",IF(AND($M23=1,V$9&lt;=$B$9),LOOKUP(V$9,$A$12:$A$111,$B$12:$B$111),IF(AND($H23=-1,W$9=$R22),"",IF($H23=-1,W22,IF(AND($H23=1,U$9=$R22),$J23,IF($H23=1,V22,""))))))))</f>
        <v>6</v>
      </c>
      <c r="W23" t="str">
        <f ca="1">IF($E22="","",IF($F23="",W22,IF(AND($M23=1,W$9&gt;$B$9),"",IF(AND($M23=1,W$9&lt;=$B$9),LOOKUP(W$9,$A$12:$A$111,$B$12:$B$111),IF(AND($H23=-1,X$9=$R22),"",IF($H23=-1,X22,IF(AND($H23=1,V$9=$R22),$J23,IF($H23=1,W22,""))))))))</f>
        <v/>
      </c>
      <c r="X23" t="str">
        <f ca="1">IF($E22="","",IF($F23="",X22,IF(AND($M23=1,X$9&gt;$B$9),"",IF(AND($M23=1,X$9&lt;=$B$9),LOOKUP(X$9,$A$12:$A$111,$B$12:$B$111),IF(AND($H23=-1,Y$9=$R22),"",IF($H23=-1,Y22,IF(AND($H23=1,W$9=$R22),$J23,IF($H23=1,X22,""))))))))</f>
        <v/>
      </c>
      <c r="Y23" t="str">
        <f ca="1">IF($E22="","",IF($F23="",Y22,IF(AND($M23=1,Y$9&gt;$B$9),"",IF(AND($M23=1,Y$9&lt;=$B$9),LOOKUP(Y$9,$A$12:$A$111,$B$12:$B$111),IF(AND($H23=-1,Z$9=$R22),"",IF($H23=-1,Z22,IF(AND($H23=1,X$9=$R22),$J23,IF($H23=1,Y22,""))))))))</f>
        <v/>
      </c>
      <c r="Z23" t="str">
        <f ca="1">IF($E22="","",IF($F23="",Z22,IF(AND($M23=1,Z$9&gt;$B$9),"",IF(AND($M23=1,Z$9&lt;=$B$9),LOOKUP(Z$9,$A$12:$A$111,$B$12:$B$111),IF(AND($H23=-1,AA$9=$R22),"",IF($H23=-1,AA22,IF(AND($H23=1,Y$9=$R22),$J23,IF($H23=1,Z22,""))))))))</f>
        <v/>
      </c>
      <c r="AA23" t="str">
        <f ca="1">IF($E22="","",IF($F23="",AA22,IF(AND($M23=1,AA$9&gt;$B$9),"",IF(AND($M23=1,AA$9&lt;=$B$9),LOOKUP(AA$9,$A$12:$A$111,$B$12:$B$111),IF(AND($H23=-1,AB$9=$R22),"",IF($H23=-1,AB22,IF(AND($H23=1,Z$9=$R22),$J23,IF($H23=1,AA22,""))))))))</f>
        <v/>
      </c>
      <c r="AB23" t="str">
        <f ca="1">IF($E22="","",IF($F23="",AB22,IF(AND($M23=1,AB$9&gt;$B$9),"",IF(AND($M23=1,AB$9&lt;=$B$9),LOOKUP(AB$9,$A$12:$A$111,$B$12:$B$111),IF(AND($H23=-1,AC$9=$R22),"",IF($H23=-1,AC22,IF(AND($H23=1,AA$9=$R22),$J23,IF($H23=1,AB22,""))))))))</f>
        <v/>
      </c>
      <c r="AC23" t="str">
        <f ca="1">IF($E22="","",IF($F23="",AC22,IF(AND($M23=1,AC$9&gt;$B$9),"",IF(AND($M23=1,AC$9&lt;=$B$9),LOOKUP(AC$9,$A$12:$A$111,$B$12:$B$111),IF(AND($H23=-1,AD$9=$R22),"",IF($H23=-1,AD22,IF(AND($H23=1,AB$9=$R22),$J23,IF($H23=1,AC22,""))))))))</f>
        <v/>
      </c>
      <c r="AD23" t="str">
        <f ca="1">IF($E22="","",IF($F23="",AD22,IF(AND($M23=1,AD$9&gt;$B$9),"",IF(AND($M23=1,AD$9&lt;=$B$9),LOOKUP(AD$9,$A$12:$A$111,$B$12:$B$111),IF(AND($H23=-1,AE$9=$R22),"",IF($H23=-1,AE22,IF(AND($H23=1,AC$9=$R22),$J23,IF($H23=1,AD22,""))))))))</f>
        <v/>
      </c>
      <c r="AE23" t="str">
        <f ca="1">IF($E22="","",IF($F23="",AE22,IF(AND($M23=1,AE$9&gt;$B$9),"",IF(AND($M23=1,AE$9&lt;=$B$9),LOOKUP(AE$9,$A$12:$A$111,$B$12:$B$111),IF(AND($H23=-1,AF$9=$R22),"",IF($H23=-1,AF22,IF(AND($H23=1,AD$9=$R22),$J23,IF($H23=1,AE22,""))))))))</f>
        <v/>
      </c>
      <c r="AF23" t="str">
        <f ca="1">IF($E22="","",IF($F23="",AF22,IF(AND($M23=1,AF$9&gt;$B$9),"",IF(AND($M23=1,AF$9&lt;=$B$9),LOOKUP(AF$9,$A$12:$A$111,$B$12:$B$111),IF(AND($H23=-1,AG$9=$R22),"",IF($H23=-1,AG22,IF(AND($H23=1,AE$9=$R22),$J23,IF($H23=1,AF22,""))))))))</f>
        <v/>
      </c>
      <c r="AG23" t="str">
        <f ca="1">IF($E22="","",IF($F23="",AG22,IF(AND($M23=1,AG$9&gt;$B$9),"",IF(AND($M23=1,AG$9&lt;=$B$9),LOOKUP(AG$9,$A$12:$A$111,$B$12:$B$111),IF(AND($H23=-1,AH$9=$R22),"",IF($H23=-1,AH22,IF(AND($H23=1,AF$9=$R22),$J23,IF($H23=1,AG22,""))))))))</f>
        <v/>
      </c>
      <c r="AH23" t="str">
        <f ca="1">IF($E22="","",IF($F23="",AH22,IF(AND($M23=1,AH$9&gt;$B$9),"",IF(AND($M23=1,AH$9&lt;=$B$9),LOOKUP(AH$9,$A$12:$A$111,$B$12:$B$111),IF(AND($H23=-1,AI$9=$R22),"",IF($H23=-1,AI22,IF(AND($H23=1,AG$9=$R22),$J23,IF($H23=1,AH22,""))))))))</f>
        <v/>
      </c>
      <c r="AI23" t="str">
        <f ca="1">IF($E22="","",IF($F23="",AI22,IF(AND($M23=1,AI$9&gt;$B$9),"",IF(AND($M23=1,AI$9&lt;=$B$9),LOOKUP(AI$9,$A$12:$A$111,$B$12:$B$111),IF(AND($H23=-1,AJ$9=$R22),"",IF($H23=-1,AJ22,IF(AND($H23=1,AH$9=$R22),$J23,IF($H23=1,AI22,""))))))))</f>
        <v/>
      </c>
      <c r="AJ23" t="str">
        <f ca="1">IF($E22="","",IF($F23="",AJ22,IF(AND($M23=1,AJ$9&gt;$B$9),"",IF(AND($M23=1,AJ$9&lt;=$B$9),LOOKUP(AJ$9,$A$12:$A$111,$B$12:$B$111),IF(AND($H23=-1,AK$9=$R22),"",IF($H23=-1,AK22,IF(AND($H23=1,AI$9=$R22),$J23,IF($H23=1,AJ22,""))))))))</f>
        <v/>
      </c>
      <c r="AK23" t="str">
        <f ca="1">IF($E22="","",IF($F23="",AK22,IF(AND($M23=1,AK$9&gt;$B$9),"",IF(AND($M23=1,AK$9&lt;=$B$9),LOOKUP(AK$9,$A$12:$A$111,$B$12:$B$111),IF(AND($H23=-1,AL$9=$R22),"",IF($H23=-1,AL22,IF(AND($H23=1,AJ$9=$R22),$J23,IF($H23=1,AK22,""))))))))</f>
        <v/>
      </c>
      <c r="AL23" t="str">
        <f ca="1">IF($E22="","",IF($F23="",AL22,IF(AND($M23=1,AL$9&gt;$B$9),"",IF(AND($M23=1,AL$9&lt;=$B$9),LOOKUP(AL$9,$A$12:$A$111,$B$12:$B$111),IF(AND($H23=-1,AM$9=$R22),"",IF($H23=-1,AM22,IF(AND($H23=1,AK$9=$R22),$J23,IF($H23=1,AL22,""))))))))</f>
        <v/>
      </c>
      <c r="AM23" t="str">
        <f ca="1">IF($E22="","",IF($F23="",AM22,IF(AND($M23=1,AM$9&gt;$B$9),"",IF(AND($M23=1,AM$9&lt;=$B$9),LOOKUP(AM$9,$A$12:$A$111,$B$12:$B$111),IF(AND($H23=-1,AN$9=$R22),"",IF($H23=-1,AN22,IF(AND($H23=1,AL$9=$R22),$J23,IF($H23=1,AM22,""))))))))</f>
        <v/>
      </c>
      <c r="AN23" t="str">
        <f ca="1">IF($E22="","",IF($F23="",AN22,IF(AND($M23=1,AN$9&gt;$B$9),"",IF(AND($M23=1,AN$9&lt;=$B$9),LOOKUP(AN$9,$A$12:$A$111,$B$12:$B$111),IF(AND($H23=-1,AO$9=$R22),"",IF($H23=-1,AO22,IF(AND($H23=1,AM$9=$R22),$J23,IF($H23=1,AN22,""))))))))</f>
        <v/>
      </c>
      <c r="AO23" t="str">
        <f ca="1">IF($E22="","",IF($F23="",AO22,IF(AND($M23=1,AO$9&gt;$B$9),"",IF(AND($M23=1,AO$9&lt;=$B$9),LOOKUP(AO$9,$A$12:$A$111,$B$12:$B$111),IF(AND($H23=-1,AP$9=$R22),"",IF($H23=-1,AP22,IF(AND($H23=1,AN$9=$R22),$J23,IF($H23=1,AO22,""))))))))</f>
        <v/>
      </c>
      <c r="AP23" t="str">
        <f ca="1">IF($E22="","",IF($F23="",AP22,IF(AND($M23=1,AP$9&gt;$B$9),"",IF(AND($M23=1,AP$9&lt;=$B$9),LOOKUP(AP$9,$A$12:$A$111,$B$12:$B$111),IF(AND($H23=-1,AQ$9=$R22),"",IF($H23=-1,AQ22,IF(AND($H23=1,AO$9=$R22),$J23,IF($H23=1,AP22,""))))))))</f>
        <v/>
      </c>
      <c r="AQ23" t="str">
        <f ca="1">IF($E22="","",IF($F23="",AQ22,IF(AND($M23=1,AQ$9&gt;$B$9),"",IF(AND($M23=1,AQ$9&lt;=$B$9),LOOKUP(AQ$9,$A$12:$A$111,$B$12:$B$111),IF(AND($H23=-1,AR$9=$R22),"",IF($H23=-1,AR22,IF(AND($H23=1,AP$9=$R22),$J23,IF($H23=1,AQ22,""))))))))</f>
        <v/>
      </c>
      <c r="AR23" t="str">
        <f ca="1">IF($E22="","",IF($F23="",AR22,IF(AND($M23=1,AR$9&gt;$B$9),"",IF(AND($M23=1,AR$9&lt;=$B$9),LOOKUP(AR$9,$A$12:$A$111,$B$12:$B$111),IF(AND($H23=-1,AS$9=$R22),"",IF($H23=-1,AS22,IF(AND($H23=1,AQ$9=$R22),$J23,IF($H23=1,AR22,""))))))))</f>
        <v/>
      </c>
      <c r="AS23" t="str">
        <f ca="1">IF($E22="","",IF($F23="",AS22,IF(AND($M23=1,AS$9&gt;$B$9),"",IF(AND($M23=1,AS$9&lt;=$B$9),LOOKUP(AS$9,$A$12:$A$111,$B$12:$B$111),IF(AND($H23=-1,AT$9=$R22),"",IF($H23=-1,AT22,IF(AND($H23=1,AR$9=$R22),$J23,IF($H23=1,AS22,""))))))))</f>
        <v/>
      </c>
      <c r="AT23" t="str">
        <f ca="1">IF($E22="","",IF($F23="",AT22,IF(AND($M23=1,AT$9&gt;$B$9),"",IF(AND($M23=1,AT$9&lt;=$B$9),LOOKUP(AT$9,$A$12:$A$111,$B$12:$B$111),IF(AND($H23=-1,AU$9=$R22),"",IF($H23=-1,AU22,IF(AND($H23=1,AS$9=$R22),$J23,IF($H23=1,AT22,""))))))))</f>
        <v/>
      </c>
      <c r="AU23" t="str">
        <f ca="1">IF($E22="","",IF($F23="",AU22,IF(AND($M23=1,AU$9&gt;$B$9),"",IF(AND($M23=1,AU$9&lt;=$B$9),LOOKUP(AU$9,$A$12:$A$111,$B$12:$B$111),IF(AND($H23=-1,AV$9=$R22),"",IF($H23=-1,AV22,IF(AND($H23=1,AT$9=$R22),$J23,IF($H23=1,AU22,""))))))))</f>
        <v/>
      </c>
      <c r="AV23" t="str">
        <f ca="1">IF($E22="","",IF($F23="",AV22,IF(AND($M23=1,AV$9&gt;$B$9),"",IF(AND($M23=1,AV$9&lt;=$B$9),LOOKUP(AV$9,$A$12:$A$111,$B$12:$B$111),IF(AND($H23=-1,AW$9=$R22),"",IF($H23=-1,AW22,IF(AND($H23=1,AU$9=$R22),$J23,IF($H23=1,AV22,""))))))))</f>
        <v/>
      </c>
      <c r="AW23" t="str">
        <f ca="1">IF($E22="","",IF($F23="",AW22,IF(AND($M23=1,AW$9&gt;$B$9),"",IF(AND($M23=1,AW$9&lt;=$B$9),LOOKUP(AW$9,$A$12:$A$111,$B$12:$B$111),IF(AND($H23=-1,AX$9=$R22),"",IF($H23=-1,AX22,IF(AND($H23=1,AV$9=$R22),$J23,IF($H23=1,AW22,""))))))))</f>
        <v/>
      </c>
      <c r="AX23" t="str">
        <f ca="1">IF($E22="","",IF($F23="",AX22,IF(AND($M23=1,AX$9&gt;$B$9),"",IF(AND($M23=1,AX$9&lt;=$B$9),LOOKUP(AX$9,$A$12:$A$111,$B$12:$B$111),IF(AND($H23=-1,AY$9=$R22),"",IF($H23=-1,AY22,IF(AND($H23=1,AW$9=$R22),$J23,IF($H23=1,AX22,""))))))))</f>
        <v/>
      </c>
      <c r="AY23" t="str">
        <f ca="1">IF($E22="","",IF($F23="",AY22,IF(AND($M23=1,AY$9&gt;$B$9),"",IF(AND($M23=1,AY$9&lt;=$B$9),LOOKUP(AY$9,$A$12:$A$111,$B$12:$B$111),IF(AND($H23=-1,AZ$9=$R22),"",IF($H23=-1,AZ22,IF(AND($H23=1,AX$9=$R22),$J23,IF($H23=1,AY22,""))))))))</f>
        <v/>
      </c>
      <c r="AZ23" t="str">
        <f ca="1">IF($E22="","",IF($F23="",AZ22,IF(AND($M23=1,AZ$9&gt;$B$9),"",IF(AND($M23=1,AZ$9&lt;=$B$9),LOOKUP(AZ$9,$A$12:$A$111,$B$12:$B$111),IF(AND($H23=-1,BA$9=$R22),"",IF($H23=-1,BA22,IF(AND($H23=1,AY$9=$R22),$J23,IF($H23=1,AZ22,""))))))))</f>
        <v/>
      </c>
      <c r="BA23" t="str">
        <f ca="1">IF($E22="","",IF($F23="",BA22,IF(AND($M23=1,BA$9&gt;$B$9),"",IF(AND($M23=1,BA$9&lt;=$B$9),LOOKUP(BA$9,$A$12:$A$111,$B$12:$B$111),IF(AND($H23=-1,BB$9=$R22),"",IF($H23=-1,BB22,IF(AND($H23=1,AZ$9=$R22),$J23,IF($H23=1,BA22,""))))))))</f>
        <v/>
      </c>
      <c r="BB23" t="str">
        <f ca="1">IF($E22="","",IF($F23="",BB22,IF(AND($M23=1,BB$9&gt;$B$9),"",IF(AND($M23=1,BB$9&lt;=$B$9),LOOKUP(BB$9,$A$12:$A$111,$B$12:$B$111),IF(AND($H23=-1,BC$9=$R22),"",IF($H23=-1,BC22,IF(AND($H23=1,BA$9=$R22),$J23,IF($H23=1,BB22,""))))))))</f>
        <v/>
      </c>
      <c r="BC23" t="str">
        <f ca="1">IF($E22="","",IF($F23="",BC22,IF(AND($M23=1,BC$9&gt;$B$9),"",IF(AND($M23=1,BC$9&lt;=$B$9),LOOKUP(BC$9,$A$12:$A$111,$B$12:$B$111),IF(AND($H23=-1,BD$9=$R22),"",IF($H23=-1,BD22,IF(AND($H23=1,BB$9=$R22),$J23,IF($H23=1,BC22,""))))))))</f>
        <v/>
      </c>
      <c r="BD23" t="str">
        <f ca="1">IF($E22="","",IF($F23="",BD22,IF(AND($M23=1,BD$9&gt;$B$9),"",IF(AND($M23=1,BD$9&lt;=$B$9),LOOKUP(BD$9,$A$12:$A$111,$B$12:$B$111),IF(AND($H23=-1,BE$9=$R22),"",IF($H23=-1,BE22,IF(AND($H23=1,BC$9=$R22),$J23,IF($H23=1,BD22,""))))))))</f>
        <v/>
      </c>
      <c r="BE23" t="str">
        <f ca="1">IF($E22="","",IF($F23="",BE22,IF(AND($M23=1,BE$9&gt;$B$9),"",IF(AND($M23=1,BE$9&lt;=$B$9),LOOKUP(BE$9,$A$12:$A$111,$B$12:$B$111),IF(AND($H23=-1,BF$9=$R22),"",IF($H23=-1,BF22,IF(AND($H23=1,BD$9=$R22),$J23,IF($H23=1,BE22,""))))))))</f>
        <v/>
      </c>
      <c r="BF23" t="str">
        <f ca="1">IF($E22="","",IF($F23="",BF22,IF(AND($M23=1,BF$9&gt;$B$9),"",IF(AND($M23=1,BF$9&lt;=$B$9),LOOKUP(BF$9,$A$12:$A$111,$B$12:$B$111),IF(AND($H23=-1,BG$9=$R22),"",IF($H23=-1,BG22,IF(AND($H23=1,BE$9=$R22),$J23,IF($H23=1,BF22,""))))))))</f>
        <v/>
      </c>
      <c r="BG23" t="str">
        <f ca="1">IF($E22="","",IF($F23="",BG22,IF(AND($M23=1,BG$9&gt;$B$9),"",IF(AND($M23=1,BG$9&lt;=$B$9),LOOKUP(BG$9,$A$12:$A$111,$B$12:$B$111),IF(AND($H23=-1,BH$9=$R22),"",IF($H23=-1,BH22,IF(AND($H23=1,BF$9=$R22),$J23,IF($H23=1,BG22,""))))))))</f>
        <v/>
      </c>
      <c r="BH23" t="str">
        <f ca="1">IF($E22="","",IF($F23="",BH22,IF(AND($M23=1,BH$9&gt;$B$9),"",IF(AND($M23=1,BH$9&lt;=$B$9),LOOKUP(BH$9,$A$12:$A$111,$B$12:$B$111),IF(AND($H23=-1,BI$9=$R22),"",IF($H23=-1,BI22,IF(AND($H23=1,BG$9=$R22),$J23,IF($H23=1,BH22,""))))))))</f>
        <v/>
      </c>
      <c r="BI23" t="str">
        <f ca="1">IF($E22="","",IF($F23="",BI22,IF(AND($M23=1,BI$9&gt;$B$9),"",IF(AND($M23=1,BI$9&lt;=$B$9),LOOKUP(BI$9,$A$12:$A$111,$B$12:$B$111),IF(AND($H23=-1,BJ$9=$R22),"",IF($H23=-1,BJ22,IF(AND($H23=1,BH$9=$R22),$J23,IF($H23=1,BI22,""))))))))</f>
        <v/>
      </c>
      <c r="BJ23" t="str">
        <f ca="1">IF($E22="","",IF($F23="",BJ22,IF(AND($M23=1,BJ$9&gt;$B$9),"",IF(AND($M23=1,BJ$9&lt;=$B$9),LOOKUP(BJ$9,$A$12:$A$111,$B$12:$B$111),IF(AND($H23=-1,BK$9=$R22),"",IF($H23=-1,BK22,IF(AND($H23=1,BI$9=$R22),$J23,IF($H23=1,BJ22,""))))))))</f>
        <v/>
      </c>
      <c r="BK23" t="str">
        <f ca="1">IF($E22="","",IF($F23="",BK22,IF(AND($M23=1,BK$9&gt;$B$9),"",IF(AND($M23=1,BK$9&lt;=$B$9),LOOKUP(BK$9,$A$12:$A$111,$B$12:$B$111),IF(AND($H23=-1,BL$9=$R22),"",IF($H23=-1,BL22,IF(AND($H23=1,BJ$9=$R22),$J23,IF($H23=1,BK22,""))))))))</f>
        <v/>
      </c>
      <c r="BL23" t="str">
        <f ca="1">IF($E22="","",IF($F23="",BL22,IF(AND($M23=1,BL$9&gt;$B$9),"",IF(AND($M23=1,BL$9&lt;=$B$9),LOOKUP(BL$9,$A$12:$A$111,$B$12:$B$111),IF(AND($H23=-1,BM$9=$R22),"",IF($H23=-1,BM22,IF(AND($H23=1,BK$9=$R22),$J23,IF($H23=1,BL22,""))))))))</f>
        <v/>
      </c>
      <c r="BM23" t="str">
        <f ca="1">IF($E22="","",IF($F23="",BM22,IF(AND($M23=1,BM$9&gt;$B$9),"",IF(AND($M23=1,BM$9&lt;=$B$9),LOOKUP(BM$9,$A$12:$A$111,$B$12:$B$111),IF(AND($H23=-1,BN$9=$R22),"",IF($H23=-1,BN22,IF(AND($H23=1,BL$9=$R22),$J23,IF($H23=1,BM22,""))))))))</f>
        <v/>
      </c>
      <c r="BN23" t="str">
        <f ca="1">IF($E22="","",IF($F23="",BN22,IF(AND($M23=1,BN$9&gt;$B$9),"",IF(AND($M23=1,BN$9&lt;=$B$9),LOOKUP(BN$9,$A$12:$A$111,$B$12:$B$111),IF(AND($H23=-1,BO$9=$R22),"",IF($H23=-1,BO22,IF(AND($H23=1,BM$9=$R22),$J23,IF($H23=1,BN22,""))))))))</f>
        <v/>
      </c>
      <c r="BO23" t="str">
        <f ca="1">IF($E22="","",IF($F23="",BO22,IF(AND($M23=1,BO$9&gt;$B$9),"",IF(AND($M23=1,BO$9&lt;=$B$9),LOOKUP(BO$9,$A$12:$A$111,$B$12:$B$111),IF(AND($H23=-1,BP$9=$R22),"",IF($H23=-1,BP22,IF(AND($H23=1,BN$9=$R22),$J23,IF($H23=1,BO22,""))))))))</f>
        <v/>
      </c>
      <c r="BP23">
        <f ca="1">IF($E22="","",IF($F23="",BP22,IF(AND($M23=1,BP$9&gt;$B$9),"",IF(AND($M23=1,BP$9&lt;=$B$9),LOOKUP(BP$9,$A$12:$A$111,$B$12:$B$111),IF(AND($H23=-1,BQ$9=$R22),"",IF($H23=-1,BQ22,IF(AND($H23=1,BO$9=$R22),$J23,IF($H23=1,BP22,""))))))))</f>
        <v>0</v>
      </c>
    </row>
    <row r="24" spans="1:68" x14ac:dyDescent="0.25">
      <c r="D24" s="4">
        <v>14</v>
      </c>
      <c r="E24" s="1">
        <f t="shared" ca="1" si="3"/>
        <v>29</v>
      </c>
      <c r="F24" t="str">
        <f ca="1">IF(E23="","",IF(AND(B$3="Last",G23="Zero"),F23,IF(B$3="Last",G23,IF(AND(B$3="2nd last",G22="Zero"),F23,IF(B$3="2nd last",G22,IF(AND(B$3="Opposite",G23="Zero"),F23,IF(AND(B$3="Opposite",G23="Red"),"Black",IF(AND(B$3="Opposite",G23="Black"),"Red",IF(AND(B$3="Opposite",G23="Odd"),"Even",IF(AND(B$3="Opposite",G23="Even"),"Odd",IF(AND(B$3="Opposite",G23="High"),"Low",IF(AND(B$3="Opposite",G23="Low"),"High",IF(COUNTIF(Refs!$E$5:$I$6,B$3)=1,RevLab!B$3,"")))))))))))))</f>
        <v>Black</v>
      </c>
      <c r="G24" t="str">
        <f ca="1">IF(E24="","",IF(B$2="Red/Black",LOOKUP(E24,Refs!D:D,Refs!F:F),IF(B$2="High/Low",LOOKUP(E24,Refs!D:D,Refs!H:H),IF(B$2="Odd/Even",LOOKUP(E24,Refs!D:D,Refs!J:J),""))))</f>
        <v>Black</v>
      </c>
      <c r="H24">
        <f t="shared" ca="1" si="4"/>
        <v>1</v>
      </c>
      <c r="I24">
        <f ca="1">IF(E23="","",IF(F24="","",IF(AND(R23&gt;1,P23+Q23&gt;=$B$4),$B$4,IF(R23=1,P23,P23+Q23))))</f>
        <v>8</v>
      </c>
      <c r="J24">
        <f t="shared" ca="1" si="5"/>
        <v>8</v>
      </c>
      <c r="K24">
        <f t="shared" ca="1" si="7"/>
        <v>-7</v>
      </c>
      <c r="L24">
        <f t="shared" ca="1" si="8"/>
        <v>6</v>
      </c>
      <c r="M24">
        <f t="shared" ca="1" si="6"/>
        <v>0</v>
      </c>
      <c r="P24">
        <f t="shared" ca="1" si="0"/>
        <v>2</v>
      </c>
      <c r="Q24">
        <f t="shared" ca="1" si="1"/>
        <v>8</v>
      </c>
      <c r="R24" s="2">
        <f t="shared" ca="1" si="2"/>
        <v>5</v>
      </c>
      <c r="S24" s="4">
        <f ca="1">IF(E23="","",IF($F24="",S23,IF($M24=1,LOOKUP(S$9,$A$12:$A$111,$B$12:$B$111),IF(AND($H24=-1,T$9=$R23),"",IF($H24=-1,T23,IF($H24=1,S23))))))</f>
        <v>2</v>
      </c>
      <c r="T24">
        <f ca="1">IF($E23="","",IF($F24="",T23,IF(AND($M24=1,T$9&gt;$B$9),"",IF(AND($M24=1,T$9&lt;=$B$9),LOOKUP(T$9,$A$12:$A$111,$B$12:$B$111),IF(AND($H24=-1,U$9=$R23),"",IF($H24=-1,U23,IF(AND($H24=1,S$9=$R23),$J24,IF($H24=1,T23,""))))))))</f>
        <v>3</v>
      </c>
      <c r="U24">
        <f ca="1">IF($E23="","",IF($F24="",U23,IF(AND($M24=1,U$9&gt;$B$9),"",IF(AND($M24=1,U$9&lt;=$B$9),LOOKUP(U$9,$A$12:$A$111,$B$12:$B$111),IF(AND($H24=-1,V$9=$R23),"",IF($H24=-1,V23,IF(AND($H24=1,T$9=$R23),$J24,IF($H24=1,U23,""))))))))</f>
        <v>4</v>
      </c>
      <c r="V24">
        <f ca="1">IF($E23="","",IF($F24="",V23,IF(AND($M24=1,V$9&gt;$B$9),"",IF(AND($M24=1,V$9&lt;=$B$9),LOOKUP(V$9,$A$12:$A$111,$B$12:$B$111),IF(AND($H24=-1,W$9=$R23),"",IF($H24=-1,W23,IF(AND($H24=1,U$9=$R23),$J24,IF($H24=1,V23,""))))))))</f>
        <v>6</v>
      </c>
      <c r="W24">
        <f ca="1">IF($E23="","",IF($F24="",W23,IF(AND($M24=1,W$9&gt;$B$9),"",IF(AND($M24=1,W$9&lt;=$B$9),LOOKUP(W$9,$A$12:$A$111,$B$12:$B$111),IF(AND($H24=-1,X$9=$R23),"",IF($H24=-1,X23,IF(AND($H24=1,V$9=$R23),$J24,IF($H24=1,W23,""))))))))</f>
        <v>8</v>
      </c>
      <c r="X24" t="str">
        <f ca="1">IF($E23="","",IF($F24="",X23,IF(AND($M24=1,X$9&gt;$B$9),"",IF(AND($M24=1,X$9&lt;=$B$9),LOOKUP(X$9,$A$12:$A$111,$B$12:$B$111),IF(AND($H24=-1,Y$9=$R23),"",IF($H24=-1,Y23,IF(AND($H24=1,W$9=$R23),$J24,IF($H24=1,X23,""))))))))</f>
        <v/>
      </c>
      <c r="Y24" t="str">
        <f ca="1">IF($E23="","",IF($F24="",Y23,IF(AND($M24=1,Y$9&gt;$B$9),"",IF(AND($M24=1,Y$9&lt;=$B$9),LOOKUP(Y$9,$A$12:$A$111,$B$12:$B$111),IF(AND($H24=-1,Z$9=$R23),"",IF($H24=-1,Z23,IF(AND($H24=1,X$9=$R23),$J24,IF($H24=1,Y23,""))))))))</f>
        <v/>
      </c>
      <c r="Z24" t="str">
        <f ca="1">IF($E23="","",IF($F24="",Z23,IF(AND($M24=1,Z$9&gt;$B$9),"",IF(AND($M24=1,Z$9&lt;=$B$9),LOOKUP(Z$9,$A$12:$A$111,$B$12:$B$111),IF(AND($H24=-1,AA$9=$R23),"",IF($H24=-1,AA23,IF(AND($H24=1,Y$9=$R23),$J24,IF($H24=1,Z23,""))))))))</f>
        <v/>
      </c>
      <c r="AA24" t="str">
        <f ca="1">IF($E23="","",IF($F24="",AA23,IF(AND($M24=1,AA$9&gt;$B$9),"",IF(AND($M24=1,AA$9&lt;=$B$9),LOOKUP(AA$9,$A$12:$A$111,$B$12:$B$111),IF(AND($H24=-1,AB$9=$R23),"",IF($H24=-1,AB23,IF(AND($H24=1,Z$9=$R23),$J24,IF($H24=1,AA23,""))))))))</f>
        <v/>
      </c>
      <c r="AB24" t="str">
        <f ca="1">IF($E23="","",IF($F24="",AB23,IF(AND($M24=1,AB$9&gt;$B$9),"",IF(AND($M24=1,AB$9&lt;=$B$9),LOOKUP(AB$9,$A$12:$A$111,$B$12:$B$111),IF(AND($H24=-1,AC$9=$R23),"",IF($H24=-1,AC23,IF(AND($H24=1,AA$9=$R23),$J24,IF($H24=1,AB23,""))))))))</f>
        <v/>
      </c>
      <c r="AC24" t="str">
        <f ca="1">IF($E23="","",IF($F24="",AC23,IF(AND($M24=1,AC$9&gt;$B$9),"",IF(AND($M24=1,AC$9&lt;=$B$9),LOOKUP(AC$9,$A$12:$A$111,$B$12:$B$111),IF(AND($H24=-1,AD$9=$R23),"",IF($H24=-1,AD23,IF(AND($H24=1,AB$9=$R23),$J24,IF($H24=1,AC23,""))))))))</f>
        <v/>
      </c>
      <c r="AD24" t="str">
        <f ca="1">IF($E23="","",IF($F24="",AD23,IF(AND($M24=1,AD$9&gt;$B$9),"",IF(AND($M24=1,AD$9&lt;=$B$9),LOOKUP(AD$9,$A$12:$A$111,$B$12:$B$111),IF(AND($H24=-1,AE$9=$R23),"",IF($H24=-1,AE23,IF(AND($H24=1,AC$9=$R23),$J24,IF($H24=1,AD23,""))))))))</f>
        <v/>
      </c>
      <c r="AE24" t="str">
        <f ca="1">IF($E23="","",IF($F24="",AE23,IF(AND($M24=1,AE$9&gt;$B$9),"",IF(AND($M24=1,AE$9&lt;=$B$9),LOOKUP(AE$9,$A$12:$A$111,$B$12:$B$111),IF(AND($H24=-1,AF$9=$R23),"",IF($H24=-1,AF23,IF(AND($H24=1,AD$9=$R23),$J24,IF($H24=1,AE23,""))))))))</f>
        <v/>
      </c>
      <c r="AF24" t="str">
        <f ca="1">IF($E23="","",IF($F24="",AF23,IF(AND($M24=1,AF$9&gt;$B$9),"",IF(AND($M24=1,AF$9&lt;=$B$9),LOOKUP(AF$9,$A$12:$A$111,$B$12:$B$111),IF(AND($H24=-1,AG$9=$R23),"",IF($H24=-1,AG23,IF(AND($H24=1,AE$9=$R23),$J24,IF($H24=1,AF23,""))))))))</f>
        <v/>
      </c>
      <c r="AG24" t="str">
        <f ca="1">IF($E23="","",IF($F24="",AG23,IF(AND($M24=1,AG$9&gt;$B$9),"",IF(AND($M24=1,AG$9&lt;=$B$9),LOOKUP(AG$9,$A$12:$A$111,$B$12:$B$111),IF(AND($H24=-1,AH$9=$R23),"",IF($H24=-1,AH23,IF(AND($H24=1,AF$9=$R23),$J24,IF($H24=1,AG23,""))))))))</f>
        <v/>
      </c>
      <c r="AH24" t="str">
        <f ca="1">IF($E23="","",IF($F24="",AH23,IF(AND($M24=1,AH$9&gt;$B$9),"",IF(AND($M24=1,AH$9&lt;=$B$9),LOOKUP(AH$9,$A$12:$A$111,$B$12:$B$111),IF(AND($H24=-1,AI$9=$R23),"",IF($H24=-1,AI23,IF(AND($H24=1,AG$9=$R23),$J24,IF($H24=1,AH23,""))))))))</f>
        <v/>
      </c>
      <c r="AI24" t="str">
        <f ca="1">IF($E23="","",IF($F24="",AI23,IF(AND($M24=1,AI$9&gt;$B$9),"",IF(AND($M24=1,AI$9&lt;=$B$9),LOOKUP(AI$9,$A$12:$A$111,$B$12:$B$111),IF(AND($H24=-1,AJ$9=$R23),"",IF($H24=-1,AJ23,IF(AND($H24=1,AH$9=$R23),$J24,IF($H24=1,AI23,""))))))))</f>
        <v/>
      </c>
      <c r="AJ24" t="str">
        <f ca="1">IF($E23="","",IF($F24="",AJ23,IF(AND($M24=1,AJ$9&gt;$B$9),"",IF(AND($M24=1,AJ$9&lt;=$B$9),LOOKUP(AJ$9,$A$12:$A$111,$B$12:$B$111),IF(AND($H24=-1,AK$9=$R23),"",IF($H24=-1,AK23,IF(AND($H24=1,AI$9=$R23),$J24,IF($H24=1,AJ23,""))))))))</f>
        <v/>
      </c>
      <c r="AK24" t="str">
        <f ca="1">IF($E23="","",IF($F24="",AK23,IF(AND($M24=1,AK$9&gt;$B$9),"",IF(AND($M24=1,AK$9&lt;=$B$9),LOOKUP(AK$9,$A$12:$A$111,$B$12:$B$111),IF(AND($H24=-1,AL$9=$R23),"",IF($H24=-1,AL23,IF(AND($H24=1,AJ$9=$R23),$J24,IF($H24=1,AK23,""))))))))</f>
        <v/>
      </c>
      <c r="AL24" t="str">
        <f ca="1">IF($E23="","",IF($F24="",AL23,IF(AND($M24=1,AL$9&gt;$B$9),"",IF(AND($M24=1,AL$9&lt;=$B$9),LOOKUP(AL$9,$A$12:$A$111,$B$12:$B$111),IF(AND($H24=-1,AM$9=$R23),"",IF($H24=-1,AM23,IF(AND($H24=1,AK$9=$R23),$J24,IF($H24=1,AL23,""))))))))</f>
        <v/>
      </c>
      <c r="AM24" t="str">
        <f ca="1">IF($E23="","",IF($F24="",AM23,IF(AND($M24=1,AM$9&gt;$B$9),"",IF(AND($M24=1,AM$9&lt;=$B$9),LOOKUP(AM$9,$A$12:$A$111,$B$12:$B$111),IF(AND($H24=-1,AN$9=$R23),"",IF($H24=-1,AN23,IF(AND($H24=1,AL$9=$R23),$J24,IF($H24=1,AM23,""))))))))</f>
        <v/>
      </c>
      <c r="AN24" t="str">
        <f ca="1">IF($E23="","",IF($F24="",AN23,IF(AND($M24=1,AN$9&gt;$B$9),"",IF(AND($M24=1,AN$9&lt;=$B$9),LOOKUP(AN$9,$A$12:$A$111,$B$12:$B$111),IF(AND($H24=-1,AO$9=$R23),"",IF($H24=-1,AO23,IF(AND($H24=1,AM$9=$R23),$J24,IF($H24=1,AN23,""))))))))</f>
        <v/>
      </c>
      <c r="AO24" t="str">
        <f ca="1">IF($E23="","",IF($F24="",AO23,IF(AND($M24=1,AO$9&gt;$B$9),"",IF(AND($M24=1,AO$9&lt;=$B$9),LOOKUP(AO$9,$A$12:$A$111,$B$12:$B$111),IF(AND($H24=-1,AP$9=$R23),"",IF($H24=-1,AP23,IF(AND($H24=1,AN$9=$R23),$J24,IF($H24=1,AO23,""))))))))</f>
        <v/>
      </c>
      <c r="AP24" t="str">
        <f ca="1">IF($E23="","",IF($F24="",AP23,IF(AND($M24=1,AP$9&gt;$B$9),"",IF(AND($M24=1,AP$9&lt;=$B$9),LOOKUP(AP$9,$A$12:$A$111,$B$12:$B$111),IF(AND($H24=-1,AQ$9=$R23),"",IF($H24=-1,AQ23,IF(AND($H24=1,AO$9=$R23),$J24,IF($H24=1,AP23,""))))))))</f>
        <v/>
      </c>
      <c r="AQ24" t="str">
        <f ca="1">IF($E23="","",IF($F24="",AQ23,IF(AND($M24=1,AQ$9&gt;$B$9),"",IF(AND($M24=1,AQ$9&lt;=$B$9),LOOKUP(AQ$9,$A$12:$A$111,$B$12:$B$111),IF(AND($H24=-1,AR$9=$R23),"",IF($H24=-1,AR23,IF(AND($H24=1,AP$9=$R23),$J24,IF($H24=1,AQ23,""))))))))</f>
        <v/>
      </c>
      <c r="AR24" t="str">
        <f ca="1">IF($E23="","",IF($F24="",AR23,IF(AND($M24=1,AR$9&gt;$B$9),"",IF(AND($M24=1,AR$9&lt;=$B$9),LOOKUP(AR$9,$A$12:$A$111,$B$12:$B$111),IF(AND($H24=-1,AS$9=$R23),"",IF($H24=-1,AS23,IF(AND($H24=1,AQ$9=$R23),$J24,IF($H24=1,AR23,""))))))))</f>
        <v/>
      </c>
      <c r="AS24" t="str">
        <f ca="1">IF($E23="","",IF($F24="",AS23,IF(AND($M24=1,AS$9&gt;$B$9),"",IF(AND($M24=1,AS$9&lt;=$B$9),LOOKUP(AS$9,$A$12:$A$111,$B$12:$B$111),IF(AND($H24=-1,AT$9=$R23),"",IF($H24=-1,AT23,IF(AND($H24=1,AR$9=$R23),$J24,IF($H24=1,AS23,""))))))))</f>
        <v/>
      </c>
      <c r="AT24" t="str">
        <f ca="1">IF($E23="","",IF($F24="",AT23,IF(AND($M24=1,AT$9&gt;$B$9),"",IF(AND($M24=1,AT$9&lt;=$B$9),LOOKUP(AT$9,$A$12:$A$111,$B$12:$B$111),IF(AND($H24=-1,AU$9=$R23),"",IF($H24=-1,AU23,IF(AND($H24=1,AS$9=$R23),$J24,IF($H24=1,AT23,""))))))))</f>
        <v/>
      </c>
      <c r="AU24" t="str">
        <f ca="1">IF($E23="","",IF($F24="",AU23,IF(AND($M24=1,AU$9&gt;$B$9),"",IF(AND($M24=1,AU$9&lt;=$B$9),LOOKUP(AU$9,$A$12:$A$111,$B$12:$B$111),IF(AND($H24=-1,AV$9=$R23),"",IF($H24=-1,AV23,IF(AND($H24=1,AT$9=$R23),$J24,IF($H24=1,AU23,""))))))))</f>
        <v/>
      </c>
      <c r="AV24" t="str">
        <f ca="1">IF($E23="","",IF($F24="",AV23,IF(AND($M24=1,AV$9&gt;$B$9),"",IF(AND($M24=1,AV$9&lt;=$B$9),LOOKUP(AV$9,$A$12:$A$111,$B$12:$B$111),IF(AND($H24=-1,AW$9=$R23),"",IF($H24=-1,AW23,IF(AND($H24=1,AU$9=$R23),$J24,IF($H24=1,AV23,""))))))))</f>
        <v/>
      </c>
      <c r="AW24" t="str">
        <f ca="1">IF($E23="","",IF($F24="",AW23,IF(AND($M24=1,AW$9&gt;$B$9),"",IF(AND($M24=1,AW$9&lt;=$B$9),LOOKUP(AW$9,$A$12:$A$111,$B$12:$B$111),IF(AND($H24=-1,AX$9=$R23),"",IF($H24=-1,AX23,IF(AND($H24=1,AV$9=$R23),$J24,IF($H24=1,AW23,""))))))))</f>
        <v/>
      </c>
      <c r="AX24" t="str">
        <f ca="1">IF($E23="","",IF($F24="",AX23,IF(AND($M24=1,AX$9&gt;$B$9),"",IF(AND($M24=1,AX$9&lt;=$B$9),LOOKUP(AX$9,$A$12:$A$111,$B$12:$B$111),IF(AND($H24=-1,AY$9=$R23),"",IF($H24=-1,AY23,IF(AND($H24=1,AW$9=$R23),$J24,IF($H24=1,AX23,""))))))))</f>
        <v/>
      </c>
      <c r="AY24" t="str">
        <f ca="1">IF($E23="","",IF($F24="",AY23,IF(AND($M24=1,AY$9&gt;$B$9),"",IF(AND($M24=1,AY$9&lt;=$B$9),LOOKUP(AY$9,$A$12:$A$111,$B$12:$B$111),IF(AND($H24=-1,AZ$9=$R23),"",IF($H24=-1,AZ23,IF(AND($H24=1,AX$9=$R23),$J24,IF($H24=1,AY23,""))))))))</f>
        <v/>
      </c>
      <c r="AZ24" t="str">
        <f ca="1">IF($E23="","",IF($F24="",AZ23,IF(AND($M24=1,AZ$9&gt;$B$9),"",IF(AND($M24=1,AZ$9&lt;=$B$9),LOOKUP(AZ$9,$A$12:$A$111,$B$12:$B$111),IF(AND($H24=-1,BA$9=$R23),"",IF($H24=-1,BA23,IF(AND($H24=1,AY$9=$R23),$J24,IF($H24=1,AZ23,""))))))))</f>
        <v/>
      </c>
      <c r="BA24" t="str">
        <f ca="1">IF($E23="","",IF($F24="",BA23,IF(AND($M24=1,BA$9&gt;$B$9),"",IF(AND($M24=1,BA$9&lt;=$B$9),LOOKUP(BA$9,$A$12:$A$111,$B$12:$B$111),IF(AND($H24=-1,BB$9=$R23),"",IF($H24=-1,BB23,IF(AND($H24=1,AZ$9=$R23),$J24,IF($H24=1,BA23,""))))))))</f>
        <v/>
      </c>
      <c r="BB24" t="str">
        <f ca="1">IF($E23="","",IF($F24="",BB23,IF(AND($M24=1,BB$9&gt;$B$9),"",IF(AND($M24=1,BB$9&lt;=$B$9),LOOKUP(BB$9,$A$12:$A$111,$B$12:$B$111),IF(AND($H24=-1,BC$9=$R23),"",IF($H24=-1,BC23,IF(AND($H24=1,BA$9=$R23),$J24,IF($H24=1,BB23,""))))))))</f>
        <v/>
      </c>
      <c r="BC24" t="str">
        <f ca="1">IF($E23="","",IF($F24="",BC23,IF(AND($M24=1,BC$9&gt;$B$9),"",IF(AND($M24=1,BC$9&lt;=$B$9),LOOKUP(BC$9,$A$12:$A$111,$B$12:$B$111),IF(AND($H24=-1,BD$9=$R23),"",IF($H24=-1,BD23,IF(AND($H24=1,BB$9=$R23),$J24,IF($H24=1,BC23,""))))))))</f>
        <v/>
      </c>
      <c r="BD24" t="str">
        <f ca="1">IF($E23="","",IF($F24="",BD23,IF(AND($M24=1,BD$9&gt;$B$9),"",IF(AND($M24=1,BD$9&lt;=$B$9),LOOKUP(BD$9,$A$12:$A$111,$B$12:$B$111),IF(AND($H24=-1,BE$9=$R23),"",IF($H24=-1,BE23,IF(AND($H24=1,BC$9=$R23),$J24,IF($H24=1,BD23,""))))))))</f>
        <v/>
      </c>
      <c r="BE24" t="str">
        <f ca="1">IF($E23="","",IF($F24="",BE23,IF(AND($M24=1,BE$9&gt;$B$9),"",IF(AND($M24=1,BE$9&lt;=$B$9),LOOKUP(BE$9,$A$12:$A$111,$B$12:$B$111),IF(AND($H24=-1,BF$9=$R23),"",IF($H24=-1,BF23,IF(AND($H24=1,BD$9=$R23),$J24,IF($H24=1,BE23,""))))))))</f>
        <v/>
      </c>
      <c r="BF24" t="str">
        <f ca="1">IF($E23="","",IF($F24="",BF23,IF(AND($M24=1,BF$9&gt;$B$9),"",IF(AND($M24=1,BF$9&lt;=$B$9),LOOKUP(BF$9,$A$12:$A$111,$B$12:$B$111),IF(AND($H24=-1,BG$9=$R23),"",IF($H24=-1,BG23,IF(AND($H24=1,BE$9=$R23),$J24,IF($H24=1,BF23,""))))))))</f>
        <v/>
      </c>
      <c r="BG24" t="str">
        <f ca="1">IF($E23="","",IF($F24="",BG23,IF(AND($M24=1,BG$9&gt;$B$9),"",IF(AND($M24=1,BG$9&lt;=$B$9),LOOKUP(BG$9,$A$12:$A$111,$B$12:$B$111),IF(AND($H24=-1,BH$9=$R23),"",IF($H24=-1,BH23,IF(AND($H24=1,BF$9=$R23),$J24,IF($H24=1,BG23,""))))))))</f>
        <v/>
      </c>
      <c r="BH24" t="str">
        <f ca="1">IF($E23="","",IF($F24="",BH23,IF(AND($M24=1,BH$9&gt;$B$9),"",IF(AND($M24=1,BH$9&lt;=$B$9),LOOKUP(BH$9,$A$12:$A$111,$B$12:$B$111),IF(AND($H24=-1,BI$9=$R23),"",IF($H24=-1,BI23,IF(AND($H24=1,BG$9=$R23),$J24,IF($H24=1,BH23,""))))))))</f>
        <v/>
      </c>
      <c r="BI24" t="str">
        <f ca="1">IF($E23="","",IF($F24="",BI23,IF(AND($M24=1,BI$9&gt;$B$9),"",IF(AND($M24=1,BI$9&lt;=$B$9),LOOKUP(BI$9,$A$12:$A$111,$B$12:$B$111),IF(AND($H24=-1,BJ$9=$R23),"",IF($H24=-1,BJ23,IF(AND($H24=1,BH$9=$R23),$J24,IF($H24=1,BI23,""))))))))</f>
        <v/>
      </c>
      <c r="BJ24" t="str">
        <f ca="1">IF($E23="","",IF($F24="",BJ23,IF(AND($M24=1,BJ$9&gt;$B$9),"",IF(AND($M24=1,BJ$9&lt;=$B$9),LOOKUP(BJ$9,$A$12:$A$111,$B$12:$B$111),IF(AND($H24=-1,BK$9=$R23),"",IF($H24=-1,BK23,IF(AND($H24=1,BI$9=$R23),$J24,IF($H24=1,BJ23,""))))))))</f>
        <v/>
      </c>
      <c r="BK24" t="str">
        <f ca="1">IF($E23="","",IF($F24="",BK23,IF(AND($M24=1,BK$9&gt;$B$9),"",IF(AND($M24=1,BK$9&lt;=$B$9),LOOKUP(BK$9,$A$12:$A$111,$B$12:$B$111),IF(AND($H24=-1,BL$9=$R23),"",IF($H24=-1,BL23,IF(AND($H24=1,BJ$9=$R23),$J24,IF($H24=1,BK23,""))))))))</f>
        <v/>
      </c>
      <c r="BL24" t="str">
        <f ca="1">IF($E23="","",IF($F24="",BL23,IF(AND($M24=1,BL$9&gt;$B$9),"",IF(AND($M24=1,BL$9&lt;=$B$9),LOOKUP(BL$9,$A$12:$A$111,$B$12:$B$111),IF(AND($H24=-1,BM$9=$R23),"",IF($H24=-1,BM23,IF(AND($H24=1,BK$9=$R23),$J24,IF($H24=1,BL23,""))))))))</f>
        <v/>
      </c>
      <c r="BM24" t="str">
        <f ca="1">IF($E23="","",IF($F24="",BM23,IF(AND($M24=1,BM$9&gt;$B$9),"",IF(AND($M24=1,BM$9&lt;=$B$9),LOOKUP(BM$9,$A$12:$A$111,$B$12:$B$111),IF(AND($H24=-1,BN$9=$R23),"",IF($H24=-1,BN23,IF(AND($H24=1,BL$9=$R23),$J24,IF($H24=1,BM23,""))))))))</f>
        <v/>
      </c>
      <c r="BN24" t="str">
        <f ca="1">IF($E23="","",IF($F24="",BN23,IF(AND($M24=1,BN$9&gt;$B$9),"",IF(AND($M24=1,BN$9&lt;=$B$9),LOOKUP(BN$9,$A$12:$A$111,$B$12:$B$111),IF(AND($H24=-1,BO$9=$R23),"",IF($H24=-1,BO23,IF(AND($H24=1,BM$9=$R23),$J24,IF($H24=1,BN23,""))))))))</f>
        <v/>
      </c>
      <c r="BO24" t="str">
        <f ca="1">IF($E23="","",IF($F24="",BO23,IF(AND($M24=1,BO$9&gt;$B$9),"",IF(AND($M24=1,BO$9&lt;=$B$9),LOOKUP(BO$9,$A$12:$A$111,$B$12:$B$111),IF(AND($H24=-1,BP$9=$R23),"",IF($H24=-1,BP23,IF(AND($H24=1,BN$9=$R23),$J24,IF($H24=1,BO23,""))))))))</f>
        <v/>
      </c>
      <c r="BP24">
        <f ca="1">IF($E23="","",IF($F24="",BP23,IF(AND($M24=1,BP$9&gt;$B$9),"",IF(AND($M24=1,BP$9&lt;=$B$9),LOOKUP(BP$9,$A$12:$A$111,$B$12:$B$111),IF(AND($H24=-1,BQ$9=$R23),"",IF($H24=-1,BQ23,IF(AND($H24=1,BO$9=$R23),$J24,IF($H24=1,BP23,""))))))))</f>
        <v>0</v>
      </c>
    </row>
    <row r="25" spans="1:68" x14ac:dyDescent="0.25">
      <c r="D25" s="4">
        <v>15</v>
      </c>
      <c r="E25" s="1">
        <f t="shared" ca="1" si="3"/>
        <v>33</v>
      </c>
      <c r="F25" t="str">
        <f ca="1">IF(E24="","",IF(AND(B$3="Last",G24="Zero"),F24,IF(B$3="Last",G24,IF(AND(B$3="2nd last",G23="Zero"),F24,IF(B$3="2nd last",G23,IF(AND(B$3="Opposite",G24="Zero"),F24,IF(AND(B$3="Opposite",G24="Red"),"Black",IF(AND(B$3="Opposite",G24="Black"),"Red",IF(AND(B$3="Opposite",G24="Odd"),"Even",IF(AND(B$3="Opposite",G24="Even"),"Odd",IF(AND(B$3="Opposite",G24="High"),"Low",IF(AND(B$3="Opposite",G24="Low"),"High",IF(COUNTIF(Refs!$E$5:$I$6,B$3)=1,RevLab!B$3,"")))))))))))))</f>
        <v>Black</v>
      </c>
      <c r="G25" t="str">
        <f ca="1">IF(E25="","",IF(B$2="Red/Black",LOOKUP(E25,Refs!D:D,Refs!F:F),IF(B$2="High/Low",LOOKUP(E25,Refs!D:D,Refs!H:H),IF(B$2="Odd/Even",LOOKUP(E25,Refs!D:D,Refs!J:J),""))))</f>
        <v>Black</v>
      </c>
      <c r="H25">
        <f t="shared" ca="1" si="4"/>
        <v>1</v>
      </c>
      <c r="I25">
        <f ca="1">IF(E24="","",IF(F25="","",IF(AND(R24&gt;1,P24+Q24&gt;=$B$4),$B$4,IF(R24=1,P24,P24+Q24))))</f>
        <v>10</v>
      </c>
      <c r="J25">
        <f t="shared" ca="1" si="5"/>
        <v>10</v>
      </c>
      <c r="K25">
        <f t="shared" ca="1" si="7"/>
        <v>3</v>
      </c>
      <c r="L25">
        <f t="shared" ca="1" si="8"/>
        <v>6</v>
      </c>
      <c r="M25">
        <f t="shared" ca="1" si="6"/>
        <v>0</v>
      </c>
      <c r="P25">
        <f t="shared" ca="1" si="0"/>
        <v>2</v>
      </c>
      <c r="Q25">
        <f t="shared" ca="1" si="1"/>
        <v>10</v>
      </c>
      <c r="R25" s="2">
        <f t="shared" ca="1" si="2"/>
        <v>6</v>
      </c>
      <c r="S25" s="4">
        <f ca="1">IF(E24="","",IF($F25="",S24,IF($M25=1,LOOKUP(S$9,$A$12:$A$111,$B$12:$B$111),IF(AND($H25=-1,T$9=$R24),"",IF($H25=-1,T24,IF($H25=1,S24))))))</f>
        <v>2</v>
      </c>
      <c r="T25">
        <f ca="1">IF($E24="","",IF($F25="",T24,IF(AND($M25=1,T$9&gt;$B$9),"",IF(AND($M25=1,T$9&lt;=$B$9),LOOKUP(T$9,$A$12:$A$111,$B$12:$B$111),IF(AND($H25=-1,U$9=$R24),"",IF($H25=-1,U24,IF(AND($H25=1,S$9=$R24),$J25,IF($H25=1,T24,""))))))))</f>
        <v>3</v>
      </c>
      <c r="U25">
        <f ca="1">IF($E24="","",IF($F25="",U24,IF(AND($M25=1,U$9&gt;$B$9),"",IF(AND($M25=1,U$9&lt;=$B$9),LOOKUP(U$9,$A$12:$A$111,$B$12:$B$111),IF(AND($H25=-1,V$9=$R24),"",IF($H25=-1,V24,IF(AND($H25=1,T$9=$R24),$J25,IF($H25=1,U24,""))))))))</f>
        <v>4</v>
      </c>
      <c r="V25">
        <f ca="1">IF($E24="","",IF($F25="",V24,IF(AND($M25=1,V$9&gt;$B$9),"",IF(AND($M25=1,V$9&lt;=$B$9),LOOKUP(V$9,$A$12:$A$111,$B$12:$B$111),IF(AND($H25=-1,W$9=$R24),"",IF($H25=-1,W24,IF(AND($H25=1,U$9=$R24),$J25,IF($H25=1,V24,""))))))))</f>
        <v>6</v>
      </c>
      <c r="W25">
        <f ca="1">IF($E24="","",IF($F25="",W24,IF(AND($M25=1,W$9&gt;$B$9),"",IF(AND($M25=1,W$9&lt;=$B$9),LOOKUP(W$9,$A$12:$A$111,$B$12:$B$111),IF(AND($H25=-1,X$9=$R24),"",IF($H25=-1,X24,IF(AND($H25=1,V$9=$R24),$J25,IF($H25=1,W24,""))))))))</f>
        <v>8</v>
      </c>
      <c r="X25">
        <f ca="1">IF($E24="","",IF($F25="",X24,IF(AND($M25=1,X$9&gt;$B$9),"",IF(AND($M25=1,X$9&lt;=$B$9),LOOKUP(X$9,$A$12:$A$111,$B$12:$B$111),IF(AND($H25=-1,Y$9=$R24),"",IF($H25=-1,Y24,IF(AND($H25=1,W$9=$R24),$J25,IF($H25=1,X24,""))))))))</f>
        <v>10</v>
      </c>
      <c r="Y25" t="str">
        <f ca="1">IF($E24="","",IF($F25="",Y24,IF(AND($M25=1,Y$9&gt;$B$9),"",IF(AND($M25=1,Y$9&lt;=$B$9),LOOKUP(Y$9,$A$12:$A$111,$B$12:$B$111),IF(AND($H25=-1,Z$9=$R24),"",IF($H25=-1,Z24,IF(AND($H25=1,X$9=$R24),$J25,IF($H25=1,Y24,""))))))))</f>
        <v/>
      </c>
      <c r="Z25" t="str">
        <f ca="1">IF($E24="","",IF($F25="",Z24,IF(AND($M25=1,Z$9&gt;$B$9),"",IF(AND($M25=1,Z$9&lt;=$B$9),LOOKUP(Z$9,$A$12:$A$111,$B$12:$B$111),IF(AND($H25=-1,AA$9=$R24),"",IF($H25=-1,AA24,IF(AND($H25=1,Y$9=$R24),$J25,IF($H25=1,Z24,""))))))))</f>
        <v/>
      </c>
      <c r="AA25" t="str">
        <f ca="1">IF($E24="","",IF($F25="",AA24,IF(AND($M25=1,AA$9&gt;$B$9),"",IF(AND($M25=1,AA$9&lt;=$B$9),LOOKUP(AA$9,$A$12:$A$111,$B$12:$B$111),IF(AND($H25=-1,AB$9=$R24),"",IF($H25=-1,AB24,IF(AND($H25=1,Z$9=$R24),$J25,IF($H25=1,AA24,""))))))))</f>
        <v/>
      </c>
      <c r="AB25" t="str">
        <f ca="1">IF($E24="","",IF($F25="",AB24,IF(AND($M25=1,AB$9&gt;$B$9),"",IF(AND($M25=1,AB$9&lt;=$B$9),LOOKUP(AB$9,$A$12:$A$111,$B$12:$B$111),IF(AND($H25=-1,AC$9=$R24),"",IF($H25=-1,AC24,IF(AND($H25=1,AA$9=$R24),$J25,IF($H25=1,AB24,""))))))))</f>
        <v/>
      </c>
      <c r="AC25" t="str">
        <f ca="1">IF($E24="","",IF($F25="",AC24,IF(AND($M25=1,AC$9&gt;$B$9),"",IF(AND($M25=1,AC$9&lt;=$B$9),LOOKUP(AC$9,$A$12:$A$111,$B$12:$B$111),IF(AND($H25=-1,AD$9=$R24),"",IF($H25=-1,AD24,IF(AND($H25=1,AB$9=$R24),$J25,IF($H25=1,AC24,""))))))))</f>
        <v/>
      </c>
      <c r="AD25" t="str">
        <f ca="1">IF($E24="","",IF($F25="",AD24,IF(AND($M25=1,AD$9&gt;$B$9),"",IF(AND($M25=1,AD$9&lt;=$B$9),LOOKUP(AD$9,$A$12:$A$111,$B$12:$B$111),IF(AND($H25=-1,AE$9=$R24),"",IF($H25=-1,AE24,IF(AND($H25=1,AC$9=$R24),$J25,IF($H25=1,AD24,""))))))))</f>
        <v/>
      </c>
      <c r="AE25" t="str">
        <f ca="1">IF($E24="","",IF($F25="",AE24,IF(AND($M25=1,AE$9&gt;$B$9),"",IF(AND($M25=1,AE$9&lt;=$B$9),LOOKUP(AE$9,$A$12:$A$111,$B$12:$B$111),IF(AND($H25=-1,AF$9=$R24),"",IF($H25=-1,AF24,IF(AND($H25=1,AD$9=$R24),$J25,IF($H25=1,AE24,""))))))))</f>
        <v/>
      </c>
      <c r="AF25" t="str">
        <f ca="1">IF($E24="","",IF($F25="",AF24,IF(AND($M25=1,AF$9&gt;$B$9),"",IF(AND($M25=1,AF$9&lt;=$B$9),LOOKUP(AF$9,$A$12:$A$111,$B$12:$B$111),IF(AND($H25=-1,AG$9=$R24),"",IF($H25=-1,AG24,IF(AND($H25=1,AE$9=$R24),$J25,IF($H25=1,AF24,""))))))))</f>
        <v/>
      </c>
      <c r="AG25" t="str">
        <f ca="1">IF($E24="","",IF($F25="",AG24,IF(AND($M25=1,AG$9&gt;$B$9),"",IF(AND($M25=1,AG$9&lt;=$B$9),LOOKUP(AG$9,$A$12:$A$111,$B$12:$B$111),IF(AND($H25=-1,AH$9=$R24),"",IF($H25=-1,AH24,IF(AND($H25=1,AF$9=$R24),$J25,IF($H25=1,AG24,""))))))))</f>
        <v/>
      </c>
      <c r="AH25" t="str">
        <f ca="1">IF($E24="","",IF($F25="",AH24,IF(AND($M25=1,AH$9&gt;$B$9),"",IF(AND($M25=1,AH$9&lt;=$B$9),LOOKUP(AH$9,$A$12:$A$111,$B$12:$B$111),IF(AND($H25=-1,AI$9=$R24),"",IF($H25=-1,AI24,IF(AND($H25=1,AG$9=$R24),$J25,IF($H25=1,AH24,""))))))))</f>
        <v/>
      </c>
      <c r="AI25" t="str">
        <f ca="1">IF($E24="","",IF($F25="",AI24,IF(AND($M25=1,AI$9&gt;$B$9),"",IF(AND($M25=1,AI$9&lt;=$B$9),LOOKUP(AI$9,$A$12:$A$111,$B$12:$B$111),IF(AND($H25=-1,AJ$9=$R24),"",IF($H25=-1,AJ24,IF(AND($H25=1,AH$9=$R24),$J25,IF($H25=1,AI24,""))))))))</f>
        <v/>
      </c>
      <c r="AJ25" t="str">
        <f ca="1">IF($E24="","",IF($F25="",AJ24,IF(AND($M25=1,AJ$9&gt;$B$9),"",IF(AND($M25=1,AJ$9&lt;=$B$9),LOOKUP(AJ$9,$A$12:$A$111,$B$12:$B$111),IF(AND($H25=-1,AK$9=$R24),"",IF($H25=-1,AK24,IF(AND($H25=1,AI$9=$R24),$J25,IF($H25=1,AJ24,""))))))))</f>
        <v/>
      </c>
      <c r="AK25" t="str">
        <f ca="1">IF($E24="","",IF($F25="",AK24,IF(AND($M25=1,AK$9&gt;$B$9),"",IF(AND($M25=1,AK$9&lt;=$B$9),LOOKUP(AK$9,$A$12:$A$111,$B$12:$B$111),IF(AND($H25=-1,AL$9=$R24),"",IF($H25=-1,AL24,IF(AND($H25=1,AJ$9=$R24),$J25,IF($H25=1,AK24,""))))))))</f>
        <v/>
      </c>
      <c r="AL25" t="str">
        <f ca="1">IF($E24="","",IF($F25="",AL24,IF(AND($M25=1,AL$9&gt;$B$9),"",IF(AND($M25=1,AL$9&lt;=$B$9),LOOKUP(AL$9,$A$12:$A$111,$B$12:$B$111),IF(AND($H25=-1,AM$9=$R24),"",IF($H25=-1,AM24,IF(AND($H25=1,AK$9=$R24),$J25,IF($H25=1,AL24,""))))))))</f>
        <v/>
      </c>
      <c r="AM25" t="str">
        <f ca="1">IF($E24="","",IF($F25="",AM24,IF(AND($M25=1,AM$9&gt;$B$9),"",IF(AND($M25=1,AM$9&lt;=$B$9),LOOKUP(AM$9,$A$12:$A$111,$B$12:$B$111),IF(AND($H25=-1,AN$9=$R24),"",IF($H25=-1,AN24,IF(AND($H25=1,AL$9=$R24),$J25,IF($H25=1,AM24,""))))))))</f>
        <v/>
      </c>
      <c r="AN25" t="str">
        <f ca="1">IF($E24="","",IF($F25="",AN24,IF(AND($M25=1,AN$9&gt;$B$9),"",IF(AND($M25=1,AN$9&lt;=$B$9),LOOKUP(AN$9,$A$12:$A$111,$B$12:$B$111),IF(AND($H25=-1,AO$9=$R24),"",IF($H25=-1,AO24,IF(AND($H25=1,AM$9=$R24),$J25,IF($H25=1,AN24,""))))))))</f>
        <v/>
      </c>
      <c r="AO25" t="str">
        <f ca="1">IF($E24="","",IF($F25="",AO24,IF(AND($M25=1,AO$9&gt;$B$9),"",IF(AND($M25=1,AO$9&lt;=$B$9),LOOKUP(AO$9,$A$12:$A$111,$B$12:$B$111),IF(AND($H25=-1,AP$9=$R24),"",IF($H25=-1,AP24,IF(AND($H25=1,AN$9=$R24),$J25,IF($H25=1,AO24,""))))))))</f>
        <v/>
      </c>
      <c r="AP25" t="str">
        <f ca="1">IF($E24="","",IF($F25="",AP24,IF(AND($M25=1,AP$9&gt;$B$9),"",IF(AND($M25=1,AP$9&lt;=$B$9),LOOKUP(AP$9,$A$12:$A$111,$B$12:$B$111),IF(AND($H25=-1,AQ$9=$R24),"",IF($H25=-1,AQ24,IF(AND($H25=1,AO$9=$R24),$J25,IF($H25=1,AP24,""))))))))</f>
        <v/>
      </c>
      <c r="AQ25" t="str">
        <f ca="1">IF($E24="","",IF($F25="",AQ24,IF(AND($M25=1,AQ$9&gt;$B$9),"",IF(AND($M25=1,AQ$9&lt;=$B$9),LOOKUP(AQ$9,$A$12:$A$111,$B$12:$B$111),IF(AND($H25=-1,AR$9=$R24),"",IF($H25=-1,AR24,IF(AND($H25=1,AP$9=$R24),$J25,IF($H25=1,AQ24,""))))))))</f>
        <v/>
      </c>
      <c r="AR25" t="str">
        <f ca="1">IF($E24="","",IF($F25="",AR24,IF(AND($M25=1,AR$9&gt;$B$9),"",IF(AND($M25=1,AR$9&lt;=$B$9),LOOKUP(AR$9,$A$12:$A$111,$B$12:$B$111),IF(AND($H25=-1,AS$9=$R24),"",IF($H25=-1,AS24,IF(AND($H25=1,AQ$9=$R24),$J25,IF($H25=1,AR24,""))))))))</f>
        <v/>
      </c>
      <c r="AS25" t="str">
        <f ca="1">IF($E24="","",IF($F25="",AS24,IF(AND($M25=1,AS$9&gt;$B$9),"",IF(AND($M25=1,AS$9&lt;=$B$9),LOOKUP(AS$9,$A$12:$A$111,$B$12:$B$111),IF(AND($H25=-1,AT$9=$R24),"",IF($H25=-1,AT24,IF(AND($H25=1,AR$9=$R24),$J25,IF($H25=1,AS24,""))))))))</f>
        <v/>
      </c>
      <c r="AT25" t="str">
        <f ca="1">IF($E24="","",IF($F25="",AT24,IF(AND($M25=1,AT$9&gt;$B$9),"",IF(AND($M25=1,AT$9&lt;=$B$9),LOOKUP(AT$9,$A$12:$A$111,$B$12:$B$111),IF(AND($H25=-1,AU$9=$R24),"",IF($H25=-1,AU24,IF(AND($H25=1,AS$9=$R24),$J25,IF($H25=1,AT24,""))))))))</f>
        <v/>
      </c>
      <c r="AU25" t="str">
        <f ca="1">IF($E24="","",IF($F25="",AU24,IF(AND($M25=1,AU$9&gt;$B$9),"",IF(AND($M25=1,AU$9&lt;=$B$9),LOOKUP(AU$9,$A$12:$A$111,$B$12:$B$111),IF(AND($H25=-1,AV$9=$R24),"",IF($H25=-1,AV24,IF(AND($H25=1,AT$9=$R24),$J25,IF($H25=1,AU24,""))))))))</f>
        <v/>
      </c>
      <c r="AV25" t="str">
        <f ca="1">IF($E24="","",IF($F25="",AV24,IF(AND($M25=1,AV$9&gt;$B$9),"",IF(AND($M25=1,AV$9&lt;=$B$9),LOOKUP(AV$9,$A$12:$A$111,$B$12:$B$111),IF(AND($H25=-1,AW$9=$R24),"",IF($H25=-1,AW24,IF(AND($H25=1,AU$9=$R24),$J25,IF($H25=1,AV24,""))))))))</f>
        <v/>
      </c>
      <c r="AW25" t="str">
        <f ca="1">IF($E24="","",IF($F25="",AW24,IF(AND($M25=1,AW$9&gt;$B$9),"",IF(AND($M25=1,AW$9&lt;=$B$9),LOOKUP(AW$9,$A$12:$A$111,$B$12:$B$111),IF(AND($H25=-1,AX$9=$R24),"",IF($H25=-1,AX24,IF(AND($H25=1,AV$9=$R24),$J25,IF($H25=1,AW24,""))))))))</f>
        <v/>
      </c>
      <c r="AX25" t="str">
        <f ca="1">IF($E24="","",IF($F25="",AX24,IF(AND($M25=1,AX$9&gt;$B$9),"",IF(AND($M25=1,AX$9&lt;=$B$9),LOOKUP(AX$9,$A$12:$A$111,$B$12:$B$111),IF(AND($H25=-1,AY$9=$R24),"",IF($H25=-1,AY24,IF(AND($H25=1,AW$9=$R24),$J25,IF($H25=1,AX24,""))))))))</f>
        <v/>
      </c>
      <c r="AY25" t="str">
        <f ca="1">IF($E24="","",IF($F25="",AY24,IF(AND($M25=1,AY$9&gt;$B$9),"",IF(AND($M25=1,AY$9&lt;=$B$9),LOOKUP(AY$9,$A$12:$A$111,$B$12:$B$111),IF(AND($H25=-1,AZ$9=$R24),"",IF($H25=-1,AZ24,IF(AND($H25=1,AX$9=$R24),$J25,IF($H25=1,AY24,""))))))))</f>
        <v/>
      </c>
      <c r="AZ25" t="str">
        <f ca="1">IF($E24="","",IF($F25="",AZ24,IF(AND($M25=1,AZ$9&gt;$B$9),"",IF(AND($M25=1,AZ$9&lt;=$B$9),LOOKUP(AZ$9,$A$12:$A$111,$B$12:$B$111),IF(AND($H25=-1,BA$9=$R24),"",IF($H25=-1,BA24,IF(AND($H25=1,AY$9=$R24),$J25,IF($H25=1,AZ24,""))))))))</f>
        <v/>
      </c>
      <c r="BA25" t="str">
        <f ca="1">IF($E24="","",IF($F25="",BA24,IF(AND($M25=1,BA$9&gt;$B$9),"",IF(AND($M25=1,BA$9&lt;=$B$9),LOOKUP(BA$9,$A$12:$A$111,$B$12:$B$111),IF(AND($H25=-1,BB$9=$R24),"",IF($H25=-1,BB24,IF(AND($H25=1,AZ$9=$R24),$J25,IF($H25=1,BA24,""))))))))</f>
        <v/>
      </c>
      <c r="BB25" t="str">
        <f ca="1">IF($E24="","",IF($F25="",BB24,IF(AND($M25=1,BB$9&gt;$B$9),"",IF(AND($M25=1,BB$9&lt;=$B$9),LOOKUP(BB$9,$A$12:$A$111,$B$12:$B$111),IF(AND($H25=-1,BC$9=$R24),"",IF($H25=-1,BC24,IF(AND($H25=1,BA$9=$R24),$J25,IF($H25=1,BB24,""))))))))</f>
        <v/>
      </c>
      <c r="BC25" t="str">
        <f ca="1">IF($E24="","",IF($F25="",BC24,IF(AND($M25=1,BC$9&gt;$B$9),"",IF(AND($M25=1,BC$9&lt;=$B$9),LOOKUP(BC$9,$A$12:$A$111,$B$12:$B$111),IF(AND($H25=-1,BD$9=$R24),"",IF($H25=-1,BD24,IF(AND($H25=1,BB$9=$R24),$J25,IF($H25=1,BC24,""))))))))</f>
        <v/>
      </c>
      <c r="BD25" t="str">
        <f ca="1">IF($E24="","",IF($F25="",BD24,IF(AND($M25=1,BD$9&gt;$B$9),"",IF(AND($M25=1,BD$9&lt;=$B$9),LOOKUP(BD$9,$A$12:$A$111,$B$12:$B$111),IF(AND($H25=-1,BE$9=$R24),"",IF($H25=-1,BE24,IF(AND($H25=1,BC$9=$R24),$J25,IF($H25=1,BD24,""))))))))</f>
        <v/>
      </c>
      <c r="BE25" t="str">
        <f ca="1">IF($E24="","",IF($F25="",BE24,IF(AND($M25=1,BE$9&gt;$B$9),"",IF(AND($M25=1,BE$9&lt;=$B$9),LOOKUP(BE$9,$A$12:$A$111,$B$12:$B$111),IF(AND($H25=-1,BF$9=$R24),"",IF($H25=-1,BF24,IF(AND($H25=1,BD$9=$R24),$J25,IF($H25=1,BE24,""))))))))</f>
        <v/>
      </c>
      <c r="BF25" t="str">
        <f ca="1">IF($E24="","",IF($F25="",BF24,IF(AND($M25=1,BF$9&gt;$B$9),"",IF(AND($M25=1,BF$9&lt;=$B$9),LOOKUP(BF$9,$A$12:$A$111,$B$12:$B$111),IF(AND($H25=-1,BG$9=$R24),"",IF($H25=-1,BG24,IF(AND($H25=1,BE$9=$R24),$J25,IF($H25=1,BF24,""))))))))</f>
        <v/>
      </c>
      <c r="BG25" t="str">
        <f ca="1">IF($E24="","",IF($F25="",BG24,IF(AND($M25=1,BG$9&gt;$B$9),"",IF(AND($M25=1,BG$9&lt;=$B$9),LOOKUP(BG$9,$A$12:$A$111,$B$12:$B$111),IF(AND($H25=-1,BH$9=$R24),"",IF($H25=-1,BH24,IF(AND($H25=1,BF$9=$R24),$J25,IF($H25=1,BG24,""))))))))</f>
        <v/>
      </c>
      <c r="BH25" t="str">
        <f ca="1">IF($E24="","",IF($F25="",BH24,IF(AND($M25=1,BH$9&gt;$B$9),"",IF(AND($M25=1,BH$9&lt;=$B$9),LOOKUP(BH$9,$A$12:$A$111,$B$12:$B$111),IF(AND($H25=-1,BI$9=$R24),"",IF($H25=-1,BI24,IF(AND($H25=1,BG$9=$R24),$J25,IF($H25=1,BH24,""))))))))</f>
        <v/>
      </c>
      <c r="BI25" t="str">
        <f ca="1">IF($E24="","",IF($F25="",BI24,IF(AND($M25=1,BI$9&gt;$B$9),"",IF(AND($M25=1,BI$9&lt;=$B$9),LOOKUP(BI$9,$A$12:$A$111,$B$12:$B$111),IF(AND($H25=-1,BJ$9=$R24),"",IF($H25=-1,BJ24,IF(AND($H25=1,BH$9=$R24),$J25,IF($H25=1,BI24,""))))))))</f>
        <v/>
      </c>
      <c r="BJ25" t="str">
        <f ca="1">IF($E24="","",IF($F25="",BJ24,IF(AND($M25=1,BJ$9&gt;$B$9),"",IF(AND($M25=1,BJ$9&lt;=$B$9),LOOKUP(BJ$9,$A$12:$A$111,$B$12:$B$111),IF(AND($H25=-1,BK$9=$R24),"",IF($H25=-1,BK24,IF(AND($H25=1,BI$9=$R24),$J25,IF($H25=1,BJ24,""))))))))</f>
        <v/>
      </c>
      <c r="BK25" t="str">
        <f ca="1">IF($E24="","",IF($F25="",BK24,IF(AND($M25=1,BK$9&gt;$B$9),"",IF(AND($M25=1,BK$9&lt;=$B$9),LOOKUP(BK$9,$A$12:$A$111,$B$12:$B$111),IF(AND($H25=-1,BL$9=$R24),"",IF($H25=-1,BL24,IF(AND($H25=1,BJ$9=$R24),$J25,IF($H25=1,BK24,""))))))))</f>
        <v/>
      </c>
      <c r="BL25" t="str">
        <f ca="1">IF($E24="","",IF($F25="",BL24,IF(AND($M25=1,BL$9&gt;$B$9),"",IF(AND($M25=1,BL$9&lt;=$B$9),LOOKUP(BL$9,$A$12:$A$111,$B$12:$B$111),IF(AND($H25=-1,BM$9=$R24),"",IF($H25=-1,BM24,IF(AND($H25=1,BK$9=$R24),$J25,IF($H25=1,BL24,""))))))))</f>
        <v/>
      </c>
      <c r="BM25" t="str">
        <f ca="1">IF($E24="","",IF($F25="",BM24,IF(AND($M25=1,BM$9&gt;$B$9),"",IF(AND($M25=1,BM$9&lt;=$B$9),LOOKUP(BM$9,$A$12:$A$111,$B$12:$B$111),IF(AND($H25=-1,BN$9=$R24),"",IF($H25=-1,BN24,IF(AND($H25=1,BL$9=$R24),$J25,IF($H25=1,BM24,""))))))))</f>
        <v/>
      </c>
      <c r="BN25" t="str">
        <f ca="1">IF($E24="","",IF($F25="",BN24,IF(AND($M25=1,BN$9&gt;$B$9),"",IF(AND($M25=1,BN$9&lt;=$B$9),LOOKUP(BN$9,$A$12:$A$111,$B$12:$B$111),IF(AND($H25=-1,BO$9=$R24),"",IF($H25=-1,BO24,IF(AND($H25=1,BM$9=$R24),$J25,IF($H25=1,BN24,""))))))))</f>
        <v/>
      </c>
      <c r="BO25" t="str">
        <f ca="1">IF($E24="","",IF($F25="",BO24,IF(AND($M25=1,BO$9&gt;$B$9),"",IF(AND($M25=1,BO$9&lt;=$B$9),LOOKUP(BO$9,$A$12:$A$111,$B$12:$B$111),IF(AND($H25=-1,BP$9=$R24),"",IF($H25=-1,BP24,IF(AND($H25=1,BN$9=$R24),$J25,IF($H25=1,BO24,""))))))))</f>
        <v/>
      </c>
      <c r="BP25">
        <f ca="1">IF($E24="","",IF($F25="",BP24,IF(AND($M25=1,BP$9&gt;$B$9),"",IF(AND($M25=1,BP$9&lt;=$B$9),LOOKUP(BP$9,$A$12:$A$111,$B$12:$B$111),IF(AND($H25=-1,BQ$9=$R24),"",IF($H25=-1,BQ24,IF(AND($H25=1,BO$9=$R24),$J25,IF($H25=1,BP24,""))))))))</f>
        <v>0</v>
      </c>
    </row>
    <row r="26" spans="1:68" x14ac:dyDescent="0.25">
      <c r="D26" s="4">
        <v>16</v>
      </c>
      <c r="E26" s="1">
        <f t="shared" ca="1" si="3"/>
        <v>13</v>
      </c>
      <c r="F26" t="str">
        <f ca="1">IF(E25="","",IF(AND(B$3="Last",G25="Zero"),F25,IF(B$3="Last",G25,IF(AND(B$3="2nd last",G24="Zero"),F25,IF(B$3="2nd last",G24,IF(AND(B$3="Opposite",G25="Zero"),F25,IF(AND(B$3="Opposite",G25="Red"),"Black",IF(AND(B$3="Opposite",G25="Black"),"Red",IF(AND(B$3="Opposite",G25="Odd"),"Even",IF(AND(B$3="Opposite",G25="Even"),"Odd",IF(AND(B$3="Opposite",G25="High"),"Low",IF(AND(B$3="Opposite",G25="Low"),"High",IF(COUNTIF(Refs!$E$5:$I$6,B$3)=1,RevLab!B$3,"")))))))))))))</f>
        <v>Black</v>
      </c>
      <c r="G26" t="str">
        <f ca="1">IF(E26="","",IF(B$2="Red/Black",LOOKUP(E26,Refs!D:D,Refs!F:F),IF(B$2="High/Low",LOOKUP(E26,Refs!D:D,Refs!H:H),IF(B$2="Odd/Even",LOOKUP(E26,Refs!D:D,Refs!J:J),""))))</f>
        <v>Black</v>
      </c>
      <c r="H26">
        <f t="shared" ca="1" si="4"/>
        <v>1</v>
      </c>
      <c r="I26">
        <f ca="1">IF(E25="","",IF(F26="","",IF(AND(R25&gt;1,P25+Q25&gt;=$B$4),$B$4,IF(R25=1,P25,P25+Q25))))</f>
        <v>12</v>
      </c>
      <c r="J26">
        <f t="shared" ca="1" si="5"/>
        <v>12</v>
      </c>
      <c r="K26">
        <f t="shared" ca="1" si="7"/>
        <v>15</v>
      </c>
      <c r="L26">
        <f t="shared" ca="1" si="8"/>
        <v>15</v>
      </c>
      <c r="M26">
        <f t="shared" ca="1" si="6"/>
        <v>0</v>
      </c>
      <c r="P26">
        <f t="shared" ca="1" si="0"/>
        <v>2</v>
      </c>
      <c r="Q26">
        <f t="shared" ca="1" si="1"/>
        <v>12</v>
      </c>
      <c r="R26" s="2">
        <f t="shared" ca="1" si="2"/>
        <v>7</v>
      </c>
      <c r="S26" s="4">
        <f ca="1">IF(E25="","",IF($F26="",S25,IF($M26=1,LOOKUP(S$9,$A$12:$A$111,$B$12:$B$111),IF(AND($H26=-1,T$9=$R25),"",IF($H26=-1,T25,IF($H26=1,S25))))))</f>
        <v>2</v>
      </c>
      <c r="T26">
        <f ca="1">IF($E25="","",IF($F26="",T25,IF(AND($M26=1,T$9&gt;$B$9),"",IF(AND($M26=1,T$9&lt;=$B$9),LOOKUP(T$9,$A$12:$A$111,$B$12:$B$111),IF(AND($H26=-1,U$9=$R25),"",IF($H26=-1,U25,IF(AND($H26=1,S$9=$R25),$J26,IF($H26=1,T25,""))))))))</f>
        <v>3</v>
      </c>
      <c r="U26">
        <f ca="1">IF($E25="","",IF($F26="",U25,IF(AND($M26=1,U$9&gt;$B$9),"",IF(AND($M26=1,U$9&lt;=$B$9),LOOKUP(U$9,$A$12:$A$111,$B$12:$B$111),IF(AND($H26=-1,V$9=$R25),"",IF($H26=-1,V25,IF(AND($H26=1,T$9=$R25),$J26,IF($H26=1,U25,""))))))))</f>
        <v>4</v>
      </c>
      <c r="V26">
        <f ca="1">IF($E25="","",IF($F26="",V25,IF(AND($M26=1,V$9&gt;$B$9),"",IF(AND($M26=1,V$9&lt;=$B$9),LOOKUP(V$9,$A$12:$A$111,$B$12:$B$111),IF(AND($H26=-1,W$9=$R25),"",IF($H26=-1,W25,IF(AND($H26=1,U$9=$R25),$J26,IF($H26=1,V25,""))))))))</f>
        <v>6</v>
      </c>
      <c r="W26">
        <f ca="1">IF($E25="","",IF($F26="",W25,IF(AND($M26=1,W$9&gt;$B$9),"",IF(AND($M26=1,W$9&lt;=$B$9),LOOKUP(W$9,$A$12:$A$111,$B$12:$B$111),IF(AND($H26=-1,X$9=$R25),"",IF($H26=-1,X25,IF(AND($H26=1,V$9=$R25),$J26,IF($H26=1,W25,""))))))))</f>
        <v>8</v>
      </c>
      <c r="X26">
        <f ca="1">IF($E25="","",IF($F26="",X25,IF(AND($M26=1,X$9&gt;$B$9),"",IF(AND($M26=1,X$9&lt;=$B$9),LOOKUP(X$9,$A$12:$A$111,$B$12:$B$111),IF(AND($H26=-1,Y$9=$R25),"",IF($H26=-1,Y25,IF(AND($H26=1,W$9=$R25),$J26,IF($H26=1,X25,""))))))))</f>
        <v>10</v>
      </c>
      <c r="Y26">
        <f ca="1">IF($E25="","",IF($F26="",Y25,IF(AND($M26=1,Y$9&gt;$B$9),"",IF(AND($M26=1,Y$9&lt;=$B$9),LOOKUP(Y$9,$A$12:$A$111,$B$12:$B$111),IF(AND($H26=-1,Z$9=$R25),"",IF($H26=-1,Z25,IF(AND($H26=1,X$9=$R25),$J26,IF($H26=1,Y25,""))))))))</f>
        <v>12</v>
      </c>
      <c r="Z26" t="str">
        <f ca="1">IF($E25="","",IF($F26="",Z25,IF(AND($M26=1,Z$9&gt;$B$9),"",IF(AND($M26=1,Z$9&lt;=$B$9),LOOKUP(Z$9,$A$12:$A$111,$B$12:$B$111),IF(AND($H26=-1,AA$9=$R25),"",IF($H26=-1,AA25,IF(AND($H26=1,Y$9=$R25),$J26,IF($H26=1,Z25,""))))))))</f>
        <v/>
      </c>
      <c r="AA26" t="str">
        <f ca="1">IF($E25="","",IF($F26="",AA25,IF(AND($M26=1,AA$9&gt;$B$9),"",IF(AND($M26=1,AA$9&lt;=$B$9),LOOKUP(AA$9,$A$12:$A$111,$B$12:$B$111),IF(AND($H26=-1,AB$9=$R25),"",IF($H26=-1,AB25,IF(AND($H26=1,Z$9=$R25),$J26,IF($H26=1,AA25,""))))))))</f>
        <v/>
      </c>
      <c r="AB26" t="str">
        <f ca="1">IF($E25="","",IF($F26="",AB25,IF(AND($M26=1,AB$9&gt;$B$9),"",IF(AND($M26=1,AB$9&lt;=$B$9),LOOKUP(AB$9,$A$12:$A$111,$B$12:$B$111),IF(AND($H26=-1,AC$9=$R25),"",IF($H26=-1,AC25,IF(AND($H26=1,AA$9=$R25),$J26,IF($H26=1,AB25,""))))))))</f>
        <v/>
      </c>
      <c r="AC26" t="str">
        <f ca="1">IF($E25="","",IF($F26="",AC25,IF(AND($M26=1,AC$9&gt;$B$9),"",IF(AND($M26=1,AC$9&lt;=$B$9),LOOKUP(AC$9,$A$12:$A$111,$B$12:$B$111),IF(AND($H26=-1,AD$9=$R25),"",IF($H26=-1,AD25,IF(AND($H26=1,AB$9=$R25),$J26,IF($H26=1,AC25,""))))))))</f>
        <v/>
      </c>
      <c r="AD26" t="str">
        <f ca="1">IF($E25="","",IF($F26="",AD25,IF(AND($M26=1,AD$9&gt;$B$9),"",IF(AND($M26=1,AD$9&lt;=$B$9),LOOKUP(AD$9,$A$12:$A$111,$B$12:$B$111),IF(AND($H26=-1,AE$9=$R25),"",IF($H26=-1,AE25,IF(AND($H26=1,AC$9=$R25),$J26,IF($H26=1,AD25,""))))))))</f>
        <v/>
      </c>
      <c r="AE26" t="str">
        <f ca="1">IF($E25="","",IF($F26="",AE25,IF(AND($M26=1,AE$9&gt;$B$9),"",IF(AND($M26=1,AE$9&lt;=$B$9),LOOKUP(AE$9,$A$12:$A$111,$B$12:$B$111),IF(AND($H26=-1,AF$9=$R25),"",IF($H26=-1,AF25,IF(AND($H26=1,AD$9=$R25),$J26,IF($H26=1,AE25,""))))))))</f>
        <v/>
      </c>
      <c r="AF26" t="str">
        <f ca="1">IF($E25="","",IF($F26="",AF25,IF(AND($M26=1,AF$9&gt;$B$9),"",IF(AND($M26=1,AF$9&lt;=$B$9),LOOKUP(AF$9,$A$12:$A$111,$B$12:$B$111),IF(AND($H26=-1,AG$9=$R25),"",IF($H26=-1,AG25,IF(AND($H26=1,AE$9=$R25),$J26,IF($H26=1,AF25,""))))))))</f>
        <v/>
      </c>
      <c r="AG26" t="str">
        <f ca="1">IF($E25="","",IF($F26="",AG25,IF(AND($M26=1,AG$9&gt;$B$9),"",IF(AND($M26=1,AG$9&lt;=$B$9),LOOKUP(AG$9,$A$12:$A$111,$B$12:$B$111),IF(AND($H26=-1,AH$9=$R25),"",IF($H26=-1,AH25,IF(AND($H26=1,AF$9=$R25),$J26,IF($H26=1,AG25,""))))))))</f>
        <v/>
      </c>
      <c r="AH26" t="str">
        <f ca="1">IF($E25="","",IF($F26="",AH25,IF(AND($M26=1,AH$9&gt;$B$9),"",IF(AND($M26=1,AH$9&lt;=$B$9),LOOKUP(AH$9,$A$12:$A$111,$B$12:$B$111),IF(AND($H26=-1,AI$9=$R25),"",IF($H26=-1,AI25,IF(AND($H26=1,AG$9=$R25),$J26,IF($H26=1,AH25,""))))))))</f>
        <v/>
      </c>
      <c r="AI26" t="str">
        <f ca="1">IF($E25="","",IF($F26="",AI25,IF(AND($M26=1,AI$9&gt;$B$9),"",IF(AND($M26=1,AI$9&lt;=$B$9),LOOKUP(AI$9,$A$12:$A$111,$B$12:$B$111),IF(AND($H26=-1,AJ$9=$R25),"",IF($H26=-1,AJ25,IF(AND($H26=1,AH$9=$R25),$J26,IF($H26=1,AI25,""))))))))</f>
        <v/>
      </c>
      <c r="AJ26" t="str">
        <f ca="1">IF($E25="","",IF($F26="",AJ25,IF(AND($M26=1,AJ$9&gt;$B$9),"",IF(AND($M26=1,AJ$9&lt;=$B$9),LOOKUP(AJ$9,$A$12:$A$111,$B$12:$B$111),IF(AND($H26=-1,AK$9=$R25),"",IF($H26=-1,AK25,IF(AND($H26=1,AI$9=$R25),$J26,IF($H26=1,AJ25,""))))))))</f>
        <v/>
      </c>
      <c r="AK26" t="str">
        <f ca="1">IF($E25="","",IF($F26="",AK25,IF(AND($M26=1,AK$9&gt;$B$9),"",IF(AND($M26=1,AK$9&lt;=$B$9),LOOKUP(AK$9,$A$12:$A$111,$B$12:$B$111),IF(AND($H26=-1,AL$9=$R25),"",IF($H26=-1,AL25,IF(AND($H26=1,AJ$9=$R25),$J26,IF($H26=1,AK25,""))))))))</f>
        <v/>
      </c>
      <c r="AL26" t="str">
        <f ca="1">IF($E25="","",IF($F26="",AL25,IF(AND($M26=1,AL$9&gt;$B$9),"",IF(AND($M26=1,AL$9&lt;=$B$9),LOOKUP(AL$9,$A$12:$A$111,$B$12:$B$111),IF(AND($H26=-1,AM$9=$R25),"",IF($H26=-1,AM25,IF(AND($H26=1,AK$9=$R25),$J26,IF($H26=1,AL25,""))))))))</f>
        <v/>
      </c>
      <c r="AM26" t="str">
        <f ca="1">IF($E25="","",IF($F26="",AM25,IF(AND($M26=1,AM$9&gt;$B$9),"",IF(AND($M26=1,AM$9&lt;=$B$9),LOOKUP(AM$9,$A$12:$A$111,$B$12:$B$111),IF(AND($H26=-1,AN$9=$R25),"",IF($H26=-1,AN25,IF(AND($H26=1,AL$9=$R25),$J26,IF($H26=1,AM25,""))))))))</f>
        <v/>
      </c>
      <c r="AN26" t="str">
        <f ca="1">IF($E25="","",IF($F26="",AN25,IF(AND($M26=1,AN$9&gt;$B$9),"",IF(AND($M26=1,AN$9&lt;=$B$9),LOOKUP(AN$9,$A$12:$A$111,$B$12:$B$111),IF(AND($H26=-1,AO$9=$R25),"",IF($H26=-1,AO25,IF(AND($H26=1,AM$9=$R25),$J26,IF($H26=1,AN25,""))))))))</f>
        <v/>
      </c>
      <c r="AO26" t="str">
        <f ca="1">IF($E25="","",IF($F26="",AO25,IF(AND($M26=1,AO$9&gt;$B$9),"",IF(AND($M26=1,AO$9&lt;=$B$9),LOOKUP(AO$9,$A$12:$A$111,$B$12:$B$111),IF(AND($H26=-1,AP$9=$R25),"",IF($H26=-1,AP25,IF(AND($H26=1,AN$9=$R25),$J26,IF($H26=1,AO25,""))))))))</f>
        <v/>
      </c>
      <c r="AP26" t="str">
        <f ca="1">IF($E25="","",IF($F26="",AP25,IF(AND($M26=1,AP$9&gt;$B$9),"",IF(AND($M26=1,AP$9&lt;=$B$9),LOOKUP(AP$9,$A$12:$A$111,$B$12:$B$111),IF(AND($H26=-1,AQ$9=$R25),"",IF($H26=-1,AQ25,IF(AND($H26=1,AO$9=$R25),$J26,IF($H26=1,AP25,""))))))))</f>
        <v/>
      </c>
      <c r="AQ26" t="str">
        <f ca="1">IF($E25="","",IF($F26="",AQ25,IF(AND($M26=1,AQ$9&gt;$B$9),"",IF(AND($M26=1,AQ$9&lt;=$B$9),LOOKUP(AQ$9,$A$12:$A$111,$B$12:$B$111),IF(AND($H26=-1,AR$9=$R25),"",IF($H26=-1,AR25,IF(AND($H26=1,AP$9=$R25),$J26,IF($H26=1,AQ25,""))))))))</f>
        <v/>
      </c>
      <c r="AR26" t="str">
        <f ca="1">IF($E25="","",IF($F26="",AR25,IF(AND($M26=1,AR$9&gt;$B$9),"",IF(AND($M26=1,AR$9&lt;=$B$9),LOOKUP(AR$9,$A$12:$A$111,$B$12:$B$111),IF(AND($H26=-1,AS$9=$R25),"",IF($H26=-1,AS25,IF(AND($H26=1,AQ$9=$R25),$J26,IF($H26=1,AR25,""))))))))</f>
        <v/>
      </c>
      <c r="AS26" t="str">
        <f ca="1">IF($E25="","",IF($F26="",AS25,IF(AND($M26=1,AS$9&gt;$B$9),"",IF(AND($M26=1,AS$9&lt;=$B$9),LOOKUP(AS$9,$A$12:$A$111,$B$12:$B$111),IF(AND($H26=-1,AT$9=$R25),"",IF($H26=-1,AT25,IF(AND($H26=1,AR$9=$R25),$J26,IF($H26=1,AS25,""))))))))</f>
        <v/>
      </c>
      <c r="AT26" t="str">
        <f ca="1">IF($E25="","",IF($F26="",AT25,IF(AND($M26=1,AT$9&gt;$B$9),"",IF(AND($M26=1,AT$9&lt;=$B$9),LOOKUP(AT$9,$A$12:$A$111,$B$12:$B$111),IF(AND($H26=-1,AU$9=$R25),"",IF($H26=-1,AU25,IF(AND($H26=1,AS$9=$R25),$J26,IF($H26=1,AT25,""))))))))</f>
        <v/>
      </c>
      <c r="AU26" t="str">
        <f ca="1">IF($E25="","",IF($F26="",AU25,IF(AND($M26=1,AU$9&gt;$B$9),"",IF(AND($M26=1,AU$9&lt;=$B$9),LOOKUP(AU$9,$A$12:$A$111,$B$12:$B$111),IF(AND($H26=-1,AV$9=$R25),"",IF($H26=-1,AV25,IF(AND($H26=1,AT$9=$R25),$J26,IF($H26=1,AU25,""))))))))</f>
        <v/>
      </c>
      <c r="AV26" t="str">
        <f ca="1">IF($E25="","",IF($F26="",AV25,IF(AND($M26=1,AV$9&gt;$B$9),"",IF(AND($M26=1,AV$9&lt;=$B$9),LOOKUP(AV$9,$A$12:$A$111,$B$12:$B$111),IF(AND($H26=-1,AW$9=$R25),"",IF($H26=-1,AW25,IF(AND($H26=1,AU$9=$R25),$J26,IF($H26=1,AV25,""))))))))</f>
        <v/>
      </c>
      <c r="AW26" t="str">
        <f ca="1">IF($E25="","",IF($F26="",AW25,IF(AND($M26=1,AW$9&gt;$B$9),"",IF(AND($M26=1,AW$9&lt;=$B$9),LOOKUP(AW$9,$A$12:$A$111,$B$12:$B$111),IF(AND($H26=-1,AX$9=$R25),"",IF($H26=-1,AX25,IF(AND($H26=1,AV$9=$R25),$J26,IF($H26=1,AW25,""))))))))</f>
        <v/>
      </c>
      <c r="AX26" t="str">
        <f ca="1">IF($E25="","",IF($F26="",AX25,IF(AND($M26=1,AX$9&gt;$B$9),"",IF(AND($M26=1,AX$9&lt;=$B$9),LOOKUP(AX$9,$A$12:$A$111,$B$12:$B$111),IF(AND($H26=-1,AY$9=$R25),"",IF($H26=-1,AY25,IF(AND($H26=1,AW$9=$R25),$J26,IF($H26=1,AX25,""))))))))</f>
        <v/>
      </c>
      <c r="AY26" t="str">
        <f ca="1">IF($E25="","",IF($F26="",AY25,IF(AND($M26=1,AY$9&gt;$B$9),"",IF(AND($M26=1,AY$9&lt;=$B$9),LOOKUP(AY$9,$A$12:$A$111,$B$12:$B$111),IF(AND($H26=-1,AZ$9=$R25),"",IF($H26=-1,AZ25,IF(AND($H26=1,AX$9=$R25),$J26,IF($H26=1,AY25,""))))))))</f>
        <v/>
      </c>
      <c r="AZ26" t="str">
        <f ca="1">IF($E25="","",IF($F26="",AZ25,IF(AND($M26=1,AZ$9&gt;$B$9),"",IF(AND($M26=1,AZ$9&lt;=$B$9),LOOKUP(AZ$9,$A$12:$A$111,$B$12:$B$111),IF(AND($H26=-1,BA$9=$R25),"",IF($H26=-1,BA25,IF(AND($H26=1,AY$9=$R25),$J26,IF($H26=1,AZ25,""))))))))</f>
        <v/>
      </c>
      <c r="BA26" t="str">
        <f ca="1">IF($E25="","",IF($F26="",BA25,IF(AND($M26=1,BA$9&gt;$B$9),"",IF(AND($M26=1,BA$9&lt;=$B$9),LOOKUP(BA$9,$A$12:$A$111,$B$12:$B$111),IF(AND($H26=-1,BB$9=$R25),"",IF($H26=-1,BB25,IF(AND($H26=1,AZ$9=$R25),$J26,IF($H26=1,BA25,""))))))))</f>
        <v/>
      </c>
      <c r="BB26" t="str">
        <f ca="1">IF($E25="","",IF($F26="",BB25,IF(AND($M26=1,BB$9&gt;$B$9),"",IF(AND($M26=1,BB$9&lt;=$B$9),LOOKUP(BB$9,$A$12:$A$111,$B$12:$B$111),IF(AND($H26=-1,BC$9=$R25),"",IF($H26=-1,BC25,IF(AND($H26=1,BA$9=$R25),$J26,IF($H26=1,BB25,""))))))))</f>
        <v/>
      </c>
      <c r="BC26" t="str">
        <f ca="1">IF($E25="","",IF($F26="",BC25,IF(AND($M26=1,BC$9&gt;$B$9),"",IF(AND($M26=1,BC$9&lt;=$B$9),LOOKUP(BC$9,$A$12:$A$111,$B$12:$B$111),IF(AND($H26=-1,BD$9=$R25),"",IF($H26=-1,BD25,IF(AND($H26=1,BB$9=$R25),$J26,IF($H26=1,BC25,""))))))))</f>
        <v/>
      </c>
      <c r="BD26" t="str">
        <f ca="1">IF($E25="","",IF($F26="",BD25,IF(AND($M26=1,BD$9&gt;$B$9),"",IF(AND($M26=1,BD$9&lt;=$B$9),LOOKUP(BD$9,$A$12:$A$111,$B$12:$B$111),IF(AND($H26=-1,BE$9=$R25),"",IF($H26=-1,BE25,IF(AND($H26=1,BC$9=$R25),$J26,IF($H26=1,BD25,""))))))))</f>
        <v/>
      </c>
      <c r="BE26" t="str">
        <f ca="1">IF($E25="","",IF($F26="",BE25,IF(AND($M26=1,BE$9&gt;$B$9),"",IF(AND($M26=1,BE$9&lt;=$B$9),LOOKUP(BE$9,$A$12:$A$111,$B$12:$B$111),IF(AND($H26=-1,BF$9=$R25),"",IF($H26=-1,BF25,IF(AND($H26=1,BD$9=$R25),$J26,IF($H26=1,BE25,""))))))))</f>
        <v/>
      </c>
      <c r="BF26" t="str">
        <f ca="1">IF($E25="","",IF($F26="",BF25,IF(AND($M26=1,BF$9&gt;$B$9),"",IF(AND($M26=1,BF$9&lt;=$B$9),LOOKUP(BF$9,$A$12:$A$111,$B$12:$B$111),IF(AND($H26=-1,BG$9=$R25),"",IF($H26=-1,BG25,IF(AND($H26=1,BE$9=$R25),$J26,IF($H26=1,BF25,""))))))))</f>
        <v/>
      </c>
      <c r="BG26" t="str">
        <f ca="1">IF($E25="","",IF($F26="",BG25,IF(AND($M26=1,BG$9&gt;$B$9),"",IF(AND($M26=1,BG$9&lt;=$B$9),LOOKUP(BG$9,$A$12:$A$111,$B$12:$B$111),IF(AND($H26=-1,BH$9=$R25),"",IF($H26=-1,BH25,IF(AND($H26=1,BF$9=$R25),$J26,IF($H26=1,BG25,""))))))))</f>
        <v/>
      </c>
      <c r="BH26" t="str">
        <f ca="1">IF($E25="","",IF($F26="",BH25,IF(AND($M26=1,BH$9&gt;$B$9),"",IF(AND($M26=1,BH$9&lt;=$B$9),LOOKUP(BH$9,$A$12:$A$111,$B$12:$B$111),IF(AND($H26=-1,BI$9=$R25),"",IF($H26=-1,BI25,IF(AND($H26=1,BG$9=$R25),$J26,IF($H26=1,BH25,""))))))))</f>
        <v/>
      </c>
      <c r="BI26" t="str">
        <f ca="1">IF($E25="","",IF($F26="",BI25,IF(AND($M26=1,BI$9&gt;$B$9),"",IF(AND($M26=1,BI$9&lt;=$B$9),LOOKUP(BI$9,$A$12:$A$111,$B$12:$B$111),IF(AND($H26=-1,BJ$9=$R25),"",IF($H26=-1,BJ25,IF(AND($H26=1,BH$9=$R25),$J26,IF($H26=1,BI25,""))))))))</f>
        <v/>
      </c>
      <c r="BJ26" t="str">
        <f ca="1">IF($E25="","",IF($F26="",BJ25,IF(AND($M26=1,BJ$9&gt;$B$9),"",IF(AND($M26=1,BJ$9&lt;=$B$9),LOOKUP(BJ$9,$A$12:$A$111,$B$12:$B$111),IF(AND($H26=-1,BK$9=$R25),"",IF($H26=-1,BK25,IF(AND($H26=1,BI$9=$R25),$J26,IF($H26=1,BJ25,""))))))))</f>
        <v/>
      </c>
      <c r="BK26" t="str">
        <f ca="1">IF($E25="","",IF($F26="",BK25,IF(AND($M26=1,BK$9&gt;$B$9),"",IF(AND($M26=1,BK$9&lt;=$B$9),LOOKUP(BK$9,$A$12:$A$111,$B$12:$B$111),IF(AND($H26=-1,BL$9=$R25),"",IF($H26=-1,BL25,IF(AND($H26=1,BJ$9=$R25),$J26,IF($H26=1,BK25,""))))))))</f>
        <v/>
      </c>
      <c r="BL26" t="str">
        <f ca="1">IF($E25="","",IF($F26="",BL25,IF(AND($M26=1,BL$9&gt;$B$9),"",IF(AND($M26=1,BL$9&lt;=$B$9),LOOKUP(BL$9,$A$12:$A$111,$B$12:$B$111),IF(AND($H26=-1,BM$9=$R25),"",IF($H26=-1,BM25,IF(AND($H26=1,BK$9=$R25),$J26,IF($H26=1,BL25,""))))))))</f>
        <v/>
      </c>
      <c r="BM26" t="str">
        <f ca="1">IF($E25="","",IF($F26="",BM25,IF(AND($M26=1,BM$9&gt;$B$9),"",IF(AND($M26=1,BM$9&lt;=$B$9),LOOKUP(BM$9,$A$12:$A$111,$B$12:$B$111),IF(AND($H26=-1,BN$9=$R25),"",IF($H26=-1,BN25,IF(AND($H26=1,BL$9=$R25),$J26,IF($H26=1,BM25,""))))))))</f>
        <v/>
      </c>
      <c r="BN26" t="str">
        <f ca="1">IF($E25="","",IF($F26="",BN25,IF(AND($M26=1,BN$9&gt;$B$9),"",IF(AND($M26=1,BN$9&lt;=$B$9),LOOKUP(BN$9,$A$12:$A$111,$B$12:$B$111),IF(AND($H26=-1,BO$9=$R25),"",IF($H26=-1,BO25,IF(AND($H26=1,BM$9=$R25),$J26,IF($H26=1,BN25,""))))))))</f>
        <v/>
      </c>
      <c r="BO26" t="str">
        <f ca="1">IF($E25="","",IF($F26="",BO25,IF(AND($M26=1,BO$9&gt;$B$9),"",IF(AND($M26=1,BO$9&lt;=$B$9),LOOKUP(BO$9,$A$12:$A$111,$B$12:$B$111),IF(AND($H26=-1,BP$9=$R25),"",IF($H26=-1,BP25,IF(AND($H26=1,BN$9=$R25),$J26,IF($H26=1,BO25,""))))))))</f>
        <v/>
      </c>
      <c r="BP26">
        <f ca="1">IF($E25="","",IF($F26="",BP25,IF(AND($M26=1,BP$9&gt;$B$9),"",IF(AND($M26=1,BP$9&lt;=$B$9),LOOKUP(BP$9,$A$12:$A$111,$B$12:$B$111),IF(AND($H26=-1,BQ$9=$R25),"",IF($H26=-1,BQ25,IF(AND($H26=1,BO$9=$R25),$J26,IF($H26=1,BP25,""))))))))</f>
        <v>0</v>
      </c>
    </row>
    <row r="27" spans="1:68" x14ac:dyDescent="0.25">
      <c r="D27" s="4">
        <v>17</v>
      </c>
      <c r="E27" s="1">
        <f t="shared" ca="1" si="3"/>
        <v>16</v>
      </c>
      <c r="F27" t="str">
        <f ca="1">IF(E26="","",IF(AND(B$3="Last",G26="Zero"),F26,IF(B$3="Last",G26,IF(AND(B$3="2nd last",G25="Zero"),F26,IF(B$3="2nd last",G25,IF(AND(B$3="Opposite",G26="Zero"),F26,IF(AND(B$3="Opposite",G26="Red"),"Black",IF(AND(B$3="Opposite",G26="Black"),"Red",IF(AND(B$3="Opposite",G26="Odd"),"Even",IF(AND(B$3="Opposite",G26="Even"),"Odd",IF(AND(B$3="Opposite",G26="High"),"Low",IF(AND(B$3="Opposite",G26="Low"),"High",IF(COUNTIF(Refs!$E$5:$I$6,B$3)=1,RevLab!B$3,"")))))))))))))</f>
        <v>Black</v>
      </c>
      <c r="G27" t="str">
        <f ca="1">IF(E27="","",IF(B$2="Red/Black",LOOKUP(E27,Refs!D:D,Refs!F:F),IF(B$2="High/Low",LOOKUP(E27,Refs!D:D,Refs!H:H),IF(B$2="Odd/Even",LOOKUP(E27,Refs!D:D,Refs!J:J),""))))</f>
        <v>Red</v>
      </c>
      <c r="H27">
        <f t="shared" ca="1" si="4"/>
        <v>-1</v>
      </c>
      <c r="I27">
        <f ca="1">IF(E26="","",IF(F27="","",IF(AND(R26&gt;1,P26+Q26&gt;=$B$4),$B$4,IF(R26=1,P26,P26+Q26))))</f>
        <v>14</v>
      </c>
      <c r="J27">
        <f t="shared" ca="1" si="5"/>
        <v>-14</v>
      </c>
      <c r="K27">
        <f t="shared" ca="1" si="7"/>
        <v>1</v>
      </c>
      <c r="L27">
        <f t="shared" ca="1" si="8"/>
        <v>15</v>
      </c>
      <c r="M27">
        <f t="shared" ca="1" si="6"/>
        <v>0</v>
      </c>
      <c r="P27">
        <f t="shared" ca="1" si="0"/>
        <v>3</v>
      </c>
      <c r="Q27">
        <f t="shared" ca="1" si="1"/>
        <v>10</v>
      </c>
      <c r="R27" s="2">
        <f t="shared" ca="1" si="2"/>
        <v>5</v>
      </c>
      <c r="S27" s="4">
        <f ca="1">IF(E26="","",IF($F27="",S26,IF($M27=1,LOOKUP(S$9,$A$12:$A$111,$B$12:$B$111),IF(AND($H27=-1,T$9=$R26),"",IF($H27=-1,T26,IF($H27=1,S26))))))</f>
        <v>3</v>
      </c>
      <c r="T27">
        <f ca="1">IF($E26="","",IF($F27="",T26,IF(AND($M27=1,T$9&gt;$B$9),"",IF(AND($M27=1,T$9&lt;=$B$9),LOOKUP(T$9,$A$12:$A$111,$B$12:$B$111),IF(AND($H27=-1,U$9=$R26),"",IF($H27=-1,U26,IF(AND($H27=1,S$9=$R26),$J27,IF($H27=1,T26,""))))))))</f>
        <v>4</v>
      </c>
      <c r="U27">
        <f ca="1">IF($E26="","",IF($F27="",U26,IF(AND($M27=1,U$9&gt;$B$9),"",IF(AND($M27=1,U$9&lt;=$B$9),LOOKUP(U$9,$A$12:$A$111,$B$12:$B$111),IF(AND($H27=-1,V$9=$R26),"",IF($H27=-1,V26,IF(AND($H27=1,T$9=$R26),$J27,IF($H27=1,U26,""))))))))</f>
        <v>6</v>
      </c>
      <c r="V27">
        <f ca="1">IF($E26="","",IF($F27="",V26,IF(AND($M27=1,V$9&gt;$B$9),"",IF(AND($M27=1,V$9&lt;=$B$9),LOOKUP(V$9,$A$12:$A$111,$B$12:$B$111),IF(AND($H27=-1,W$9=$R26),"",IF($H27=-1,W26,IF(AND($H27=1,U$9=$R26),$J27,IF($H27=1,V26,""))))))))</f>
        <v>8</v>
      </c>
      <c r="W27">
        <f ca="1">IF($E26="","",IF($F27="",W26,IF(AND($M27=1,W$9&gt;$B$9),"",IF(AND($M27=1,W$9&lt;=$B$9),LOOKUP(W$9,$A$12:$A$111,$B$12:$B$111),IF(AND($H27=-1,X$9=$R26),"",IF($H27=-1,X26,IF(AND($H27=1,V$9=$R26),$J27,IF($H27=1,W26,""))))))))</f>
        <v>10</v>
      </c>
      <c r="X27" t="str">
        <f ca="1">IF($E26="","",IF($F27="",X26,IF(AND($M27=1,X$9&gt;$B$9),"",IF(AND($M27=1,X$9&lt;=$B$9),LOOKUP(X$9,$A$12:$A$111,$B$12:$B$111),IF(AND($H27=-1,Y$9=$R26),"",IF($H27=-1,Y26,IF(AND($H27=1,W$9=$R26),$J27,IF($H27=1,X26,""))))))))</f>
        <v/>
      </c>
      <c r="Y27" t="str">
        <f ca="1">IF($E26="","",IF($F27="",Y26,IF(AND($M27=1,Y$9&gt;$B$9),"",IF(AND($M27=1,Y$9&lt;=$B$9),LOOKUP(Y$9,$A$12:$A$111,$B$12:$B$111),IF(AND($H27=-1,Z$9=$R26),"",IF($H27=-1,Z26,IF(AND($H27=1,X$9=$R26),$J27,IF($H27=1,Y26,""))))))))</f>
        <v/>
      </c>
      <c r="Z27" t="str">
        <f ca="1">IF($E26="","",IF($F27="",Z26,IF(AND($M27=1,Z$9&gt;$B$9),"",IF(AND($M27=1,Z$9&lt;=$B$9),LOOKUP(Z$9,$A$12:$A$111,$B$12:$B$111),IF(AND($H27=-1,AA$9=$R26),"",IF($H27=-1,AA26,IF(AND($H27=1,Y$9=$R26),$J27,IF($H27=1,Z26,""))))))))</f>
        <v/>
      </c>
      <c r="AA27" t="str">
        <f ca="1">IF($E26="","",IF($F27="",AA26,IF(AND($M27=1,AA$9&gt;$B$9),"",IF(AND($M27=1,AA$9&lt;=$B$9),LOOKUP(AA$9,$A$12:$A$111,$B$12:$B$111),IF(AND($H27=-1,AB$9=$R26),"",IF($H27=-1,AB26,IF(AND($H27=1,Z$9=$R26),$J27,IF($H27=1,AA26,""))))))))</f>
        <v/>
      </c>
      <c r="AB27" t="str">
        <f ca="1">IF($E26="","",IF($F27="",AB26,IF(AND($M27=1,AB$9&gt;$B$9),"",IF(AND($M27=1,AB$9&lt;=$B$9),LOOKUP(AB$9,$A$12:$A$111,$B$12:$B$111),IF(AND($H27=-1,AC$9=$R26),"",IF($H27=-1,AC26,IF(AND($H27=1,AA$9=$R26),$J27,IF($H27=1,AB26,""))))))))</f>
        <v/>
      </c>
      <c r="AC27" t="str">
        <f ca="1">IF($E26="","",IF($F27="",AC26,IF(AND($M27=1,AC$9&gt;$B$9),"",IF(AND($M27=1,AC$9&lt;=$B$9),LOOKUP(AC$9,$A$12:$A$111,$B$12:$B$111),IF(AND($H27=-1,AD$9=$R26),"",IF($H27=-1,AD26,IF(AND($H27=1,AB$9=$R26),$J27,IF($H27=1,AC26,""))))))))</f>
        <v/>
      </c>
      <c r="AD27" t="str">
        <f ca="1">IF($E26="","",IF($F27="",AD26,IF(AND($M27=1,AD$9&gt;$B$9),"",IF(AND($M27=1,AD$9&lt;=$B$9),LOOKUP(AD$9,$A$12:$A$111,$B$12:$B$111),IF(AND($H27=-1,AE$9=$R26),"",IF($H27=-1,AE26,IF(AND($H27=1,AC$9=$R26),$J27,IF($H27=1,AD26,""))))))))</f>
        <v/>
      </c>
      <c r="AE27" t="str">
        <f ca="1">IF($E26="","",IF($F27="",AE26,IF(AND($M27=1,AE$9&gt;$B$9),"",IF(AND($M27=1,AE$9&lt;=$B$9),LOOKUP(AE$9,$A$12:$A$111,$B$12:$B$111),IF(AND($H27=-1,AF$9=$R26),"",IF($H27=-1,AF26,IF(AND($H27=1,AD$9=$R26),$J27,IF($H27=1,AE26,""))))))))</f>
        <v/>
      </c>
      <c r="AF27" t="str">
        <f ca="1">IF($E26="","",IF($F27="",AF26,IF(AND($M27=1,AF$9&gt;$B$9),"",IF(AND($M27=1,AF$9&lt;=$B$9),LOOKUP(AF$9,$A$12:$A$111,$B$12:$B$111),IF(AND($H27=-1,AG$9=$R26),"",IF($H27=-1,AG26,IF(AND($H27=1,AE$9=$R26),$J27,IF($H27=1,AF26,""))))))))</f>
        <v/>
      </c>
      <c r="AG27" t="str">
        <f ca="1">IF($E26="","",IF($F27="",AG26,IF(AND($M27=1,AG$9&gt;$B$9),"",IF(AND($M27=1,AG$9&lt;=$B$9),LOOKUP(AG$9,$A$12:$A$111,$B$12:$B$111),IF(AND($H27=-1,AH$9=$R26),"",IF($H27=-1,AH26,IF(AND($H27=1,AF$9=$R26),$J27,IF($H27=1,AG26,""))))))))</f>
        <v/>
      </c>
      <c r="AH27" t="str">
        <f ca="1">IF($E26="","",IF($F27="",AH26,IF(AND($M27=1,AH$9&gt;$B$9),"",IF(AND($M27=1,AH$9&lt;=$B$9),LOOKUP(AH$9,$A$12:$A$111,$B$12:$B$111),IF(AND($H27=-1,AI$9=$R26),"",IF($H27=-1,AI26,IF(AND($H27=1,AG$9=$R26),$J27,IF($H27=1,AH26,""))))))))</f>
        <v/>
      </c>
      <c r="AI27" t="str">
        <f ca="1">IF($E26="","",IF($F27="",AI26,IF(AND($M27=1,AI$9&gt;$B$9),"",IF(AND($M27=1,AI$9&lt;=$B$9),LOOKUP(AI$9,$A$12:$A$111,$B$12:$B$111),IF(AND($H27=-1,AJ$9=$R26),"",IF($H27=-1,AJ26,IF(AND($H27=1,AH$9=$R26),$J27,IF($H27=1,AI26,""))))))))</f>
        <v/>
      </c>
      <c r="AJ27" t="str">
        <f ca="1">IF($E26="","",IF($F27="",AJ26,IF(AND($M27=1,AJ$9&gt;$B$9),"",IF(AND($M27=1,AJ$9&lt;=$B$9),LOOKUP(AJ$9,$A$12:$A$111,$B$12:$B$111),IF(AND($H27=-1,AK$9=$R26),"",IF($H27=-1,AK26,IF(AND($H27=1,AI$9=$R26),$J27,IF($H27=1,AJ26,""))))))))</f>
        <v/>
      </c>
      <c r="AK27" t="str">
        <f ca="1">IF($E26="","",IF($F27="",AK26,IF(AND($M27=1,AK$9&gt;$B$9),"",IF(AND($M27=1,AK$9&lt;=$B$9),LOOKUP(AK$9,$A$12:$A$111,$B$12:$B$111),IF(AND($H27=-1,AL$9=$R26),"",IF($H27=-1,AL26,IF(AND($H27=1,AJ$9=$R26),$J27,IF($H27=1,AK26,""))))))))</f>
        <v/>
      </c>
      <c r="AL27" t="str">
        <f ca="1">IF($E26="","",IF($F27="",AL26,IF(AND($M27=1,AL$9&gt;$B$9),"",IF(AND($M27=1,AL$9&lt;=$B$9),LOOKUP(AL$9,$A$12:$A$111,$B$12:$B$111),IF(AND($H27=-1,AM$9=$R26),"",IF($H27=-1,AM26,IF(AND($H27=1,AK$9=$R26),$J27,IF($H27=1,AL26,""))))))))</f>
        <v/>
      </c>
      <c r="AM27" t="str">
        <f ca="1">IF($E26="","",IF($F27="",AM26,IF(AND($M27=1,AM$9&gt;$B$9),"",IF(AND($M27=1,AM$9&lt;=$B$9),LOOKUP(AM$9,$A$12:$A$111,$B$12:$B$111),IF(AND($H27=-1,AN$9=$R26),"",IF($H27=-1,AN26,IF(AND($H27=1,AL$9=$R26),$J27,IF($H27=1,AM26,""))))))))</f>
        <v/>
      </c>
      <c r="AN27" t="str">
        <f ca="1">IF($E26="","",IF($F27="",AN26,IF(AND($M27=1,AN$9&gt;$B$9),"",IF(AND($M27=1,AN$9&lt;=$B$9),LOOKUP(AN$9,$A$12:$A$111,$B$12:$B$111),IF(AND($H27=-1,AO$9=$R26),"",IF($H27=-1,AO26,IF(AND($H27=1,AM$9=$R26),$J27,IF($H27=1,AN26,""))))))))</f>
        <v/>
      </c>
      <c r="AO27" t="str">
        <f ca="1">IF($E26="","",IF($F27="",AO26,IF(AND($M27=1,AO$9&gt;$B$9),"",IF(AND($M27=1,AO$9&lt;=$B$9),LOOKUP(AO$9,$A$12:$A$111,$B$12:$B$111),IF(AND($H27=-1,AP$9=$R26),"",IF($H27=-1,AP26,IF(AND($H27=1,AN$9=$R26),$J27,IF($H27=1,AO26,""))))))))</f>
        <v/>
      </c>
      <c r="AP27" t="str">
        <f ca="1">IF($E26="","",IF($F27="",AP26,IF(AND($M27=1,AP$9&gt;$B$9),"",IF(AND($M27=1,AP$9&lt;=$B$9),LOOKUP(AP$9,$A$12:$A$111,$B$12:$B$111),IF(AND($H27=-1,AQ$9=$R26),"",IF($H27=-1,AQ26,IF(AND($H27=1,AO$9=$R26),$J27,IF($H27=1,AP26,""))))))))</f>
        <v/>
      </c>
      <c r="AQ27" t="str">
        <f ca="1">IF($E26="","",IF($F27="",AQ26,IF(AND($M27=1,AQ$9&gt;$B$9),"",IF(AND($M27=1,AQ$9&lt;=$B$9),LOOKUP(AQ$9,$A$12:$A$111,$B$12:$B$111),IF(AND($H27=-1,AR$9=$R26),"",IF($H27=-1,AR26,IF(AND($H27=1,AP$9=$R26),$J27,IF($H27=1,AQ26,""))))))))</f>
        <v/>
      </c>
      <c r="AR27" t="str">
        <f ca="1">IF($E26="","",IF($F27="",AR26,IF(AND($M27=1,AR$9&gt;$B$9),"",IF(AND($M27=1,AR$9&lt;=$B$9),LOOKUP(AR$9,$A$12:$A$111,$B$12:$B$111),IF(AND($H27=-1,AS$9=$R26),"",IF($H27=-1,AS26,IF(AND($H27=1,AQ$9=$R26),$J27,IF($H27=1,AR26,""))))))))</f>
        <v/>
      </c>
      <c r="AS27" t="str">
        <f ca="1">IF($E26="","",IF($F27="",AS26,IF(AND($M27=1,AS$9&gt;$B$9),"",IF(AND($M27=1,AS$9&lt;=$B$9),LOOKUP(AS$9,$A$12:$A$111,$B$12:$B$111),IF(AND($H27=-1,AT$9=$R26),"",IF($H27=-1,AT26,IF(AND($H27=1,AR$9=$R26),$J27,IF($H27=1,AS26,""))))))))</f>
        <v/>
      </c>
      <c r="AT27" t="str">
        <f ca="1">IF($E26="","",IF($F27="",AT26,IF(AND($M27=1,AT$9&gt;$B$9),"",IF(AND($M27=1,AT$9&lt;=$B$9),LOOKUP(AT$9,$A$12:$A$111,$B$12:$B$111),IF(AND($H27=-1,AU$9=$R26),"",IF($H27=-1,AU26,IF(AND($H27=1,AS$9=$R26),$J27,IF($H27=1,AT26,""))))))))</f>
        <v/>
      </c>
      <c r="AU27" t="str">
        <f ca="1">IF($E26="","",IF($F27="",AU26,IF(AND($M27=1,AU$9&gt;$B$9),"",IF(AND($M27=1,AU$9&lt;=$B$9),LOOKUP(AU$9,$A$12:$A$111,$B$12:$B$111),IF(AND($H27=-1,AV$9=$R26),"",IF($H27=-1,AV26,IF(AND($H27=1,AT$9=$R26),$J27,IF($H27=1,AU26,""))))))))</f>
        <v/>
      </c>
      <c r="AV27" t="str">
        <f ca="1">IF($E26="","",IF($F27="",AV26,IF(AND($M27=1,AV$9&gt;$B$9),"",IF(AND($M27=1,AV$9&lt;=$B$9),LOOKUP(AV$9,$A$12:$A$111,$B$12:$B$111),IF(AND($H27=-1,AW$9=$R26),"",IF($H27=-1,AW26,IF(AND($H27=1,AU$9=$R26),$J27,IF($H27=1,AV26,""))))))))</f>
        <v/>
      </c>
      <c r="AW27" t="str">
        <f ca="1">IF($E26="","",IF($F27="",AW26,IF(AND($M27=1,AW$9&gt;$B$9),"",IF(AND($M27=1,AW$9&lt;=$B$9),LOOKUP(AW$9,$A$12:$A$111,$B$12:$B$111),IF(AND($H27=-1,AX$9=$R26),"",IF($H27=-1,AX26,IF(AND($H27=1,AV$9=$R26),$J27,IF($H27=1,AW26,""))))))))</f>
        <v/>
      </c>
      <c r="AX27" t="str">
        <f ca="1">IF($E26="","",IF($F27="",AX26,IF(AND($M27=1,AX$9&gt;$B$9),"",IF(AND($M27=1,AX$9&lt;=$B$9),LOOKUP(AX$9,$A$12:$A$111,$B$12:$B$111),IF(AND($H27=-1,AY$9=$R26),"",IF($H27=-1,AY26,IF(AND($H27=1,AW$9=$R26),$J27,IF($H27=1,AX26,""))))))))</f>
        <v/>
      </c>
      <c r="AY27" t="str">
        <f ca="1">IF($E26="","",IF($F27="",AY26,IF(AND($M27=1,AY$9&gt;$B$9),"",IF(AND($M27=1,AY$9&lt;=$B$9),LOOKUP(AY$9,$A$12:$A$111,$B$12:$B$111),IF(AND($H27=-1,AZ$9=$R26),"",IF($H27=-1,AZ26,IF(AND($H27=1,AX$9=$R26),$J27,IF($H27=1,AY26,""))))))))</f>
        <v/>
      </c>
      <c r="AZ27" t="str">
        <f ca="1">IF($E26="","",IF($F27="",AZ26,IF(AND($M27=1,AZ$9&gt;$B$9),"",IF(AND($M27=1,AZ$9&lt;=$B$9),LOOKUP(AZ$9,$A$12:$A$111,$B$12:$B$111),IF(AND($H27=-1,BA$9=$R26),"",IF($H27=-1,BA26,IF(AND($H27=1,AY$9=$R26),$J27,IF($H27=1,AZ26,""))))))))</f>
        <v/>
      </c>
      <c r="BA27" t="str">
        <f ca="1">IF($E26="","",IF($F27="",BA26,IF(AND($M27=1,BA$9&gt;$B$9),"",IF(AND($M27=1,BA$9&lt;=$B$9),LOOKUP(BA$9,$A$12:$A$111,$B$12:$B$111),IF(AND($H27=-1,BB$9=$R26),"",IF($H27=-1,BB26,IF(AND($H27=1,AZ$9=$R26),$J27,IF($H27=1,BA26,""))))))))</f>
        <v/>
      </c>
      <c r="BB27" t="str">
        <f ca="1">IF($E26="","",IF($F27="",BB26,IF(AND($M27=1,BB$9&gt;$B$9),"",IF(AND($M27=1,BB$9&lt;=$B$9),LOOKUP(BB$9,$A$12:$A$111,$B$12:$B$111),IF(AND($H27=-1,BC$9=$R26),"",IF($H27=-1,BC26,IF(AND($H27=1,BA$9=$R26),$J27,IF($H27=1,BB26,""))))))))</f>
        <v/>
      </c>
      <c r="BC27" t="str">
        <f ca="1">IF($E26="","",IF($F27="",BC26,IF(AND($M27=1,BC$9&gt;$B$9),"",IF(AND($M27=1,BC$9&lt;=$B$9),LOOKUP(BC$9,$A$12:$A$111,$B$12:$B$111),IF(AND($H27=-1,BD$9=$R26),"",IF($H27=-1,BD26,IF(AND($H27=1,BB$9=$R26),$J27,IF($H27=1,BC26,""))))))))</f>
        <v/>
      </c>
      <c r="BD27" t="str">
        <f ca="1">IF($E26="","",IF($F27="",BD26,IF(AND($M27=1,BD$9&gt;$B$9),"",IF(AND($M27=1,BD$9&lt;=$B$9),LOOKUP(BD$9,$A$12:$A$111,$B$12:$B$111),IF(AND($H27=-1,BE$9=$R26),"",IF($H27=-1,BE26,IF(AND($H27=1,BC$9=$R26),$J27,IF($H27=1,BD26,""))))))))</f>
        <v/>
      </c>
      <c r="BE27" t="str">
        <f ca="1">IF($E26="","",IF($F27="",BE26,IF(AND($M27=1,BE$9&gt;$B$9),"",IF(AND($M27=1,BE$9&lt;=$B$9),LOOKUP(BE$9,$A$12:$A$111,$B$12:$B$111),IF(AND($H27=-1,BF$9=$R26),"",IF($H27=-1,BF26,IF(AND($H27=1,BD$9=$R26),$J27,IF($H27=1,BE26,""))))))))</f>
        <v/>
      </c>
      <c r="BF27" t="str">
        <f ca="1">IF($E26="","",IF($F27="",BF26,IF(AND($M27=1,BF$9&gt;$B$9),"",IF(AND($M27=1,BF$9&lt;=$B$9),LOOKUP(BF$9,$A$12:$A$111,$B$12:$B$111),IF(AND($H27=-1,BG$9=$R26),"",IF($H27=-1,BG26,IF(AND($H27=1,BE$9=$R26),$J27,IF($H27=1,BF26,""))))))))</f>
        <v/>
      </c>
      <c r="BG27" t="str">
        <f ca="1">IF($E26="","",IF($F27="",BG26,IF(AND($M27=1,BG$9&gt;$B$9),"",IF(AND($M27=1,BG$9&lt;=$B$9),LOOKUP(BG$9,$A$12:$A$111,$B$12:$B$111),IF(AND($H27=-1,BH$9=$R26),"",IF($H27=-1,BH26,IF(AND($H27=1,BF$9=$R26),$J27,IF($H27=1,BG26,""))))))))</f>
        <v/>
      </c>
      <c r="BH27" t="str">
        <f ca="1">IF($E26="","",IF($F27="",BH26,IF(AND($M27=1,BH$9&gt;$B$9),"",IF(AND($M27=1,BH$9&lt;=$B$9),LOOKUP(BH$9,$A$12:$A$111,$B$12:$B$111),IF(AND($H27=-1,BI$9=$R26),"",IF($H27=-1,BI26,IF(AND($H27=1,BG$9=$R26),$J27,IF($H27=1,BH26,""))))))))</f>
        <v/>
      </c>
      <c r="BI27" t="str">
        <f ca="1">IF($E26="","",IF($F27="",BI26,IF(AND($M27=1,BI$9&gt;$B$9),"",IF(AND($M27=1,BI$9&lt;=$B$9),LOOKUP(BI$9,$A$12:$A$111,$B$12:$B$111),IF(AND($H27=-1,BJ$9=$R26),"",IF($H27=-1,BJ26,IF(AND($H27=1,BH$9=$R26),$J27,IF($H27=1,BI26,""))))))))</f>
        <v/>
      </c>
      <c r="BJ27" t="str">
        <f ca="1">IF($E26="","",IF($F27="",BJ26,IF(AND($M27=1,BJ$9&gt;$B$9),"",IF(AND($M27=1,BJ$9&lt;=$B$9),LOOKUP(BJ$9,$A$12:$A$111,$B$12:$B$111),IF(AND($H27=-1,BK$9=$R26),"",IF($H27=-1,BK26,IF(AND($H27=1,BI$9=$R26),$J27,IF($H27=1,BJ26,""))))))))</f>
        <v/>
      </c>
      <c r="BK27" t="str">
        <f ca="1">IF($E26="","",IF($F27="",BK26,IF(AND($M27=1,BK$9&gt;$B$9),"",IF(AND($M27=1,BK$9&lt;=$B$9),LOOKUP(BK$9,$A$12:$A$111,$B$12:$B$111),IF(AND($H27=-1,BL$9=$R26),"",IF($H27=-1,BL26,IF(AND($H27=1,BJ$9=$R26),$J27,IF($H27=1,BK26,""))))))))</f>
        <v/>
      </c>
      <c r="BL27" t="str">
        <f ca="1">IF($E26="","",IF($F27="",BL26,IF(AND($M27=1,BL$9&gt;$B$9),"",IF(AND($M27=1,BL$9&lt;=$B$9),LOOKUP(BL$9,$A$12:$A$111,$B$12:$B$111),IF(AND($H27=-1,BM$9=$R26),"",IF($H27=-1,BM26,IF(AND($H27=1,BK$9=$R26),$J27,IF($H27=1,BL26,""))))))))</f>
        <v/>
      </c>
      <c r="BM27" t="str">
        <f ca="1">IF($E26="","",IF($F27="",BM26,IF(AND($M27=1,BM$9&gt;$B$9),"",IF(AND($M27=1,BM$9&lt;=$B$9),LOOKUP(BM$9,$A$12:$A$111,$B$12:$B$111),IF(AND($H27=-1,BN$9=$R26),"",IF($H27=-1,BN26,IF(AND($H27=1,BL$9=$R26),$J27,IF($H27=1,BM26,""))))))))</f>
        <v/>
      </c>
      <c r="BN27" t="str">
        <f ca="1">IF($E26="","",IF($F27="",BN26,IF(AND($M27=1,BN$9&gt;$B$9),"",IF(AND($M27=1,BN$9&lt;=$B$9),LOOKUP(BN$9,$A$12:$A$111,$B$12:$B$111),IF(AND($H27=-1,BO$9=$R26),"",IF($H27=-1,BO26,IF(AND($H27=1,BM$9=$R26),$J27,IF($H27=1,BN26,""))))))))</f>
        <v/>
      </c>
      <c r="BO27">
        <f ca="1">IF($E26="","",IF($F27="",BO26,IF(AND($M27=1,BO$9&gt;$B$9),"",IF(AND($M27=1,BO$9&lt;=$B$9),LOOKUP(BO$9,$A$12:$A$111,$B$12:$B$111),IF(AND($H27=-1,BP$9=$R26),"",IF($H27=-1,BP26,IF(AND($H27=1,BN$9=$R26),$J27,IF($H27=1,BO26,""))))))))</f>
        <v>0</v>
      </c>
      <c r="BP27">
        <f ca="1">IF($E26="","",IF($F27="",BP26,IF(AND($M27=1,BP$9&gt;$B$9),"",IF(AND($M27=1,BP$9&lt;=$B$9),LOOKUP(BP$9,$A$12:$A$111,$B$12:$B$111),IF(AND($H27=-1,BQ$9=$R26),"",IF($H27=-1,BQ26,IF(AND($H27=1,BO$9=$R26),$J27,IF($H27=1,BP26,""))))))))</f>
        <v>0</v>
      </c>
    </row>
    <row r="28" spans="1:68" x14ac:dyDescent="0.25">
      <c r="D28" s="4">
        <v>18</v>
      </c>
      <c r="E28" s="1">
        <f t="shared" ca="1" si="3"/>
        <v>32</v>
      </c>
      <c r="F28" t="str">
        <f ca="1">IF(E27="","",IF(AND(B$3="Last",G27="Zero"),F27,IF(B$3="Last",G27,IF(AND(B$3="2nd last",G26="Zero"),F27,IF(B$3="2nd last",G26,IF(AND(B$3="Opposite",G27="Zero"),F27,IF(AND(B$3="Opposite",G27="Red"),"Black",IF(AND(B$3="Opposite",G27="Black"),"Red",IF(AND(B$3="Opposite",G27="Odd"),"Even",IF(AND(B$3="Opposite",G27="Even"),"Odd",IF(AND(B$3="Opposite",G27="High"),"Low",IF(AND(B$3="Opposite",G27="Low"),"High",IF(COUNTIF(Refs!$E$5:$I$6,B$3)=1,RevLab!B$3,"")))))))))))))</f>
        <v>Black</v>
      </c>
      <c r="G28" t="str">
        <f ca="1">IF(E28="","",IF(B$2="Red/Black",LOOKUP(E28,Refs!D:D,Refs!F:F),IF(B$2="High/Low",LOOKUP(E28,Refs!D:D,Refs!H:H),IF(B$2="Odd/Even",LOOKUP(E28,Refs!D:D,Refs!J:J),""))))</f>
        <v>Red</v>
      </c>
      <c r="H28">
        <f t="shared" ca="1" si="4"/>
        <v>-1</v>
      </c>
      <c r="I28">
        <f ca="1">IF(E27="","",IF(F28="","",IF(AND(R27&gt;1,P27+Q27&gt;=$B$4),$B$4,IF(R27=1,P27,P27+Q27))))</f>
        <v>13</v>
      </c>
      <c r="J28">
        <f t="shared" ca="1" si="5"/>
        <v>-13</v>
      </c>
      <c r="K28">
        <f t="shared" ca="1" si="7"/>
        <v>-12</v>
      </c>
      <c r="L28">
        <f t="shared" ca="1" si="8"/>
        <v>15</v>
      </c>
      <c r="M28">
        <f t="shared" ca="1" si="6"/>
        <v>0</v>
      </c>
      <c r="P28">
        <f t="shared" ca="1" si="0"/>
        <v>4</v>
      </c>
      <c r="Q28">
        <f t="shared" ca="1" si="1"/>
        <v>8</v>
      </c>
      <c r="R28" s="2">
        <f t="shared" ca="1" si="2"/>
        <v>3</v>
      </c>
      <c r="S28" s="4">
        <f ca="1">IF(E27="","",IF($F28="",S27,IF($M28=1,LOOKUP(S$9,$A$12:$A$111,$B$12:$B$111),IF(AND($H28=-1,T$9=$R27),"",IF($H28=-1,T27,IF($H28=1,S27))))))</f>
        <v>4</v>
      </c>
      <c r="T28">
        <f ca="1">IF($E27="","",IF($F28="",T27,IF(AND($M28=1,T$9&gt;$B$9),"",IF(AND($M28=1,T$9&lt;=$B$9),LOOKUP(T$9,$A$12:$A$111,$B$12:$B$111),IF(AND($H28=-1,U$9=$R27),"",IF($H28=-1,U27,IF(AND($H28=1,S$9=$R27),$J28,IF($H28=1,T27,""))))))))</f>
        <v>6</v>
      </c>
      <c r="U28">
        <f ca="1">IF($E27="","",IF($F28="",U27,IF(AND($M28=1,U$9&gt;$B$9),"",IF(AND($M28=1,U$9&lt;=$B$9),LOOKUP(U$9,$A$12:$A$111,$B$12:$B$111),IF(AND($H28=-1,V$9=$R27),"",IF($H28=-1,V27,IF(AND($H28=1,T$9=$R27),$J28,IF($H28=1,U27,""))))))))</f>
        <v>8</v>
      </c>
      <c r="V28" t="str">
        <f ca="1">IF($E27="","",IF($F28="",V27,IF(AND($M28=1,V$9&gt;$B$9),"",IF(AND($M28=1,V$9&lt;=$B$9),LOOKUP(V$9,$A$12:$A$111,$B$12:$B$111),IF(AND($H28=-1,W$9=$R27),"",IF($H28=-1,W27,IF(AND($H28=1,U$9=$R27),$J28,IF($H28=1,V27,""))))))))</f>
        <v/>
      </c>
      <c r="W28" t="str">
        <f ca="1">IF($E27="","",IF($F28="",W27,IF(AND($M28=1,W$9&gt;$B$9),"",IF(AND($M28=1,W$9&lt;=$B$9),LOOKUP(W$9,$A$12:$A$111,$B$12:$B$111),IF(AND($H28=-1,X$9=$R27),"",IF($H28=-1,X27,IF(AND($H28=1,V$9=$R27),$J28,IF($H28=1,W27,""))))))))</f>
        <v/>
      </c>
      <c r="X28" t="str">
        <f ca="1">IF($E27="","",IF($F28="",X27,IF(AND($M28=1,X$9&gt;$B$9),"",IF(AND($M28=1,X$9&lt;=$B$9),LOOKUP(X$9,$A$12:$A$111,$B$12:$B$111),IF(AND($H28=-1,Y$9=$R27),"",IF($H28=-1,Y27,IF(AND($H28=1,W$9=$R27),$J28,IF($H28=1,X27,""))))))))</f>
        <v/>
      </c>
      <c r="Y28" t="str">
        <f ca="1">IF($E27="","",IF($F28="",Y27,IF(AND($M28=1,Y$9&gt;$B$9),"",IF(AND($M28=1,Y$9&lt;=$B$9),LOOKUP(Y$9,$A$12:$A$111,$B$12:$B$111),IF(AND($H28=-1,Z$9=$R27),"",IF($H28=-1,Z27,IF(AND($H28=1,X$9=$R27),$J28,IF($H28=1,Y27,""))))))))</f>
        <v/>
      </c>
      <c r="Z28" t="str">
        <f ca="1">IF($E27="","",IF($F28="",Z27,IF(AND($M28=1,Z$9&gt;$B$9),"",IF(AND($M28=1,Z$9&lt;=$B$9),LOOKUP(Z$9,$A$12:$A$111,$B$12:$B$111),IF(AND($H28=-1,AA$9=$R27),"",IF($H28=-1,AA27,IF(AND($H28=1,Y$9=$R27),$J28,IF($H28=1,Z27,""))))))))</f>
        <v/>
      </c>
      <c r="AA28" t="str">
        <f ca="1">IF($E27="","",IF($F28="",AA27,IF(AND($M28=1,AA$9&gt;$B$9),"",IF(AND($M28=1,AA$9&lt;=$B$9),LOOKUP(AA$9,$A$12:$A$111,$B$12:$B$111),IF(AND($H28=-1,AB$9=$R27),"",IF($H28=-1,AB27,IF(AND($H28=1,Z$9=$R27),$J28,IF($H28=1,AA27,""))))))))</f>
        <v/>
      </c>
      <c r="AB28" t="str">
        <f ca="1">IF($E27="","",IF($F28="",AB27,IF(AND($M28=1,AB$9&gt;$B$9),"",IF(AND($M28=1,AB$9&lt;=$B$9),LOOKUP(AB$9,$A$12:$A$111,$B$12:$B$111),IF(AND($H28=-1,AC$9=$R27),"",IF($H28=-1,AC27,IF(AND($H28=1,AA$9=$R27),$J28,IF($H28=1,AB27,""))))))))</f>
        <v/>
      </c>
      <c r="AC28" t="str">
        <f ca="1">IF($E27="","",IF($F28="",AC27,IF(AND($M28=1,AC$9&gt;$B$9),"",IF(AND($M28=1,AC$9&lt;=$B$9),LOOKUP(AC$9,$A$12:$A$111,$B$12:$B$111),IF(AND($H28=-1,AD$9=$R27),"",IF($H28=-1,AD27,IF(AND($H28=1,AB$9=$R27),$J28,IF($H28=1,AC27,""))))))))</f>
        <v/>
      </c>
      <c r="AD28" t="str">
        <f ca="1">IF($E27="","",IF($F28="",AD27,IF(AND($M28=1,AD$9&gt;$B$9),"",IF(AND($M28=1,AD$9&lt;=$B$9),LOOKUP(AD$9,$A$12:$A$111,$B$12:$B$111),IF(AND($H28=-1,AE$9=$R27),"",IF($H28=-1,AE27,IF(AND($H28=1,AC$9=$R27),$J28,IF($H28=1,AD27,""))))))))</f>
        <v/>
      </c>
      <c r="AE28" t="str">
        <f ca="1">IF($E27="","",IF($F28="",AE27,IF(AND($M28=1,AE$9&gt;$B$9),"",IF(AND($M28=1,AE$9&lt;=$B$9),LOOKUP(AE$9,$A$12:$A$111,$B$12:$B$111),IF(AND($H28=-1,AF$9=$R27),"",IF($H28=-1,AF27,IF(AND($H28=1,AD$9=$R27),$J28,IF($H28=1,AE27,""))))))))</f>
        <v/>
      </c>
      <c r="AF28" t="str">
        <f ca="1">IF($E27="","",IF($F28="",AF27,IF(AND($M28=1,AF$9&gt;$B$9),"",IF(AND($M28=1,AF$9&lt;=$B$9),LOOKUP(AF$9,$A$12:$A$111,$B$12:$B$111),IF(AND($H28=-1,AG$9=$R27),"",IF($H28=-1,AG27,IF(AND($H28=1,AE$9=$R27),$J28,IF($H28=1,AF27,""))))))))</f>
        <v/>
      </c>
      <c r="AG28" t="str">
        <f ca="1">IF($E27="","",IF($F28="",AG27,IF(AND($M28=1,AG$9&gt;$B$9),"",IF(AND($M28=1,AG$9&lt;=$B$9),LOOKUP(AG$9,$A$12:$A$111,$B$12:$B$111),IF(AND($H28=-1,AH$9=$R27),"",IF($H28=-1,AH27,IF(AND($H28=1,AF$9=$R27),$J28,IF($H28=1,AG27,""))))))))</f>
        <v/>
      </c>
      <c r="AH28" t="str">
        <f ca="1">IF($E27="","",IF($F28="",AH27,IF(AND($M28=1,AH$9&gt;$B$9),"",IF(AND($M28=1,AH$9&lt;=$B$9),LOOKUP(AH$9,$A$12:$A$111,$B$12:$B$111),IF(AND($H28=-1,AI$9=$R27),"",IF($H28=-1,AI27,IF(AND($H28=1,AG$9=$R27),$J28,IF($H28=1,AH27,""))))))))</f>
        <v/>
      </c>
      <c r="AI28" t="str">
        <f ca="1">IF($E27="","",IF($F28="",AI27,IF(AND($M28=1,AI$9&gt;$B$9),"",IF(AND($M28=1,AI$9&lt;=$B$9),LOOKUP(AI$9,$A$12:$A$111,$B$12:$B$111),IF(AND($H28=-1,AJ$9=$R27),"",IF($H28=-1,AJ27,IF(AND($H28=1,AH$9=$R27),$J28,IF($H28=1,AI27,""))))))))</f>
        <v/>
      </c>
      <c r="AJ28" t="str">
        <f ca="1">IF($E27="","",IF($F28="",AJ27,IF(AND($M28=1,AJ$9&gt;$B$9),"",IF(AND($M28=1,AJ$9&lt;=$B$9),LOOKUP(AJ$9,$A$12:$A$111,$B$12:$B$111),IF(AND($H28=-1,AK$9=$R27),"",IF($H28=-1,AK27,IF(AND($H28=1,AI$9=$R27),$J28,IF($H28=1,AJ27,""))))))))</f>
        <v/>
      </c>
      <c r="AK28" t="str">
        <f ca="1">IF($E27="","",IF($F28="",AK27,IF(AND($M28=1,AK$9&gt;$B$9),"",IF(AND($M28=1,AK$9&lt;=$B$9),LOOKUP(AK$9,$A$12:$A$111,$B$12:$B$111),IF(AND($H28=-1,AL$9=$R27),"",IF($H28=-1,AL27,IF(AND($H28=1,AJ$9=$R27),$J28,IF($H28=1,AK27,""))))))))</f>
        <v/>
      </c>
      <c r="AL28" t="str">
        <f ca="1">IF($E27="","",IF($F28="",AL27,IF(AND($M28=1,AL$9&gt;$B$9),"",IF(AND($M28=1,AL$9&lt;=$B$9),LOOKUP(AL$9,$A$12:$A$111,$B$12:$B$111),IF(AND($H28=-1,AM$9=$R27),"",IF($H28=-1,AM27,IF(AND($H28=1,AK$9=$R27),$J28,IF($H28=1,AL27,""))))))))</f>
        <v/>
      </c>
      <c r="AM28" t="str">
        <f ca="1">IF($E27="","",IF($F28="",AM27,IF(AND($M28=1,AM$9&gt;$B$9),"",IF(AND($M28=1,AM$9&lt;=$B$9),LOOKUP(AM$9,$A$12:$A$111,$B$12:$B$111),IF(AND($H28=-1,AN$9=$R27),"",IF($H28=-1,AN27,IF(AND($H28=1,AL$9=$R27),$J28,IF($H28=1,AM27,""))))))))</f>
        <v/>
      </c>
      <c r="AN28" t="str">
        <f ca="1">IF($E27="","",IF($F28="",AN27,IF(AND($M28=1,AN$9&gt;$B$9),"",IF(AND($M28=1,AN$9&lt;=$B$9),LOOKUP(AN$9,$A$12:$A$111,$B$12:$B$111),IF(AND($H28=-1,AO$9=$R27),"",IF($H28=-1,AO27,IF(AND($H28=1,AM$9=$R27),$J28,IF($H28=1,AN27,""))))))))</f>
        <v/>
      </c>
      <c r="AO28" t="str">
        <f ca="1">IF($E27="","",IF($F28="",AO27,IF(AND($M28=1,AO$9&gt;$B$9),"",IF(AND($M28=1,AO$9&lt;=$B$9),LOOKUP(AO$9,$A$12:$A$111,$B$12:$B$111),IF(AND($H28=-1,AP$9=$R27),"",IF($H28=-1,AP27,IF(AND($H28=1,AN$9=$R27),$J28,IF($H28=1,AO27,""))))))))</f>
        <v/>
      </c>
      <c r="AP28" t="str">
        <f ca="1">IF($E27="","",IF($F28="",AP27,IF(AND($M28=1,AP$9&gt;$B$9),"",IF(AND($M28=1,AP$9&lt;=$B$9),LOOKUP(AP$9,$A$12:$A$111,$B$12:$B$111),IF(AND($H28=-1,AQ$9=$R27),"",IF($H28=-1,AQ27,IF(AND($H28=1,AO$9=$R27),$J28,IF($H28=1,AP27,""))))))))</f>
        <v/>
      </c>
      <c r="AQ28" t="str">
        <f ca="1">IF($E27="","",IF($F28="",AQ27,IF(AND($M28=1,AQ$9&gt;$B$9),"",IF(AND($M28=1,AQ$9&lt;=$B$9),LOOKUP(AQ$9,$A$12:$A$111,$B$12:$B$111),IF(AND($H28=-1,AR$9=$R27),"",IF($H28=-1,AR27,IF(AND($H28=1,AP$9=$R27),$J28,IF($H28=1,AQ27,""))))))))</f>
        <v/>
      </c>
      <c r="AR28" t="str">
        <f ca="1">IF($E27="","",IF($F28="",AR27,IF(AND($M28=1,AR$9&gt;$B$9),"",IF(AND($M28=1,AR$9&lt;=$B$9),LOOKUP(AR$9,$A$12:$A$111,$B$12:$B$111),IF(AND($H28=-1,AS$9=$R27),"",IF($H28=-1,AS27,IF(AND($H28=1,AQ$9=$R27),$J28,IF($H28=1,AR27,""))))))))</f>
        <v/>
      </c>
      <c r="AS28" t="str">
        <f ca="1">IF($E27="","",IF($F28="",AS27,IF(AND($M28=1,AS$9&gt;$B$9),"",IF(AND($M28=1,AS$9&lt;=$B$9),LOOKUP(AS$9,$A$12:$A$111,$B$12:$B$111),IF(AND($H28=-1,AT$9=$R27),"",IF($H28=-1,AT27,IF(AND($H28=1,AR$9=$R27),$J28,IF($H28=1,AS27,""))))))))</f>
        <v/>
      </c>
      <c r="AT28" t="str">
        <f ca="1">IF($E27="","",IF($F28="",AT27,IF(AND($M28=1,AT$9&gt;$B$9),"",IF(AND($M28=1,AT$9&lt;=$B$9),LOOKUP(AT$9,$A$12:$A$111,$B$12:$B$111),IF(AND($H28=-1,AU$9=$R27),"",IF($H28=-1,AU27,IF(AND($H28=1,AS$9=$R27),$J28,IF($H28=1,AT27,""))))))))</f>
        <v/>
      </c>
      <c r="AU28" t="str">
        <f ca="1">IF($E27="","",IF($F28="",AU27,IF(AND($M28=1,AU$9&gt;$B$9),"",IF(AND($M28=1,AU$9&lt;=$B$9),LOOKUP(AU$9,$A$12:$A$111,$B$12:$B$111),IF(AND($H28=-1,AV$9=$R27),"",IF($H28=-1,AV27,IF(AND($H28=1,AT$9=$R27),$J28,IF($H28=1,AU27,""))))))))</f>
        <v/>
      </c>
      <c r="AV28" t="str">
        <f ca="1">IF($E27="","",IF($F28="",AV27,IF(AND($M28=1,AV$9&gt;$B$9),"",IF(AND($M28=1,AV$9&lt;=$B$9),LOOKUP(AV$9,$A$12:$A$111,$B$12:$B$111),IF(AND($H28=-1,AW$9=$R27),"",IF($H28=-1,AW27,IF(AND($H28=1,AU$9=$R27),$J28,IF($H28=1,AV27,""))))))))</f>
        <v/>
      </c>
      <c r="AW28" t="str">
        <f ca="1">IF($E27="","",IF($F28="",AW27,IF(AND($M28=1,AW$9&gt;$B$9),"",IF(AND($M28=1,AW$9&lt;=$B$9),LOOKUP(AW$9,$A$12:$A$111,$B$12:$B$111),IF(AND($H28=-1,AX$9=$R27),"",IF($H28=-1,AX27,IF(AND($H28=1,AV$9=$R27),$J28,IF($H28=1,AW27,""))))))))</f>
        <v/>
      </c>
      <c r="AX28" t="str">
        <f ca="1">IF($E27="","",IF($F28="",AX27,IF(AND($M28=1,AX$9&gt;$B$9),"",IF(AND($M28=1,AX$9&lt;=$B$9),LOOKUP(AX$9,$A$12:$A$111,$B$12:$B$111),IF(AND($H28=-1,AY$9=$R27),"",IF($H28=-1,AY27,IF(AND($H28=1,AW$9=$R27),$J28,IF($H28=1,AX27,""))))))))</f>
        <v/>
      </c>
      <c r="AY28" t="str">
        <f ca="1">IF($E27="","",IF($F28="",AY27,IF(AND($M28=1,AY$9&gt;$B$9),"",IF(AND($M28=1,AY$9&lt;=$B$9),LOOKUP(AY$9,$A$12:$A$111,$B$12:$B$111),IF(AND($H28=-1,AZ$9=$R27),"",IF($H28=-1,AZ27,IF(AND($H28=1,AX$9=$R27),$J28,IF($H28=1,AY27,""))))))))</f>
        <v/>
      </c>
      <c r="AZ28" t="str">
        <f ca="1">IF($E27="","",IF($F28="",AZ27,IF(AND($M28=1,AZ$9&gt;$B$9),"",IF(AND($M28=1,AZ$9&lt;=$B$9),LOOKUP(AZ$9,$A$12:$A$111,$B$12:$B$111),IF(AND($H28=-1,BA$9=$R27),"",IF($H28=-1,BA27,IF(AND($H28=1,AY$9=$R27),$J28,IF($H28=1,AZ27,""))))))))</f>
        <v/>
      </c>
      <c r="BA28" t="str">
        <f ca="1">IF($E27="","",IF($F28="",BA27,IF(AND($M28=1,BA$9&gt;$B$9),"",IF(AND($M28=1,BA$9&lt;=$B$9),LOOKUP(BA$9,$A$12:$A$111,$B$12:$B$111),IF(AND($H28=-1,BB$9=$R27),"",IF($H28=-1,BB27,IF(AND($H28=1,AZ$9=$R27),$J28,IF($H28=1,BA27,""))))))))</f>
        <v/>
      </c>
      <c r="BB28" t="str">
        <f ca="1">IF($E27="","",IF($F28="",BB27,IF(AND($M28=1,BB$9&gt;$B$9),"",IF(AND($M28=1,BB$9&lt;=$B$9),LOOKUP(BB$9,$A$12:$A$111,$B$12:$B$111),IF(AND($H28=-1,BC$9=$R27),"",IF($H28=-1,BC27,IF(AND($H28=1,BA$9=$R27),$J28,IF($H28=1,BB27,""))))))))</f>
        <v/>
      </c>
      <c r="BC28" t="str">
        <f ca="1">IF($E27="","",IF($F28="",BC27,IF(AND($M28=1,BC$9&gt;$B$9),"",IF(AND($M28=1,BC$9&lt;=$B$9),LOOKUP(BC$9,$A$12:$A$111,$B$12:$B$111),IF(AND($H28=-1,BD$9=$R27),"",IF($H28=-1,BD27,IF(AND($H28=1,BB$9=$R27),$J28,IF($H28=1,BC27,""))))))))</f>
        <v/>
      </c>
      <c r="BD28" t="str">
        <f ca="1">IF($E27="","",IF($F28="",BD27,IF(AND($M28=1,BD$9&gt;$B$9),"",IF(AND($M28=1,BD$9&lt;=$B$9),LOOKUP(BD$9,$A$12:$A$111,$B$12:$B$111),IF(AND($H28=-1,BE$9=$R27),"",IF($H28=-1,BE27,IF(AND($H28=1,BC$9=$R27),$J28,IF($H28=1,BD27,""))))))))</f>
        <v/>
      </c>
      <c r="BE28" t="str">
        <f ca="1">IF($E27="","",IF($F28="",BE27,IF(AND($M28=1,BE$9&gt;$B$9),"",IF(AND($M28=1,BE$9&lt;=$B$9),LOOKUP(BE$9,$A$12:$A$111,$B$12:$B$111),IF(AND($H28=-1,BF$9=$R27),"",IF($H28=-1,BF27,IF(AND($H28=1,BD$9=$R27),$J28,IF($H28=1,BE27,""))))))))</f>
        <v/>
      </c>
      <c r="BF28" t="str">
        <f ca="1">IF($E27="","",IF($F28="",BF27,IF(AND($M28=1,BF$9&gt;$B$9),"",IF(AND($M28=1,BF$9&lt;=$B$9),LOOKUP(BF$9,$A$12:$A$111,$B$12:$B$111),IF(AND($H28=-1,BG$9=$R27),"",IF($H28=-1,BG27,IF(AND($H28=1,BE$9=$R27),$J28,IF($H28=1,BF27,""))))))))</f>
        <v/>
      </c>
      <c r="BG28" t="str">
        <f ca="1">IF($E27="","",IF($F28="",BG27,IF(AND($M28=1,BG$9&gt;$B$9),"",IF(AND($M28=1,BG$9&lt;=$B$9),LOOKUP(BG$9,$A$12:$A$111,$B$12:$B$111),IF(AND($H28=-1,BH$9=$R27),"",IF($H28=-1,BH27,IF(AND($H28=1,BF$9=$R27),$J28,IF($H28=1,BG27,""))))))))</f>
        <v/>
      </c>
      <c r="BH28" t="str">
        <f ca="1">IF($E27="","",IF($F28="",BH27,IF(AND($M28=1,BH$9&gt;$B$9),"",IF(AND($M28=1,BH$9&lt;=$B$9),LOOKUP(BH$9,$A$12:$A$111,$B$12:$B$111),IF(AND($H28=-1,BI$9=$R27),"",IF($H28=-1,BI27,IF(AND($H28=1,BG$9=$R27),$J28,IF($H28=1,BH27,""))))))))</f>
        <v/>
      </c>
      <c r="BI28" t="str">
        <f ca="1">IF($E27="","",IF($F28="",BI27,IF(AND($M28=1,BI$9&gt;$B$9),"",IF(AND($M28=1,BI$9&lt;=$B$9),LOOKUP(BI$9,$A$12:$A$111,$B$12:$B$111),IF(AND($H28=-1,BJ$9=$R27),"",IF($H28=-1,BJ27,IF(AND($H28=1,BH$9=$R27),$J28,IF($H28=1,BI27,""))))))))</f>
        <v/>
      </c>
      <c r="BJ28" t="str">
        <f ca="1">IF($E27="","",IF($F28="",BJ27,IF(AND($M28=1,BJ$9&gt;$B$9),"",IF(AND($M28=1,BJ$9&lt;=$B$9),LOOKUP(BJ$9,$A$12:$A$111,$B$12:$B$111),IF(AND($H28=-1,BK$9=$R27),"",IF($H28=-1,BK27,IF(AND($H28=1,BI$9=$R27),$J28,IF($H28=1,BJ27,""))))))))</f>
        <v/>
      </c>
      <c r="BK28" t="str">
        <f ca="1">IF($E27="","",IF($F28="",BK27,IF(AND($M28=1,BK$9&gt;$B$9),"",IF(AND($M28=1,BK$9&lt;=$B$9),LOOKUP(BK$9,$A$12:$A$111,$B$12:$B$111),IF(AND($H28=-1,BL$9=$R27),"",IF($H28=-1,BL27,IF(AND($H28=1,BJ$9=$R27),$J28,IF($H28=1,BK27,""))))))))</f>
        <v/>
      </c>
      <c r="BL28" t="str">
        <f ca="1">IF($E27="","",IF($F28="",BL27,IF(AND($M28=1,BL$9&gt;$B$9),"",IF(AND($M28=1,BL$9&lt;=$B$9),LOOKUP(BL$9,$A$12:$A$111,$B$12:$B$111),IF(AND($H28=-1,BM$9=$R27),"",IF($H28=-1,BM27,IF(AND($H28=1,BK$9=$R27),$J28,IF($H28=1,BL27,""))))))))</f>
        <v/>
      </c>
      <c r="BM28" t="str">
        <f ca="1">IF($E27="","",IF($F28="",BM27,IF(AND($M28=1,BM$9&gt;$B$9),"",IF(AND($M28=1,BM$9&lt;=$B$9),LOOKUP(BM$9,$A$12:$A$111,$B$12:$B$111),IF(AND($H28=-1,BN$9=$R27),"",IF($H28=-1,BN27,IF(AND($H28=1,BL$9=$R27),$J28,IF($H28=1,BM27,""))))))))</f>
        <v/>
      </c>
      <c r="BN28">
        <f ca="1">IF($E27="","",IF($F28="",BN27,IF(AND($M28=1,BN$9&gt;$B$9),"",IF(AND($M28=1,BN$9&lt;=$B$9),LOOKUP(BN$9,$A$12:$A$111,$B$12:$B$111),IF(AND($H28=-1,BO$9=$R27),"",IF($H28=-1,BO27,IF(AND($H28=1,BM$9=$R27),$J28,IF($H28=1,BN27,""))))))))</f>
        <v>0</v>
      </c>
      <c r="BO28">
        <f ca="1">IF($E27="","",IF($F28="",BO27,IF(AND($M28=1,BO$9&gt;$B$9),"",IF(AND($M28=1,BO$9&lt;=$B$9),LOOKUP(BO$9,$A$12:$A$111,$B$12:$B$111),IF(AND($H28=-1,BP$9=$R27),"",IF($H28=-1,BP27,IF(AND($H28=1,BN$9=$R27),$J28,IF($H28=1,BO27,""))))))))</f>
        <v>0</v>
      </c>
      <c r="BP28">
        <f ca="1">IF($E27="","",IF($F28="",BP27,IF(AND($M28=1,BP$9&gt;$B$9),"",IF(AND($M28=1,BP$9&lt;=$B$9),LOOKUP(BP$9,$A$12:$A$111,$B$12:$B$111),IF(AND($H28=-1,BQ$9=$R27),"",IF($H28=-1,BQ27,IF(AND($H28=1,BO$9=$R27),$J28,IF($H28=1,BP27,""))))))))</f>
        <v>0</v>
      </c>
    </row>
    <row r="29" spans="1:68" x14ac:dyDescent="0.25">
      <c r="D29" s="4">
        <v>19</v>
      </c>
      <c r="E29" s="1">
        <f t="shared" ca="1" si="3"/>
        <v>32</v>
      </c>
      <c r="F29" t="str">
        <f ca="1">IF(E28="","",IF(AND(B$3="Last",G28="Zero"),F28,IF(B$3="Last",G28,IF(AND(B$3="2nd last",G27="Zero"),F28,IF(B$3="2nd last",G27,IF(AND(B$3="Opposite",G28="Zero"),F28,IF(AND(B$3="Opposite",G28="Red"),"Black",IF(AND(B$3="Opposite",G28="Black"),"Red",IF(AND(B$3="Opposite",G28="Odd"),"Even",IF(AND(B$3="Opposite",G28="Even"),"Odd",IF(AND(B$3="Opposite",G28="High"),"Low",IF(AND(B$3="Opposite",G28="Low"),"High",IF(COUNTIF(Refs!$E$5:$I$6,B$3)=1,RevLab!B$3,"")))))))))))))</f>
        <v>Black</v>
      </c>
      <c r="G29" t="str">
        <f ca="1">IF(E29="","",IF(B$2="Red/Black",LOOKUP(E29,Refs!D:D,Refs!F:F),IF(B$2="High/Low",LOOKUP(E29,Refs!D:D,Refs!H:H),IF(B$2="Odd/Even",LOOKUP(E29,Refs!D:D,Refs!J:J),""))))</f>
        <v>Red</v>
      </c>
      <c r="H29">
        <f t="shared" ca="1" si="4"/>
        <v>-1</v>
      </c>
      <c r="I29">
        <f ca="1">IF(E28="","",IF(F29="","",IF(AND(R28&gt;1,P28+Q28&gt;=$B$4),$B$4,IF(R28=1,P28,P28+Q28))))</f>
        <v>12</v>
      </c>
      <c r="J29">
        <f t="shared" ca="1" si="5"/>
        <v>-12</v>
      </c>
      <c r="K29">
        <f t="shared" ca="1" si="7"/>
        <v>-24</v>
      </c>
      <c r="L29">
        <f t="shared" ca="1" si="8"/>
        <v>15</v>
      </c>
      <c r="M29">
        <f t="shared" ca="1" si="6"/>
        <v>0</v>
      </c>
      <c r="P29">
        <f t="shared" ca="1" si="0"/>
        <v>6</v>
      </c>
      <c r="Q29">
        <f t="shared" ca="1" si="1"/>
        <v>6</v>
      </c>
      <c r="R29" s="2">
        <f t="shared" ca="1" si="2"/>
        <v>1</v>
      </c>
      <c r="S29" s="4">
        <f ca="1">IF(E28="","",IF($F29="",S28,IF($M29=1,LOOKUP(S$9,$A$12:$A$111,$B$12:$B$111),IF(AND($H29=-1,T$9=$R28),"",IF($H29=-1,T28,IF($H29=1,S28))))))</f>
        <v>6</v>
      </c>
      <c r="T29" t="str">
        <f ca="1">IF($E28="","",IF($F29="",T28,IF(AND($M29=1,T$9&gt;$B$9),"",IF(AND($M29=1,T$9&lt;=$B$9),LOOKUP(T$9,$A$12:$A$111,$B$12:$B$111),IF(AND($H29=-1,U$9=$R28),"",IF($H29=-1,U28,IF(AND($H29=1,S$9=$R28),$J29,IF($H29=1,T28,""))))))))</f>
        <v/>
      </c>
      <c r="U29" t="str">
        <f ca="1">IF($E28="","",IF($F29="",U28,IF(AND($M29=1,U$9&gt;$B$9),"",IF(AND($M29=1,U$9&lt;=$B$9),LOOKUP(U$9,$A$12:$A$111,$B$12:$B$111),IF(AND($H29=-1,V$9=$R28),"",IF($H29=-1,V28,IF(AND($H29=1,T$9=$R28),$J29,IF($H29=1,U28,""))))))))</f>
        <v/>
      </c>
      <c r="V29" t="str">
        <f ca="1">IF($E28="","",IF($F29="",V28,IF(AND($M29=1,V$9&gt;$B$9),"",IF(AND($M29=1,V$9&lt;=$B$9),LOOKUP(V$9,$A$12:$A$111,$B$12:$B$111),IF(AND($H29=-1,W$9=$R28),"",IF($H29=-1,W28,IF(AND($H29=1,U$9=$R28),$J29,IF($H29=1,V28,""))))))))</f>
        <v/>
      </c>
      <c r="W29" t="str">
        <f ca="1">IF($E28="","",IF($F29="",W28,IF(AND($M29=1,W$9&gt;$B$9),"",IF(AND($M29=1,W$9&lt;=$B$9),LOOKUP(W$9,$A$12:$A$111,$B$12:$B$111),IF(AND($H29=-1,X$9=$R28),"",IF($H29=-1,X28,IF(AND($H29=1,V$9=$R28),$J29,IF($H29=1,W28,""))))))))</f>
        <v/>
      </c>
      <c r="X29" t="str">
        <f ca="1">IF($E28="","",IF($F29="",X28,IF(AND($M29=1,X$9&gt;$B$9),"",IF(AND($M29=1,X$9&lt;=$B$9),LOOKUP(X$9,$A$12:$A$111,$B$12:$B$111),IF(AND($H29=-1,Y$9=$R28),"",IF($H29=-1,Y28,IF(AND($H29=1,W$9=$R28),$J29,IF($H29=1,X28,""))))))))</f>
        <v/>
      </c>
      <c r="Y29" t="str">
        <f ca="1">IF($E28="","",IF($F29="",Y28,IF(AND($M29=1,Y$9&gt;$B$9),"",IF(AND($M29=1,Y$9&lt;=$B$9),LOOKUP(Y$9,$A$12:$A$111,$B$12:$B$111),IF(AND($H29=-1,Z$9=$R28),"",IF($H29=-1,Z28,IF(AND($H29=1,X$9=$R28),$J29,IF($H29=1,Y28,""))))))))</f>
        <v/>
      </c>
      <c r="Z29" t="str">
        <f ca="1">IF($E28="","",IF($F29="",Z28,IF(AND($M29=1,Z$9&gt;$B$9),"",IF(AND($M29=1,Z$9&lt;=$B$9),LOOKUP(Z$9,$A$12:$A$111,$B$12:$B$111),IF(AND($H29=-1,AA$9=$R28),"",IF($H29=-1,AA28,IF(AND($H29=1,Y$9=$R28),$J29,IF($H29=1,Z28,""))))))))</f>
        <v/>
      </c>
      <c r="AA29" t="str">
        <f ca="1">IF($E28="","",IF($F29="",AA28,IF(AND($M29=1,AA$9&gt;$B$9),"",IF(AND($M29=1,AA$9&lt;=$B$9),LOOKUP(AA$9,$A$12:$A$111,$B$12:$B$111),IF(AND($H29=-1,AB$9=$R28),"",IF($H29=-1,AB28,IF(AND($H29=1,Z$9=$R28),$J29,IF($H29=1,AA28,""))))))))</f>
        <v/>
      </c>
      <c r="AB29" t="str">
        <f ca="1">IF($E28="","",IF($F29="",AB28,IF(AND($M29=1,AB$9&gt;$B$9),"",IF(AND($M29=1,AB$9&lt;=$B$9),LOOKUP(AB$9,$A$12:$A$111,$B$12:$B$111),IF(AND($H29=-1,AC$9=$R28),"",IF($H29=-1,AC28,IF(AND($H29=1,AA$9=$R28),$J29,IF($H29=1,AB28,""))))))))</f>
        <v/>
      </c>
      <c r="AC29" t="str">
        <f ca="1">IF($E28="","",IF($F29="",AC28,IF(AND($M29=1,AC$9&gt;$B$9),"",IF(AND($M29=1,AC$9&lt;=$B$9),LOOKUP(AC$9,$A$12:$A$111,$B$12:$B$111),IF(AND($H29=-1,AD$9=$R28),"",IF($H29=-1,AD28,IF(AND($H29=1,AB$9=$R28),$J29,IF($H29=1,AC28,""))))))))</f>
        <v/>
      </c>
      <c r="AD29" t="str">
        <f ca="1">IF($E28="","",IF($F29="",AD28,IF(AND($M29=1,AD$9&gt;$B$9),"",IF(AND($M29=1,AD$9&lt;=$B$9),LOOKUP(AD$9,$A$12:$A$111,$B$12:$B$111),IF(AND($H29=-1,AE$9=$R28),"",IF($H29=-1,AE28,IF(AND($H29=1,AC$9=$R28),$J29,IF($H29=1,AD28,""))))))))</f>
        <v/>
      </c>
      <c r="AE29" t="str">
        <f ca="1">IF($E28="","",IF($F29="",AE28,IF(AND($M29=1,AE$9&gt;$B$9),"",IF(AND($M29=1,AE$9&lt;=$B$9),LOOKUP(AE$9,$A$12:$A$111,$B$12:$B$111),IF(AND($H29=-1,AF$9=$R28),"",IF($H29=-1,AF28,IF(AND($H29=1,AD$9=$R28),$J29,IF($H29=1,AE28,""))))))))</f>
        <v/>
      </c>
      <c r="AF29" t="str">
        <f ca="1">IF($E28="","",IF($F29="",AF28,IF(AND($M29=1,AF$9&gt;$B$9),"",IF(AND($M29=1,AF$9&lt;=$B$9),LOOKUP(AF$9,$A$12:$A$111,$B$12:$B$111),IF(AND($H29=-1,AG$9=$R28),"",IF($H29=-1,AG28,IF(AND($H29=1,AE$9=$R28),$J29,IF($H29=1,AF28,""))))))))</f>
        <v/>
      </c>
      <c r="AG29" t="str">
        <f ca="1">IF($E28="","",IF($F29="",AG28,IF(AND($M29=1,AG$9&gt;$B$9),"",IF(AND($M29=1,AG$9&lt;=$B$9),LOOKUP(AG$9,$A$12:$A$111,$B$12:$B$111),IF(AND($H29=-1,AH$9=$R28),"",IF($H29=-1,AH28,IF(AND($H29=1,AF$9=$R28),$J29,IF($H29=1,AG28,""))))))))</f>
        <v/>
      </c>
      <c r="AH29" t="str">
        <f ca="1">IF($E28="","",IF($F29="",AH28,IF(AND($M29=1,AH$9&gt;$B$9),"",IF(AND($M29=1,AH$9&lt;=$B$9),LOOKUP(AH$9,$A$12:$A$111,$B$12:$B$111),IF(AND($H29=-1,AI$9=$R28),"",IF($H29=-1,AI28,IF(AND($H29=1,AG$9=$R28),$J29,IF($H29=1,AH28,""))))))))</f>
        <v/>
      </c>
      <c r="AI29" t="str">
        <f ca="1">IF($E28="","",IF($F29="",AI28,IF(AND($M29=1,AI$9&gt;$B$9),"",IF(AND($M29=1,AI$9&lt;=$B$9),LOOKUP(AI$9,$A$12:$A$111,$B$12:$B$111),IF(AND($H29=-1,AJ$9=$R28),"",IF($H29=-1,AJ28,IF(AND($H29=1,AH$9=$R28),$J29,IF($H29=1,AI28,""))))))))</f>
        <v/>
      </c>
      <c r="AJ29" t="str">
        <f ca="1">IF($E28="","",IF($F29="",AJ28,IF(AND($M29=1,AJ$9&gt;$B$9),"",IF(AND($M29=1,AJ$9&lt;=$B$9),LOOKUP(AJ$9,$A$12:$A$111,$B$12:$B$111),IF(AND($H29=-1,AK$9=$R28),"",IF($H29=-1,AK28,IF(AND($H29=1,AI$9=$R28),$J29,IF($H29=1,AJ28,""))))))))</f>
        <v/>
      </c>
      <c r="AK29" t="str">
        <f ca="1">IF($E28="","",IF($F29="",AK28,IF(AND($M29=1,AK$9&gt;$B$9),"",IF(AND($M29=1,AK$9&lt;=$B$9),LOOKUP(AK$9,$A$12:$A$111,$B$12:$B$111),IF(AND($H29=-1,AL$9=$R28),"",IF($H29=-1,AL28,IF(AND($H29=1,AJ$9=$R28),$J29,IF($H29=1,AK28,""))))))))</f>
        <v/>
      </c>
      <c r="AL29" t="str">
        <f ca="1">IF($E28="","",IF($F29="",AL28,IF(AND($M29=1,AL$9&gt;$B$9),"",IF(AND($M29=1,AL$9&lt;=$B$9),LOOKUP(AL$9,$A$12:$A$111,$B$12:$B$111),IF(AND($H29=-1,AM$9=$R28),"",IF($H29=-1,AM28,IF(AND($H29=1,AK$9=$R28),$J29,IF($H29=1,AL28,""))))))))</f>
        <v/>
      </c>
      <c r="AM29" t="str">
        <f ca="1">IF($E28="","",IF($F29="",AM28,IF(AND($M29=1,AM$9&gt;$B$9),"",IF(AND($M29=1,AM$9&lt;=$B$9),LOOKUP(AM$9,$A$12:$A$111,$B$12:$B$111),IF(AND($H29=-1,AN$9=$R28),"",IF($H29=-1,AN28,IF(AND($H29=1,AL$9=$R28),$J29,IF($H29=1,AM28,""))))))))</f>
        <v/>
      </c>
      <c r="AN29" t="str">
        <f ca="1">IF($E28="","",IF($F29="",AN28,IF(AND($M29=1,AN$9&gt;$B$9),"",IF(AND($M29=1,AN$9&lt;=$B$9),LOOKUP(AN$9,$A$12:$A$111,$B$12:$B$111),IF(AND($H29=-1,AO$9=$R28),"",IF($H29=-1,AO28,IF(AND($H29=1,AM$9=$R28),$J29,IF($H29=1,AN28,""))))))))</f>
        <v/>
      </c>
      <c r="AO29" t="str">
        <f ca="1">IF($E28="","",IF($F29="",AO28,IF(AND($M29=1,AO$9&gt;$B$9),"",IF(AND($M29=1,AO$9&lt;=$B$9),LOOKUP(AO$9,$A$12:$A$111,$B$12:$B$111),IF(AND($H29=-1,AP$9=$R28),"",IF($H29=-1,AP28,IF(AND($H29=1,AN$9=$R28),$J29,IF($H29=1,AO28,""))))))))</f>
        <v/>
      </c>
      <c r="AP29" t="str">
        <f ca="1">IF($E28="","",IF($F29="",AP28,IF(AND($M29=1,AP$9&gt;$B$9),"",IF(AND($M29=1,AP$9&lt;=$B$9),LOOKUP(AP$9,$A$12:$A$111,$B$12:$B$111),IF(AND($H29=-1,AQ$9=$R28),"",IF($H29=-1,AQ28,IF(AND($H29=1,AO$9=$R28),$J29,IF($H29=1,AP28,""))))))))</f>
        <v/>
      </c>
      <c r="AQ29" t="str">
        <f ca="1">IF($E28="","",IF($F29="",AQ28,IF(AND($M29=1,AQ$9&gt;$B$9),"",IF(AND($M29=1,AQ$9&lt;=$B$9),LOOKUP(AQ$9,$A$12:$A$111,$B$12:$B$111),IF(AND($H29=-1,AR$9=$R28),"",IF($H29=-1,AR28,IF(AND($H29=1,AP$9=$R28),$J29,IF($H29=1,AQ28,""))))))))</f>
        <v/>
      </c>
      <c r="AR29" t="str">
        <f ca="1">IF($E28="","",IF($F29="",AR28,IF(AND($M29=1,AR$9&gt;$B$9),"",IF(AND($M29=1,AR$9&lt;=$B$9),LOOKUP(AR$9,$A$12:$A$111,$B$12:$B$111),IF(AND($H29=-1,AS$9=$R28),"",IF($H29=-1,AS28,IF(AND($H29=1,AQ$9=$R28),$J29,IF($H29=1,AR28,""))))))))</f>
        <v/>
      </c>
      <c r="AS29" t="str">
        <f ca="1">IF($E28="","",IF($F29="",AS28,IF(AND($M29=1,AS$9&gt;$B$9),"",IF(AND($M29=1,AS$9&lt;=$B$9),LOOKUP(AS$9,$A$12:$A$111,$B$12:$B$111),IF(AND($H29=-1,AT$9=$R28),"",IF($H29=-1,AT28,IF(AND($H29=1,AR$9=$R28),$J29,IF($H29=1,AS28,""))))))))</f>
        <v/>
      </c>
      <c r="AT29" t="str">
        <f ca="1">IF($E28="","",IF($F29="",AT28,IF(AND($M29=1,AT$9&gt;$B$9),"",IF(AND($M29=1,AT$9&lt;=$B$9),LOOKUP(AT$9,$A$12:$A$111,$B$12:$B$111),IF(AND($H29=-1,AU$9=$R28),"",IF($H29=-1,AU28,IF(AND($H29=1,AS$9=$R28),$J29,IF($H29=1,AT28,""))))))))</f>
        <v/>
      </c>
      <c r="AU29" t="str">
        <f ca="1">IF($E28="","",IF($F29="",AU28,IF(AND($M29=1,AU$9&gt;$B$9),"",IF(AND($M29=1,AU$9&lt;=$B$9),LOOKUP(AU$9,$A$12:$A$111,$B$12:$B$111),IF(AND($H29=-1,AV$9=$R28),"",IF($H29=-1,AV28,IF(AND($H29=1,AT$9=$R28),$J29,IF($H29=1,AU28,""))))))))</f>
        <v/>
      </c>
      <c r="AV29" t="str">
        <f ca="1">IF($E28="","",IF($F29="",AV28,IF(AND($M29=1,AV$9&gt;$B$9),"",IF(AND($M29=1,AV$9&lt;=$B$9),LOOKUP(AV$9,$A$12:$A$111,$B$12:$B$111),IF(AND($H29=-1,AW$9=$R28),"",IF($H29=-1,AW28,IF(AND($H29=1,AU$9=$R28),$J29,IF($H29=1,AV28,""))))))))</f>
        <v/>
      </c>
      <c r="AW29" t="str">
        <f ca="1">IF($E28="","",IF($F29="",AW28,IF(AND($M29=1,AW$9&gt;$B$9),"",IF(AND($M29=1,AW$9&lt;=$B$9),LOOKUP(AW$9,$A$12:$A$111,$B$12:$B$111),IF(AND($H29=-1,AX$9=$R28),"",IF($H29=-1,AX28,IF(AND($H29=1,AV$9=$R28),$J29,IF($H29=1,AW28,""))))))))</f>
        <v/>
      </c>
      <c r="AX29" t="str">
        <f ca="1">IF($E28="","",IF($F29="",AX28,IF(AND($M29=1,AX$9&gt;$B$9),"",IF(AND($M29=1,AX$9&lt;=$B$9),LOOKUP(AX$9,$A$12:$A$111,$B$12:$B$111),IF(AND($H29=-1,AY$9=$R28),"",IF($H29=-1,AY28,IF(AND($H29=1,AW$9=$R28),$J29,IF($H29=1,AX28,""))))))))</f>
        <v/>
      </c>
      <c r="AY29" t="str">
        <f ca="1">IF($E28="","",IF($F29="",AY28,IF(AND($M29=1,AY$9&gt;$B$9),"",IF(AND($M29=1,AY$9&lt;=$B$9),LOOKUP(AY$9,$A$12:$A$111,$B$12:$B$111),IF(AND($H29=-1,AZ$9=$R28),"",IF($H29=-1,AZ28,IF(AND($H29=1,AX$9=$R28),$J29,IF($H29=1,AY28,""))))))))</f>
        <v/>
      </c>
      <c r="AZ29" t="str">
        <f ca="1">IF($E28="","",IF($F29="",AZ28,IF(AND($M29=1,AZ$9&gt;$B$9),"",IF(AND($M29=1,AZ$9&lt;=$B$9),LOOKUP(AZ$9,$A$12:$A$111,$B$12:$B$111),IF(AND($H29=-1,BA$9=$R28),"",IF($H29=-1,BA28,IF(AND($H29=1,AY$9=$R28),$J29,IF($H29=1,AZ28,""))))))))</f>
        <v/>
      </c>
      <c r="BA29" t="str">
        <f ca="1">IF($E28="","",IF($F29="",BA28,IF(AND($M29=1,BA$9&gt;$B$9),"",IF(AND($M29=1,BA$9&lt;=$B$9),LOOKUP(BA$9,$A$12:$A$111,$B$12:$B$111),IF(AND($H29=-1,BB$9=$R28),"",IF($H29=-1,BB28,IF(AND($H29=1,AZ$9=$R28),$J29,IF($H29=1,BA28,""))))))))</f>
        <v/>
      </c>
      <c r="BB29" t="str">
        <f ca="1">IF($E28="","",IF($F29="",BB28,IF(AND($M29=1,BB$9&gt;$B$9),"",IF(AND($M29=1,BB$9&lt;=$B$9),LOOKUP(BB$9,$A$12:$A$111,$B$12:$B$111),IF(AND($H29=-1,BC$9=$R28),"",IF($H29=-1,BC28,IF(AND($H29=1,BA$9=$R28),$J29,IF($H29=1,BB28,""))))))))</f>
        <v/>
      </c>
      <c r="BC29" t="str">
        <f ca="1">IF($E28="","",IF($F29="",BC28,IF(AND($M29=1,BC$9&gt;$B$9),"",IF(AND($M29=1,BC$9&lt;=$B$9),LOOKUP(BC$9,$A$12:$A$111,$B$12:$B$111),IF(AND($H29=-1,BD$9=$R28),"",IF($H29=-1,BD28,IF(AND($H29=1,BB$9=$R28),$J29,IF($H29=1,BC28,""))))))))</f>
        <v/>
      </c>
      <c r="BD29" t="str">
        <f ca="1">IF($E28="","",IF($F29="",BD28,IF(AND($M29=1,BD$9&gt;$B$9),"",IF(AND($M29=1,BD$9&lt;=$B$9),LOOKUP(BD$9,$A$12:$A$111,$B$12:$B$111),IF(AND($H29=-1,BE$9=$R28),"",IF($H29=-1,BE28,IF(AND($H29=1,BC$9=$R28),$J29,IF($H29=1,BD28,""))))))))</f>
        <v/>
      </c>
      <c r="BE29" t="str">
        <f ca="1">IF($E28="","",IF($F29="",BE28,IF(AND($M29=1,BE$9&gt;$B$9),"",IF(AND($M29=1,BE$9&lt;=$B$9),LOOKUP(BE$9,$A$12:$A$111,$B$12:$B$111),IF(AND($H29=-1,BF$9=$R28),"",IF($H29=-1,BF28,IF(AND($H29=1,BD$9=$R28),$J29,IF($H29=1,BE28,""))))))))</f>
        <v/>
      </c>
      <c r="BF29" t="str">
        <f ca="1">IF($E28="","",IF($F29="",BF28,IF(AND($M29=1,BF$9&gt;$B$9),"",IF(AND($M29=1,BF$9&lt;=$B$9),LOOKUP(BF$9,$A$12:$A$111,$B$12:$B$111),IF(AND($H29=-1,BG$9=$R28),"",IF($H29=-1,BG28,IF(AND($H29=1,BE$9=$R28),$J29,IF($H29=1,BF28,""))))))))</f>
        <v/>
      </c>
      <c r="BG29" t="str">
        <f ca="1">IF($E28="","",IF($F29="",BG28,IF(AND($M29=1,BG$9&gt;$B$9),"",IF(AND($M29=1,BG$9&lt;=$B$9),LOOKUP(BG$9,$A$12:$A$111,$B$12:$B$111),IF(AND($H29=-1,BH$9=$R28),"",IF($H29=-1,BH28,IF(AND($H29=1,BF$9=$R28),$J29,IF($H29=1,BG28,""))))))))</f>
        <v/>
      </c>
      <c r="BH29" t="str">
        <f ca="1">IF($E28="","",IF($F29="",BH28,IF(AND($M29=1,BH$9&gt;$B$9),"",IF(AND($M29=1,BH$9&lt;=$B$9),LOOKUP(BH$9,$A$12:$A$111,$B$12:$B$111),IF(AND($H29=-1,BI$9=$R28),"",IF($H29=-1,BI28,IF(AND($H29=1,BG$9=$R28),$J29,IF($H29=1,BH28,""))))))))</f>
        <v/>
      </c>
      <c r="BI29" t="str">
        <f ca="1">IF($E28="","",IF($F29="",BI28,IF(AND($M29=1,BI$9&gt;$B$9),"",IF(AND($M29=1,BI$9&lt;=$B$9),LOOKUP(BI$9,$A$12:$A$111,$B$12:$B$111),IF(AND($H29=-1,BJ$9=$R28),"",IF($H29=-1,BJ28,IF(AND($H29=1,BH$9=$R28),$J29,IF($H29=1,BI28,""))))))))</f>
        <v/>
      </c>
      <c r="BJ29" t="str">
        <f ca="1">IF($E28="","",IF($F29="",BJ28,IF(AND($M29=1,BJ$9&gt;$B$9),"",IF(AND($M29=1,BJ$9&lt;=$B$9),LOOKUP(BJ$9,$A$12:$A$111,$B$12:$B$111),IF(AND($H29=-1,BK$9=$R28),"",IF($H29=-1,BK28,IF(AND($H29=1,BI$9=$R28),$J29,IF($H29=1,BJ28,""))))))))</f>
        <v/>
      </c>
      <c r="BK29" t="str">
        <f ca="1">IF($E28="","",IF($F29="",BK28,IF(AND($M29=1,BK$9&gt;$B$9),"",IF(AND($M29=1,BK$9&lt;=$B$9),LOOKUP(BK$9,$A$12:$A$111,$B$12:$B$111),IF(AND($H29=-1,BL$9=$R28),"",IF($H29=-1,BL28,IF(AND($H29=1,BJ$9=$R28),$J29,IF($H29=1,BK28,""))))))))</f>
        <v/>
      </c>
      <c r="BL29" t="str">
        <f ca="1">IF($E28="","",IF($F29="",BL28,IF(AND($M29=1,BL$9&gt;$B$9),"",IF(AND($M29=1,BL$9&lt;=$B$9),LOOKUP(BL$9,$A$12:$A$111,$B$12:$B$111),IF(AND($H29=-1,BM$9=$R28),"",IF($H29=-1,BM28,IF(AND($H29=1,BK$9=$R28),$J29,IF($H29=1,BL28,""))))))))</f>
        <v/>
      </c>
      <c r="BM29">
        <f ca="1">IF($E28="","",IF($F29="",BM28,IF(AND($M29=1,BM$9&gt;$B$9),"",IF(AND($M29=1,BM$9&lt;=$B$9),LOOKUP(BM$9,$A$12:$A$111,$B$12:$B$111),IF(AND($H29=-1,BN$9=$R28),"",IF($H29=-1,BN28,IF(AND($H29=1,BL$9=$R28),$J29,IF($H29=1,BM28,""))))))))</f>
        <v>0</v>
      </c>
      <c r="BN29">
        <f ca="1">IF($E28="","",IF($F29="",BN28,IF(AND($M29=1,BN$9&gt;$B$9),"",IF(AND($M29=1,BN$9&lt;=$B$9),LOOKUP(BN$9,$A$12:$A$111,$B$12:$B$111),IF(AND($H29=-1,BO$9=$R28),"",IF($H29=-1,BO28,IF(AND($H29=1,BM$9=$R28),$J29,IF($H29=1,BN28,""))))))))</f>
        <v>0</v>
      </c>
      <c r="BO29">
        <f ca="1">IF($E28="","",IF($F29="",BO28,IF(AND($M29=1,BO$9&gt;$B$9),"",IF(AND($M29=1,BO$9&lt;=$B$9),LOOKUP(BO$9,$A$12:$A$111,$B$12:$B$111),IF(AND($H29=-1,BP$9=$R28),"",IF($H29=-1,BP28,IF(AND($H29=1,BN$9=$R28),$J29,IF($H29=1,BO28,""))))))))</f>
        <v>0</v>
      </c>
      <c r="BP29">
        <f ca="1">IF($E28="","",IF($F29="",BP28,IF(AND($M29=1,BP$9&gt;$B$9),"",IF(AND($M29=1,BP$9&lt;=$B$9),LOOKUP(BP$9,$A$12:$A$111,$B$12:$B$111),IF(AND($H29=-1,BQ$9=$R28),"",IF($H29=-1,BQ28,IF(AND($H29=1,BO$9=$R28),$J29,IF($H29=1,BP28,""))))))))</f>
        <v>0</v>
      </c>
    </row>
    <row r="30" spans="1:68" x14ac:dyDescent="0.25">
      <c r="D30" s="4">
        <v>20</v>
      </c>
      <c r="E30" s="1">
        <f t="shared" ca="1" si="3"/>
        <v>15</v>
      </c>
      <c r="F30" t="str">
        <f ca="1">IF(E29="","",IF(AND(B$3="Last",G29="Zero"),F29,IF(B$3="Last",G29,IF(AND(B$3="2nd last",G28="Zero"),F29,IF(B$3="2nd last",G28,IF(AND(B$3="Opposite",G29="Zero"),F29,IF(AND(B$3="Opposite",G29="Red"),"Black",IF(AND(B$3="Opposite",G29="Black"),"Red",IF(AND(B$3="Opposite",G29="Odd"),"Even",IF(AND(B$3="Opposite",G29="Even"),"Odd",IF(AND(B$3="Opposite",G29="High"),"Low",IF(AND(B$3="Opposite",G29="Low"),"High",IF(COUNTIF(Refs!$E$5:$I$6,B$3)=1,RevLab!B$3,"")))))))))))))</f>
        <v>Black</v>
      </c>
      <c r="G30" t="str">
        <f ca="1">IF(E30="","",IF(B$2="Red/Black",LOOKUP(E30,Refs!D:D,Refs!F:F),IF(B$2="High/Low",LOOKUP(E30,Refs!D:D,Refs!H:H),IF(B$2="Odd/Even",LOOKUP(E30,Refs!D:D,Refs!J:J),""))))</f>
        <v>Black</v>
      </c>
      <c r="H30">
        <f t="shared" ca="1" si="4"/>
        <v>1</v>
      </c>
      <c r="I30">
        <f ca="1">IF(E29="","",IF(F30="","",IF(AND(R29&gt;1,P29+Q29&gt;=$B$4),$B$4,IF(R29=1,P29,P29+Q29))))</f>
        <v>6</v>
      </c>
      <c r="J30">
        <f t="shared" ca="1" si="5"/>
        <v>6</v>
      </c>
      <c r="K30">
        <f t="shared" ca="1" si="7"/>
        <v>-18</v>
      </c>
      <c r="L30">
        <f t="shared" ca="1" si="8"/>
        <v>15</v>
      </c>
      <c r="M30">
        <f t="shared" ca="1" si="6"/>
        <v>0</v>
      </c>
      <c r="P30">
        <f t="shared" ca="1" si="0"/>
        <v>6</v>
      </c>
      <c r="Q30">
        <f t="shared" ca="1" si="1"/>
        <v>6</v>
      </c>
      <c r="R30" s="2">
        <f t="shared" ca="1" si="2"/>
        <v>2</v>
      </c>
      <c r="S30" s="4">
        <f ca="1">IF(E29="","",IF($F30="",S29,IF($M30=1,LOOKUP(S$9,$A$12:$A$111,$B$12:$B$111),IF(AND($H30=-1,T$9=$R29),"",IF($H30=-1,T29,IF($H30=1,S29))))))</f>
        <v>6</v>
      </c>
      <c r="T30">
        <f ca="1">IF($E29="","",IF($F30="",T29,IF(AND($M30=1,T$9&gt;$B$9),"",IF(AND($M30=1,T$9&lt;=$B$9),LOOKUP(T$9,$A$12:$A$111,$B$12:$B$111),IF(AND($H30=-1,U$9=$R29),"",IF($H30=-1,U29,IF(AND($H30=1,S$9=$R29),$J30,IF($H30=1,T29,""))))))))</f>
        <v>6</v>
      </c>
      <c r="U30" t="str">
        <f ca="1">IF($E29="","",IF($F30="",U29,IF(AND($M30=1,U$9&gt;$B$9),"",IF(AND($M30=1,U$9&lt;=$B$9),LOOKUP(U$9,$A$12:$A$111,$B$12:$B$111),IF(AND($H30=-1,V$9=$R29),"",IF($H30=-1,V29,IF(AND($H30=1,T$9=$R29),$J30,IF($H30=1,U29,""))))))))</f>
        <v/>
      </c>
      <c r="V30" t="str">
        <f ca="1">IF($E29="","",IF($F30="",V29,IF(AND($M30=1,V$9&gt;$B$9),"",IF(AND($M30=1,V$9&lt;=$B$9),LOOKUP(V$9,$A$12:$A$111,$B$12:$B$111),IF(AND($H30=-1,W$9=$R29),"",IF($H30=-1,W29,IF(AND($H30=1,U$9=$R29),$J30,IF($H30=1,V29,""))))))))</f>
        <v/>
      </c>
      <c r="W30" t="str">
        <f ca="1">IF($E29="","",IF($F30="",W29,IF(AND($M30=1,W$9&gt;$B$9),"",IF(AND($M30=1,W$9&lt;=$B$9),LOOKUP(W$9,$A$12:$A$111,$B$12:$B$111),IF(AND($H30=-1,X$9=$R29),"",IF($H30=-1,X29,IF(AND($H30=1,V$9=$R29),$J30,IF($H30=1,W29,""))))))))</f>
        <v/>
      </c>
      <c r="X30" t="str">
        <f ca="1">IF($E29="","",IF($F30="",X29,IF(AND($M30=1,X$9&gt;$B$9),"",IF(AND($M30=1,X$9&lt;=$B$9),LOOKUP(X$9,$A$12:$A$111,$B$12:$B$111),IF(AND($H30=-1,Y$9=$R29),"",IF($H30=-1,Y29,IF(AND($H30=1,W$9=$R29),$J30,IF($H30=1,X29,""))))))))</f>
        <v/>
      </c>
      <c r="Y30" t="str">
        <f ca="1">IF($E29="","",IF($F30="",Y29,IF(AND($M30=1,Y$9&gt;$B$9),"",IF(AND($M30=1,Y$9&lt;=$B$9),LOOKUP(Y$9,$A$12:$A$111,$B$12:$B$111),IF(AND($H30=-1,Z$9=$R29),"",IF($H30=-1,Z29,IF(AND($H30=1,X$9=$R29),$J30,IF($H30=1,Y29,""))))))))</f>
        <v/>
      </c>
      <c r="Z30" t="str">
        <f ca="1">IF($E29="","",IF($F30="",Z29,IF(AND($M30=1,Z$9&gt;$B$9),"",IF(AND($M30=1,Z$9&lt;=$B$9),LOOKUP(Z$9,$A$12:$A$111,$B$12:$B$111),IF(AND($H30=-1,AA$9=$R29),"",IF($H30=-1,AA29,IF(AND($H30=1,Y$9=$R29),$J30,IF($H30=1,Z29,""))))))))</f>
        <v/>
      </c>
      <c r="AA30" t="str">
        <f ca="1">IF($E29="","",IF($F30="",AA29,IF(AND($M30=1,AA$9&gt;$B$9),"",IF(AND($M30=1,AA$9&lt;=$B$9),LOOKUP(AA$9,$A$12:$A$111,$B$12:$B$111),IF(AND($H30=-1,AB$9=$R29),"",IF($H30=-1,AB29,IF(AND($H30=1,Z$9=$R29),$J30,IF($H30=1,AA29,""))))))))</f>
        <v/>
      </c>
      <c r="AB30" t="str">
        <f ca="1">IF($E29="","",IF($F30="",AB29,IF(AND($M30=1,AB$9&gt;$B$9),"",IF(AND($M30=1,AB$9&lt;=$B$9),LOOKUP(AB$9,$A$12:$A$111,$B$12:$B$111),IF(AND($H30=-1,AC$9=$R29),"",IF($H30=-1,AC29,IF(AND($H30=1,AA$9=$R29),$J30,IF($H30=1,AB29,""))))))))</f>
        <v/>
      </c>
      <c r="AC30" t="str">
        <f ca="1">IF($E29="","",IF($F30="",AC29,IF(AND($M30=1,AC$9&gt;$B$9),"",IF(AND($M30=1,AC$9&lt;=$B$9),LOOKUP(AC$9,$A$12:$A$111,$B$12:$B$111),IF(AND($H30=-1,AD$9=$R29),"",IF($H30=-1,AD29,IF(AND($H30=1,AB$9=$R29),$J30,IF($H30=1,AC29,""))))))))</f>
        <v/>
      </c>
      <c r="AD30" t="str">
        <f ca="1">IF($E29="","",IF($F30="",AD29,IF(AND($M30=1,AD$9&gt;$B$9),"",IF(AND($M30=1,AD$9&lt;=$B$9),LOOKUP(AD$9,$A$12:$A$111,$B$12:$B$111),IF(AND($H30=-1,AE$9=$R29),"",IF($H30=-1,AE29,IF(AND($H30=1,AC$9=$R29),$J30,IF($H30=1,AD29,""))))))))</f>
        <v/>
      </c>
      <c r="AE30" t="str">
        <f ca="1">IF($E29="","",IF($F30="",AE29,IF(AND($M30=1,AE$9&gt;$B$9),"",IF(AND($M30=1,AE$9&lt;=$B$9),LOOKUP(AE$9,$A$12:$A$111,$B$12:$B$111),IF(AND($H30=-1,AF$9=$R29),"",IF($H30=-1,AF29,IF(AND($H30=1,AD$9=$R29),$J30,IF($H30=1,AE29,""))))))))</f>
        <v/>
      </c>
      <c r="AF30" t="str">
        <f ca="1">IF($E29="","",IF($F30="",AF29,IF(AND($M30=1,AF$9&gt;$B$9),"",IF(AND($M30=1,AF$9&lt;=$B$9),LOOKUP(AF$9,$A$12:$A$111,$B$12:$B$111),IF(AND($H30=-1,AG$9=$R29),"",IF($H30=-1,AG29,IF(AND($H30=1,AE$9=$R29),$J30,IF($H30=1,AF29,""))))))))</f>
        <v/>
      </c>
      <c r="AG30" t="str">
        <f ca="1">IF($E29="","",IF($F30="",AG29,IF(AND($M30=1,AG$9&gt;$B$9),"",IF(AND($M30=1,AG$9&lt;=$B$9),LOOKUP(AG$9,$A$12:$A$111,$B$12:$B$111),IF(AND($H30=-1,AH$9=$R29),"",IF($H30=-1,AH29,IF(AND($H30=1,AF$9=$R29),$J30,IF($H30=1,AG29,""))))))))</f>
        <v/>
      </c>
      <c r="AH30" t="str">
        <f ca="1">IF($E29="","",IF($F30="",AH29,IF(AND($M30=1,AH$9&gt;$B$9),"",IF(AND($M30=1,AH$9&lt;=$B$9),LOOKUP(AH$9,$A$12:$A$111,$B$12:$B$111),IF(AND($H30=-1,AI$9=$R29),"",IF($H30=-1,AI29,IF(AND($H30=1,AG$9=$R29),$J30,IF($H30=1,AH29,""))))))))</f>
        <v/>
      </c>
      <c r="AI30" t="str">
        <f ca="1">IF($E29="","",IF($F30="",AI29,IF(AND($M30=1,AI$9&gt;$B$9),"",IF(AND($M30=1,AI$9&lt;=$B$9),LOOKUP(AI$9,$A$12:$A$111,$B$12:$B$111),IF(AND($H30=-1,AJ$9=$R29),"",IF($H30=-1,AJ29,IF(AND($H30=1,AH$9=$R29),$J30,IF($H30=1,AI29,""))))))))</f>
        <v/>
      </c>
      <c r="AJ30" t="str">
        <f ca="1">IF($E29="","",IF($F30="",AJ29,IF(AND($M30=1,AJ$9&gt;$B$9),"",IF(AND($M30=1,AJ$9&lt;=$B$9),LOOKUP(AJ$9,$A$12:$A$111,$B$12:$B$111),IF(AND($H30=-1,AK$9=$R29),"",IF($H30=-1,AK29,IF(AND($H30=1,AI$9=$R29),$J30,IF($H30=1,AJ29,""))))))))</f>
        <v/>
      </c>
      <c r="AK30" t="str">
        <f ca="1">IF($E29="","",IF($F30="",AK29,IF(AND($M30=1,AK$9&gt;$B$9),"",IF(AND($M30=1,AK$9&lt;=$B$9),LOOKUP(AK$9,$A$12:$A$111,$B$12:$B$111),IF(AND($H30=-1,AL$9=$R29),"",IF($H30=-1,AL29,IF(AND($H30=1,AJ$9=$R29),$J30,IF($H30=1,AK29,""))))))))</f>
        <v/>
      </c>
      <c r="AL30" t="str">
        <f ca="1">IF($E29="","",IF($F30="",AL29,IF(AND($M30=1,AL$9&gt;$B$9),"",IF(AND($M30=1,AL$9&lt;=$B$9),LOOKUP(AL$9,$A$12:$A$111,$B$12:$B$111),IF(AND($H30=-1,AM$9=$R29),"",IF($H30=-1,AM29,IF(AND($H30=1,AK$9=$R29),$J30,IF($H30=1,AL29,""))))))))</f>
        <v/>
      </c>
      <c r="AM30" t="str">
        <f ca="1">IF($E29="","",IF($F30="",AM29,IF(AND($M30=1,AM$9&gt;$B$9),"",IF(AND($M30=1,AM$9&lt;=$B$9),LOOKUP(AM$9,$A$12:$A$111,$B$12:$B$111),IF(AND($H30=-1,AN$9=$R29),"",IF($H30=-1,AN29,IF(AND($H30=1,AL$9=$R29),$J30,IF($H30=1,AM29,""))))))))</f>
        <v/>
      </c>
      <c r="AN30" t="str">
        <f ca="1">IF($E29="","",IF($F30="",AN29,IF(AND($M30=1,AN$9&gt;$B$9),"",IF(AND($M30=1,AN$9&lt;=$B$9),LOOKUP(AN$9,$A$12:$A$111,$B$12:$B$111),IF(AND($H30=-1,AO$9=$R29),"",IF($H30=-1,AO29,IF(AND($H30=1,AM$9=$R29),$J30,IF($H30=1,AN29,""))))))))</f>
        <v/>
      </c>
      <c r="AO30" t="str">
        <f ca="1">IF($E29="","",IF($F30="",AO29,IF(AND($M30=1,AO$9&gt;$B$9),"",IF(AND($M30=1,AO$9&lt;=$B$9),LOOKUP(AO$9,$A$12:$A$111,$B$12:$B$111),IF(AND($H30=-1,AP$9=$R29),"",IF($H30=-1,AP29,IF(AND($H30=1,AN$9=$R29),$J30,IF($H30=1,AO29,""))))))))</f>
        <v/>
      </c>
      <c r="AP30" t="str">
        <f ca="1">IF($E29="","",IF($F30="",AP29,IF(AND($M30=1,AP$9&gt;$B$9),"",IF(AND($M30=1,AP$9&lt;=$B$9),LOOKUP(AP$9,$A$12:$A$111,$B$12:$B$111),IF(AND($H30=-1,AQ$9=$R29),"",IF($H30=-1,AQ29,IF(AND($H30=1,AO$9=$R29),$J30,IF($H30=1,AP29,""))))))))</f>
        <v/>
      </c>
      <c r="AQ30" t="str">
        <f ca="1">IF($E29="","",IF($F30="",AQ29,IF(AND($M30=1,AQ$9&gt;$B$9),"",IF(AND($M30=1,AQ$9&lt;=$B$9),LOOKUP(AQ$9,$A$12:$A$111,$B$12:$B$111),IF(AND($H30=-1,AR$9=$R29),"",IF($H30=-1,AR29,IF(AND($H30=1,AP$9=$R29),$J30,IF($H30=1,AQ29,""))))))))</f>
        <v/>
      </c>
      <c r="AR30" t="str">
        <f ca="1">IF($E29="","",IF($F30="",AR29,IF(AND($M30=1,AR$9&gt;$B$9),"",IF(AND($M30=1,AR$9&lt;=$B$9),LOOKUP(AR$9,$A$12:$A$111,$B$12:$B$111),IF(AND($H30=-1,AS$9=$R29),"",IF($H30=-1,AS29,IF(AND($H30=1,AQ$9=$R29),$J30,IF($H30=1,AR29,""))))))))</f>
        <v/>
      </c>
      <c r="AS30" t="str">
        <f ca="1">IF($E29="","",IF($F30="",AS29,IF(AND($M30=1,AS$9&gt;$B$9),"",IF(AND($M30=1,AS$9&lt;=$B$9),LOOKUP(AS$9,$A$12:$A$111,$B$12:$B$111),IF(AND($H30=-1,AT$9=$R29),"",IF($H30=-1,AT29,IF(AND($H30=1,AR$9=$R29),$J30,IF($H30=1,AS29,""))))))))</f>
        <v/>
      </c>
      <c r="AT30" t="str">
        <f ca="1">IF($E29="","",IF($F30="",AT29,IF(AND($M30=1,AT$9&gt;$B$9),"",IF(AND($M30=1,AT$9&lt;=$B$9),LOOKUP(AT$9,$A$12:$A$111,$B$12:$B$111),IF(AND($H30=-1,AU$9=$R29),"",IF($H30=-1,AU29,IF(AND($H30=1,AS$9=$R29),$J30,IF($H30=1,AT29,""))))))))</f>
        <v/>
      </c>
      <c r="AU30" t="str">
        <f ca="1">IF($E29="","",IF($F30="",AU29,IF(AND($M30=1,AU$9&gt;$B$9),"",IF(AND($M30=1,AU$9&lt;=$B$9),LOOKUP(AU$9,$A$12:$A$111,$B$12:$B$111),IF(AND($H30=-1,AV$9=$R29),"",IF($H30=-1,AV29,IF(AND($H30=1,AT$9=$R29),$J30,IF($H30=1,AU29,""))))))))</f>
        <v/>
      </c>
      <c r="AV30" t="str">
        <f ca="1">IF($E29="","",IF($F30="",AV29,IF(AND($M30=1,AV$9&gt;$B$9),"",IF(AND($M30=1,AV$9&lt;=$B$9),LOOKUP(AV$9,$A$12:$A$111,$B$12:$B$111),IF(AND($H30=-1,AW$9=$R29),"",IF($H30=-1,AW29,IF(AND($H30=1,AU$9=$R29),$J30,IF($H30=1,AV29,""))))))))</f>
        <v/>
      </c>
      <c r="AW30" t="str">
        <f ca="1">IF($E29="","",IF($F30="",AW29,IF(AND($M30=1,AW$9&gt;$B$9),"",IF(AND($M30=1,AW$9&lt;=$B$9),LOOKUP(AW$9,$A$12:$A$111,$B$12:$B$111),IF(AND($H30=-1,AX$9=$R29),"",IF($H30=-1,AX29,IF(AND($H30=1,AV$9=$R29),$J30,IF($H30=1,AW29,""))))))))</f>
        <v/>
      </c>
      <c r="AX30" t="str">
        <f ca="1">IF($E29="","",IF($F30="",AX29,IF(AND($M30=1,AX$9&gt;$B$9),"",IF(AND($M30=1,AX$9&lt;=$B$9),LOOKUP(AX$9,$A$12:$A$111,$B$12:$B$111),IF(AND($H30=-1,AY$9=$R29),"",IF($H30=-1,AY29,IF(AND($H30=1,AW$9=$R29),$J30,IF($H30=1,AX29,""))))))))</f>
        <v/>
      </c>
      <c r="AY30" t="str">
        <f ca="1">IF($E29="","",IF($F30="",AY29,IF(AND($M30=1,AY$9&gt;$B$9),"",IF(AND($M30=1,AY$9&lt;=$B$9),LOOKUP(AY$9,$A$12:$A$111,$B$12:$B$111),IF(AND($H30=-1,AZ$9=$R29),"",IF($H30=-1,AZ29,IF(AND($H30=1,AX$9=$R29),$J30,IF($H30=1,AY29,""))))))))</f>
        <v/>
      </c>
      <c r="AZ30" t="str">
        <f ca="1">IF($E29="","",IF($F30="",AZ29,IF(AND($M30=1,AZ$9&gt;$B$9),"",IF(AND($M30=1,AZ$9&lt;=$B$9),LOOKUP(AZ$9,$A$12:$A$111,$B$12:$B$111),IF(AND($H30=-1,BA$9=$R29),"",IF($H30=-1,BA29,IF(AND($H30=1,AY$9=$R29),$J30,IF($H30=1,AZ29,""))))))))</f>
        <v/>
      </c>
      <c r="BA30" t="str">
        <f ca="1">IF($E29="","",IF($F30="",BA29,IF(AND($M30=1,BA$9&gt;$B$9),"",IF(AND($M30=1,BA$9&lt;=$B$9),LOOKUP(BA$9,$A$12:$A$111,$B$12:$B$111),IF(AND($H30=-1,BB$9=$R29),"",IF($H30=-1,BB29,IF(AND($H30=1,AZ$9=$R29),$J30,IF($H30=1,BA29,""))))))))</f>
        <v/>
      </c>
      <c r="BB30" t="str">
        <f ca="1">IF($E29="","",IF($F30="",BB29,IF(AND($M30=1,BB$9&gt;$B$9),"",IF(AND($M30=1,BB$9&lt;=$B$9),LOOKUP(BB$9,$A$12:$A$111,$B$12:$B$111),IF(AND($H30=-1,BC$9=$R29),"",IF($H30=-1,BC29,IF(AND($H30=1,BA$9=$R29),$J30,IF($H30=1,BB29,""))))))))</f>
        <v/>
      </c>
      <c r="BC30" t="str">
        <f ca="1">IF($E29="","",IF($F30="",BC29,IF(AND($M30=1,BC$9&gt;$B$9),"",IF(AND($M30=1,BC$9&lt;=$B$9),LOOKUP(BC$9,$A$12:$A$111,$B$12:$B$111),IF(AND($H30=-1,BD$9=$R29),"",IF($H30=-1,BD29,IF(AND($H30=1,BB$9=$R29),$J30,IF($H30=1,BC29,""))))))))</f>
        <v/>
      </c>
      <c r="BD30" t="str">
        <f ca="1">IF($E29="","",IF($F30="",BD29,IF(AND($M30=1,BD$9&gt;$B$9),"",IF(AND($M30=1,BD$9&lt;=$B$9),LOOKUP(BD$9,$A$12:$A$111,$B$12:$B$111),IF(AND($H30=-1,BE$9=$R29),"",IF($H30=-1,BE29,IF(AND($H30=1,BC$9=$R29),$J30,IF($H30=1,BD29,""))))))))</f>
        <v/>
      </c>
      <c r="BE30" t="str">
        <f ca="1">IF($E29="","",IF($F30="",BE29,IF(AND($M30=1,BE$9&gt;$B$9),"",IF(AND($M30=1,BE$9&lt;=$B$9),LOOKUP(BE$9,$A$12:$A$111,$B$12:$B$111),IF(AND($H30=-1,BF$9=$R29),"",IF($H30=-1,BF29,IF(AND($H30=1,BD$9=$R29),$J30,IF($H30=1,BE29,""))))))))</f>
        <v/>
      </c>
      <c r="BF30" t="str">
        <f ca="1">IF($E29="","",IF($F30="",BF29,IF(AND($M30=1,BF$9&gt;$B$9),"",IF(AND($M30=1,BF$9&lt;=$B$9),LOOKUP(BF$9,$A$12:$A$111,$B$12:$B$111),IF(AND($H30=-1,BG$9=$R29),"",IF($H30=-1,BG29,IF(AND($H30=1,BE$9=$R29),$J30,IF($H30=1,BF29,""))))))))</f>
        <v/>
      </c>
      <c r="BG30" t="str">
        <f ca="1">IF($E29="","",IF($F30="",BG29,IF(AND($M30=1,BG$9&gt;$B$9),"",IF(AND($M30=1,BG$9&lt;=$B$9),LOOKUP(BG$9,$A$12:$A$111,$B$12:$B$111),IF(AND($H30=-1,BH$9=$R29),"",IF($H30=-1,BH29,IF(AND($H30=1,BF$9=$R29),$J30,IF($H30=1,BG29,""))))))))</f>
        <v/>
      </c>
      <c r="BH30" t="str">
        <f ca="1">IF($E29="","",IF($F30="",BH29,IF(AND($M30=1,BH$9&gt;$B$9),"",IF(AND($M30=1,BH$9&lt;=$B$9),LOOKUP(BH$9,$A$12:$A$111,$B$12:$B$111),IF(AND($H30=-1,BI$9=$R29),"",IF($H30=-1,BI29,IF(AND($H30=1,BG$9=$R29),$J30,IF($H30=1,BH29,""))))))))</f>
        <v/>
      </c>
      <c r="BI30" t="str">
        <f ca="1">IF($E29="","",IF($F30="",BI29,IF(AND($M30=1,BI$9&gt;$B$9),"",IF(AND($M30=1,BI$9&lt;=$B$9),LOOKUP(BI$9,$A$12:$A$111,$B$12:$B$111),IF(AND($H30=-1,BJ$9=$R29),"",IF($H30=-1,BJ29,IF(AND($H30=1,BH$9=$R29),$J30,IF($H30=1,BI29,""))))))))</f>
        <v/>
      </c>
      <c r="BJ30" t="str">
        <f ca="1">IF($E29="","",IF($F30="",BJ29,IF(AND($M30=1,BJ$9&gt;$B$9),"",IF(AND($M30=1,BJ$9&lt;=$B$9),LOOKUP(BJ$9,$A$12:$A$111,$B$12:$B$111),IF(AND($H30=-1,BK$9=$R29),"",IF($H30=-1,BK29,IF(AND($H30=1,BI$9=$R29),$J30,IF($H30=1,BJ29,""))))))))</f>
        <v/>
      </c>
      <c r="BK30" t="str">
        <f ca="1">IF($E29="","",IF($F30="",BK29,IF(AND($M30=1,BK$9&gt;$B$9),"",IF(AND($M30=1,BK$9&lt;=$B$9),LOOKUP(BK$9,$A$12:$A$111,$B$12:$B$111),IF(AND($H30=-1,BL$9=$R29),"",IF($H30=-1,BL29,IF(AND($H30=1,BJ$9=$R29),$J30,IF($H30=1,BK29,""))))))))</f>
        <v/>
      </c>
      <c r="BL30" t="str">
        <f ca="1">IF($E29="","",IF($F30="",BL29,IF(AND($M30=1,BL$9&gt;$B$9),"",IF(AND($M30=1,BL$9&lt;=$B$9),LOOKUP(BL$9,$A$12:$A$111,$B$12:$B$111),IF(AND($H30=-1,BM$9=$R29),"",IF($H30=-1,BM29,IF(AND($H30=1,BK$9=$R29),$J30,IF($H30=1,BL29,""))))))))</f>
        <v/>
      </c>
      <c r="BM30">
        <f ca="1">IF($E29="","",IF($F30="",BM29,IF(AND($M30=1,BM$9&gt;$B$9),"",IF(AND($M30=1,BM$9&lt;=$B$9),LOOKUP(BM$9,$A$12:$A$111,$B$12:$B$111),IF(AND($H30=-1,BN$9=$R29),"",IF($H30=-1,BN29,IF(AND($H30=1,BL$9=$R29),$J30,IF($H30=1,BM29,""))))))))</f>
        <v>0</v>
      </c>
      <c r="BN30">
        <f ca="1">IF($E29="","",IF($F30="",BN29,IF(AND($M30=1,BN$9&gt;$B$9),"",IF(AND($M30=1,BN$9&lt;=$B$9),LOOKUP(BN$9,$A$12:$A$111,$B$12:$B$111),IF(AND($H30=-1,BO$9=$R29),"",IF($H30=-1,BO29,IF(AND($H30=1,BM$9=$R29),$J30,IF($H30=1,BN29,""))))))))</f>
        <v>0</v>
      </c>
      <c r="BO30">
        <f ca="1">IF($E29="","",IF($F30="",BO29,IF(AND($M30=1,BO$9&gt;$B$9),"",IF(AND($M30=1,BO$9&lt;=$B$9),LOOKUP(BO$9,$A$12:$A$111,$B$12:$B$111),IF(AND($H30=-1,BP$9=$R29),"",IF($H30=-1,BP29,IF(AND($H30=1,BN$9=$R29),$J30,IF($H30=1,BO29,""))))))))</f>
        <v>0</v>
      </c>
      <c r="BP30">
        <f ca="1">IF($E29="","",IF($F30="",BP29,IF(AND($M30=1,BP$9&gt;$B$9),"",IF(AND($M30=1,BP$9&lt;=$B$9),LOOKUP(BP$9,$A$12:$A$111,$B$12:$B$111),IF(AND($H30=-1,BQ$9=$R29),"",IF($H30=-1,BQ29,IF(AND($H30=1,BO$9=$R29),$J30,IF($H30=1,BP29,""))))))))</f>
        <v>0</v>
      </c>
    </row>
    <row r="31" spans="1:68" x14ac:dyDescent="0.25">
      <c r="D31" s="4">
        <v>21</v>
      </c>
      <c r="E31" s="1">
        <f t="shared" ca="1" si="3"/>
        <v>17</v>
      </c>
      <c r="F31" t="str">
        <f ca="1">IF(E30="","",IF(AND(B$3="Last",G30="Zero"),F30,IF(B$3="Last",G30,IF(AND(B$3="2nd last",G29="Zero"),F30,IF(B$3="2nd last",G29,IF(AND(B$3="Opposite",G30="Zero"),F30,IF(AND(B$3="Opposite",G30="Red"),"Black",IF(AND(B$3="Opposite",G30="Black"),"Red",IF(AND(B$3="Opposite",G30="Odd"),"Even",IF(AND(B$3="Opposite",G30="Even"),"Odd",IF(AND(B$3="Opposite",G30="High"),"Low",IF(AND(B$3="Opposite",G30="Low"),"High",IF(COUNTIF(Refs!$E$5:$I$6,B$3)=1,RevLab!B$3,"")))))))))))))</f>
        <v>Black</v>
      </c>
      <c r="G31" t="str">
        <f ca="1">IF(E31="","",IF(B$2="Red/Black",LOOKUP(E31,Refs!D:D,Refs!F:F),IF(B$2="High/Low",LOOKUP(E31,Refs!D:D,Refs!H:H),IF(B$2="Odd/Even",LOOKUP(E31,Refs!D:D,Refs!J:J),""))))</f>
        <v>Black</v>
      </c>
      <c r="H31">
        <f t="shared" ca="1" si="4"/>
        <v>1</v>
      </c>
      <c r="I31">
        <f ca="1">IF(E30="","",IF(F31="","",IF(AND(R30&gt;1,P30+Q30&gt;=$B$4),$B$4,IF(R30=1,P30,P30+Q30))))</f>
        <v>12</v>
      </c>
      <c r="J31">
        <f t="shared" ca="1" si="5"/>
        <v>12</v>
      </c>
      <c r="K31">
        <f t="shared" ca="1" si="7"/>
        <v>-6</v>
      </c>
      <c r="L31">
        <f t="shared" ca="1" si="8"/>
        <v>15</v>
      </c>
      <c r="M31">
        <f t="shared" ca="1" si="6"/>
        <v>0</v>
      </c>
      <c r="P31">
        <f t="shared" ca="1" si="0"/>
        <v>6</v>
      </c>
      <c r="Q31">
        <f t="shared" ca="1" si="1"/>
        <v>12</v>
      </c>
      <c r="R31" s="2">
        <f t="shared" ca="1" si="2"/>
        <v>3</v>
      </c>
      <c r="S31" s="4">
        <f ca="1">IF(E30="","",IF($F31="",S30,IF($M31=1,LOOKUP(S$9,$A$12:$A$111,$B$12:$B$111),IF(AND($H31=-1,T$9=$R30),"",IF($H31=-1,T30,IF($H31=1,S30))))))</f>
        <v>6</v>
      </c>
      <c r="T31">
        <f ca="1">IF($E30="","",IF($F31="",T30,IF(AND($M31=1,T$9&gt;$B$9),"",IF(AND($M31=1,T$9&lt;=$B$9),LOOKUP(T$9,$A$12:$A$111,$B$12:$B$111),IF(AND($H31=-1,U$9=$R30),"",IF($H31=-1,U30,IF(AND($H31=1,S$9=$R30),$J31,IF($H31=1,T30,""))))))))</f>
        <v>6</v>
      </c>
      <c r="U31">
        <f ca="1">IF($E30="","",IF($F31="",U30,IF(AND($M31=1,U$9&gt;$B$9),"",IF(AND($M31=1,U$9&lt;=$B$9),LOOKUP(U$9,$A$12:$A$111,$B$12:$B$111),IF(AND($H31=-1,V$9=$R30),"",IF($H31=-1,V30,IF(AND($H31=1,T$9=$R30),$J31,IF($H31=1,U30,""))))))))</f>
        <v>12</v>
      </c>
      <c r="V31" t="str">
        <f ca="1">IF($E30="","",IF($F31="",V30,IF(AND($M31=1,V$9&gt;$B$9),"",IF(AND($M31=1,V$9&lt;=$B$9),LOOKUP(V$9,$A$12:$A$111,$B$12:$B$111),IF(AND($H31=-1,W$9=$R30),"",IF($H31=-1,W30,IF(AND($H31=1,U$9=$R30),$J31,IF($H31=1,V30,""))))))))</f>
        <v/>
      </c>
      <c r="W31" t="str">
        <f ca="1">IF($E30="","",IF($F31="",W30,IF(AND($M31=1,W$9&gt;$B$9),"",IF(AND($M31=1,W$9&lt;=$B$9),LOOKUP(W$9,$A$12:$A$111,$B$12:$B$111),IF(AND($H31=-1,X$9=$R30),"",IF($H31=-1,X30,IF(AND($H31=1,V$9=$R30),$J31,IF($H31=1,W30,""))))))))</f>
        <v/>
      </c>
      <c r="X31" t="str">
        <f ca="1">IF($E30="","",IF($F31="",X30,IF(AND($M31=1,X$9&gt;$B$9),"",IF(AND($M31=1,X$9&lt;=$B$9),LOOKUP(X$9,$A$12:$A$111,$B$12:$B$111),IF(AND($H31=-1,Y$9=$R30),"",IF($H31=-1,Y30,IF(AND($H31=1,W$9=$R30),$J31,IF($H31=1,X30,""))))))))</f>
        <v/>
      </c>
      <c r="Y31" t="str">
        <f ca="1">IF($E30="","",IF($F31="",Y30,IF(AND($M31=1,Y$9&gt;$B$9),"",IF(AND($M31=1,Y$9&lt;=$B$9),LOOKUP(Y$9,$A$12:$A$111,$B$12:$B$111),IF(AND($H31=-1,Z$9=$R30),"",IF($H31=-1,Z30,IF(AND($H31=1,X$9=$R30),$J31,IF($H31=1,Y30,""))))))))</f>
        <v/>
      </c>
      <c r="Z31" t="str">
        <f ca="1">IF($E30="","",IF($F31="",Z30,IF(AND($M31=1,Z$9&gt;$B$9),"",IF(AND($M31=1,Z$9&lt;=$B$9),LOOKUP(Z$9,$A$12:$A$111,$B$12:$B$111),IF(AND($H31=-1,AA$9=$R30),"",IF($H31=-1,AA30,IF(AND($H31=1,Y$9=$R30),$J31,IF($H31=1,Z30,""))))))))</f>
        <v/>
      </c>
      <c r="AA31" t="str">
        <f ca="1">IF($E30="","",IF($F31="",AA30,IF(AND($M31=1,AA$9&gt;$B$9),"",IF(AND($M31=1,AA$9&lt;=$B$9),LOOKUP(AA$9,$A$12:$A$111,$B$12:$B$111),IF(AND($H31=-1,AB$9=$R30),"",IF($H31=-1,AB30,IF(AND($H31=1,Z$9=$R30),$J31,IF($H31=1,AA30,""))))))))</f>
        <v/>
      </c>
      <c r="AB31" t="str">
        <f ca="1">IF($E30="","",IF($F31="",AB30,IF(AND($M31=1,AB$9&gt;$B$9),"",IF(AND($M31=1,AB$9&lt;=$B$9),LOOKUP(AB$9,$A$12:$A$111,$B$12:$B$111),IF(AND($H31=-1,AC$9=$R30),"",IF($H31=-1,AC30,IF(AND($H31=1,AA$9=$R30),$J31,IF($H31=1,AB30,""))))))))</f>
        <v/>
      </c>
      <c r="AC31" t="str">
        <f ca="1">IF($E30="","",IF($F31="",AC30,IF(AND($M31=1,AC$9&gt;$B$9),"",IF(AND($M31=1,AC$9&lt;=$B$9),LOOKUP(AC$9,$A$12:$A$111,$B$12:$B$111),IF(AND($H31=-1,AD$9=$R30),"",IF($H31=-1,AD30,IF(AND($H31=1,AB$9=$R30),$J31,IF($H31=1,AC30,""))))))))</f>
        <v/>
      </c>
      <c r="AD31" t="str">
        <f ca="1">IF($E30="","",IF($F31="",AD30,IF(AND($M31=1,AD$9&gt;$B$9),"",IF(AND($M31=1,AD$9&lt;=$B$9),LOOKUP(AD$9,$A$12:$A$111,$B$12:$B$111),IF(AND($H31=-1,AE$9=$R30),"",IF($H31=-1,AE30,IF(AND($H31=1,AC$9=$R30),$J31,IF($H31=1,AD30,""))))))))</f>
        <v/>
      </c>
      <c r="AE31" t="str">
        <f ca="1">IF($E30="","",IF($F31="",AE30,IF(AND($M31=1,AE$9&gt;$B$9),"",IF(AND($M31=1,AE$9&lt;=$B$9),LOOKUP(AE$9,$A$12:$A$111,$B$12:$B$111),IF(AND($H31=-1,AF$9=$R30),"",IF($H31=-1,AF30,IF(AND($H31=1,AD$9=$R30),$J31,IF($H31=1,AE30,""))))))))</f>
        <v/>
      </c>
      <c r="AF31" t="str">
        <f ca="1">IF($E30="","",IF($F31="",AF30,IF(AND($M31=1,AF$9&gt;$B$9),"",IF(AND($M31=1,AF$9&lt;=$B$9),LOOKUP(AF$9,$A$12:$A$111,$B$12:$B$111),IF(AND($H31=-1,AG$9=$R30),"",IF($H31=-1,AG30,IF(AND($H31=1,AE$9=$R30),$J31,IF($H31=1,AF30,""))))))))</f>
        <v/>
      </c>
      <c r="AG31" t="str">
        <f ca="1">IF($E30="","",IF($F31="",AG30,IF(AND($M31=1,AG$9&gt;$B$9),"",IF(AND($M31=1,AG$9&lt;=$B$9),LOOKUP(AG$9,$A$12:$A$111,$B$12:$B$111),IF(AND($H31=-1,AH$9=$R30),"",IF($H31=-1,AH30,IF(AND($H31=1,AF$9=$R30),$J31,IF($H31=1,AG30,""))))))))</f>
        <v/>
      </c>
      <c r="AH31" t="str">
        <f ca="1">IF($E30="","",IF($F31="",AH30,IF(AND($M31=1,AH$9&gt;$B$9),"",IF(AND($M31=1,AH$9&lt;=$B$9),LOOKUP(AH$9,$A$12:$A$111,$B$12:$B$111),IF(AND($H31=-1,AI$9=$R30),"",IF($H31=-1,AI30,IF(AND($H31=1,AG$9=$R30),$J31,IF($H31=1,AH30,""))))))))</f>
        <v/>
      </c>
      <c r="AI31" t="str">
        <f ca="1">IF($E30="","",IF($F31="",AI30,IF(AND($M31=1,AI$9&gt;$B$9),"",IF(AND($M31=1,AI$9&lt;=$B$9),LOOKUP(AI$9,$A$12:$A$111,$B$12:$B$111),IF(AND($H31=-1,AJ$9=$R30),"",IF($H31=-1,AJ30,IF(AND($H31=1,AH$9=$R30),$J31,IF($H31=1,AI30,""))))))))</f>
        <v/>
      </c>
      <c r="AJ31" t="str">
        <f ca="1">IF($E30="","",IF($F31="",AJ30,IF(AND($M31=1,AJ$9&gt;$B$9),"",IF(AND($M31=1,AJ$9&lt;=$B$9),LOOKUP(AJ$9,$A$12:$A$111,$B$12:$B$111),IF(AND($H31=-1,AK$9=$R30),"",IF($H31=-1,AK30,IF(AND($H31=1,AI$9=$R30),$J31,IF($H31=1,AJ30,""))))))))</f>
        <v/>
      </c>
      <c r="AK31" t="str">
        <f ca="1">IF($E30="","",IF($F31="",AK30,IF(AND($M31=1,AK$9&gt;$B$9),"",IF(AND($M31=1,AK$9&lt;=$B$9),LOOKUP(AK$9,$A$12:$A$111,$B$12:$B$111),IF(AND($H31=-1,AL$9=$R30),"",IF($H31=-1,AL30,IF(AND($H31=1,AJ$9=$R30),$J31,IF($H31=1,AK30,""))))))))</f>
        <v/>
      </c>
      <c r="AL31" t="str">
        <f ca="1">IF($E30="","",IF($F31="",AL30,IF(AND($M31=1,AL$9&gt;$B$9),"",IF(AND($M31=1,AL$9&lt;=$B$9),LOOKUP(AL$9,$A$12:$A$111,$B$12:$B$111),IF(AND($H31=-1,AM$9=$R30),"",IF($H31=-1,AM30,IF(AND($H31=1,AK$9=$R30),$J31,IF($H31=1,AL30,""))))))))</f>
        <v/>
      </c>
      <c r="AM31" t="str">
        <f ca="1">IF($E30="","",IF($F31="",AM30,IF(AND($M31=1,AM$9&gt;$B$9),"",IF(AND($M31=1,AM$9&lt;=$B$9),LOOKUP(AM$9,$A$12:$A$111,$B$12:$B$111),IF(AND($H31=-1,AN$9=$R30),"",IF($H31=-1,AN30,IF(AND($H31=1,AL$9=$R30),$J31,IF($H31=1,AM30,""))))))))</f>
        <v/>
      </c>
      <c r="AN31" t="str">
        <f ca="1">IF($E30="","",IF($F31="",AN30,IF(AND($M31=1,AN$9&gt;$B$9),"",IF(AND($M31=1,AN$9&lt;=$B$9),LOOKUP(AN$9,$A$12:$A$111,$B$12:$B$111),IF(AND($H31=-1,AO$9=$R30),"",IF($H31=-1,AO30,IF(AND($H31=1,AM$9=$R30),$J31,IF($H31=1,AN30,""))))))))</f>
        <v/>
      </c>
      <c r="AO31" t="str">
        <f ca="1">IF($E30="","",IF($F31="",AO30,IF(AND($M31=1,AO$9&gt;$B$9),"",IF(AND($M31=1,AO$9&lt;=$B$9),LOOKUP(AO$9,$A$12:$A$111,$B$12:$B$111),IF(AND($H31=-1,AP$9=$R30),"",IF($H31=-1,AP30,IF(AND($H31=1,AN$9=$R30),$J31,IF($H31=1,AO30,""))))))))</f>
        <v/>
      </c>
      <c r="AP31" t="str">
        <f ca="1">IF($E30="","",IF($F31="",AP30,IF(AND($M31=1,AP$9&gt;$B$9),"",IF(AND($M31=1,AP$9&lt;=$B$9),LOOKUP(AP$9,$A$12:$A$111,$B$12:$B$111),IF(AND($H31=-1,AQ$9=$R30),"",IF($H31=-1,AQ30,IF(AND($H31=1,AO$9=$R30),$J31,IF($H31=1,AP30,""))))))))</f>
        <v/>
      </c>
      <c r="AQ31" t="str">
        <f ca="1">IF($E30="","",IF($F31="",AQ30,IF(AND($M31=1,AQ$9&gt;$B$9),"",IF(AND($M31=1,AQ$9&lt;=$B$9),LOOKUP(AQ$9,$A$12:$A$111,$B$12:$B$111),IF(AND($H31=-1,AR$9=$R30),"",IF($H31=-1,AR30,IF(AND($H31=1,AP$9=$R30),$J31,IF($H31=1,AQ30,""))))))))</f>
        <v/>
      </c>
      <c r="AR31" t="str">
        <f ca="1">IF($E30="","",IF($F31="",AR30,IF(AND($M31=1,AR$9&gt;$B$9),"",IF(AND($M31=1,AR$9&lt;=$B$9),LOOKUP(AR$9,$A$12:$A$111,$B$12:$B$111),IF(AND($H31=-1,AS$9=$R30),"",IF($H31=-1,AS30,IF(AND($H31=1,AQ$9=$R30),$J31,IF($H31=1,AR30,""))))))))</f>
        <v/>
      </c>
      <c r="AS31" t="str">
        <f ca="1">IF($E30="","",IF($F31="",AS30,IF(AND($M31=1,AS$9&gt;$B$9),"",IF(AND($M31=1,AS$9&lt;=$B$9),LOOKUP(AS$9,$A$12:$A$111,$B$12:$B$111),IF(AND($H31=-1,AT$9=$R30),"",IF($H31=-1,AT30,IF(AND($H31=1,AR$9=$R30),$J31,IF($H31=1,AS30,""))))))))</f>
        <v/>
      </c>
      <c r="AT31" t="str">
        <f ca="1">IF($E30="","",IF($F31="",AT30,IF(AND($M31=1,AT$9&gt;$B$9),"",IF(AND($M31=1,AT$9&lt;=$B$9),LOOKUP(AT$9,$A$12:$A$111,$B$12:$B$111),IF(AND($H31=-1,AU$9=$R30),"",IF($H31=-1,AU30,IF(AND($H31=1,AS$9=$R30),$J31,IF($H31=1,AT30,""))))))))</f>
        <v/>
      </c>
      <c r="AU31" t="str">
        <f ca="1">IF($E30="","",IF($F31="",AU30,IF(AND($M31=1,AU$9&gt;$B$9),"",IF(AND($M31=1,AU$9&lt;=$B$9),LOOKUP(AU$9,$A$12:$A$111,$B$12:$B$111),IF(AND($H31=-1,AV$9=$R30),"",IF($H31=-1,AV30,IF(AND($H31=1,AT$9=$R30),$J31,IF($H31=1,AU30,""))))))))</f>
        <v/>
      </c>
      <c r="AV31" t="str">
        <f ca="1">IF($E30="","",IF($F31="",AV30,IF(AND($M31=1,AV$9&gt;$B$9),"",IF(AND($M31=1,AV$9&lt;=$B$9),LOOKUP(AV$9,$A$12:$A$111,$B$12:$B$111),IF(AND($H31=-1,AW$9=$R30),"",IF($H31=-1,AW30,IF(AND($H31=1,AU$9=$R30),$J31,IF($H31=1,AV30,""))))))))</f>
        <v/>
      </c>
      <c r="AW31" t="str">
        <f ca="1">IF($E30="","",IF($F31="",AW30,IF(AND($M31=1,AW$9&gt;$B$9),"",IF(AND($M31=1,AW$9&lt;=$B$9),LOOKUP(AW$9,$A$12:$A$111,$B$12:$B$111),IF(AND($H31=-1,AX$9=$R30),"",IF($H31=-1,AX30,IF(AND($H31=1,AV$9=$R30),$J31,IF($H31=1,AW30,""))))))))</f>
        <v/>
      </c>
      <c r="AX31" t="str">
        <f ca="1">IF($E30="","",IF($F31="",AX30,IF(AND($M31=1,AX$9&gt;$B$9),"",IF(AND($M31=1,AX$9&lt;=$B$9),LOOKUP(AX$9,$A$12:$A$111,$B$12:$B$111),IF(AND($H31=-1,AY$9=$R30),"",IF($H31=-1,AY30,IF(AND($H31=1,AW$9=$R30),$J31,IF($H31=1,AX30,""))))))))</f>
        <v/>
      </c>
      <c r="AY31" t="str">
        <f ca="1">IF($E30="","",IF($F31="",AY30,IF(AND($M31=1,AY$9&gt;$B$9),"",IF(AND($M31=1,AY$9&lt;=$B$9),LOOKUP(AY$9,$A$12:$A$111,$B$12:$B$111),IF(AND($H31=-1,AZ$9=$R30),"",IF($H31=-1,AZ30,IF(AND($H31=1,AX$9=$R30),$J31,IF($H31=1,AY30,""))))))))</f>
        <v/>
      </c>
      <c r="AZ31" t="str">
        <f ca="1">IF($E30="","",IF($F31="",AZ30,IF(AND($M31=1,AZ$9&gt;$B$9),"",IF(AND($M31=1,AZ$9&lt;=$B$9),LOOKUP(AZ$9,$A$12:$A$111,$B$12:$B$111),IF(AND($H31=-1,BA$9=$R30),"",IF($H31=-1,BA30,IF(AND($H31=1,AY$9=$R30),$J31,IF($H31=1,AZ30,""))))))))</f>
        <v/>
      </c>
      <c r="BA31" t="str">
        <f ca="1">IF($E30="","",IF($F31="",BA30,IF(AND($M31=1,BA$9&gt;$B$9),"",IF(AND($M31=1,BA$9&lt;=$B$9),LOOKUP(BA$9,$A$12:$A$111,$B$12:$B$111),IF(AND($H31=-1,BB$9=$R30),"",IF($H31=-1,BB30,IF(AND($H31=1,AZ$9=$R30),$J31,IF($H31=1,BA30,""))))))))</f>
        <v/>
      </c>
      <c r="BB31" t="str">
        <f ca="1">IF($E30="","",IF($F31="",BB30,IF(AND($M31=1,BB$9&gt;$B$9),"",IF(AND($M31=1,BB$9&lt;=$B$9),LOOKUP(BB$9,$A$12:$A$111,$B$12:$B$111),IF(AND($H31=-1,BC$9=$R30),"",IF($H31=-1,BC30,IF(AND($H31=1,BA$9=$R30),$J31,IF($H31=1,BB30,""))))))))</f>
        <v/>
      </c>
      <c r="BC31" t="str">
        <f ca="1">IF($E30="","",IF($F31="",BC30,IF(AND($M31=1,BC$9&gt;$B$9),"",IF(AND($M31=1,BC$9&lt;=$B$9),LOOKUP(BC$9,$A$12:$A$111,$B$12:$B$111),IF(AND($H31=-1,BD$9=$R30),"",IF($H31=-1,BD30,IF(AND($H31=1,BB$9=$R30),$J31,IF($H31=1,BC30,""))))))))</f>
        <v/>
      </c>
      <c r="BD31" t="str">
        <f ca="1">IF($E30="","",IF($F31="",BD30,IF(AND($M31=1,BD$9&gt;$B$9),"",IF(AND($M31=1,BD$9&lt;=$B$9),LOOKUP(BD$9,$A$12:$A$111,$B$12:$B$111),IF(AND($H31=-1,BE$9=$R30),"",IF($H31=-1,BE30,IF(AND($H31=1,BC$9=$R30),$J31,IF($H31=1,BD30,""))))))))</f>
        <v/>
      </c>
      <c r="BE31" t="str">
        <f ca="1">IF($E30="","",IF($F31="",BE30,IF(AND($M31=1,BE$9&gt;$B$9),"",IF(AND($M31=1,BE$9&lt;=$B$9),LOOKUP(BE$9,$A$12:$A$111,$B$12:$B$111),IF(AND($H31=-1,BF$9=$R30),"",IF($H31=-1,BF30,IF(AND($H31=1,BD$9=$R30),$J31,IF($H31=1,BE30,""))))))))</f>
        <v/>
      </c>
      <c r="BF31" t="str">
        <f ca="1">IF($E30="","",IF($F31="",BF30,IF(AND($M31=1,BF$9&gt;$B$9),"",IF(AND($M31=1,BF$9&lt;=$B$9),LOOKUP(BF$9,$A$12:$A$111,$B$12:$B$111),IF(AND($H31=-1,BG$9=$R30),"",IF($H31=-1,BG30,IF(AND($H31=1,BE$9=$R30),$J31,IF($H31=1,BF30,""))))))))</f>
        <v/>
      </c>
      <c r="BG31" t="str">
        <f ca="1">IF($E30="","",IF($F31="",BG30,IF(AND($M31=1,BG$9&gt;$B$9),"",IF(AND($M31=1,BG$9&lt;=$B$9),LOOKUP(BG$9,$A$12:$A$111,$B$12:$B$111),IF(AND($H31=-1,BH$9=$R30),"",IF($H31=-1,BH30,IF(AND($H31=1,BF$9=$R30),$J31,IF($H31=1,BG30,""))))))))</f>
        <v/>
      </c>
      <c r="BH31" t="str">
        <f ca="1">IF($E30="","",IF($F31="",BH30,IF(AND($M31=1,BH$9&gt;$B$9),"",IF(AND($M31=1,BH$9&lt;=$B$9),LOOKUP(BH$9,$A$12:$A$111,$B$12:$B$111),IF(AND($H31=-1,BI$9=$R30),"",IF($H31=-1,BI30,IF(AND($H31=1,BG$9=$R30),$J31,IF($H31=1,BH30,""))))))))</f>
        <v/>
      </c>
      <c r="BI31" t="str">
        <f ca="1">IF($E30="","",IF($F31="",BI30,IF(AND($M31=1,BI$9&gt;$B$9),"",IF(AND($M31=1,BI$9&lt;=$B$9),LOOKUP(BI$9,$A$12:$A$111,$B$12:$B$111),IF(AND($H31=-1,BJ$9=$R30),"",IF($H31=-1,BJ30,IF(AND($H31=1,BH$9=$R30),$J31,IF($H31=1,BI30,""))))))))</f>
        <v/>
      </c>
      <c r="BJ31" t="str">
        <f ca="1">IF($E30="","",IF($F31="",BJ30,IF(AND($M31=1,BJ$9&gt;$B$9),"",IF(AND($M31=1,BJ$9&lt;=$B$9),LOOKUP(BJ$9,$A$12:$A$111,$B$12:$B$111),IF(AND($H31=-1,BK$9=$R30),"",IF($H31=-1,BK30,IF(AND($H31=1,BI$9=$R30),$J31,IF($H31=1,BJ30,""))))))))</f>
        <v/>
      </c>
      <c r="BK31" t="str">
        <f ca="1">IF($E30="","",IF($F31="",BK30,IF(AND($M31=1,BK$9&gt;$B$9),"",IF(AND($M31=1,BK$9&lt;=$B$9),LOOKUP(BK$9,$A$12:$A$111,$B$12:$B$111),IF(AND($H31=-1,BL$9=$R30),"",IF($H31=-1,BL30,IF(AND($H31=1,BJ$9=$R30),$J31,IF($H31=1,BK30,""))))))))</f>
        <v/>
      </c>
      <c r="BL31" t="str">
        <f ca="1">IF($E30="","",IF($F31="",BL30,IF(AND($M31=1,BL$9&gt;$B$9),"",IF(AND($M31=1,BL$9&lt;=$B$9),LOOKUP(BL$9,$A$12:$A$111,$B$12:$B$111),IF(AND($H31=-1,BM$9=$R30),"",IF($H31=-1,BM30,IF(AND($H31=1,BK$9=$R30),$J31,IF($H31=1,BL30,""))))))))</f>
        <v/>
      </c>
      <c r="BM31">
        <f ca="1">IF($E30="","",IF($F31="",BM30,IF(AND($M31=1,BM$9&gt;$B$9),"",IF(AND($M31=1,BM$9&lt;=$B$9),LOOKUP(BM$9,$A$12:$A$111,$B$12:$B$111),IF(AND($H31=-1,BN$9=$R30),"",IF($H31=-1,BN30,IF(AND($H31=1,BL$9=$R30),$J31,IF($H31=1,BM30,""))))))))</f>
        <v>0</v>
      </c>
      <c r="BN31">
        <f ca="1">IF($E30="","",IF($F31="",BN30,IF(AND($M31=1,BN$9&gt;$B$9),"",IF(AND($M31=1,BN$9&lt;=$B$9),LOOKUP(BN$9,$A$12:$A$111,$B$12:$B$111),IF(AND($H31=-1,BO$9=$R30),"",IF($H31=-1,BO30,IF(AND($H31=1,BM$9=$R30),$J31,IF($H31=1,BN30,""))))))))</f>
        <v>0</v>
      </c>
      <c r="BO31">
        <f ca="1">IF($E30="","",IF($F31="",BO30,IF(AND($M31=1,BO$9&gt;$B$9),"",IF(AND($M31=1,BO$9&lt;=$B$9),LOOKUP(BO$9,$A$12:$A$111,$B$12:$B$111),IF(AND($H31=-1,BP$9=$R30),"",IF($H31=-1,BP30,IF(AND($H31=1,BN$9=$R30),$J31,IF($H31=1,BO30,""))))))))</f>
        <v>0</v>
      </c>
      <c r="BP31">
        <f ca="1">IF($E30="","",IF($F31="",BP30,IF(AND($M31=1,BP$9&gt;$B$9),"",IF(AND($M31=1,BP$9&lt;=$B$9),LOOKUP(BP$9,$A$12:$A$111,$B$12:$B$111),IF(AND($H31=-1,BQ$9=$R30),"",IF($H31=-1,BQ30,IF(AND($H31=1,BO$9=$R30),$J31,IF($H31=1,BP30,""))))))))</f>
        <v>0</v>
      </c>
    </row>
    <row r="32" spans="1:68" x14ac:dyDescent="0.25">
      <c r="D32" s="4">
        <v>22</v>
      </c>
      <c r="E32" s="1">
        <f t="shared" ca="1" si="3"/>
        <v>21</v>
      </c>
      <c r="F32" t="str">
        <f ca="1">IF(E31="","",IF(AND(B$3="Last",G31="Zero"),F31,IF(B$3="Last",G31,IF(AND(B$3="2nd last",G30="Zero"),F31,IF(B$3="2nd last",G30,IF(AND(B$3="Opposite",G31="Zero"),F31,IF(AND(B$3="Opposite",G31="Red"),"Black",IF(AND(B$3="Opposite",G31="Black"),"Red",IF(AND(B$3="Opposite",G31="Odd"),"Even",IF(AND(B$3="Opposite",G31="Even"),"Odd",IF(AND(B$3="Opposite",G31="High"),"Low",IF(AND(B$3="Opposite",G31="Low"),"High",IF(COUNTIF(Refs!$E$5:$I$6,B$3)=1,RevLab!B$3,"")))))))))))))</f>
        <v>Black</v>
      </c>
      <c r="G32" t="str">
        <f ca="1">IF(E32="","",IF(B$2="Red/Black",LOOKUP(E32,Refs!D:D,Refs!F:F),IF(B$2="High/Low",LOOKUP(E32,Refs!D:D,Refs!H:H),IF(B$2="Odd/Even",LOOKUP(E32,Refs!D:D,Refs!J:J),""))))</f>
        <v>Red</v>
      </c>
      <c r="H32">
        <f t="shared" ca="1" si="4"/>
        <v>-1</v>
      </c>
      <c r="I32">
        <f ca="1">IF(E31="","",IF(F32="","",IF(AND(R31&gt;1,P31+Q31&gt;=$B$4),$B$4,IF(R31=1,P31,P31+Q31))))</f>
        <v>18</v>
      </c>
      <c r="J32">
        <f t="shared" ca="1" si="5"/>
        <v>-18</v>
      </c>
      <c r="K32">
        <f t="shared" ca="1" si="7"/>
        <v>-24</v>
      </c>
      <c r="L32">
        <f t="shared" ca="1" si="8"/>
        <v>15</v>
      </c>
      <c r="M32">
        <f t="shared" ca="1" si="6"/>
        <v>0</v>
      </c>
      <c r="P32">
        <f t="shared" ca="1" si="0"/>
        <v>6</v>
      </c>
      <c r="Q32">
        <f t="shared" ca="1" si="1"/>
        <v>6</v>
      </c>
      <c r="R32" s="2">
        <f t="shared" ca="1" si="2"/>
        <v>1</v>
      </c>
      <c r="S32" s="4">
        <f ca="1">IF(E31="","",IF($F32="",S31,IF($M32=1,LOOKUP(S$9,$A$12:$A$111,$B$12:$B$111),IF(AND($H32=-1,T$9=$R31),"",IF($H32=-1,T31,IF($H32=1,S31))))))</f>
        <v>6</v>
      </c>
      <c r="T32" t="str">
        <f ca="1">IF($E31="","",IF($F32="",T31,IF(AND($M32=1,T$9&gt;$B$9),"",IF(AND($M32=1,T$9&lt;=$B$9),LOOKUP(T$9,$A$12:$A$111,$B$12:$B$111),IF(AND($H32=-1,U$9=$R31),"",IF($H32=-1,U31,IF(AND($H32=1,S$9=$R31),$J32,IF($H32=1,T31,""))))))))</f>
        <v/>
      </c>
      <c r="U32" t="str">
        <f ca="1">IF($E31="","",IF($F32="",U31,IF(AND($M32=1,U$9&gt;$B$9),"",IF(AND($M32=1,U$9&lt;=$B$9),LOOKUP(U$9,$A$12:$A$111,$B$12:$B$111),IF(AND($H32=-1,V$9=$R31),"",IF($H32=-1,V31,IF(AND($H32=1,T$9=$R31),$J32,IF($H32=1,U31,""))))))))</f>
        <v/>
      </c>
      <c r="V32" t="str">
        <f ca="1">IF($E31="","",IF($F32="",V31,IF(AND($M32=1,V$9&gt;$B$9),"",IF(AND($M32=1,V$9&lt;=$B$9),LOOKUP(V$9,$A$12:$A$111,$B$12:$B$111),IF(AND($H32=-1,W$9=$R31),"",IF($H32=-1,W31,IF(AND($H32=1,U$9=$R31),$J32,IF($H32=1,V31,""))))))))</f>
        <v/>
      </c>
      <c r="W32" t="str">
        <f ca="1">IF($E31="","",IF($F32="",W31,IF(AND($M32=1,W$9&gt;$B$9),"",IF(AND($M32=1,W$9&lt;=$B$9),LOOKUP(W$9,$A$12:$A$111,$B$12:$B$111),IF(AND($H32=-1,X$9=$R31),"",IF($H32=-1,X31,IF(AND($H32=1,V$9=$R31),$J32,IF($H32=1,W31,""))))))))</f>
        <v/>
      </c>
      <c r="X32" t="str">
        <f ca="1">IF($E31="","",IF($F32="",X31,IF(AND($M32=1,X$9&gt;$B$9),"",IF(AND($M32=1,X$9&lt;=$B$9),LOOKUP(X$9,$A$12:$A$111,$B$12:$B$111),IF(AND($H32=-1,Y$9=$R31),"",IF($H32=-1,Y31,IF(AND($H32=1,W$9=$R31),$J32,IF($H32=1,X31,""))))))))</f>
        <v/>
      </c>
      <c r="Y32" t="str">
        <f ca="1">IF($E31="","",IF($F32="",Y31,IF(AND($M32=1,Y$9&gt;$B$9),"",IF(AND($M32=1,Y$9&lt;=$B$9),LOOKUP(Y$9,$A$12:$A$111,$B$12:$B$111),IF(AND($H32=-1,Z$9=$R31),"",IF($H32=-1,Z31,IF(AND($H32=1,X$9=$R31),$J32,IF($H32=1,Y31,""))))))))</f>
        <v/>
      </c>
      <c r="Z32" t="str">
        <f ca="1">IF($E31="","",IF($F32="",Z31,IF(AND($M32=1,Z$9&gt;$B$9),"",IF(AND($M32=1,Z$9&lt;=$B$9),LOOKUP(Z$9,$A$12:$A$111,$B$12:$B$111),IF(AND($H32=-1,AA$9=$R31),"",IF($H32=-1,AA31,IF(AND($H32=1,Y$9=$R31),$J32,IF($H32=1,Z31,""))))))))</f>
        <v/>
      </c>
      <c r="AA32" t="str">
        <f ca="1">IF($E31="","",IF($F32="",AA31,IF(AND($M32=1,AA$9&gt;$B$9),"",IF(AND($M32=1,AA$9&lt;=$B$9),LOOKUP(AA$9,$A$12:$A$111,$B$12:$B$111),IF(AND($H32=-1,AB$9=$R31),"",IF($H32=-1,AB31,IF(AND($H32=1,Z$9=$R31),$J32,IF($H32=1,AA31,""))))))))</f>
        <v/>
      </c>
      <c r="AB32" t="str">
        <f ca="1">IF($E31="","",IF($F32="",AB31,IF(AND($M32=1,AB$9&gt;$B$9),"",IF(AND($M32=1,AB$9&lt;=$B$9),LOOKUP(AB$9,$A$12:$A$111,$B$12:$B$111),IF(AND($H32=-1,AC$9=$R31),"",IF($H32=-1,AC31,IF(AND($H32=1,AA$9=$R31),$J32,IF($H32=1,AB31,""))))))))</f>
        <v/>
      </c>
      <c r="AC32" t="str">
        <f ca="1">IF($E31="","",IF($F32="",AC31,IF(AND($M32=1,AC$9&gt;$B$9),"",IF(AND($M32=1,AC$9&lt;=$B$9),LOOKUP(AC$9,$A$12:$A$111,$B$12:$B$111),IF(AND($H32=-1,AD$9=$R31),"",IF($H32=-1,AD31,IF(AND($H32=1,AB$9=$R31),$J32,IF($H32=1,AC31,""))))))))</f>
        <v/>
      </c>
      <c r="AD32" t="str">
        <f ca="1">IF($E31="","",IF($F32="",AD31,IF(AND($M32=1,AD$9&gt;$B$9),"",IF(AND($M32=1,AD$9&lt;=$B$9),LOOKUP(AD$9,$A$12:$A$111,$B$12:$B$111),IF(AND($H32=-1,AE$9=$R31),"",IF($H32=-1,AE31,IF(AND($H32=1,AC$9=$R31),$J32,IF($H32=1,AD31,""))))))))</f>
        <v/>
      </c>
      <c r="AE32" t="str">
        <f ca="1">IF($E31="","",IF($F32="",AE31,IF(AND($M32=1,AE$9&gt;$B$9),"",IF(AND($M32=1,AE$9&lt;=$B$9),LOOKUP(AE$9,$A$12:$A$111,$B$12:$B$111),IF(AND($H32=-1,AF$9=$R31),"",IF($H32=-1,AF31,IF(AND($H32=1,AD$9=$R31),$J32,IF($H32=1,AE31,""))))))))</f>
        <v/>
      </c>
      <c r="AF32" t="str">
        <f ca="1">IF($E31="","",IF($F32="",AF31,IF(AND($M32=1,AF$9&gt;$B$9),"",IF(AND($M32=1,AF$9&lt;=$B$9),LOOKUP(AF$9,$A$12:$A$111,$B$12:$B$111),IF(AND($H32=-1,AG$9=$R31),"",IF($H32=-1,AG31,IF(AND($H32=1,AE$9=$R31),$J32,IF($H32=1,AF31,""))))))))</f>
        <v/>
      </c>
      <c r="AG32" t="str">
        <f ca="1">IF($E31="","",IF($F32="",AG31,IF(AND($M32=1,AG$9&gt;$B$9),"",IF(AND($M32=1,AG$9&lt;=$B$9),LOOKUP(AG$9,$A$12:$A$111,$B$12:$B$111),IF(AND($H32=-1,AH$9=$R31),"",IF($H32=-1,AH31,IF(AND($H32=1,AF$9=$R31),$J32,IF($H32=1,AG31,""))))))))</f>
        <v/>
      </c>
      <c r="AH32" t="str">
        <f ca="1">IF($E31="","",IF($F32="",AH31,IF(AND($M32=1,AH$9&gt;$B$9),"",IF(AND($M32=1,AH$9&lt;=$B$9),LOOKUP(AH$9,$A$12:$A$111,$B$12:$B$111),IF(AND($H32=-1,AI$9=$R31),"",IF($H32=-1,AI31,IF(AND($H32=1,AG$9=$R31),$J32,IF($H32=1,AH31,""))))))))</f>
        <v/>
      </c>
      <c r="AI32" t="str">
        <f ca="1">IF($E31="","",IF($F32="",AI31,IF(AND($M32=1,AI$9&gt;$B$9),"",IF(AND($M32=1,AI$9&lt;=$B$9),LOOKUP(AI$9,$A$12:$A$111,$B$12:$B$111),IF(AND($H32=-1,AJ$9=$R31),"",IF($H32=-1,AJ31,IF(AND($H32=1,AH$9=$R31),$J32,IF($H32=1,AI31,""))))))))</f>
        <v/>
      </c>
      <c r="AJ32" t="str">
        <f ca="1">IF($E31="","",IF($F32="",AJ31,IF(AND($M32=1,AJ$9&gt;$B$9),"",IF(AND($M32=1,AJ$9&lt;=$B$9),LOOKUP(AJ$9,$A$12:$A$111,$B$12:$B$111),IF(AND($H32=-1,AK$9=$R31),"",IF($H32=-1,AK31,IF(AND($H32=1,AI$9=$R31),$J32,IF($H32=1,AJ31,""))))))))</f>
        <v/>
      </c>
      <c r="AK32" t="str">
        <f ca="1">IF($E31="","",IF($F32="",AK31,IF(AND($M32=1,AK$9&gt;$B$9),"",IF(AND($M32=1,AK$9&lt;=$B$9),LOOKUP(AK$9,$A$12:$A$111,$B$12:$B$111),IF(AND($H32=-1,AL$9=$R31),"",IF($H32=-1,AL31,IF(AND($H32=1,AJ$9=$R31),$J32,IF($H32=1,AK31,""))))))))</f>
        <v/>
      </c>
      <c r="AL32" t="str">
        <f ca="1">IF($E31="","",IF($F32="",AL31,IF(AND($M32=1,AL$9&gt;$B$9),"",IF(AND($M32=1,AL$9&lt;=$B$9),LOOKUP(AL$9,$A$12:$A$111,$B$12:$B$111),IF(AND($H32=-1,AM$9=$R31),"",IF($H32=-1,AM31,IF(AND($H32=1,AK$9=$R31),$J32,IF($H32=1,AL31,""))))))))</f>
        <v/>
      </c>
      <c r="AM32" t="str">
        <f ca="1">IF($E31="","",IF($F32="",AM31,IF(AND($M32=1,AM$9&gt;$B$9),"",IF(AND($M32=1,AM$9&lt;=$B$9),LOOKUP(AM$9,$A$12:$A$111,$B$12:$B$111),IF(AND($H32=-1,AN$9=$R31),"",IF($H32=-1,AN31,IF(AND($H32=1,AL$9=$R31),$J32,IF($H32=1,AM31,""))))))))</f>
        <v/>
      </c>
      <c r="AN32" t="str">
        <f ca="1">IF($E31="","",IF($F32="",AN31,IF(AND($M32=1,AN$9&gt;$B$9),"",IF(AND($M32=1,AN$9&lt;=$B$9),LOOKUP(AN$9,$A$12:$A$111,$B$12:$B$111),IF(AND($H32=-1,AO$9=$R31),"",IF($H32=-1,AO31,IF(AND($H32=1,AM$9=$R31),$J32,IF($H32=1,AN31,""))))))))</f>
        <v/>
      </c>
      <c r="AO32" t="str">
        <f ca="1">IF($E31="","",IF($F32="",AO31,IF(AND($M32=1,AO$9&gt;$B$9),"",IF(AND($M32=1,AO$9&lt;=$B$9),LOOKUP(AO$9,$A$12:$A$111,$B$12:$B$111),IF(AND($H32=-1,AP$9=$R31),"",IF($H32=-1,AP31,IF(AND($H32=1,AN$9=$R31),$J32,IF($H32=1,AO31,""))))))))</f>
        <v/>
      </c>
      <c r="AP32" t="str">
        <f ca="1">IF($E31="","",IF($F32="",AP31,IF(AND($M32=1,AP$9&gt;$B$9),"",IF(AND($M32=1,AP$9&lt;=$B$9),LOOKUP(AP$9,$A$12:$A$111,$B$12:$B$111),IF(AND($H32=-1,AQ$9=$R31),"",IF($H32=-1,AQ31,IF(AND($H32=1,AO$9=$R31),$J32,IF($H32=1,AP31,""))))))))</f>
        <v/>
      </c>
      <c r="AQ32" t="str">
        <f ca="1">IF($E31="","",IF($F32="",AQ31,IF(AND($M32=1,AQ$9&gt;$B$9),"",IF(AND($M32=1,AQ$9&lt;=$B$9),LOOKUP(AQ$9,$A$12:$A$111,$B$12:$B$111),IF(AND($H32=-1,AR$9=$R31),"",IF($H32=-1,AR31,IF(AND($H32=1,AP$9=$R31),$J32,IF($H32=1,AQ31,""))))))))</f>
        <v/>
      </c>
      <c r="AR32" t="str">
        <f ca="1">IF($E31="","",IF($F32="",AR31,IF(AND($M32=1,AR$9&gt;$B$9),"",IF(AND($M32=1,AR$9&lt;=$B$9),LOOKUP(AR$9,$A$12:$A$111,$B$12:$B$111),IF(AND($H32=-1,AS$9=$R31),"",IF($H32=-1,AS31,IF(AND($H32=1,AQ$9=$R31),$J32,IF($H32=1,AR31,""))))))))</f>
        <v/>
      </c>
      <c r="AS32" t="str">
        <f ca="1">IF($E31="","",IF($F32="",AS31,IF(AND($M32=1,AS$9&gt;$B$9),"",IF(AND($M32=1,AS$9&lt;=$B$9),LOOKUP(AS$9,$A$12:$A$111,$B$12:$B$111),IF(AND($H32=-1,AT$9=$R31),"",IF($H32=-1,AT31,IF(AND($H32=1,AR$9=$R31),$J32,IF($H32=1,AS31,""))))))))</f>
        <v/>
      </c>
      <c r="AT32" t="str">
        <f ca="1">IF($E31="","",IF($F32="",AT31,IF(AND($M32=1,AT$9&gt;$B$9),"",IF(AND($M32=1,AT$9&lt;=$B$9),LOOKUP(AT$9,$A$12:$A$111,$B$12:$B$111),IF(AND($H32=-1,AU$9=$R31),"",IF($H32=-1,AU31,IF(AND($H32=1,AS$9=$R31),$J32,IF($H32=1,AT31,""))))))))</f>
        <v/>
      </c>
      <c r="AU32" t="str">
        <f ca="1">IF($E31="","",IF($F32="",AU31,IF(AND($M32=1,AU$9&gt;$B$9),"",IF(AND($M32=1,AU$9&lt;=$B$9),LOOKUP(AU$9,$A$12:$A$111,$B$12:$B$111),IF(AND($H32=-1,AV$9=$R31),"",IF($H32=-1,AV31,IF(AND($H32=1,AT$9=$R31),$J32,IF($H32=1,AU31,""))))))))</f>
        <v/>
      </c>
      <c r="AV32" t="str">
        <f ca="1">IF($E31="","",IF($F32="",AV31,IF(AND($M32=1,AV$9&gt;$B$9),"",IF(AND($M32=1,AV$9&lt;=$B$9),LOOKUP(AV$9,$A$12:$A$111,$B$12:$B$111),IF(AND($H32=-1,AW$9=$R31),"",IF($H32=-1,AW31,IF(AND($H32=1,AU$9=$R31),$J32,IF($H32=1,AV31,""))))))))</f>
        <v/>
      </c>
      <c r="AW32" t="str">
        <f ca="1">IF($E31="","",IF($F32="",AW31,IF(AND($M32=1,AW$9&gt;$B$9),"",IF(AND($M32=1,AW$9&lt;=$B$9),LOOKUP(AW$9,$A$12:$A$111,$B$12:$B$111),IF(AND($H32=-1,AX$9=$R31),"",IF($H32=-1,AX31,IF(AND($H32=1,AV$9=$R31),$J32,IF($H32=1,AW31,""))))))))</f>
        <v/>
      </c>
      <c r="AX32" t="str">
        <f ca="1">IF($E31="","",IF($F32="",AX31,IF(AND($M32=1,AX$9&gt;$B$9),"",IF(AND($M32=1,AX$9&lt;=$B$9),LOOKUP(AX$9,$A$12:$A$111,$B$12:$B$111),IF(AND($H32=-1,AY$9=$R31),"",IF($H32=-1,AY31,IF(AND($H32=1,AW$9=$R31),$J32,IF($H32=1,AX31,""))))))))</f>
        <v/>
      </c>
      <c r="AY32" t="str">
        <f ca="1">IF($E31="","",IF($F32="",AY31,IF(AND($M32=1,AY$9&gt;$B$9),"",IF(AND($M32=1,AY$9&lt;=$B$9),LOOKUP(AY$9,$A$12:$A$111,$B$12:$B$111),IF(AND($H32=-1,AZ$9=$R31),"",IF($H32=-1,AZ31,IF(AND($H32=1,AX$9=$R31),$J32,IF($H32=1,AY31,""))))))))</f>
        <v/>
      </c>
      <c r="AZ32" t="str">
        <f ca="1">IF($E31="","",IF($F32="",AZ31,IF(AND($M32=1,AZ$9&gt;$B$9),"",IF(AND($M32=1,AZ$9&lt;=$B$9),LOOKUP(AZ$9,$A$12:$A$111,$B$12:$B$111),IF(AND($H32=-1,BA$9=$R31),"",IF($H32=-1,BA31,IF(AND($H32=1,AY$9=$R31),$J32,IF($H32=1,AZ31,""))))))))</f>
        <v/>
      </c>
      <c r="BA32" t="str">
        <f ca="1">IF($E31="","",IF($F32="",BA31,IF(AND($M32=1,BA$9&gt;$B$9),"",IF(AND($M32=1,BA$9&lt;=$B$9),LOOKUP(BA$9,$A$12:$A$111,$B$12:$B$111),IF(AND($H32=-1,BB$9=$R31),"",IF($H32=-1,BB31,IF(AND($H32=1,AZ$9=$R31),$J32,IF($H32=1,BA31,""))))))))</f>
        <v/>
      </c>
      <c r="BB32" t="str">
        <f ca="1">IF($E31="","",IF($F32="",BB31,IF(AND($M32=1,BB$9&gt;$B$9),"",IF(AND($M32=1,BB$9&lt;=$B$9),LOOKUP(BB$9,$A$12:$A$111,$B$12:$B$111),IF(AND($H32=-1,BC$9=$R31),"",IF($H32=-1,BC31,IF(AND($H32=1,BA$9=$R31),$J32,IF($H32=1,BB31,""))))))))</f>
        <v/>
      </c>
      <c r="BC32" t="str">
        <f ca="1">IF($E31="","",IF($F32="",BC31,IF(AND($M32=1,BC$9&gt;$B$9),"",IF(AND($M32=1,BC$9&lt;=$B$9),LOOKUP(BC$9,$A$12:$A$111,$B$12:$B$111),IF(AND($H32=-1,BD$9=$R31),"",IF($H32=-1,BD31,IF(AND($H32=1,BB$9=$R31),$J32,IF($H32=1,BC31,""))))))))</f>
        <v/>
      </c>
      <c r="BD32" t="str">
        <f ca="1">IF($E31="","",IF($F32="",BD31,IF(AND($M32=1,BD$9&gt;$B$9),"",IF(AND($M32=1,BD$9&lt;=$B$9),LOOKUP(BD$9,$A$12:$A$111,$B$12:$B$111),IF(AND($H32=-1,BE$9=$R31),"",IF($H32=-1,BE31,IF(AND($H32=1,BC$9=$R31),$J32,IF($H32=1,BD31,""))))))))</f>
        <v/>
      </c>
      <c r="BE32" t="str">
        <f ca="1">IF($E31="","",IF($F32="",BE31,IF(AND($M32=1,BE$9&gt;$B$9),"",IF(AND($M32=1,BE$9&lt;=$B$9),LOOKUP(BE$9,$A$12:$A$111,$B$12:$B$111),IF(AND($H32=-1,BF$9=$R31),"",IF($H32=-1,BF31,IF(AND($H32=1,BD$9=$R31),$J32,IF($H32=1,BE31,""))))))))</f>
        <v/>
      </c>
      <c r="BF32" t="str">
        <f ca="1">IF($E31="","",IF($F32="",BF31,IF(AND($M32=1,BF$9&gt;$B$9),"",IF(AND($M32=1,BF$9&lt;=$B$9),LOOKUP(BF$9,$A$12:$A$111,$B$12:$B$111),IF(AND($H32=-1,BG$9=$R31),"",IF($H32=-1,BG31,IF(AND($H32=1,BE$9=$R31),$J32,IF($H32=1,BF31,""))))))))</f>
        <v/>
      </c>
      <c r="BG32" t="str">
        <f ca="1">IF($E31="","",IF($F32="",BG31,IF(AND($M32=1,BG$9&gt;$B$9),"",IF(AND($M32=1,BG$9&lt;=$B$9),LOOKUP(BG$9,$A$12:$A$111,$B$12:$B$111),IF(AND($H32=-1,BH$9=$R31),"",IF($H32=-1,BH31,IF(AND($H32=1,BF$9=$R31),$J32,IF($H32=1,BG31,""))))))))</f>
        <v/>
      </c>
      <c r="BH32" t="str">
        <f ca="1">IF($E31="","",IF($F32="",BH31,IF(AND($M32=1,BH$9&gt;$B$9),"",IF(AND($M32=1,BH$9&lt;=$B$9),LOOKUP(BH$9,$A$12:$A$111,$B$12:$B$111),IF(AND($H32=-1,BI$9=$R31),"",IF($H32=-1,BI31,IF(AND($H32=1,BG$9=$R31),$J32,IF($H32=1,BH31,""))))))))</f>
        <v/>
      </c>
      <c r="BI32" t="str">
        <f ca="1">IF($E31="","",IF($F32="",BI31,IF(AND($M32=1,BI$9&gt;$B$9),"",IF(AND($M32=1,BI$9&lt;=$B$9),LOOKUP(BI$9,$A$12:$A$111,$B$12:$B$111),IF(AND($H32=-1,BJ$9=$R31),"",IF($H32=-1,BJ31,IF(AND($H32=1,BH$9=$R31),$J32,IF($H32=1,BI31,""))))))))</f>
        <v/>
      </c>
      <c r="BJ32" t="str">
        <f ca="1">IF($E31="","",IF($F32="",BJ31,IF(AND($M32=1,BJ$9&gt;$B$9),"",IF(AND($M32=1,BJ$9&lt;=$B$9),LOOKUP(BJ$9,$A$12:$A$111,$B$12:$B$111),IF(AND($H32=-1,BK$9=$R31),"",IF($H32=-1,BK31,IF(AND($H32=1,BI$9=$R31),$J32,IF($H32=1,BJ31,""))))))))</f>
        <v/>
      </c>
      <c r="BK32" t="str">
        <f ca="1">IF($E31="","",IF($F32="",BK31,IF(AND($M32=1,BK$9&gt;$B$9),"",IF(AND($M32=1,BK$9&lt;=$B$9),LOOKUP(BK$9,$A$12:$A$111,$B$12:$B$111),IF(AND($H32=-1,BL$9=$R31),"",IF($H32=-1,BL31,IF(AND($H32=1,BJ$9=$R31),$J32,IF($H32=1,BK31,""))))))))</f>
        <v/>
      </c>
      <c r="BL32">
        <f ca="1">IF($E31="","",IF($F32="",BL31,IF(AND($M32=1,BL$9&gt;$B$9),"",IF(AND($M32=1,BL$9&lt;=$B$9),LOOKUP(BL$9,$A$12:$A$111,$B$12:$B$111),IF(AND($H32=-1,BM$9=$R31),"",IF($H32=-1,BM31,IF(AND($H32=1,BK$9=$R31),$J32,IF($H32=1,BL31,""))))))))</f>
        <v>0</v>
      </c>
      <c r="BM32">
        <f ca="1">IF($E31="","",IF($F32="",BM31,IF(AND($M32=1,BM$9&gt;$B$9),"",IF(AND($M32=1,BM$9&lt;=$B$9),LOOKUP(BM$9,$A$12:$A$111,$B$12:$B$111),IF(AND($H32=-1,BN$9=$R31),"",IF($H32=-1,BN31,IF(AND($H32=1,BL$9=$R31),$J32,IF($H32=1,BM31,""))))))))</f>
        <v>0</v>
      </c>
      <c r="BN32">
        <f ca="1">IF($E31="","",IF($F32="",BN31,IF(AND($M32=1,BN$9&gt;$B$9),"",IF(AND($M32=1,BN$9&lt;=$B$9),LOOKUP(BN$9,$A$12:$A$111,$B$12:$B$111),IF(AND($H32=-1,BO$9=$R31),"",IF($H32=-1,BO31,IF(AND($H32=1,BM$9=$R31),$J32,IF($H32=1,BN31,""))))))))</f>
        <v>0</v>
      </c>
      <c r="BO32">
        <f ca="1">IF($E31="","",IF($F32="",BO31,IF(AND($M32=1,BO$9&gt;$B$9),"",IF(AND($M32=1,BO$9&lt;=$B$9),LOOKUP(BO$9,$A$12:$A$111,$B$12:$B$111),IF(AND($H32=-1,BP$9=$R31),"",IF($H32=-1,BP31,IF(AND($H32=1,BN$9=$R31),$J32,IF($H32=1,BO31,""))))))))</f>
        <v>0</v>
      </c>
      <c r="BP32">
        <f ca="1">IF($E31="","",IF($F32="",BP31,IF(AND($M32=1,BP$9&gt;$B$9),"",IF(AND($M32=1,BP$9&lt;=$B$9),LOOKUP(BP$9,$A$12:$A$111,$B$12:$B$111),IF(AND($H32=-1,BQ$9=$R31),"",IF($H32=-1,BQ31,IF(AND($H32=1,BO$9=$R31),$J32,IF($H32=1,BP31,""))))))))</f>
        <v>0</v>
      </c>
    </row>
    <row r="33" spans="4:68" x14ac:dyDescent="0.25">
      <c r="D33" s="4">
        <v>23</v>
      </c>
      <c r="E33" s="1">
        <f t="shared" ca="1" si="3"/>
        <v>20</v>
      </c>
      <c r="F33" t="str">
        <f ca="1">IF(E32="","",IF(AND(B$3="Last",G32="Zero"),F32,IF(B$3="Last",G32,IF(AND(B$3="2nd last",G31="Zero"),F32,IF(B$3="2nd last",G31,IF(AND(B$3="Opposite",G32="Zero"),F32,IF(AND(B$3="Opposite",G32="Red"),"Black",IF(AND(B$3="Opposite",G32="Black"),"Red",IF(AND(B$3="Opposite",G32="Odd"),"Even",IF(AND(B$3="Opposite",G32="Even"),"Odd",IF(AND(B$3="Opposite",G32="High"),"Low",IF(AND(B$3="Opposite",G32="Low"),"High",IF(COUNTIF(Refs!$E$5:$I$6,B$3)=1,RevLab!B$3,"")))))))))))))</f>
        <v>Black</v>
      </c>
      <c r="G33" t="str">
        <f ca="1">IF(E33="","",IF(B$2="Red/Black",LOOKUP(E33,Refs!D:D,Refs!F:F),IF(B$2="High/Low",LOOKUP(E33,Refs!D:D,Refs!H:H),IF(B$2="Odd/Even",LOOKUP(E33,Refs!D:D,Refs!J:J),""))))</f>
        <v>Black</v>
      </c>
      <c r="H33">
        <f t="shared" ca="1" si="4"/>
        <v>1</v>
      </c>
      <c r="I33">
        <f ca="1">IF(E32="","",IF(F33="","",IF(AND(R32&gt;1,P32+Q32&gt;=$B$4),$B$4,IF(R32=1,P32,P32+Q32))))</f>
        <v>6</v>
      </c>
      <c r="J33">
        <f t="shared" ca="1" si="5"/>
        <v>6</v>
      </c>
      <c r="K33">
        <f t="shared" ca="1" si="7"/>
        <v>-18</v>
      </c>
      <c r="L33">
        <f t="shared" ca="1" si="8"/>
        <v>15</v>
      </c>
      <c r="M33">
        <f t="shared" ca="1" si="6"/>
        <v>0</v>
      </c>
      <c r="P33">
        <f t="shared" ca="1" si="0"/>
        <v>6</v>
      </c>
      <c r="Q33">
        <f t="shared" ca="1" si="1"/>
        <v>6</v>
      </c>
      <c r="R33" s="2">
        <f t="shared" ca="1" si="2"/>
        <v>2</v>
      </c>
      <c r="S33" s="4">
        <f ca="1">IF(E32="","",IF($F33="",S32,IF($M33=1,LOOKUP(S$9,$A$12:$A$111,$B$12:$B$111),IF(AND($H33=-1,T$9=$R32),"",IF($H33=-1,T32,IF($H33=1,S32))))))</f>
        <v>6</v>
      </c>
      <c r="T33">
        <f ca="1">IF($E32="","",IF($F33="",T32,IF(AND($M33=1,T$9&gt;$B$9),"",IF(AND($M33=1,T$9&lt;=$B$9),LOOKUP(T$9,$A$12:$A$111,$B$12:$B$111),IF(AND($H33=-1,U$9=$R32),"",IF($H33=-1,U32,IF(AND($H33=1,S$9=$R32),$J33,IF($H33=1,T32,""))))))))</f>
        <v>6</v>
      </c>
      <c r="U33" t="str">
        <f ca="1">IF($E32="","",IF($F33="",U32,IF(AND($M33=1,U$9&gt;$B$9),"",IF(AND($M33=1,U$9&lt;=$B$9),LOOKUP(U$9,$A$12:$A$111,$B$12:$B$111),IF(AND($H33=-1,V$9=$R32),"",IF($H33=-1,V32,IF(AND($H33=1,T$9=$R32),$J33,IF($H33=1,U32,""))))))))</f>
        <v/>
      </c>
      <c r="V33" t="str">
        <f ca="1">IF($E32="","",IF($F33="",V32,IF(AND($M33=1,V$9&gt;$B$9),"",IF(AND($M33=1,V$9&lt;=$B$9),LOOKUP(V$9,$A$12:$A$111,$B$12:$B$111),IF(AND($H33=-1,W$9=$R32),"",IF($H33=-1,W32,IF(AND($H33=1,U$9=$R32),$J33,IF($H33=1,V32,""))))))))</f>
        <v/>
      </c>
      <c r="W33" t="str">
        <f ca="1">IF($E32="","",IF($F33="",W32,IF(AND($M33=1,W$9&gt;$B$9),"",IF(AND($M33=1,W$9&lt;=$B$9),LOOKUP(W$9,$A$12:$A$111,$B$12:$B$111),IF(AND($H33=-1,X$9=$R32),"",IF($H33=-1,X32,IF(AND($H33=1,V$9=$R32),$J33,IF($H33=1,W32,""))))))))</f>
        <v/>
      </c>
      <c r="X33" t="str">
        <f ca="1">IF($E32="","",IF($F33="",X32,IF(AND($M33=1,X$9&gt;$B$9),"",IF(AND($M33=1,X$9&lt;=$B$9),LOOKUP(X$9,$A$12:$A$111,$B$12:$B$111),IF(AND($H33=-1,Y$9=$R32),"",IF($H33=-1,Y32,IF(AND($H33=1,W$9=$R32),$J33,IF($H33=1,X32,""))))))))</f>
        <v/>
      </c>
      <c r="Y33" t="str">
        <f ca="1">IF($E32="","",IF($F33="",Y32,IF(AND($M33=1,Y$9&gt;$B$9),"",IF(AND($M33=1,Y$9&lt;=$B$9),LOOKUP(Y$9,$A$12:$A$111,$B$12:$B$111),IF(AND($H33=-1,Z$9=$R32),"",IF($H33=-1,Z32,IF(AND($H33=1,X$9=$R32),$J33,IF($H33=1,Y32,""))))))))</f>
        <v/>
      </c>
      <c r="Z33" t="str">
        <f ca="1">IF($E32="","",IF($F33="",Z32,IF(AND($M33=1,Z$9&gt;$B$9),"",IF(AND($M33=1,Z$9&lt;=$B$9),LOOKUP(Z$9,$A$12:$A$111,$B$12:$B$111),IF(AND($H33=-1,AA$9=$R32),"",IF($H33=-1,AA32,IF(AND($H33=1,Y$9=$R32),$J33,IF($H33=1,Z32,""))))))))</f>
        <v/>
      </c>
      <c r="AA33" t="str">
        <f ca="1">IF($E32="","",IF($F33="",AA32,IF(AND($M33=1,AA$9&gt;$B$9),"",IF(AND($M33=1,AA$9&lt;=$B$9),LOOKUP(AA$9,$A$12:$A$111,$B$12:$B$111),IF(AND($H33=-1,AB$9=$R32),"",IF($H33=-1,AB32,IF(AND($H33=1,Z$9=$R32),$J33,IF($H33=1,AA32,""))))))))</f>
        <v/>
      </c>
      <c r="AB33" t="str">
        <f ca="1">IF($E32="","",IF($F33="",AB32,IF(AND($M33=1,AB$9&gt;$B$9),"",IF(AND($M33=1,AB$9&lt;=$B$9),LOOKUP(AB$9,$A$12:$A$111,$B$12:$B$111),IF(AND($H33=-1,AC$9=$R32),"",IF($H33=-1,AC32,IF(AND($H33=1,AA$9=$R32),$J33,IF($H33=1,AB32,""))))))))</f>
        <v/>
      </c>
      <c r="AC33" t="str">
        <f ca="1">IF($E32="","",IF($F33="",AC32,IF(AND($M33=1,AC$9&gt;$B$9),"",IF(AND($M33=1,AC$9&lt;=$B$9),LOOKUP(AC$9,$A$12:$A$111,$B$12:$B$111),IF(AND($H33=-1,AD$9=$R32),"",IF($H33=-1,AD32,IF(AND($H33=1,AB$9=$R32),$J33,IF($H33=1,AC32,""))))))))</f>
        <v/>
      </c>
      <c r="AD33" t="str">
        <f ca="1">IF($E32="","",IF($F33="",AD32,IF(AND($M33=1,AD$9&gt;$B$9),"",IF(AND($M33=1,AD$9&lt;=$B$9),LOOKUP(AD$9,$A$12:$A$111,$B$12:$B$111),IF(AND($H33=-1,AE$9=$R32),"",IF($H33=-1,AE32,IF(AND($H33=1,AC$9=$R32),$J33,IF($H33=1,AD32,""))))))))</f>
        <v/>
      </c>
      <c r="AE33" t="str">
        <f ca="1">IF($E32="","",IF($F33="",AE32,IF(AND($M33=1,AE$9&gt;$B$9),"",IF(AND($M33=1,AE$9&lt;=$B$9),LOOKUP(AE$9,$A$12:$A$111,$B$12:$B$111),IF(AND($H33=-1,AF$9=$R32),"",IF($H33=-1,AF32,IF(AND($H33=1,AD$9=$R32),$J33,IF($H33=1,AE32,""))))))))</f>
        <v/>
      </c>
      <c r="AF33" t="str">
        <f ca="1">IF($E32="","",IF($F33="",AF32,IF(AND($M33=1,AF$9&gt;$B$9),"",IF(AND($M33=1,AF$9&lt;=$B$9),LOOKUP(AF$9,$A$12:$A$111,$B$12:$B$111),IF(AND($H33=-1,AG$9=$R32),"",IF($H33=-1,AG32,IF(AND($H33=1,AE$9=$R32),$J33,IF($H33=1,AF32,""))))))))</f>
        <v/>
      </c>
      <c r="AG33" t="str">
        <f ca="1">IF($E32="","",IF($F33="",AG32,IF(AND($M33=1,AG$9&gt;$B$9),"",IF(AND($M33=1,AG$9&lt;=$B$9),LOOKUP(AG$9,$A$12:$A$111,$B$12:$B$111),IF(AND($H33=-1,AH$9=$R32),"",IF($H33=-1,AH32,IF(AND($H33=1,AF$9=$R32),$J33,IF($H33=1,AG32,""))))))))</f>
        <v/>
      </c>
      <c r="AH33" t="str">
        <f ca="1">IF($E32="","",IF($F33="",AH32,IF(AND($M33=1,AH$9&gt;$B$9),"",IF(AND($M33=1,AH$9&lt;=$B$9),LOOKUP(AH$9,$A$12:$A$111,$B$12:$B$111),IF(AND($H33=-1,AI$9=$R32),"",IF($H33=-1,AI32,IF(AND($H33=1,AG$9=$R32),$J33,IF($H33=1,AH32,""))))))))</f>
        <v/>
      </c>
      <c r="AI33" t="str">
        <f ca="1">IF($E32="","",IF($F33="",AI32,IF(AND($M33=1,AI$9&gt;$B$9),"",IF(AND($M33=1,AI$9&lt;=$B$9),LOOKUP(AI$9,$A$12:$A$111,$B$12:$B$111),IF(AND($H33=-1,AJ$9=$R32),"",IF($H33=-1,AJ32,IF(AND($H33=1,AH$9=$R32),$J33,IF($H33=1,AI32,""))))))))</f>
        <v/>
      </c>
      <c r="AJ33" t="str">
        <f ca="1">IF($E32="","",IF($F33="",AJ32,IF(AND($M33=1,AJ$9&gt;$B$9),"",IF(AND($M33=1,AJ$9&lt;=$B$9),LOOKUP(AJ$9,$A$12:$A$111,$B$12:$B$111),IF(AND($H33=-1,AK$9=$R32),"",IF($H33=-1,AK32,IF(AND($H33=1,AI$9=$R32),$J33,IF($H33=1,AJ32,""))))))))</f>
        <v/>
      </c>
      <c r="AK33" t="str">
        <f ca="1">IF($E32="","",IF($F33="",AK32,IF(AND($M33=1,AK$9&gt;$B$9),"",IF(AND($M33=1,AK$9&lt;=$B$9),LOOKUP(AK$9,$A$12:$A$111,$B$12:$B$111),IF(AND($H33=-1,AL$9=$R32),"",IF($H33=-1,AL32,IF(AND($H33=1,AJ$9=$R32),$J33,IF($H33=1,AK32,""))))))))</f>
        <v/>
      </c>
      <c r="AL33" t="str">
        <f ca="1">IF($E32="","",IF($F33="",AL32,IF(AND($M33=1,AL$9&gt;$B$9),"",IF(AND($M33=1,AL$9&lt;=$B$9),LOOKUP(AL$9,$A$12:$A$111,$B$12:$B$111),IF(AND($H33=-1,AM$9=$R32),"",IF($H33=-1,AM32,IF(AND($H33=1,AK$9=$R32),$J33,IF($H33=1,AL32,""))))))))</f>
        <v/>
      </c>
      <c r="AM33" t="str">
        <f ca="1">IF($E32="","",IF($F33="",AM32,IF(AND($M33=1,AM$9&gt;$B$9),"",IF(AND($M33=1,AM$9&lt;=$B$9),LOOKUP(AM$9,$A$12:$A$111,$B$12:$B$111),IF(AND($H33=-1,AN$9=$R32),"",IF($H33=-1,AN32,IF(AND($H33=1,AL$9=$R32),$J33,IF($H33=1,AM32,""))))))))</f>
        <v/>
      </c>
      <c r="AN33" t="str">
        <f ca="1">IF($E32="","",IF($F33="",AN32,IF(AND($M33=1,AN$9&gt;$B$9),"",IF(AND($M33=1,AN$9&lt;=$B$9),LOOKUP(AN$9,$A$12:$A$111,$B$12:$B$111),IF(AND($H33=-1,AO$9=$R32),"",IF($H33=-1,AO32,IF(AND($H33=1,AM$9=$R32),$J33,IF($H33=1,AN32,""))))))))</f>
        <v/>
      </c>
      <c r="AO33" t="str">
        <f ca="1">IF($E32="","",IF($F33="",AO32,IF(AND($M33=1,AO$9&gt;$B$9),"",IF(AND($M33=1,AO$9&lt;=$B$9),LOOKUP(AO$9,$A$12:$A$111,$B$12:$B$111),IF(AND($H33=-1,AP$9=$R32),"",IF($H33=-1,AP32,IF(AND($H33=1,AN$9=$R32),$J33,IF($H33=1,AO32,""))))))))</f>
        <v/>
      </c>
      <c r="AP33" t="str">
        <f ca="1">IF($E32="","",IF($F33="",AP32,IF(AND($M33=1,AP$9&gt;$B$9),"",IF(AND($M33=1,AP$9&lt;=$B$9),LOOKUP(AP$9,$A$12:$A$111,$B$12:$B$111),IF(AND($H33=-1,AQ$9=$R32),"",IF($H33=-1,AQ32,IF(AND($H33=1,AO$9=$R32),$J33,IF($H33=1,AP32,""))))))))</f>
        <v/>
      </c>
      <c r="AQ33" t="str">
        <f ca="1">IF($E32="","",IF($F33="",AQ32,IF(AND($M33=1,AQ$9&gt;$B$9),"",IF(AND($M33=1,AQ$9&lt;=$B$9),LOOKUP(AQ$9,$A$12:$A$111,$B$12:$B$111),IF(AND($H33=-1,AR$9=$R32),"",IF($H33=-1,AR32,IF(AND($H33=1,AP$9=$R32),$J33,IF($H33=1,AQ32,""))))))))</f>
        <v/>
      </c>
      <c r="AR33" t="str">
        <f ca="1">IF($E32="","",IF($F33="",AR32,IF(AND($M33=1,AR$9&gt;$B$9),"",IF(AND($M33=1,AR$9&lt;=$B$9),LOOKUP(AR$9,$A$12:$A$111,$B$12:$B$111),IF(AND($H33=-1,AS$9=$R32),"",IF($H33=-1,AS32,IF(AND($H33=1,AQ$9=$R32),$J33,IF($H33=1,AR32,""))))))))</f>
        <v/>
      </c>
      <c r="AS33" t="str">
        <f ca="1">IF($E32="","",IF($F33="",AS32,IF(AND($M33=1,AS$9&gt;$B$9),"",IF(AND($M33=1,AS$9&lt;=$B$9),LOOKUP(AS$9,$A$12:$A$111,$B$12:$B$111),IF(AND($H33=-1,AT$9=$R32),"",IF($H33=-1,AT32,IF(AND($H33=1,AR$9=$R32),$J33,IF($H33=1,AS32,""))))))))</f>
        <v/>
      </c>
      <c r="AT33" t="str">
        <f ca="1">IF($E32="","",IF($F33="",AT32,IF(AND($M33=1,AT$9&gt;$B$9),"",IF(AND($M33=1,AT$9&lt;=$B$9),LOOKUP(AT$9,$A$12:$A$111,$B$12:$B$111),IF(AND($H33=-1,AU$9=$R32),"",IF($H33=-1,AU32,IF(AND($H33=1,AS$9=$R32),$J33,IF($H33=1,AT32,""))))))))</f>
        <v/>
      </c>
      <c r="AU33" t="str">
        <f ca="1">IF($E32="","",IF($F33="",AU32,IF(AND($M33=1,AU$9&gt;$B$9),"",IF(AND($M33=1,AU$9&lt;=$B$9),LOOKUP(AU$9,$A$12:$A$111,$B$12:$B$111),IF(AND($H33=-1,AV$9=$R32),"",IF($H33=-1,AV32,IF(AND($H33=1,AT$9=$R32),$J33,IF($H33=1,AU32,""))))))))</f>
        <v/>
      </c>
      <c r="AV33" t="str">
        <f ca="1">IF($E32="","",IF($F33="",AV32,IF(AND($M33=1,AV$9&gt;$B$9),"",IF(AND($M33=1,AV$9&lt;=$B$9),LOOKUP(AV$9,$A$12:$A$111,$B$12:$B$111),IF(AND($H33=-1,AW$9=$R32),"",IF($H33=-1,AW32,IF(AND($H33=1,AU$9=$R32),$J33,IF($H33=1,AV32,""))))))))</f>
        <v/>
      </c>
      <c r="AW33" t="str">
        <f ca="1">IF($E32="","",IF($F33="",AW32,IF(AND($M33=1,AW$9&gt;$B$9),"",IF(AND($M33=1,AW$9&lt;=$B$9),LOOKUP(AW$9,$A$12:$A$111,$B$12:$B$111),IF(AND($H33=-1,AX$9=$R32),"",IF($H33=-1,AX32,IF(AND($H33=1,AV$9=$R32),$J33,IF($H33=1,AW32,""))))))))</f>
        <v/>
      </c>
      <c r="AX33" t="str">
        <f ca="1">IF($E32="","",IF($F33="",AX32,IF(AND($M33=1,AX$9&gt;$B$9),"",IF(AND($M33=1,AX$9&lt;=$B$9),LOOKUP(AX$9,$A$12:$A$111,$B$12:$B$111),IF(AND($H33=-1,AY$9=$R32),"",IF($H33=-1,AY32,IF(AND($H33=1,AW$9=$R32),$J33,IF($H33=1,AX32,""))))))))</f>
        <v/>
      </c>
      <c r="AY33" t="str">
        <f ca="1">IF($E32="","",IF($F33="",AY32,IF(AND($M33=1,AY$9&gt;$B$9),"",IF(AND($M33=1,AY$9&lt;=$B$9),LOOKUP(AY$9,$A$12:$A$111,$B$12:$B$111),IF(AND($H33=-1,AZ$9=$R32),"",IF($H33=-1,AZ32,IF(AND($H33=1,AX$9=$R32),$J33,IF($H33=1,AY32,""))))))))</f>
        <v/>
      </c>
      <c r="AZ33" t="str">
        <f ca="1">IF($E32="","",IF($F33="",AZ32,IF(AND($M33=1,AZ$9&gt;$B$9),"",IF(AND($M33=1,AZ$9&lt;=$B$9),LOOKUP(AZ$9,$A$12:$A$111,$B$12:$B$111),IF(AND($H33=-1,BA$9=$R32),"",IF($H33=-1,BA32,IF(AND($H33=1,AY$9=$R32),$J33,IF($H33=1,AZ32,""))))))))</f>
        <v/>
      </c>
      <c r="BA33" t="str">
        <f ca="1">IF($E32="","",IF($F33="",BA32,IF(AND($M33=1,BA$9&gt;$B$9),"",IF(AND($M33=1,BA$9&lt;=$B$9),LOOKUP(BA$9,$A$12:$A$111,$B$12:$B$111),IF(AND($H33=-1,BB$9=$R32),"",IF($H33=-1,BB32,IF(AND($H33=1,AZ$9=$R32),$J33,IF($H33=1,BA32,""))))))))</f>
        <v/>
      </c>
      <c r="BB33" t="str">
        <f ca="1">IF($E32="","",IF($F33="",BB32,IF(AND($M33=1,BB$9&gt;$B$9),"",IF(AND($M33=1,BB$9&lt;=$B$9),LOOKUP(BB$9,$A$12:$A$111,$B$12:$B$111),IF(AND($H33=-1,BC$9=$R32),"",IF($H33=-1,BC32,IF(AND($H33=1,BA$9=$R32),$J33,IF($H33=1,BB32,""))))))))</f>
        <v/>
      </c>
      <c r="BC33" t="str">
        <f ca="1">IF($E32="","",IF($F33="",BC32,IF(AND($M33=1,BC$9&gt;$B$9),"",IF(AND($M33=1,BC$9&lt;=$B$9),LOOKUP(BC$9,$A$12:$A$111,$B$12:$B$111),IF(AND($H33=-1,BD$9=$R32),"",IF($H33=-1,BD32,IF(AND($H33=1,BB$9=$R32),$J33,IF($H33=1,BC32,""))))))))</f>
        <v/>
      </c>
      <c r="BD33" t="str">
        <f ca="1">IF($E32="","",IF($F33="",BD32,IF(AND($M33=1,BD$9&gt;$B$9),"",IF(AND($M33=1,BD$9&lt;=$B$9),LOOKUP(BD$9,$A$12:$A$111,$B$12:$B$111),IF(AND($H33=-1,BE$9=$R32),"",IF($H33=-1,BE32,IF(AND($H33=1,BC$9=$R32),$J33,IF($H33=1,BD32,""))))))))</f>
        <v/>
      </c>
      <c r="BE33" t="str">
        <f ca="1">IF($E32="","",IF($F33="",BE32,IF(AND($M33=1,BE$9&gt;$B$9),"",IF(AND($M33=1,BE$9&lt;=$B$9),LOOKUP(BE$9,$A$12:$A$111,$B$12:$B$111),IF(AND($H33=-1,BF$9=$R32),"",IF($H33=-1,BF32,IF(AND($H33=1,BD$9=$R32),$J33,IF($H33=1,BE32,""))))))))</f>
        <v/>
      </c>
      <c r="BF33" t="str">
        <f ca="1">IF($E32="","",IF($F33="",BF32,IF(AND($M33=1,BF$9&gt;$B$9),"",IF(AND($M33=1,BF$9&lt;=$B$9),LOOKUP(BF$9,$A$12:$A$111,$B$12:$B$111),IF(AND($H33=-1,BG$9=$R32),"",IF($H33=-1,BG32,IF(AND($H33=1,BE$9=$R32),$J33,IF($H33=1,BF32,""))))))))</f>
        <v/>
      </c>
      <c r="BG33" t="str">
        <f ca="1">IF($E32="","",IF($F33="",BG32,IF(AND($M33=1,BG$9&gt;$B$9),"",IF(AND($M33=1,BG$9&lt;=$B$9),LOOKUP(BG$9,$A$12:$A$111,$B$12:$B$111),IF(AND($H33=-1,BH$9=$R32),"",IF($H33=-1,BH32,IF(AND($H33=1,BF$9=$R32),$J33,IF($H33=1,BG32,""))))))))</f>
        <v/>
      </c>
      <c r="BH33" t="str">
        <f ca="1">IF($E32="","",IF($F33="",BH32,IF(AND($M33=1,BH$9&gt;$B$9),"",IF(AND($M33=1,BH$9&lt;=$B$9),LOOKUP(BH$9,$A$12:$A$111,$B$12:$B$111),IF(AND($H33=-1,BI$9=$R32),"",IF($H33=-1,BI32,IF(AND($H33=1,BG$9=$R32),$J33,IF($H33=1,BH32,""))))))))</f>
        <v/>
      </c>
      <c r="BI33" t="str">
        <f ca="1">IF($E32="","",IF($F33="",BI32,IF(AND($M33=1,BI$9&gt;$B$9),"",IF(AND($M33=1,BI$9&lt;=$B$9),LOOKUP(BI$9,$A$12:$A$111,$B$12:$B$111),IF(AND($H33=-1,BJ$9=$R32),"",IF($H33=-1,BJ32,IF(AND($H33=1,BH$9=$R32),$J33,IF($H33=1,BI32,""))))))))</f>
        <v/>
      </c>
      <c r="BJ33" t="str">
        <f ca="1">IF($E32="","",IF($F33="",BJ32,IF(AND($M33=1,BJ$9&gt;$B$9),"",IF(AND($M33=1,BJ$9&lt;=$B$9),LOOKUP(BJ$9,$A$12:$A$111,$B$12:$B$111),IF(AND($H33=-1,BK$9=$R32),"",IF($H33=-1,BK32,IF(AND($H33=1,BI$9=$R32),$J33,IF($H33=1,BJ32,""))))))))</f>
        <v/>
      </c>
      <c r="BK33" t="str">
        <f ca="1">IF($E32="","",IF($F33="",BK32,IF(AND($M33=1,BK$9&gt;$B$9),"",IF(AND($M33=1,BK$9&lt;=$B$9),LOOKUP(BK$9,$A$12:$A$111,$B$12:$B$111),IF(AND($H33=-1,BL$9=$R32),"",IF($H33=-1,BL32,IF(AND($H33=1,BJ$9=$R32),$J33,IF($H33=1,BK32,""))))))))</f>
        <v/>
      </c>
      <c r="BL33">
        <f ca="1">IF($E32="","",IF($F33="",BL32,IF(AND($M33=1,BL$9&gt;$B$9),"",IF(AND($M33=1,BL$9&lt;=$B$9),LOOKUP(BL$9,$A$12:$A$111,$B$12:$B$111),IF(AND($H33=-1,BM$9=$R32),"",IF($H33=-1,BM32,IF(AND($H33=1,BK$9=$R32),$J33,IF($H33=1,BL32,""))))))))</f>
        <v>0</v>
      </c>
      <c r="BM33">
        <f ca="1">IF($E32="","",IF($F33="",BM32,IF(AND($M33=1,BM$9&gt;$B$9),"",IF(AND($M33=1,BM$9&lt;=$B$9),LOOKUP(BM$9,$A$12:$A$111,$B$12:$B$111),IF(AND($H33=-1,BN$9=$R32),"",IF($H33=-1,BN32,IF(AND($H33=1,BL$9=$R32),$J33,IF($H33=1,BM32,""))))))))</f>
        <v>0</v>
      </c>
      <c r="BN33">
        <f ca="1">IF($E32="","",IF($F33="",BN32,IF(AND($M33=1,BN$9&gt;$B$9),"",IF(AND($M33=1,BN$9&lt;=$B$9),LOOKUP(BN$9,$A$12:$A$111,$B$12:$B$111),IF(AND($H33=-1,BO$9=$R32),"",IF($H33=-1,BO32,IF(AND($H33=1,BM$9=$R32),$J33,IF($H33=1,BN32,""))))))))</f>
        <v>0</v>
      </c>
      <c r="BO33">
        <f ca="1">IF($E32="","",IF($F33="",BO32,IF(AND($M33=1,BO$9&gt;$B$9),"",IF(AND($M33=1,BO$9&lt;=$B$9),LOOKUP(BO$9,$A$12:$A$111,$B$12:$B$111),IF(AND($H33=-1,BP$9=$R32),"",IF($H33=-1,BP32,IF(AND($H33=1,BN$9=$R32),$J33,IF($H33=1,BO32,""))))))))</f>
        <v>0</v>
      </c>
      <c r="BP33">
        <f ca="1">IF($E32="","",IF($F33="",BP32,IF(AND($M33=1,BP$9&gt;$B$9),"",IF(AND($M33=1,BP$9&lt;=$B$9),LOOKUP(BP$9,$A$12:$A$111,$B$12:$B$111),IF(AND($H33=-1,BQ$9=$R32),"",IF($H33=-1,BQ32,IF(AND($H33=1,BO$9=$R32),$J33,IF($H33=1,BP32,""))))))))</f>
        <v>0</v>
      </c>
    </row>
    <row r="34" spans="4:68" x14ac:dyDescent="0.25">
      <c r="D34" s="4">
        <v>24</v>
      </c>
      <c r="E34" s="1">
        <f t="shared" ca="1" si="3"/>
        <v>18</v>
      </c>
      <c r="F34" t="str">
        <f ca="1">IF(E33="","",IF(AND(B$3="Last",G33="Zero"),F33,IF(B$3="Last",G33,IF(AND(B$3="2nd last",G32="Zero"),F33,IF(B$3="2nd last",G32,IF(AND(B$3="Opposite",G33="Zero"),F33,IF(AND(B$3="Opposite",G33="Red"),"Black",IF(AND(B$3="Opposite",G33="Black"),"Red",IF(AND(B$3="Opposite",G33="Odd"),"Even",IF(AND(B$3="Opposite",G33="Even"),"Odd",IF(AND(B$3="Opposite",G33="High"),"Low",IF(AND(B$3="Opposite",G33="Low"),"High",IF(COUNTIF(Refs!$E$5:$I$6,B$3)=1,RevLab!B$3,"")))))))))))))</f>
        <v>Black</v>
      </c>
      <c r="G34" t="str">
        <f ca="1">IF(E34="","",IF(B$2="Red/Black",LOOKUP(E34,Refs!D:D,Refs!F:F),IF(B$2="High/Low",LOOKUP(E34,Refs!D:D,Refs!H:H),IF(B$2="Odd/Even",LOOKUP(E34,Refs!D:D,Refs!J:J),""))))</f>
        <v>Red</v>
      </c>
      <c r="H34">
        <f t="shared" ca="1" si="4"/>
        <v>-1</v>
      </c>
      <c r="I34">
        <f ca="1">IF(E33="","",IF(F34="","",IF(AND(R33&gt;1,P33+Q33&gt;=$B$4),$B$4,IF(R33=1,P33,P33+Q33))))</f>
        <v>12</v>
      </c>
      <c r="J34">
        <f t="shared" ca="1" si="5"/>
        <v>-12</v>
      </c>
      <c r="K34">
        <f t="shared" ca="1" si="7"/>
        <v>-30</v>
      </c>
      <c r="L34">
        <f t="shared" ca="1" si="8"/>
        <v>15</v>
      </c>
      <c r="M34">
        <f t="shared" ca="1" si="6"/>
        <v>1</v>
      </c>
      <c r="P34">
        <f t="shared" ca="1" si="0"/>
        <v>1</v>
      </c>
      <c r="Q34">
        <f t="shared" ca="1" si="1"/>
        <v>4</v>
      </c>
      <c r="R34" s="2">
        <f t="shared" ca="1" si="2"/>
        <v>4</v>
      </c>
      <c r="S34" s="4">
        <f ca="1">IF(E33="","",IF($F34="",S33,IF($M34=1,LOOKUP(S$9,$A$12:$A$111,$B$12:$B$111),IF(AND($H34=-1,T$9=$R33),"",IF($H34=-1,T33,IF($H34=1,S33))))))</f>
        <v>1</v>
      </c>
      <c r="T34">
        <f ca="1">IF($E33="","",IF($F34="",T33,IF(AND($M34=1,T$9&gt;$B$9),"",IF(AND($M34=1,T$9&lt;=$B$9),LOOKUP(T$9,$A$12:$A$111,$B$12:$B$111),IF(AND($H34=-1,U$9=$R33),"",IF($H34=-1,U33,IF(AND($H34=1,S$9=$R33),$J34,IF($H34=1,T33,""))))))))</f>
        <v>2</v>
      </c>
      <c r="U34">
        <f ca="1">IF($E33="","",IF($F34="",U33,IF(AND($M34=1,U$9&gt;$B$9),"",IF(AND($M34=1,U$9&lt;=$B$9),LOOKUP(U$9,$A$12:$A$111,$B$12:$B$111),IF(AND($H34=-1,V$9=$R33),"",IF($H34=-1,V33,IF(AND($H34=1,T$9=$R33),$J34,IF($H34=1,U33,""))))))))</f>
        <v>3</v>
      </c>
      <c r="V34">
        <f ca="1">IF($E33="","",IF($F34="",V33,IF(AND($M34=1,V$9&gt;$B$9),"",IF(AND($M34=1,V$9&lt;=$B$9),LOOKUP(V$9,$A$12:$A$111,$B$12:$B$111),IF(AND($H34=-1,W$9=$R33),"",IF($H34=-1,W33,IF(AND($H34=1,U$9=$R33),$J34,IF($H34=1,V33,""))))))))</f>
        <v>4</v>
      </c>
      <c r="W34" t="str">
        <f ca="1">IF($E33="","",IF($F34="",W33,IF(AND($M34=1,W$9&gt;$B$9),"",IF(AND($M34=1,W$9&lt;=$B$9),LOOKUP(W$9,$A$12:$A$111,$B$12:$B$111),IF(AND($H34=-1,X$9=$R33),"",IF($H34=-1,X33,IF(AND($H34=1,V$9=$R33),$J34,IF($H34=1,W33,""))))))))</f>
        <v/>
      </c>
      <c r="X34" t="str">
        <f ca="1">IF($E33="","",IF($F34="",X33,IF(AND($M34=1,X$9&gt;$B$9),"",IF(AND($M34=1,X$9&lt;=$B$9),LOOKUP(X$9,$A$12:$A$111,$B$12:$B$111),IF(AND($H34=-1,Y$9=$R33),"",IF($H34=-1,Y33,IF(AND($H34=1,W$9=$R33),$J34,IF($H34=1,X33,""))))))))</f>
        <v/>
      </c>
      <c r="Y34" t="str">
        <f ca="1">IF($E33="","",IF($F34="",Y33,IF(AND($M34=1,Y$9&gt;$B$9),"",IF(AND($M34=1,Y$9&lt;=$B$9),LOOKUP(Y$9,$A$12:$A$111,$B$12:$B$111),IF(AND($H34=-1,Z$9=$R33),"",IF($H34=-1,Z33,IF(AND($H34=1,X$9=$R33),$J34,IF($H34=1,Y33,""))))))))</f>
        <v/>
      </c>
      <c r="Z34" t="str">
        <f ca="1">IF($E33="","",IF($F34="",Z33,IF(AND($M34=1,Z$9&gt;$B$9),"",IF(AND($M34=1,Z$9&lt;=$B$9),LOOKUP(Z$9,$A$12:$A$111,$B$12:$B$111),IF(AND($H34=-1,AA$9=$R33),"",IF($H34=-1,AA33,IF(AND($H34=1,Y$9=$R33),$J34,IF($H34=1,Z33,""))))))))</f>
        <v/>
      </c>
      <c r="AA34" t="str">
        <f ca="1">IF($E33="","",IF($F34="",AA33,IF(AND($M34=1,AA$9&gt;$B$9),"",IF(AND($M34=1,AA$9&lt;=$B$9),LOOKUP(AA$9,$A$12:$A$111,$B$12:$B$111),IF(AND($H34=-1,AB$9=$R33),"",IF($H34=-1,AB33,IF(AND($H34=1,Z$9=$R33),$J34,IF($H34=1,AA33,""))))))))</f>
        <v/>
      </c>
      <c r="AB34" t="str">
        <f ca="1">IF($E33="","",IF($F34="",AB33,IF(AND($M34=1,AB$9&gt;$B$9),"",IF(AND($M34=1,AB$9&lt;=$B$9),LOOKUP(AB$9,$A$12:$A$111,$B$12:$B$111),IF(AND($H34=-1,AC$9=$R33),"",IF($H34=-1,AC33,IF(AND($H34=1,AA$9=$R33),$J34,IF($H34=1,AB33,""))))))))</f>
        <v/>
      </c>
      <c r="AC34" t="str">
        <f ca="1">IF($E33="","",IF($F34="",AC33,IF(AND($M34=1,AC$9&gt;$B$9),"",IF(AND($M34=1,AC$9&lt;=$B$9),LOOKUP(AC$9,$A$12:$A$111,$B$12:$B$111),IF(AND($H34=-1,AD$9=$R33),"",IF($H34=-1,AD33,IF(AND($H34=1,AB$9=$R33),$J34,IF($H34=1,AC33,""))))))))</f>
        <v/>
      </c>
      <c r="AD34" t="str">
        <f ca="1">IF($E33="","",IF($F34="",AD33,IF(AND($M34=1,AD$9&gt;$B$9),"",IF(AND($M34=1,AD$9&lt;=$B$9),LOOKUP(AD$9,$A$12:$A$111,$B$12:$B$111),IF(AND($H34=-1,AE$9=$R33),"",IF($H34=-1,AE33,IF(AND($H34=1,AC$9=$R33),$J34,IF($H34=1,AD33,""))))))))</f>
        <v/>
      </c>
      <c r="AE34" t="str">
        <f ca="1">IF($E33="","",IF($F34="",AE33,IF(AND($M34=1,AE$9&gt;$B$9),"",IF(AND($M34=1,AE$9&lt;=$B$9),LOOKUP(AE$9,$A$12:$A$111,$B$12:$B$111),IF(AND($H34=-1,AF$9=$R33),"",IF($H34=-1,AF33,IF(AND($H34=1,AD$9=$R33),$J34,IF($H34=1,AE33,""))))))))</f>
        <v/>
      </c>
      <c r="AF34" t="str">
        <f ca="1">IF($E33="","",IF($F34="",AF33,IF(AND($M34=1,AF$9&gt;$B$9),"",IF(AND($M34=1,AF$9&lt;=$B$9),LOOKUP(AF$9,$A$12:$A$111,$B$12:$B$111),IF(AND($H34=-1,AG$9=$R33),"",IF($H34=-1,AG33,IF(AND($H34=1,AE$9=$R33),$J34,IF($H34=1,AF33,""))))))))</f>
        <v/>
      </c>
      <c r="AG34" t="str">
        <f ca="1">IF($E33="","",IF($F34="",AG33,IF(AND($M34=1,AG$9&gt;$B$9),"",IF(AND($M34=1,AG$9&lt;=$B$9),LOOKUP(AG$9,$A$12:$A$111,$B$12:$B$111),IF(AND($H34=-1,AH$9=$R33),"",IF($H34=-1,AH33,IF(AND($H34=1,AF$9=$R33),$J34,IF($H34=1,AG33,""))))))))</f>
        <v/>
      </c>
      <c r="AH34" t="str">
        <f ca="1">IF($E33="","",IF($F34="",AH33,IF(AND($M34=1,AH$9&gt;$B$9),"",IF(AND($M34=1,AH$9&lt;=$B$9),LOOKUP(AH$9,$A$12:$A$111,$B$12:$B$111),IF(AND($H34=-1,AI$9=$R33),"",IF($H34=-1,AI33,IF(AND($H34=1,AG$9=$R33),$J34,IF($H34=1,AH33,""))))))))</f>
        <v/>
      </c>
      <c r="AI34" t="str">
        <f ca="1">IF($E33="","",IF($F34="",AI33,IF(AND($M34=1,AI$9&gt;$B$9),"",IF(AND($M34=1,AI$9&lt;=$B$9),LOOKUP(AI$9,$A$12:$A$111,$B$12:$B$111),IF(AND($H34=-1,AJ$9=$R33),"",IF($H34=-1,AJ33,IF(AND($H34=1,AH$9=$R33),$J34,IF($H34=1,AI33,""))))))))</f>
        <v/>
      </c>
      <c r="AJ34" t="str">
        <f ca="1">IF($E33="","",IF($F34="",AJ33,IF(AND($M34=1,AJ$9&gt;$B$9),"",IF(AND($M34=1,AJ$9&lt;=$B$9),LOOKUP(AJ$9,$A$12:$A$111,$B$12:$B$111),IF(AND($H34=-1,AK$9=$R33),"",IF($H34=-1,AK33,IF(AND($H34=1,AI$9=$R33),$J34,IF($H34=1,AJ33,""))))))))</f>
        <v/>
      </c>
      <c r="AK34" t="str">
        <f ca="1">IF($E33="","",IF($F34="",AK33,IF(AND($M34=1,AK$9&gt;$B$9),"",IF(AND($M34=1,AK$9&lt;=$B$9),LOOKUP(AK$9,$A$12:$A$111,$B$12:$B$111),IF(AND($H34=-1,AL$9=$R33),"",IF($H34=-1,AL33,IF(AND($H34=1,AJ$9=$R33),$J34,IF($H34=1,AK33,""))))))))</f>
        <v/>
      </c>
      <c r="AL34" t="str">
        <f ca="1">IF($E33="","",IF($F34="",AL33,IF(AND($M34=1,AL$9&gt;$B$9),"",IF(AND($M34=1,AL$9&lt;=$B$9),LOOKUP(AL$9,$A$12:$A$111,$B$12:$B$111),IF(AND($H34=-1,AM$9=$R33),"",IF($H34=-1,AM33,IF(AND($H34=1,AK$9=$R33),$J34,IF($H34=1,AL33,""))))))))</f>
        <v/>
      </c>
      <c r="AM34" t="str">
        <f ca="1">IF($E33="","",IF($F34="",AM33,IF(AND($M34=1,AM$9&gt;$B$9),"",IF(AND($M34=1,AM$9&lt;=$B$9),LOOKUP(AM$9,$A$12:$A$111,$B$12:$B$111),IF(AND($H34=-1,AN$9=$R33),"",IF($H34=-1,AN33,IF(AND($H34=1,AL$9=$R33),$J34,IF($H34=1,AM33,""))))))))</f>
        <v/>
      </c>
      <c r="AN34" t="str">
        <f ca="1">IF($E33="","",IF($F34="",AN33,IF(AND($M34=1,AN$9&gt;$B$9),"",IF(AND($M34=1,AN$9&lt;=$B$9),LOOKUP(AN$9,$A$12:$A$111,$B$12:$B$111),IF(AND($H34=-1,AO$9=$R33),"",IF($H34=-1,AO33,IF(AND($H34=1,AM$9=$R33),$J34,IF($H34=1,AN33,""))))))))</f>
        <v/>
      </c>
      <c r="AO34" t="str">
        <f ca="1">IF($E33="","",IF($F34="",AO33,IF(AND($M34=1,AO$9&gt;$B$9),"",IF(AND($M34=1,AO$9&lt;=$B$9),LOOKUP(AO$9,$A$12:$A$111,$B$12:$B$111),IF(AND($H34=-1,AP$9=$R33),"",IF($H34=-1,AP33,IF(AND($H34=1,AN$9=$R33),$J34,IF($H34=1,AO33,""))))))))</f>
        <v/>
      </c>
      <c r="AP34" t="str">
        <f ca="1">IF($E33="","",IF($F34="",AP33,IF(AND($M34=1,AP$9&gt;$B$9),"",IF(AND($M34=1,AP$9&lt;=$B$9),LOOKUP(AP$9,$A$12:$A$111,$B$12:$B$111),IF(AND($H34=-1,AQ$9=$R33),"",IF($H34=-1,AQ33,IF(AND($H34=1,AO$9=$R33),$J34,IF($H34=1,AP33,""))))))))</f>
        <v/>
      </c>
      <c r="AQ34" t="str">
        <f ca="1">IF($E33="","",IF($F34="",AQ33,IF(AND($M34=1,AQ$9&gt;$B$9),"",IF(AND($M34=1,AQ$9&lt;=$B$9),LOOKUP(AQ$9,$A$12:$A$111,$B$12:$B$111),IF(AND($H34=-1,AR$9=$R33),"",IF($H34=-1,AR33,IF(AND($H34=1,AP$9=$R33),$J34,IF($H34=1,AQ33,""))))))))</f>
        <v/>
      </c>
      <c r="AR34" t="str">
        <f ca="1">IF($E33="","",IF($F34="",AR33,IF(AND($M34=1,AR$9&gt;$B$9),"",IF(AND($M34=1,AR$9&lt;=$B$9),LOOKUP(AR$9,$A$12:$A$111,$B$12:$B$111),IF(AND($H34=-1,AS$9=$R33),"",IF($H34=-1,AS33,IF(AND($H34=1,AQ$9=$R33),$J34,IF($H34=1,AR33,""))))))))</f>
        <v/>
      </c>
      <c r="AS34" t="str">
        <f ca="1">IF($E33="","",IF($F34="",AS33,IF(AND($M34=1,AS$9&gt;$B$9),"",IF(AND($M34=1,AS$9&lt;=$B$9),LOOKUP(AS$9,$A$12:$A$111,$B$12:$B$111),IF(AND($H34=-1,AT$9=$R33),"",IF($H34=-1,AT33,IF(AND($H34=1,AR$9=$R33),$J34,IF($H34=1,AS33,""))))))))</f>
        <v/>
      </c>
      <c r="AT34" t="str">
        <f ca="1">IF($E33="","",IF($F34="",AT33,IF(AND($M34=1,AT$9&gt;$B$9),"",IF(AND($M34=1,AT$9&lt;=$B$9),LOOKUP(AT$9,$A$12:$A$111,$B$12:$B$111),IF(AND($H34=-1,AU$9=$R33),"",IF($H34=-1,AU33,IF(AND($H34=1,AS$9=$R33),$J34,IF($H34=1,AT33,""))))))))</f>
        <v/>
      </c>
      <c r="AU34" t="str">
        <f ca="1">IF($E33="","",IF($F34="",AU33,IF(AND($M34=1,AU$9&gt;$B$9),"",IF(AND($M34=1,AU$9&lt;=$B$9),LOOKUP(AU$9,$A$12:$A$111,$B$12:$B$111),IF(AND($H34=-1,AV$9=$R33),"",IF($H34=-1,AV33,IF(AND($H34=1,AT$9=$R33),$J34,IF($H34=1,AU33,""))))))))</f>
        <v/>
      </c>
      <c r="AV34" t="str">
        <f ca="1">IF($E33="","",IF($F34="",AV33,IF(AND($M34=1,AV$9&gt;$B$9),"",IF(AND($M34=1,AV$9&lt;=$B$9),LOOKUP(AV$9,$A$12:$A$111,$B$12:$B$111),IF(AND($H34=-1,AW$9=$R33),"",IF($H34=-1,AW33,IF(AND($H34=1,AU$9=$R33),$J34,IF($H34=1,AV33,""))))))))</f>
        <v/>
      </c>
      <c r="AW34" t="str">
        <f ca="1">IF($E33="","",IF($F34="",AW33,IF(AND($M34=1,AW$9&gt;$B$9),"",IF(AND($M34=1,AW$9&lt;=$B$9),LOOKUP(AW$9,$A$12:$A$111,$B$12:$B$111),IF(AND($H34=-1,AX$9=$R33),"",IF($H34=-1,AX33,IF(AND($H34=1,AV$9=$R33),$J34,IF($H34=1,AW33,""))))))))</f>
        <v/>
      </c>
      <c r="AX34" t="str">
        <f ca="1">IF($E33="","",IF($F34="",AX33,IF(AND($M34=1,AX$9&gt;$B$9),"",IF(AND($M34=1,AX$9&lt;=$B$9),LOOKUP(AX$9,$A$12:$A$111,$B$12:$B$111),IF(AND($H34=-1,AY$9=$R33),"",IF($H34=-1,AY33,IF(AND($H34=1,AW$9=$R33),$J34,IF($H34=1,AX33,""))))))))</f>
        <v/>
      </c>
      <c r="AY34" t="str">
        <f ca="1">IF($E33="","",IF($F34="",AY33,IF(AND($M34=1,AY$9&gt;$B$9),"",IF(AND($M34=1,AY$9&lt;=$B$9),LOOKUP(AY$9,$A$12:$A$111,$B$12:$B$111),IF(AND($H34=-1,AZ$9=$R33),"",IF($H34=-1,AZ33,IF(AND($H34=1,AX$9=$R33),$J34,IF($H34=1,AY33,""))))))))</f>
        <v/>
      </c>
      <c r="AZ34" t="str">
        <f ca="1">IF($E33="","",IF($F34="",AZ33,IF(AND($M34=1,AZ$9&gt;$B$9),"",IF(AND($M34=1,AZ$9&lt;=$B$9),LOOKUP(AZ$9,$A$12:$A$111,$B$12:$B$111),IF(AND($H34=-1,BA$9=$R33),"",IF($H34=-1,BA33,IF(AND($H34=1,AY$9=$R33),$J34,IF($H34=1,AZ33,""))))))))</f>
        <v/>
      </c>
      <c r="BA34" t="str">
        <f ca="1">IF($E33="","",IF($F34="",BA33,IF(AND($M34=1,BA$9&gt;$B$9),"",IF(AND($M34=1,BA$9&lt;=$B$9),LOOKUP(BA$9,$A$12:$A$111,$B$12:$B$111),IF(AND($H34=-1,BB$9=$R33),"",IF($H34=-1,BB33,IF(AND($H34=1,AZ$9=$R33),$J34,IF($H34=1,BA33,""))))))))</f>
        <v/>
      </c>
      <c r="BB34" t="str">
        <f ca="1">IF($E33="","",IF($F34="",BB33,IF(AND($M34=1,BB$9&gt;$B$9),"",IF(AND($M34=1,BB$9&lt;=$B$9),LOOKUP(BB$9,$A$12:$A$111,$B$12:$B$111),IF(AND($H34=-1,BC$9=$R33),"",IF($H34=-1,BC33,IF(AND($H34=1,BA$9=$R33),$J34,IF($H34=1,BB33,""))))))))</f>
        <v/>
      </c>
      <c r="BC34" t="str">
        <f ca="1">IF($E33="","",IF($F34="",BC33,IF(AND($M34=1,BC$9&gt;$B$9),"",IF(AND($M34=1,BC$9&lt;=$B$9),LOOKUP(BC$9,$A$12:$A$111,$B$12:$B$111),IF(AND($H34=-1,BD$9=$R33),"",IF($H34=-1,BD33,IF(AND($H34=1,BB$9=$R33),$J34,IF($H34=1,BC33,""))))))))</f>
        <v/>
      </c>
      <c r="BD34" t="str">
        <f ca="1">IF($E33="","",IF($F34="",BD33,IF(AND($M34=1,BD$9&gt;$B$9),"",IF(AND($M34=1,BD$9&lt;=$B$9),LOOKUP(BD$9,$A$12:$A$111,$B$12:$B$111),IF(AND($H34=-1,BE$9=$R33),"",IF($H34=-1,BE33,IF(AND($H34=1,BC$9=$R33),$J34,IF($H34=1,BD33,""))))))))</f>
        <v/>
      </c>
      <c r="BE34" t="str">
        <f ca="1">IF($E33="","",IF($F34="",BE33,IF(AND($M34=1,BE$9&gt;$B$9),"",IF(AND($M34=1,BE$9&lt;=$B$9),LOOKUP(BE$9,$A$12:$A$111,$B$12:$B$111),IF(AND($H34=-1,BF$9=$R33),"",IF($H34=-1,BF33,IF(AND($H34=1,BD$9=$R33),$J34,IF($H34=1,BE33,""))))))))</f>
        <v/>
      </c>
      <c r="BF34" t="str">
        <f ca="1">IF($E33="","",IF($F34="",BF33,IF(AND($M34=1,BF$9&gt;$B$9),"",IF(AND($M34=1,BF$9&lt;=$B$9),LOOKUP(BF$9,$A$12:$A$111,$B$12:$B$111),IF(AND($H34=-1,BG$9=$R33),"",IF($H34=-1,BG33,IF(AND($H34=1,BE$9=$R33),$J34,IF($H34=1,BF33,""))))))))</f>
        <v/>
      </c>
      <c r="BG34" t="str">
        <f ca="1">IF($E33="","",IF($F34="",BG33,IF(AND($M34=1,BG$9&gt;$B$9),"",IF(AND($M34=1,BG$9&lt;=$B$9),LOOKUP(BG$9,$A$12:$A$111,$B$12:$B$111),IF(AND($H34=-1,BH$9=$R33),"",IF($H34=-1,BH33,IF(AND($H34=1,BF$9=$R33),$J34,IF($H34=1,BG33,""))))))))</f>
        <v/>
      </c>
      <c r="BH34" t="str">
        <f ca="1">IF($E33="","",IF($F34="",BH33,IF(AND($M34=1,BH$9&gt;$B$9),"",IF(AND($M34=1,BH$9&lt;=$B$9),LOOKUP(BH$9,$A$12:$A$111,$B$12:$B$111),IF(AND($H34=-1,BI$9=$R33),"",IF($H34=-1,BI33,IF(AND($H34=1,BG$9=$R33),$J34,IF($H34=1,BH33,""))))))))</f>
        <v/>
      </c>
      <c r="BI34" t="str">
        <f ca="1">IF($E33="","",IF($F34="",BI33,IF(AND($M34=1,BI$9&gt;$B$9),"",IF(AND($M34=1,BI$9&lt;=$B$9),LOOKUP(BI$9,$A$12:$A$111,$B$12:$B$111),IF(AND($H34=-1,BJ$9=$R33),"",IF($H34=-1,BJ33,IF(AND($H34=1,BH$9=$R33),$J34,IF($H34=1,BI33,""))))))))</f>
        <v/>
      </c>
      <c r="BJ34" t="str">
        <f ca="1">IF($E33="","",IF($F34="",BJ33,IF(AND($M34=1,BJ$9&gt;$B$9),"",IF(AND($M34=1,BJ$9&lt;=$B$9),LOOKUP(BJ$9,$A$12:$A$111,$B$12:$B$111),IF(AND($H34=-1,BK$9=$R33),"",IF($H34=-1,BK33,IF(AND($H34=1,BI$9=$R33),$J34,IF($H34=1,BJ33,""))))))))</f>
        <v/>
      </c>
      <c r="BK34" t="str">
        <f ca="1">IF($E33="","",IF($F34="",BK33,IF(AND($M34=1,BK$9&gt;$B$9),"",IF(AND($M34=1,BK$9&lt;=$B$9),LOOKUP(BK$9,$A$12:$A$111,$B$12:$B$111),IF(AND($H34=-1,BL$9=$R33),"",IF($H34=-1,BL33,IF(AND($H34=1,BJ$9=$R33),$J34,IF($H34=1,BK33,""))))))))</f>
        <v/>
      </c>
      <c r="BL34" t="str">
        <f ca="1">IF($E33="","",IF($F34="",BL33,IF(AND($M34=1,BL$9&gt;$B$9),"",IF(AND($M34=1,BL$9&lt;=$B$9),LOOKUP(BL$9,$A$12:$A$111,$B$12:$B$111),IF(AND($H34=-1,BM$9=$R33),"",IF($H34=-1,BM33,IF(AND($H34=1,BK$9=$R33),$J34,IF($H34=1,BL33,""))))))))</f>
        <v/>
      </c>
      <c r="BM34" t="str">
        <f ca="1">IF($E33="","",IF($F34="",BM33,IF(AND($M34=1,BM$9&gt;$B$9),"",IF(AND($M34=1,BM$9&lt;=$B$9),LOOKUP(BM$9,$A$12:$A$111,$B$12:$B$111),IF(AND($H34=-1,BN$9=$R33),"",IF($H34=-1,BN33,IF(AND($H34=1,BL$9=$R33),$J34,IF($H34=1,BM33,""))))))))</f>
        <v/>
      </c>
      <c r="BN34" t="str">
        <f ca="1">IF($E33="","",IF($F34="",BN33,IF(AND($M34=1,BN$9&gt;$B$9),"",IF(AND($M34=1,BN$9&lt;=$B$9),LOOKUP(BN$9,$A$12:$A$111,$B$12:$B$111),IF(AND($H34=-1,BO$9=$R33),"",IF($H34=-1,BO33,IF(AND($H34=1,BM$9=$R33),$J34,IF($H34=1,BN33,""))))))))</f>
        <v/>
      </c>
      <c r="BO34" t="str">
        <f ca="1">IF($E33="","",IF($F34="",BO33,IF(AND($M34=1,BO$9&gt;$B$9),"",IF(AND($M34=1,BO$9&lt;=$B$9),LOOKUP(BO$9,$A$12:$A$111,$B$12:$B$111),IF(AND($H34=-1,BP$9=$R33),"",IF($H34=-1,BP33,IF(AND($H34=1,BN$9=$R33),$J34,IF($H34=1,BO33,""))))))))</f>
        <v/>
      </c>
      <c r="BP34" t="str">
        <f ca="1">IF($E33="","",IF($F34="",BP33,IF(AND($M34=1,BP$9&gt;$B$9),"",IF(AND($M34=1,BP$9&lt;=$B$9),LOOKUP(BP$9,$A$12:$A$111,$B$12:$B$111),IF(AND($H34=-1,BQ$9=$R33),"",IF($H34=-1,BQ33,IF(AND($H34=1,BO$9=$R33),$J34,IF($H34=1,BP33,""))))))))</f>
        <v/>
      </c>
    </row>
    <row r="35" spans="4:68" x14ac:dyDescent="0.25">
      <c r="D35" s="4">
        <v>25</v>
      </c>
      <c r="E35" s="1">
        <f t="shared" ca="1" si="3"/>
        <v>21</v>
      </c>
      <c r="F35" t="str">
        <f ca="1">IF(E34="","",IF(AND(B$3="Last",G34="Zero"),F34,IF(B$3="Last",G34,IF(AND(B$3="2nd last",G33="Zero"),F34,IF(B$3="2nd last",G33,IF(AND(B$3="Opposite",G34="Zero"),F34,IF(AND(B$3="Opposite",G34="Red"),"Black",IF(AND(B$3="Opposite",G34="Black"),"Red",IF(AND(B$3="Opposite",G34="Odd"),"Even",IF(AND(B$3="Opposite",G34="Even"),"Odd",IF(AND(B$3="Opposite",G34="High"),"Low",IF(AND(B$3="Opposite",G34="Low"),"High",IF(COUNTIF(Refs!$E$5:$I$6,B$3)=1,RevLab!B$3,"")))))))))))))</f>
        <v>Black</v>
      </c>
      <c r="G35" t="str">
        <f ca="1">IF(E35="","",IF(B$2="Red/Black",LOOKUP(E35,Refs!D:D,Refs!F:F),IF(B$2="High/Low",LOOKUP(E35,Refs!D:D,Refs!H:H),IF(B$2="Odd/Even",LOOKUP(E35,Refs!D:D,Refs!J:J),""))))</f>
        <v>Red</v>
      </c>
      <c r="H35">
        <f t="shared" ca="1" si="4"/>
        <v>-1</v>
      </c>
      <c r="I35">
        <f ca="1">IF(E34="","",IF(F35="","",IF(AND(R34&gt;1,P34+Q34&gt;=$B$4),$B$4,IF(R34=1,P34,P34+Q34))))</f>
        <v>5</v>
      </c>
      <c r="J35">
        <f t="shared" ca="1" si="5"/>
        <v>-5</v>
      </c>
      <c r="K35">
        <f t="shared" ca="1" si="7"/>
        <v>-35</v>
      </c>
      <c r="L35">
        <f t="shared" ca="1" si="8"/>
        <v>15</v>
      </c>
      <c r="M35">
        <f t="shared" ca="1" si="6"/>
        <v>0</v>
      </c>
      <c r="P35">
        <f t="shared" ca="1" si="0"/>
        <v>2</v>
      </c>
      <c r="Q35">
        <f t="shared" ca="1" si="1"/>
        <v>3</v>
      </c>
      <c r="R35" s="2">
        <f t="shared" ca="1" si="2"/>
        <v>2</v>
      </c>
      <c r="S35" s="4">
        <f ca="1">IF(E34="","",IF($F35="",S34,IF($M35=1,LOOKUP(S$9,$A$12:$A$111,$B$12:$B$111),IF(AND($H35=-1,T$9=$R34),"",IF($H35=-1,T34,IF($H35=1,S34))))))</f>
        <v>2</v>
      </c>
      <c r="T35">
        <f ca="1">IF($E34="","",IF($F35="",T34,IF(AND($M35=1,T$9&gt;$B$9),"",IF(AND($M35=1,T$9&lt;=$B$9),LOOKUP(T$9,$A$12:$A$111,$B$12:$B$111),IF(AND($H35=-1,U$9=$R34),"",IF($H35=-1,U34,IF(AND($H35=1,S$9=$R34),$J35,IF($H35=1,T34,""))))))))</f>
        <v>3</v>
      </c>
      <c r="U35" t="str">
        <f ca="1">IF($E34="","",IF($F35="",U34,IF(AND($M35=1,U$9&gt;$B$9),"",IF(AND($M35=1,U$9&lt;=$B$9),LOOKUP(U$9,$A$12:$A$111,$B$12:$B$111),IF(AND($H35=-1,V$9=$R34),"",IF($H35=-1,V34,IF(AND($H35=1,T$9=$R34),$J35,IF($H35=1,U34,""))))))))</f>
        <v/>
      </c>
      <c r="V35" t="str">
        <f ca="1">IF($E34="","",IF($F35="",V34,IF(AND($M35=1,V$9&gt;$B$9),"",IF(AND($M35=1,V$9&lt;=$B$9),LOOKUP(V$9,$A$12:$A$111,$B$12:$B$111),IF(AND($H35=-1,W$9=$R34),"",IF($H35=-1,W34,IF(AND($H35=1,U$9=$R34),$J35,IF($H35=1,V34,""))))))))</f>
        <v/>
      </c>
      <c r="W35" t="str">
        <f ca="1">IF($E34="","",IF($F35="",W34,IF(AND($M35=1,W$9&gt;$B$9),"",IF(AND($M35=1,W$9&lt;=$B$9),LOOKUP(W$9,$A$12:$A$111,$B$12:$B$111),IF(AND($H35=-1,X$9=$R34),"",IF($H35=-1,X34,IF(AND($H35=1,V$9=$R34),$J35,IF($H35=1,W34,""))))))))</f>
        <v/>
      </c>
      <c r="X35" t="str">
        <f ca="1">IF($E34="","",IF($F35="",X34,IF(AND($M35=1,X$9&gt;$B$9),"",IF(AND($M35=1,X$9&lt;=$B$9),LOOKUP(X$9,$A$12:$A$111,$B$12:$B$111),IF(AND($H35=-1,Y$9=$R34),"",IF($H35=-1,Y34,IF(AND($H35=1,W$9=$R34),$J35,IF($H35=1,X34,""))))))))</f>
        <v/>
      </c>
      <c r="Y35" t="str">
        <f ca="1">IF($E34="","",IF($F35="",Y34,IF(AND($M35=1,Y$9&gt;$B$9),"",IF(AND($M35=1,Y$9&lt;=$B$9),LOOKUP(Y$9,$A$12:$A$111,$B$12:$B$111),IF(AND($H35=-1,Z$9=$R34),"",IF($H35=-1,Z34,IF(AND($H35=1,X$9=$R34),$J35,IF($H35=1,Y34,""))))))))</f>
        <v/>
      </c>
      <c r="Z35" t="str">
        <f ca="1">IF($E34="","",IF($F35="",Z34,IF(AND($M35=1,Z$9&gt;$B$9),"",IF(AND($M35=1,Z$9&lt;=$B$9),LOOKUP(Z$9,$A$12:$A$111,$B$12:$B$111),IF(AND($H35=-1,AA$9=$R34),"",IF($H35=-1,AA34,IF(AND($H35=1,Y$9=$R34),$J35,IF($H35=1,Z34,""))))))))</f>
        <v/>
      </c>
      <c r="AA35" t="str">
        <f ca="1">IF($E34="","",IF($F35="",AA34,IF(AND($M35=1,AA$9&gt;$B$9),"",IF(AND($M35=1,AA$9&lt;=$B$9),LOOKUP(AA$9,$A$12:$A$111,$B$12:$B$111),IF(AND($H35=-1,AB$9=$R34),"",IF($H35=-1,AB34,IF(AND($H35=1,Z$9=$R34),$J35,IF($H35=1,AA34,""))))))))</f>
        <v/>
      </c>
      <c r="AB35" t="str">
        <f ca="1">IF($E34="","",IF($F35="",AB34,IF(AND($M35=1,AB$9&gt;$B$9),"",IF(AND($M35=1,AB$9&lt;=$B$9),LOOKUP(AB$9,$A$12:$A$111,$B$12:$B$111),IF(AND($H35=-1,AC$9=$R34),"",IF($H35=-1,AC34,IF(AND($H35=1,AA$9=$R34),$J35,IF($H35=1,AB34,""))))))))</f>
        <v/>
      </c>
      <c r="AC35" t="str">
        <f ca="1">IF($E34="","",IF($F35="",AC34,IF(AND($M35=1,AC$9&gt;$B$9),"",IF(AND($M35=1,AC$9&lt;=$B$9),LOOKUP(AC$9,$A$12:$A$111,$B$12:$B$111),IF(AND($H35=-1,AD$9=$R34),"",IF($H35=-1,AD34,IF(AND($H35=1,AB$9=$R34),$J35,IF($H35=1,AC34,""))))))))</f>
        <v/>
      </c>
      <c r="AD35" t="str">
        <f ca="1">IF($E34="","",IF($F35="",AD34,IF(AND($M35=1,AD$9&gt;$B$9),"",IF(AND($M35=1,AD$9&lt;=$B$9),LOOKUP(AD$9,$A$12:$A$111,$B$12:$B$111),IF(AND($H35=-1,AE$9=$R34),"",IF($H35=-1,AE34,IF(AND($H35=1,AC$9=$R34),$J35,IF($H35=1,AD34,""))))))))</f>
        <v/>
      </c>
      <c r="AE35" t="str">
        <f ca="1">IF($E34="","",IF($F35="",AE34,IF(AND($M35=1,AE$9&gt;$B$9),"",IF(AND($M35=1,AE$9&lt;=$B$9),LOOKUP(AE$9,$A$12:$A$111,$B$12:$B$111),IF(AND($H35=-1,AF$9=$R34),"",IF($H35=-1,AF34,IF(AND($H35=1,AD$9=$R34),$J35,IF($H35=1,AE34,""))))))))</f>
        <v/>
      </c>
      <c r="AF35" t="str">
        <f ca="1">IF($E34="","",IF($F35="",AF34,IF(AND($M35=1,AF$9&gt;$B$9),"",IF(AND($M35=1,AF$9&lt;=$B$9),LOOKUP(AF$9,$A$12:$A$111,$B$12:$B$111),IF(AND($H35=-1,AG$9=$R34),"",IF($H35=-1,AG34,IF(AND($H35=1,AE$9=$R34),$J35,IF($H35=1,AF34,""))))))))</f>
        <v/>
      </c>
      <c r="AG35" t="str">
        <f ca="1">IF($E34="","",IF($F35="",AG34,IF(AND($M35=1,AG$9&gt;$B$9),"",IF(AND($M35=1,AG$9&lt;=$B$9),LOOKUP(AG$9,$A$12:$A$111,$B$12:$B$111),IF(AND($H35=-1,AH$9=$R34),"",IF($H35=-1,AH34,IF(AND($H35=1,AF$9=$R34),$J35,IF($H35=1,AG34,""))))))))</f>
        <v/>
      </c>
      <c r="AH35" t="str">
        <f ca="1">IF($E34="","",IF($F35="",AH34,IF(AND($M35=1,AH$9&gt;$B$9),"",IF(AND($M35=1,AH$9&lt;=$B$9),LOOKUP(AH$9,$A$12:$A$111,$B$12:$B$111),IF(AND($H35=-1,AI$9=$R34),"",IF($H35=-1,AI34,IF(AND($H35=1,AG$9=$R34),$J35,IF($H35=1,AH34,""))))))))</f>
        <v/>
      </c>
      <c r="AI35" t="str">
        <f ca="1">IF($E34="","",IF($F35="",AI34,IF(AND($M35=1,AI$9&gt;$B$9),"",IF(AND($M35=1,AI$9&lt;=$B$9),LOOKUP(AI$9,$A$12:$A$111,$B$12:$B$111),IF(AND($H35=-1,AJ$9=$R34),"",IF($H35=-1,AJ34,IF(AND($H35=1,AH$9=$R34),$J35,IF($H35=1,AI34,""))))))))</f>
        <v/>
      </c>
      <c r="AJ35" t="str">
        <f ca="1">IF($E34="","",IF($F35="",AJ34,IF(AND($M35=1,AJ$9&gt;$B$9),"",IF(AND($M35=1,AJ$9&lt;=$B$9),LOOKUP(AJ$9,$A$12:$A$111,$B$12:$B$111),IF(AND($H35=-1,AK$9=$R34),"",IF($H35=-1,AK34,IF(AND($H35=1,AI$9=$R34),$J35,IF($H35=1,AJ34,""))))))))</f>
        <v/>
      </c>
      <c r="AK35" t="str">
        <f ca="1">IF($E34="","",IF($F35="",AK34,IF(AND($M35=1,AK$9&gt;$B$9),"",IF(AND($M35=1,AK$9&lt;=$B$9),LOOKUP(AK$9,$A$12:$A$111,$B$12:$B$111),IF(AND($H35=-1,AL$9=$R34),"",IF($H35=-1,AL34,IF(AND($H35=1,AJ$9=$R34),$J35,IF($H35=1,AK34,""))))))))</f>
        <v/>
      </c>
      <c r="AL35" t="str">
        <f ca="1">IF($E34="","",IF($F35="",AL34,IF(AND($M35=1,AL$9&gt;$B$9),"",IF(AND($M35=1,AL$9&lt;=$B$9),LOOKUP(AL$9,$A$12:$A$111,$B$12:$B$111),IF(AND($H35=-1,AM$9=$R34),"",IF($H35=-1,AM34,IF(AND($H35=1,AK$9=$R34),$J35,IF($H35=1,AL34,""))))))))</f>
        <v/>
      </c>
      <c r="AM35" t="str">
        <f ca="1">IF($E34="","",IF($F35="",AM34,IF(AND($M35=1,AM$9&gt;$B$9),"",IF(AND($M35=1,AM$9&lt;=$B$9),LOOKUP(AM$9,$A$12:$A$111,$B$12:$B$111),IF(AND($H35=-1,AN$9=$R34),"",IF($H35=-1,AN34,IF(AND($H35=1,AL$9=$R34),$J35,IF($H35=1,AM34,""))))))))</f>
        <v/>
      </c>
      <c r="AN35" t="str">
        <f ca="1">IF($E34="","",IF($F35="",AN34,IF(AND($M35=1,AN$9&gt;$B$9),"",IF(AND($M35=1,AN$9&lt;=$B$9),LOOKUP(AN$9,$A$12:$A$111,$B$12:$B$111),IF(AND($H35=-1,AO$9=$R34),"",IF($H35=-1,AO34,IF(AND($H35=1,AM$9=$R34),$J35,IF($H35=1,AN34,""))))))))</f>
        <v/>
      </c>
      <c r="AO35" t="str">
        <f ca="1">IF($E34="","",IF($F35="",AO34,IF(AND($M35=1,AO$9&gt;$B$9),"",IF(AND($M35=1,AO$9&lt;=$B$9),LOOKUP(AO$9,$A$12:$A$111,$B$12:$B$111),IF(AND($H35=-1,AP$9=$R34),"",IF($H35=-1,AP34,IF(AND($H35=1,AN$9=$R34),$J35,IF($H35=1,AO34,""))))))))</f>
        <v/>
      </c>
      <c r="AP35" t="str">
        <f ca="1">IF($E34="","",IF($F35="",AP34,IF(AND($M35=1,AP$9&gt;$B$9),"",IF(AND($M35=1,AP$9&lt;=$B$9),LOOKUP(AP$9,$A$12:$A$111,$B$12:$B$111),IF(AND($H35=-1,AQ$9=$R34),"",IF($H35=-1,AQ34,IF(AND($H35=1,AO$9=$R34),$J35,IF($H35=1,AP34,""))))))))</f>
        <v/>
      </c>
      <c r="AQ35" t="str">
        <f ca="1">IF($E34="","",IF($F35="",AQ34,IF(AND($M35=1,AQ$9&gt;$B$9),"",IF(AND($M35=1,AQ$9&lt;=$B$9),LOOKUP(AQ$9,$A$12:$A$111,$B$12:$B$111),IF(AND($H35=-1,AR$9=$R34),"",IF($H35=-1,AR34,IF(AND($H35=1,AP$9=$R34),$J35,IF($H35=1,AQ34,""))))))))</f>
        <v/>
      </c>
      <c r="AR35" t="str">
        <f ca="1">IF($E34="","",IF($F35="",AR34,IF(AND($M35=1,AR$9&gt;$B$9),"",IF(AND($M35=1,AR$9&lt;=$B$9),LOOKUP(AR$9,$A$12:$A$111,$B$12:$B$111),IF(AND($H35=-1,AS$9=$R34),"",IF($H35=-1,AS34,IF(AND($H35=1,AQ$9=$R34),$J35,IF($H35=1,AR34,""))))))))</f>
        <v/>
      </c>
      <c r="AS35" t="str">
        <f ca="1">IF($E34="","",IF($F35="",AS34,IF(AND($M35=1,AS$9&gt;$B$9),"",IF(AND($M35=1,AS$9&lt;=$B$9),LOOKUP(AS$9,$A$12:$A$111,$B$12:$B$111),IF(AND($H35=-1,AT$9=$R34),"",IF($H35=-1,AT34,IF(AND($H35=1,AR$9=$R34),$J35,IF($H35=1,AS34,""))))))))</f>
        <v/>
      </c>
      <c r="AT35" t="str">
        <f ca="1">IF($E34="","",IF($F35="",AT34,IF(AND($M35=1,AT$9&gt;$B$9),"",IF(AND($M35=1,AT$9&lt;=$B$9),LOOKUP(AT$9,$A$12:$A$111,$B$12:$B$111),IF(AND($H35=-1,AU$9=$R34),"",IF($H35=-1,AU34,IF(AND($H35=1,AS$9=$R34),$J35,IF($H35=1,AT34,""))))))))</f>
        <v/>
      </c>
      <c r="AU35" t="str">
        <f ca="1">IF($E34="","",IF($F35="",AU34,IF(AND($M35=1,AU$9&gt;$B$9),"",IF(AND($M35=1,AU$9&lt;=$B$9),LOOKUP(AU$9,$A$12:$A$111,$B$12:$B$111),IF(AND($H35=-1,AV$9=$R34),"",IF($H35=-1,AV34,IF(AND($H35=1,AT$9=$R34),$J35,IF($H35=1,AU34,""))))))))</f>
        <v/>
      </c>
      <c r="AV35" t="str">
        <f ca="1">IF($E34="","",IF($F35="",AV34,IF(AND($M35=1,AV$9&gt;$B$9),"",IF(AND($M35=1,AV$9&lt;=$B$9),LOOKUP(AV$9,$A$12:$A$111,$B$12:$B$111),IF(AND($H35=-1,AW$9=$R34),"",IF($H35=-1,AW34,IF(AND($H35=1,AU$9=$R34),$J35,IF($H35=1,AV34,""))))))))</f>
        <v/>
      </c>
      <c r="AW35" t="str">
        <f ca="1">IF($E34="","",IF($F35="",AW34,IF(AND($M35=1,AW$9&gt;$B$9),"",IF(AND($M35=1,AW$9&lt;=$B$9),LOOKUP(AW$9,$A$12:$A$111,$B$12:$B$111),IF(AND($H35=-1,AX$9=$R34),"",IF($H35=-1,AX34,IF(AND($H35=1,AV$9=$R34),$J35,IF($H35=1,AW34,""))))))))</f>
        <v/>
      </c>
      <c r="AX35" t="str">
        <f ca="1">IF($E34="","",IF($F35="",AX34,IF(AND($M35=1,AX$9&gt;$B$9),"",IF(AND($M35=1,AX$9&lt;=$B$9),LOOKUP(AX$9,$A$12:$A$111,$B$12:$B$111),IF(AND($H35=-1,AY$9=$R34),"",IF($H35=-1,AY34,IF(AND($H35=1,AW$9=$R34),$J35,IF($H35=1,AX34,""))))))))</f>
        <v/>
      </c>
      <c r="AY35" t="str">
        <f ca="1">IF($E34="","",IF($F35="",AY34,IF(AND($M35=1,AY$9&gt;$B$9),"",IF(AND($M35=1,AY$9&lt;=$B$9),LOOKUP(AY$9,$A$12:$A$111,$B$12:$B$111),IF(AND($H35=-1,AZ$9=$R34),"",IF($H35=-1,AZ34,IF(AND($H35=1,AX$9=$R34),$J35,IF($H35=1,AY34,""))))))))</f>
        <v/>
      </c>
      <c r="AZ35" t="str">
        <f ca="1">IF($E34="","",IF($F35="",AZ34,IF(AND($M35=1,AZ$9&gt;$B$9),"",IF(AND($M35=1,AZ$9&lt;=$B$9),LOOKUP(AZ$9,$A$12:$A$111,$B$12:$B$111),IF(AND($H35=-1,BA$9=$R34),"",IF($H35=-1,BA34,IF(AND($H35=1,AY$9=$R34),$J35,IF($H35=1,AZ34,""))))))))</f>
        <v/>
      </c>
      <c r="BA35" t="str">
        <f ca="1">IF($E34="","",IF($F35="",BA34,IF(AND($M35=1,BA$9&gt;$B$9),"",IF(AND($M35=1,BA$9&lt;=$B$9),LOOKUP(BA$9,$A$12:$A$111,$B$12:$B$111),IF(AND($H35=-1,BB$9=$R34),"",IF($H35=-1,BB34,IF(AND($H35=1,AZ$9=$R34),$J35,IF($H35=1,BA34,""))))))))</f>
        <v/>
      </c>
      <c r="BB35" t="str">
        <f ca="1">IF($E34="","",IF($F35="",BB34,IF(AND($M35=1,BB$9&gt;$B$9),"",IF(AND($M35=1,BB$9&lt;=$B$9),LOOKUP(BB$9,$A$12:$A$111,$B$12:$B$111),IF(AND($H35=-1,BC$9=$R34),"",IF($H35=-1,BC34,IF(AND($H35=1,BA$9=$R34),$J35,IF($H35=1,BB34,""))))))))</f>
        <v/>
      </c>
      <c r="BC35" t="str">
        <f ca="1">IF($E34="","",IF($F35="",BC34,IF(AND($M35=1,BC$9&gt;$B$9),"",IF(AND($M35=1,BC$9&lt;=$B$9),LOOKUP(BC$9,$A$12:$A$111,$B$12:$B$111),IF(AND($H35=-1,BD$9=$R34),"",IF($H35=-1,BD34,IF(AND($H35=1,BB$9=$R34),$J35,IF($H35=1,BC34,""))))))))</f>
        <v/>
      </c>
      <c r="BD35" t="str">
        <f ca="1">IF($E34="","",IF($F35="",BD34,IF(AND($M35=1,BD$9&gt;$B$9),"",IF(AND($M35=1,BD$9&lt;=$B$9),LOOKUP(BD$9,$A$12:$A$111,$B$12:$B$111),IF(AND($H35=-1,BE$9=$R34),"",IF($H35=-1,BE34,IF(AND($H35=1,BC$9=$R34),$J35,IF($H35=1,BD34,""))))))))</f>
        <v/>
      </c>
      <c r="BE35" t="str">
        <f ca="1">IF($E34="","",IF($F35="",BE34,IF(AND($M35=1,BE$9&gt;$B$9),"",IF(AND($M35=1,BE$9&lt;=$B$9),LOOKUP(BE$9,$A$12:$A$111,$B$12:$B$111),IF(AND($H35=-1,BF$9=$R34),"",IF($H35=-1,BF34,IF(AND($H35=1,BD$9=$R34),$J35,IF($H35=1,BE34,""))))))))</f>
        <v/>
      </c>
      <c r="BF35" t="str">
        <f ca="1">IF($E34="","",IF($F35="",BF34,IF(AND($M35=1,BF$9&gt;$B$9),"",IF(AND($M35=1,BF$9&lt;=$B$9),LOOKUP(BF$9,$A$12:$A$111,$B$12:$B$111),IF(AND($H35=-1,BG$9=$R34),"",IF($H35=-1,BG34,IF(AND($H35=1,BE$9=$R34),$J35,IF($H35=1,BF34,""))))))))</f>
        <v/>
      </c>
      <c r="BG35" t="str">
        <f ca="1">IF($E34="","",IF($F35="",BG34,IF(AND($M35=1,BG$9&gt;$B$9),"",IF(AND($M35=1,BG$9&lt;=$B$9),LOOKUP(BG$9,$A$12:$A$111,$B$12:$B$111),IF(AND($H35=-1,BH$9=$R34),"",IF($H35=-1,BH34,IF(AND($H35=1,BF$9=$R34),$J35,IF($H35=1,BG34,""))))))))</f>
        <v/>
      </c>
      <c r="BH35" t="str">
        <f ca="1">IF($E34="","",IF($F35="",BH34,IF(AND($M35=1,BH$9&gt;$B$9),"",IF(AND($M35=1,BH$9&lt;=$B$9),LOOKUP(BH$9,$A$12:$A$111,$B$12:$B$111),IF(AND($H35=-1,BI$9=$R34),"",IF($H35=-1,BI34,IF(AND($H35=1,BG$9=$R34),$J35,IF($H35=1,BH34,""))))))))</f>
        <v/>
      </c>
      <c r="BI35" t="str">
        <f ca="1">IF($E34="","",IF($F35="",BI34,IF(AND($M35=1,BI$9&gt;$B$9),"",IF(AND($M35=1,BI$9&lt;=$B$9),LOOKUP(BI$9,$A$12:$A$111,$B$12:$B$111),IF(AND($H35=-1,BJ$9=$R34),"",IF($H35=-1,BJ34,IF(AND($H35=1,BH$9=$R34),$J35,IF($H35=1,BI34,""))))))))</f>
        <v/>
      </c>
      <c r="BJ35" t="str">
        <f ca="1">IF($E34="","",IF($F35="",BJ34,IF(AND($M35=1,BJ$9&gt;$B$9),"",IF(AND($M35=1,BJ$9&lt;=$B$9),LOOKUP(BJ$9,$A$12:$A$111,$B$12:$B$111),IF(AND($H35=-1,BK$9=$R34),"",IF($H35=-1,BK34,IF(AND($H35=1,BI$9=$R34),$J35,IF($H35=1,BJ34,""))))))))</f>
        <v/>
      </c>
      <c r="BK35" t="str">
        <f ca="1">IF($E34="","",IF($F35="",BK34,IF(AND($M35=1,BK$9&gt;$B$9),"",IF(AND($M35=1,BK$9&lt;=$B$9),LOOKUP(BK$9,$A$12:$A$111,$B$12:$B$111),IF(AND($H35=-1,BL$9=$R34),"",IF($H35=-1,BL34,IF(AND($H35=1,BJ$9=$R34),$J35,IF($H35=1,BK34,""))))))))</f>
        <v/>
      </c>
      <c r="BL35" t="str">
        <f ca="1">IF($E34="","",IF($F35="",BL34,IF(AND($M35=1,BL$9&gt;$B$9),"",IF(AND($M35=1,BL$9&lt;=$B$9),LOOKUP(BL$9,$A$12:$A$111,$B$12:$B$111),IF(AND($H35=-1,BM$9=$R34),"",IF($H35=-1,BM34,IF(AND($H35=1,BK$9=$R34),$J35,IF($H35=1,BL34,""))))))))</f>
        <v/>
      </c>
      <c r="BM35" t="str">
        <f ca="1">IF($E34="","",IF($F35="",BM34,IF(AND($M35=1,BM$9&gt;$B$9),"",IF(AND($M35=1,BM$9&lt;=$B$9),LOOKUP(BM$9,$A$12:$A$111,$B$12:$B$111),IF(AND($H35=-1,BN$9=$R34),"",IF($H35=-1,BN34,IF(AND($H35=1,BL$9=$R34),$J35,IF($H35=1,BM34,""))))))))</f>
        <v/>
      </c>
      <c r="BN35" t="str">
        <f ca="1">IF($E34="","",IF($F35="",BN34,IF(AND($M35=1,BN$9&gt;$B$9),"",IF(AND($M35=1,BN$9&lt;=$B$9),LOOKUP(BN$9,$A$12:$A$111,$B$12:$B$111),IF(AND($H35=-1,BO$9=$R34),"",IF($H35=-1,BO34,IF(AND($H35=1,BM$9=$R34),$J35,IF($H35=1,BN34,""))))))))</f>
        <v/>
      </c>
      <c r="BO35" t="str">
        <f ca="1">IF($E34="","",IF($F35="",BO34,IF(AND($M35=1,BO$9&gt;$B$9),"",IF(AND($M35=1,BO$9&lt;=$B$9),LOOKUP(BO$9,$A$12:$A$111,$B$12:$B$111),IF(AND($H35=-1,BP$9=$R34),"",IF($H35=-1,BP34,IF(AND($H35=1,BN$9=$R34),$J35,IF($H35=1,BO34,""))))))))</f>
        <v/>
      </c>
      <c r="BP35">
        <f ca="1">IF($E34="","",IF($F35="",BP34,IF(AND($M35=1,BP$9&gt;$B$9),"",IF(AND($M35=1,BP$9&lt;=$B$9),LOOKUP(BP$9,$A$12:$A$111,$B$12:$B$111),IF(AND($H35=-1,BQ$9=$R34),"",IF($H35=-1,BQ34,IF(AND($H35=1,BO$9=$R34),$J35,IF($H35=1,BP34,""))))))))</f>
        <v>0</v>
      </c>
    </row>
    <row r="36" spans="4:68" x14ac:dyDescent="0.25">
      <c r="D36" s="4">
        <v>26</v>
      </c>
      <c r="E36" s="1">
        <f t="shared" ca="1" si="3"/>
        <v>26</v>
      </c>
      <c r="F36" t="str">
        <f ca="1">IF(E35="","",IF(AND(B$3="Last",G35="Zero"),F35,IF(B$3="Last",G35,IF(AND(B$3="2nd last",G34="Zero"),F35,IF(B$3="2nd last",G34,IF(AND(B$3="Opposite",G35="Zero"),F35,IF(AND(B$3="Opposite",G35="Red"),"Black",IF(AND(B$3="Opposite",G35="Black"),"Red",IF(AND(B$3="Opposite",G35="Odd"),"Even",IF(AND(B$3="Opposite",G35="Even"),"Odd",IF(AND(B$3="Opposite",G35="High"),"Low",IF(AND(B$3="Opposite",G35="Low"),"High",IF(COUNTIF(Refs!$E$5:$I$6,B$3)=1,RevLab!B$3,"")))))))))))))</f>
        <v>Black</v>
      </c>
      <c r="G36" t="str">
        <f ca="1">IF(E36="","",IF(B$2="Red/Black",LOOKUP(E36,Refs!D:D,Refs!F:F),IF(B$2="High/Low",LOOKUP(E36,Refs!D:D,Refs!H:H),IF(B$2="Odd/Even",LOOKUP(E36,Refs!D:D,Refs!J:J),""))))</f>
        <v>Black</v>
      </c>
      <c r="H36">
        <f t="shared" ca="1" si="4"/>
        <v>1</v>
      </c>
      <c r="I36">
        <f ca="1">IF(E35="","",IF(F36="","",IF(AND(R35&gt;1,P35+Q35&gt;=$B$4),$B$4,IF(R35=1,P35,P35+Q35))))</f>
        <v>5</v>
      </c>
      <c r="J36">
        <f t="shared" ca="1" si="5"/>
        <v>5</v>
      </c>
      <c r="K36">
        <f t="shared" ca="1" si="7"/>
        <v>-30</v>
      </c>
      <c r="L36">
        <f t="shared" ca="1" si="8"/>
        <v>15</v>
      </c>
      <c r="M36">
        <f t="shared" ca="1" si="6"/>
        <v>0</v>
      </c>
      <c r="P36">
        <f t="shared" ca="1" si="0"/>
        <v>2</v>
      </c>
      <c r="Q36">
        <f t="shared" ca="1" si="1"/>
        <v>5</v>
      </c>
      <c r="R36" s="2">
        <f t="shared" ca="1" si="2"/>
        <v>3</v>
      </c>
      <c r="S36" s="4">
        <f ca="1">IF(E35="","",IF($F36="",S35,IF($M36=1,LOOKUP(S$9,$A$12:$A$111,$B$12:$B$111),IF(AND($H36=-1,T$9=$R35),"",IF($H36=-1,T35,IF($H36=1,S35))))))</f>
        <v>2</v>
      </c>
      <c r="T36">
        <f ca="1">IF($E35="","",IF($F36="",T35,IF(AND($M36=1,T$9&gt;$B$9),"",IF(AND($M36=1,T$9&lt;=$B$9),LOOKUP(T$9,$A$12:$A$111,$B$12:$B$111),IF(AND($H36=-1,U$9=$R35),"",IF($H36=-1,U35,IF(AND($H36=1,S$9=$R35),$J36,IF($H36=1,T35,""))))))))</f>
        <v>3</v>
      </c>
      <c r="U36">
        <f ca="1">IF($E35="","",IF($F36="",U35,IF(AND($M36=1,U$9&gt;$B$9),"",IF(AND($M36=1,U$9&lt;=$B$9),LOOKUP(U$9,$A$12:$A$111,$B$12:$B$111),IF(AND($H36=-1,V$9=$R35),"",IF($H36=-1,V35,IF(AND($H36=1,T$9=$R35),$J36,IF($H36=1,U35,""))))))))</f>
        <v>5</v>
      </c>
      <c r="V36" t="str">
        <f ca="1">IF($E35="","",IF($F36="",V35,IF(AND($M36=1,V$9&gt;$B$9),"",IF(AND($M36=1,V$9&lt;=$B$9),LOOKUP(V$9,$A$12:$A$111,$B$12:$B$111),IF(AND($H36=-1,W$9=$R35),"",IF($H36=-1,W35,IF(AND($H36=1,U$9=$R35),$J36,IF($H36=1,V35,""))))))))</f>
        <v/>
      </c>
      <c r="W36" t="str">
        <f ca="1">IF($E35="","",IF($F36="",W35,IF(AND($M36=1,W$9&gt;$B$9),"",IF(AND($M36=1,W$9&lt;=$B$9),LOOKUP(W$9,$A$12:$A$111,$B$12:$B$111),IF(AND($H36=-1,X$9=$R35),"",IF($H36=-1,X35,IF(AND($H36=1,V$9=$R35),$J36,IF($H36=1,W35,""))))))))</f>
        <v/>
      </c>
      <c r="X36" t="str">
        <f ca="1">IF($E35="","",IF($F36="",X35,IF(AND($M36=1,X$9&gt;$B$9),"",IF(AND($M36=1,X$9&lt;=$B$9),LOOKUP(X$9,$A$12:$A$111,$B$12:$B$111),IF(AND($H36=-1,Y$9=$R35),"",IF($H36=-1,Y35,IF(AND($H36=1,W$9=$R35),$J36,IF($H36=1,X35,""))))))))</f>
        <v/>
      </c>
      <c r="Y36" t="str">
        <f ca="1">IF($E35="","",IF($F36="",Y35,IF(AND($M36=1,Y$9&gt;$B$9),"",IF(AND($M36=1,Y$9&lt;=$B$9),LOOKUP(Y$9,$A$12:$A$111,$B$12:$B$111),IF(AND($H36=-1,Z$9=$R35),"",IF($H36=-1,Z35,IF(AND($H36=1,X$9=$R35),$J36,IF($H36=1,Y35,""))))))))</f>
        <v/>
      </c>
      <c r="Z36" t="str">
        <f ca="1">IF($E35="","",IF($F36="",Z35,IF(AND($M36=1,Z$9&gt;$B$9),"",IF(AND($M36=1,Z$9&lt;=$B$9),LOOKUP(Z$9,$A$12:$A$111,$B$12:$B$111),IF(AND($H36=-1,AA$9=$R35),"",IF($H36=-1,AA35,IF(AND($H36=1,Y$9=$R35),$J36,IF($H36=1,Z35,""))))))))</f>
        <v/>
      </c>
      <c r="AA36" t="str">
        <f ca="1">IF($E35="","",IF($F36="",AA35,IF(AND($M36=1,AA$9&gt;$B$9),"",IF(AND($M36=1,AA$9&lt;=$B$9),LOOKUP(AA$9,$A$12:$A$111,$B$12:$B$111),IF(AND($H36=-1,AB$9=$R35),"",IF($H36=-1,AB35,IF(AND($H36=1,Z$9=$R35),$J36,IF($H36=1,AA35,""))))))))</f>
        <v/>
      </c>
      <c r="AB36" t="str">
        <f ca="1">IF($E35="","",IF($F36="",AB35,IF(AND($M36=1,AB$9&gt;$B$9),"",IF(AND($M36=1,AB$9&lt;=$B$9),LOOKUP(AB$9,$A$12:$A$111,$B$12:$B$111),IF(AND($H36=-1,AC$9=$R35),"",IF($H36=-1,AC35,IF(AND($H36=1,AA$9=$R35),$J36,IF($H36=1,AB35,""))))))))</f>
        <v/>
      </c>
      <c r="AC36" t="str">
        <f ca="1">IF($E35="","",IF($F36="",AC35,IF(AND($M36=1,AC$9&gt;$B$9),"",IF(AND($M36=1,AC$9&lt;=$B$9),LOOKUP(AC$9,$A$12:$A$111,$B$12:$B$111),IF(AND($H36=-1,AD$9=$R35),"",IF($H36=-1,AD35,IF(AND($H36=1,AB$9=$R35),$J36,IF($H36=1,AC35,""))))))))</f>
        <v/>
      </c>
      <c r="AD36" t="str">
        <f ca="1">IF($E35="","",IF($F36="",AD35,IF(AND($M36=1,AD$9&gt;$B$9),"",IF(AND($M36=1,AD$9&lt;=$B$9),LOOKUP(AD$9,$A$12:$A$111,$B$12:$B$111),IF(AND($H36=-1,AE$9=$R35),"",IF($H36=-1,AE35,IF(AND($H36=1,AC$9=$R35),$J36,IF($H36=1,AD35,""))))))))</f>
        <v/>
      </c>
      <c r="AE36" t="str">
        <f ca="1">IF($E35="","",IF($F36="",AE35,IF(AND($M36=1,AE$9&gt;$B$9),"",IF(AND($M36=1,AE$9&lt;=$B$9),LOOKUP(AE$9,$A$12:$A$111,$B$12:$B$111),IF(AND($H36=-1,AF$9=$R35),"",IF($H36=-1,AF35,IF(AND($H36=1,AD$9=$R35),$J36,IF($H36=1,AE35,""))))))))</f>
        <v/>
      </c>
      <c r="AF36" t="str">
        <f ca="1">IF($E35="","",IF($F36="",AF35,IF(AND($M36=1,AF$9&gt;$B$9),"",IF(AND($M36=1,AF$9&lt;=$B$9),LOOKUP(AF$9,$A$12:$A$111,$B$12:$B$111),IF(AND($H36=-1,AG$9=$R35),"",IF($H36=-1,AG35,IF(AND($H36=1,AE$9=$R35),$J36,IF($H36=1,AF35,""))))))))</f>
        <v/>
      </c>
      <c r="AG36" t="str">
        <f ca="1">IF($E35="","",IF($F36="",AG35,IF(AND($M36=1,AG$9&gt;$B$9),"",IF(AND($M36=1,AG$9&lt;=$B$9),LOOKUP(AG$9,$A$12:$A$111,$B$12:$B$111),IF(AND($H36=-1,AH$9=$R35),"",IF($H36=-1,AH35,IF(AND($H36=1,AF$9=$R35),$J36,IF($H36=1,AG35,""))))))))</f>
        <v/>
      </c>
      <c r="AH36" t="str">
        <f ca="1">IF($E35="","",IF($F36="",AH35,IF(AND($M36=1,AH$9&gt;$B$9),"",IF(AND($M36=1,AH$9&lt;=$B$9),LOOKUP(AH$9,$A$12:$A$111,$B$12:$B$111),IF(AND($H36=-1,AI$9=$R35),"",IF($H36=-1,AI35,IF(AND($H36=1,AG$9=$R35),$J36,IF($H36=1,AH35,""))))))))</f>
        <v/>
      </c>
      <c r="AI36" t="str">
        <f ca="1">IF($E35="","",IF($F36="",AI35,IF(AND($M36=1,AI$9&gt;$B$9),"",IF(AND($M36=1,AI$9&lt;=$B$9),LOOKUP(AI$9,$A$12:$A$111,$B$12:$B$111),IF(AND($H36=-1,AJ$9=$R35),"",IF($H36=-1,AJ35,IF(AND($H36=1,AH$9=$R35),$J36,IF($H36=1,AI35,""))))))))</f>
        <v/>
      </c>
      <c r="AJ36" t="str">
        <f ca="1">IF($E35="","",IF($F36="",AJ35,IF(AND($M36=1,AJ$9&gt;$B$9),"",IF(AND($M36=1,AJ$9&lt;=$B$9),LOOKUP(AJ$9,$A$12:$A$111,$B$12:$B$111),IF(AND($H36=-1,AK$9=$R35),"",IF($H36=-1,AK35,IF(AND($H36=1,AI$9=$R35),$J36,IF($H36=1,AJ35,""))))))))</f>
        <v/>
      </c>
      <c r="AK36" t="str">
        <f ca="1">IF($E35="","",IF($F36="",AK35,IF(AND($M36=1,AK$9&gt;$B$9),"",IF(AND($M36=1,AK$9&lt;=$B$9),LOOKUP(AK$9,$A$12:$A$111,$B$12:$B$111),IF(AND($H36=-1,AL$9=$R35),"",IF($H36=-1,AL35,IF(AND($H36=1,AJ$9=$R35),$J36,IF($H36=1,AK35,""))))))))</f>
        <v/>
      </c>
      <c r="AL36" t="str">
        <f ca="1">IF($E35="","",IF($F36="",AL35,IF(AND($M36=1,AL$9&gt;$B$9),"",IF(AND($M36=1,AL$9&lt;=$B$9),LOOKUP(AL$9,$A$12:$A$111,$B$12:$B$111),IF(AND($H36=-1,AM$9=$R35),"",IF($H36=-1,AM35,IF(AND($H36=1,AK$9=$R35),$J36,IF($H36=1,AL35,""))))))))</f>
        <v/>
      </c>
      <c r="AM36" t="str">
        <f ca="1">IF($E35="","",IF($F36="",AM35,IF(AND($M36=1,AM$9&gt;$B$9),"",IF(AND($M36=1,AM$9&lt;=$B$9),LOOKUP(AM$9,$A$12:$A$111,$B$12:$B$111),IF(AND($H36=-1,AN$9=$R35),"",IF($H36=-1,AN35,IF(AND($H36=1,AL$9=$R35),$J36,IF($H36=1,AM35,""))))))))</f>
        <v/>
      </c>
      <c r="AN36" t="str">
        <f ca="1">IF($E35="","",IF($F36="",AN35,IF(AND($M36=1,AN$9&gt;$B$9),"",IF(AND($M36=1,AN$9&lt;=$B$9),LOOKUP(AN$9,$A$12:$A$111,$B$12:$B$111),IF(AND($H36=-1,AO$9=$R35),"",IF($H36=-1,AO35,IF(AND($H36=1,AM$9=$R35),$J36,IF($H36=1,AN35,""))))))))</f>
        <v/>
      </c>
      <c r="AO36" t="str">
        <f ca="1">IF($E35="","",IF($F36="",AO35,IF(AND($M36=1,AO$9&gt;$B$9),"",IF(AND($M36=1,AO$9&lt;=$B$9),LOOKUP(AO$9,$A$12:$A$111,$B$12:$B$111),IF(AND($H36=-1,AP$9=$R35),"",IF($H36=-1,AP35,IF(AND($H36=1,AN$9=$R35),$J36,IF($H36=1,AO35,""))))))))</f>
        <v/>
      </c>
      <c r="AP36" t="str">
        <f ca="1">IF($E35="","",IF($F36="",AP35,IF(AND($M36=1,AP$9&gt;$B$9),"",IF(AND($M36=1,AP$9&lt;=$B$9),LOOKUP(AP$9,$A$12:$A$111,$B$12:$B$111),IF(AND($H36=-1,AQ$9=$R35),"",IF($H36=-1,AQ35,IF(AND($H36=1,AO$9=$R35),$J36,IF($H36=1,AP35,""))))))))</f>
        <v/>
      </c>
      <c r="AQ36" t="str">
        <f ca="1">IF($E35="","",IF($F36="",AQ35,IF(AND($M36=1,AQ$9&gt;$B$9),"",IF(AND($M36=1,AQ$9&lt;=$B$9),LOOKUP(AQ$9,$A$12:$A$111,$B$12:$B$111),IF(AND($H36=-1,AR$9=$R35),"",IF($H36=-1,AR35,IF(AND($H36=1,AP$9=$R35),$J36,IF($H36=1,AQ35,""))))))))</f>
        <v/>
      </c>
      <c r="AR36" t="str">
        <f ca="1">IF($E35="","",IF($F36="",AR35,IF(AND($M36=1,AR$9&gt;$B$9),"",IF(AND($M36=1,AR$9&lt;=$B$9),LOOKUP(AR$9,$A$12:$A$111,$B$12:$B$111),IF(AND($H36=-1,AS$9=$R35),"",IF($H36=-1,AS35,IF(AND($H36=1,AQ$9=$R35),$J36,IF($H36=1,AR35,""))))))))</f>
        <v/>
      </c>
      <c r="AS36" t="str">
        <f ca="1">IF($E35="","",IF($F36="",AS35,IF(AND($M36=1,AS$9&gt;$B$9),"",IF(AND($M36=1,AS$9&lt;=$B$9),LOOKUP(AS$9,$A$12:$A$111,$B$12:$B$111),IF(AND($H36=-1,AT$9=$R35),"",IF($H36=-1,AT35,IF(AND($H36=1,AR$9=$R35),$J36,IF($H36=1,AS35,""))))))))</f>
        <v/>
      </c>
      <c r="AT36" t="str">
        <f ca="1">IF($E35="","",IF($F36="",AT35,IF(AND($M36=1,AT$9&gt;$B$9),"",IF(AND($M36=1,AT$9&lt;=$B$9),LOOKUP(AT$9,$A$12:$A$111,$B$12:$B$111),IF(AND($H36=-1,AU$9=$R35),"",IF($H36=-1,AU35,IF(AND($H36=1,AS$9=$R35),$J36,IF($H36=1,AT35,""))))))))</f>
        <v/>
      </c>
      <c r="AU36" t="str">
        <f ca="1">IF($E35="","",IF($F36="",AU35,IF(AND($M36=1,AU$9&gt;$B$9),"",IF(AND($M36=1,AU$9&lt;=$B$9),LOOKUP(AU$9,$A$12:$A$111,$B$12:$B$111),IF(AND($H36=-1,AV$9=$R35),"",IF($H36=-1,AV35,IF(AND($H36=1,AT$9=$R35),$J36,IF($H36=1,AU35,""))))))))</f>
        <v/>
      </c>
      <c r="AV36" t="str">
        <f ca="1">IF($E35="","",IF($F36="",AV35,IF(AND($M36=1,AV$9&gt;$B$9),"",IF(AND($M36=1,AV$9&lt;=$B$9),LOOKUP(AV$9,$A$12:$A$111,$B$12:$B$111),IF(AND($H36=-1,AW$9=$R35),"",IF($H36=-1,AW35,IF(AND($H36=1,AU$9=$R35),$J36,IF($H36=1,AV35,""))))))))</f>
        <v/>
      </c>
      <c r="AW36" t="str">
        <f ca="1">IF($E35="","",IF($F36="",AW35,IF(AND($M36=1,AW$9&gt;$B$9),"",IF(AND($M36=1,AW$9&lt;=$B$9),LOOKUP(AW$9,$A$12:$A$111,$B$12:$B$111),IF(AND($H36=-1,AX$9=$R35),"",IF($H36=-1,AX35,IF(AND($H36=1,AV$9=$R35),$J36,IF($H36=1,AW35,""))))))))</f>
        <v/>
      </c>
      <c r="AX36" t="str">
        <f ca="1">IF($E35="","",IF($F36="",AX35,IF(AND($M36=1,AX$9&gt;$B$9),"",IF(AND($M36=1,AX$9&lt;=$B$9),LOOKUP(AX$9,$A$12:$A$111,$B$12:$B$111),IF(AND($H36=-1,AY$9=$R35),"",IF($H36=-1,AY35,IF(AND($H36=1,AW$9=$R35),$J36,IF($H36=1,AX35,""))))))))</f>
        <v/>
      </c>
      <c r="AY36" t="str">
        <f ca="1">IF($E35="","",IF($F36="",AY35,IF(AND($M36=1,AY$9&gt;$B$9),"",IF(AND($M36=1,AY$9&lt;=$B$9),LOOKUP(AY$9,$A$12:$A$111,$B$12:$B$111),IF(AND($H36=-1,AZ$9=$R35),"",IF($H36=-1,AZ35,IF(AND($H36=1,AX$9=$R35),$J36,IF($H36=1,AY35,""))))))))</f>
        <v/>
      </c>
      <c r="AZ36" t="str">
        <f ca="1">IF($E35="","",IF($F36="",AZ35,IF(AND($M36=1,AZ$9&gt;$B$9),"",IF(AND($M36=1,AZ$9&lt;=$B$9),LOOKUP(AZ$9,$A$12:$A$111,$B$12:$B$111),IF(AND($H36=-1,BA$9=$R35),"",IF($H36=-1,BA35,IF(AND($H36=1,AY$9=$R35),$J36,IF($H36=1,AZ35,""))))))))</f>
        <v/>
      </c>
      <c r="BA36" t="str">
        <f ca="1">IF($E35="","",IF($F36="",BA35,IF(AND($M36=1,BA$9&gt;$B$9),"",IF(AND($M36=1,BA$9&lt;=$B$9),LOOKUP(BA$9,$A$12:$A$111,$B$12:$B$111),IF(AND($H36=-1,BB$9=$R35),"",IF($H36=-1,BB35,IF(AND($H36=1,AZ$9=$R35),$J36,IF($H36=1,BA35,""))))))))</f>
        <v/>
      </c>
      <c r="BB36" t="str">
        <f ca="1">IF($E35="","",IF($F36="",BB35,IF(AND($M36=1,BB$9&gt;$B$9),"",IF(AND($M36=1,BB$9&lt;=$B$9),LOOKUP(BB$9,$A$12:$A$111,$B$12:$B$111),IF(AND($H36=-1,BC$9=$R35),"",IF($H36=-1,BC35,IF(AND($H36=1,BA$9=$R35),$J36,IF($H36=1,BB35,""))))))))</f>
        <v/>
      </c>
      <c r="BC36" t="str">
        <f ca="1">IF($E35="","",IF($F36="",BC35,IF(AND($M36=1,BC$9&gt;$B$9),"",IF(AND($M36=1,BC$9&lt;=$B$9),LOOKUP(BC$9,$A$12:$A$111,$B$12:$B$111),IF(AND($H36=-1,BD$9=$R35),"",IF($H36=-1,BD35,IF(AND($H36=1,BB$9=$R35),$J36,IF($H36=1,BC35,""))))))))</f>
        <v/>
      </c>
      <c r="BD36" t="str">
        <f ca="1">IF($E35="","",IF($F36="",BD35,IF(AND($M36=1,BD$9&gt;$B$9),"",IF(AND($M36=1,BD$9&lt;=$B$9),LOOKUP(BD$9,$A$12:$A$111,$B$12:$B$111),IF(AND($H36=-1,BE$9=$R35),"",IF($H36=-1,BE35,IF(AND($H36=1,BC$9=$R35),$J36,IF($H36=1,BD35,""))))))))</f>
        <v/>
      </c>
      <c r="BE36" t="str">
        <f ca="1">IF($E35="","",IF($F36="",BE35,IF(AND($M36=1,BE$9&gt;$B$9),"",IF(AND($M36=1,BE$9&lt;=$B$9),LOOKUP(BE$9,$A$12:$A$111,$B$12:$B$111),IF(AND($H36=-1,BF$9=$R35),"",IF($H36=-1,BF35,IF(AND($H36=1,BD$9=$R35),$J36,IF($H36=1,BE35,""))))))))</f>
        <v/>
      </c>
      <c r="BF36" t="str">
        <f ca="1">IF($E35="","",IF($F36="",BF35,IF(AND($M36=1,BF$9&gt;$B$9),"",IF(AND($M36=1,BF$9&lt;=$B$9),LOOKUP(BF$9,$A$12:$A$111,$B$12:$B$111),IF(AND($H36=-1,BG$9=$R35),"",IF($H36=-1,BG35,IF(AND($H36=1,BE$9=$R35),$J36,IF($H36=1,BF35,""))))))))</f>
        <v/>
      </c>
      <c r="BG36" t="str">
        <f ca="1">IF($E35="","",IF($F36="",BG35,IF(AND($M36=1,BG$9&gt;$B$9),"",IF(AND($M36=1,BG$9&lt;=$B$9),LOOKUP(BG$9,$A$12:$A$111,$B$12:$B$111),IF(AND($H36=-1,BH$9=$R35),"",IF($H36=-1,BH35,IF(AND($H36=1,BF$9=$R35),$J36,IF($H36=1,BG35,""))))))))</f>
        <v/>
      </c>
      <c r="BH36" t="str">
        <f ca="1">IF($E35="","",IF($F36="",BH35,IF(AND($M36=1,BH$9&gt;$B$9),"",IF(AND($M36=1,BH$9&lt;=$B$9),LOOKUP(BH$9,$A$12:$A$111,$B$12:$B$111),IF(AND($H36=-1,BI$9=$R35),"",IF($H36=-1,BI35,IF(AND($H36=1,BG$9=$R35),$J36,IF($H36=1,BH35,""))))))))</f>
        <v/>
      </c>
      <c r="BI36" t="str">
        <f ca="1">IF($E35="","",IF($F36="",BI35,IF(AND($M36=1,BI$9&gt;$B$9),"",IF(AND($M36=1,BI$9&lt;=$B$9),LOOKUP(BI$9,$A$12:$A$111,$B$12:$B$111),IF(AND($H36=-1,BJ$9=$R35),"",IF($H36=-1,BJ35,IF(AND($H36=1,BH$9=$R35),$J36,IF($H36=1,BI35,""))))))))</f>
        <v/>
      </c>
      <c r="BJ36" t="str">
        <f ca="1">IF($E35="","",IF($F36="",BJ35,IF(AND($M36=1,BJ$9&gt;$B$9),"",IF(AND($M36=1,BJ$9&lt;=$B$9),LOOKUP(BJ$9,$A$12:$A$111,$B$12:$B$111),IF(AND($H36=-1,BK$9=$R35),"",IF($H36=-1,BK35,IF(AND($H36=1,BI$9=$R35),$J36,IF($H36=1,BJ35,""))))))))</f>
        <v/>
      </c>
      <c r="BK36" t="str">
        <f ca="1">IF($E35="","",IF($F36="",BK35,IF(AND($M36=1,BK$9&gt;$B$9),"",IF(AND($M36=1,BK$9&lt;=$B$9),LOOKUP(BK$9,$A$12:$A$111,$B$12:$B$111),IF(AND($H36=-1,BL$9=$R35),"",IF($H36=-1,BL35,IF(AND($H36=1,BJ$9=$R35),$J36,IF($H36=1,BK35,""))))))))</f>
        <v/>
      </c>
      <c r="BL36" t="str">
        <f ca="1">IF($E35="","",IF($F36="",BL35,IF(AND($M36=1,BL$9&gt;$B$9),"",IF(AND($M36=1,BL$9&lt;=$B$9),LOOKUP(BL$9,$A$12:$A$111,$B$12:$B$111),IF(AND($H36=-1,BM$9=$R35),"",IF($H36=-1,BM35,IF(AND($H36=1,BK$9=$R35),$J36,IF($H36=1,BL35,""))))))))</f>
        <v/>
      </c>
      <c r="BM36" t="str">
        <f ca="1">IF($E35="","",IF($F36="",BM35,IF(AND($M36=1,BM$9&gt;$B$9),"",IF(AND($M36=1,BM$9&lt;=$B$9),LOOKUP(BM$9,$A$12:$A$111,$B$12:$B$111),IF(AND($H36=-1,BN$9=$R35),"",IF($H36=-1,BN35,IF(AND($H36=1,BL$9=$R35),$J36,IF($H36=1,BM35,""))))))))</f>
        <v/>
      </c>
      <c r="BN36" t="str">
        <f ca="1">IF($E35="","",IF($F36="",BN35,IF(AND($M36=1,BN$9&gt;$B$9),"",IF(AND($M36=1,BN$9&lt;=$B$9),LOOKUP(BN$9,$A$12:$A$111,$B$12:$B$111),IF(AND($H36=-1,BO$9=$R35),"",IF($H36=-1,BO35,IF(AND($H36=1,BM$9=$R35),$J36,IF($H36=1,BN35,""))))))))</f>
        <v/>
      </c>
      <c r="BO36" t="str">
        <f ca="1">IF($E35="","",IF($F36="",BO35,IF(AND($M36=1,BO$9&gt;$B$9),"",IF(AND($M36=1,BO$9&lt;=$B$9),LOOKUP(BO$9,$A$12:$A$111,$B$12:$B$111),IF(AND($H36=-1,BP$9=$R35),"",IF($H36=-1,BP35,IF(AND($H36=1,BN$9=$R35),$J36,IF($H36=1,BO35,""))))))))</f>
        <v/>
      </c>
      <c r="BP36">
        <f ca="1">IF($E35="","",IF($F36="",BP35,IF(AND($M36=1,BP$9&gt;$B$9),"",IF(AND($M36=1,BP$9&lt;=$B$9),LOOKUP(BP$9,$A$12:$A$111,$B$12:$B$111),IF(AND($H36=-1,BQ$9=$R35),"",IF($H36=-1,BQ35,IF(AND($H36=1,BO$9=$R35),$J36,IF($H36=1,BP35,""))))))))</f>
        <v>0</v>
      </c>
    </row>
    <row r="37" spans="4:68" x14ac:dyDescent="0.25">
      <c r="D37" s="4">
        <v>27</v>
      </c>
      <c r="E37" s="1">
        <f t="shared" ca="1" si="3"/>
        <v>10</v>
      </c>
      <c r="F37" t="str">
        <f ca="1">IF(E36="","",IF(AND(B$3="Last",G36="Zero"),F36,IF(B$3="Last",G36,IF(AND(B$3="2nd last",G35="Zero"),F36,IF(B$3="2nd last",G35,IF(AND(B$3="Opposite",G36="Zero"),F36,IF(AND(B$3="Opposite",G36="Red"),"Black",IF(AND(B$3="Opposite",G36="Black"),"Red",IF(AND(B$3="Opposite",G36="Odd"),"Even",IF(AND(B$3="Opposite",G36="Even"),"Odd",IF(AND(B$3="Opposite",G36="High"),"Low",IF(AND(B$3="Opposite",G36="Low"),"High",IF(COUNTIF(Refs!$E$5:$I$6,B$3)=1,RevLab!B$3,"")))))))))))))</f>
        <v>Black</v>
      </c>
      <c r="G37" t="str">
        <f ca="1">IF(E37="","",IF(B$2="Red/Black",LOOKUP(E37,Refs!D:D,Refs!F:F),IF(B$2="High/Low",LOOKUP(E37,Refs!D:D,Refs!H:H),IF(B$2="Odd/Even",LOOKUP(E37,Refs!D:D,Refs!J:J),""))))</f>
        <v>Black</v>
      </c>
      <c r="H37">
        <f t="shared" ca="1" si="4"/>
        <v>1</v>
      </c>
      <c r="I37">
        <f ca="1">IF(E36="","",IF(F37="","",IF(AND(R36&gt;1,P36+Q36&gt;=$B$4),$B$4,IF(R36=1,P36,P36+Q36))))</f>
        <v>7</v>
      </c>
      <c r="J37">
        <f t="shared" ca="1" si="5"/>
        <v>7</v>
      </c>
      <c r="K37">
        <f t="shared" ca="1" si="7"/>
        <v>-23</v>
      </c>
      <c r="L37">
        <f t="shared" ca="1" si="8"/>
        <v>15</v>
      </c>
      <c r="M37">
        <f t="shared" ca="1" si="6"/>
        <v>0</v>
      </c>
      <c r="P37">
        <f t="shared" ca="1" si="0"/>
        <v>2</v>
      </c>
      <c r="Q37">
        <f t="shared" ca="1" si="1"/>
        <v>7</v>
      </c>
      <c r="R37" s="2">
        <f t="shared" ca="1" si="2"/>
        <v>4</v>
      </c>
      <c r="S37" s="4">
        <f ca="1">IF(E36="","",IF($F37="",S36,IF($M37=1,LOOKUP(S$9,$A$12:$A$111,$B$12:$B$111),IF(AND($H37=-1,T$9=$R36),"",IF($H37=-1,T36,IF($H37=1,S36))))))</f>
        <v>2</v>
      </c>
      <c r="T37">
        <f ca="1">IF($E36="","",IF($F37="",T36,IF(AND($M37=1,T$9&gt;$B$9),"",IF(AND($M37=1,T$9&lt;=$B$9),LOOKUP(T$9,$A$12:$A$111,$B$12:$B$111),IF(AND($H37=-1,U$9=$R36),"",IF($H37=-1,U36,IF(AND($H37=1,S$9=$R36),$J37,IF($H37=1,T36,""))))))))</f>
        <v>3</v>
      </c>
      <c r="U37">
        <f ca="1">IF($E36="","",IF($F37="",U36,IF(AND($M37=1,U$9&gt;$B$9),"",IF(AND($M37=1,U$9&lt;=$B$9),LOOKUP(U$9,$A$12:$A$111,$B$12:$B$111),IF(AND($H37=-1,V$9=$R36),"",IF($H37=-1,V36,IF(AND($H37=1,T$9=$R36),$J37,IF($H37=1,U36,""))))))))</f>
        <v>5</v>
      </c>
      <c r="V37">
        <f ca="1">IF($E36="","",IF($F37="",V36,IF(AND($M37=1,V$9&gt;$B$9),"",IF(AND($M37=1,V$9&lt;=$B$9),LOOKUP(V$9,$A$12:$A$111,$B$12:$B$111),IF(AND($H37=-1,W$9=$R36),"",IF($H37=-1,W36,IF(AND($H37=1,U$9=$R36),$J37,IF($H37=1,V36,""))))))))</f>
        <v>7</v>
      </c>
      <c r="W37" t="str">
        <f ca="1">IF($E36="","",IF($F37="",W36,IF(AND($M37=1,W$9&gt;$B$9),"",IF(AND($M37=1,W$9&lt;=$B$9),LOOKUP(W$9,$A$12:$A$111,$B$12:$B$111),IF(AND($H37=-1,X$9=$R36),"",IF($H37=-1,X36,IF(AND($H37=1,V$9=$R36),$J37,IF($H37=1,W36,""))))))))</f>
        <v/>
      </c>
      <c r="X37" t="str">
        <f ca="1">IF($E36="","",IF($F37="",X36,IF(AND($M37=1,X$9&gt;$B$9),"",IF(AND($M37=1,X$9&lt;=$B$9),LOOKUP(X$9,$A$12:$A$111,$B$12:$B$111),IF(AND($H37=-1,Y$9=$R36),"",IF($H37=-1,Y36,IF(AND($H37=1,W$9=$R36),$J37,IF($H37=1,X36,""))))))))</f>
        <v/>
      </c>
      <c r="Y37" t="str">
        <f ca="1">IF($E36="","",IF($F37="",Y36,IF(AND($M37=1,Y$9&gt;$B$9),"",IF(AND($M37=1,Y$9&lt;=$B$9),LOOKUP(Y$9,$A$12:$A$111,$B$12:$B$111),IF(AND($H37=-1,Z$9=$R36),"",IF($H37=-1,Z36,IF(AND($H37=1,X$9=$R36),$J37,IF($H37=1,Y36,""))))))))</f>
        <v/>
      </c>
      <c r="Z37" t="str">
        <f ca="1">IF($E36="","",IF($F37="",Z36,IF(AND($M37=1,Z$9&gt;$B$9),"",IF(AND($M37=1,Z$9&lt;=$B$9),LOOKUP(Z$9,$A$12:$A$111,$B$12:$B$111),IF(AND($H37=-1,AA$9=$R36),"",IF($H37=-1,AA36,IF(AND($H37=1,Y$9=$R36),$J37,IF($H37=1,Z36,""))))))))</f>
        <v/>
      </c>
      <c r="AA37" t="str">
        <f ca="1">IF($E36="","",IF($F37="",AA36,IF(AND($M37=1,AA$9&gt;$B$9),"",IF(AND($M37=1,AA$9&lt;=$B$9),LOOKUP(AA$9,$A$12:$A$111,$B$12:$B$111),IF(AND($H37=-1,AB$9=$R36),"",IF($H37=-1,AB36,IF(AND($H37=1,Z$9=$R36),$J37,IF($H37=1,AA36,""))))))))</f>
        <v/>
      </c>
      <c r="AB37" t="str">
        <f ca="1">IF($E36="","",IF($F37="",AB36,IF(AND($M37=1,AB$9&gt;$B$9),"",IF(AND($M37=1,AB$9&lt;=$B$9),LOOKUP(AB$9,$A$12:$A$111,$B$12:$B$111),IF(AND($H37=-1,AC$9=$R36),"",IF($H37=-1,AC36,IF(AND($H37=1,AA$9=$R36),$J37,IF($H37=1,AB36,""))))))))</f>
        <v/>
      </c>
      <c r="AC37" t="str">
        <f ca="1">IF($E36="","",IF($F37="",AC36,IF(AND($M37=1,AC$9&gt;$B$9),"",IF(AND($M37=1,AC$9&lt;=$B$9),LOOKUP(AC$9,$A$12:$A$111,$B$12:$B$111),IF(AND($H37=-1,AD$9=$R36),"",IF($H37=-1,AD36,IF(AND($H37=1,AB$9=$R36),$J37,IF($H37=1,AC36,""))))))))</f>
        <v/>
      </c>
      <c r="AD37" t="str">
        <f ca="1">IF($E36="","",IF($F37="",AD36,IF(AND($M37=1,AD$9&gt;$B$9),"",IF(AND($M37=1,AD$9&lt;=$B$9),LOOKUP(AD$9,$A$12:$A$111,$B$12:$B$111),IF(AND($H37=-1,AE$9=$R36),"",IF($H37=-1,AE36,IF(AND($H37=1,AC$9=$R36),$J37,IF($H37=1,AD36,""))))))))</f>
        <v/>
      </c>
      <c r="AE37" t="str">
        <f ca="1">IF($E36="","",IF($F37="",AE36,IF(AND($M37=1,AE$9&gt;$B$9),"",IF(AND($M37=1,AE$9&lt;=$B$9),LOOKUP(AE$9,$A$12:$A$111,$B$12:$B$111),IF(AND($H37=-1,AF$9=$R36),"",IF($H37=-1,AF36,IF(AND($H37=1,AD$9=$R36),$J37,IF($H37=1,AE36,""))))))))</f>
        <v/>
      </c>
      <c r="AF37" t="str">
        <f ca="1">IF($E36="","",IF($F37="",AF36,IF(AND($M37=1,AF$9&gt;$B$9),"",IF(AND($M37=1,AF$9&lt;=$B$9),LOOKUP(AF$9,$A$12:$A$111,$B$12:$B$111),IF(AND($H37=-1,AG$9=$R36),"",IF($H37=-1,AG36,IF(AND($H37=1,AE$9=$R36),$J37,IF($H37=1,AF36,""))))))))</f>
        <v/>
      </c>
      <c r="AG37" t="str">
        <f ca="1">IF($E36="","",IF($F37="",AG36,IF(AND($M37=1,AG$9&gt;$B$9),"",IF(AND($M37=1,AG$9&lt;=$B$9),LOOKUP(AG$9,$A$12:$A$111,$B$12:$B$111),IF(AND($H37=-1,AH$9=$R36),"",IF($H37=-1,AH36,IF(AND($H37=1,AF$9=$R36),$J37,IF($H37=1,AG36,""))))))))</f>
        <v/>
      </c>
      <c r="AH37" t="str">
        <f ca="1">IF($E36="","",IF($F37="",AH36,IF(AND($M37=1,AH$9&gt;$B$9),"",IF(AND($M37=1,AH$9&lt;=$B$9),LOOKUP(AH$9,$A$12:$A$111,$B$12:$B$111),IF(AND($H37=-1,AI$9=$R36),"",IF($H37=-1,AI36,IF(AND($H37=1,AG$9=$R36),$J37,IF($H37=1,AH36,""))))))))</f>
        <v/>
      </c>
      <c r="AI37" t="str">
        <f ca="1">IF($E36="","",IF($F37="",AI36,IF(AND($M37=1,AI$9&gt;$B$9),"",IF(AND($M37=1,AI$9&lt;=$B$9),LOOKUP(AI$9,$A$12:$A$111,$B$12:$B$111),IF(AND($H37=-1,AJ$9=$R36),"",IF($H37=-1,AJ36,IF(AND($H37=1,AH$9=$R36),$J37,IF($H37=1,AI36,""))))))))</f>
        <v/>
      </c>
      <c r="AJ37" t="str">
        <f ca="1">IF($E36="","",IF($F37="",AJ36,IF(AND($M37=1,AJ$9&gt;$B$9),"",IF(AND($M37=1,AJ$9&lt;=$B$9),LOOKUP(AJ$9,$A$12:$A$111,$B$12:$B$111),IF(AND($H37=-1,AK$9=$R36),"",IF($H37=-1,AK36,IF(AND($H37=1,AI$9=$R36),$J37,IF($H37=1,AJ36,""))))))))</f>
        <v/>
      </c>
      <c r="AK37" t="str">
        <f ca="1">IF($E36="","",IF($F37="",AK36,IF(AND($M37=1,AK$9&gt;$B$9),"",IF(AND($M37=1,AK$9&lt;=$B$9),LOOKUP(AK$9,$A$12:$A$111,$B$12:$B$111),IF(AND($H37=-1,AL$9=$R36),"",IF($H37=-1,AL36,IF(AND($H37=1,AJ$9=$R36),$J37,IF($H37=1,AK36,""))))))))</f>
        <v/>
      </c>
      <c r="AL37" t="str">
        <f ca="1">IF($E36="","",IF($F37="",AL36,IF(AND($M37=1,AL$9&gt;$B$9),"",IF(AND($M37=1,AL$9&lt;=$B$9),LOOKUP(AL$9,$A$12:$A$111,$B$12:$B$111),IF(AND($H37=-1,AM$9=$R36),"",IF($H37=-1,AM36,IF(AND($H37=1,AK$9=$R36),$J37,IF($H37=1,AL36,""))))))))</f>
        <v/>
      </c>
      <c r="AM37" t="str">
        <f ca="1">IF($E36="","",IF($F37="",AM36,IF(AND($M37=1,AM$9&gt;$B$9),"",IF(AND($M37=1,AM$9&lt;=$B$9),LOOKUP(AM$9,$A$12:$A$111,$B$12:$B$111),IF(AND($H37=-1,AN$9=$R36),"",IF($H37=-1,AN36,IF(AND($H37=1,AL$9=$R36),$J37,IF($H37=1,AM36,""))))))))</f>
        <v/>
      </c>
      <c r="AN37" t="str">
        <f ca="1">IF($E36="","",IF($F37="",AN36,IF(AND($M37=1,AN$9&gt;$B$9),"",IF(AND($M37=1,AN$9&lt;=$B$9),LOOKUP(AN$9,$A$12:$A$111,$B$12:$B$111),IF(AND($H37=-1,AO$9=$R36),"",IF($H37=-1,AO36,IF(AND($H37=1,AM$9=$R36),$J37,IF($H37=1,AN36,""))))))))</f>
        <v/>
      </c>
      <c r="AO37" t="str">
        <f ca="1">IF($E36="","",IF($F37="",AO36,IF(AND($M37=1,AO$9&gt;$B$9),"",IF(AND($M37=1,AO$9&lt;=$B$9),LOOKUP(AO$9,$A$12:$A$111,$B$12:$B$111),IF(AND($H37=-1,AP$9=$R36),"",IF($H37=-1,AP36,IF(AND($H37=1,AN$9=$R36),$J37,IF($H37=1,AO36,""))))))))</f>
        <v/>
      </c>
      <c r="AP37" t="str">
        <f ca="1">IF($E36="","",IF($F37="",AP36,IF(AND($M37=1,AP$9&gt;$B$9),"",IF(AND($M37=1,AP$9&lt;=$B$9),LOOKUP(AP$9,$A$12:$A$111,$B$12:$B$111),IF(AND($H37=-1,AQ$9=$R36),"",IF($H37=-1,AQ36,IF(AND($H37=1,AO$9=$R36),$J37,IF($H37=1,AP36,""))))))))</f>
        <v/>
      </c>
      <c r="AQ37" t="str">
        <f ca="1">IF($E36="","",IF($F37="",AQ36,IF(AND($M37=1,AQ$9&gt;$B$9),"",IF(AND($M37=1,AQ$9&lt;=$B$9),LOOKUP(AQ$9,$A$12:$A$111,$B$12:$B$111),IF(AND($H37=-1,AR$9=$R36),"",IF($H37=-1,AR36,IF(AND($H37=1,AP$9=$R36),$J37,IF($H37=1,AQ36,""))))))))</f>
        <v/>
      </c>
      <c r="AR37" t="str">
        <f ca="1">IF($E36="","",IF($F37="",AR36,IF(AND($M37=1,AR$9&gt;$B$9),"",IF(AND($M37=1,AR$9&lt;=$B$9),LOOKUP(AR$9,$A$12:$A$111,$B$12:$B$111),IF(AND($H37=-1,AS$9=$R36),"",IF($H37=-1,AS36,IF(AND($H37=1,AQ$9=$R36),$J37,IF($H37=1,AR36,""))))))))</f>
        <v/>
      </c>
      <c r="AS37" t="str">
        <f ca="1">IF($E36="","",IF($F37="",AS36,IF(AND($M37=1,AS$9&gt;$B$9),"",IF(AND($M37=1,AS$9&lt;=$B$9),LOOKUP(AS$9,$A$12:$A$111,$B$12:$B$111),IF(AND($H37=-1,AT$9=$R36),"",IF($H37=-1,AT36,IF(AND($H37=1,AR$9=$R36),$J37,IF($H37=1,AS36,""))))))))</f>
        <v/>
      </c>
      <c r="AT37" t="str">
        <f ca="1">IF($E36="","",IF($F37="",AT36,IF(AND($M37=1,AT$9&gt;$B$9),"",IF(AND($M37=1,AT$9&lt;=$B$9),LOOKUP(AT$9,$A$12:$A$111,$B$12:$B$111),IF(AND($H37=-1,AU$9=$R36),"",IF($H37=-1,AU36,IF(AND($H37=1,AS$9=$R36),$J37,IF($H37=1,AT36,""))))))))</f>
        <v/>
      </c>
      <c r="AU37" t="str">
        <f ca="1">IF($E36="","",IF($F37="",AU36,IF(AND($M37=1,AU$9&gt;$B$9),"",IF(AND($M37=1,AU$9&lt;=$B$9),LOOKUP(AU$9,$A$12:$A$111,$B$12:$B$111),IF(AND($H37=-1,AV$9=$R36),"",IF($H37=-1,AV36,IF(AND($H37=1,AT$9=$R36),$J37,IF($H37=1,AU36,""))))))))</f>
        <v/>
      </c>
      <c r="AV37" t="str">
        <f ca="1">IF($E36="","",IF($F37="",AV36,IF(AND($M37=1,AV$9&gt;$B$9),"",IF(AND($M37=1,AV$9&lt;=$B$9),LOOKUP(AV$9,$A$12:$A$111,$B$12:$B$111),IF(AND($H37=-1,AW$9=$R36),"",IF($H37=-1,AW36,IF(AND($H37=1,AU$9=$R36),$J37,IF($H37=1,AV36,""))))))))</f>
        <v/>
      </c>
      <c r="AW37" t="str">
        <f ca="1">IF($E36="","",IF($F37="",AW36,IF(AND($M37=1,AW$9&gt;$B$9),"",IF(AND($M37=1,AW$9&lt;=$B$9),LOOKUP(AW$9,$A$12:$A$111,$B$12:$B$111),IF(AND($H37=-1,AX$9=$R36),"",IF($H37=-1,AX36,IF(AND($H37=1,AV$9=$R36),$J37,IF($H37=1,AW36,""))))))))</f>
        <v/>
      </c>
      <c r="AX37" t="str">
        <f ca="1">IF($E36="","",IF($F37="",AX36,IF(AND($M37=1,AX$9&gt;$B$9),"",IF(AND($M37=1,AX$9&lt;=$B$9),LOOKUP(AX$9,$A$12:$A$111,$B$12:$B$111),IF(AND($H37=-1,AY$9=$R36),"",IF($H37=-1,AY36,IF(AND($H37=1,AW$9=$R36),$J37,IF($H37=1,AX36,""))))))))</f>
        <v/>
      </c>
      <c r="AY37" t="str">
        <f ca="1">IF($E36="","",IF($F37="",AY36,IF(AND($M37=1,AY$9&gt;$B$9),"",IF(AND($M37=1,AY$9&lt;=$B$9),LOOKUP(AY$9,$A$12:$A$111,$B$12:$B$111),IF(AND($H37=-1,AZ$9=$R36),"",IF($H37=-1,AZ36,IF(AND($H37=1,AX$9=$R36),$J37,IF($H37=1,AY36,""))))))))</f>
        <v/>
      </c>
      <c r="AZ37" t="str">
        <f ca="1">IF($E36="","",IF($F37="",AZ36,IF(AND($M37=1,AZ$9&gt;$B$9),"",IF(AND($M37=1,AZ$9&lt;=$B$9),LOOKUP(AZ$9,$A$12:$A$111,$B$12:$B$111),IF(AND($H37=-1,BA$9=$R36),"",IF($H37=-1,BA36,IF(AND($H37=1,AY$9=$R36),$J37,IF($H37=1,AZ36,""))))))))</f>
        <v/>
      </c>
      <c r="BA37" t="str">
        <f ca="1">IF($E36="","",IF($F37="",BA36,IF(AND($M37=1,BA$9&gt;$B$9),"",IF(AND($M37=1,BA$9&lt;=$B$9),LOOKUP(BA$9,$A$12:$A$111,$B$12:$B$111),IF(AND($H37=-1,BB$9=$R36),"",IF($H37=-1,BB36,IF(AND($H37=1,AZ$9=$R36),$J37,IF($H37=1,BA36,""))))))))</f>
        <v/>
      </c>
      <c r="BB37" t="str">
        <f ca="1">IF($E36="","",IF($F37="",BB36,IF(AND($M37=1,BB$9&gt;$B$9),"",IF(AND($M37=1,BB$9&lt;=$B$9),LOOKUP(BB$9,$A$12:$A$111,$B$12:$B$111),IF(AND($H37=-1,BC$9=$R36),"",IF($H37=-1,BC36,IF(AND($H37=1,BA$9=$R36),$J37,IF($H37=1,BB36,""))))))))</f>
        <v/>
      </c>
      <c r="BC37" t="str">
        <f ca="1">IF($E36="","",IF($F37="",BC36,IF(AND($M37=1,BC$9&gt;$B$9),"",IF(AND($M37=1,BC$9&lt;=$B$9),LOOKUP(BC$9,$A$12:$A$111,$B$12:$B$111),IF(AND($H37=-1,BD$9=$R36),"",IF($H37=-1,BD36,IF(AND($H37=1,BB$9=$R36),$J37,IF($H37=1,BC36,""))))))))</f>
        <v/>
      </c>
      <c r="BD37" t="str">
        <f ca="1">IF($E36="","",IF($F37="",BD36,IF(AND($M37=1,BD$9&gt;$B$9),"",IF(AND($M37=1,BD$9&lt;=$B$9),LOOKUP(BD$9,$A$12:$A$111,$B$12:$B$111),IF(AND($H37=-1,BE$9=$R36),"",IF($H37=-1,BE36,IF(AND($H37=1,BC$9=$R36),$J37,IF($H37=1,BD36,""))))))))</f>
        <v/>
      </c>
      <c r="BE37" t="str">
        <f ca="1">IF($E36="","",IF($F37="",BE36,IF(AND($M37=1,BE$9&gt;$B$9),"",IF(AND($M37=1,BE$9&lt;=$B$9),LOOKUP(BE$9,$A$12:$A$111,$B$12:$B$111),IF(AND($H37=-1,BF$9=$R36),"",IF($H37=-1,BF36,IF(AND($H37=1,BD$9=$R36),$J37,IF($H37=1,BE36,""))))))))</f>
        <v/>
      </c>
      <c r="BF37" t="str">
        <f ca="1">IF($E36="","",IF($F37="",BF36,IF(AND($M37=1,BF$9&gt;$B$9),"",IF(AND($M37=1,BF$9&lt;=$B$9),LOOKUP(BF$9,$A$12:$A$111,$B$12:$B$111),IF(AND($H37=-1,BG$9=$R36),"",IF($H37=-1,BG36,IF(AND($H37=1,BE$9=$R36),$J37,IF($H37=1,BF36,""))))))))</f>
        <v/>
      </c>
      <c r="BG37" t="str">
        <f ca="1">IF($E36="","",IF($F37="",BG36,IF(AND($M37=1,BG$9&gt;$B$9),"",IF(AND($M37=1,BG$9&lt;=$B$9),LOOKUP(BG$9,$A$12:$A$111,$B$12:$B$111),IF(AND($H37=-1,BH$9=$R36),"",IF($H37=-1,BH36,IF(AND($H37=1,BF$9=$R36),$J37,IF($H37=1,BG36,""))))))))</f>
        <v/>
      </c>
      <c r="BH37" t="str">
        <f ca="1">IF($E36="","",IF($F37="",BH36,IF(AND($M37=1,BH$9&gt;$B$9),"",IF(AND($M37=1,BH$9&lt;=$B$9),LOOKUP(BH$9,$A$12:$A$111,$B$12:$B$111),IF(AND($H37=-1,BI$9=$R36),"",IF($H37=-1,BI36,IF(AND($H37=1,BG$9=$R36),$J37,IF($H37=1,BH36,""))))))))</f>
        <v/>
      </c>
      <c r="BI37" t="str">
        <f ca="1">IF($E36="","",IF($F37="",BI36,IF(AND($M37=1,BI$9&gt;$B$9),"",IF(AND($M37=1,BI$9&lt;=$B$9),LOOKUP(BI$9,$A$12:$A$111,$B$12:$B$111),IF(AND($H37=-1,BJ$9=$R36),"",IF($H37=-1,BJ36,IF(AND($H37=1,BH$9=$R36),$J37,IF($H37=1,BI36,""))))))))</f>
        <v/>
      </c>
      <c r="BJ37" t="str">
        <f ca="1">IF($E36="","",IF($F37="",BJ36,IF(AND($M37=1,BJ$9&gt;$B$9),"",IF(AND($M37=1,BJ$9&lt;=$B$9),LOOKUP(BJ$9,$A$12:$A$111,$B$12:$B$111),IF(AND($H37=-1,BK$9=$R36),"",IF($H37=-1,BK36,IF(AND($H37=1,BI$9=$R36),$J37,IF($H37=1,BJ36,""))))))))</f>
        <v/>
      </c>
      <c r="BK37" t="str">
        <f ca="1">IF($E36="","",IF($F37="",BK36,IF(AND($M37=1,BK$9&gt;$B$9),"",IF(AND($M37=1,BK$9&lt;=$B$9),LOOKUP(BK$9,$A$12:$A$111,$B$12:$B$111),IF(AND($H37=-1,BL$9=$R36),"",IF($H37=-1,BL36,IF(AND($H37=1,BJ$9=$R36),$J37,IF($H37=1,BK36,""))))))))</f>
        <v/>
      </c>
      <c r="BL37" t="str">
        <f ca="1">IF($E36="","",IF($F37="",BL36,IF(AND($M37=1,BL$9&gt;$B$9),"",IF(AND($M37=1,BL$9&lt;=$B$9),LOOKUP(BL$9,$A$12:$A$111,$B$12:$B$111),IF(AND($H37=-1,BM$9=$R36),"",IF($H37=-1,BM36,IF(AND($H37=1,BK$9=$R36),$J37,IF($H37=1,BL36,""))))))))</f>
        <v/>
      </c>
      <c r="BM37" t="str">
        <f ca="1">IF($E36="","",IF($F37="",BM36,IF(AND($M37=1,BM$9&gt;$B$9),"",IF(AND($M37=1,BM$9&lt;=$B$9),LOOKUP(BM$9,$A$12:$A$111,$B$12:$B$111),IF(AND($H37=-1,BN$9=$R36),"",IF($H37=-1,BN36,IF(AND($H37=1,BL$9=$R36),$J37,IF($H37=1,BM36,""))))))))</f>
        <v/>
      </c>
      <c r="BN37" t="str">
        <f ca="1">IF($E36="","",IF($F37="",BN36,IF(AND($M37=1,BN$9&gt;$B$9),"",IF(AND($M37=1,BN$9&lt;=$B$9),LOOKUP(BN$9,$A$12:$A$111,$B$12:$B$111),IF(AND($H37=-1,BO$9=$R36),"",IF($H37=-1,BO36,IF(AND($H37=1,BM$9=$R36),$J37,IF($H37=1,BN36,""))))))))</f>
        <v/>
      </c>
      <c r="BO37" t="str">
        <f ca="1">IF($E36="","",IF($F37="",BO36,IF(AND($M37=1,BO$9&gt;$B$9),"",IF(AND($M37=1,BO$9&lt;=$B$9),LOOKUP(BO$9,$A$12:$A$111,$B$12:$B$111),IF(AND($H37=-1,BP$9=$R36),"",IF($H37=-1,BP36,IF(AND($H37=1,BN$9=$R36),$J37,IF($H37=1,BO36,""))))))))</f>
        <v/>
      </c>
      <c r="BP37">
        <f ca="1">IF($E36="","",IF($F37="",BP36,IF(AND($M37=1,BP$9&gt;$B$9),"",IF(AND($M37=1,BP$9&lt;=$B$9),LOOKUP(BP$9,$A$12:$A$111,$B$12:$B$111),IF(AND($H37=-1,BQ$9=$R36),"",IF($H37=-1,BQ36,IF(AND($H37=1,BO$9=$R36),$J37,IF($H37=1,BP36,""))))))))</f>
        <v>0</v>
      </c>
    </row>
    <row r="38" spans="4:68" x14ac:dyDescent="0.25">
      <c r="D38" s="4">
        <v>28</v>
      </c>
      <c r="E38" s="1">
        <f t="shared" ca="1" si="3"/>
        <v>26</v>
      </c>
      <c r="F38" t="str">
        <f ca="1">IF(E37="","",IF(AND(B$3="Last",G37="Zero"),F37,IF(B$3="Last",G37,IF(AND(B$3="2nd last",G36="Zero"),F37,IF(B$3="2nd last",G36,IF(AND(B$3="Opposite",G37="Zero"),F37,IF(AND(B$3="Opposite",G37="Red"),"Black",IF(AND(B$3="Opposite",G37="Black"),"Red",IF(AND(B$3="Opposite",G37="Odd"),"Even",IF(AND(B$3="Opposite",G37="Even"),"Odd",IF(AND(B$3="Opposite",G37="High"),"Low",IF(AND(B$3="Opposite",G37="Low"),"High",IF(COUNTIF(Refs!$E$5:$I$6,B$3)=1,RevLab!B$3,"")))))))))))))</f>
        <v>Black</v>
      </c>
      <c r="G38" t="str">
        <f ca="1">IF(E38="","",IF(B$2="Red/Black",LOOKUP(E38,Refs!D:D,Refs!F:F),IF(B$2="High/Low",LOOKUP(E38,Refs!D:D,Refs!H:H),IF(B$2="Odd/Even",LOOKUP(E38,Refs!D:D,Refs!J:J),""))))</f>
        <v>Black</v>
      </c>
      <c r="H38">
        <f t="shared" ca="1" si="4"/>
        <v>1</v>
      </c>
      <c r="I38">
        <f ca="1">IF(E37="","",IF(F38="","",IF(AND(R37&gt;1,P37+Q37&gt;=$B$4),$B$4,IF(R37=1,P37,P37+Q37))))</f>
        <v>9</v>
      </c>
      <c r="J38">
        <f t="shared" ca="1" si="5"/>
        <v>9</v>
      </c>
      <c r="K38">
        <f t="shared" ca="1" si="7"/>
        <v>-14</v>
      </c>
      <c r="L38">
        <f t="shared" ca="1" si="8"/>
        <v>15</v>
      </c>
      <c r="M38">
        <f t="shared" ca="1" si="6"/>
        <v>0</v>
      </c>
      <c r="P38">
        <f t="shared" ca="1" si="0"/>
        <v>2</v>
      </c>
      <c r="Q38">
        <f t="shared" ca="1" si="1"/>
        <v>9</v>
      </c>
      <c r="R38" s="2">
        <f t="shared" ca="1" si="2"/>
        <v>5</v>
      </c>
      <c r="S38" s="4">
        <f ca="1">IF(E37="","",IF($F38="",S37,IF($M38=1,LOOKUP(S$9,$A$12:$A$111,$B$12:$B$111),IF(AND($H38=-1,T$9=$R37),"",IF($H38=-1,T37,IF($H38=1,S37))))))</f>
        <v>2</v>
      </c>
      <c r="T38">
        <f ca="1">IF($E37="","",IF($F38="",T37,IF(AND($M38=1,T$9&gt;$B$9),"",IF(AND($M38=1,T$9&lt;=$B$9),LOOKUP(T$9,$A$12:$A$111,$B$12:$B$111),IF(AND($H38=-1,U$9=$R37),"",IF($H38=-1,U37,IF(AND($H38=1,S$9=$R37),$J38,IF($H38=1,T37,""))))))))</f>
        <v>3</v>
      </c>
      <c r="U38">
        <f ca="1">IF($E37="","",IF($F38="",U37,IF(AND($M38=1,U$9&gt;$B$9),"",IF(AND($M38=1,U$9&lt;=$B$9),LOOKUP(U$9,$A$12:$A$111,$B$12:$B$111),IF(AND($H38=-1,V$9=$R37),"",IF($H38=-1,V37,IF(AND($H38=1,T$9=$R37),$J38,IF($H38=1,U37,""))))))))</f>
        <v>5</v>
      </c>
      <c r="V38">
        <f ca="1">IF($E37="","",IF($F38="",V37,IF(AND($M38=1,V$9&gt;$B$9),"",IF(AND($M38=1,V$9&lt;=$B$9),LOOKUP(V$9,$A$12:$A$111,$B$12:$B$111),IF(AND($H38=-1,W$9=$R37),"",IF($H38=-1,W37,IF(AND($H38=1,U$9=$R37),$J38,IF($H38=1,V37,""))))))))</f>
        <v>7</v>
      </c>
      <c r="W38">
        <f ca="1">IF($E37="","",IF($F38="",W37,IF(AND($M38=1,W$9&gt;$B$9),"",IF(AND($M38=1,W$9&lt;=$B$9),LOOKUP(W$9,$A$12:$A$111,$B$12:$B$111),IF(AND($H38=-1,X$9=$R37),"",IF($H38=-1,X37,IF(AND($H38=1,V$9=$R37),$J38,IF($H38=1,W37,""))))))))</f>
        <v>9</v>
      </c>
      <c r="X38" t="str">
        <f ca="1">IF($E37="","",IF($F38="",X37,IF(AND($M38=1,X$9&gt;$B$9),"",IF(AND($M38=1,X$9&lt;=$B$9),LOOKUP(X$9,$A$12:$A$111,$B$12:$B$111),IF(AND($H38=-1,Y$9=$R37),"",IF($H38=-1,Y37,IF(AND($H38=1,W$9=$R37),$J38,IF($H38=1,X37,""))))))))</f>
        <v/>
      </c>
      <c r="Y38" t="str">
        <f ca="1">IF($E37="","",IF($F38="",Y37,IF(AND($M38=1,Y$9&gt;$B$9),"",IF(AND($M38=1,Y$9&lt;=$B$9),LOOKUP(Y$9,$A$12:$A$111,$B$12:$B$111),IF(AND($H38=-1,Z$9=$R37),"",IF($H38=-1,Z37,IF(AND($H38=1,X$9=$R37),$J38,IF($H38=1,Y37,""))))))))</f>
        <v/>
      </c>
      <c r="Z38" t="str">
        <f ca="1">IF($E37="","",IF($F38="",Z37,IF(AND($M38=1,Z$9&gt;$B$9),"",IF(AND($M38=1,Z$9&lt;=$B$9),LOOKUP(Z$9,$A$12:$A$111,$B$12:$B$111),IF(AND($H38=-1,AA$9=$R37),"",IF($H38=-1,AA37,IF(AND($H38=1,Y$9=$R37),$J38,IF($H38=1,Z37,""))))))))</f>
        <v/>
      </c>
      <c r="AA38" t="str">
        <f ca="1">IF($E37="","",IF($F38="",AA37,IF(AND($M38=1,AA$9&gt;$B$9),"",IF(AND($M38=1,AA$9&lt;=$B$9),LOOKUP(AA$9,$A$12:$A$111,$B$12:$B$111),IF(AND($H38=-1,AB$9=$R37),"",IF($H38=-1,AB37,IF(AND($H38=1,Z$9=$R37),$J38,IF($H38=1,AA37,""))))))))</f>
        <v/>
      </c>
      <c r="AB38" t="str">
        <f ca="1">IF($E37="","",IF($F38="",AB37,IF(AND($M38=1,AB$9&gt;$B$9),"",IF(AND($M38=1,AB$9&lt;=$B$9),LOOKUP(AB$9,$A$12:$A$111,$B$12:$B$111),IF(AND($H38=-1,AC$9=$R37),"",IF($H38=-1,AC37,IF(AND($H38=1,AA$9=$R37),$J38,IF($H38=1,AB37,""))))))))</f>
        <v/>
      </c>
      <c r="AC38" t="str">
        <f ca="1">IF($E37="","",IF($F38="",AC37,IF(AND($M38=1,AC$9&gt;$B$9),"",IF(AND($M38=1,AC$9&lt;=$B$9),LOOKUP(AC$9,$A$12:$A$111,$B$12:$B$111),IF(AND($H38=-1,AD$9=$R37),"",IF($H38=-1,AD37,IF(AND($H38=1,AB$9=$R37),$J38,IF($H38=1,AC37,""))))))))</f>
        <v/>
      </c>
      <c r="AD38" t="str">
        <f ca="1">IF($E37="","",IF($F38="",AD37,IF(AND($M38=1,AD$9&gt;$B$9),"",IF(AND($M38=1,AD$9&lt;=$B$9),LOOKUP(AD$9,$A$12:$A$111,$B$12:$B$111),IF(AND($H38=-1,AE$9=$R37),"",IF($H38=-1,AE37,IF(AND($H38=1,AC$9=$R37),$J38,IF($H38=1,AD37,""))))))))</f>
        <v/>
      </c>
      <c r="AE38" t="str">
        <f ca="1">IF($E37="","",IF($F38="",AE37,IF(AND($M38=1,AE$9&gt;$B$9),"",IF(AND($M38=1,AE$9&lt;=$B$9),LOOKUP(AE$9,$A$12:$A$111,$B$12:$B$111),IF(AND($H38=-1,AF$9=$R37),"",IF($H38=-1,AF37,IF(AND($H38=1,AD$9=$R37),$J38,IF($H38=1,AE37,""))))))))</f>
        <v/>
      </c>
      <c r="AF38" t="str">
        <f ca="1">IF($E37="","",IF($F38="",AF37,IF(AND($M38=1,AF$9&gt;$B$9),"",IF(AND($M38=1,AF$9&lt;=$B$9),LOOKUP(AF$9,$A$12:$A$111,$B$12:$B$111),IF(AND($H38=-1,AG$9=$R37),"",IF($H38=-1,AG37,IF(AND($H38=1,AE$9=$R37),$J38,IF($H38=1,AF37,""))))))))</f>
        <v/>
      </c>
      <c r="AG38" t="str">
        <f ca="1">IF($E37="","",IF($F38="",AG37,IF(AND($M38=1,AG$9&gt;$B$9),"",IF(AND($M38=1,AG$9&lt;=$B$9),LOOKUP(AG$9,$A$12:$A$111,$B$12:$B$111),IF(AND($H38=-1,AH$9=$R37),"",IF($H38=-1,AH37,IF(AND($H38=1,AF$9=$R37),$J38,IF($H38=1,AG37,""))))))))</f>
        <v/>
      </c>
      <c r="AH38" t="str">
        <f ca="1">IF($E37="","",IF($F38="",AH37,IF(AND($M38=1,AH$9&gt;$B$9),"",IF(AND($M38=1,AH$9&lt;=$B$9),LOOKUP(AH$9,$A$12:$A$111,$B$12:$B$111),IF(AND($H38=-1,AI$9=$R37),"",IF($H38=-1,AI37,IF(AND($H38=1,AG$9=$R37),$J38,IF($H38=1,AH37,""))))))))</f>
        <v/>
      </c>
      <c r="AI38" t="str">
        <f ca="1">IF($E37="","",IF($F38="",AI37,IF(AND($M38=1,AI$9&gt;$B$9),"",IF(AND($M38=1,AI$9&lt;=$B$9),LOOKUP(AI$9,$A$12:$A$111,$B$12:$B$111),IF(AND($H38=-1,AJ$9=$R37),"",IF($H38=-1,AJ37,IF(AND($H38=1,AH$9=$R37),$J38,IF($H38=1,AI37,""))))))))</f>
        <v/>
      </c>
      <c r="AJ38" t="str">
        <f ca="1">IF($E37="","",IF($F38="",AJ37,IF(AND($M38=1,AJ$9&gt;$B$9),"",IF(AND($M38=1,AJ$9&lt;=$B$9),LOOKUP(AJ$9,$A$12:$A$111,$B$12:$B$111),IF(AND($H38=-1,AK$9=$R37),"",IF($H38=-1,AK37,IF(AND($H38=1,AI$9=$R37),$J38,IF($H38=1,AJ37,""))))))))</f>
        <v/>
      </c>
      <c r="AK38" t="str">
        <f ca="1">IF($E37="","",IF($F38="",AK37,IF(AND($M38=1,AK$9&gt;$B$9),"",IF(AND($M38=1,AK$9&lt;=$B$9),LOOKUP(AK$9,$A$12:$A$111,$B$12:$B$111),IF(AND($H38=-1,AL$9=$R37),"",IF($H38=-1,AL37,IF(AND($H38=1,AJ$9=$R37),$J38,IF($H38=1,AK37,""))))))))</f>
        <v/>
      </c>
      <c r="AL38" t="str">
        <f ca="1">IF($E37="","",IF($F38="",AL37,IF(AND($M38=1,AL$9&gt;$B$9),"",IF(AND($M38=1,AL$9&lt;=$B$9),LOOKUP(AL$9,$A$12:$A$111,$B$12:$B$111),IF(AND($H38=-1,AM$9=$R37),"",IF($H38=-1,AM37,IF(AND($H38=1,AK$9=$R37),$J38,IF($H38=1,AL37,""))))))))</f>
        <v/>
      </c>
      <c r="AM38" t="str">
        <f ca="1">IF($E37="","",IF($F38="",AM37,IF(AND($M38=1,AM$9&gt;$B$9),"",IF(AND($M38=1,AM$9&lt;=$B$9),LOOKUP(AM$9,$A$12:$A$111,$B$12:$B$111),IF(AND($H38=-1,AN$9=$R37),"",IF($H38=-1,AN37,IF(AND($H38=1,AL$9=$R37),$J38,IF($H38=1,AM37,""))))))))</f>
        <v/>
      </c>
      <c r="AN38" t="str">
        <f ca="1">IF($E37="","",IF($F38="",AN37,IF(AND($M38=1,AN$9&gt;$B$9),"",IF(AND($M38=1,AN$9&lt;=$B$9),LOOKUP(AN$9,$A$12:$A$111,$B$12:$B$111),IF(AND($H38=-1,AO$9=$R37),"",IF($H38=-1,AO37,IF(AND($H38=1,AM$9=$R37),$J38,IF($H38=1,AN37,""))))))))</f>
        <v/>
      </c>
      <c r="AO38" t="str">
        <f ca="1">IF($E37="","",IF($F38="",AO37,IF(AND($M38=1,AO$9&gt;$B$9),"",IF(AND($M38=1,AO$9&lt;=$B$9),LOOKUP(AO$9,$A$12:$A$111,$B$12:$B$111),IF(AND($H38=-1,AP$9=$R37),"",IF($H38=-1,AP37,IF(AND($H38=1,AN$9=$R37),$J38,IF($H38=1,AO37,""))))))))</f>
        <v/>
      </c>
      <c r="AP38" t="str">
        <f ca="1">IF($E37="","",IF($F38="",AP37,IF(AND($M38=1,AP$9&gt;$B$9),"",IF(AND($M38=1,AP$9&lt;=$B$9),LOOKUP(AP$9,$A$12:$A$111,$B$12:$B$111),IF(AND($H38=-1,AQ$9=$R37),"",IF($H38=-1,AQ37,IF(AND($H38=1,AO$9=$R37),$J38,IF($H38=1,AP37,""))))))))</f>
        <v/>
      </c>
      <c r="AQ38" t="str">
        <f ca="1">IF($E37="","",IF($F38="",AQ37,IF(AND($M38=1,AQ$9&gt;$B$9),"",IF(AND($M38=1,AQ$9&lt;=$B$9),LOOKUP(AQ$9,$A$12:$A$111,$B$12:$B$111),IF(AND($H38=-1,AR$9=$R37),"",IF($H38=-1,AR37,IF(AND($H38=1,AP$9=$R37),$J38,IF($H38=1,AQ37,""))))))))</f>
        <v/>
      </c>
      <c r="AR38" t="str">
        <f ca="1">IF($E37="","",IF($F38="",AR37,IF(AND($M38=1,AR$9&gt;$B$9),"",IF(AND($M38=1,AR$9&lt;=$B$9),LOOKUP(AR$9,$A$12:$A$111,$B$12:$B$111),IF(AND($H38=-1,AS$9=$R37),"",IF($H38=-1,AS37,IF(AND($H38=1,AQ$9=$R37),$J38,IF($H38=1,AR37,""))))))))</f>
        <v/>
      </c>
      <c r="AS38" t="str">
        <f ca="1">IF($E37="","",IF($F38="",AS37,IF(AND($M38=1,AS$9&gt;$B$9),"",IF(AND($M38=1,AS$9&lt;=$B$9),LOOKUP(AS$9,$A$12:$A$111,$B$12:$B$111),IF(AND($H38=-1,AT$9=$R37),"",IF($H38=-1,AT37,IF(AND($H38=1,AR$9=$R37),$J38,IF($H38=1,AS37,""))))))))</f>
        <v/>
      </c>
      <c r="AT38" t="str">
        <f ca="1">IF($E37="","",IF($F38="",AT37,IF(AND($M38=1,AT$9&gt;$B$9),"",IF(AND($M38=1,AT$9&lt;=$B$9),LOOKUP(AT$9,$A$12:$A$111,$B$12:$B$111),IF(AND($H38=-1,AU$9=$R37),"",IF($H38=-1,AU37,IF(AND($H38=1,AS$9=$R37),$J38,IF($H38=1,AT37,""))))))))</f>
        <v/>
      </c>
      <c r="AU38" t="str">
        <f ca="1">IF($E37="","",IF($F38="",AU37,IF(AND($M38=1,AU$9&gt;$B$9),"",IF(AND($M38=1,AU$9&lt;=$B$9),LOOKUP(AU$9,$A$12:$A$111,$B$12:$B$111),IF(AND($H38=-1,AV$9=$R37),"",IF($H38=-1,AV37,IF(AND($H38=1,AT$9=$R37),$J38,IF($H38=1,AU37,""))))))))</f>
        <v/>
      </c>
      <c r="AV38" t="str">
        <f ca="1">IF($E37="","",IF($F38="",AV37,IF(AND($M38=1,AV$9&gt;$B$9),"",IF(AND($M38=1,AV$9&lt;=$B$9),LOOKUP(AV$9,$A$12:$A$111,$B$12:$B$111),IF(AND($H38=-1,AW$9=$R37),"",IF($H38=-1,AW37,IF(AND($H38=1,AU$9=$R37),$J38,IF($H38=1,AV37,""))))))))</f>
        <v/>
      </c>
      <c r="AW38" t="str">
        <f ca="1">IF($E37="","",IF($F38="",AW37,IF(AND($M38=1,AW$9&gt;$B$9),"",IF(AND($M38=1,AW$9&lt;=$B$9),LOOKUP(AW$9,$A$12:$A$111,$B$12:$B$111),IF(AND($H38=-1,AX$9=$R37),"",IF($H38=-1,AX37,IF(AND($H38=1,AV$9=$R37),$J38,IF($H38=1,AW37,""))))))))</f>
        <v/>
      </c>
      <c r="AX38" t="str">
        <f ca="1">IF($E37="","",IF($F38="",AX37,IF(AND($M38=1,AX$9&gt;$B$9),"",IF(AND($M38=1,AX$9&lt;=$B$9),LOOKUP(AX$9,$A$12:$A$111,$B$12:$B$111),IF(AND($H38=-1,AY$9=$R37),"",IF($H38=-1,AY37,IF(AND($H38=1,AW$9=$R37),$J38,IF($H38=1,AX37,""))))))))</f>
        <v/>
      </c>
      <c r="AY38" t="str">
        <f ca="1">IF($E37="","",IF($F38="",AY37,IF(AND($M38=1,AY$9&gt;$B$9),"",IF(AND($M38=1,AY$9&lt;=$B$9),LOOKUP(AY$9,$A$12:$A$111,$B$12:$B$111),IF(AND($H38=-1,AZ$9=$R37),"",IF($H38=-1,AZ37,IF(AND($H38=1,AX$9=$R37),$J38,IF($H38=1,AY37,""))))))))</f>
        <v/>
      </c>
      <c r="AZ38" t="str">
        <f ca="1">IF($E37="","",IF($F38="",AZ37,IF(AND($M38=1,AZ$9&gt;$B$9),"",IF(AND($M38=1,AZ$9&lt;=$B$9),LOOKUP(AZ$9,$A$12:$A$111,$B$12:$B$111),IF(AND($H38=-1,BA$9=$R37),"",IF($H38=-1,BA37,IF(AND($H38=1,AY$9=$R37),$J38,IF($H38=1,AZ37,""))))))))</f>
        <v/>
      </c>
      <c r="BA38" t="str">
        <f ca="1">IF($E37="","",IF($F38="",BA37,IF(AND($M38=1,BA$9&gt;$B$9),"",IF(AND($M38=1,BA$9&lt;=$B$9),LOOKUP(BA$9,$A$12:$A$111,$B$12:$B$111),IF(AND($H38=-1,BB$9=$R37),"",IF($H38=-1,BB37,IF(AND($H38=1,AZ$9=$R37),$J38,IF($H38=1,BA37,""))))))))</f>
        <v/>
      </c>
      <c r="BB38" t="str">
        <f ca="1">IF($E37="","",IF($F38="",BB37,IF(AND($M38=1,BB$9&gt;$B$9),"",IF(AND($M38=1,BB$9&lt;=$B$9),LOOKUP(BB$9,$A$12:$A$111,$B$12:$B$111),IF(AND($H38=-1,BC$9=$R37),"",IF($H38=-1,BC37,IF(AND($H38=1,BA$9=$R37),$J38,IF($H38=1,BB37,""))))))))</f>
        <v/>
      </c>
      <c r="BC38" t="str">
        <f ca="1">IF($E37="","",IF($F38="",BC37,IF(AND($M38=1,BC$9&gt;$B$9),"",IF(AND($M38=1,BC$9&lt;=$B$9),LOOKUP(BC$9,$A$12:$A$111,$B$12:$B$111),IF(AND($H38=-1,BD$9=$R37),"",IF($H38=-1,BD37,IF(AND($H38=1,BB$9=$R37),$J38,IF($H38=1,BC37,""))))))))</f>
        <v/>
      </c>
      <c r="BD38" t="str">
        <f ca="1">IF($E37="","",IF($F38="",BD37,IF(AND($M38=1,BD$9&gt;$B$9),"",IF(AND($M38=1,BD$9&lt;=$B$9),LOOKUP(BD$9,$A$12:$A$111,$B$12:$B$111),IF(AND($H38=-1,BE$9=$R37),"",IF($H38=-1,BE37,IF(AND($H38=1,BC$9=$R37),$J38,IF($H38=1,BD37,""))))))))</f>
        <v/>
      </c>
      <c r="BE38" t="str">
        <f ca="1">IF($E37="","",IF($F38="",BE37,IF(AND($M38=1,BE$9&gt;$B$9),"",IF(AND($M38=1,BE$9&lt;=$B$9),LOOKUP(BE$9,$A$12:$A$111,$B$12:$B$111),IF(AND($H38=-1,BF$9=$R37),"",IF($H38=-1,BF37,IF(AND($H38=1,BD$9=$R37),$J38,IF($H38=1,BE37,""))))))))</f>
        <v/>
      </c>
      <c r="BF38" t="str">
        <f ca="1">IF($E37="","",IF($F38="",BF37,IF(AND($M38=1,BF$9&gt;$B$9),"",IF(AND($M38=1,BF$9&lt;=$B$9),LOOKUP(BF$9,$A$12:$A$111,$B$12:$B$111),IF(AND($H38=-1,BG$9=$R37),"",IF($H38=-1,BG37,IF(AND($H38=1,BE$9=$R37),$J38,IF($H38=1,BF37,""))))))))</f>
        <v/>
      </c>
      <c r="BG38" t="str">
        <f ca="1">IF($E37="","",IF($F38="",BG37,IF(AND($M38=1,BG$9&gt;$B$9),"",IF(AND($M38=1,BG$9&lt;=$B$9),LOOKUP(BG$9,$A$12:$A$111,$B$12:$B$111),IF(AND($H38=-1,BH$9=$R37),"",IF($H38=-1,BH37,IF(AND($H38=1,BF$9=$R37),$J38,IF($H38=1,BG37,""))))))))</f>
        <v/>
      </c>
      <c r="BH38" t="str">
        <f ca="1">IF($E37="","",IF($F38="",BH37,IF(AND($M38=1,BH$9&gt;$B$9),"",IF(AND($M38=1,BH$9&lt;=$B$9),LOOKUP(BH$9,$A$12:$A$111,$B$12:$B$111),IF(AND($H38=-1,BI$9=$R37),"",IF($H38=-1,BI37,IF(AND($H38=1,BG$9=$R37),$J38,IF($H38=1,BH37,""))))))))</f>
        <v/>
      </c>
      <c r="BI38" t="str">
        <f ca="1">IF($E37="","",IF($F38="",BI37,IF(AND($M38=1,BI$9&gt;$B$9),"",IF(AND($M38=1,BI$9&lt;=$B$9),LOOKUP(BI$9,$A$12:$A$111,$B$12:$B$111),IF(AND($H38=-1,BJ$9=$R37),"",IF($H38=-1,BJ37,IF(AND($H38=1,BH$9=$R37),$J38,IF($H38=1,BI37,""))))))))</f>
        <v/>
      </c>
      <c r="BJ38" t="str">
        <f ca="1">IF($E37="","",IF($F38="",BJ37,IF(AND($M38=1,BJ$9&gt;$B$9),"",IF(AND($M38=1,BJ$9&lt;=$B$9),LOOKUP(BJ$9,$A$12:$A$111,$B$12:$B$111),IF(AND($H38=-1,BK$9=$R37),"",IF($H38=-1,BK37,IF(AND($H38=1,BI$9=$R37),$J38,IF($H38=1,BJ37,""))))))))</f>
        <v/>
      </c>
      <c r="BK38" t="str">
        <f ca="1">IF($E37="","",IF($F38="",BK37,IF(AND($M38=1,BK$9&gt;$B$9),"",IF(AND($M38=1,BK$9&lt;=$B$9),LOOKUP(BK$9,$A$12:$A$111,$B$12:$B$111),IF(AND($H38=-1,BL$9=$R37),"",IF($H38=-1,BL37,IF(AND($H38=1,BJ$9=$R37),$J38,IF($H38=1,BK37,""))))))))</f>
        <v/>
      </c>
      <c r="BL38" t="str">
        <f ca="1">IF($E37="","",IF($F38="",BL37,IF(AND($M38=1,BL$9&gt;$B$9),"",IF(AND($M38=1,BL$9&lt;=$B$9),LOOKUP(BL$9,$A$12:$A$111,$B$12:$B$111),IF(AND($H38=-1,BM$9=$R37),"",IF($H38=-1,BM37,IF(AND($H38=1,BK$9=$R37),$J38,IF($H38=1,BL37,""))))))))</f>
        <v/>
      </c>
      <c r="BM38" t="str">
        <f ca="1">IF($E37="","",IF($F38="",BM37,IF(AND($M38=1,BM$9&gt;$B$9),"",IF(AND($M38=1,BM$9&lt;=$B$9),LOOKUP(BM$9,$A$12:$A$111,$B$12:$B$111),IF(AND($H38=-1,BN$9=$R37),"",IF($H38=-1,BN37,IF(AND($H38=1,BL$9=$R37),$J38,IF($H38=1,BM37,""))))))))</f>
        <v/>
      </c>
      <c r="BN38" t="str">
        <f ca="1">IF($E37="","",IF($F38="",BN37,IF(AND($M38=1,BN$9&gt;$B$9),"",IF(AND($M38=1,BN$9&lt;=$B$9),LOOKUP(BN$9,$A$12:$A$111,$B$12:$B$111),IF(AND($H38=-1,BO$9=$R37),"",IF($H38=-1,BO37,IF(AND($H38=1,BM$9=$R37),$J38,IF($H38=1,BN37,""))))))))</f>
        <v/>
      </c>
      <c r="BO38" t="str">
        <f ca="1">IF($E37="","",IF($F38="",BO37,IF(AND($M38=1,BO$9&gt;$B$9),"",IF(AND($M38=1,BO$9&lt;=$B$9),LOOKUP(BO$9,$A$12:$A$111,$B$12:$B$111),IF(AND($H38=-1,BP$9=$R37),"",IF($H38=-1,BP37,IF(AND($H38=1,BN$9=$R37),$J38,IF($H38=1,BO37,""))))))))</f>
        <v/>
      </c>
      <c r="BP38">
        <f ca="1">IF($E37="","",IF($F38="",BP37,IF(AND($M38=1,BP$9&gt;$B$9),"",IF(AND($M38=1,BP$9&lt;=$B$9),LOOKUP(BP$9,$A$12:$A$111,$B$12:$B$111),IF(AND($H38=-1,BQ$9=$R37),"",IF($H38=-1,BQ37,IF(AND($H38=1,BO$9=$R37),$J38,IF($H38=1,BP37,""))))))))</f>
        <v>0</v>
      </c>
    </row>
    <row r="39" spans="4:68" x14ac:dyDescent="0.25">
      <c r="D39" s="4">
        <v>29</v>
      </c>
      <c r="E39" s="1">
        <f t="shared" ca="1" si="3"/>
        <v>17</v>
      </c>
      <c r="F39" t="str">
        <f ca="1">IF(E38="","",IF(AND(B$3="Last",G38="Zero"),F38,IF(B$3="Last",G38,IF(AND(B$3="2nd last",G37="Zero"),F38,IF(B$3="2nd last",G37,IF(AND(B$3="Opposite",G38="Zero"),F38,IF(AND(B$3="Opposite",G38="Red"),"Black",IF(AND(B$3="Opposite",G38="Black"),"Red",IF(AND(B$3="Opposite",G38="Odd"),"Even",IF(AND(B$3="Opposite",G38="Even"),"Odd",IF(AND(B$3="Opposite",G38="High"),"Low",IF(AND(B$3="Opposite",G38="Low"),"High",IF(COUNTIF(Refs!$E$5:$I$6,B$3)=1,RevLab!B$3,"")))))))))))))</f>
        <v>Black</v>
      </c>
      <c r="G39" t="str">
        <f ca="1">IF(E39="","",IF(B$2="Red/Black",LOOKUP(E39,Refs!D:D,Refs!F:F),IF(B$2="High/Low",LOOKUP(E39,Refs!D:D,Refs!H:H),IF(B$2="Odd/Even",LOOKUP(E39,Refs!D:D,Refs!J:J),""))))</f>
        <v>Black</v>
      </c>
      <c r="H39">
        <f t="shared" ca="1" si="4"/>
        <v>1</v>
      </c>
      <c r="I39">
        <f ca="1">IF(E38="","",IF(F39="","",IF(AND(R38&gt;1,P38+Q38&gt;=$B$4),$B$4,IF(R38=1,P38,P38+Q38))))</f>
        <v>11</v>
      </c>
      <c r="J39">
        <f t="shared" ca="1" si="5"/>
        <v>11</v>
      </c>
      <c r="K39">
        <f t="shared" ca="1" si="7"/>
        <v>-3</v>
      </c>
      <c r="L39">
        <f t="shared" ca="1" si="8"/>
        <v>15</v>
      </c>
      <c r="M39">
        <f t="shared" ca="1" si="6"/>
        <v>0</v>
      </c>
      <c r="P39">
        <f t="shared" ca="1" si="0"/>
        <v>2</v>
      </c>
      <c r="Q39">
        <f t="shared" ca="1" si="1"/>
        <v>11</v>
      </c>
      <c r="R39" s="2">
        <f t="shared" ca="1" si="2"/>
        <v>6</v>
      </c>
      <c r="S39" s="4">
        <f ca="1">IF(E38="","",IF($F39="",S38,IF($M39=1,LOOKUP(S$9,$A$12:$A$111,$B$12:$B$111),IF(AND($H39=-1,T$9=$R38),"",IF($H39=-1,T38,IF($H39=1,S38))))))</f>
        <v>2</v>
      </c>
      <c r="T39">
        <f ca="1">IF($E38="","",IF($F39="",T38,IF(AND($M39=1,T$9&gt;$B$9),"",IF(AND($M39=1,T$9&lt;=$B$9),LOOKUP(T$9,$A$12:$A$111,$B$12:$B$111),IF(AND($H39=-1,U$9=$R38),"",IF($H39=-1,U38,IF(AND($H39=1,S$9=$R38),$J39,IF($H39=1,T38,""))))))))</f>
        <v>3</v>
      </c>
      <c r="U39">
        <f ca="1">IF($E38="","",IF($F39="",U38,IF(AND($M39=1,U$9&gt;$B$9),"",IF(AND($M39=1,U$9&lt;=$B$9),LOOKUP(U$9,$A$12:$A$111,$B$12:$B$111),IF(AND($H39=-1,V$9=$R38),"",IF($H39=-1,V38,IF(AND($H39=1,T$9=$R38),$J39,IF($H39=1,U38,""))))))))</f>
        <v>5</v>
      </c>
      <c r="V39">
        <f ca="1">IF($E38="","",IF($F39="",V38,IF(AND($M39=1,V$9&gt;$B$9),"",IF(AND($M39=1,V$9&lt;=$B$9),LOOKUP(V$9,$A$12:$A$111,$B$12:$B$111),IF(AND($H39=-1,W$9=$R38),"",IF($H39=-1,W38,IF(AND($H39=1,U$9=$R38),$J39,IF($H39=1,V38,""))))))))</f>
        <v>7</v>
      </c>
      <c r="W39">
        <f ca="1">IF($E38="","",IF($F39="",W38,IF(AND($M39=1,W$9&gt;$B$9),"",IF(AND($M39=1,W$9&lt;=$B$9),LOOKUP(W$9,$A$12:$A$111,$B$12:$B$111),IF(AND($H39=-1,X$9=$R38),"",IF($H39=-1,X38,IF(AND($H39=1,V$9=$R38),$J39,IF($H39=1,W38,""))))))))</f>
        <v>9</v>
      </c>
      <c r="X39">
        <f ca="1">IF($E38="","",IF($F39="",X38,IF(AND($M39=1,X$9&gt;$B$9),"",IF(AND($M39=1,X$9&lt;=$B$9),LOOKUP(X$9,$A$12:$A$111,$B$12:$B$111),IF(AND($H39=-1,Y$9=$R38),"",IF($H39=-1,Y38,IF(AND($H39=1,W$9=$R38),$J39,IF($H39=1,X38,""))))))))</f>
        <v>11</v>
      </c>
      <c r="Y39" t="str">
        <f ca="1">IF($E38="","",IF($F39="",Y38,IF(AND($M39=1,Y$9&gt;$B$9),"",IF(AND($M39=1,Y$9&lt;=$B$9),LOOKUP(Y$9,$A$12:$A$111,$B$12:$B$111),IF(AND($H39=-1,Z$9=$R38),"",IF($H39=-1,Z38,IF(AND($H39=1,X$9=$R38),$J39,IF($H39=1,Y38,""))))))))</f>
        <v/>
      </c>
      <c r="Z39" t="str">
        <f ca="1">IF($E38="","",IF($F39="",Z38,IF(AND($M39=1,Z$9&gt;$B$9),"",IF(AND($M39=1,Z$9&lt;=$B$9),LOOKUP(Z$9,$A$12:$A$111,$B$12:$B$111),IF(AND($H39=-1,AA$9=$R38),"",IF($H39=-1,AA38,IF(AND($H39=1,Y$9=$R38),$J39,IF($H39=1,Z38,""))))))))</f>
        <v/>
      </c>
      <c r="AA39" t="str">
        <f ca="1">IF($E38="","",IF($F39="",AA38,IF(AND($M39=1,AA$9&gt;$B$9),"",IF(AND($M39=1,AA$9&lt;=$B$9),LOOKUP(AA$9,$A$12:$A$111,$B$12:$B$111),IF(AND($H39=-1,AB$9=$R38),"",IF($H39=-1,AB38,IF(AND($H39=1,Z$9=$R38),$J39,IF($H39=1,AA38,""))))))))</f>
        <v/>
      </c>
      <c r="AB39" t="str">
        <f ca="1">IF($E38="","",IF($F39="",AB38,IF(AND($M39=1,AB$9&gt;$B$9),"",IF(AND($M39=1,AB$9&lt;=$B$9),LOOKUP(AB$9,$A$12:$A$111,$B$12:$B$111),IF(AND($H39=-1,AC$9=$R38),"",IF($H39=-1,AC38,IF(AND($H39=1,AA$9=$R38),$J39,IF($H39=1,AB38,""))))))))</f>
        <v/>
      </c>
      <c r="AC39" t="str">
        <f ca="1">IF($E38="","",IF($F39="",AC38,IF(AND($M39=1,AC$9&gt;$B$9),"",IF(AND($M39=1,AC$9&lt;=$B$9),LOOKUP(AC$9,$A$12:$A$111,$B$12:$B$111),IF(AND($H39=-1,AD$9=$R38),"",IF($H39=-1,AD38,IF(AND($H39=1,AB$9=$R38),$J39,IF($H39=1,AC38,""))))))))</f>
        <v/>
      </c>
      <c r="AD39" t="str">
        <f ca="1">IF($E38="","",IF($F39="",AD38,IF(AND($M39=1,AD$9&gt;$B$9),"",IF(AND($M39=1,AD$9&lt;=$B$9),LOOKUP(AD$9,$A$12:$A$111,$B$12:$B$111),IF(AND($H39=-1,AE$9=$R38),"",IF($H39=-1,AE38,IF(AND($H39=1,AC$9=$R38),$J39,IF($H39=1,AD38,""))))))))</f>
        <v/>
      </c>
      <c r="AE39" t="str">
        <f ca="1">IF($E38="","",IF($F39="",AE38,IF(AND($M39=1,AE$9&gt;$B$9),"",IF(AND($M39=1,AE$9&lt;=$B$9),LOOKUP(AE$9,$A$12:$A$111,$B$12:$B$111),IF(AND($H39=-1,AF$9=$R38),"",IF($H39=-1,AF38,IF(AND($H39=1,AD$9=$R38),$J39,IF($H39=1,AE38,""))))))))</f>
        <v/>
      </c>
      <c r="AF39" t="str">
        <f ca="1">IF($E38="","",IF($F39="",AF38,IF(AND($M39=1,AF$9&gt;$B$9),"",IF(AND($M39=1,AF$9&lt;=$B$9),LOOKUP(AF$9,$A$12:$A$111,$B$12:$B$111),IF(AND($H39=-1,AG$9=$R38),"",IF($H39=-1,AG38,IF(AND($H39=1,AE$9=$R38),$J39,IF($H39=1,AF38,""))))))))</f>
        <v/>
      </c>
      <c r="AG39" t="str">
        <f ca="1">IF($E38="","",IF($F39="",AG38,IF(AND($M39=1,AG$9&gt;$B$9),"",IF(AND($M39=1,AG$9&lt;=$B$9),LOOKUP(AG$9,$A$12:$A$111,$B$12:$B$111),IF(AND($H39=-1,AH$9=$R38),"",IF($H39=-1,AH38,IF(AND($H39=1,AF$9=$R38),$J39,IF($H39=1,AG38,""))))))))</f>
        <v/>
      </c>
      <c r="AH39" t="str">
        <f ca="1">IF($E38="","",IF($F39="",AH38,IF(AND($M39=1,AH$9&gt;$B$9),"",IF(AND($M39=1,AH$9&lt;=$B$9),LOOKUP(AH$9,$A$12:$A$111,$B$12:$B$111),IF(AND($H39=-1,AI$9=$R38),"",IF($H39=-1,AI38,IF(AND($H39=1,AG$9=$R38),$J39,IF($H39=1,AH38,""))))))))</f>
        <v/>
      </c>
      <c r="AI39" t="str">
        <f ca="1">IF($E38="","",IF($F39="",AI38,IF(AND($M39=1,AI$9&gt;$B$9),"",IF(AND($M39=1,AI$9&lt;=$B$9),LOOKUP(AI$9,$A$12:$A$111,$B$12:$B$111),IF(AND($H39=-1,AJ$9=$R38),"",IF($H39=-1,AJ38,IF(AND($H39=1,AH$9=$R38),$J39,IF($H39=1,AI38,""))))))))</f>
        <v/>
      </c>
      <c r="AJ39" t="str">
        <f ca="1">IF($E38="","",IF($F39="",AJ38,IF(AND($M39=1,AJ$9&gt;$B$9),"",IF(AND($M39=1,AJ$9&lt;=$B$9),LOOKUP(AJ$9,$A$12:$A$111,$B$12:$B$111),IF(AND($H39=-1,AK$9=$R38),"",IF($H39=-1,AK38,IF(AND($H39=1,AI$9=$R38),$J39,IF($H39=1,AJ38,""))))))))</f>
        <v/>
      </c>
      <c r="AK39" t="str">
        <f ca="1">IF($E38="","",IF($F39="",AK38,IF(AND($M39=1,AK$9&gt;$B$9),"",IF(AND($M39=1,AK$9&lt;=$B$9),LOOKUP(AK$9,$A$12:$A$111,$B$12:$B$111),IF(AND($H39=-1,AL$9=$R38),"",IF($H39=-1,AL38,IF(AND($H39=1,AJ$9=$R38),$J39,IF($H39=1,AK38,""))))))))</f>
        <v/>
      </c>
      <c r="AL39" t="str">
        <f ca="1">IF($E38="","",IF($F39="",AL38,IF(AND($M39=1,AL$9&gt;$B$9),"",IF(AND($M39=1,AL$9&lt;=$B$9),LOOKUP(AL$9,$A$12:$A$111,$B$12:$B$111),IF(AND($H39=-1,AM$9=$R38),"",IF($H39=-1,AM38,IF(AND($H39=1,AK$9=$R38),$J39,IF($H39=1,AL38,""))))))))</f>
        <v/>
      </c>
      <c r="AM39" t="str">
        <f ca="1">IF($E38="","",IF($F39="",AM38,IF(AND($M39=1,AM$9&gt;$B$9),"",IF(AND($M39=1,AM$9&lt;=$B$9),LOOKUP(AM$9,$A$12:$A$111,$B$12:$B$111),IF(AND($H39=-1,AN$9=$R38),"",IF($H39=-1,AN38,IF(AND($H39=1,AL$9=$R38),$J39,IF($H39=1,AM38,""))))))))</f>
        <v/>
      </c>
      <c r="AN39" t="str">
        <f ca="1">IF($E38="","",IF($F39="",AN38,IF(AND($M39=1,AN$9&gt;$B$9),"",IF(AND($M39=1,AN$9&lt;=$B$9),LOOKUP(AN$9,$A$12:$A$111,$B$12:$B$111),IF(AND($H39=-1,AO$9=$R38),"",IF($H39=-1,AO38,IF(AND($H39=1,AM$9=$R38),$J39,IF($H39=1,AN38,""))))))))</f>
        <v/>
      </c>
      <c r="AO39" t="str">
        <f ca="1">IF($E38="","",IF($F39="",AO38,IF(AND($M39=1,AO$9&gt;$B$9),"",IF(AND($M39=1,AO$9&lt;=$B$9),LOOKUP(AO$9,$A$12:$A$111,$B$12:$B$111),IF(AND($H39=-1,AP$9=$R38),"",IF($H39=-1,AP38,IF(AND($H39=1,AN$9=$R38),$J39,IF($H39=1,AO38,""))))))))</f>
        <v/>
      </c>
      <c r="AP39" t="str">
        <f ca="1">IF($E38="","",IF($F39="",AP38,IF(AND($M39=1,AP$9&gt;$B$9),"",IF(AND($M39=1,AP$9&lt;=$B$9),LOOKUP(AP$9,$A$12:$A$111,$B$12:$B$111),IF(AND($H39=-1,AQ$9=$R38),"",IF($H39=-1,AQ38,IF(AND($H39=1,AO$9=$R38),$J39,IF($H39=1,AP38,""))))))))</f>
        <v/>
      </c>
      <c r="AQ39" t="str">
        <f ca="1">IF($E38="","",IF($F39="",AQ38,IF(AND($M39=1,AQ$9&gt;$B$9),"",IF(AND($M39=1,AQ$9&lt;=$B$9),LOOKUP(AQ$9,$A$12:$A$111,$B$12:$B$111),IF(AND($H39=-1,AR$9=$R38),"",IF($H39=-1,AR38,IF(AND($H39=1,AP$9=$R38),$J39,IF($H39=1,AQ38,""))))))))</f>
        <v/>
      </c>
      <c r="AR39" t="str">
        <f ca="1">IF($E38="","",IF($F39="",AR38,IF(AND($M39=1,AR$9&gt;$B$9),"",IF(AND($M39=1,AR$9&lt;=$B$9),LOOKUP(AR$9,$A$12:$A$111,$B$12:$B$111),IF(AND($H39=-1,AS$9=$R38),"",IF($H39=-1,AS38,IF(AND($H39=1,AQ$9=$R38),$J39,IF($H39=1,AR38,""))))))))</f>
        <v/>
      </c>
      <c r="AS39" t="str">
        <f ca="1">IF($E38="","",IF($F39="",AS38,IF(AND($M39=1,AS$9&gt;$B$9),"",IF(AND($M39=1,AS$9&lt;=$B$9),LOOKUP(AS$9,$A$12:$A$111,$B$12:$B$111),IF(AND($H39=-1,AT$9=$R38),"",IF($H39=-1,AT38,IF(AND($H39=1,AR$9=$R38),$J39,IF($H39=1,AS38,""))))))))</f>
        <v/>
      </c>
      <c r="AT39" t="str">
        <f ca="1">IF($E38="","",IF($F39="",AT38,IF(AND($M39=1,AT$9&gt;$B$9),"",IF(AND($M39=1,AT$9&lt;=$B$9),LOOKUP(AT$9,$A$12:$A$111,$B$12:$B$111),IF(AND($H39=-1,AU$9=$R38),"",IF($H39=-1,AU38,IF(AND($H39=1,AS$9=$R38),$J39,IF($H39=1,AT38,""))))))))</f>
        <v/>
      </c>
      <c r="AU39" t="str">
        <f ca="1">IF($E38="","",IF($F39="",AU38,IF(AND($M39=1,AU$9&gt;$B$9),"",IF(AND($M39=1,AU$9&lt;=$B$9),LOOKUP(AU$9,$A$12:$A$111,$B$12:$B$111),IF(AND($H39=-1,AV$9=$R38),"",IF($H39=-1,AV38,IF(AND($H39=1,AT$9=$R38),$J39,IF($H39=1,AU38,""))))))))</f>
        <v/>
      </c>
      <c r="AV39" t="str">
        <f ca="1">IF($E38="","",IF($F39="",AV38,IF(AND($M39=1,AV$9&gt;$B$9),"",IF(AND($M39=1,AV$9&lt;=$B$9),LOOKUP(AV$9,$A$12:$A$111,$B$12:$B$111),IF(AND($H39=-1,AW$9=$R38),"",IF($H39=-1,AW38,IF(AND($H39=1,AU$9=$R38),$J39,IF($H39=1,AV38,""))))))))</f>
        <v/>
      </c>
      <c r="AW39" t="str">
        <f ca="1">IF($E38="","",IF($F39="",AW38,IF(AND($M39=1,AW$9&gt;$B$9),"",IF(AND($M39=1,AW$9&lt;=$B$9),LOOKUP(AW$9,$A$12:$A$111,$B$12:$B$111),IF(AND($H39=-1,AX$9=$R38),"",IF($H39=-1,AX38,IF(AND($H39=1,AV$9=$R38),$J39,IF($H39=1,AW38,""))))))))</f>
        <v/>
      </c>
      <c r="AX39" t="str">
        <f ca="1">IF($E38="","",IF($F39="",AX38,IF(AND($M39=1,AX$9&gt;$B$9),"",IF(AND($M39=1,AX$9&lt;=$B$9),LOOKUP(AX$9,$A$12:$A$111,$B$12:$B$111),IF(AND($H39=-1,AY$9=$R38),"",IF($H39=-1,AY38,IF(AND($H39=1,AW$9=$R38),$J39,IF($H39=1,AX38,""))))))))</f>
        <v/>
      </c>
      <c r="AY39" t="str">
        <f ca="1">IF($E38="","",IF($F39="",AY38,IF(AND($M39=1,AY$9&gt;$B$9),"",IF(AND($M39=1,AY$9&lt;=$B$9),LOOKUP(AY$9,$A$12:$A$111,$B$12:$B$111),IF(AND($H39=-1,AZ$9=$R38),"",IF($H39=-1,AZ38,IF(AND($H39=1,AX$9=$R38),$J39,IF($H39=1,AY38,""))))))))</f>
        <v/>
      </c>
      <c r="AZ39" t="str">
        <f ca="1">IF($E38="","",IF($F39="",AZ38,IF(AND($M39=1,AZ$9&gt;$B$9),"",IF(AND($M39=1,AZ$9&lt;=$B$9),LOOKUP(AZ$9,$A$12:$A$111,$B$12:$B$111),IF(AND($H39=-1,BA$9=$R38),"",IF($H39=-1,BA38,IF(AND($H39=1,AY$9=$R38),$J39,IF($H39=1,AZ38,""))))))))</f>
        <v/>
      </c>
      <c r="BA39" t="str">
        <f ca="1">IF($E38="","",IF($F39="",BA38,IF(AND($M39=1,BA$9&gt;$B$9),"",IF(AND($M39=1,BA$9&lt;=$B$9),LOOKUP(BA$9,$A$12:$A$111,$B$12:$B$111),IF(AND($H39=-1,BB$9=$R38),"",IF($H39=-1,BB38,IF(AND($H39=1,AZ$9=$R38),$J39,IF($H39=1,BA38,""))))))))</f>
        <v/>
      </c>
      <c r="BB39" t="str">
        <f ca="1">IF($E38="","",IF($F39="",BB38,IF(AND($M39=1,BB$9&gt;$B$9),"",IF(AND($M39=1,BB$9&lt;=$B$9),LOOKUP(BB$9,$A$12:$A$111,$B$12:$B$111),IF(AND($H39=-1,BC$9=$R38),"",IF($H39=-1,BC38,IF(AND($H39=1,BA$9=$R38),$J39,IF($H39=1,BB38,""))))))))</f>
        <v/>
      </c>
      <c r="BC39" t="str">
        <f ca="1">IF($E38="","",IF($F39="",BC38,IF(AND($M39=1,BC$9&gt;$B$9),"",IF(AND($M39=1,BC$9&lt;=$B$9),LOOKUP(BC$9,$A$12:$A$111,$B$12:$B$111),IF(AND($H39=-1,BD$9=$R38),"",IF($H39=-1,BD38,IF(AND($H39=1,BB$9=$R38),$J39,IF($H39=1,BC38,""))))))))</f>
        <v/>
      </c>
      <c r="BD39" t="str">
        <f ca="1">IF($E38="","",IF($F39="",BD38,IF(AND($M39=1,BD$9&gt;$B$9),"",IF(AND($M39=1,BD$9&lt;=$B$9),LOOKUP(BD$9,$A$12:$A$111,$B$12:$B$111),IF(AND($H39=-1,BE$9=$R38),"",IF($H39=-1,BE38,IF(AND($H39=1,BC$9=$R38),$J39,IF($H39=1,BD38,""))))))))</f>
        <v/>
      </c>
      <c r="BE39" t="str">
        <f ca="1">IF($E38="","",IF($F39="",BE38,IF(AND($M39=1,BE$9&gt;$B$9),"",IF(AND($M39=1,BE$9&lt;=$B$9),LOOKUP(BE$9,$A$12:$A$111,$B$12:$B$111),IF(AND($H39=-1,BF$9=$R38),"",IF($H39=-1,BF38,IF(AND($H39=1,BD$9=$R38),$J39,IF($H39=1,BE38,""))))))))</f>
        <v/>
      </c>
      <c r="BF39" t="str">
        <f ca="1">IF($E38="","",IF($F39="",BF38,IF(AND($M39=1,BF$9&gt;$B$9),"",IF(AND($M39=1,BF$9&lt;=$B$9),LOOKUP(BF$9,$A$12:$A$111,$B$12:$B$111),IF(AND($H39=-1,BG$9=$R38),"",IF($H39=-1,BG38,IF(AND($H39=1,BE$9=$R38),$J39,IF($H39=1,BF38,""))))))))</f>
        <v/>
      </c>
      <c r="BG39" t="str">
        <f ca="1">IF($E38="","",IF($F39="",BG38,IF(AND($M39=1,BG$9&gt;$B$9),"",IF(AND($M39=1,BG$9&lt;=$B$9),LOOKUP(BG$9,$A$12:$A$111,$B$12:$B$111),IF(AND($H39=-1,BH$9=$R38),"",IF($H39=-1,BH38,IF(AND($H39=1,BF$9=$R38),$J39,IF($H39=1,BG38,""))))))))</f>
        <v/>
      </c>
      <c r="BH39" t="str">
        <f ca="1">IF($E38="","",IF($F39="",BH38,IF(AND($M39=1,BH$9&gt;$B$9),"",IF(AND($M39=1,BH$9&lt;=$B$9),LOOKUP(BH$9,$A$12:$A$111,$B$12:$B$111),IF(AND($H39=-1,BI$9=$R38),"",IF($H39=-1,BI38,IF(AND($H39=1,BG$9=$R38),$J39,IF($H39=1,BH38,""))))))))</f>
        <v/>
      </c>
      <c r="BI39" t="str">
        <f ca="1">IF($E38="","",IF($F39="",BI38,IF(AND($M39=1,BI$9&gt;$B$9),"",IF(AND($M39=1,BI$9&lt;=$B$9),LOOKUP(BI$9,$A$12:$A$111,$B$12:$B$111),IF(AND($H39=-1,BJ$9=$R38),"",IF($H39=-1,BJ38,IF(AND($H39=1,BH$9=$R38),$J39,IF($H39=1,BI38,""))))))))</f>
        <v/>
      </c>
      <c r="BJ39" t="str">
        <f ca="1">IF($E38="","",IF($F39="",BJ38,IF(AND($M39=1,BJ$9&gt;$B$9),"",IF(AND($M39=1,BJ$9&lt;=$B$9),LOOKUP(BJ$9,$A$12:$A$111,$B$12:$B$111),IF(AND($H39=-1,BK$9=$R38),"",IF($H39=-1,BK38,IF(AND($H39=1,BI$9=$R38),$J39,IF($H39=1,BJ38,""))))))))</f>
        <v/>
      </c>
      <c r="BK39" t="str">
        <f ca="1">IF($E38="","",IF($F39="",BK38,IF(AND($M39=1,BK$9&gt;$B$9),"",IF(AND($M39=1,BK$9&lt;=$B$9),LOOKUP(BK$9,$A$12:$A$111,$B$12:$B$111),IF(AND($H39=-1,BL$9=$R38),"",IF($H39=-1,BL38,IF(AND($H39=1,BJ$9=$R38),$J39,IF($H39=1,BK38,""))))))))</f>
        <v/>
      </c>
      <c r="BL39" t="str">
        <f ca="1">IF($E38="","",IF($F39="",BL38,IF(AND($M39=1,BL$9&gt;$B$9),"",IF(AND($M39=1,BL$9&lt;=$B$9),LOOKUP(BL$9,$A$12:$A$111,$B$12:$B$111),IF(AND($H39=-1,BM$9=$R38),"",IF($H39=-1,BM38,IF(AND($H39=1,BK$9=$R38),$J39,IF($H39=1,BL38,""))))))))</f>
        <v/>
      </c>
      <c r="BM39" t="str">
        <f ca="1">IF($E38="","",IF($F39="",BM38,IF(AND($M39=1,BM$9&gt;$B$9),"",IF(AND($M39=1,BM$9&lt;=$B$9),LOOKUP(BM$9,$A$12:$A$111,$B$12:$B$111),IF(AND($H39=-1,BN$9=$R38),"",IF($H39=-1,BN38,IF(AND($H39=1,BL$9=$R38),$J39,IF($H39=1,BM38,""))))))))</f>
        <v/>
      </c>
      <c r="BN39" t="str">
        <f ca="1">IF($E38="","",IF($F39="",BN38,IF(AND($M39=1,BN$9&gt;$B$9),"",IF(AND($M39=1,BN$9&lt;=$B$9),LOOKUP(BN$9,$A$12:$A$111,$B$12:$B$111),IF(AND($H39=-1,BO$9=$R38),"",IF($H39=-1,BO38,IF(AND($H39=1,BM$9=$R38),$J39,IF($H39=1,BN38,""))))))))</f>
        <v/>
      </c>
      <c r="BO39" t="str">
        <f ca="1">IF($E38="","",IF($F39="",BO38,IF(AND($M39=1,BO$9&gt;$B$9),"",IF(AND($M39=1,BO$9&lt;=$B$9),LOOKUP(BO$9,$A$12:$A$111,$B$12:$B$111),IF(AND($H39=-1,BP$9=$R38),"",IF($H39=-1,BP38,IF(AND($H39=1,BN$9=$R38),$J39,IF($H39=1,BO38,""))))))))</f>
        <v/>
      </c>
      <c r="BP39">
        <f ca="1">IF($E38="","",IF($F39="",BP38,IF(AND($M39=1,BP$9&gt;$B$9),"",IF(AND($M39=1,BP$9&lt;=$B$9),LOOKUP(BP$9,$A$12:$A$111,$B$12:$B$111),IF(AND($H39=-1,BQ$9=$R38),"",IF($H39=-1,BQ38,IF(AND($H39=1,BO$9=$R38),$J39,IF($H39=1,BP38,""))))))))</f>
        <v>0</v>
      </c>
    </row>
    <row r="40" spans="4:68" x14ac:dyDescent="0.25">
      <c r="D40" s="4">
        <v>30</v>
      </c>
      <c r="E40" s="1">
        <f t="shared" ca="1" si="3"/>
        <v>25</v>
      </c>
      <c r="F40" t="str">
        <f ca="1">IF(E39="","",IF(AND(B$3="Last",G39="Zero"),F39,IF(B$3="Last",G39,IF(AND(B$3="2nd last",G38="Zero"),F39,IF(B$3="2nd last",G38,IF(AND(B$3="Opposite",G39="Zero"),F39,IF(AND(B$3="Opposite",G39="Red"),"Black",IF(AND(B$3="Opposite",G39="Black"),"Red",IF(AND(B$3="Opposite",G39="Odd"),"Even",IF(AND(B$3="Opposite",G39="Even"),"Odd",IF(AND(B$3="Opposite",G39="High"),"Low",IF(AND(B$3="Opposite",G39="Low"),"High",IF(COUNTIF(Refs!$E$5:$I$6,B$3)=1,RevLab!B$3,"")))))))))))))</f>
        <v>Black</v>
      </c>
      <c r="G40" t="str">
        <f ca="1">IF(E40="","",IF(B$2="Red/Black",LOOKUP(E40,Refs!D:D,Refs!F:F),IF(B$2="High/Low",LOOKUP(E40,Refs!D:D,Refs!H:H),IF(B$2="Odd/Even",LOOKUP(E40,Refs!D:D,Refs!J:J),""))))</f>
        <v>Red</v>
      </c>
      <c r="H40">
        <f t="shared" ca="1" si="4"/>
        <v>-1</v>
      </c>
      <c r="I40">
        <f ca="1">IF(E39="","",IF(F40="","",IF(AND(R39&gt;1,P39+Q39&gt;=$B$4),$B$4,IF(R39=1,P39,P39+Q39))))</f>
        <v>13</v>
      </c>
      <c r="J40">
        <f t="shared" ca="1" si="5"/>
        <v>-13</v>
      </c>
      <c r="K40">
        <f t="shared" ca="1" si="7"/>
        <v>-16</v>
      </c>
      <c r="L40">
        <f t="shared" ca="1" si="8"/>
        <v>15</v>
      </c>
      <c r="M40">
        <f t="shared" ca="1" si="6"/>
        <v>0</v>
      </c>
      <c r="P40">
        <f t="shared" ca="1" si="0"/>
        <v>3</v>
      </c>
      <c r="Q40">
        <f t="shared" ca="1" si="1"/>
        <v>9</v>
      </c>
      <c r="R40" s="2">
        <f t="shared" ca="1" si="2"/>
        <v>4</v>
      </c>
      <c r="S40" s="4">
        <f ca="1">IF(E39="","",IF($F40="",S39,IF($M40=1,LOOKUP(S$9,$A$12:$A$111,$B$12:$B$111),IF(AND($H40=-1,T$9=$R39),"",IF($H40=-1,T39,IF($H40=1,S39))))))</f>
        <v>3</v>
      </c>
      <c r="T40">
        <f ca="1">IF($E39="","",IF($F40="",T39,IF(AND($M40=1,T$9&gt;$B$9),"",IF(AND($M40=1,T$9&lt;=$B$9),LOOKUP(T$9,$A$12:$A$111,$B$12:$B$111),IF(AND($H40=-1,U$9=$R39),"",IF($H40=-1,U39,IF(AND($H40=1,S$9=$R39),$J40,IF($H40=1,T39,""))))))))</f>
        <v>5</v>
      </c>
      <c r="U40">
        <f ca="1">IF($E39="","",IF($F40="",U39,IF(AND($M40=1,U$9&gt;$B$9),"",IF(AND($M40=1,U$9&lt;=$B$9),LOOKUP(U$9,$A$12:$A$111,$B$12:$B$111),IF(AND($H40=-1,V$9=$R39),"",IF($H40=-1,V39,IF(AND($H40=1,T$9=$R39),$J40,IF($H40=1,U39,""))))))))</f>
        <v>7</v>
      </c>
      <c r="V40">
        <f ca="1">IF($E39="","",IF($F40="",V39,IF(AND($M40=1,V$9&gt;$B$9),"",IF(AND($M40=1,V$9&lt;=$B$9),LOOKUP(V$9,$A$12:$A$111,$B$12:$B$111),IF(AND($H40=-1,W$9=$R39),"",IF($H40=-1,W39,IF(AND($H40=1,U$9=$R39),$J40,IF($H40=1,V39,""))))))))</f>
        <v>9</v>
      </c>
      <c r="W40" t="str">
        <f ca="1">IF($E39="","",IF($F40="",W39,IF(AND($M40=1,W$9&gt;$B$9),"",IF(AND($M40=1,W$9&lt;=$B$9),LOOKUP(W$9,$A$12:$A$111,$B$12:$B$111),IF(AND($H40=-1,X$9=$R39),"",IF($H40=-1,X39,IF(AND($H40=1,V$9=$R39),$J40,IF($H40=1,W39,""))))))))</f>
        <v/>
      </c>
      <c r="X40" t="str">
        <f ca="1">IF($E39="","",IF($F40="",X39,IF(AND($M40=1,X$9&gt;$B$9),"",IF(AND($M40=1,X$9&lt;=$B$9),LOOKUP(X$9,$A$12:$A$111,$B$12:$B$111),IF(AND($H40=-1,Y$9=$R39),"",IF($H40=-1,Y39,IF(AND($H40=1,W$9=$R39),$J40,IF($H40=1,X39,""))))))))</f>
        <v/>
      </c>
      <c r="Y40" t="str">
        <f ca="1">IF($E39="","",IF($F40="",Y39,IF(AND($M40=1,Y$9&gt;$B$9),"",IF(AND($M40=1,Y$9&lt;=$B$9),LOOKUP(Y$9,$A$12:$A$111,$B$12:$B$111),IF(AND($H40=-1,Z$9=$R39),"",IF($H40=-1,Z39,IF(AND($H40=1,X$9=$R39),$J40,IF($H40=1,Y39,""))))))))</f>
        <v/>
      </c>
      <c r="Z40" t="str">
        <f ca="1">IF($E39="","",IF($F40="",Z39,IF(AND($M40=1,Z$9&gt;$B$9),"",IF(AND($M40=1,Z$9&lt;=$B$9),LOOKUP(Z$9,$A$12:$A$111,$B$12:$B$111),IF(AND($H40=-1,AA$9=$R39),"",IF($H40=-1,AA39,IF(AND($H40=1,Y$9=$R39),$J40,IF($H40=1,Z39,""))))))))</f>
        <v/>
      </c>
      <c r="AA40" t="str">
        <f ca="1">IF($E39="","",IF($F40="",AA39,IF(AND($M40=1,AA$9&gt;$B$9),"",IF(AND($M40=1,AA$9&lt;=$B$9),LOOKUP(AA$9,$A$12:$A$111,$B$12:$B$111),IF(AND($H40=-1,AB$9=$R39),"",IF($H40=-1,AB39,IF(AND($H40=1,Z$9=$R39),$J40,IF($H40=1,AA39,""))))))))</f>
        <v/>
      </c>
      <c r="AB40" t="str">
        <f ca="1">IF($E39="","",IF($F40="",AB39,IF(AND($M40=1,AB$9&gt;$B$9),"",IF(AND($M40=1,AB$9&lt;=$B$9),LOOKUP(AB$9,$A$12:$A$111,$B$12:$B$111),IF(AND($H40=-1,AC$9=$R39),"",IF($H40=-1,AC39,IF(AND($H40=1,AA$9=$R39),$J40,IF($H40=1,AB39,""))))))))</f>
        <v/>
      </c>
      <c r="AC40" t="str">
        <f ca="1">IF($E39="","",IF($F40="",AC39,IF(AND($M40=1,AC$9&gt;$B$9),"",IF(AND($M40=1,AC$9&lt;=$B$9),LOOKUP(AC$9,$A$12:$A$111,$B$12:$B$111),IF(AND($H40=-1,AD$9=$R39),"",IF($H40=-1,AD39,IF(AND($H40=1,AB$9=$R39),$J40,IF($H40=1,AC39,""))))))))</f>
        <v/>
      </c>
      <c r="AD40" t="str">
        <f ca="1">IF($E39="","",IF($F40="",AD39,IF(AND($M40=1,AD$9&gt;$B$9),"",IF(AND($M40=1,AD$9&lt;=$B$9),LOOKUP(AD$9,$A$12:$A$111,$B$12:$B$111),IF(AND($H40=-1,AE$9=$R39),"",IF($H40=-1,AE39,IF(AND($H40=1,AC$9=$R39),$J40,IF($H40=1,AD39,""))))))))</f>
        <v/>
      </c>
      <c r="AE40" t="str">
        <f ca="1">IF($E39="","",IF($F40="",AE39,IF(AND($M40=1,AE$9&gt;$B$9),"",IF(AND($M40=1,AE$9&lt;=$B$9),LOOKUP(AE$9,$A$12:$A$111,$B$12:$B$111),IF(AND($H40=-1,AF$9=$R39),"",IF($H40=-1,AF39,IF(AND($H40=1,AD$9=$R39),$J40,IF($H40=1,AE39,""))))))))</f>
        <v/>
      </c>
      <c r="AF40" t="str">
        <f ca="1">IF($E39="","",IF($F40="",AF39,IF(AND($M40=1,AF$9&gt;$B$9),"",IF(AND($M40=1,AF$9&lt;=$B$9),LOOKUP(AF$9,$A$12:$A$111,$B$12:$B$111),IF(AND($H40=-1,AG$9=$R39),"",IF($H40=-1,AG39,IF(AND($H40=1,AE$9=$R39),$J40,IF($H40=1,AF39,""))))))))</f>
        <v/>
      </c>
      <c r="AG40" t="str">
        <f ca="1">IF($E39="","",IF($F40="",AG39,IF(AND($M40=1,AG$9&gt;$B$9),"",IF(AND($M40=1,AG$9&lt;=$B$9),LOOKUP(AG$9,$A$12:$A$111,$B$12:$B$111),IF(AND($H40=-1,AH$9=$R39),"",IF($H40=-1,AH39,IF(AND($H40=1,AF$9=$R39),$J40,IF($H40=1,AG39,""))))))))</f>
        <v/>
      </c>
      <c r="AH40" t="str">
        <f ca="1">IF($E39="","",IF($F40="",AH39,IF(AND($M40=1,AH$9&gt;$B$9),"",IF(AND($M40=1,AH$9&lt;=$B$9),LOOKUP(AH$9,$A$12:$A$111,$B$12:$B$111),IF(AND($H40=-1,AI$9=$R39),"",IF($H40=-1,AI39,IF(AND($H40=1,AG$9=$R39),$J40,IF($H40=1,AH39,""))))))))</f>
        <v/>
      </c>
      <c r="AI40" t="str">
        <f ca="1">IF($E39="","",IF($F40="",AI39,IF(AND($M40=1,AI$9&gt;$B$9),"",IF(AND($M40=1,AI$9&lt;=$B$9),LOOKUP(AI$9,$A$12:$A$111,$B$12:$B$111),IF(AND($H40=-1,AJ$9=$R39),"",IF($H40=-1,AJ39,IF(AND($H40=1,AH$9=$R39),$J40,IF($H40=1,AI39,""))))))))</f>
        <v/>
      </c>
      <c r="AJ40" t="str">
        <f ca="1">IF($E39="","",IF($F40="",AJ39,IF(AND($M40=1,AJ$9&gt;$B$9),"",IF(AND($M40=1,AJ$9&lt;=$B$9),LOOKUP(AJ$9,$A$12:$A$111,$B$12:$B$111),IF(AND($H40=-1,AK$9=$R39),"",IF($H40=-1,AK39,IF(AND($H40=1,AI$9=$R39),$J40,IF($H40=1,AJ39,""))))))))</f>
        <v/>
      </c>
      <c r="AK40" t="str">
        <f ca="1">IF($E39="","",IF($F40="",AK39,IF(AND($M40=1,AK$9&gt;$B$9),"",IF(AND($M40=1,AK$9&lt;=$B$9),LOOKUP(AK$9,$A$12:$A$111,$B$12:$B$111),IF(AND($H40=-1,AL$9=$R39),"",IF($H40=-1,AL39,IF(AND($H40=1,AJ$9=$R39),$J40,IF($H40=1,AK39,""))))))))</f>
        <v/>
      </c>
      <c r="AL40" t="str">
        <f ca="1">IF($E39="","",IF($F40="",AL39,IF(AND($M40=1,AL$9&gt;$B$9),"",IF(AND($M40=1,AL$9&lt;=$B$9),LOOKUP(AL$9,$A$12:$A$111,$B$12:$B$111),IF(AND($H40=-1,AM$9=$R39),"",IF($H40=-1,AM39,IF(AND($H40=1,AK$9=$R39),$J40,IF($H40=1,AL39,""))))))))</f>
        <v/>
      </c>
      <c r="AM40" t="str">
        <f ca="1">IF($E39="","",IF($F40="",AM39,IF(AND($M40=1,AM$9&gt;$B$9),"",IF(AND($M40=1,AM$9&lt;=$B$9),LOOKUP(AM$9,$A$12:$A$111,$B$12:$B$111),IF(AND($H40=-1,AN$9=$R39),"",IF($H40=-1,AN39,IF(AND($H40=1,AL$9=$R39),$J40,IF($H40=1,AM39,""))))))))</f>
        <v/>
      </c>
      <c r="AN40" t="str">
        <f ca="1">IF($E39="","",IF($F40="",AN39,IF(AND($M40=1,AN$9&gt;$B$9),"",IF(AND($M40=1,AN$9&lt;=$B$9),LOOKUP(AN$9,$A$12:$A$111,$B$12:$B$111),IF(AND($H40=-1,AO$9=$R39),"",IF($H40=-1,AO39,IF(AND($H40=1,AM$9=$R39),$J40,IF($H40=1,AN39,""))))))))</f>
        <v/>
      </c>
      <c r="AO40" t="str">
        <f ca="1">IF($E39="","",IF($F40="",AO39,IF(AND($M40=1,AO$9&gt;$B$9),"",IF(AND($M40=1,AO$9&lt;=$B$9),LOOKUP(AO$9,$A$12:$A$111,$B$12:$B$111),IF(AND($H40=-1,AP$9=$R39),"",IF($H40=-1,AP39,IF(AND($H40=1,AN$9=$R39),$J40,IF($H40=1,AO39,""))))))))</f>
        <v/>
      </c>
      <c r="AP40" t="str">
        <f ca="1">IF($E39="","",IF($F40="",AP39,IF(AND($M40=1,AP$9&gt;$B$9),"",IF(AND($M40=1,AP$9&lt;=$B$9),LOOKUP(AP$9,$A$12:$A$111,$B$12:$B$111),IF(AND($H40=-1,AQ$9=$R39),"",IF($H40=-1,AQ39,IF(AND($H40=1,AO$9=$R39),$J40,IF($H40=1,AP39,""))))))))</f>
        <v/>
      </c>
      <c r="AQ40" t="str">
        <f ca="1">IF($E39="","",IF($F40="",AQ39,IF(AND($M40=1,AQ$9&gt;$B$9),"",IF(AND($M40=1,AQ$9&lt;=$B$9),LOOKUP(AQ$9,$A$12:$A$111,$B$12:$B$111),IF(AND($H40=-1,AR$9=$R39),"",IF($H40=-1,AR39,IF(AND($H40=1,AP$9=$R39),$J40,IF($H40=1,AQ39,""))))))))</f>
        <v/>
      </c>
      <c r="AR40" t="str">
        <f ca="1">IF($E39="","",IF($F40="",AR39,IF(AND($M40=1,AR$9&gt;$B$9),"",IF(AND($M40=1,AR$9&lt;=$B$9),LOOKUP(AR$9,$A$12:$A$111,$B$12:$B$111),IF(AND($H40=-1,AS$9=$R39),"",IF($H40=-1,AS39,IF(AND($H40=1,AQ$9=$R39),$J40,IF($H40=1,AR39,""))))))))</f>
        <v/>
      </c>
      <c r="AS40" t="str">
        <f ca="1">IF($E39="","",IF($F40="",AS39,IF(AND($M40=1,AS$9&gt;$B$9),"",IF(AND($M40=1,AS$9&lt;=$B$9),LOOKUP(AS$9,$A$12:$A$111,$B$12:$B$111),IF(AND($H40=-1,AT$9=$R39),"",IF($H40=-1,AT39,IF(AND($H40=1,AR$9=$R39),$J40,IF($H40=1,AS39,""))))))))</f>
        <v/>
      </c>
      <c r="AT40" t="str">
        <f ca="1">IF($E39="","",IF($F40="",AT39,IF(AND($M40=1,AT$9&gt;$B$9),"",IF(AND($M40=1,AT$9&lt;=$B$9),LOOKUP(AT$9,$A$12:$A$111,$B$12:$B$111),IF(AND($H40=-1,AU$9=$R39),"",IF($H40=-1,AU39,IF(AND($H40=1,AS$9=$R39),$J40,IF($H40=1,AT39,""))))))))</f>
        <v/>
      </c>
      <c r="AU40" t="str">
        <f ca="1">IF($E39="","",IF($F40="",AU39,IF(AND($M40=1,AU$9&gt;$B$9),"",IF(AND($M40=1,AU$9&lt;=$B$9),LOOKUP(AU$9,$A$12:$A$111,$B$12:$B$111),IF(AND($H40=-1,AV$9=$R39),"",IF($H40=-1,AV39,IF(AND($H40=1,AT$9=$R39),$J40,IF($H40=1,AU39,""))))))))</f>
        <v/>
      </c>
      <c r="AV40" t="str">
        <f ca="1">IF($E39="","",IF($F40="",AV39,IF(AND($M40=1,AV$9&gt;$B$9),"",IF(AND($M40=1,AV$9&lt;=$B$9),LOOKUP(AV$9,$A$12:$A$111,$B$12:$B$111),IF(AND($H40=-1,AW$9=$R39),"",IF($H40=-1,AW39,IF(AND($H40=1,AU$9=$R39),$J40,IF($H40=1,AV39,""))))))))</f>
        <v/>
      </c>
      <c r="AW40" t="str">
        <f ca="1">IF($E39="","",IF($F40="",AW39,IF(AND($M40=1,AW$9&gt;$B$9),"",IF(AND($M40=1,AW$9&lt;=$B$9),LOOKUP(AW$9,$A$12:$A$111,$B$12:$B$111),IF(AND($H40=-1,AX$9=$R39),"",IF($H40=-1,AX39,IF(AND($H40=1,AV$9=$R39),$J40,IF($H40=1,AW39,""))))))))</f>
        <v/>
      </c>
      <c r="AX40" t="str">
        <f ca="1">IF($E39="","",IF($F40="",AX39,IF(AND($M40=1,AX$9&gt;$B$9),"",IF(AND($M40=1,AX$9&lt;=$B$9),LOOKUP(AX$9,$A$12:$A$111,$B$12:$B$111),IF(AND($H40=-1,AY$9=$R39),"",IF($H40=-1,AY39,IF(AND($H40=1,AW$9=$R39),$J40,IF($H40=1,AX39,""))))))))</f>
        <v/>
      </c>
      <c r="AY40" t="str">
        <f ca="1">IF($E39="","",IF($F40="",AY39,IF(AND($M40=1,AY$9&gt;$B$9),"",IF(AND($M40=1,AY$9&lt;=$B$9),LOOKUP(AY$9,$A$12:$A$111,$B$12:$B$111),IF(AND($H40=-1,AZ$9=$R39),"",IF($H40=-1,AZ39,IF(AND($H40=1,AX$9=$R39),$J40,IF($H40=1,AY39,""))))))))</f>
        <v/>
      </c>
      <c r="AZ40" t="str">
        <f ca="1">IF($E39="","",IF($F40="",AZ39,IF(AND($M40=1,AZ$9&gt;$B$9),"",IF(AND($M40=1,AZ$9&lt;=$B$9),LOOKUP(AZ$9,$A$12:$A$111,$B$12:$B$111),IF(AND($H40=-1,BA$9=$R39),"",IF($H40=-1,BA39,IF(AND($H40=1,AY$9=$R39),$J40,IF($H40=1,AZ39,""))))))))</f>
        <v/>
      </c>
      <c r="BA40" t="str">
        <f ca="1">IF($E39="","",IF($F40="",BA39,IF(AND($M40=1,BA$9&gt;$B$9),"",IF(AND($M40=1,BA$9&lt;=$B$9),LOOKUP(BA$9,$A$12:$A$111,$B$12:$B$111),IF(AND($H40=-1,BB$9=$R39),"",IF($H40=-1,BB39,IF(AND($H40=1,AZ$9=$R39),$J40,IF($H40=1,BA39,""))))))))</f>
        <v/>
      </c>
      <c r="BB40" t="str">
        <f ca="1">IF($E39="","",IF($F40="",BB39,IF(AND($M40=1,BB$9&gt;$B$9),"",IF(AND($M40=1,BB$9&lt;=$B$9),LOOKUP(BB$9,$A$12:$A$111,$B$12:$B$111),IF(AND($H40=-1,BC$9=$R39),"",IF($H40=-1,BC39,IF(AND($H40=1,BA$9=$R39),$J40,IF($H40=1,BB39,""))))))))</f>
        <v/>
      </c>
      <c r="BC40" t="str">
        <f ca="1">IF($E39="","",IF($F40="",BC39,IF(AND($M40=1,BC$9&gt;$B$9),"",IF(AND($M40=1,BC$9&lt;=$B$9),LOOKUP(BC$9,$A$12:$A$111,$B$12:$B$111),IF(AND($H40=-1,BD$9=$R39),"",IF($H40=-1,BD39,IF(AND($H40=1,BB$9=$R39),$J40,IF($H40=1,BC39,""))))))))</f>
        <v/>
      </c>
      <c r="BD40" t="str">
        <f ca="1">IF($E39="","",IF($F40="",BD39,IF(AND($M40=1,BD$9&gt;$B$9),"",IF(AND($M40=1,BD$9&lt;=$B$9),LOOKUP(BD$9,$A$12:$A$111,$B$12:$B$111),IF(AND($H40=-1,BE$9=$R39),"",IF($H40=-1,BE39,IF(AND($H40=1,BC$9=$R39),$J40,IF($H40=1,BD39,""))))))))</f>
        <v/>
      </c>
      <c r="BE40" t="str">
        <f ca="1">IF($E39="","",IF($F40="",BE39,IF(AND($M40=1,BE$9&gt;$B$9),"",IF(AND($M40=1,BE$9&lt;=$B$9),LOOKUP(BE$9,$A$12:$A$111,$B$12:$B$111),IF(AND($H40=-1,BF$9=$R39),"",IF($H40=-1,BF39,IF(AND($H40=1,BD$9=$R39),$J40,IF($H40=1,BE39,""))))))))</f>
        <v/>
      </c>
      <c r="BF40" t="str">
        <f ca="1">IF($E39="","",IF($F40="",BF39,IF(AND($M40=1,BF$9&gt;$B$9),"",IF(AND($M40=1,BF$9&lt;=$B$9),LOOKUP(BF$9,$A$12:$A$111,$B$12:$B$111),IF(AND($H40=-1,BG$9=$R39),"",IF($H40=-1,BG39,IF(AND($H40=1,BE$9=$R39),$J40,IF($H40=1,BF39,""))))))))</f>
        <v/>
      </c>
      <c r="BG40" t="str">
        <f ca="1">IF($E39="","",IF($F40="",BG39,IF(AND($M40=1,BG$9&gt;$B$9),"",IF(AND($M40=1,BG$9&lt;=$B$9),LOOKUP(BG$9,$A$12:$A$111,$B$12:$B$111),IF(AND($H40=-1,BH$9=$R39),"",IF($H40=-1,BH39,IF(AND($H40=1,BF$9=$R39),$J40,IF($H40=1,BG39,""))))))))</f>
        <v/>
      </c>
      <c r="BH40" t="str">
        <f ca="1">IF($E39="","",IF($F40="",BH39,IF(AND($M40=1,BH$9&gt;$B$9),"",IF(AND($M40=1,BH$9&lt;=$B$9),LOOKUP(BH$9,$A$12:$A$111,$B$12:$B$111),IF(AND($H40=-1,BI$9=$R39),"",IF($H40=-1,BI39,IF(AND($H40=1,BG$9=$R39),$J40,IF($H40=1,BH39,""))))))))</f>
        <v/>
      </c>
      <c r="BI40" t="str">
        <f ca="1">IF($E39="","",IF($F40="",BI39,IF(AND($M40=1,BI$9&gt;$B$9),"",IF(AND($M40=1,BI$9&lt;=$B$9),LOOKUP(BI$9,$A$12:$A$111,$B$12:$B$111),IF(AND($H40=-1,BJ$9=$R39),"",IF($H40=-1,BJ39,IF(AND($H40=1,BH$9=$R39),$J40,IF($H40=1,BI39,""))))))))</f>
        <v/>
      </c>
      <c r="BJ40" t="str">
        <f ca="1">IF($E39="","",IF($F40="",BJ39,IF(AND($M40=1,BJ$9&gt;$B$9),"",IF(AND($M40=1,BJ$9&lt;=$B$9),LOOKUP(BJ$9,$A$12:$A$111,$B$12:$B$111),IF(AND($H40=-1,BK$9=$R39),"",IF($H40=-1,BK39,IF(AND($H40=1,BI$9=$R39),$J40,IF($H40=1,BJ39,""))))))))</f>
        <v/>
      </c>
      <c r="BK40" t="str">
        <f ca="1">IF($E39="","",IF($F40="",BK39,IF(AND($M40=1,BK$9&gt;$B$9),"",IF(AND($M40=1,BK$9&lt;=$B$9),LOOKUP(BK$9,$A$12:$A$111,$B$12:$B$111),IF(AND($H40=-1,BL$9=$R39),"",IF($H40=-1,BL39,IF(AND($H40=1,BJ$9=$R39),$J40,IF($H40=1,BK39,""))))))))</f>
        <v/>
      </c>
      <c r="BL40" t="str">
        <f ca="1">IF($E39="","",IF($F40="",BL39,IF(AND($M40=1,BL$9&gt;$B$9),"",IF(AND($M40=1,BL$9&lt;=$B$9),LOOKUP(BL$9,$A$12:$A$111,$B$12:$B$111),IF(AND($H40=-1,BM$9=$R39),"",IF($H40=-1,BM39,IF(AND($H40=1,BK$9=$R39),$J40,IF($H40=1,BL39,""))))))))</f>
        <v/>
      </c>
      <c r="BM40" t="str">
        <f ca="1">IF($E39="","",IF($F40="",BM39,IF(AND($M40=1,BM$9&gt;$B$9),"",IF(AND($M40=1,BM$9&lt;=$B$9),LOOKUP(BM$9,$A$12:$A$111,$B$12:$B$111),IF(AND($H40=-1,BN$9=$R39),"",IF($H40=-1,BN39,IF(AND($H40=1,BL$9=$R39),$J40,IF($H40=1,BM39,""))))))))</f>
        <v/>
      </c>
      <c r="BN40" t="str">
        <f ca="1">IF($E39="","",IF($F40="",BN39,IF(AND($M40=1,BN$9&gt;$B$9),"",IF(AND($M40=1,BN$9&lt;=$B$9),LOOKUP(BN$9,$A$12:$A$111,$B$12:$B$111),IF(AND($H40=-1,BO$9=$R39),"",IF($H40=-1,BO39,IF(AND($H40=1,BM$9=$R39),$J40,IF($H40=1,BN39,""))))))))</f>
        <v/>
      </c>
      <c r="BO40">
        <f ca="1">IF($E39="","",IF($F40="",BO39,IF(AND($M40=1,BO$9&gt;$B$9),"",IF(AND($M40=1,BO$9&lt;=$B$9),LOOKUP(BO$9,$A$12:$A$111,$B$12:$B$111),IF(AND($H40=-1,BP$9=$R39),"",IF($H40=-1,BP39,IF(AND($H40=1,BN$9=$R39),$J40,IF($H40=1,BO39,""))))))))</f>
        <v>0</v>
      </c>
      <c r="BP40">
        <f ca="1">IF($E39="","",IF($F40="",BP39,IF(AND($M40=1,BP$9&gt;$B$9),"",IF(AND($M40=1,BP$9&lt;=$B$9),LOOKUP(BP$9,$A$12:$A$111,$B$12:$B$111),IF(AND($H40=-1,BQ$9=$R39),"",IF($H40=-1,BQ39,IF(AND($H40=1,BO$9=$R39),$J40,IF($H40=1,BP39,""))))))))</f>
        <v>0</v>
      </c>
    </row>
    <row r="41" spans="4:68" x14ac:dyDescent="0.25">
      <c r="D41" s="4">
        <v>31</v>
      </c>
      <c r="E41" s="1">
        <f t="shared" ca="1" si="3"/>
        <v>12</v>
      </c>
      <c r="F41" t="str">
        <f ca="1">IF(E40="","",IF(AND(B$3="Last",G40="Zero"),F40,IF(B$3="Last",G40,IF(AND(B$3="2nd last",G39="Zero"),F40,IF(B$3="2nd last",G39,IF(AND(B$3="Opposite",G40="Zero"),F40,IF(AND(B$3="Opposite",G40="Red"),"Black",IF(AND(B$3="Opposite",G40="Black"),"Red",IF(AND(B$3="Opposite",G40="Odd"),"Even",IF(AND(B$3="Opposite",G40="Even"),"Odd",IF(AND(B$3="Opposite",G40="High"),"Low",IF(AND(B$3="Opposite",G40="Low"),"High",IF(COUNTIF(Refs!$E$5:$I$6,B$3)=1,RevLab!B$3,"")))))))))))))</f>
        <v>Black</v>
      </c>
      <c r="G41" t="str">
        <f ca="1">IF(E41="","",IF(B$2="Red/Black",LOOKUP(E41,Refs!D:D,Refs!F:F),IF(B$2="High/Low",LOOKUP(E41,Refs!D:D,Refs!H:H),IF(B$2="Odd/Even",LOOKUP(E41,Refs!D:D,Refs!J:J),""))))</f>
        <v>Red</v>
      </c>
      <c r="H41">
        <f t="shared" ca="1" si="4"/>
        <v>-1</v>
      </c>
      <c r="I41">
        <f ca="1">IF(E40="","",IF(F41="","",IF(AND(R40&gt;1,P40+Q40&gt;=$B$4),$B$4,IF(R40=1,P40,P40+Q40))))</f>
        <v>12</v>
      </c>
      <c r="J41">
        <f t="shared" ca="1" si="5"/>
        <v>-12</v>
      </c>
      <c r="K41">
        <f t="shared" ca="1" si="7"/>
        <v>-28</v>
      </c>
      <c r="L41">
        <f t="shared" ca="1" si="8"/>
        <v>15</v>
      </c>
      <c r="M41">
        <f t="shared" ca="1" si="6"/>
        <v>0</v>
      </c>
      <c r="P41">
        <f t="shared" ca="1" si="0"/>
        <v>5</v>
      </c>
      <c r="Q41">
        <f t="shared" ca="1" si="1"/>
        <v>7</v>
      </c>
      <c r="R41" s="2">
        <f t="shared" ca="1" si="2"/>
        <v>2</v>
      </c>
      <c r="S41" s="4">
        <f ca="1">IF(E40="","",IF($F41="",S40,IF($M41=1,LOOKUP(S$9,$A$12:$A$111,$B$12:$B$111),IF(AND($H41=-1,T$9=$R40),"",IF($H41=-1,T40,IF($H41=1,S40))))))</f>
        <v>5</v>
      </c>
      <c r="T41">
        <f ca="1">IF($E40="","",IF($F41="",T40,IF(AND($M41=1,T$9&gt;$B$9),"",IF(AND($M41=1,T$9&lt;=$B$9),LOOKUP(T$9,$A$12:$A$111,$B$12:$B$111),IF(AND($H41=-1,U$9=$R40),"",IF($H41=-1,U40,IF(AND($H41=1,S$9=$R40),$J41,IF($H41=1,T40,""))))))))</f>
        <v>7</v>
      </c>
      <c r="U41" t="str">
        <f ca="1">IF($E40="","",IF($F41="",U40,IF(AND($M41=1,U$9&gt;$B$9),"",IF(AND($M41=1,U$9&lt;=$B$9),LOOKUP(U$9,$A$12:$A$111,$B$12:$B$111),IF(AND($H41=-1,V$9=$R40),"",IF($H41=-1,V40,IF(AND($H41=1,T$9=$R40),$J41,IF($H41=1,U40,""))))))))</f>
        <v/>
      </c>
      <c r="V41" t="str">
        <f ca="1">IF($E40="","",IF($F41="",V40,IF(AND($M41=1,V$9&gt;$B$9),"",IF(AND($M41=1,V$9&lt;=$B$9),LOOKUP(V$9,$A$12:$A$111,$B$12:$B$111),IF(AND($H41=-1,W$9=$R40),"",IF($H41=-1,W40,IF(AND($H41=1,U$9=$R40),$J41,IF($H41=1,V40,""))))))))</f>
        <v/>
      </c>
      <c r="W41" t="str">
        <f ca="1">IF($E40="","",IF($F41="",W40,IF(AND($M41=1,W$9&gt;$B$9),"",IF(AND($M41=1,W$9&lt;=$B$9),LOOKUP(W$9,$A$12:$A$111,$B$12:$B$111),IF(AND($H41=-1,X$9=$R40),"",IF($H41=-1,X40,IF(AND($H41=1,V$9=$R40),$J41,IF($H41=1,W40,""))))))))</f>
        <v/>
      </c>
      <c r="X41" t="str">
        <f ca="1">IF($E40="","",IF($F41="",X40,IF(AND($M41=1,X$9&gt;$B$9),"",IF(AND($M41=1,X$9&lt;=$B$9),LOOKUP(X$9,$A$12:$A$111,$B$12:$B$111),IF(AND($H41=-1,Y$9=$R40),"",IF($H41=-1,Y40,IF(AND($H41=1,W$9=$R40),$J41,IF($H41=1,X40,""))))))))</f>
        <v/>
      </c>
      <c r="Y41" t="str">
        <f ca="1">IF($E40="","",IF($F41="",Y40,IF(AND($M41=1,Y$9&gt;$B$9),"",IF(AND($M41=1,Y$9&lt;=$B$9),LOOKUP(Y$9,$A$12:$A$111,$B$12:$B$111),IF(AND($H41=-1,Z$9=$R40),"",IF($H41=-1,Z40,IF(AND($H41=1,X$9=$R40),$J41,IF($H41=1,Y40,""))))))))</f>
        <v/>
      </c>
      <c r="Z41" t="str">
        <f ca="1">IF($E40="","",IF($F41="",Z40,IF(AND($M41=1,Z$9&gt;$B$9),"",IF(AND($M41=1,Z$9&lt;=$B$9),LOOKUP(Z$9,$A$12:$A$111,$B$12:$B$111),IF(AND($H41=-1,AA$9=$R40),"",IF($H41=-1,AA40,IF(AND($H41=1,Y$9=$R40),$J41,IF($H41=1,Z40,""))))))))</f>
        <v/>
      </c>
      <c r="AA41" t="str">
        <f ca="1">IF($E40="","",IF($F41="",AA40,IF(AND($M41=1,AA$9&gt;$B$9),"",IF(AND($M41=1,AA$9&lt;=$B$9),LOOKUP(AA$9,$A$12:$A$111,$B$12:$B$111),IF(AND($H41=-1,AB$9=$R40),"",IF($H41=-1,AB40,IF(AND($H41=1,Z$9=$R40),$J41,IF($H41=1,AA40,""))))))))</f>
        <v/>
      </c>
      <c r="AB41" t="str">
        <f ca="1">IF($E40="","",IF($F41="",AB40,IF(AND($M41=1,AB$9&gt;$B$9),"",IF(AND($M41=1,AB$9&lt;=$B$9),LOOKUP(AB$9,$A$12:$A$111,$B$12:$B$111),IF(AND($H41=-1,AC$9=$R40),"",IF($H41=-1,AC40,IF(AND($H41=1,AA$9=$R40),$J41,IF($H41=1,AB40,""))))))))</f>
        <v/>
      </c>
      <c r="AC41" t="str">
        <f ca="1">IF($E40="","",IF($F41="",AC40,IF(AND($M41=1,AC$9&gt;$B$9),"",IF(AND($M41=1,AC$9&lt;=$B$9),LOOKUP(AC$9,$A$12:$A$111,$B$12:$B$111),IF(AND($H41=-1,AD$9=$R40),"",IF($H41=-1,AD40,IF(AND($H41=1,AB$9=$R40),$J41,IF($H41=1,AC40,""))))))))</f>
        <v/>
      </c>
      <c r="AD41" t="str">
        <f ca="1">IF($E40="","",IF($F41="",AD40,IF(AND($M41=1,AD$9&gt;$B$9),"",IF(AND($M41=1,AD$9&lt;=$B$9),LOOKUP(AD$9,$A$12:$A$111,$B$12:$B$111),IF(AND($H41=-1,AE$9=$R40),"",IF($H41=-1,AE40,IF(AND($H41=1,AC$9=$R40),$J41,IF($H41=1,AD40,""))))))))</f>
        <v/>
      </c>
      <c r="AE41" t="str">
        <f ca="1">IF($E40="","",IF($F41="",AE40,IF(AND($M41=1,AE$9&gt;$B$9),"",IF(AND($M41=1,AE$9&lt;=$B$9),LOOKUP(AE$9,$A$12:$A$111,$B$12:$B$111),IF(AND($H41=-1,AF$9=$R40),"",IF($H41=-1,AF40,IF(AND($H41=1,AD$9=$R40),$J41,IF($H41=1,AE40,""))))))))</f>
        <v/>
      </c>
      <c r="AF41" t="str">
        <f ca="1">IF($E40="","",IF($F41="",AF40,IF(AND($M41=1,AF$9&gt;$B$9),"",IF(AND($M41=1,AF$9&lt;=$B$9),LOOKUP(AF$9,$A$12:$A$111,$B$12:$B$111),IF(AND($H41=-1,AG$9=$R40),"",IF($H41=-1,AG40,IF(AND($H41=1,AE$9=$R40),$J41,IF($H41=1,AF40,""))))))))</f>
        <v/>
      </c>
      <c r="AG41" t="str">
        <f ca="1">IF($E40="","",IF($F41="",AG40,IF(AND($M41=1,AG$9&gt;$B$9),"",IF(AND($M41=1,AG$9&lt;=$B$9),LOOKUP(AG$9,$A$12:$A$111,$B$12:$B$111),IF(AND($H41=-1,AH$9=$R40),"",IF($H41=-1,AH40,IF(AND($H41=1,AF$9=$R40),$J41,IF($H41=1,AG40,""))))))))</f>
        <v/>
      </c>
      <c r="AH41" t="str">
        <f ca="1">IF($E40="","",IF($F41="",AH40,IF(AND($M41=1,AH$9&gt;$B$9),"",IF(AND($M41=1,AH$9&lt;=$B$9),LOOKUP(AH$9,$A$12:$A$111,$B$12:$B$111),IF(AND($H41=-1,AI$9=$R40),"",IF($H41=-1,AI40,IF(AND($H41=1,AG$9=$R40),$J41,IF($H41=1,AH40,""))))))))</f>
        <v/>
      </c>
      <c r="AI41" t="str">
        <f ca="1">IF($E40="","",IF($F41="",AI40,IF(AND($M41=1,AI$9&gt;$B$9),"",IF(AND($M41=1,AI$9&lt;=$B$9),LOOKUP(AI$9,$A$12:$A$111,$B$12:$B$111),IF(AND($H41=-1,AJ$9=$R40),"",IF($H41=-1,AJ40,IF(AND($H41=1,AH$9=$R40),$J41,IF($H41=1,AI40,""))))))))</f>
        <v/>
      </c>
      <c r="AJ41" t="str">
        <f ca="1">IF($E40="","",IF($F41="",AJ40,IF(AND($M41=1,AJ$9&gt;$B$9),"",IF(AND($M41=1,AJ$9&lt;=$B$9),LOOKUP(AJ$9,$A$12:$A$111,$B$12:$B$111),IF(AND($H41=-1,AK$9=$R40),"",IF($H41=-1,AK40,IF(AND($H41=1,AI$9=$R40),$J41,IF($H41=1,AJ40,""))))))))</f>
        <v/>
      </c>
      <c r="AK41" t="str">
        <f ca="1">IF($E40="","",IF($F41="",AK40,IF(AND($M41=1,AK$9&gt;$B$9),"",IF(AND($M41=1,AK$9&lt;=$B$9),LOOKUP(AK$9,$A$12:$A$111,$B$12:$B$111),IF(AND($H41=-1,AL$9=$R40),"",IF($H41=-1,AL40,IF(AND($H41=1,AJ$9=$R40),$J41,IF($H41=1,AK40,""))))))))</f>
        <v/>
      </c>
      <c r="AL41" t="str">
        <f ca="1">IF($E40="","",IF($F41="",AL40,IF(AND($M41=1,AL$9&gt;$B$9),"",IF(AND($M41=1,AL$9&lt;=$B$9),LOOKUP(AL$9,$A$12:$A$111,$B$12:$B$111),IF(AND($H41=-1,AM$9=$R40),"",IF($H41=-1,AM40,IF(AND($H41=1,AK$9=$R40),$J41,IF($H41=1,AL40,""))))))))</f>
        <v/>
      </c>
      <c r="AM41" t="str">
        <f ca="1">IF($E40="","",IF($F41="",AM40,IF(AND($M41=1,AM$9&gt;$B$9),"",IF(AND($M41=1,AM$9&lt;=$B$9),LOOKUP(AM$9,$A$12:$A$111,$B$12:$B$111),IF(AND($H41=-1,AN$9=$R40),"",IF($H41=-1,AN40,IF(AND($H41=1,AL$9=$R40),$J41,IF($H41=1,AM40,""))))))))</f>
        <v/>
      </c>
      <c r="AN41" t="str">
        <f ca="1">IF($E40="","",IF($F41="",AN40,IF(AND($M41=1,AN$9&gt;$B$9),"",IF(AND($M41=1,AN$9&lt;=$B$9),LOOKUP(AN$9,$A$12:$A$111,$B$12:$B$111),IF(AND($H41=-1,AO$9=$R40),"",IF($H41=-1,AO40,IF(AND($H41=1,AM$9=$R40),$J41,IF($H41=1,AN40,""))))))))</f>
        <v/>
      </c>
      <c r="AO41" t="str">
        <f ca="1">IF($E40="","",IF($F41="",AO40,IF(AND($M41=1,AO$9&gt;$B$9),"",IF(AND($M41=1,AO$9&lt;=$B$9),LOOKUP(AO$9,$A$12:$A$111,$B$12:$B$111),IF(AND($H41=-1,AP$9=$R40),"",IF($H41=-1,AP40,IF(AND($H41=1,AN$9=$R40),$J41,IF($H41=1,AO40,""))))))))</f>
        <v/>
      </c>
      <c r="AP41" t="str">
        <f ca="1">IF($E40="","",IF($F41="",AP40,IF(AND($M41=1,AP$9&gt;$B$9),"",IF(AND($M41=1,AP$9&lt;=$B$9),LOOKUP(AP$9,$A$12:$A$111,$B$12:$B$111),IF(AND($H41=-1,AQ$9=$R40),"",IF($H41=-1,AQ40,IF(AND($H41=1,AO$9=$R40),$J41,IF($H41=1,AP40,""))))))))</f>
        <v/>
      </c>
      <c r="AQ41" t="str">
        <f ca="1">IF($E40="","",IF($F41="",AQ40,IF(AND($M41=1,AQ$9&gt;$B$9),"",IF(AND($M41=1,AQ$9&lt;=$B$9),LOOKUP(AQ$9,$A$12:$A$111,$B$12:$B$111),IF(AND($H41=-1,AR$9=$R40),"",IF($H41=-1,AR40,IF(AND($H41=1,AP$9=$R40),$J41,IF($H41=1,AQ40,""))))))))</f>
        <v/>
      </c>
      <c r="AR41" t="str">
        <f ca="1">IF($E40="","",IF($F41="",AR40,IF(AND($M41=1,AR$9&gt;$B$9),"",IF(AND($M41=1,AR$9&lt;=$B$9),LOOKUP(AR$9,$A$12:$A$111,$B$12:$B$111),IF(AND($H41=-1,AS$9=$R40),"",IF($H41=-1,AS40,IF(AND($H41=1,AQ$9=$R40),$J41,IF($H41=1,AR40,""))))))))</f>
        <v/>
      </c>
      <c r="AS41" t="str">
        <f ca="1">IF($E40="","",IF($F41="",AS40,IF(AND($M41=1,AS$9&gt;$B$9),"",IF(AND($M41=1,AS$9&lt;=$B$9),LOOKUP(AS$9,$A$12:$A$111,$B$12:$B$111),IF(AND($H41=-1,AT$9=$R40),"",IF($H41=-1,AT40,IF(AND($H41=1,AR$9=$R40),$J41,IF($H41=1,AS40,""))))))))</f>
        <v/>
      </c>
      <c r="AT41" t="str">
        <f ca="1">IF($E40="","",IF($F41="",AT40,IF(AND($M41=1,AT$9&gt;$B$9),"",IF(AND($M41=1,AT$9&lt;=$B$9),LOOKUP(AT$9,$A$12:$A$111,$B$12:$B$111),IF(AND($H41=-1,AU$9=$R40),"",IF($H41=-1,AU40,IF(AND($H41=1,AS$9=$R40),$J41,IF($H41=1,AT40,""))))))))</f>
        <v/>
      </c>
      <c r="AU41" t="str">
        <f ca="1">IF($E40="","",IF($F41="",AU40,IF(AND($M41=1,AU$9&gt;$B$9),"",IF(AND($M41=1,AU$9&lt;=$B$9),LOOKUP(AU$9,$A$12:$A$111,$B$12:$B$111),IF(AND($H41=-1,AV$9=$R40),"",IF($H41=-1,AV40,IF(AND($H41=1,AT$9=$R40),$J41,IF($H41=1,AU40,""))))))))</f>
        <v/>
      </c>
      <c r="AV41" t="str">
        <f ca="1">IF($E40="","",IF($F41="",AV40,IF(AND($M41=1,AV$9&gt;$B$9),"",IF(AND($M41=1,AV$9&lt;=$B$9),LOOKUP(AV$9,$A$12:$A$111,$B$12:$B$111),IF(AND($H41=-1,AW$9=$R40),"",IF($H41=-1,AW40,IF(AND($H41=1,AU$9=$R40),$J41,IF($H41=1,AV40,""))))))))</f>
        <v/>
      </c>
      <c r="AW41" t="str">
        <f ca="1">IF($E40="","",IF($F41="",AW40,IF(AND($M41=1,AW$9&gt;$B$9),"",IF(AND($M41=1,AW$9&lt;=$B$9),LOOKUP(AW$9,$A$12:$A$111,$B$12:$B$111),IF(AND($H41=-1,AX$9=$R40),"",IF($H41=-1,AX40,IF(AND($H41=1,AV$9=$R40),$J41,IF($H41=1,AW40,""))))))))</f>
        <v/>
      </c>
      <c r="AX41" t="str">
        <f ca="1">IF($E40="","",IF($F41="",AX40,IF(AND($M41=1,AX$9&gt;$B$9),"",IF(AND($M41=1,AX$9&lt;=$B$9),LOOKUP(AX$9,$A$12:$A$111,$B$12:$B$111),IF(AND($H41=-1,AY$9=$R40),"",IF($H41=-1,AY40,IF(AND($H41=1,AW$9=$R40),$J41,IF($H41=1,AX40,""))))))))</f>
        <v/>
      </c>
      <c r="AY41" t="str">
        <f ca="1">IF($E40="","",IF($F41="",AY40,IF(AND($M41=1,AY$9&gt;$B$9),"",IF(AND($M41=1,AY$9&lt;=$B$9),LOOKUP(AY$9,$A$12:$A$111,$B$12:$B$111),IF(AND($H41=-1,AZ$9=$R40),"",IF($H41=-1,AZ40,IF(AND($H41=1,AX$9=$R40),$J41,IF($H41=1,AY40,""))))))))</f>
        <v/>
      </c>
      <c r="AZ41" t="str">
        <f ca="1">IF($E40="","",IF($F41="",AZ40,IF(AND($M41=1,AZ$9&gt;$B$9),"",IF(AND($M41=1,AZ$9&lt;=$B$9),LOOKUP(AZ$9,$A$12:$A$111,$B$12:$B$111),IF(AND($H41=-1,BA$9=$R40),"",IF($H41=-1,BA40,IF(AND($H41=1,AY$9=$R40),$J41,IF($H41=1,AZ40,""))))))))</f>
        <v/>
      </c>
      <c r="BA41" t="str">
        <f ca="1">IF($E40="","",IF($F41="",BA40,IF(AND($M41=1,BA$9&gt;$B$9),"",IF(AND($M41=1,BA$9&lt;=$B$9),LOOKUP(BA$9,$A$12:$A$111,$B$12:$B$111),IF(AND($H41=-1,BB$9=$R40),"",IF($H41=-1,BB40,IF(AND($H41=1,AZ$9=$R40),$J41,IF($H41=1,BA40,""))))))))</f>
        <v/>
      </c>
      <c r="BB41" t="str">
        <f ca="1">IF($E40="","",IF($F41="",BB40,IF(AND($M41=1,BB$9&gt;$B$9),"",IF(AND($M41=1,BB$9&lt;=$B$9),LOOKUP(BB$9,$A$12:$A$111,$B$12:$B$111),IF(AND($H41=-1,BC$9=$R40),"",IF($H41=-1,BC40,IF(AND($H41=1,BA$9=$R40),$J41,IF($H41=1,BB40,""))))))))</f>
        <v/>
      </c>
      <c r="BC41" t="str">
        <f ca="1">IF($E40="","",IF($F41="",BC40,IF(AND($M41=1,BC$9&gt;$B$9),"",IF(AND($M41=1,BC$9&lt;=$B$9),LOOKUP(BC$9,$A$12:$A$111,$B$12:$B$111),IF(AND($H41=-1,BD$9=$R40),"",IF($H41=-1,BD40,IF(AND($H41=1,BB$9=$R40),$J41,IF($H41=1,BC40,""))))))))</f>
        <v/>
      </c>
      <c r="BD41" t="str">
        <f ca="1">IF($E40="","",IF($F41="",BD40,IF(AND($M41=1,BD$9&gt;$B$9),"",IF(AND($M41=1,BD$9&lt;=$B$9),LOOKUP(BD$9,$A$12:$A$111,$B$12:$B$111),IF(AND($H41=-1,BE$9=$R40),"",IF($H41=-1,BE40,IF(AND($H41=1,BC$9=$R40),$J41,IF($H41=1,BD40,""))))))))</f>
        <v/>
      </c>
      <c r="BE41" t="str">
        <f ca="1">IF($E40="","",IF($F41="",BE40,IF(AND($M41=1,BE$9&gt;$B$9),"",IF(AND($M41=1,BE$9&lt;=$B$9),LOOKUP(BE$9,$A$12:$A$111,$B$12:$B$111),IF(AND($H41=-1,BF$9=$R40),"",IF($H41=-1,BF40,IF(AND($H41=1,BD$9=$R40),$J41,IF($H41=1,BE40,""))))))))</f>
        <v/>
      </c>
      <c r="BF41" t="str">
        <f ca="1">IF($E40="","",IF($F41="",BF40,IF(AND($M41=1,BF$9&gt;$B$9),"",IF(AND($M41=1,BF$9&lt;=$B$9),LOOKUP(BF$9,$A$12:$A$111,$B$12:$B$111),IF(AND($H41=-1,BG$9=$R40),"",IF($H41=-1,BG40,IF(AND($H41=1,BE$9=$R40),$J41,IF($H41=1,BF40,""))))))))</f>
        <v/>
      </c>
      <c r="BG41" t="str">
        <f ca="1">IF($E40="","",IF($F41="",BG40,IF(AND($M41=1,BG$9&gt;$B$9),"",IF(AND($M41=1,BG$9&lt;=$B$9),LOOKUP(BG$9,$A$12:$A$111,$B$12:$B$111),IF(AND($H41=-1,BH$9=$R40),"",IF($H41=-1,BH40,IF(AND($H41=1,BF$9=$R40),$J41,IF($H41=1,BG40,""))))))))</f>
        <v/>
      </c>
      <c r="BH41" t="str">
        <f ca="1">IF($E40="","",IF($F41="",BH40,IF(AND($M41=1,BH$9&gt;$B$9),"",IF(AND($M41=1,BH$9&lt;=$B$9),LOOKUP(BH$9,$A$12:$A$111,$B$12:$B$111),IF(AND($H41=-1,BI$9=$R40),"",IF($H41=-1,BI40,IF(AND($H41=1,BG$9=$R40),$J41,IF($H41=1,BH40,""))))))))</f>
        <v/>
      </c>
      <c r="BI41" t="str">
        <f ca="1">IF($E40="","",IF($F41="",BI40,IF(AND($M41=1,BI$9&gt;$B$9),"",IF(AND($M41=1,BI$9&lt;=$B$9),LOOKUP(BI$9,$A$12:$A$111,$B$12:$B$111),IF(AND($H41=-1,BJ$9=$R40),"",IF($H41=-1,BJ40,IF(AND($H41=1,BH$9=$R40),$J41,IF($H41=1,BI40,""))))))))</f>
        <v/>
      </c>
      <c r="BJ41" t="str">
        <f ca="1">IF($E40="","",IF($F41="",BJ40,IF(AND($M41=1,BJ$9&gt;$B$9),"",IF(AND($M41=1,BJ$9&lt;=$B$9),LOOKUP(BJ$9,$A$12:$A$111,$B$12:$B$111),IF(AND($H41=-1,BK$9=$R40),"",IF($H41=-1,BK40,IF(AND($H41=1,BI$9=$R40),$J41,IF($H41=1,BJ40,""))))))))</f>
        <v/>
      </c>
      <c r="BK41" t="str">
        <f ca="1">IF($E40="","",IF($F41="",BK40,IF(AND($M41=1,BK$9&gt;$B$9),"",IF(AND($M41=1,BK$9&lt;=$B$9),LOOKUP(BK$9,$A$12:$A$111,$B$12:$B$111),IF(AND($H41=-1,BL$9=$R40),"",IF($H41=-1,BL40,IF(AND($H41=1,BJ$9=$R40),$J41,IF($H41=1,BK40,""))))))))</f>
        <v/>
      </c>
      <c r="BL41" t="str">
        <f ca="1">IF($E40="","",IF($F41="",BL40,IF(AND($M41=1,BL$9&gt;$B$9),"",IF(AND($M41=1,BL$9&lt;=$B$9),LOOKUP(BL$9,$A$12:$A$111,$B$12:$B$111),IF(AND($H41=-1,BM$9=$R40),"",IF($H41=-1,BM40,IF(AND($H41=1,BK$9=$R40),$J41,IF($H41=1,BL40,""))))))))</f>
        <v/>
      </c>
      <c r="BM41" t="str">
        <f ca="1">IF($E40="","",IF($F41="",BM40,IF(AND($M41=1,BM$9&gt;$B$9),"",IF(AND($M41=1,BM$9&lt;=$B$9),LOOKUP(BM$9,$A$12:$A$111,$B$12:$B$111),IF(AND($H41=-1,BN$9=$R40),"",IF($H41=-1,BN40,IF(AND($H41=1,BL$9=$R40),$J41,IF($H41=1,BM40,""))))))))</f>
        <v/>
      </c>
      <c r="BN41">
        <f ca="1">IF($E40="","",IF($F41="",BN40,IF(AND($M41=1,BN$9&gt;$B$9),"",IF(AND($M41=1,BN$9&lt;=$B$9),LOOKUP(BN$9,$A$12:$A$111,$B$12:$B$111),IF(AND($H41=-1,BO$9=$R40),"",IF($H41=-1,BO40,IF(AND($H41=1,BM$9=$R40),$J41,IF($H41=1,BN40,""))))))))</f>
        <v>0</v>
      </c>
      <c r="BO41">
        <f ca="1">IF($E40="","",IF($F41="",BO40,IF(AND($M41=1,BO$9&gt;$B$9),"",IF(AND($M41=1,BO$9&lt;=$B$9),LOOKUP(BO$9,$A$12:$A$111,$B$12:$B$111),IF(AND($H41=-1,BP$9=$R40),"",IF($H41=-1,BP40,IF(AND($H41=1,BN$9=$R40),$J41,IF($H41=1,BO40,""))))))))</f>
        <v>0</v>
      </c>
      <c r="BP41">
        <f ca="1">IF($E40="","",IF($F41="",BP40,IF(AND($M41=1,BP$9&gt;$B$9),"",IF(AND($M41=1,BP$9&lt;=$B$9),LOOKUP(BP$9,$A$12:$A$111,$B$12:$B$111),IF(AND($H41=-1,BQ$9=$R40),"",IF($H41=-1,BQ40,IF(AND($H41=1,BO$9=$R40),$J41,IF($H41=1,BP40,""))))))))</f>
        <v>0</v>
      </c>
    </row>
    <row r="42" spans="4:68" x14ac:dyDescent="0.25">
      <c r="D42" s="4">
        <v>32</v>
      </c>
      <c r="E42" s="1">
        <f t="shared" ca="1" si="3"/>
        <v>31</v>
      </c>
      <c r="F42" t="str">
        <f ca="1">IF(E41="","",IF(AND(B$3="Last",G41="Zero"),F41,IF(B$3="Last",G41,IF(AND(B$3="2nd last",G40="Zero"),F41,IF(B$3="2nd last",G40,IF(AND(B$3="Opposite",G41="Zero"),F41,IF(AND(B$3="Opposite",G41="Red"),"Black",IF(AND(B$3="Opposite",G41="Black"),"Red",IF(AND(B$3="Opposite",G41="Odd"),"Even",IF(AND(B$3="Opposite",G41="Even"),"Odd",IF(AND(B$3="Opposite",G41="High"),"Low",IF(AND(B$3="Opposite",G41="Low"),"High",IF(COUNTIF(Refs!$E$5:$I$6,B$3)=1,RevLab!B$3,"")))))))))))))</f>
        <v>Black</v>
      </c>
      <c r="G42" t="str">
        <f ca="1">IF(E42="","",IF(B$2="Red/Black",LOOKUP(E42,Refs!D:D,Refs!F:F),IF(B$2="High/Low",LOOKUP(E42,Refs!D:D,Refs!H:H),IF(B$2="Odd/Even",LOOKUP(E42,Refs!D:D,Refs!J:J),""))))</f>
        <v>Black</v>
      </c>
      <c r="H42">
        <f t="shared" ca="1" si="4"/>
        <v>1</v>
      </c>
      <c r="I42">
        <f ca="1">IF(E41="","",IF(F42="","",IF(AND(R41&gt;1,P41+Q41&gt;=$B$4),$B$4,IF(R41=1,P41,P41+Q41))))</f>
        <v>12</v>
      </c>
      <c r="J42">
        <f t="shared" ca="1" si="5"/>
        <v>12</v>
      </c>
      <c r="K42">
        <f t="shared" ca="1" si="7"/>
        <v>-16</v>
      </c>
      <c r="L42">
        <f t="shared" ca="1" si="8"/>
        <v>15</v>
      </c>
      <c r="M42">
        <f t="shared" ca="1" si="6"/>
        <v>0</v>
      </c>
      <c r="P42">
        <f t="shared" ca="1" si="0"/>
        <v>5</v>
      </c>
      <c r="Q42">
        <f t="shared" ca="1" si="1"/>
        <v>12</v>
      </c>
      <c r="R42" s="2">
        <f t="shared" ca="1" si="2"/>
        <v>3</v>
      </c>
      <c r="S42" s="4">
        <f ca="1">IF(E41="","",IF($F42="",S41,IF($M42=1,LOOKUP(S$9,$A$12:$A$111,$B$12:$B$111),IF(AND($H42=-1,T$9=$R41),"",IF($H42=-1,T41,IF($H42=1,S41))))))</f>
        <v>5</v>
      </c>
      <c r="T42">
        <f ca="1">IF($E41="","",IF($F42="",T41,IF(AND($M42=1,T$9&gt;$B$9),"",IF(AND($M42=1,T$9&lt;=$B$9),LOOKUP(T$9,$A$12:$A$111,$B$12:$B$111),IF(AND($H42=-1,U$9=$R41),"",IF($H42=-1,U41,IF(AND($H42=1,S$9=$R41),$J42,IF($H42=1,T41,""))))))))</f>
        <v>7</v>
      </c>
      <c r="U42">
        <f ca="1">IF($E41="","",IF($F42="",U41,IF(AND($M42=1,U$9&gt;$B$9),"",IF(AND($M42=1,U$9&lt;=$B$9),LOOKUP(U$9,$A$12:$A$111,$B$12:$B$111),IF(AND($H42=-1,V$9=$R41),"",IF($H42=-1,V41,IF(AND($H42=1,T$9=$R41),$J42,IF($H42=1,U41,""))))))))</f>
        <v>12</v>
      </c>
      <c r="V42" t="str">
        <f ca="1">IF($E41="","",IF($F42="",V41,IF(AND($M42=1,V$9&gt;$B$9),"",IF(AND($M42=1,V$9&lt;=$B$9),LOOKUP(V$9,$A$12:$A$111,$B$12:$B$111),IF(AND($H42=-1,W$9=$R41),"",IF($H42=-1,W41,IF(AND($H42=1,U$9=$R41),$J42,IF($H42=1,V41,""))))))))</f>
        <v/>
      </c>
      <c r="W42" t="str">
        <f ca="1">IF($E41="","",IF($F42="",W41,IF(AND($M42=1,W$9&gt;$B$9),"",IF(AND($M42=1,W$9&lt;=$B$9),LOOKUP(W$9,$A$12:$A$111,$B$12:$B$111),IF(AND($H42=-1,X$9=$R41),"",IF($H42=-1,X41,IF(AND($H42=1,V$9=$R41),$J42,IF($H42=1,W41,""))))))))</f>
        <v/>
      </c>
      <c r="X42" t="str">
        <f ca="1">IF($E41="","",IF($F42="",X41,IF(AND($M42=1,X$9&gt;$B$9),"",IF(AND($M42=1,X$9&lt;=$B$9),LOOKUP(X$9,$A$12:$A$111,$B$12:$B$111),IF(AND($H42=-1,Y$9=$R41),"",IF($H42=-1,Y41,IF(AND($H42=1,W$9=$R41),$J42,IF($H42=1,X41,""))))))))</f>
        <v/>
      </c>
      <c r="Y42" t="str">
        <f ca="1">IF($E41="","",IF($F42="",Y41,IF(AND($M42=1,Y$9&gt;$B$9),"",IF(AND($M42=1,Y$9&lt;=$B$9),LOOKUP(Y$9,$A$12:$A$111,$B$12:$B$111),IF(AND($H42=-1,Z$9=$R41),"",IF($H42=-1,Z41,IF(AND($H42=1,X$9=$R41),$J42,IF($H42=1,Y41,""))))))))</f>
        <v/>
      </c>
      <c r="Z42" t="str">
        <f ca="1">IF($E41="","",IF($F42="",Z41,IF(AND($M42=1,Z$9&gt;$B$9),"",IF(AND($M42=1,Z$9&lt;=$B$9),LOOKUP(Z$9,$A$12:$A$111,$B$12:$B$111),IF(AND($H42=-1,AA$9=$R41),"",IF($H42=-1,AA41,IF(AND($H42=1,Y$9=$R41),$J42,IF($H42=1,Z41,""))))))))</f>
        <v/>
      </c>
      <c r="AA42" t="str">
        <f ca="1">IF($E41="","",IF($F42="",AA41,IF(AND($M42=1,AA$9&gt;$B$9),"",IF(AND($M42=1,AA$9&lt;=$B$9),LOOKUP(AA$9,$A$12:$A$111,$B$12:$B$111),IF(AND($H42=-1,AB$9=$R41),"",IF($H42=-1,AB41,IF(AND($H42=1,Z$9=$R41),$J42,IF($H42=1,AA41,""))))))))</f>
        <v/>
      </c>
      <c r="AB42" t="str">
        <f ca="1">IF($E41="","",IF($F42="",AB41,IF(AND($M42=1,AB$9&gt;$B$9),"",IF(AND($M42=1,AB$9&lt;=$B$9),LOOKUP(AB$9,$A$12:$A$111,$B$12:$B$111),IF(AND($H42=-1,AC$9=$R41),"",IF($H42=-1,AC41,IF(AND($H42=1,AA$9=$R41),$J42,IF($H42=1,AB41,""))))))))</f>
        <v/>
      </c>
      <c r="AC42" t="str">
        <f ca="1">IF($E41="","",IF($F42="",AC41,IF(AND($M42=1,AC$9&gt;$B$9),"",IF(AND($M42=1,AC$9&lt;=$B$9),LOOKUP(AC$9,$A$12:$A$111,$B$12:$B$111),IF(AND($H42=-1,AD$9=$R41),"",IF($H42=-1,AD41,IF(AND($H42=1,AB$9=$R41),$J42,IF($H42=1,AC41,""))))))))</f>
        <v/>
      </c>
      <c r="AD42" t="str">
        <f ca="1">IF($E41="","",IF($F42="",AD41,IF(AND($M42=1,AD$9&gt;$B$9),"",IF(AND($M42=1,AD$9&lt;=$B$9),LOOKUP(AD$9,$A$12:$A$111,$B$12:$B$111),IF(AND($H42=-1,AE$9=$R41),"",IF($H42=-1,AE41,IF(AND($H42=1,AC$9=$R41),$J42,IF($H42=1,AD41,""))))))))</f>
        <v/>
      </c>
      <c r="AE42" t="str">
        <f ca="1">IF($E41="","",IF($F42="",AE41,IF(AND($M42=1,AE$9&gt;$B$9),"",IF(AND($M42=1,AE$9&lt;=$B$9),LOOKUP(AE$9,$A$12:$A$111,$B$12:$B$111),IF(AND($H42=-1,AF$9=$R41),"",IF($H42=-1,AF41,IF(AND($H42=1,AD$9=$R41),$J42,IF($H42=1,AE41,""))))))))</f>
        <v/>
      </c>
      <c r="AF42" t="str">
        <f ca="1">IF($E41="","",IF($F42="",AF41,IF(AND($M42=1,AF$9&gt;$B$9),"",IF(AND($M42=1,AF$9&lt;=$B$9),LOOKUP(AF$9,$A$12:$A$111,$B$12:$B$111),IF(AND($H42=-1,AG$9=$R41),"",IF($H42=-1,AG41,IF(AND($H42=1,AE$9=$R41),$J42,IF($H42=1,AF41,""))))))))</f>
        <v/>
      </c>
      <c r="AG42" t="str">
        <f ca="1">IF($E41="","",IF($F42="",AG41,IF(AND($M42=1,AG$9&gt;$B$9),"",IF(AND($M42=1,AG$9&lt;=$B$9),LOOKUP(AG$9,$A$12:$A$111,$B$12:$B$111),IF(AND($H42=-1,AH$9=$R41),"",IF($H42=-1,AH41,IF(AND($H42=1,AF$9=$R41),$J42,IF($H42=1,AG41,""))))))))</f>
        <v/>
      </c>
      <c r="AH42" t="str">
        <f ca="1">IF($E41="","",IF($F42="",AH41,IF(AND($M42=1,AH$9&gt;$B$9),"",IF(AND($M42=1,AH$9&lt;=$B$9),LOOKUP(AH$9,$A$12:$A$111,$B$12:$B$111),IF(AND($H42=-1,AI$9=$R41),"",IF($H42=-1,AI41,IF(AND($H42=1,AG$9=$R41),$J42,IF($H42=1,AH41,""))))))))</f>
        <v/>
      </c>
      <c r="AI42" t="str">
        <f ca="1">IF($E41="","",IF($F42="",AI41,IF(AND($M42=1,AI$9&gt;$B$9),"",IF(AND($M42=1,AI$9&lt;=$B$9),LOOKUP(AI$9,$A$12:$A$111,$B$12:$B$111),IF(AND($H42=-1,AJ$9=$R41),"",IF($H42=-1,AJ41,IF(AND($H42=1,AH$9=$R41),$J42,IF($H42=1,AI41,""))))))))</f>
        <v/>
      </c>
      <c r="AJ42" t="str">
        <f ca="1">IF($E41="","",IF($F42="",AJ41,IF(AND($M42=1,AJ$9&gt;$B$9),"",IF(AND($M42=1,AJ$9&lt;=$B$9),LOOKUP(AJ$9,$A$12:$A$111,$B$12:$B$111),IF(AND($H42=-1,AK$9=$R41),"",IF($H42=-1,AK41,IF(AND($H42=1,AI$9=$R41),$J42,IF($H42=1,AJ41,""))))))))</f>
        <v/>
      </c>
      <c r="AK42" t="str">
        <f ca="1">IF($E41="","",IF($F42="",AK41,IF(AND($M42=1,AK$9&gt;$B$9),"",IF(AND($M42=1,AK$9&lt;=$B$9),LOOKUP(AK$9,$A$12:$A$111,$B$12:$B$111),IF(AND($H42=-1,AL$9=$R41),"",IF($H42=-1,AL41,IF(AND($H42=1,AJ$9=$R41),$J42,IF($H42=1,AK41,""))))))))</f>
        <v/>
      </c>
      <c r="AL42" t="str">
        <f ca="1">IF($E41="","",IF($F42="",AL41,IF(AND($M42=1,AL$9&gt;$B$9),"",IF(AND($M42=1,AL$9&lt;=$B$9),LOOKUP(AL$9,$A$12:$A$111,$B$12:$B$111),IF(AND($H42=-1,AM$9=$R41),"",IF($H42=-1,AM41,IF(AND($H42=1,AK$9=$R41),$J42,IF($H42=1,AL41,""))))))))</f>
        <v/>
      </c>
      <c r="AM42" t="str">
        <f ca="1">IF($E41="","",IF($F42="",AM41,IF(AND($M42=1,AM$9&gt;$B$9),"",IF(AND($M42=1,AM$9&lt;=$B$9),LOOKUP(AM$9,$A$12:$A$111,$B$12:$B$111),IF(AND($H42=-1,AN$9=$R41),"",IF($H42=-1,AN41,IF(AND($H42=1,AL$9=$R41),$J42,IF($H42=1,AM41,""))))))))</f>
        <v/>
      </c>
      <c r="AN42" t="str">
        <f ca="1">IF($E41="","",IF($F42="",AN41,IF(AND($M42=1,AN$9&gt;$B$9),"",IF(AND($M42=1,AN$9&lt;=$B$9),LOOKUP(AN$9,$A$12:$A$111,$B$12:$B$111),IF(AND($H42=-1,AO$9=$R41),"",IF($H42=-1,AO41,IF(AND($H42=1,AM$9=$R41),$J42,IF($H42=1,AN41,""))))))))</f>
        <v/>
      </c>
      <c r="AO42" t="str">
        <f ca="1">IF($E41="","",IF($F42="",AO41,IF(AND($M42=1,AO$9&gt;$B$9),"",IF(AND($M42=1,AO$9&lt;=$B$9),LOOKUP(AO$9,$A$12:$A$111,$B$12:$B$111),IF(AND($H42=-1,AP$9=$R41),"",IF($H42=-1,AP41,IF(AND($H42=1,AN$9=$R41),$J42,IF($H42=1,AO41,""))))))))</f>
        <v/>
      </c>
      <c r="AP42" t="str">
        <f ca="1">IF($E41="","",IF($F42="",AP41,IF(AND($M42=1,AP$9&gt;$B$9),"",IF(AND($M42=1,AP$9&lt;=$B$9),LOOKUP(AP$9,$A$12:$A$111,$B$12:$B$111),IF(AND($H42=-1,AQ$9=$R41),"",IF($H42=-1,AQ41,IF(AND($H42=1,AO$9=$R41),$J42,IF($H42=1,AP41,""))))))))</f>
        <v/>
      </c>
      <c r="AQ42" t="str">
        <f ca="1">IF($E41="","",IF($F42="",AQ41,IF(AND($M42=1,AQ$9&gt;$B$9),"",IF(AND($M42=1,AQ$9&lt;=$B$9),LOOKUP(AQ$9,$A$12:$A$111,$B$12:$B$111),IF(AND($H42=-1,AR$9=$R41),"",IF($H42=-1,AR41,IF(AND($H42=1,AP$9=$R41),$J42,IF($H42=1,AQ41,""))))))))</f>
        <v/>
      </c>
      <c r="AR42" t="str">
        <f ca="1">IF($E41="","",IF($F42="",AR41,IF(AND($M42=1,AR$9&gt;$B$9),"",IF(AND($M42=1,AR$9&lt;=$B$9),LOOKUP(AR$9,$A$12:$A$111,$B$12:$B$111),IF(AND($H42=-1,AS$9=$R41),"",IF($H42=-1,AS41,IF(AND($H42=1,AQ$9=$R41),$J42,IF($H42=1,AR41,""))))))))</f>
        <v/>
      </c>
      <c r="AS42" t="str">
        <f ca="1">IF($E41="","",IF($F42="",AS41,IF(AND($M42=1,AS$9&gt;$B$9),"",IF(AND($M42=1,AS$9&lt;=$B$9),LOOKUP(AS$9,$A$12:$A$111,$B$12:$B$111),IF(AND($H42=-1,AT$9=$R41),"",IF($H42=-1,AT41,IF(AND($H42=1,AR$9=$R41),$J42,IF($H42=1,AS41,""))))))))</f>
        <v/>
      </c>
      <c r="AT42" t="str">
        <f ca="1">IF($E41="","",IF($F42="",AT41,IF(AND($M42=1,AT$9&gt;$B$9),"",IF(AND($M42=1,AT$9&lt;=$B$9),LOOKUP(AT$9,$A$12:$A$111,$B$12:$B$111),IF(AND($H42=-1,AU$9=$R41),"",IF($H42=-1,AU41,IF(AND($H42=1,AS$9=$R41),$J42,IF($H42=1,AT41,""))))))))</f>
        <v/>
      </c>
      <c r="AU42" t="str">
        <f ca="1">IF($E41="","",IF($F42="",AU41,IF(AND($M42=1,AU$9&gt;$B$9),"",IF(AND($M42=1,AU$9&lt;=$B$9),LOOKUP(AU$9,$A$12:$A$111,$B$12:$B$111),IF(AND($H42=-1,AV$9=$R41),"",IF($H42=-1,AV41,IF(AND($H42=1,AT$9=$R41),$J42,IF($H42=1,AU41,""))))))))</f>
        <v/>
      </c>
      <c r="AV42" t="str">
        <f ca="1">IF($E41="","",IF($F42="",AV41,IF(AND($M42=1,AV$9&gt;$B$9),"",IF(AND($M42=1,AV$9&lt;=$B$9),LOOKUP(AV$9,$A$12:$A$111,$B$12:$B$111),IF(AND($H42=-1,AW$9=$R41),"",IF($H42=-1,AW41,IF(AND($H42=1,AU$9=$R41),$J42,IF($H42=1,AV41,""))))))))</f>
        <v/>
      </c>
      <c r="AW42" t="str">
        <f ca="1">IF($E41="","",IF($F42="",AW41,IF(AND($M42=1,AW$9&gt;$B$9),"",IF(AND($M42=1,AW$9&lt;=$B$9),LOOKUP(AW$9,$A$12:$A$111,$B$12:$B$111),IF(AND($H42=-1,AX$9=$R41),"",IF($H42=-1,AX41,IF(AND($H42=1,AV$9=$R41),$J42,IF($H42=1,AW41,""))))))))</f>
        <v/>
      </c>
      <c r="AX42" t="str">
        <f ca="1">IF($E41="","",IF($F42="",AX41,IF(AND($M42=1,AX$9&gt;$B$9),"",IF(AND($M42=1,AX$9&lt;=$B$9),LOOKUP(AX$9,$A$12:$A$111,$B$12:$B$111),IF(AND($H42=-1,AY$9=$R41),"",IF($H42=-1,AY41,IF(AND($H42=1,AW$9=$R41),$J42,IF($H42=1,AX41,""))))))))</f>
        <v/>
      </c>
      <c r="AY42" t="str">
        <f ca="1">IF($E41="","",IF($F42="",AY41,IF(AND($M42=1,AY$9&gt;$B$9),"",IF(AND($M42=1,AY$9&lt;=$B$9),LOOKUP(AY$9,$A$12:$A$111,$B$12:$B$111),IF(AND($H42=-1,AZ$9=$R41),"",IF($H42=-1,AZ41,IF(AND($H42=1,AX$9=$R41),$J42,IF($H42=1,AY41,""))))))))</f>
        <v/>
      </c>
      <c r="AZ42" t="str">
        <f ca="1">IF($E41="","",IF($F42="",AZ41,IF(AND($M42=1,AZ$9&gt;$B$9),"",IF(AND($M42=1,AZ$9&lt;=$B$9),LOOKUP(AZ$9,$A$12:$A$111,$B$12:$B$111),IF(AND($H42=-1,BA$9=$R41),"",IF($H42=-1,BA41,IF(AND($H42=1,AY$9=$R41),$J42,IF($H42=1,AZ41,""))))))))</f>
        <v/>
      </c>
      <c r="BA42" t="str">
        <f ca="1">IF($E41="","",IF($F42="",BA41,IF(AND($M42=1,BA$9&gt;$B$9),"",IF(AND($M42=1,BA$9&lt;=$B$9),LOOKUP(BA$9,$A$12:$A$111,$B$12:$B$111),IF(AND($H42=-1,BB$9=$R41),"",IF($H42=-1,BB41,IF(AND($H42=1,AZ$9=$R41),$J42,IF($H42=1,BA41,""))))))))</f>
        <v/>
      </c>
      <c r="BB42" t="str">
        <f ca="1">IF($E41="","",IF($F42="",BB41,IF(AND($M42=1,BB$9&gt;$B$9),"",IF(AND($M42=1,BB$9&lt;=$B$9),LOOKUP(BB$9,$A$12:$A$111,$B$12:$B$111),IF(AND($H42=-1,BC$9=$R41),"",IF($H42=-1,BC41,IF(AND($H42=1,BA$9=$R41),$J42,IF($H42=1,BB41,""))))))))</f>
        <v/>
      </c>
      <c r="BC42" t="str">
        <f ca="1">IF($E41="","",IF($F42="",BC41,IF(AND($M42=1,BC$9&gt;$B$9),"",IF(AND($M42=1,BC$9&lt;=$B$9),LOOKUP(BC$9,$A$12:$A$111,$B$12:$B$111),IF(AND($H42=-1,BD$9=$R41),"",IF($H42=-1,BD41,IF(AND($H42=1,BB$9=$R41),$J42,IF($H42=1,BC41,""))))))))</f>
        <v/>
      </c>
      <c r="BD42" t="str">
        <f ca="1">IF($E41="","",IF($F42="",BD41,IF(AND($M42=1,BD$9&gt;$B$9),"",IF(AND($M42=1,BD$9&lt;=$B$9),LOOKUP(BD$9,$A$12:$A$111,$B$12:$B$111),IF(AND($H42=-1,BE$9=$R41),"",IF($H42=-1,BE41,IF(AND($H42=1,BC$9=$R41),$J42,IF($H42=1,BD41,""))))))))</f>
        <v/>
      </c>
      <c r="BE42" t="str">
        <f ca="1">IF($E41="","",IF($F42="",BE41,IF(AND($M42=1,BE$9&gt;$B$9),"",IF(AND($M42=1,BE$9&lt;=$B$9),LOOKUP(BE$9,$A$12:$A$111,$B$12:$B$111),IF(AND($H42=-1,BF$9=$R41),"",IF($H42=-1,BF41,IF(AND($H42=1,BD$9=$R41),$J42,IF($H42=1,BE41,""))))))))</f>
        <v/>
      </c>
      <c r="BF42" t="str">
        <f ca="1">IF($E41="","",IF($F42="",BF41,IF(AND($M42=1,BF$9&gt;$B$9),"",IF(AND($M42=1,BF$9&lt;=$B$9),LOOKUP(BF$9,$A$12:$A$111,$B$12:$B$111),IF(AND($H42=-1,BG$9=$R41),"",IF($H42=-1,BG41,IF(AND($H42=1,BE$9=$R41),$J42,IF($H42=1,BF41,""))))))))</f>
        <v/>
      </c>
      <c r="BG42" t="str">
        <f ca="1">IF($E41="","",IF($F42="",BG41,IF(AND($M42=1,BG$9&gt;$B$9),"",IF(AND($M42=1,BG$9&lt;=$B$9),LOOKUP(BG$9,$A$12:$A$111,$B$12:$B$111),IF(AND($H42=-1,BH$9=$R41),"",IF($H42=-1,BH41,IF(AND($H42=1,BF$9=$R41),$J42,IF($H42=1,BG41,""))))))))</f>
        <v/>
      </c>
      <c r="BH42" t="str">
        <f ca="1">IF($E41="","",IF($F42="",BH41,IF(AND($M42=1,BH$9&gt;$B$9),"",IF(AND($M42=1,BH$9&lt;=$B$9),LOOKUP(BH$9,$A$12:$A$111,$B$12:$B$111),IF(AND($H42=-1,BI$9=$R41),"",IF($H42=-1,BI41,IF(AND($H42=1,BG$9=$R41),$J42,IF($H42=1,BH41,""))))))))</f>
        <v/>
      </c>
      <c r="BI42" t="str">
        <f ca="1">IF($E41="","",IF($F42="",BI41,IF(AND($M42=1,BI$9&gt;$B$9),"",IF(AND($M42=1,BI$9&lt;=$B$9),LOOKUP(BI$9,$A$12:$A$111,$B$12:$B$111),IF(AND($H42=-1,BJ$9=$R41),"",IF($H42=-1,BJ41,IF(AND($H42=1,BH$9=$R41),$J42,IF($H42=1,BI41,""))))))))</f>
        <v/>
      </c>
      <c r="BJ42" t="str">
        <f ca="1">IF($E41="","",IF($F42="",BJ41,IF(AND($M42=1,BJ$9&gt;$B$9),"",IF(AND($M42=1,BJ$9&lt;=$B$9),LOOKUP(BJ$9,$A$12:$A$111,$B$12:$B$111),IF(AND($H42=-1,BK$9=$R41),"",IF($H42=-1,BK41,IF(AND($H42=1,BI$9=$R41),$J42,IF($H42=1,BJ41,""))))))))</f>
        <v/>
      </c>
      <c r="BK42" t="str">
        <f ca="1">IF($E41="","",IF($F42="",BK41,IF(AND($M42=1,BK$9&gt;$B$9),"",IF(AND($M42=1,BK$9&lt;=$B$9),LOOKUP(BK$9,$A$12:$A$111,$B$12:$B$111),IF(AND($H42=-1,BL$9=$R41),"",IF($H42=-1,BL41,IF(AND($H42=1,BJ$9=$R41),$J42,IF($H42=1,BK41,""))))))))</f>
        <v/>
      </c>
      <c r="BL42" t="str">
        <f ca="1">IF($E41="","",IF($F42="",BL41,IF(AND($M42=1,BL$9&gt;$B$9),"",IF(AND($M42=1,BL$9&lt;=$B$9),LOOKUP(BL$9,$A$12:$A$111,$B$12:$B$111),IF(AND($H42=-1,BM$9=$R41),"",IF($H42=-1,BM41,IF(AND($H42=1,BK$9=$R41),$J42,IF($H42=1,BL41,""))))))))</f>
        <v/>
      </c>
      <c r="BM42" t="str">
        <f ca="1">IF($E41="","",IF($F42="",BM41,IF(AND($M42=1,BM$9&gt;$B$9),"",IF(AND($M42=1,BM$9&lt;=$B$9),LOOKUP(BM$9,$A$12:$A$111,$B$12:$B$111),IF(AND($H42=-1,BN$9=$R41),"",IF($H42=-1,BN41,IF(AND($H42=1,BL$9=$R41),$J42,IF($H42=1,BM41,""))))))))</f>
        <v/>
      </c>
      <c r="BN42">
        <f ca="1">IF($E41="","",IF($F42="",BN41,IF(AND($M42=1,BN$9&gt;$B$9),"",IF(AND($M42=1,BN$9&lt;=$B$9),LOOKUP(BN$9,$A$12:$A$111,$B$12:$B$111),IF(AND($H42=-1,BO$9=$R41),"",IF($H42=-1,BO41,IF(AND($H42=1,BM$9=$R41),$J42,IF($H42=1,BN41,""))))))))</f>
        <v>0</v>
      </c>
      <c r="BO42">
        <f ca="1">IF($E41="","",IF($F42="",BO41,IF(AND($M42=1,BO$9&gt;$B$9),"",IF(AND($M42=1,BO$9&lt;=$B$9),LOOKUP(BO$9,$A$12:$A$111,$B$12:$B$111),IF(AND($H42=-1,BP$9=$R41),"",IF($H42=-1,BP41,IF(AND($H42=1,BN$9=$R41),$J42,IF($H42=1,BO41,""))))))))</f>
        <v>0</v>
      </c>
      <c r="BP42">
        <f ca="1">IF($E41="","",IF($F42="",BP41,IF(AND($M42=1,BP$9&gt;$B$9),"",IF(AND($M42=1,BP$9&lt;=$B$9),LOOKUP(BP$9,$A$12:$A$111,$B$12:$B$111),IF(AND($H42=-1,BQ$9=$R41),"",IF($H42=-1,BQ41,IF(AND($H42=1,BO$9=$R41),$J42,IF($H42=1,BP41,""))))))))</f>
        <v>0</v>
      </c>
    </row>
    <row r="43" spans="4:68" x14ac:dyDescent="0.25">
      <c r="D43" s="4">
        <v>33</v>
      </c>
      <c r="E43" s="1">
        <f t="shared" ca="1" si="3"/>
        <v>20</v>
      </c>
      <c r="F43" t="str">
        <f ca="1">IF(E42="","",IF(AND(B$3="Last",G42="Zero"),F42,IF(B$3="Last",G42,IF(AND(B$3="2nd last",G41="Zero"),F42,IF(B$3="2nd last",G41,IF(AND(B$3="Opposite",G42="Zero"),F42,IF(AND(B$3="Opposite",G42="Red"),"Black",IF(AND(B$3="Opposite",G42="Black"),"Red",IF(AND(B$3="Opposite",G42="Odd"),"Even",IF(AND(B$3="Opposite",G42="Even"),"Odd",IF(AND(B$3="Opposite",G42="High"),"Low",IF(AND(B$3="Opposite",G42="Low"),"High",IF(COUNTIF(Refs!$E$5:$I$6,B$3)=1,RevLab!B$3,"")))))))))))))</f>
        <v>Black</v>
      </c>
      <c r="G43" t="str">
        <f ca="1">IF(E43="","",IF(B$2="Red/Black",LOOKUP(E43,Refs!D:D,Refs!F:F),IF(B$2="High/Low",LOOKUP(E43,Refs!D:D,Refs!H:H),IF(B$2="Odd/Even",LOOKUP(E43,Refs!D:D,Refs!J:J),""))))</f>
        <v>Black</v>
      </c>
      <c r="H43">
        <f t="shared" ca="1" si="4"/>
        <v>1</v>
      </c>
      <c r="I43">
        <f ca="1">IF(E42="","",IF(F43="","",IF(AND(R42&gt;1,P42+Q42&gt;=$B$4),$B$4,IF(R42=1,P42,P42+Q42))))</f>
        <v>17</v>
      </c>
      <c r="J43">
        <f t="shared" ca="1" si="5"/>
        <v>17</v>
      </c>
      <c r="K43">
        <f t="shared" ca="1" si="7"/>
        <v>1</v>
      </c>
      <c r="L43">
        <f t="shared" ca="1" si="8"/>
        <v>15</v>
      </c>
      <c r="M43">
        <f t="shared" ca="1" si="6"/>
        <v>0</v>
      </c>
      <c r="P43">
        <f t="shared" ca="1" si="0"/>
        <v>5</v>
      </c>
      <c r="Q43">
        <f t="shared" ca="1" si="1"/>
        <v>17</v>
      </c>
      <c r="R43" s="2">
        <f t="shared" ca="1" si="2"/>
        <v>4</v>
      </c>
      <c r="S43" s="4">
        <f ca="1">IF(E42="","",IF($F43="",S42,IF($M43=1,LOOKUP(S$9,$A$12:$A$111,$B$12:$B$111),IF(AND($H43=-1,T$9=$R42),"",IF($H43=-1,T42,IF($H43=1,S42))))))</f>
        <v>5</v>
      </c>
      <c r="T43">
        <f ca="1">IF($E42="","",IF($F43="",T42,IF(AND($M43=1,T$9&gt;$B$9),"",IF(AND($M43=1,T$9&lt;=$B$9),LOOKUP(T$9,$A$12:$A$111,$B$12:$B$111),IF(AND($H43=-1,U$9=$R42),"",IF($H43=-1,U42,IF(AND($H43=1,S$9=$R42),$J43,IF($H43=1,T42,""))))))))</f>
        <v>7</v>
      </c>
      <c r="U43">
        <f ca="1">IF($E42="","",IF($F43="",U42,IF(AND($M43=1,U$9&gt;$B$9),"",IF(AND($M43=1,U$9&lt;=$B$9),LOOKUP(U$9,$A$12:$A$111,$B$12:$B$111),IF(AND($H43=-1,V$9=$R42),"",IF($H43=-1,V42,IF(AND($H43=1,T$9=$R42),$J43,IF($H43=1,U42,""))))))))</f>
        <v>12</v>
      </c>
      <c r="V43">
        <f ca="1">IF($E42="","",IF($F43="",V42,IF(AND($M43=1,V$9&gt;$B$9),"",IF(AND($M43=1,V$9&lt;=$B$9),LOOKUP(V$9,$A$12:$A$111,$B$12:$B$111),IF(AND($H43=-1,W$9=$R42),"",IF($H43=-1,W42,IF(AND($H43=1,U$9=$R42),$J43,IF($H43=1,V42,""))))))))</f>
        <v>17</v>
      </c>
      <c r="W43" t="str">
        <f ca="1">IF($E42="","",IF($F43="",W42,IF(AND($M43=1,W$9&gt;$B$9),"",IF(AND($M43=1,W$9&lt;=$B$9),LOOKUP(W$9,$A$12:$A$111,$B$12:$B$111),IF(AND($H43=-1,X$9=$R42),"",IF($H43=-1,X42,IF(AND($H43=1,V$9=$R42),$J43,IF($H43=1,W42,""))))))))</f>
        <v/>
      </c>
      <c r="X43" t="str">
        <f ca="1">IF($E42="","",IF($F43="",X42,IF(AND($M43=1,X$9&gt;$B$9),"",IF(AND($M43=1,X$9&lt;=$B$9),LOOKUP(X$9,$A$12:$A$111,$B$12:$B$111),IF(AND($H43=-1,Y$9=$R42),"",IF($H43=-1,Y42,IF(AND($H43=1,W$9=$R42),$J43,IF($H43=1,X42,""))))))))</f>
        <v/>
      </c>
      <c r="Y43" t="str">
        <f ca="1">IF($E42="","",IF($F43="",Y42,IF(AND($M43=1,Y$9&gt;$B$9),"",IF(AND($M43=1,Y$9&lt;=$B$9),LOOKUP(Y$9,$A$12:$A$111,$B$12:$B$111),IF(AND($H43=-1,Z$9=$R42),"",IF($H43=-1,Z42,IF(AND($H43=1,X$9=$R42),$J43,IF($H43=1,Y42,""))))))))</f>
        <v/>
      </c>
      <c r="Z43" t="str">
        <f ca="1">IF($E42="","",IF($F43="",Z42,IF(AND($M43=1,Z$9&gt;$B$9),"",IF(AND($M43=1,Z$9&lt;=$B$9),LOOKUP(Z$9,$A$12:$A$111,$B$12:$B$111),IF(AND($H43=-1,AA$9=$R42),"",IF($H43=-1,AA42,IF(AND($H43=1,Y$9=$R42),$J43,IF($H43=1,Z42,""))))))))</f>
        <v/>
      </c>
      <c r="AA43" t="str">
        <f ca="1">IF($E42="","",IF($F43="",AA42,IF(AND($M43=1,AA$9&gt;$B$9),"",IF(AND($M43=1,AA$9&lt;=$B$9),LOOKUP(AA$9,$A$12:$A$111,$B$12:$B$111),IF(AND($H43=-1,AB$9=$R42),"",IF($H43=-1,AB42,IF(AND($H43=1,Z$9=$R42),$J43,IF($H43=1,AA42,""))))))))</f>
        <v/>
      </c>
      <c r="AB43" t="str">
        <f ca="1">IF($E42="","",IF($F43="",AB42,IF(AND($M43=1,AB$9&gt;$B$9),"",IF(AND($M43=1,AB$9&lt;=$B$9),LOOKUP(AB$9,$A$12:$A$111,$B$12:$B$111),IF(AND($H43=-1,AC$9=$R42),"",IF($H43=-1,AC42,IF(AND($H43=1,AA$9=$R42),$J43,IF($H43=1,AB42,""))))))))</f>
        <v/>
      </c>
      <c r="AC43" t="str">
        <f ca="1">IF($E42="","",IF($F43="",AC42,IF(AND($M43=1,AC$9&gt;$B$9),"",IF(AND($M43=1,AC$9&lt;=$B$9),LOOKUP(AC$9,$A$12:$A$111,$B$12:$B$111),IF(AND($H43=-1,AD$9=$R42),"",IF($H43=-1,AD42,IF(AND($H43=1,AB$9=$R42),$J43,IF($H43=1,AC42,""))))))))</f>
        <v/>
      </c>
      <c r="AD43" t="str">
        <f ca="1">IF($E42="","",IF($F43="",AD42,IF(AND($M43=1,AD$9&gt;$B$9),"",IF(AND($M43=1,AD$9&lt;=$B$9),LOOKUP(AD$9,$A$12:$A$111,$B$12:$B$111),IF(AND($H43=-1,AE$9=$R42),"",IF($H43=-1,AE42,IF(AND($H43=1,AC$9=$R42),$J43,IF($H43=1,AD42,""))))))))</f>
        <v/>
      </c>
      <c r="AE43" t="str">
        <f ca="1">IF($E42="","",IF($F43="",AE42,IF(AND($M43=1,AE$9&gt;$B$9),"",IF(AND($M43=1,AE$9&lt;=$B$9),LOOKUP(AE$9,$A$12:$A$111,$B$12:$B$111),IF(AND($H43=-1,AF$9=$R42),"",IF($H43=-1,AF42,IF(AND($H43=1,AD$9=$R42),$J43,IF($H43=1,AE42,""))))))))</f>
        <v/>
      </c>
      <c r="AF43" t="str">
        <f ca="1">IF($E42="","",IF($F43="",AF42,IF(AND($M43=1,AF$9&gt;$B$9),"",IF(AND($M43=1,AF$9&lt;=$B$9),LOOKUP(AF$9,$A$12:$A$111,$B$12:$B$111),IF(AND($H43=-1,AG$9=$R42),"",IF($H43=-1,AG42,IF(AND($H43=1,AE$9=$R42),$J43,IF($H43=1,AF42,""))))))))</f>
        <v/>
      </c>
      <c r="AG43" t="str">
        <f ca="1">IF($E42="","",IF($F43="",AG42,IF(AND($M43=1,AG$9&gt;$B$9),"",IF(AND($M43=1,AG$9&lt;=$B$9),LOOKUP(AG$9,$A$12:$A$111,$B$12:$B$111),IF(AND($H43=-1,AH$9=$R42),"",IF($H43=-1,AH42,IF(AND($H43=1,AF$9=$R42),$J43,IF($H43=1,AG42,""))))))))</f>
        <v/>
      </c>
      <c r="AH43" t="str">
        <f ca="1">IF($E42="","",IF($F43="",AH42,IF(AND($M43=1,AH$9&gt;$B$9),"",IF(AND($M43=1,AH$9&lt;=$B$9),LOOKUP(AH$9,$A$12:$A$111,$B$12:$B$111),IF(AND($H43=-1,AI$9=$R42),"",IF($H43=-1,AI42,IF(AND($H43=1,AG$9=$R42),$J43,IF($H43=1,AH42,""))))))))</f>
        <v/>
      </c>
      <c r="AI43" t="str">
        <f ca="1">IF($E42="","",IF($F43="",AI42,IF(AND($M43=1,AI$9&gt;$B$9),"",IF(AND($M43=1,AI$9&lt;=$B$9),LOOKUP(AI$9,$A$12:$A$111,$B$12:$B$111),IF(AND($H43=-1,AJ$9=$R42),"",IF($H43=-1,AJ42,IF(AND($H43=1,AH$9=$R42),$J43,IF($H43=1,AI42,""))))))))</f>
        <v/>
      </c>
      <c r="AJ43" t="str">
        <f ca="1">IF($E42="","",IF($F43="",AJ42,IF(AND($M43=1,AJ$9&gt;$B$9),"",IF(AND($M43=1,AJ$9&lt;=$B$9),LOOKUP(AJ$9,$A$12:$A$111,$B$12:$B$111),IF(AND($H43=-1,AK$9=$R42),"",IF($H43=-1,AK42,IF(AND($H43=1,AI$9=$R42),$J43,IF($H43=1,AJ42,""))))))))</f>
        <v/>
      </c>
      <c r="AK43" t="str">
        <f ca="1">IF($E42="","",IF($F43="",AK42,IF(AND($M43=1,AK$9&gt;$B$9),"",IF(AND($M43=1,AK$9&lt;=$B$9),LOOKUP(AK$9,$A$12:$A$111,$B$12:$B$111),IF(AND($H43=-1,AL$9=$R42),"",IF($H43=-1,AL42,IF(AND($H43=1,AJ$9=$R42),$J43,IF($H43=1,AK42,""))))))))</f>
        <v/>
      </c>
      <c r="AL43" t="str">
        <f ca="1">IF($E42="","",IF($F43="",AL42,IF(AND($M43=1,AL$9&gt;$B$9),"",IF(AND($M43=1,AL$9&lt;=$B$9),LOOKUP(AL$9,$A$12:$A$111,$B$12:$B$111),IF(AND($H43=-1,AM$9=$R42),"",IF($H43=-1,AM42,IF(AND($H43=1,AK$9=$R42),$J43,IF($H43=1,AL42,""))))))))</f>
        <v/>
      </c>
      <c r="AM43" t="str">
        <f ca="1">IF($E42="","",IF($F43="",AM42,IF(AND($M43=1,AM$9&gt;$B$9),"",IF(AND($M43=1,AM$9&lt;=$B$9),LOOKUP(AM$9,$A$12:$A$111,$B$12:$B$111),IF(AND($H43=-1,AN$9=$R42),"",IF($H43=-1,AN42,IF(AND($H43=1,AL$9=$R42),$J43,IF($H43=1,AM42,""))))))))</f>
        <v/>
      </c>
      <c r="AN43" t="str">
        <f ca="1">IF($E42="","",IF($F43="",AN42,IF(AND($M43=1,AN$9&gt;$B$9),"",IF(AND($M43=1,AN$9&lt;=$B$9),LOOKUP(AN$9,$A$12:$A$111,$B$12:$B$111),IF(AND($H43=-1,AO$9=$R42),"",IF($H43=-1,AO42,IF(AND($H43=1,AM$9=$R42),$J43,IF($H43=1,AN42,""))))))))</f>
        <v/>
      </c>
      <c r="AO43" t="str">
        <f ca="1">IF($E42="","",IF($F43="",AO42,IF(AND($M43=1,AO$9&gt;$B$9),"",IF(AND($M43=1,AO$9&lt;=$B$9),LOOKUP(AO$9,$A$12:$A$111,$B$12:$B$111),IF(AND($H43=-1,AP$9=$R42),"",IF($H43=-1,AP42,IF(AND($H43=1,AN$9=$R42),$J43,IF($H43=1,AO42,""))))))))</f>
        <v/>
      </c>
      <c r="AP43" t="str">
        <f ca="1">IF($E42="","",IF($F43="",AP42,IF(AND($M43=1,AP$9&gt;$B$9),"",IF(AND($M43=1,AP$9&lt;=$B$9),LOOKUP(AP$9,$A$12:$A$111,$B$12:$B$111),IF(AND($H43=-1,AQ$9=$R42),"",IF($H43=-1,AQ42,IF(AND($H43=1,AO$9=$R42),$J43,IF($H43=1,AP42,""))))))))</f>
        <v/>
      </c>
      <c r="AQ43" t="str">
        <f ca="1">IF($E42="","",IF($F43="",AQ42,IF(AND($M43=1,AQ$9&gt;$B$9),"",IF(AND($M43=1,AQ$9&lt;=$B$9),LOOKUP(AQ$9,$A$12:$A$111,$B$12:$B$111),IF(AND($H43=-1,AR$9=$R42),"",IF($H43=-1,AR42,IF(AND($H43=1,AP$9=$R42),$J43,IF($H43=1,AQ42,""))))))))</f>
        <v/>
      </c>
      <c r="AR43" t="str">
        <f ca="1">IF($E42="","",IF($F43="",AR42,IF(AND($M43=1,AR$9&gt;$B$9),"",IF(AND($M43=1,AR$9&lt;=$B$9),LOOKUP(AR$9,$A$12:$A$111,$B$12:$B$111),IF(AND($H43=-1,AS$9=$R42),"",IF($H43=-1,AS42,IF(AND($H43=1,AQ$9=$R42),$J43,IF($H43=1,AR42,""))))))))</f>
        <v/>
      </c>
      <c r="AS43" t="str">
        <f ca="1">IF($E42="","",IF($F43="",AS42,IF(AND($M43=1,AS$9&gt;$B$9),"",IF(AND($M43=1,AS$9&lt;=$B$9),LOOKUP(AS$9,$A$12:$A$111,$B$12:$B$111),IF(AND($H43=-1,AT$9=$R42),"",IF($H43=-1,AT42,IF(AND($H43=1,AR$9=$R42),$J43,IF($H43=1,AS42,""))))))))</f>
        <v/>
      </c>
      <c r="AT43" t="str">
        <f ca="1">IF($E42="","",IF($F43="",AT42,IF(AND($M43=1,AT$9&gt;$B$9),"",IF(AND($M43=1,AT$9&lt;=$B$9),LOOKUP(AT$9,$A$12:$A$111,$B$12:$B$111),IF(AND($H43=-1,AU$9=$R42),"",IF($H43=-1,AU42,IF(AND($H43=1,AS$9=$R42),$J43,IF($H43=1,AT42,""))))))))</f>
        <v/>
      </c>
      <c r="AU43" t="str">
        <f ca="1">IF($E42="","",IF($F43="",AU42,IF(AND($M43=1,AU$9&gt;$B$9),"",IF(AND($M43=1,AU$9&lt;=$B$9),LOOKUP(AU$9,$A$12:$A$111,$B$12:$B$111),IF(AND($H43=-1,AV$9=$R42),"",IF($H43=-1,AV42,IF(AND($H43=1,AT$9=$R42),$J43,IF($H43=1,AU42,""))))))))</f>
        <v/>
      </c>
      <c r="AV43" t="str">
        <f ca="1">IF($E42="","",IF($F43="",AV42,IF(AND($M43=1,AV$9&gt;$B$9),"",IF(AND($M43=1,AV$9&lt;=$B$9),LOOKUP(AV$9,$A$12:$A$111,$B$12:$B$111),IF(AND($H43=-1,AW$9=$R42),"",IF($H43=-1,AW42,IF(AND($H43=1,AU$9=$R42),$J43,IF($H43=1,AV42,""))))))))</f>
        <v/>
      </c>
      <c r="AW43" t="str">
        <f ca="1">IF($E42="","",IF($F43="",AW42,IF(AND($M43=1,AW$9&gt;$B$9),"",IF(AND($M43=1,AW$9&lt;=$B$9),LOOKUP(AW$9,$A$12:$A$111,$B$12:$B$111),IF(AND($H43=-1,AX$9=$R42),"",IF($H43=-1,AX42,IF(AND($H43=1,AV$9=$R42),$J43,IF($H43=1,AW42,""))))))))</f>
        <v/>
      </c>
      <c r="AX43" t="str">
        <f ca="1">IF($E42="","",IF($F43="",AX42,IF(AND($M43=1,AX$9&gt;$B$9),"",IF(AND($M43=1,AX$9&lt;=$B$9),LOOKUP(AX$9,$A$12:$A$111,$B$12:$B$111),IF(AND($H43=-1,AY$9=$R42),"",IF($H43=-1,AY42,IF(AND($H43=1,AW$9=$R42),$J43,IF($H43=1,AX42,""))))))))</f>
        <v/>
      </c>
      <c r="AY43" t="str">
        <f ca="1">IF($E42="","",IF($F43="",AY42,IF(AND($M43=1,AY$9&gt;$B$9),"",IF(AND($M43=1,AY$9&lt;=$B$9),LOOKUP(AY$9,$A$12:$A$111,$B$12:$B$111),IF(AND($H43=-1,AZ$9=$R42),"",IF($H43=-1,AZ42,IF(AND($H43=1,AX$9=$R42),$J43,IF($H43=1,AY42,""))))))))</f>
        <v/>
      </c>
      <c r="AZ43" t="str">
        <f ca="1">IF($E42="","",IF($F43="",AZ42,IF(AND($M43=1,AZ$9&gt;$B$9),"",IF(AND($M43=1,AZ$9&lt;=$B$9),LOOKUP(AZ$9,$A$12:$A$111,$B$12:$B$111),IF(AND($H43=-1,BA$9=$R42),"",IF($H43=-1,BA42,IF(AND($H43=1,AY$9=$R42),$J43,IF($H43=1,AZ42,""))))))))</f>
        <v/>
      </c>
      <c r="BA43" t="str">
        <f ca="1">IF($E42="","",IF($F43="",BA42,IF(AND($M43=1,BA$9&gt;$B$9),"",IF(AND($M43=1,BA$9&lt;=$B$9),LOOKUP(BA$9,$A$12:$A$111,$B$12:$B$111),IF(AND($H43=-1,BB$9=$R42),"",IF($H43=-1,BB42,IF(AND($H43=1,AZ$9=$R42),$J43,IF($H43=1,BA42,""))))))))</f>
        <v/>
      </c>
      <c r="BB43" t="str">
        <f ca="1">IF($E42="","",IF($F43="",BB42,IF(AND($M43=1,BB$9&gt;$B$9),"",IF(AND($M43=1,BB$9&lt;=$B$9),LOOKUP(BB$9,$A$12:$A$111,$B$12:$B$111),IF(AND($H43=-1,BC$9=$R42),"",IF($H43=-1,BC42,IF(AND($H43=1,BA$9=$R42),$J43,IF($H43=1,BB42,""))))))))</f>
        <v/>
      </c>
      <c r="BC43" t="str">
        <f ca="1">IF($E42="","",IF($F43="",BC42,IF(AND($M43=1,BC$9&gt;$B$9),"",IF(AND($M43=1,BC$9&lt;=$B$9),LOOKUP(BC$9,$A$12:$A$111,$B$12:$B$111),IF(AND($H43=-1,BD$9=$R42),"",IF($H43=-1,BD42,IF(AND($H43=1,BB$9=$R42),$J43,IF($H43=1,BC42,""))))))))</f>
        <v/>
      </c>
      <c r="BD43" t="str">
        <f ca="1">IF($E42="","",IF($F43="",BD42,IF(AND($M43=1,BD$9&gt;$B$9),"",IF(AND($M43=1,BD$9&lt;=$B$9),LOOKUP(BD$9,$A$12:$A$111,$B$12:$B$111),IF(AND($H43=-1,BE$9=$R42),"",IF($H43=-1,BE42,IF(AND($H43=1,BC$9=$R42),$J43,IF($H43=1,BD42,""))))))))</f>
        <v/>
      </c>
      <c r="BE43" t="str">
        <f ca="1">IF($E42="","",IF($F43="",BE42,IF(AND($M43=1,BE$9&gt;$B$9),"",IF(AND($M43=1,BE$9&lt;=$B$9),LOOKUP(BE$9,$A$12:$A$111,$B$12:$B$111),IF(AND($H43=-1,BF$9=$R42),"",IF($H43=-1,BF42,IF(AND($H43=1,BD$9=$R42),$J43,IF($H43=1,BE42,""))))))))</f>
        <v/>
      </c>
      <c r="BF43" t="str">
        <f ca="1">IF($E42="","",IF($F43="",BF42,IF(AND($M43=1,BF$9&gt;$B$9),"",IF(AND($M43=1,BF$9&lt;=$B$9),LOOKUP(BF$9,$A$12:$A$111,$B$12:$B$111),IF(AND($H43=-1,BG$9=$R42),"",IF($H43=-1,BG42,IF(AND($H43=1,BE$9=$R42),$J43,IF($H43=1,BF42,""))))))))</f>
        <v/>
      </c>
      <c r="BG43" t="str">
        <f ca="1">IF($E42="","",IF($F43="",BG42,IF(AND($M43=1,BG$9&gt;$B$9),"",IF(AND($M43=1,BG$9&lt;=$B$9),LOOKUP(BG$9,$A$12:$A$111,$B$12:$B$111),IF(AND($H43=-1,BH$9=$R42),"",IF($H43=-1,BH42,IF(AND($H43=1,BF$9=$R42),$J43,IF($H43=1,BG42,""))))))))</f>
        <v/>
      </c>
      <c r="BH43" t="str">
        <f ca="1">IF($E42="","",IF($F43="",BH42,IF(AND($M43=1,BH$9&gt;$B$9),"",IF(AND($M43=1,BH$9&lt;=$B$9),LOOKUP(BH$9,$A$12:$A$111,$B$12:$B$111),IF(AND($H43=-1,BI$9=$R42),"",IF($H43=-1,BI42,IF(AND($H43=1,BG$9=$R42),$J43,IF($H43=1,BH42,""))))))))</f>
        <v/>
      </c>
      <c r="BI43" t="str">
        <f ca="1">IF($E42="","",IF($F43="",BI42,IF(AND($M43=1,BI$9&gt;$B$9),"",IF(AND($M43=1,BI$9&lt;=$B$9),LOOKUP(BI$9,$A$12:$A$111,$B$12:$B$111),IF(AND($H43=-1,BJ$9=$R42),"",IF($H43=-1,BJ42,IF(AND($H43=1,BH$9=$R42),$J43,IF($H43=1,BI42,""))))))))</f>
        <v/>
      </c>
      <c r="BJ43" t="str">
        <f ca="1">IF($E42="","",IF($F43="",BJ42,IF(AND($M43=1,BJ$9&gt;$B$9),"",IF(AND($M43=1,BJ$9&lt;=$B$9),LOOKUP(BJ$9,$A$12:$A$111,$B$12:$B$111),IF(AND($H43=-1,BK$9=$R42),"",IF($H43=-1,BK42,IF(AND($H43=1,BI$9=$R42),$J43,IF($H43=1,BJ42,""))))))))</f>
        <v/>
      </c>
      <c r="BK43" t="str">
        <f ca="1">IF($E42="","",IF($F43="",BK42,IF(AND($M43=1,BK$9&gt;$B$9),"",IF(AND($M43=1,BK$9&lt;=$B$9),LOOKUP(BK$9,$A$12:$A$111,$B$12:$B$111),IF(AND($H43=-1,BL$9=$R42),"",IF($H43=-1,BL42,IF(AND($H43=1,BJ$9=$R42),$J43,IF($H43=1,BK42,""))))))))</f>
        <v/>
      </c>
      <c r="BL43" t="str">
        <f ca="1">IF($E42="","",IF($F43="",BL42,IF(AND($M43=1,BL$9&gt;$B$9),"",IF(AND($M43=1,BL$9&lt;=$B$9),LOOKUP(BL$9,$A$12:$A$111,$B$12:$B$111),IF(AND($H43=-1,BM$9=$R42),"",IF($H43=-1,BM42,IF(AND($H43=1,BK$9=$R42),$J43,IF($H43=1,BL42,""))))))))</f>
        <v/>
      </c>
      <c r="BM43" t="str">
        <f ca="1">IF($E42="","",IF($F43="",BM42,IF(AND($M43=1,BM$9&gt;$B$9),"",IF(AND($M43=1,BM$9&lt;=$B$9),LOOKUP(BM$9,$A$12:$A$111,$B$12:$B$111),IF(AND($H43=-1,BN$9=$R42),"",IF($H43=-1,BN42,IF(AND($H43=1,BL$9=$R42),$J43,IF($H43=1,BM42,""))))))))</f>
        <v/>
      </c>
      <c r="BN43">
        <f ca="1">IF($E42="","",IF($F43="",BN42,IF(AND($M43=1,BN$9&gt;$B$9),"",IF(AND($M43=1,BN$9&lt;=$B$9),LOOKUP(BN$9,$A$12:$A$111,$B$12:$B$111),IF(AND($H43=-1,BO$9=$R42),"",IF($H43=-1,BO42,IF(AND($H43=1,BM$9=$R42),$J43,IF($H43=1,BN42,""))))))))</f>
        <v>0</v>
      </c>
      <c r="BO43">
        <f ca="1">IF($E42="","",IF($F43="",BO42,IF(AND($M43=1,BO$9&gt;$B$9),"",IF(AND($M43=1,BO$9&lt;=$B$9),LOOKUP(BO$9,$A$12:$A$111,$B$12:$B$111),IF(AND($H43=-1,BP$9=$R42),"",IF($H43=-1,BP42,IF(AND($H43=1,BN$9=$R42),$J43,IF($H43=1,BO42,""))))))))</f>
        <v>0</v>
      </c>
      <c r="BP43">
        <f ca="1">IF($E42="","",IF($F43="",BP42,IF(AND($M43=1,BP$9&gt;$B$9),"",IF(AND($M43=1,BP$9&lt;=$B$9),LOOKUP(BP$9,$A$12:$A$111,$B$12:$B$111),IF(AND($H43=-1,BQ$9=$R42),"",IF($H43=-1,BQ42,IF(AND($H43=1,BO$9=$R42),$J43,IF($H43=1,BP42,""))))))))</f>
        <v>0</v>
      </c>
    </row>
    <row r="44" spans="4:68" x14ac:dyDescent="0.25">
      <c r="D44" s="4">
        <v>34</v>
      </c>
      <c r="E44" s="1">
        <f t="shared" ca="1" si="3"/>
        <v>19</v>
      </c>
      <c r="F44" t="str">
        <f ca="1">IF(E43="","",IF(AND(B$3="Last",G43="Zero"),F43,IF(B$3="Last",G43,IF(AND(B$3="2nd last",G42="Zero"),F43,IF(B$3="2nd last",G42,IF(AND(B$3="Opposite",G43="Zero"),F43,IF(AND(B$3="Opposite",G43="Red"),"Black",IF(AND(B$3="Opposite",G43="Black"),"Red",IF(AND(B$3="Opposite",G43="Odd"),"Even",IF(AND(B$3="Opposite",G43="Even"),"Odd",IF(AND(B$3="Opposite",G43="High"),"Low",IF(AND(B$3="Opposite",G43="Low"),"High",IF(COUNTIF(Refs!$E$5:$I$6,B$3)=1,RevLab!B$3,"")))))))))))))</f>
        <v>Black</v>
      </c>
      <c r="G44" t="str">
        <f ca="1">IF(E44="","",IF(B$2="Red/Black",LOOKUP(E44,Refs!D:D,Refs!F:F),IF(B$2="High/Low",LOOKUP(E44,Refs!D:D,Refs!H:H),IF(B$2="Odd/Even",LOOKUP(E44,Refs!D:D,Refs!J:J),""))))</f>
        <v>Red</v>
      </c>
      <c r="H44">
        <f t="shared" ca="1" si="4"/>
        <v>-1</v>
      </c>
      <c r="I44">
        <f ca="1">IF(E43="","",IF(F44="","",IF(AND(R43&gt;1,P43+Q43&gt;=$B$4),$B$4,IF(R43=1,P43,P43+Q43))))</f>
        <v>22</v>
      </c>
      <c r="J44">
        <f t="shared" ca="1" si="5"/>
        <v>-22</v>
      </c>
      <c r="K44">
        <f t="shared" ca="1" si="7"/>
        <v>-21</v>
      </c>
      <c r="L44">
        <f t="shared" ca="1" si="8"/>
        <v>15</v>
      </c>
      <c r="M44">
        <f t="shared" ca="1" si="6"/>
        <v>0</v>
      </c>
      <c r="P44">
        <f t="shared" ca="1" si="0"/>
        <v>7</v>
      </c>
      <c r="Q44">
        <f t="shared" ca="1" si="1"/>
        <v>12</v>
      </c>
      <c r="R44" s="2">
        <f t="shared" ca="1" si="2"/>
        <v>2</v>
      </c>
      <c r="S44" s="4">
        <f ca="1">IF(E43="","",IF($F44="",S43,IF($M44=1,LOOKUP(S$9,$A$12:$A$111,$B$12:$B$111),IF(AND($H44=-1,T$9=$R43),"",IF($H44=-1,T43,IF($H44=1,S43))))))</f>
        <v>7</v>
      </c>
      <c r="T44">
        <f ca="1">IF($E43="","",IF($F44="",T43,IF(AND($M44=1,T$9&gt;$B$9),"",IF(AND($M44=1,T$9&lt;=$B$9),LOOKUP(T$9,$A$12:$A$111,$B$12:$B$111),IF(AND($H44=-1,U$9=$R43),"",IF($H44=-1,U43,IF(AND($H44=1,S$9=$R43),$J44,IF($H44=1,T43,""))))))))</f>
        <v>12</v>
      </c>
      <c r="U44" t="str">
        <f ca="1">IF($E43="","",IF($F44="",U43,IF(AND($M44=1,U$9&gt;$B$9),"",IF(AND($M44=1,U$9&lt;=$B$9),LOOKUP(U$9,$A$12:$A$111,$B$12:$B$111),IF(AND($H44=-1,V$9=$R43),"",IF($H44=-1,V43,IF(AND($H44=1,T$9=$R43),$J44,IF($H44=1,U43,""))))))))</f>
        <v/>
      </c>
      <c r="V44" t="str">
        <f ca="1">IF($E43="","",IF($F44="",V43,IF(AND($M44=1,V$9&gt;$B$9),"",IF(AND($M44=1,V$9&lt;=$B$9),LOOKUP(V$9,$A$12:$A$111,$B$12:$B$111),IF(AND($H44=-1,W$9=$R43),"",IF($H44=-1,W43,IF(AND($H44=1,U$9=$R43),$J44,IF($H44=1,V43,""))))))))</f>
        <v/>
      </c>
      <c r="W44" t="str">
        <f ca="1">IF($E43="","",IF($F44="",W43,IF(AND($M44=1,W$9&gt;$B$9),"",IF(AND($M44=1,W$9&lt;=$B$9),LOOKUP(W$9,$A$12:$A$111,$B$12:$B$111),IF(AND($H44=-1,X$9=$R43),"",IF($H44=-1,X43,IF(AND($H44=1,V$9=$R43),$J44,IF($H44=1,W43,""))))))))</f>
        <v/>
      </c>
      <c r="X44" t="str">
        <f ca="1">IF($E43="","",IF($F44="",X43,IF(AND($M44=1,X$9&gt;$B$9),"",IF(AND($M44=1,X$9&lt;=$B$9),LOOKUP(X$9,$A$12:$A$111,$B$12:$B$111),IF(AND($H44=-1,Y$9=$R43),"",IF($H44=-1,Y43,IF(AND($H44=1,W$9=$R43),$J44,IF($H44=1,X43,""))))))))</f>
        <v/>
      </c>
      <c r="Y44" t="str">
        <f ca="1">IF($E43="","",IF($F44="",Y43,IF(AND($M44=1,Y$9&gt;$B$9),"",IF(AND($M44=1,Y$9&lt;=$B$9),LOOKUP(Y$9,$A$12:$A$111,$B$12:$B$111),IF(AND($H44=-1,Z$9=$R43),"",IF($H44=-1,Z43,IF(AND($H44=1,X$9=$R43),$J44,IF($H44=1,Y43,""))))))))</f>
        <v/>
      </c>
      <c r="Z44" t="str">
        <f ca="1">IF($E43="","",IF($F44="",Z43,IF(AND($M44=1,Z$9&gt;$B$9),"",IF(AND($M44=1,Z$9&lt;=$B$9),LOOKUP(Z$9,$A$12:$A$111,$B$12:$B$111),IF(AND($H44=-1,AA$9=$R43),"",IF($H44=-1,AA43,IF(AND($H44=1,Y$9=$R43),$J44,IF($H44=1,Z43,""))))))))</f>
        <v/>
      </c>
      <c r="AA44" t="str">
        <f ca="1">IF($E43="","",IF($F44="",AA43,IF(AND($M44=1,AA$9&gt;$B$9),"",IF(AND($M44=1,AA$9&lt;=$B$9),LOOKUP(AA$9,$A$12:$A$111,$B$12:$B$111),IF(AND($H44=-1,AB$9=$R43),"",IF($H44=-1,AB43,IF(AND($H44=1,Z$9=$R43),$J44,IF($H44=1,AA43,""))))))))</f>
        <v/>
      </c>
      <c r="AB44" t="str">
        <f ca="1">IF($E43="","",IF($F44="",AB43,IF(AND($M44=1,AB$9&gt;$B$9),"",IF(AND($M44=1,AB$9&lt;=$B$9),LOOKUP(AB$9,$A$12:$A$111,$B$12:$B$111),IF(AND($H44=-1,AC$9=$R43),"",IF($H44=-1,AC43,IF(AND($H44=1,AA$9=$R43),$J44,IF($H44=1,AB43,""))))))))</f>
        <v/>
      </c>
      <c r="AC44" t="str">
        <f ca="1">IF($E43="","",IF($F44="",AC43,IF(AND($M44=1,AC$9&gt;$B$9),"",IF(AND($M44=1,AC$9&lt;=$B$9),LOOKUP(AC$9,$A$12:$A$111,$B$12:$B$111),IF(AND($H44=-1,AD$9=$R43),"",IF($H44=-1,AD43,IF(AND($H44=1,AB$9=$R43),$J44,IF($H44=1,AC43,""))))))))</f>
        <v/>
      </c>
      <c r="AD44" t="str">
        <f ca="1">IF($E43="","",IF($F44="",AD43,IF(AND($M44=1,AD$9&gt;$B$9),"",IF(AND($M44=1,AD$9&lt;=$B$9),LOOKUP(AD$9,$A$12:$A$111,$B$12:$B$111),IF(AND($H44=-1,AE$9=$R43),"",IF($H44=-1,AE43,IF(AND($H44=1,AC$9=$R43),$J44,IF($H44=1,AD43,""))))))))</f>
        <v/>
      </c>
      <c r="AE44" t="str">
        <f ca="1">IF($E43="","",IF($F44="",AE43,IF(AND($M44=1,AE$9&gt;$B$9),"",IF(AND($M44=1,AE$9&lt;=$B$9),LOOKUP(AE$9,$A$12:$A$111,$B$12:$B$111),IF(AND($H44=-1,AF$9=$R43),"",IF($H44=-1,AF43,IF(AND($H44=1,AD$9=$R43),$J44,IF($H44=1,AE43,""))))))))</f>
        <v/>
      </c>
      <c r="AF44" t="str">
        <f ca="1">IF($E43="","",IF($F44="",AF43,IF(AND($M44=1,AF$9&gt;$B$9),"",IF(AND($M44=1,AF$9&lt;=$B$9),LOOKUP(AF$9,$A$12:$A$111,$B$12:$B$111),IF(AND($H44=-1,AG$9=$R43),"",IF($H44=-1,AG43,IF(AND($H44=1,AE$9=$R43),$J44,IF($H44=1,AF43,""))))))))</f>
        <v/>
      </c>
      <c r="AG44" t="str">
        <f ca="1">IF($E43="","",IF($F44="",AG43,IF(AND($M44=1,AG$9&gt;$B$9),"",IF(AND($M44=1,AG$9&lt;=$B$9),LOOKUP(AG$9,$A$12:$A$111,$B$12:$B$111),IF(AND($H44=-1,AH$9=$R43),"",IF($H44=-1,AH43,IF(AND($H44=1,AF$9=$R43),$J44,IF($H44=1,AG43,""))))))))</f>
        <v/>
      </c>
      <c r="AH44" t="str">
        <f ca="1">IF($E43="","",IF($F44="",AH43,IF(AND($M44=1,AH$9&gt;$B$9),"",IF(AND($M44=1,AH$9&lt;=$B$9),LOOKUP(AH$9,$A$12:$A$111,$B$12:$B$111),IF(AND($H44=-1,AI$9=$R43),"",IF($H44=-1,AI43,IF(AND($H44=1,AG$9=$R43),$J44,IF($H44=1,AH43,""))))))))</f>
        <v/>
      </c>
      <c r="AI44" t="str">
        <f ca="1">IF($E43="","",IF($F44="",AI43,IF(AND($M44=1,AI$9&gt;$B$9),"",IF(AND($M44=1,AI$9&lt;=$B$9),LOOKUP(AI$9,$A$12:$A$111,$B$12:$B$111),IF(AND($H44=-1,AJ$9=$R43),"",IF($H44=-1,AJ43,IF(AND($H44=1,AH$9=$R43),$J44,IF($H44=1,AI43,""))))))))</f>
        <v/>
      </c>
      <c r="AJ44" t="str">
        <f ca="1">IF($E43="","",IF($F44="",AJ43,IF(AND($M44=1,AJ$9&gt;$B$9),"",IF(AND($M44=1,AJ$9&lt;=$B$9),LOOKUP(AJ$9,$A$12:$A$111,$B$12:$B$111),IF(AND($H44=-1,AK$9=$R43),"",IF($H44=-1,AK43,IF(AND($H44=1,AI$9=$R43),$J44,IF($H44=1,AJ43,""))))))))</f>
        <v/>
      </c>
      <c r="AK44" t="str">
        <f ca="1">IF($E43="","",IF($F44="",AK43,IF(AND($M44=1,AK$9&gt;$B$9),"",IF(AND($M44=1,AK$9&lt;=$B$9),LOOKUP(AK$9,$A$12:$A$111,$B$12:$B$111),IF(AND($H44=-1,AL$9=$R43),"",IF($H44=-1,AL43,IF(AND($H44=1,AJ$9=$R43),$J44,IF($H44=1,AK43,""))))))))</f>
        <v/>
      </c>
      <c r="AL44" t="str">
        <f ca="1">IF($E43="","",IF($F44="",AL43,IF(AND($M44=1,AL$9&gt;$B$9),"",IF(AND($M44=1,AL$9&lt;=$B$9),LOOKUP(AL$9,$A$12:$A$111,$B$12:$B$111),IF(AND($H44=-1,AM$9=$R43),"",IF($H44=-1,AM43,IF(AND($H44=1,AK$9=$R43),$J44,IF($H44=1,AL43,""))))))))</f>
        <v/>
      </c>
      <c r="AM44" t="str">
        <f ca="1">IF($E43="","",IF($F44="",AM43,IF(AND($M44=1,AM$9&gt;$B$9),"",IF(AND($M44=1,AM$9&lt;=$B$9),LOOKUP(AM$9,$A$12:$A$111,$B$12:$B$111),IF(AND($H44=-1,AN$9=$R43),"",IF($H44=-1,AN43,IF(AND($H44=1,AL$9=$R43),$J44,IF($H44=1,AM43,""))))))))</f>
        <v/>
      </c>
      <c r="AN44" t="str">
        <f ca="1">IF($E43="","",IF($F44="",AN43,IF(AND($M44=1,AN$9&gt;$B$9),"",IF(AND($M44=1,AN$9&lt;=$B$9),LOOKUP(AN$9,$A$12:$A$111,$B$12:$B$111),IF(AND($H44=-1,AO$9=$R43),"",IF($H44=-1,AO43,IF(AND($H44=1,AM$9=$R43),$J44,IF($H44=1,AN43,""))))))))</f>
        <v/>
      </c>
      <c r="AO44" t="str">
        <f ca="1">IF($E43="","",IF($F44="",AO43,IF(AND($M44=1,AO$9&gt;$B$9),"",IF(AND($M44=1,AO$9&lt;=$B$9),LOOKUP(AO$9,$A$12:$A$111,$B$12:$B$111),IF(AND($H44=-1,AP$9=$R43),"",IF($H44=-1,AP43,IF(AND($H44=1,AN$9=$R43),$J44,IF($H44=1,AO43,""))))))))</f>
        <v/>
      </c>
      <c r="AP44" t="str">
        <f ca="1">IF($E43="","",IF($F44="",AP43,IF(AND($M44=1,AP$9&gt;$B$9),"",IF(AND($M44=1,AP$9&lt;=$B$9),LOOKUP(AP$9,$A$12:$A$111,$B$12:$B$111),IF(AND($H44=-1,AQ$9=$R43),"",IF($H44=-1,AQ43,IF(AND($H44=1,AO$9=$R43),$J44,IF($H44=1,AP43,""))))))))</f>
        <v/>
      </c>
      <c r="AQ44" t="str">
        <f ca="1">IF($E43="","",IF($F44="",AQ43,IF(AND($M44=1,AQ$9&gt;$B$9),"",IF(AND($M44=1,AQ$9&lt;=$B$9),LOOKUP(AQ$9,$A$12:$A$111,$B$12:$B$111),IF(AND($H44=-1,AR$9=$R43),"",IF($H44=-1,AR43,IF(AND($H44=1,AP$9=$R43),$J44,IF($H44=1,AQ43,""))))))))</f>
        <v/>
      </c>
      <c r="AR44" t="str">
        <f ca="1">IF($E43="","",IF($F44="",AR43,IF(AND($M44=1,AR$9&gt;$B$9),"",IF(AND($M44=1,AR$9&lt;=$B$9),LOOKUP(AR$9,$A$12:$A$111,$B$12:$B$111),IF(AND($H44=-1,AS$9=$R43),"",IF($H44=-1,AS43,IF(AND($H44=1,AQ$9=$R43),$J44,IF($H44=1,AR43,""))))))))</f>
        <v/>
      </c>
      <c r="AS44" t="str">
        <f ca="1">IF($E43="","",IF($F44="",AS43,IF(AND($M44=1,AS$9&gt;$B$9),"",IF(AND($M44=1,AS$9&lt;=$B$9),LOOKUP(AS$9,$A$12:$A$111,$B$12:$B$111),IF(AND($H44=-1,AT$9=$R43),"",IF($H44=-1,AT43,IF(AND($H44=1,AR$9=$R43),$J44,IF($H44=1,AS43,""))))))))</f>
        <v/>
      </c>
      <c r="AT44" t="str">
        <f ca="1">IF($E43="","",IF($F44="",AT43,IF(AND($M44=1,AT$9&gt;$B$9),"",IF(AND($M44=1,AT$9&lt;=$B$9),LOOKUP(AT$9,$A$12:$A$111,$B$12:$B$111),IF(AND($H44=-1,AU$9=$R43),"",IF($H44=-1,AU43,IF(AND($H44=1,AS$9=$R43),$J44,IF($H44=1,AT43,""))))))))</f>
        <v/>
      </c>
      <c r="AU44" t="str">
        <f ca="1">IF($E43="","",IF($F44="",AU43,IF(AND($M44=1,AU$9&gt;$B$9),"",IF(AND($M44=1,AU$9&lt;=$B$9),LOOKUP(AU$9,$A$12:$A$111,$B$12:$B$111),IF(AND($H44=-1,AV$9=$R43),"",IF($H44=-1,AV43,IF(AND($H44=1,AT$9=$R43),$J44,IF($H44=1,AU43,""))))))))</f>
        <v/>
      </c>
      <c r="AV44" t="str">
        <f ca="1">IF($E43="","",IF($F44="",AV43,IF(AND($M44=1,AV$9&gt;$B$9),"",IF(AND($M44=1,AV$9&lt;=$B$9),LOOKUP(AV$9,$A$12:$A$111,$B$12:$B$111),IF(AND($H44=-1,AW$9=$R43),"",IF($H44=-1,AW43,IF(AND($H44=1,AU$9=$R43),$J44,IF($H44=1,AV43,""))))))))</f>
        <v/>
      </c>
      <c r="AW44" t="str">
        <f ca="1">IF($E43="","",IF($F44="",AW43,IF(AND($M44=1,AW$9&gt;$B$9),"",IF(AND($M44=1,AW$9&lt;=$B$9),LOOKUP(AW$9,$A$12:$A$111,$B$12:$B$111),IF(AND($H44=-1,AX$9=$R43),"",IF($H44=-1,AX43,IF(AND($H44=1,AV$9=$R43),$J44,IF($H44=1,AW43,""))))))))</f>
        <v/>
      </c>
      <c r="AX44" t="str">
        <f ca="1">IF($E43="","",IF($F44="",AX43,IF(AND($M44=1,AX$9&gt;$B$9),"",IF(AND($M44=1,AX$9&lt;=$B$9),LOOKUP(AX$9,$A$12:$A$111,$B$12:$B$111),IF(AND($H44=-1,AY$9=$R43),"",IF($H44=-1,AY43,IF(AND($H44=1,AW$9=$R43),$J44,IF($H44=1,AX43,""))))))))</f>
        <v/>
      </c>
      <c r="AY44" t="str">
        <f ca="1">IF($E43="","",IF($F44="",AY43,IF(AND($M44=1,AY$9&gt;$B$9),"",IF(AND($M44=1,AY$9&lt;=$B$9),LOOKUP(AY$9,$A$12:$A$111,$B$12:$B$111),IF(AND($H44=-1,AZ$9=$R43),"",IF($H44=-1,AZ43,IF(AND($H44=1,AX$9=$R43),$J44,IF($H44=1,AY43,""))))))))</f>
        <v/>
      </c>
      <c r="AZ44" t="str">
        <f ca="1">IF($E43="","",IF($F44="",AZ43,IF(AND($M44=1,AZ$9&gt;$B$9),"",IF(AND($M44=1,AZ$9&lt;=$B$9),LOOKUP(AZ$9,$A$12:$A$111,$B$12:$B$111),IF(AND($H44=-1,BA$9=$R43),"",IF($H44=-1,BA43,IF(AND($H44=1,AY$9=$R43),$J44,IF($H44=1,AZ43,""))))))))</f>
        <v/>
      </c>
      <c r="BA44" t="str">
        <f ca="1">IF($E43="","",IF($F44="",BA43,IF(AND($M44=1,BA$9&gt;$B$9),"",IF(AND($M44=1,BA$9&lt;=$B$9),LOOKUP(BA$9,$A$12:$A$111,$B$12:$B$111),IF(AND($H44=-1,BB$9=$R43),"",IF($H44=-1,BB43,IF(AND($H44=1,AZ$9=$R43),$J44,IF($H44=1,BA43,""))))))))</f>
        <v/>
      </c>
      <c r="BB44" t="str">
        <f ca="1">IF($E43="","",IF($F44="",BB43,IF(AND($M44=1,BB$9&gt;$B$9),"",IF(AND($M44=1,BB$9&lt;=$B$9),LOOKUP(BB$9,$A$12:$A$111,$B$12:$B$111),IF(AND($H44=-1,BC$9=$R43),"",IF($H44=-1,BC43,IF(AND($H44=1,BA$9=$R43),$J44,IF($H44=1,BB43,""))))))))</f>
        <v/>
      </c>
      <c r="BC44" t="str">
        <f ca="1">IF($E43="","",IF($F44="",BC43,IF(AND($M44=1,BC$9&gt;$B$9),"",IF(AND($M44=1,BC$9&lt;=$B$9),LOOKUP(BC$9,$A$12:$A$111,$B$12:$B$111),IF(AND($H44=-1,BD$9=$R43),"",IF($H44=-1,BD43,IF(AND($H44=1,BB$9=$R43),$J44,IF($H44=1,BC43,""))))))))</f>
        <v/>
      </c>
      <c r="BD44" t="str">
        <f ca="1">IF($E43="","",IF($F44="",BD43,IF(AND($M44=1,BD$9&gt;$B$9),"",IF(AND($M44=1,BD$9&lt;=$B$9),LOOKUP(BD$9,$A$12:$A$111,$B$12:$B$111),IF(AND($H44=-1,BE$9=$R43),"",IF($H44=-1,BE43,IF(AND($H44=1,BC$9=$R43),$J44,IF($H44=1,BD43,""))))))))</f>
        <v/>
      </c>
      <c r="BE44" t="str">
        <f ca="1">IF($E43="","",IF($F44="",BE43,IF(AND($M44=1,BE$9&gt;$B$9),"",IF(AND($M44=1,BE$9&lt;=$B$9),LOOKUP(BE$9,$A$12:$A$111,$B$12:$B$111),IF(AND($H44=-1,BF$9=$R43),"",IF($H44=-1,BF43,IF(AND($H44=1,BD$9=$R43),$J44,IF($H44=1,BE43,""))))))))</f>
        <v/>
      </c>
      <c r="BF44" t="str">
        <f ca="1">IF($E43="","",IF($F44="",BF43,IF(AND($M44=1,BF$9&gt;$B$9),"",IF(AND($M44=1,BF$9&lt;=$B$9),LOOKUP(BF$9,$A$12:$A$111,$B$12:$B$111),IF(AND($H44=-1,BG$9=$R43),"",IF($H44=-1,BG43,IF(AND($H44=1,BE$9=$R43),$J44,IF($H44=1,BF43,""))))))))</f>
        <v/>
      </c>
      <c r="BG44" t="str">
        <f ca="1">IF($E43="","",IF($F44="",BG43,IF(AND($M44=1,BG$9&gt;$B$9),"",IF(AND($M44=1,BG$9&lt;=$B$9),LOOKUP(BG$9,$A$12:$A$111,$B$12:$B$111),IF(AND($H44=-1,BH$9=$R43),"",IF($H44=-1,BH43,IF(AND($H44=1,BF$9=$R43),$J44,IF($H44=1,BG43,""))))))))</f>
        <v/>
      </c>
      <c r="BH44" t="str">
        <f ca="1">IF($E43="","",IF($F44="",BH43,IF(AND($M44=1,BH$9&gt;$B$9),"",IF(AND($M44=1,BH$9&lt;=$B$9),LOOKUP(BH$9,$A$12:$A$111,$B$12:$B$111),IF(AND($H44=-1,BI$9=$R43),"",IF($H44=-1,BI43,IF(AND($H44=1,BG$9=$R43),$J44,IF($H44=1,BH43,""))))))))</f>
        <v/>
      </c>
      <c r="BI44" t="str">
        <f ca="1">IF($E43="","",IF($F44="",BI43,IF(AND($M44=1,BI$9&gt;$B$9),"",IF(AND($M44=1,BI$9&lt;=$B$9),LOOKUP(BI$9,$A$12:$A$111,$B$12:$B$111),IF(AND($H44=-1,BJ$9=$R43),"",IF($H44=-1,BJ43,IF(AND($H44=1,BH$9=$R43),$J44,IF($H44=1,BI43,""))))))))</f>
        <v/>
      </c>
      <c r="BJ44" t="str">
        <f ca="1">IF($E43="","",IF($F44="",BJ43,IF(AND($M44=1,BJ$9&gt;$B$9),"",IF(AND($M44=1,BJ$9&lt;=$B$9),LOOKUP(BJ$9,$A$12:$A$111,$B$12:$B$111),IF(AND($H44=-1,BK$9=$R43),"",IF($H44=-1,BK43,IF(AND($H44=1,BI$9=$R43),$J44,IF($H44=1,BJ43,""))))))))</f>
        <v/>
      </c>
      <c r="BK44" t="str">
        <f ca="1">IF($E43="","",IF($F44="",BK43,IF(AND($M44=1,BK$9&gt;$B$9),"",IF(AND($M44=1,BK$9&lt;=$B$9),LOOKUP(BK$9,$A$12:$A$111,$B$12:$B$111),IF(AND($H44=-1,BL$9=$R43),"",IF($H44=-1,BL43,IF(AND($H44=1,BJ$9=$R43),$J44,IF($H44=1,BK43,""))))))))</f>
        <v/>
      </c>
      <c r="BL44" t="str">
        <f ca="1">IF($E43="","",IF($F44="",BL43,IF(AND($M44=1,BL$9&gt;$B$9),"",IF(AND($M44=1,BL$9&lt;=$B$9),LOOKUP(BL$9,$A$12:$A$111,$B$12:$B$111),IF(AND($H44=-1,BM$9=$R43),"",IF($H44=-1,BM43,IF(AND($H44=1,BK$9=$R43),$J44,IF($H44=1,BL43,""))))))))</f>
        <v/>
      </c>
      <c r="BM44">
        <f ca="1">IF($E43="","",IF($F44="",BM43,IF(AND($M44=1,BM$9&gt;$B$9),"",IF(AND($M44=1,BM$9&lt;=$B$9),LOOKUP(BM$9,$A$12:$A$111,$B$12:$B$111),IF(AND($H44=-1,BN$9=$R43),"",IF($H44=-1,BN43,IF(AND($H44=1,BL$9=$R43),$J44,IF($H44=1,BM43,""))))))))</f>
        <v>0</v>
      </c>
      <c r="BN44">
        <f ca="1">IF($E43="","",IF($F44="",BN43,IF(AND($M44=1,BN$9&gt;$B$9),"",IF(AND($M44=1,BN$9&lt;=$B$9),LOOKUP(BN$9,$A$12:$A$111,$B$12:$B$111),IF(AND($H44=-1,BO$9=$R43),"",IF($H44=-1,BO43,IF(AND($H44=1,BM$9=$R43),$J44,IF($H44=1,BN43,""))))))))</f>
        <v>0</v>
      </c>
      <c r="BO44">
        <f ca="1">IF($E43="","",IF($F44="",BO43,IF(AND($M44=1,BO$9&gt;$B$9),"",IF(AND($M44=1,BO$9&lt;=$B$9),LOOKUP(BO$9,$A$12:$A$111,$B$12:$B$111),IF(AND($H44=-1,BP$9=$R43),"",IF($H44=-1,BP43,IF(AND($H44=1,BN$9=$R43),$J44,IF($H44=1,BO43,""))))))))</f>
        <v>0</v>
      </c>
      <c r="BP44">
        <f ca="1">IF($E43="","",IF($F44="",BP43,IF(AND($M44=1,BP$9&gt;$B$9),"",IF(AND($M44=1,BP$9&lt;=$B$9),LOOKUP(BP$9,$A$12:$A$111,$B$12:$B$111),IF(AND($H44=-1,BQ$9=$R43),"",IF($H44=-1,BQ43,IF(AND($H44=1,BO$9=$R43),$J44,IF($H44=1,BP43,""))))))))</f>
        <v>0</v>
      </c>
    </row>
    <row r="45" spans="4:68" x14ac:dyDescent="0.25">
      <c r="D45" s="4">
        <v>35</v>
      </c>
      <c r="E45" s="1">
        <f t="shared" ca="1" si="3"/>
        <v>6</v>
      </c>
      <c r="F45" t="str">
        <f ca="1">IF(E44="","",IF(AND(B$3="Last",G44="Zero"),F44,IF(B$3="Last",G44,IF(AND(B$3="2nd last",G43="Zero"),F44,IF(B$3="2nd last",G43,IF(AND(B$3="Opposite",G44="Zero"),F44,IF(AND(B$3="Opposite",G44="Red"),"Black",IF(AND(B$3="Opposite",G44="Black"),"Red",IF(AND(B$3="Opposite",G44="Odd"),"Even",IF(AND(B$3="Opposite",G44="Even"),"Odd",IF(AND(B$3="Opposite",G44="High"),"Low",IF(AND(B$3="Opposite",G44="Low"),"High",IF(COUNTIF(Refs!$E$5:$I$6,B$3)=1,RevLab!B$3,"")))))))))))))</f>
        <v>Black</v>
      </c>
      <c r="G45" t="str">
        <f ca="1">IF(E45="","",IF(B$2="Red/Black",LOOKUP(E45,Refs!D:D,Refs!F:F),IF(B$2="High/Low",LOOKUP(E45,Refs!D:D,Refs!H:H),IF(B$2="Odd/Even",LOOKUP(E45,Refs!D:D,Refs!J:J),""))))</f>
        <v>Black</v>
      </c>
      <c r="H45">
        <f t="shared" ca="1" si="4"/>
        <v>1</v>
      </c>
      <c r="I45">
        <f ca="1">IF(E44="","",IF(F45="","",IF(AND(R44&gt;1,P44+Q44&gt;=$B$4),$B$4,IF(R44=1,P44,P44+Q44))))</f>
        <v>19</v>
      </c>
      <c r="J45">
        <f t="shared" ca="1" si="5"/>
        <v>19</v>
      </c>
      <c r="K45">
        <f t="shared" ca="1" si="7"/>
        <v>-2</v>
      </c>
      <c r="L45">
        <f t="shared" ca="1" si="8"/>
        <v>15</v>
      </c>
      <c r="M45">
        <f t="shared" ca="1" si="6"/>
        <v>0</v>
      </c>
      <c r="P45">
        <f t="shared" ca="1" si="0"/>
        <v>7</v>
      </c>
      <c r="Q45">
        <f t="shared" ca="1" si="1"/>
        <v>19</v>
      </c>
      <c r="R45" s="2">
        <f t="shared" ca="1" si="2"/>
        <v>3</v>
      </c>
      <c r="S45" s="4">
        <f ca="1">IF(E44="","",IF($F45="",S44,IF($M45=1,LOOKUP(S$9,$A$12:$A$111,$B$12:$B$111),IF(AND($H45=-1,T$9=$R44),"",IF($H45=-1,T44,IF($H45=1,S44))))))</f>
        <v>7</v>
      </c>
      <c r="T45">
        <f ca="1">IF($E44="","",IF($F45="",T44,IF(AND($M45=1,T$9&gt;$B$9),"",IF(AND($M45=1,T$9&lt;=$B$9),LOOKUP(T$9,$A$12:$A$111,$B$12:$B$111),IF(AND($H45=-1,U$9=$R44),"",IF($H45=-1,U44,IF(AND($H45=1,S$9=$R44),$J45,IF($H45=1,T44,""))))))))</f>
        <v>12</v>
      </c>
      <c r="U45">
        <f ca="1">IF($E44="","",IF($F45="",U44,IF(AND($M45=1,U$9&gt;$B$9),"",IF(AND($M45=1,U$9&lt;=$B$9),LOOKUP(U$9,$A$12:$A$111,$B$12:$B$111),IF(AND($H45=-1,V$9=$R44),"",IF($H45=-1,V44,IF(AND($H45=1,T$9=$R44),$J45,IF($H45=1,U44,""))))))))</f>
        <v>19</v>
      </c>
      <c r="V45" t="str">
        <f ca="1">IF($E44="","",IF($F45="",V44,IF(AND($M45=1,V$9&gt;$B$9),"",IF(AND($M45=1,V$9&lt;=$B$9),LOOKUP(V$9,$A$12:$A$111,$B$12:$B$111),IF(AND($H45=-1,W$9=$R44),"",IF($H45=-1,W44,IF(AND($H45=1,U$9=$R44),$J45,IF($H45=1,V44,""))))))))</f>
        <v/>
      </c>
      <c r="W45" t="str">
        <f ca="1">IF($E44="","",IF($F45="",W44,IF(AND($M45=1,W$9&gt;$B$9),"",IF(AND($M45=1,W$9&lt;=$B$9),LOOKUP(W$9,$A$12:$A$111,$B$12:$B$111),IF(AND($H45=-1,X$9=$R44),"",IF($H45=-1,X44,IF(AND($H45=1,V$9=$R44),$J45,IF($H45=1,W44,""))))))))</f>
        <v/>
      </c>
      <c r="X45" t="str">
        <f ca="1">IF($E44="","",IF($F45="",X44,IF(AND($M45=1,X$9&gt;$B$9),"",IF(AND($M45=1,X$9&lt;=$B$9),LOOKUP(X$9,$A$12:$A$111,$B$12:$B$111),IF(AND($H45=-1,Y$9=$R44),"",IF($H45=-1,Y44,IF(AND($H45=1,W$9=$R44),$J45,IF($H45=1,X44,""))))))))</f>
        <v/>
      </c>
      <c r="Y45" t="str">
        <f ca="1">IF($E44="","",IF($F45="",Y44,IF(AND($M45=1,Y$9&gt;$B$9),"",IF(AND($M45=1,Y$9&lt;=$B$9),LOOKUP(Y$9,$A$12:$A$111,$B$12:$B$111),IF(AND($H45=-1,Z$9=$R44),"",IF($H45=-1,Z44,IF(AND($H45=1,X$9=$R44),$J45,IF($H45=1,Y44,""))))))))</f>
        <v/>
      </c>
      <c r="Z45" t="str">
        <f ca="1">IF($E44="","",IF($F45="",Z44,IF(AND($M45=1,Z$9&gt;$B$9),"",IF(AND($M45=1,Z$9&lt;=$B$9),LOOKUP(Z$9,$A$12:$A$111,$B$12:$B$111),IF(AND($H45=-1,AA$9=$R44),"",IF($H45=-1,AA44,IF(AND($H45=1,Y$9=$R44),$J45,IF($H45=1,Z44,""))))))))</f>
        <v/>
      </c>
      <c r="AA45" t="str">
        <f ca="1">IF($E44="","",IF($F45="",AA44,IF(AND($M45=1,AA$9&gt;$B$9),"",IF(AND($M45=1,AA$9&lt;=$B$9),LOOKUP(AA$9,$A$12:$A$111,$B$12:$B$111),IF(AND($H45=-1,AB$9=$R44),"",IF($H45=-1,AB44,IF(AND($H45=1,Z$9=$R44),$J45,IF($H45=1,AA44,""))))))))</f>
        <v/>
      </c>
      <c r="AB45" t="str">
        <f ca="1">IF($E44="","",IF($F45="",AB44,IF(AND($M45=1,AB$9&gt;$B$9),"",IF(AND($M45=1,AB$9&lt;=$B$9),LOOKUP(AB$9,$A$12:$A$111,$B$12:$B$111),IF(AND($H45=-1,AC$9=$R44),"",IF($H45=-1,AC44,IF(AND($H45=1,AA$9=$R44),$J45,IF($H45=1,AB44,""))))))))</f>
        <v/>
      </c>
      <c r="AC45" t="str">
        <f ca="1">IF($E44="","",IF($F45="",AC44,IF(AND($M45=1,AC$9&gt;$B$9),"",IF(AND($M45=1,AC$9&lt;=$B$9),LOOKUP(AC$9,$A$12:$A$111,$B$12:$B$111),IF(AND($H45=-1,AD$9=$R44),"",IF($H45=-1,AD44,IF(AND($H45=1,AB$9=$R44),$J45,IF($H45=1,AC44,""))))))))</f>
        <v/>
      </c>
      <c r="AD45" t="str">
        <f ca="1">IF($E44="","",IF($F45="",AD44,IF(AND($M45=1,AD$9&gt;$B$9),"",IF(AND($M45=1,AD$9&lt;=$B$9),LOOKUP(AD$9,$A$12:$A$111,$B$12:$B$111),IF(AND($H45=-1,AE$9=$R44),"",IF($H45=-1,AE44,IF(AND($H45=1,AC$9=$R44),$J45,IF($H45=1,AD44,""))))))))</f>
        <v/>
      </c>
      <c r="AE45" t="str">
        <f ca="1">IF($E44="","",IF($F45="",AE44,IF(AND($M45=1,AE$9&gt;$B$9),"",IF(AND($M45=1,AE$9&lt;=$B$9),LOOKUP(AE$9,$A$12:$A$111,$B$12:$B$111),IF(AND($H45=-1,AF$9=$R44),"",IF($H45=-1,AF44,IF(AND($H45=1,AD$9=$R44),$J45,IF($H45=1,AE44,""))))))))</f>
        <v/>
      </c>
      <c r="AF45" t="str">
        <f ca="1">IF($E44="","",IF($F45="",AF44,IF(AND($M45=1,AF$9&gt;$B$9),"",IF(AND($M45=1,AF$9&lt;=$B$9),LOOKUP(AF$9,$A$12:$A$111,$B$12:$B$111),IF(AND($H45=-1,AG$9=$R44),"",IF($H45=-1,AG44,IF(AND($H45=1,AE$9=$R44),$J45,IF($H45=1,AF44,""))))))))</f>
        <v/>
      </c>
      <c r="AG45" t="str">
        <f ca="1">IF($E44="","",IF($F45="",AG44,IF(AND($M45=1,AG$9&gt;$B$9),"",IF(AND($M45=1,AG$9&lt;=$B$9),LOOKUP(AG$9,$A$12:$A$111,$B$12:$B$111),IF(AND($H45=-1,AH$9=$R44),"",IF($H45=-1,AH44,IF(AND($H45=1,AF$9=$R44),$J45,IF($H45=1,AG44,""))))))))</f>
        <v/>
      </c>
      <c r="AH45" t="str">
        <f ca="1">IF($E44="","",IF($F45="",AH44,IF(AND($M45=1,AH$9&gt;$B$9),"",IF(AND($M45=1,AH$9&lt;=$B$9),LOOKUP(AH$9,$A$12:$A$111,$B$12:$B$111),IF(AND($H45=-1,AI$9=$R44),"",IF($H45=-1,AI44,IF(AND($H45=1,AG$9=$R44),$J45,IF($H45=1,AH44,""))))))))</f>
        <v/>
      </c>
      <c r="AI45" t="str">
        <f ca="1">IF($E44="","",IF($F45="",AI44,IF(AND($M45=1,AI$9&gt;$B$9),"",IF(AND($M45=1,AI$9&lt;=$B$9),LOOKUP(AI$9,$A$12:$A$111,$B$12:$B$111),IF(AND($H45=-1,AJ$9=$R44),"",IF($H45=-1,AJ44,IF(AND($H45=1,AH$9=$R44),$J45,IF($H45=1,AI44,""))))))))</f>
        <v/>
      </c>
      <c r="AJ45" t="str">
        <f ca="1">IF($E44="","",IF($F45="",AJ44,IF(AND($M45=1,AJ$9&gt;$B$9),"",IF(AND($M45=1,AJ$9&lt;=$B$9),LOOKUP(AJ$9,$A$12:$A$111,$B$12:$B$111),IF(AND($H45=-1,AK$9=$R44),"",IF($H45=-1,AK44,IF(AND($H45=1,AI$9=$R44),$J45,IF($H45=1,AJ44,""))))))))</f>
        <v/>
      </c>
      <c r="AK45" t="str">
        <f ca="1">IF($E44="","",IF($F45="",AK44,IF(AND($M45=1,AK$9&gt;$B$9),"",IF(AND($M45=1,AK$9&lt;=$B$9),LOOKUP(AK$9,$A$12:$A$111,$B$12:$B$111),IF(AND($H45=-1,AL$9=$R44),"",IF($H45=-1,AL44,IF(AND($H45=1,AJ$9=$R44),$J45,IF($H45=1,AK44,""))))))))</f>
        <v/>
      </c>
      <c r="AL45" t="str">
        <f ca="1">IF($E44="","",IF($F45="",AL44,IF(AND($M45=1,AL$9&gt;$B$9),"",IF(AND($M45=1,AL$9&lt;=$B$9),LOOKUP(AL$9,$A$12:$A$111,$B$12:$B$111),IF(AND($H45=-1,AM$9=$R44),"",IF($H45=-1,AM44,IF(AND($H45=1,AK$9=$R44),$J45,IF($H45=1,AL44,""))))))))</f>
        <v/>
      </c>
      <c r="AM45" t="str">
        <f ca="1">IF($E44="","",IF($F45="",AM44,IF(AND($M45=1,AM$9&gt;$B$9),"",IF(AND($M45=1,AM$9&lt;=$B$9),LOOKUP(AM$9,$A$12:$A$111,$B$12:$B$111),IF(AND($H45=-1,AN$9=$R44),"",IF($H45=-1,AN44,IF(AND($H45=1,AL$9=$R44),$J45,IF($H45=1,AM44,""))))))))</f>
        <v/>
      </c>
      <c r="AN45" t="str">
        <f ca="1">IF($E44="","",IF($F45="",AN44,IF(AND($M45=1,AN$9&gt;$B$9),"",IF(AND($M45=1,AN$9&lt;=$B$9),LOOKUP(AN$9,$A$12:$A$111,$B$12:$B$111),IF(AND($H45=-1,AO$9=$R44),"",IF($H45=-1,AO44,IF(AND($H45=1,AM$9=$R44),$J45,IF($H45=1,AN44,""))))))))</f>
        <v/>
      </c>
      <c r="AO45" t="str">
        <f ca="1">IF($E44="","",IF($F45="",AO44,IF(AND($M45=1,AO$9&gt;$B$9),"",IF(AND($M45=1,AO$9&lt;=$B$9),LOOKUP(AO$9,$A$12:$A$111,$B$12:$B$111),IF(AND($H45=-1,AP$9=$R44),"",IF($H45=-1,AP44,IF(AND($H45=1,AN$9=$R44),$J45,IF($H45=1,AO44,""))))))))</f>
        <v/>
      </c>
      <c r="AP45" t="str">
        <f ca="1">IF($E44="","",IF($F45="",AP44,IF(AND($M45=1,AP$9&gt;$B$9),"",IF(AND($M45=1,AP$9&lt;=$B$9),LOOKUP(AP$9,$A$12:$A$111,$B$12:$B$111),IF(AND($H45=-1,AQ$9=$R44),"",IF($H45=-1,AQ44,IF(AND($H45=1,AO$9=$R44),$J45,IF($H45=1,AP44,""))))))))</f>
        <v/>
      </c>
      <c r="AQ45" t="str">
        <f ca="1">IF($E44="","",IF($F45="",AQ44,IF(AND($M45=1,AQ$9&gt;$B$9),"",IF(AND($M45=1,AQ$9&lt;=$B$9),LOOKUP(AQ$9,$A$12:$A$111,$B$12:$B$111),IF(AND($H45=-1,AR$9=$R44),"",IF($H45=-1,AR44,IF(AND($H45=1,AP$9=$R44),$J45,IF($H45=1,AQ44,""))))))))</f>
        <v/>
      </c>
      <c r="AR45" t="str">
        <f ca="1">IF($E44="","",IF($F45="",AR44,IF(AND($M45=1,AR$9&gt;$B$9),"",IF(AND($M45=1,AR$9&lt;=$B$9),LOOKUP(AR$9,$A$12:$A$111,$B$12:$B$111),IF(AND($H45=-1,AS$9=$R44),"",IF($H45=-1,AS44,IF(AND($H45=1,AQ$9=$R44),$J45,IF($H45=1,AR44,""))))))))</f>
        <v/>
      </c>
      <c r="AS45" t="str">
        <f ca="1">IF($E44="","",IF($F45="",AS44,IF(AND($M45=1,AS$9&gt;$B$9),"",IF(AND($M45=1,AS$9&lt;=$B$9),LOOKUP(AS$9,$A$12:$A$111,$B$12:$B$111),IF(AND($H45=-1,AT$9=$R44),"",IF($H45=-1,AT44,IF(AND($H45=1,AR$9=$R44),$J45,IF($H45=1,AS44,""))))))))</f>
        <v/>
      </c>
      <c r="AT45" t="str">
        <f ca="1">IF($E44="","",IF($F45="",AT44,IF(AND($M45=1,AT$9&gt;$B$9),"",IF(AND($M45=1,AT$9&lt;=$B$9),LOOKUP(AT$9,$A$12:$A$111,$B$12:$B$111),IF(AND($H45=-1,AU$9=$R44),"",IF($H45=-1,AU44,IF(AND($H45=1,AS$9=$R44),$J45,IF($H45=1,AT44,""))))))))</f>
        <v/>
      </c>
      <c r="AU45" t="str">
        <f ca="1">IF($E44="","",IF($F45="",AU44,IF(AND($M45=1,AU$9&gt;$B$9),"",IF(AND($M45=1,AU$9&lt;=$B$9),LOOKUP(AU$9,$A$12:$A$111,$B$12:$B$111),IF(AND($H45=-1,AV$9=$R44),"",IF($H45=-1,AV44,IF(AND($H45=1,AT$9=$R44),$J45,IF($H45=1,AU44,""))))))))</f>
        <v/>
      </c>
      <c r="AV45" t="str">
        <f ca="1">IF($E44="","",IF($F45="",AV44,IF(AND($M45=1,AV$9&gt;$B$9),"",IF(AND($M45=1,AV$9&lt;=$B$9),LOOKUP(AV$9,$A$12:$A$111,$B$12:$B$111),IF(AND($H45=-1,AW$9=$R44),"",IF($H45=-1,AW44,IF(AND($H45=1,AU$9=$R44),$J45,IF($H45=1,AV44,""))))))))</f>
        <v/>
      </c>
      <c r="AW45" t="str">
        <f ca="1">IF($E44="","",IF($F45="",AW44,IF(AND($M45=1,AW$9&gt;$B$9),"",IF(AND($M45=1,AW$9&lt;=$B$9),LOOKUP(AW$9,$A$12:$A$111,$B$12:$B$111),IF(AND($H45=-1,AX$9=$R44),"",IF($H45=-1,AX44,IF(AND($H45=1,AV$9=$R44),$J45,IF($H45=1,AW44,""))))))))</f>
        <v/>
      </c>
      <c r="AX45" t="str">
        <f ca="1">IF($E44="","",IF($F45="",AX44,IF(AND($M45=1,AX$9&gt;$B$9),"",IF(AND($M45=1,AX$9&lt;=$B$9),LOOKUP(AX$9,$A$12:$A$111,$B$12:$B$111),IF(AND($H45=-1,AY$9=$R44),"",IF($H45=-1,AY44,IF(AND($H45=1,AW$9=$R44),$J45,IF($H45=1,AX44,""))))))))</f>
        <v/>
      </c>
      <c r="AY45" t="str">
        <f ca="1">IF($E44="","",IF($F45="",AY44,IF(AND($M45=1,AY$9&gt;$B$9),"",IF(AND($M45=1,AY$9&lt;=$B$9),LOOKUP(AY$9,$A$12:$A$111,$B$12:$B$111),IF(AND($H45=-1,AZ$9=$R44),"",IF($H45=-1,AZ44,IF(AND($H45=1,AX$9=$R44),$J45,IF($H45=1,AY44,""))))))))</f>
        <v/>
      </c>
      <c r="AZ45" t="str">
        <f ca="1">IF($E44="","",IF($F45="",AZ44,IF(AND($M45=1,AZ$9&gt;$B$9),"",IF(AND($M45=1,AZ$9&lt;=$B$9),LOOKUP(AZ$9,$A$12:$A$111,$B$12:$B$111),IF(AND($H45=-1,BA$9=$R44),"",IF($H45=-1,BA44,IF(AND($H45=1,AY$9=$R44),$J45,IF($H45=1,AZ44,""))))))))</f>
        <v/>
      </c>
      <c r="BA45" t="str">
        <f ca="1">IF($E44="","",IF($F45="",BA44,IF(AND($M45=1,BA$9&gt;$B$9),"",IF(AND($M45=1,BA$9&lt;=$B$9),LOOKUP(BA$9,$A$12:$A$111,$B$12:$B$111),IF(AND($H45=-1,BB$9=$R44),"",IF($H45=-1,BB44,IF(AND($H45=1,AZ$9=$R44),$J45,IF($H45=1,BA44,""))))))))</f>
        <v/>
      </c>
      <c r="BB45" t="str">
        <f ca="1">IF($E44="","",IF($F45="",BB44,IF(AND($M45=1,BB$9&gt;$B$9),"",IF(AND($M45=1,BB$9&lt;=$B$9),LOOKUP(BB$9,$A$12:$A$111,$B$12:$B$111),IF(AND($H45=-1,BC$9=$R44),"",IF($H45=-1,BC44,IF(AND($H45=1,BA$9=$R44),$J45,IF($H45=1,BB44,""))))))))</f>
        <v/>
      </c>
      <c r="BC45" t="str">
        <f ca="1">IF($E44="","",IF($F45="",BC44,IF(AND($M45=1,BC$9&gt;$B$9),"",IF(AND($M45=1,BC$9&lt;=$B$9),LOOKUP(BC$9,$A$12:$A$111,$B$12:$B$111),IF(AND($H45=-1,BD$9=$R44),"",IF($H45=-1,BD44,IF(AND($H45=1,BB$9=$R44),$J45,IF($H45=1,BC44,""))))))))</f>
        <v/>
      </c>
      <c r="BD45" t="str">
        <f ca="1">IF($E44="","",IF($F45="",BD44,IF(AND($M45=1,BD$9&gt;$B$9),"",IF(AND($M45=1,BD$9&lt;=$B$9),LOOKUP(BD$9,$A$12:$A$111,$B$12:$B$111),IF(AND($H45=-1,BE$9=$R44),"",IF($H45=-1,BE44,IF(AND($H45=1,BC$9=$R44),$J45,IF($H45=1,BD44,""))))))))</f>
        <v/>
      </c>
      <c r="BE45" t="str">
        <f ca="1">IF($E44="","",IF($F45="",BE44,IF(AND($M45=1,BE$9&gt;$B$9),"",IF(AND($M45=1,BE$9&lt;=$B$9),LOOKUP(BE$9,$A$12:$A$111,$B$12:$B$111),IF(AND($H45=-1,BF$9=$R44),"",IF($H45=-1,BF44,IF(AND($H45=1,BD$9=$R44),$J45,IF($H45=1,BE44,""))))))))</f>
        <v/>
      </c>
      <c r="BF45" t="str">
        <f ca="1">IF($E44="","",IF($F45="",BF44,IF(AND($M45=1,BF$9&gt;$B$9),"",IF(AND($M45=1,BF$9&lt;=$B$9),LOOKUP(BF$9,$A$12:$A$111,$B$12:$B$111),IF(AND($H45=-1,BG$9=$R44),"",IF($H45=-1,BG44,IF(AND($H45=1,BE$9=$R44),$J45,IF($H45=1,BF44,""))))))))</f>
        <v/>
      </c>
      <c r="BG45" t="str">
        <f ca="1">IF($E44="","",IF($F45="",BG44,IF(AND($M45=1,BG$9&gt;$B$9),"",IF(AND($M45=1,BG$9&lt;=$B$9),LOOKUP(BG$9,$A$12:$A$111,$B$12:$B$111),IF(AND($H45=-1,BH$9=$R44),"",IF($H45=-1,BH44,IF(AND($H45=1,BF$9=$R44),$J45,IF($H45=1,BG44,""))))))))</f>
        <v/>
      </c>
      <c r="BH45" t="str">
        <f ca="1">IF($E44="","",IF($F45="",BH44,IF(AND($M45=1,BH$9&gt;$B$9),"",IF(AND($M45=1,BH$9&lt;=$B$9),LOOKUP(BH$9,$A$12:$A$111,$B$12:$B$111),IF(AND($H45=-1,BI$9=$R44),"",IF($H45=-1,BI44,IF(AND($H45=1,BG$9=$R44),$J45,IF($H45=1,BH44,""))))))))</f>
        <v/>
      </c>
      <c r="BI45" t="str">
        <f ca="1">IF($E44="","",IF($F45="",BI44,IF(AND($M45=1,BI$9&gt;$B$9),"",IF(AND($M45=1,BI$9&lt;=$B$9),LOOKUP(BI$9,$A$12:$A$111,$B$12:$B$111),IF(AND($H45=-1,BJ$9=$R44),"",IF($H45=-1,BJ44,IF(AND($H45=1,BH$9=$R44),$J45,IF($H45=1,BI44,""))))))))</f>
        <v/>
      </c>
      <c r="BJ45" t="str">
        <f ca="1">IF($E44="","",IF($F45="",BJ44,IF(AND($M45=1,BJ$9&gt;$B$9),"",IF(AND($M45=1,BJ$9&lt;=$B$9),LOOKUP(BJ$9,$A$12:$A$111,$B$12:$B$111),IF(AND($H45=-1,BK$9=$R44),"",IF($H45=-1,BK44,IF(AND($H45=1,BI$9=$R44),$J45,IF($H45=1,BJ44,""))))))))</f>
        <v/>
      </c>
      <c r="BK45" t="str">
        <f ca="1">IF($E44="","",IF($F45="",BK44,IF(AND($M45=1,BK$9&gt;$B$9),"",IF(AND($M45=1,BK$9&lt;=$B$9),LOOKUP(BK$9,$A$12:$A$111,$B$12:$B$111),IF(AND($H45=-1,BL$9=$R44),"",IF($H45=-1,BL44,IF(AND($H45=1,BJ$9=$R44),$J45,IF($H45=1,BK44,""))))))))</f>
        <v/>
      </c>
      <c r="BL45" t="str">
        <f ca="1">IF($E44="","",IF($F45="",BL44,IF(AND($M45=1,BL$9&gt;$B$9),"",IF(AND($M45=1,BL$9&lt;=$B$9),LOOKUP(BL$9,$A$12:$A$111,$B$12:$B$111),IF(AND($H45=-1,BM$9=$R44),"",IF($H45=-1,BM44,IF(AND($H45=1,BK$9=$R44),$J45,IF($H45=1,BL44,""))))))))</f>
        <v/>
      </c>
      <c r="BM45">
        <f ca="1">IF($E44="","",IF($F45="",BM44,IF(AND($M45=1,BM$9&gt;$B$9),"",IF(AND($M45=1,BM$9&lt;=$B$9),LOOKUP(BM$9,$A$12:$A$111,$B$12:$B$111),IF(AND($H45=-1,BN$9=$R44),"",IF($H45=-1,BN44,IF(AND($H45=1,BL$9=$R44),$J45,IF($H45=1,BM44,""))))))))</f>
        <v>0</v>
      </c>
      <c r="BN45">
        <f ca="1">IF($E44="","",IF($F45="",BN44,IF(AND($M45=1,BN$9&gt;$B$9),"",IF(AND($M45=1,BN$9&lt;=$B$9),LOOKUP(BN$9,$A$12:$A$111,$B$12:$B$111),IF(AND($H45=-1,BO$9=$R44),"",IF($H45=-1,BO44,IF(AND($H45=1,BM$9=$R44),$J45,IF($H45=1,BN44,""))))))))</f>
        <v>0</v>
      </c>
      <c r="BO45">
        <f ca="1">IF($E44="","",IF($F45="",BO44,IF(AND($M45=1,BO$9&gt;$B$9),"",IF(AND($M45=1,BO$9&lt;=$B$9),LOOKUP(BO$9,$A$12:$A$111,$B$12:$B$111),IF(AND($H45=-1,BP$9=$R44),"",IF($H45=-1,BP44,IF(AND($H45=1,BN$9=$R44),$J45,IF($H45=1,BO44,""))))))))</f>
        <v>0</v>
      </c>
      <c r="BP45">
        <f ca="1">IF($E44="","",IF($F45="",BP44,IF(AND($M45=1,BP$9&gt;$B$9),"",IF(AND($M45=1,BP$9&lt;=$B$9),LOOKUP(BP$9,$A$12:$A$111,$B$12:$B$111),IF(AND($H45=-1,BQ$9=$R44),"",IF($H45=-1,BQ44,IF(AND($H45=1,BO$9=$R44),$J45,IF($H45=1,BP44,""))))))))</f>
        <v>0</v>
      </c>
    </row>
    <row r="46" spans="4:68" x14ac:dyDescent="0.25">
      <c r="D46" s="4">
        <v>36</v>
      </c>
      <c r="E46" s="1">
        <f t="shared" ca="1" si="3"/>
        <v>14</v>
      </c>
      <c r="F46" t="str">
        <f ca="1">IF(E45="","",IF(AND(B$3="Last",G45="Zero"),F45,IF(B$3="Last",G45,IF(AND(B$3="2nd last",G44="Zero"),F45,IF(B$3="2nd last",G44,IF(AND(B$3="Opposite",G45="Zero"),F45,IF(AND(B$3="Opposite",G45="Red"),"Black",IF(AND(B$3="Opposite",G45="Black"),"Red",IF(AND(B$3="Opposite",G45="Odd"),"Even",IF(AND(B$3="Opposite",G45="Even"),"Odd",IF(AND(B$3="Opposite",G45="High"),"Low",IF(AND(B$3="Opposite",G45="Low"),"High",IF(COUNTIF(Refs!$E$5:$I$6,B$3)=1,RevLab!B$3,"")))))))))))))</f>
        <v>Black</v>
      </c>
      <c r="G46" t="str">
        <f ca="1">IF(E46="","",IF(B$2="Red/Black",LOOKUP(E46,Refs!D:D,Refs!F:F),IF(B$2="High/Low",LOOKUP(E46,Refs!D:D,Refs!H:H),IF(B$2="Odd/Even",LOOKUP(E46,Refs!D:D,Refs!J:J),""))))</f>
        <v>Red</v>
      </c>
      <c r="H46">
        <f t="shared" ca="1" si="4"/>
        <v>-1</v>
      </c>
      <c r="I46">
        <f ca="1">IF(E45="","",IF(F46="","",IF(AND(R45&gt;1,P45+Q45&gt;=$B$4),$B$4,IF(R45=1,P45,P45+Q45))))</f>
        <v>26</v>
      </c>
      <c r="J46">
        <f t="shared" ca="1" si="5"/>
        <v>-26</v>
      </c>
      <c r="K46">
        <f t="shared" ca="1" si="7"/>
        <v>-28</v>
      </c>
      <c r="L46">
        <f t="shared" ca="1" si="8"/>
        <v>15</v>
      </c>
      <c r="M46">
        <f t="shared" ca="1" si="6"/>
        <v>0</v>
      </c>
      <c r="P46">
        <f t="shared" ca="1" si="0"/>
        <v>12</v>
      </c>
      <c r="Q46">
        <f t="shared" ca="1" si="1"/>
        <v>12</v>
      </c>
      <c r="R46" s="2">
        <f t="shared" ca="1" si="2"/>
        <v>1</v>
      </c>
      <c r="S46" s="4">
        <f ca="1">IF(E45="","",IF($F46="",S45,IF($M46=1,LOOKUP(S$9,$A$12:$A$111,$B$12:$B$111),IF(AND($H46=-1,T$9=$R45),"",IF($H46=-1,T45,IF($H46=1,S45))))))</f>
        <v>12</v>
      </c>
      <c r="T46" t="str">
        <f ca="1">IF($E45="","",IF($F46="",T45,IF(AND($M46=1,T$9&gt;$B$9),"",IF(AND($M46=1,T$9&lt;=$B$9),LOOKUP(T$9,$A$12:$A$111,$B$12:$B$111),IF(AND($H46=-1,U$9=$R45),"",IF($H46=-1,U45,IF(AND($H46=1,S$9=$R45),$J46,IF($H46=1,T45,""))))))))</f>
        <v/>
      </c>
      <c r="U46" t="str">
        <f ca="1">IF($E45="","",IF($F46="",U45,IF(AND($M46=1,U$9&gt;$B$9),"",IF(AND($M46=1,U$9&lt;=$B$9),LOOKUP(U$9,$A$12:$A$111,$B$12:$B$111),IF(AND($H46=-1,V$9=$R45),"",IF($H46=-1,V45,IF(AND($H46=1,T$9=$R45),$J46,IF($H46=1,U45,""))))))))</f>
        <v/>
      </c>
      <c r="V46" t="str">
        <f ca="1">IF($E45="","",IF($F46="",V45,IF(AND($M46=1,V$9&gt;$B$9),"",IF(AND($M46=1,V$9&lt;=$B$9),LOOKUP(V$9,$A$12:$A$111,$B$12:$B$111),IF(AND($H46=-1,W$9=$R45),"",IF($H46=-1,W45,IF(AND($H46=1,U$9=$R45),$J46,IF($H46=1,V45,""))))))))</f>
        <v/>
      </c>
      <c r="W46" t="str">
        <f ca="1">IF($E45="","",IF($F46="",W45,IF(AND($M46=1,W$9&gt;$B$9),"",IF(AND($M46=1,W$9&lt;=$B$9),LOOKUP(W$9,$A$12:$A$111,$B$12:$B$111),IF(AND($H46=-1,X$9=$R45),"",IF($H46=-1,X45,IF(AND($H46=1,V$9=$R45),$J46,IF($H46=1,W45,""))))))))</f>
        <v/>
      </c>
      <c r="X46" t="str">
        <f ca="1">IF($E45="","",IF($F46="",X45,IF(AND($M46=1,X$9&gt;$B$9),"",IF(AND($M46=1,X$9&lt;=$B$9),LOOKUP(X$9,$A$12:$A$111,$B$12:$B$111),IF(AND($H46=-1,Y$9=$R45),"",IF($H46=-1,Y45,IF(AND($H46=1,W$9=$R45),$J46,IF($H46=1,X45,""))))))))</f>
        <v/>
      </c>
      <c r="Y46" t="str">
        <f ca="1">IF($E45="","",IF($F46="",Y45,IF(AND($M46=1,Y$9&gt;$B$9),"",IF(AND($M46=1,Y$9&lt;=$B$9),LOOKUP(Y$9,$A$12:$A$111,$B$12:$B$111),IF(AND($H46=-1,Z$9=$R45),"",IF($H46=-1,Z45,IF(AND($H46=1,X$9=$R45),$J46,IF($H46=1,Y45,""))))))))</f>
        <v/>
      </c>
      <c r="Z46" t="str">
        <f ca="1">IF($E45="","",IF($F46="",Z45,IF(AND($M46=1,Z$9&gt;$B$9),"",IF(AND($M46=1,Z$9&lt;=$B$9),LOOKUP(Z$9,$A$12:$A$111,$B$12:$B$111),IF(AND($H46=-1,AA$9=$R45),"",IF($H46=-1,AA45,IF(AND($H46=1,Y$9=$R45),$J46,IF($H46=1,Z45,""))))))))</f>
        <v/>
      </c>
      <c r="AA46" t="str">
        <f ca="1">IF($E45="","",IF($F46="",AA45,IF(AND($M46=1,AA$9&gt;$B$9),"",IF(AND($M46=1,AA$9&lt;=$B$9),LOOKUP(AA$9,$A$12:$A$111,$B$12:$B$111),IF(AND($H46=-1,AB$9=$R45),"",IF($H46=-1,AB45,IF(AND($H46=1,Z$9=$R45),$J46,IF($H46=1,AA45,""))))))))</f>
        <v/>
      </c>
      <c r="AB46" t="str">
        <f ca="1">IF($E45="","",IF($F46="",AB45,IF(AND($M46=1,AB$9&gt;$B$9),"",IF(AND($M46=1,AB$9&lt;=$B$9),LOOKUP(AB$9,$A$12:$A$111,$B$12:$B$111),IF(AND($H46=-1,AC$9=$R45),"",IF($H46=-1,AC45,IF(AND($H46=1,AA$9=$R45),$J46,IF($H46=1,AB45,""))))))))</f>
        <v/>
      </c>
      <c r="AC46" t="str">
        <f ca="1">IF($E45="","",IF($F46="",AC45,IF(AND($M46=1,AC$9&gt;$B$9),"",IF(AND($M46=1,AC$9&lt;=$B$9),LOOKUP(AC$9,$A$12:$A$111,$B$12:$B$111),IF(AND($H46=-1,AD$9=$R45),"",IF($H46=-1,AD45,IF(AND($H46=1,AB$9=$R45),$J46,IF($H46=1,AC45,""))))))))</f>
        <v/>
      </c>
      <c r="AD46" t="str">
        <f ca="1">IF($E45="","",IF($F46="",AD45,IF(AND($M46=1,AD$9&gt;$B$9),"",IF(AND($M46=1,AD$9&lt;=$B$9),LOOKUP(AD$9,$A$12:$A$111,$B$12:$B$111),IF(AND($H46=-1,AE$9=$R45),"",IF($H46=-1,AE45,IF(AND($H46=1,AC$9=$R45),$J46,IF($H46=1,AD45,""))))))))</f>
        <v/>
      </c>
      <c r="AE46" t="str">
        <f ca="1">IF($E45="","",IF($F46="",AE45,IF(AND($M46=1,AE$9&gt;$B$9),"",IF(AND($M46=1,AE$9&lt;=$B$9),LOOKUP(AE$9,$A$12:$A$111,$B$12:$B$111),IF(AND($H46=-1,AF$9=$R45),"",IF($H46=-1,AF45,IF(AND($H46=1,AD$9=$R45),$J46,IF($H46=1,AE45,""))))))))</f>
        <v/>
      </c>
      <c r="AF46" t="str">
        <f ca="1">IF($E45="","",IF($F46="",AF45,IF(AND($M46=1,AF$9&gt;$B$9),"",IF(AND($M46=1,AF$9&lt;=$B$9),LOOKUP(AF$9,$A$12:$A$111,$B$12:$B$111),IF(AND($H46=-1,AG$9=$R45),"",IF($H46=-1,AG45,IF(AND($H46=1,AE$9=$R45),$J46,IF($H46=1,AF45,""))))))))</f>
        <v/>
      </c>
      <c r="AG46" t="str">
        <f ca="1">IF($E45="","",IF($F46="",AG45,IF(AND($M46=1,AG$9&gt;$B$9),"",IF(AND($M46=1,AG$9&lt;=$B$9),LOOKUP(AG$9,$A$12:$A$111,$B$12:$B$111),IF(AND($H46=-1,AH$9=$R45),"",IF($H46=-1,AH45,IF(AND($H46=1,AF$9=$R45),$J46,IF($H46=1,AG45,""))))))))</f>
        <v/>
      </c>
      <c r="AH46" t="str">
        <f ca="1">IF($E45="","",IF($F46="",AH45,IF(AND($M46=1,AH$9&gt;$B$9),"",IF(AND($M46=1,AH$9&lt;=$B$9),LOOKUP(AH$9,$A$12:$A$111,$B$12:$B$111),IF(AND($H46=-1,AI$9=$R45),"",IF($H46=-1,AI45,IF(AND($H46=1,AG$9=$R45),$J46,IF($H46=1,AH45,""))))))))</f>
        <v/>
      </c>
      <c r="AI46" t="str">
        <f ca="1">IF($E45="","",IF($F46="",AI45,IF(AND($M46=1,AI$9&gt;$B$9),"",IF(AND($M46=1,AI$9&lt;=$B$9),LOOKUP(AI$9,$A$12:$A$111,$B$12:$B$111),IF(AND($H46=-1,AJ$9=$R45),"",IF($H46=-1,AJ45,IF(AND($H46=1,AH$9=$R45),$J46,IF($H46=1,AI45,""))))))))</f>
        <v/>
      </c>
      <c r="AJ46" t="str">
        <f ca="1">IF($E45="","",IF($F46="",AJ45,IF(AND($M46=1,AJ$9&gt;$B$9),"",IF(AND($M46=1,AJ$9&lt;=$B$9),LOOKUP(AJ$9,$A$12:$A$111,$B$12:$B$111),IF(AND($H46=-1,AK$9=$R45),"",IF($H46=-1,AK45,IF(AND($H46=1,AI$9=$R45),$J46,IF($H46=1,AJ45,""))))))))</f>
        <v/>
      </c>
      <c r="AK46" t="str">
        <f ca="1">IF($E45="","",IF($F46="",AK45,IF(AND($M46=1,AK$9&gt;$B$9),"",IF(AND($M46=1,AK$9&lt;=$B$9),LOOKUP(AK$9,$A$12:$A$111,$B$12:$B$111),IF(AND($H46=-1,AL$9=$R45),"",IF($H46=-1,AL45,IF(AND($H46=1,AJ$9=$R45),$J46,IF($H46=1,AK45,""))))))))</f>
        <v/>
      </c>
      <c r="AL46" t="str">
        <f ca="1">IF($E45="","",IF($F46="",AL45,IF(AND($M46=1,AL$9&gt;$B$9),"",IF(AND($M46=1,AL$9&lt;=$B$9),LOOKUP(AL$9,$A$12:$A$111,$B$12:$B$111),IF(AND($H46=-1,AM$9=$R45),"",IF($H46=-1,AM45,IF(AND($H46=1,AK$9=$R45),$J46,IF($H46=1,AL45,""))))))))</f>
        <v/>
      </c>
      <c r="AM46" t="str">
        <f ca="1">IF($E45="","",IF($F46="",AM45,IF(AND($M46=1,AM$9&gt;$B$9),"",IF(AND($M46=1,AM$9&lt;=$B$9),LOOKUP(AM$9,$A$12:$A$111,$B$12:$B$111),IF(AND($H46=-1,AN$9=$R45),"",IF($H46=-1,AN45,IF(AND($H46=1,AL$9=$R45),$J46,IF($H46=1,AM45,""))))))))</f>
        <v/>
      </c>
      <c r="AN46" t="str">
        <f ca="1">IF($E45="","",IF($F46="",AN45,IF(AND($M46=1,AN$9&gt;$B$9),"",IF(AND($M46=1,AN$9&lt;=$B$9),LOOKUP(AN$9,$A$12:$A$111,$B$12:$B$111),IF(AND($H46=-1,AO$9=$R45),"",IF($H46=-1,AO45,IF(AND($H46=1,AM$9=$R45),$J46,IF($H46=1,AN45,""))))))))</f>
        <v/>
      </c>
      <c r="AO46" t="str">
        <f ca="1">IF($E45="","",IF($F46="",AO45,IF(AND($M46=1,AO$9&gt;$B$9),"",IF(AND($M46=1,AO$9&lt;=$B$9),LOOKUP(AO$9,$A$12:$A$111,$B$12:$B$111),IF(AND($H46=-1,AP$9=$R45),"",IF($H46=-1,AP45,IF(AND($H46=1,AN$9=$R45),$J46,IF($H46=1,AO45,""))))))))</f>
        <v/>
      </c>
      <c r="AP46" t="str">
        <f ca="1">IF($E45="","",IF($F46="",AP45,IF(AND($M46=1,AP$9&gt;$B$9),"",IF(AND($M46=1,AP$9&lt;=$B$9),LOOKUP(AP$9,$A$12:$A$111,$B$12:$B$111),IF(AND($H46=-1,AQ$9=$R45),"",IF($H46=-1,AQ45,IF(AND($H46=1,AO$9=$R45),$J46,IF($H46=1,AP45,""))))))))</f>
        <v/>
      </c>
      <c r="AQ46" t="str">
        <f ca="1">IF($E45="","",IF($F46="",AQ45,IF(AND($M46=1,AQ$9&gt;$B$9),"",IF(AND($M46=1,AQ$9&lt;=$B$9),LOOKUP(AQ$9,$A$12:$A$111,$B$12:$B$111),IF(AND($H46=-1,AR$9=$R45),"",IF($H46=-1,AR45,IF(AND($H46=1,AP$9=$R45),$J46,IF($H46=1,AQ45,""))))))))</f>
        <v/>
      </c>
      <c r="AR46" t="str">
        <f ca="1">IF($E45="","",IF($F46="",AR45,IF(AND($M46=1,AR$9&gt;$B$9),"",IF(AND($M46=1,AR$9&lt;=$B$9),LOOKUP(AR$9,$A$12:$A$111,$B$12:$B$111),IF(AND($H46=-1,AS$9=$R45),"",IF($H46=-1,AS45,IF(AND($H46=1,AQ$9=$R45),$J46,IF($H46=1,AR45,""))))))))</f>
        <v/>
      </c>
      <c r="AS46" t="str">
        <f ca="1">IF($E45="","",IF($F46="",AS45,IF(AND($M46=1,AS$9&gt;$B$9),"",IF(AND($M46=1,AS$9&lt;=$B$9),LOOKUP(AS$9,$A$12:$A$111,$B$12:$B$111),IF(AND($H46=-1,AT$9=$R45),"",IF($H46=-1,AT45,IF(AND($H46=1,AR$9=$R45),$J46,IF($H46=1,AS45,""))))))))</f>
        <v/>
      </c>
      <c r="AT46" t="str">
        <f ca="1">IF($E45="","",IF($F46="",AT45,IF(AND($M46=1,AT$9&gt;$B$9),"",IF(AND($M46=1,AT$9&lt;=$B$9),LOOKUP(AT$9,$A$12:$A$111,$B$12:$B$111),IF(AND($H46=-1,AU$9=$R45),"",IF($H46=-1,AU45,IF(AND($H46=1,AS$9=$R45),$J46,IF($H46=1,AT45,""))))))))</f>
        <v/>
      </c>
      <c r="AU46" t="str">
        <f ca="1">IF($E45="","",IF($F46="",AU45,IF(AND($M46=1,AU$9&gt;$B$9),"",IF(AND($M46=1,AU$9&lt;=$B$9),LOOKUP(AU$9,$A$12:$A$111,$B$12:$B$111),IF(AND($H46=-1,AV$9=$R45),"",IF($H46=-1,AV45,IF(AND($H46=1,AT$9=$R45),$J46,IF($H46=1,AU45,""))))))))</f>
        <v/>
      </c>
      <c r="AV46" t="str">
        <f ca="1">IF($E45="","",IF($F46="",AV45,IF(AND($M46=1,AV$9&gt;$B$9),"",IF(AND($M46=1,AV$9&lt;=$B$9),LOOKUP(AV$9,$A$12:$A$111,$B$12:$B$111),IF(AND($H46=-1,AW$9=$R45),"",IF($H46=-1,AW45,IF(AND($H46=1,AU$9=$R45),$J46,IF($H46=1,AV45,""))))))))</f>
        <v/>
      </c>
      <c r="AW46" t="str">
        <f ca="1">IF($E45="","",IF($F46="",AW45,IF(AND($M46=1,AW$9&gt;$B$9),"",IF(AND($M46=1,AW$9&lt;=$B$9),LOOKUP(AW$9,$A$12:$A$111,$B$12:$B$111),IF(AND($H46=-1,AX$9=$R45),"",IF($H46=-1,AX45,IF(AND($H46=1,AV$9=$R45),$J46,IF($H46=1,AW45,""))))))))</f>
        <v/>
      </c>
      <c r="AX46" t="str">
        <f ca="1">IF($E45="","",IF($F46="",AX45,IF(AND($M46=1,AX$9&gt;$B$9),"",IF(AND($M46=1,AX$9&lt;=$B$9),LOOKUP(AX$9,$A$12:$A$111,$B$12:$B$111),IF(AND($H46=-1,AY$9=$R45),"",IF($H46=-1,AY45,IF(AND($H46=1,AW$9=$R45),$J46,IF($H46=1,AX45,""))))))))</f>
        <v/>
      </c>
      <c r="AY46" t="str">
        <f ca="1">IF($E45="","",IF($F46="",AY45,IF(AND($M46=1,AY$9&gt;$B$9),"",IF(AND($M46=1,AY$9&lt;=$B$9),LOOKUP(AY$9,$A$12:$A$111,$B$12:$B$111),IF(AND($H46=-1,AZ$9=$R45),"",IF($H46=-1,AZ45,IF(AND($H46=1,AX$9=$R45),$J46,IF($H46=1,AY45,""))))))))</f>
        <v/>
      </c>
      <c r="AZ46" t="str">
        <f ca="1">IF($E45="","",IF($F46="",AZ45,IF(AND($M46=1,AZ$9&gt;$B$9),"",IF(AND($M46=1,AZ$9&lt;=$B$9),LOOKUP(AZ$9,$A$12:$A$111,$B$12:$B$111),IF(AND($H46=-1,BA$9=$R45),"",IF($H46=-1,BA45,IF(AND($H46=1,AY$9=$R45),$J46,IF($H46=1,AZ45,""))))))))</f>
        <v/>
      </c>
      <c r="BA46" t="str">
        <f ca="1">IF($E45="","",IF($F46="",BA45,IF(AND($M46=1,BA$9&gt;$B$9),"",IF(AND($M46=1,BA$9&lt;=$B$9),LOOKUP(BA$9,$A$12:$A$111,$B$12:$B$111),IF(AND($H46=-1,BB$9=$R45),"",IF($H46=-1,BB45,IF(AND($H46=1,AZ$9=$R45),$J46,IF($H46=1,BA45,""))))))))</f>
        <v/>
      </c>
      <c r="BB46" t="str">
        <f ca="1">IF($E45="","",IF($F46="",BB45,IF(AND($M46=1,BB$9&gt;$B$9),"",IF(AND($M46=1,BB$9&lt;=$B$9),LOOKUP(BB$9,$A$12:$A$111,$B$12:$B$111),IF(AND($H46=-1,BC$9=$R45),"",IF($H46=-1,BC45,IF(AND($H46=1,BA$9=$R45),$J46,IF($H46=1,BB45,""))))))))</f>
        <v/>
      </c>
      <c r="BC46" t="str">
        <f ca="1">IF($E45="","",IF($F46="",BC45,IF(AND($M46=1,BC$9&gt;$B$9),"",IF(AND($M46=1,BC$9&lt;=$B$9),LOOKUP(BC$9,$A$12:$A$111,$B$12:$B$111),IF(AND($H46=-1,BD$9=$R45),"",IF($H46=-1,BD45,IF(AND($H46=1,BB$9=$R45),$J46,IF($H46=1,BC45,""))))))))</f>
        <v/>
      </c>
      <c r="BD46" t="str">
        <f ca="1">IF($E45="","",IF($F46="",BD45,IF(AND($M46=1,BD$9&gt;$B$9),"",IF(AND($M46=1,BD$9&lt;=$B$9),LOOKUP(BD$9,$A$12:$A$111,$B$12:$B$111),IF(AND($H46=-1,BE$9=$R45),"",IF($H46=-1,BE45,IF(AND($H46=1,BC$9=$R45),$J46,IF($H46=1,BD45,""))))))))</f>
        <v/>
      </c>
      <c r="BE46" t="str">
        <f ca="1">IF($E45="","",IF($F46="",BE45,IF(AND($M46=1,BE$9&gt;$B$9),"",IF(AND($M46=1,BE$9&lt;=$B$9),LOOKUP(BE$9,$A$12:$A$111,$B$12:$B$111),IF(AND($H46=-1,BF$9=$R45),"",IF($H46=-1,BF45,IF(AND($H46=1,BD$9=$R45),$J46,IF($H46=1,BE45,""))))))))</f>
        <v/>
      </c>
      <c r="BF46" t="str">
        <f ca="1">IF($E45="","",IF($F46="",BF45,IF(AND($M46=1,BF$9&gt;$B$9),"",IF(AND($M46=1,BF$9&lt;=$B$9),LOOKUP(BF$9,$A$12:$A$111,$B$12:$B$111),IF(AND($H46=-1,BG$9=$R45),"",IF($H46=-1,BG45,IF(AND($H46=1,BE$9=$R45),$J46,IF($H46=1,BF45,""))))))))</f>
        <v/>
      </c>
      <c r="BG46" t="str">
        <f ca="1">IF($E45="","",IF($F46="",BG45,IF(AND($M46=1,BG$9&gt;$B$9),"",IF(AND($M46=1,BG$9&lt;=$B$9),LOOKUP(BG$9,$A$12:$A$111,$B$12:$B$111),IF(AND($H46=-1,BH$9=$R45),"",IF($H46=-1,BH45,IF(AND($H46=1,BF$9=$R45),$J46,IF($H46=1,BG45,""))))))))</f>
        <v/>
      </c>
      <c r="BH46" t="str">
        <f ca="1">IF($E45="","",IF($F46="",BH45,IF(AND($M46=1,BH$9&gt;$B$9),"",IF(AND($M46=1,BH$9&lt;=$B$9),LOOKUP(BH$9,$A$12:$A$111,$B$12:$B$111),IF(AND($H46=-1,BI$9=$R45),"",IF($H46=-1,BI45,IF(AND($H46=1,BG$9=$R45),$J46,IF($H46=1,BH45,""))))))))</f>
        <v/>
      </c>
      <c r="BI46" t="str">
        <f ca="1">IF($E45="","",IF($F46="",BI45,IF(AND($M46=1,BI$9&gt;$B$9),"",IF(AND($M46=1,BI$9&lt;=$B$9),LOOKUP(BI$9,$A$12:$A$111,$B$12:$B$111),IF(AND($H46=-1,BJ$9=$R45),"",IF($H46=-1,BJ45,IF(AND($H46=1,BH$9=$R45),$J46,IF($H46=1,BI45,""))))))))</f>
        <v/>
      </c>
      <c r="BJ46" t="str">
        <f ca="1">IF($E45="","",IF($F46="",BJ45,IF(AND($M46=1,BJ$9&gt;$B$9),"",IF(AND($M46=1,BJ$9&lt;=$B$9),LOOKUP(BJ$9,$A$12:$A$111,$B$12:$B$111),IF(AND($H46=-1,BK$9=$R45),"",IF($H46=-1,BK45,IF(AND($H46=1,BI$9=$R45),$J46,IF($H46=1,BJ45,""))))))))</f>
        <v/>
      </c>
      <c r="BK46" t="str">
        <f ca="1">IF($E45="","",IF($F46="",BK45,IF(AND($M46=1,BK$9&gt;$B$9),"",IF(AND($M46=1,BK$9&lt;=$B$9),LOOKUP(BK$9,$A$12:$A$111,$B$12:$B$111),IF(AND($H46=-1,BL$9=$R45),"",IF($H46=-1,BL45,IF(AND($H46=1,BJ$9=$R45),$J46,IF($H46=1,BK45,""))))))))</f>
        <v/>
      </c>
      <c r="BL46">
        <f ca="1">IF($E45="","",IF($F46="",BL45,IF(AND($M46=1,BL$9&gt;$B$9),"",IF(AND($M46=1,BL$9&lt;=$B$9),LOOKUP(BL$9,$A$12:$A$111,$B$12:$B$111),IF(AND($H46=-1,BM$9=$R45),"",IF($H46=-1,BM45,IF(AND($H46=1,BK$9=$R45),$J46,IF($H46=1,BL45,""))))))))</f>
        <v>0</v>
      </c>
      <c r="BM46">
        <f ca="1">IF($E45="","",IF($F46="",BM45,IF(AND($M46=1,BM$9&gt;$B$9),"",IF(AND($M46=1,BM$9&lt;=$B$9),LOOKUP(BM$9,$A$12:$A$111,$B$12:$B$111),IF(AND($H46=-1,BN$9=$R45),"",IF($H46=-1,BN45,IF(AND($H46=1,BL$9=$R45),$J46,IF($H46=1,BM45,""))))))))</f>
        <v>0</v>
      </c>
      <c r="BN46">
        <f ca="1">IF($E45="","",IF($F46="",BN45,IF(AND($M46=1,BN$9&gt;$B$9),"",IF(AND($M46=1,BN$9&lt;=$B$9),LOOKUP(BN$9,$A$12:$A$111,$B$12:$B$111),IF(AND($H46=-1,BO$9=$R45),"",IF($H46=-1,BO45,IF(AND($H46=1,BM$9=$R45),$J46,IF($H46=1,BN45,""))))))))</f>
        <v>0</v>
      </c>
      <c r="BO46">
        <f ca="1">IF($E45="","",IF($F46="",BO45,IF(AND($M46=1,BO$9&gt;$B$9),"",IF(AND($M46=1,BO$9&lt;=$B$9),LOOKUP(BO$9,$A$12:$A$111,$B$12:$B$111),IF(AND($H46=-1,BP$9=$R45),"",IF($H46=-1,BP45,IF(AND($H46=1,BN$9=$R45),$J46,IF($H46=1,BO45,""))))))))</f>
        <v>0</v>
      </c>
      <c r="BP46">
        <f ca="1">IF($E45="","",IF($F46="",BP45,IF(AND($M46=1,BP$9&gt;$B$9),"",IF(AND($M46=1,BP$9&lt;=$B$9),LOOKUP(BP$9,$A$12:$A$111,$B$12:$B$111),IF(AND($H46=-1,BQ$9=$R45),"",IF($H46=-1,BQ45,IF(AND($H46=1,BO$9=$R45),$J46,IF($H46=1,BP45,""))))))))</f>
        <v>0</v>
      </c>
    </row>
    <row r="47" spans="4:68" x14ac:dyDescent="0.25">
      <c r="D47" s="4">
        <v>37</v>
      </c>
      <c r="E47" s="1">
        <f t="shared" ca="1" si="3"/>
        <v>5</v>
      </c>
      <c r="F47" t="str">
        <f ca="1">IF(E46="","",IF(AND(B$3="Last",G46="Zero"),F46,IF(B$3="Last",G46,IF(AND(B$3="2nd last",G45="Zero"),F46,IF(B$3="2nd last",G45,IF(AND(B$3="Opposite",G46="Zero"),F46,IF(AND(B$3="Opposite",G46="Red"),"Black",IF(AND(B$3="Opposite",G46="Black"),"Red",IF(AND(B$3="Opposite",G46="Odd"),"Even",IF(AND(B$3="Opposite",G46="Even"),"Odd",IF(AND(B$3="Opposite",G46="High"),"Low",IF(AND(B$3="Opposite",G46="Low"),"High",IF(COUNTIF(Refs!$E$5:$I$6,B$3)=1,RevLab!B$3,"")))))))))))))</f>
        <v>Black</v>
      </c>
      <c r="G47" t="str">
        <f ca="1">IF(E47="","",IF(B$2="Red/Black",LOOKUP(E47,Refs!D:D,Refs!F:F),IF(B$2="High/Low",LOOKUP(E47,Refs!D:D,Refs!H:H),IF(B$2="Odd/Even",LOOKUP(E47,Refs!D:D,Refs!J:J),""))))</f>
        <v>Red</v>
      </c>
      <c r="H47">
        <f t="shared" ca="1" si="4"/>
        <v>-1</v>
      </c>
      <c r="I47">
        <f ca="1">IF(E46="","",IF(F47="","",IF(AND(R46&gt;1,P46+Q46&gt;=$B$4),$B$4,IF(R46=1,P46,P46+Q46))))</f>
        <v>12</v>
      </c>
      <c r="J47">
        <f t="shared" ca="1" si="5"/>
        <v>-12</v>
      </c>
      <c r="K47">
        <f t="shared" ca="1" si="7"/>
        <v>-40</v>
      </c>
      <c r="L47">
        <f t="shared" ca="1" si="8"/>
        <v>15</v>
      </c>
      <c r="M47">
        <f t="shared" ca="1" si="6"/>
        <v>1</v>
      </c>
      <c r="P47">
        <f t="shared" ca="1" si="0"/>
        <v>1</v>
      </c>
      <c r="Q47">
        <f t="shared" ca="1" si="1"/>
        <v>4</v>
      </c>
      <c r="R47" s="2">
        <f t="shared" ca="1" si="2"/>
        <v>4</v>
      </c>
      <c r="S47" s="4">
        <f ca="1">IF(E46="","",IF($F47="",S46,IF($M47=1,LOOKUP(S$9,$A$12:$A$111,$B$12:$B$111),IF(AND($H47=-1,T$9=$R46),"",IF($H47=-1,T46,IF($H47=1,S46))))))</f>
        <v>1</v>
      </c>
      <c r="T47">
        <f ca="1">IF($E46="","",IF($F47="",T46,IF(AND($M47=1,T$9&gt;$B$9),"",IF(AND($M47=1,T$9&lt;=$B$9),LOOKUP(T$9,$A$12:$A$111,$B$12:$B$111),IF(AND($H47=-1,U$9=$R46),"",IF($H47=-1,U46,IF(AND($H47=1,S$9=$R46),$J47,IF($H47=1,T46,""))))))))</f>
        <v>2</v>
      </c>
      <c r="U47">
        <f ca="1">IF($E46="","",IF($F47="",U46,IF(AND($M47=1,U$9&gt;$B$9),"",IF(AND($M47=1,U$9&lt;=$B$9),LOOKUP(U$9,$A$12:$A$111,$B$12:$B$111),IF(AND($H47=-1,V$9=$R46),"",IF($H47=-1,V46,IF(AND($H47=1,T$9=$R46),$J47,IF($H47=1,U46,""))))))))</f>
        <v>3</v>
      </c>
      <c r="V47">
        <f ca="1">IF($E46="","",IF($F47="",V46,IF(AND($M47=1,V$9&gt;$B$9),"",IF(AND($M47=1,V$9&lt;=$B$9),LOOKUP(V$9,$A$12:$A$111,$B$12:$B$111),IF(AND($H47=-1,W$9=$R46),"",IF($H47=-1,W46,IF(AND($H47=1,U$9=$R46),$J47,IF($H47=1,V46,""))))))))</f>
        <v>4</v>
      </c>
      <c r="W47" t="str">
        <f ca="1">IF($E46="","",IF($F47="",W46,IF(AND($M47=1,W$9&gt;$B$9),"",IF(AND($M47=1,W$9&lt;=$B$9),LOOKUP(W$9,$A$12:$A$111,$B$12:$B$111),IF(AND($H47=-1,X$9=$R46),"",IF($H47=-1,X46,IF(AND($H47=1,V$9=$R46),$J47,IF($H47=1,W46,""))))))))</f>
        <v/>
      </c>
      <c r="X47" t="str">
        <f ca="1">IF($E46="","",IF($F47="",X46,IF(AND($M47=1,X$9&gt;$B$9),"",IF(AND($M47=1,X$9&lt;=$B$9),LOOKUP(X$9,$A$12:$A$111,$B$12:$B$111),IF(AND($H47=-1,Y$9=$R46),"",IF($H47=-1,Y46,IF(AND($H47=1,W$9=$R46),$J47,IF($H47=1,X46,""))))))))</f>
        <v/>
      </c>
      <c r="Y47" t="str">
        <f ca="1">IF($E46="","",IF($F47="",Y46,IF(AND($M47=1,Y$9&gt;$B$9),"",IF(AND($M47=1,Y$9&lt;=$B$9),LOOKUP(Y$9,$A$12:$A$111,$B$12:$B$111),IF(AND($H47=-1,Z$9=$R46),"",IF($H47=-1,Z46,IF(AND($H47=1,X$9=$R46),$J47,IF($H47=1,Y46,""))))))))</f>
        <v/>
      </c>
      <c r="Z47" t="str">
        <f ca="1">IF($E46="","",IF($F47="",Z46,IF(AND($M47=1,Z$9&gt;$B$9),"",IF(AND($M47=1,Z$9&lt;=$B$9),LOOKUP(Z$9,$A$12:$A$111,$B$12:$B$111),IF(AND($H47=-1,AA$9=$R46),"",IF($H47=-1,AA46,IF(AND($H47=1,Y$9=$R46),$J47,IF($H47=1,Z46,""))))))))</f>
        <v/>
      </c>
      <c r="AA47" t="str">
        <f ca="1">IF($E46="","",IF($F47="",AA46,IF(AND($M47=1,AA$9&gt;$B$9),"",IF(AND($M47=1,AA$9&lt;=$B$9),LOOKUP(AA$9,$A$12:$A$111,$B$12:$B$111),IF(AND($H47=-1,AB$9=$R46),"",IF($H47=-1,AB46,IF(AND($H47=1,Z$9=$R46),$J47,IF($H47=1,AA46,""))))))))</f>
        <v/>
      </c>
      <c r="AB47" t="str">
        <f ca="1">IF($E46="","",IF($F47="",AB46,IF(AND($M47=1,AB$9&gt;$B$9),"",IF(AND($M47=1,AB$9&lt;=$B$9),LOOKUP(AB$9,$A$12:$A$111,$B$12:$B$111),IF(AND($H47=-1,AC$9=$R46),"",IF($H47=-1,AC46,IF(AND($H47=1,AA$9=$R46),$J47,IF($H47=1,AB46,""))))))))</f>
        <v/>
      </c>
      <c r="AC47" t="str">
        <f ca="1">IF($E46="","",IF($F47="",AC46,IF(AND($M47=1,AC$9&gt;$B$9),"",IF(AND($M47=1,AC$9&lt;=$B$9),LOOKUP(AC$9,$A$12:$A$111,$B$12:$B$111),IF(AND($H47=-1,AD$9=$R46),"",IF($H47=-1,AD46,IF(AND($H47=1,AB$9=$R46),$J47,IF($H47=1,AC46,""))))))))</f>
        <v/>
      </c>
      <c r="AD47" t="str">
        <f ca="1">IF($E46="","",IF($F47="",AD46,IF(AND($M47=1,AD$9&gt;$B$9),"",IF(AND($M47=1,AD$9&lt;=$B$9),LOOKUP(AD$9,$A$12:$A$111,$B$12:$B$111),IF(AND($H47=-1,AE$9=$R46),"",IF($H47=-1,AE46,IF(AND($H47=1,AC$9=$R46),$J47,IF($H47=1,AD46,""))))))))</f>
        <v/>
      </c>
      <c r="AE47" t="str">
        <f ca="1">IF($E46="","",IF($F47="",AE46,IF(AND($M47=1,AE$9&gt;$B$9),"",IF(AND($M47=1,AE$9&lt;=$B$9),LOOKUP(AE$9,$A$12:$A$111,$B$12:$B$111),IF(AND($H47=-1,AF$9=$R46),"",IF($H47=-1,AF46,IF(AND($H47=1,AD$9=$R46),$J47,IF($H47=1,AE46,""))))))))</f>
        <v/>
      </c>
      <c r="AF47" t="str">
        <f ca="1">IF($E46="","",IF($F47="",AF46,IF(AND($M47=1,AF$9&gt;$B$9),"",IF(AND($M47=1,AF$9&lt;=$B$9),LOOKUP(AF$9,$A$12:$A$111,$B$12:$B$111),IF(AND($H47=-1,AG$9=$R46),"",IF($H47=-1,AG46,IF(AND($H47=1,AE$9=$R46),$J47,IF($H47=1,AF46,""))))))))</f>
        <v/>
      </c>
      <c r="AG47" t="str">
        <f ca="1">IF($E46="","",IF($F47="",AG46,IF(AND($M47=1,AG$9&gt;$B$9),"",IF(AND($M47=1,AG$9&lt;=$B$9),LOOKUP(AG$9,$A$12:$A$111,$B$12:$B$111),IF(AND($H47=-1,AH$9=$R46),"",IF($H47=-1,AH46,IF(AND($H47=1,AF$9=$R46),$J47,IF($H47=1,AG46,""))))))))</f>
        <v/>
      </c>
      <c r="AH47" t="str">
        <f ca="1">IF($E46="","",IF($F47="",AH46,IF(AND($M47=1,AH$9&gt;$B$9),"",IF(AND($M47=1,AH$9&lt;=$B$9),LOOKUP(AH$9,$A$12:$A$111,$B$12:$B$111),IF(AND($H47=-1,AI$9=$R46),"",IF($H47=-1,AI46,IF(AND($H47=1,AG$9=$R46),$J47,IF($H47=1,AH46,""))))))))</f>
        <v/>
      </c>
      <c r="AI47" t="str">
        <f ca="1">IF($E46="","",IF($F47="",AI46,IF(AND($M47=1,AI$9&gt;$B$9),"",IF(AND($M47=1,AI$9&lt;=$B$9),LOOKUP(AI$9,$A$12:$A$111,$B$12:$B$111),IF(AND($H47=-1,AJ$9=$R46),"",IF($H47=-1,AJ46,IF(AND($H47=1,AH$9=$R46),$J47,IF($H47=1,AI46,""))))))))</f>
        <v/>
      </c>
      <c r="AJ47" t="str">
        <f ca="1">IF($E46="","",IF($F47="",AJ46,IF(AND($M47=1,AJ$9&gt;$B$9),"",IF(AND($M47=1,AJ$9&lt;=$B$9),LOOKUP(AJ$9,$A$12:$A$111,$B$12:$B$111),IF(AND($H47=-1,AK$9=$R46),"",IF($H47=-1,AK46,IF(AND($H47=1,AI$9=$R46),$J47,IF($H47=1,AJ46,""))))))))</f>
        <v/>
      </c>
      <c r="AK47" t="str">
        <f ca="1">IF($E46="","",IF($F47="",AK46,IF(AND($M47=1,AK$9&gt;$B$9),"",IF(AND($M47=1,AK$9&lt;=$B$9),LOOKUP(AK$9,$A$12:$A$111,$B$12:$B$111),IF(AND($H47=-1,AL$9=$R46),"",IF($H47=-1,AL46,IF(AND($H47=1,AJ$9=$R46),$J47,IF($H47=1,AK46,""))))))))</f>
        <v/>
      </c>
      <c r="AL47" t="str">
        <f ca="1">IF($E46="","",IF($F47="",AL46,IF(AND($M47=1,AL$9&gt;$B$9),"",IF(AND($M47=1,AL$9&lt;=$B$9),LOOKUP(AL$9,$A$12:$A$111,$B$12:$B$111),IF(AND($H47=-1,AM$9=$R46),"",IF($H47=-1,AM46,IF(AND($H47=1,AK$9=$R46),$J47,IF($H47=1,AL46,""))))))))</f>
        <v/>
      </c>
      <c r="AM47" t="str">
        <f ca="1">IF($E46="","",IF($F47="",AM46,IF(AND($M47=1,AM$9&gt;$B$9),"",IF(AND($M47=1,AM$9&lt;=$B$9),LOOKUP(AM$9,$A$12:$A$111,$B$12:$B$111),IF(AND($H47=-1,AN$9=$R46),"",IF($H47=-1,AN46,IF(AND($H47=1,AL$9=$R46),$J47,IF($H47=1,AM46,""))))))))</f>
        <v/>
      </c>
      <c r="AN47" t="str">
        <f ca="1">IF($E46="","",IF($F47="",AN46,IF(AND($M47=1,AN$9&gt;$B$9),"",IF(AND($M47=1,AN$9&lt;=$B$9),LOOKUP(AN$9,$A$12:$A$111,$B$12:$B$111),IF(AND($H47=-1,AO$9=$R46),"",IF($H47=-1,AO46,IF(AND($H47=1,AM$9=$R46),$J47,IF($H47=1,AN46,""))))))))</f>
        <v/>
      </c>
      <c r="AO47" t="str">
        <f ca="1">IF($E46="","",IF($F47="",AO46,IF(AND($M47=1,AO$9&gt;$B$9),"",IF(AND($M47=1,AO$9&lt;=$B$9),LOOKUP(AO$9,$A$12:$A$111,$B$12:$B$111),IF(AND($H47=-1,AP$9=$R46),"",IF($H47=-1,AP46,IF(AND($H47=1,AN$9=$R46),$J47,IF($H47=1,AO46,""))))))))</f>
        <v/>
      </c>
      <c r="AP47" t="str">
        <f ca="1">IF($E46="","",IF($F47="",AP46,IF(AND($M47=1,AP$9&gt;$B$9),"",IF(AND($M47=1,AP$9&lt;=$B$9),LOOKUP(AP$9,$A$12:$A$111,$B$12:$B$111),IF(AND($H47=-1,AQ$9=$R46),"",IF($H47=-1,AQ46,IF(AND($H47=1,AO$9=$R46),$J47,IF($H47=1,AP46,""))))))))</f>
        <v/>
      </c>
      <c r="AQ47" t="str">
        <f ca="1">IF($E46="","",IF($F47="",AQ46,IF(AND($M47=1,AQ$9&gt;$B$9),"",IF(AND($M47=1,AQ$9&lt;=$B$9),LOOKUP(AQ$9,$A$12:$A$111,$B$12:$B$111),IF(AND($H47=-1,AR$9=$R46),"",IF($H47=-1,AR46,IF(AND($H47=1,AP$9=$R46),$J47,IF($H47=1,AQ46,""))))))))</f>
        <v/>
      </c>
      <c r="AR47" t="str">
        <f ca="1">IF($E46="","",IF($F47="",AR46,IF(AND($M47=1,AR$9&gt;$B$9),"",IF(AND($M47=1,AR$9&lt;=$B$9),LOOKUP(AR$9,$A$12:$A$111,$B$12:$B$111),IF(AND($H47=-1,AS$9=$R46),"",IF($H47=-1,AS46,IF(AND($H47=1,AQ$9=$R46),$J47,IF($H47=1,AR46,""))))))))</f>
        <v/>
      </c>
      <c r="AS47" t="str">
        <f ca="1">IF($E46="","",IF($F47="",AS46,IF(AND($M47=1,AS$9&gt;$B$9),"",IF(AND($M47=1,AS$9&lt;=$B$9),LOOKUP(AS$9,$A$12:$A$111,$B$12:$B$111),IF(AND($H47=-1,AT$9=$R46),"",IF($H47=-1,AT46,IF(AND($H47=1,AR$9=$R46),$J47,IF($H47=1,AS46,""))))))))</f>
        <v/>
      </c>
      <c r="AT47" t="str">
        <f ca="1">IF($E46="","",IF($F47="",AT46,IF(AND($M47=1,AT$9&gt;$B$9),"",IF(AND($M47=1,AT$9&lt;=$B$9),LOOKUP(AT$9,$A$12:$A$111,$B$12:$B$111),IF(AND($H47=-1,AU$9=$R46),"",IF($H47=-1,AU46,IF(AND($H47=1,AS$9=$R46),$J47,IF($H47=1,AT46,""))))))))</f>
        <v/>
      </c>
      <c r="AU47" t="str">
        <f ca="1">IF($E46="","",IF($F47="",AU46,IF(AND($M47=1,AU$9&gt;$B$9),"",IF(AND($M47=1,AU$9&lt;=$B$9),LOOKUP(AU$9,$A$12:$A$111,$B$12:$B$111),IF(AND($H47=-1,AV$9=$R46),"",IF($H47=-1,AV46,IF(AND($H47=1,AT$9=$R46),$J47,IF($H47=1,AU46,""))))))))</f>
        <v/>
      </c>
      <c r="AV47" t="str">
        <f ca="1">IF($E46="","",IF($F47="",AV46,IF(AND($M47=1,AV$9&gt;$B$9),"",IF(AND($M47=1,AV$9&lt;=$B$9),LOOKUP(AV$9,$A$12:$A$111,$B$12:$B$111),IF(AND($H47=-1,AW$9=$R46),"",IF($H47=-1,AW46,IF(AND($H47=1,AU$9=$R46),$J47,IF($H47=1,AV46,""))))))))</f>
        <v/>
      </c>
      <c r="AW47" t="str">
        <f ca="1">IF($E46="","",IF($F47="",AW46,IF(AND($M47=1,AW$9&gt;$B$9),"",IF(AND($M47=1,AW$9&lt;=$B$9),LOOKUP(AW$9,$A$12:$A$111,$B$12:$B$111),IF(AND($H47=-1,AX$9=$R46),"",IF($H47=-1,AX46,IF(AND($H47=1,AV$9=$R46),$J47,IF($H47=1,AW46,""))))))))</f>
        <v/>
      </c>
      <c r="AX47" t="str">
        <f ca="1">IF($E46="","",IF($F47="",AX46,IF(AND($M47=1,AX$9&gt;$B$9),"",IF(AND($M47=1,AX$9&lt;=$B$9),LOOKUP(AX$9,$A$12:$A$111,$B$12:$B$111),IF(AND($H47=-1,AY$9=$R46),"",IF($H47=-1,AY46,IF(AND($H47=1,AW$9=$R46),$J47,IF($H47=1,AX46,""))))))))</f>
        <v/>
      </c>
      <c r="AY47" t="str">
        <f ca="1">IF($E46="","",IF($F47="",AY46,IF(AND($M47=1,AY$9&gt;$B$9),"",IF(AND($M47=1,AY$9&lt;=$B$9),LOOKUP(AY$9,$A$12:$A$111,$B$12:$B$111),IF(AND($H47=-1,AZ$9=$R46),"",IF($H47=-1,AZ46,IF(AND($H47=1,AX$9=$R46),$J47,IF($H47=1,AY46,""))))))))</f>
        <v/>
      </c>
      <c r="AZ47" t="str">
        <f ca="1">IF($E46="","",IF($F47="",AZ46,IF(AND($M47=1,AZ$9&gt;$B$9),"",IF(AND($M47=1,AZ$9&lt;=$B$9),LOOKUP(AZ$9,$A$12:$A$111,$B$12:$B$111),IF(AND($H47=-1,BA$9=$R46),"",IF($H47=-1,BA46,IF(AND($H47=1,AY$9=$R46),$J47,IF($H47=1,AZ46,""))))))))</f>
        <v/>
      </c>
      <c r="BA47" t="str">
        <f ca="1">IF($E46="","",IF($F47="",BA46,IF(AND($M47=1,BA$9&gt;$B$9),"",IF(AND($M47=1,BA$9&lt;=$B$9),LOOKUP(BA$9,$A$12:$A$111,$B$12:$B$111),IF(AND($H47=-1,BB$9=$R46),"",IF($H47=-1,BB46,IF(AND($H47=1,AZ$9=$R46),$J47,IF($H47=1,BA46,""))))))))</f>
        <v/>
      </c>
      <c r="BB47" t="str">
        <f ca="1">IF($E46="","",IF($F47="",BB46,IF(AND($M47=1,BB$9&gt;$B$9),"",IF(AND($M47=1,BB$9&lt;=$B$9),LOOKUP(BB$9,$A$12:$A$111,$B$12:$B$111),IF(AND($H47=-1,BC$9=$R46),"",IF($H47=-1,BC46,IF(AND($H47=1,BA$9=$R46),$J47,IF($H47=1,BB46,""))))))))</f>
        <v/>
      </c>
      <c r="BC47" t="str">
        <f ca="1">IF($E46="","",IF($F47="",BC46,IF(AND($M47=1,BC$9&gt;$B$9),"",IF(AND($M47=1,BC$9&lt;=$B$9),LOOKUP(BC$9,$A$12:$A$111,$B$12:$B$111),IF(AND($H47=-1,BD$9=$R46),"",IF($H47=-1,BD46,IF(AND($H47=1,BB$9=$R46),$J47,IF($H47=1,BC46,""))))))))</f>
        <v/>
      </c>
      <c r="BD47" t="str">
        <f ca="1">IF($E46="","",IF($F47="",BD46,IF(AND($M47=1,BD$9&gt;$B$9),"",IF(AND($M47=1,BD$9&lt;=$B$9),LOOKUP(BD$9,$A$12:$A$111,$B$12:$B$111),IF(AND($H47=-1,BE$9=$R46),"",IF($H47=-1,BE46,IF(AND($H47=1,BC$9=$R46),$J47,IF($H47=1,BD46,""))))))))</f>
        <v/>
      </c>
      <c r="BE47" t="str">
        <f ca="1">IF($E46="","",IF($F47="",BE46,IF(AND($M47=1,BE$9&gt;$B$9),"",IF(AND($M47=1,BE$9&lt;=$B$9),LOOKUP(BE$9,$A$12:$A$111,$B$12:$B$111),IF(AND($H47=-1,BF$9=$R46),"",IF($H47=-1,BF46,IF(AND($H47=1,BD$9=$R46),$J47,IF($H47=1,BE46,""))))))))</f>
        <v/>
      </c>
      <c r="BF47" t="str">
        <f ca="1">IF($E46="","",IF($F47="",BF46,IF(AND($M47=1,BF$9&gt;$B$9),"",IF(AND($M47=1,BF$9&lt;=$B$9),LOOKUP(BF$9,$A$12:$A$111,$B$12:$B$111),IF(AND($H47=-1,BG$9=$R46),"",IF($H47=-1,BG46,IF(AND($H47=1,BE$9=$R46),$J47,IF($H47=1,BF46,""))))))))</f>
        <v/>
      </c>
      <c r="BG47" t="str">
        <f ca="1">IF($E46="","",IF($F47="",BG46,IF(AND($M47=1,BG$9&gt;$B$9),"",IF(AND($M47=1,BG$9&lt;=$B$9),LOOKUP(BG$9,$A$12:$A$111,$B$12:$B$111),IF(AND($H47=-1,BH$9=$R46),"",IF($H47=-1,BH46,IF(AND($H47=1,BF$9=$R46),$J47,IF($H47=1,BG46,""))))))))</f>
        <v/>
      </c>
      <c r="BH47" t="str">
        <f ca="1">IF($E46="","",IF($F47="",BH46,IF(AND($M47=1,BH$9&gt;$B$9),"",IF(AND($M47=1,BH$9&lt;=$B$9),LOOKUP(BH$9,$A$12:$A$111,$B$12:$B$111),IF(AND($H47=-1,BI$9=$R46),"",IF($H47=-1,BI46,IF(AND($H47=1,BG$9=$R46),$J47,IF($H47=1,BH46,""))))))))</f>
        <v/>
      </c>
      <c r="BI47" t="str">
        <f ca="1">IF($E46="","",IF($F47="",BI46,IF(AND($M47=1,BI$9&gt;$B$9),"",IF(AND($M47=1,BI$9&lt;=$B$9),LOOKUP(BI$9,$A$12:$A$111,$B$12:$B$111),IF(AND($H47=-1,BJ$9=$R46),"",IF($H47=-1,BJ46,IF(AND($H47=1,BH$9=$R46),$J47,IF($H47=1,BI46,""))))))))</f>
        <v/>
      </c>
      <c r="BJ47" t="str">
        <f ca="1">IF($E46="","",IF($F47="",BJ46,IF(AND($M47=1,BJ$9&gt;$B$9),"",IF(AND($M47=1,BJ$9&lt;=$B$9),LOOKUP(BJ$9,$A$12:$A$111,$B$12:$B$111),IF(AND($H47=-1,BK$9=$R46),"",IF($H47=-1,BK46,IF(AND($H47=1,BI$9=$R46),$J47,IF($H47=1,BJ46,""))))))))</f>
        <v/>
      </c>
      <c r="BK47" t="str">
        <f ca="1">IF($E46="","",IF($F47="",BK46,IF(AND($M47=1,BK$9&gt;$B$9),"",IF(AND($M47=1,BK$9&lt;=$B$9),LOOKUP(BK$9,$A$12:$A$111,$B$12:$B$111),IF(AND($H47=-1,BL$9=$R46),"",IF($H47=-1,BL46,IF(AND($H47=1,BJ$9=$R46),$J47,IF($H47=1,BK46,""))))))))</f>
        <v/>
      </c>
      <c r="BL47" t="str">
        <f ca="1">IF($E46="","",IF($F47="",BL46,IF(AND($M47=1,BL$9&gt;$B$9),"",IF(AND($M47=1,BL$9&lt;=$B$9),LOOKUP(BL$9,$A$12:$A$111,$B$12:$B$111),IF(AND($H47=-1,BM$9=$R46),"",IF($H47=-1,BM46,IF(AND($H47=1,BK$9=$R46),$J47,IF($H47=1,BL46,""))))))))</f>
        <v/>
      </c>
      <c r="BM47" t="str">
        <f ca="1">IF($E46="","",IF($F47="",BM46,IF(AND($M47=1,BM$9&gt;$B$9),"",IF(AND($M47=1,BM$9&lt;=$B$9),LOOKUP(BM$9,$A$12:$A$111,$B$12:$B$111),IF(AND($H47=-1,BN$9=$R46),"",IF($H47=-1,BN46,IF(AND($H47=1,BL$9=$R46),$J47,IF($H47=1,BM46,""))))))))</f>
        <v/>
      </c>
      <c r="BN47" t="str">
        <f ca="1">IF($E46="","",IF($F47="",BN46,IF(AND($M47=1,BN$9&gt;$B$9),"",IF(AND($M47=1,BN$9&lt;=$B$9),LOOKUP(BN$9,$A$12:$A$111,$B$12:$B$111),IF(AND($H47=-1,BO$9=$R46),"",IF($H47=-1,BO46,IF(AND($H47=1,BM$9=$R46),$J47,IF($H47=1,BN46,""))))))))</f>
        <v/>
      </c>
      <c r="BO47" t="str">
        <f ca="1">IF($E46="","",IF($F47="",BO46,IF(AND($M47=1,BO$9&gt;$B$9),"",IF(AND($M47=1,BO$9&lt;=$B$9),LOOKUP(BO$9,$A$12:$A$111,$B$12:$B$111),IF(AND($H47=-1,BP$9=$R46),"",IF($H47=-1,BP46,IF(AND($H47=1,BN$9=$R46),$J47,IF($H47=1,BO46,""))))))))</f>
        <v/>
      </c>
      <c r="BP47" t="str">
        <f ca="1">IF($E46="","",IF($F47="",BP46,IF(AND($M47=1,BP$9&gt;$B$9),"",IF(AND($M47=1,BP$9&lt;=$B$9),LOOKUP(BP$9,$A$12:$A$111,$B$12:$B$111),IF(AND($H47=-1,BQ$9=$R46),"",IF($H47=-1,BQ46,IF(AND($H47=1,BO$9=$R46),$J47,IF($H47=1,BP46,""))))))))</f>
        <v/>
      </c>
    </row>
    <row r="48" spans="4:68" x14ac:dyDescent="0.25">
      <c r="D48" s="4">
        <v>38</v>
      </c>
      <c r="E48" s="1">
        <f t="shared" ca="1" si="3"/>
        <v>7</v>
      </c>
      <c r="F48" t="str">
        <f ca="1">IF(E47="","",IF(AND(B$3="Last",G47="Zero"),F47,IF(B$3="Last",G47,IF(AND(B$3="2nd last",G46="Zero"),F47,IF(B$3="2nd last",G46,IF(AND(B$3="Opposite",G47="Zero"),F47,IF(AND(B$3="Opposite",G47="Red"),"Black",IF(AND(B$3="Opposite",G47="Black"),"Red",IF(AND(B$3="Opposite",G47="Odd"),"Even",IF(AND(B$3="Opposite",G47="Even"),"Odd",IF(AND(B$3="Opposite",G47="High"),"Low",IF(AND(B$3="Opposite",G47="Low"),"High",IF(COUNTIF(Refs!$E$5:$I$6,B$3)=1,RevLab!B$3,"")))))))))))))</f>
        <v>Black</v>
      </c>
      <c r="G48" t="str">
        <f ca="1">IF(E48="","",IF(B$2="Red/Black",LOOKUP(E48,Refs!D:D,Refs!F:F),IF(B$2="High/Low",LOOKUP(E48,Refs!D:D,Refs!H:H),IF(B$2="Odd/Even",LOOKUP(E48,Refs!D:D,Refs!J:J),""))))</f>
        <v>Red</v>
      </c>
      <c r="H48">
        <f t="shared" ca="1" si="4"/>
        <v>-1</v>
      </c>
      <c r="I48">
        <f ca="1">IF(E47="","",IF(F48="","",IF(AND(R47&gt;1,P47+Q47&gt;=$B$4),$B$4,IF(R47=1,P47,P47+Q47))))</f>
        <v>5</v>
      </c>
      <c r="J48">
        <f t="shared" ca="1" si="5"/>
        <v>-5</v>
      </c>
      <c r="K48">
        <f t="shared" ca="1" si="7"/>
        <v>-45</v>
      </c>
      <c r="L48">
        <f t="shared" ca="1" si="8"/>
        <v>15</v>
      </c>
      <c r="M48">
        <f t="shared" ca="1" si="6"/>
        <v>0</v>
      </c>
      <c r="P48">
        <f t="shared" ca="1" si="0"/>
        <v>2</v>
      </c>
      <c r="Q48">
        <f t="shared" ca="1" si="1"/>
        <v>3</v>
      </c>
      <c r="R48" s="2">
        <f t="shared" ca="1" si="2"/>
        <v>2</v>
      </c>
      <c r="S48" s="4">
        <f ca="1">IF(E47="","",IF($F48="",S47,IF($M48=1,LOOKUP(S$9,$A$12:$A$111,$B$12:$B$111),IF(AND($H48=-1,T$9=$R47),"",IF($H48=-1,T47,IF($H48=1,S47))))))</f>
        <v>2</v>
      </c>
      <c r="T48">
        <f ca="1">IF($E47="","",IF($F48="",T47,IF(AND($M48=1,T$9&gt;$B$9),"",IF(AND($M48=1,T$9&lt;=$B$9),LOOKUP(T$9,$A$12:$A$111,$B$12:$B$111),IF(AND($H48=-1,U$9=$R47),"",IF($H48=-1,U47,IF(AND($H48=1,S$9=$R47),$J48,IF($H48=1,T47,""))))))))</f>
        <v>3</v>
      </c>
      <c r="U48" t="str">
        <f ca="1">IF($E47="","",IF($F48="",U47,IF(AND($M48=1,U$9&gt;$B$9),"",IF(AND($M48=1,U$9&lt;=$B$9),LOOKUP(U$9,$A$12:$A$111,$B$12:$B$111),IF(AND($H48=-1,V$9=$R47),"",IF($H48=-1,V47,IF(AND($H48=1,T$9=$R47),$J48,IF($H48=1,U47,""))))))))</f>
        <v/>
      </c>
      <c r="V48" t="str">
        <f ca="1">IF($E47="","",IF($F48="",V47,IF(AND($M48=1,V$9&gt;$B$9),"",IF(AND($M48=1,V$9&lt;=$B$9),LOOKUP(V$9,$A$12:$A$111,$B$12:$B$111),IF(AND($H48=-1,W$9=$R47),"",IF($H48=-1,W47,IF(AND($H48=1,U$9=$R47),$J48,IF($H48=1,V47,""))))))))</f>
        <v/>
      </c>
      <c r="W48" t="str">
        <f ca="1">IF($E47="","",IF($F48="",W47,IF(AND($M48=1,W$9&gt;$B$9),"",IF(AND($M48=1,W$9&lt;=$B$9),LOOKUP(W$9,$A$12:$A$111,$B$12:$B$111),IF(AND($H48=-1,X$9=$R47),"",IF($H48=-1,X47,IF(AND($H48=1,V$9=$R47),$J48,IF($H48=1,W47,""))))))))</f>
        <v/>
      </c>
      <c r="X48" t="str">
        <f ca="1">IF($E47="","",IF($F48="",X47,IF(AND($M48=1,X$9&gt;$B$9),"",IF(AND($M48=1,X$9&lt;=$B$9),LOOKUP(X$9,$A$12:$A$111,$B$12:$B$111),IF(AND($H48=-1,Y$9=$R47),"",IF($H48=-1,Y47,IF(AND($H48=1,W$9=$R47),$J48,IF($H48=1,X47,""))))))))</f>
        <v/>
      </c>
      <c r="Y48" t="str">
        <f ca="1">IF($E47="","",IF($F48="",Y47,IF(AND($M48=1,Y$9&gt;$B$9),"",IF(AND($M48=1,Y$9&lt;=$B$9),LOOKUP(Y$9,$A$12:$A$111,$B$12:$B$111),IF(AND($H48=-1,Z$9=$R47),"",IF($H48=-1,Z47,IF(AND($H48=1,X$9=$R47),$J48,IF($H48=1,Y47,""))))))))</f>
        <v/>
      </c>
      <c r="Z48" t="str">
        <f ca="1">IF($E47="","",IF($F48="",Z47,IF(AND($M48=1,Z$9&gt;$B$9),"",IF(AND($M48=1,Z$9&lt;=$B$9),LOOKUP(Z$9,$A$12:$A$111,$B$12:$B$111),IF(AND($H48=-1,AA$9=$R47),"",IF($H48=-1,AA47,IF(AND($H48=1,Y$9=$R47),$J48,IF($H48=1,Z47,""))))))))</f>
        <v/>
      </c>
      <c r="AA48" t="str">
        <f ca="1">IF($E47="","",IF($F48="",AA47,IF(AND($M48=1,AA$9&gt;$B$9),"",IF(AND($M48=1,AA$9&lt;=$B$9),LOOKUP(AA$9,$A$12:$A$111,$B$12:$B$111),IF(AND($H48=-1,AB$9=$R47),"",IF($H48=-1,AB47,IF(AND($H48=1,Z$9=$R47),$J48,IF($H48=1,AA47,""))))))))</f>
        <v/>
      </c>
      <c r="AB48" t="str">
        <f ca="1">IF($E47="","",IF($F48="",AB47,IF(AND($M48=1,AB$9&gt;$B$9),"",IF(AND($M48=1,AB$9&lt;=$B$9),LOOKUP(AB$9,$A$12:$A$111,$B$12:$B$111),IF(AND($H48=-1,AC$9=$R47),"",IF($H48=-1,AC47,IF(AND($H48=1,AA$9=$R47),$J48,IF($H48=1,AB47,""))))))))</f>
        <v/>
      </c>
      <c r="AC48" t="str">
        <f ca="1">IF($E47="","",IF($F48="",AC47,IF(AND($M48=1,AC$9&gt;$B$9),"",IF(AND($M48=1,AC$9&lt;=$B$9),LOOKUP(AC$9,$A$12:$A$111,$B$12:$B$111),IF(AND($H48=-1,AD$9=$R47),"",IF($H48=-1,AD47,IF(AND($H48=1,AB$9=$R47),$J48,IF($H48=1,AC47,""))))))))</f>
        <v/>
      </c>
      <c r="AD48" t="str">
        <f ca="1">IF($E47="","",IF($F48="",AD47,IF(AND($M48=1,AD$9&gt;$B$9),"",IF(AND($M48=1,AD$9&lt;=$B$9),LOOKUP(AD$9,$A$12:$A$111,$B$12:$B$111),IF(AND($H48=-1,AE$9=$R47),"",IF($H48=-1,AE47,IF(AND($H48=1,AC$9=$R47),$J48,IF($H48=1,AD47,""))))))))</f>
        <v/>
      </c>
      <c r="AE48" t="str">
        <f ca="1">IF($E47="","",IF($F48="",AE47,IF(AND($M48=1,AE$9&gt;$B$9),"",IF(AND($M48=1,AE$9&lt;=$B$9),LOOKUP(AE$9,$A$12:$A$111,$B$12:$B$111),IF(AND($H48=-1,AF$9=$R47),"",IF($H48=-1,AF47,IF(AND($H48=1,AD$9=$R47),$J48,IF($H48=1,AE47,""))))))))</f>
        <v/>
      </c>
      <c r="AF48" t="str">
        <f ca="1">IF($E47="","",IF($F48="",AF47,IF(AND($M48=1,AF$9&gt;$B$9),"",IF(AND($M48=1,AF$9&lt;=$B$9),LOOKUP(AF$9,$A$12:$A$111,$B$12:$B$111),IF(AND($H48=-1,AG$9=$R47),"",IF($H48=-1,AG47,IF(AND($H48=1,AE$9=$R47),$J48,IF($H48=1,AF47,""))))))))</f>
        <v/>
      </c>
      <c r="AG48" t="str">
        <f ca="1">IF($E47="","",IF($F48="",AG47,IF(AND($M48=1,AG$9&gt;$B$9),"",IF(AND($M48=1,AG$9&lt;=$B$9),LOOKUP(AG$9,$A$12:$A$111,$B$12:$B$111),IF(AND($H48=-1,AH$9=$R47),"",IF($H48=-1,AH47,IF(AND($H48=1,AF$9=$R47),$J48,IF($H48=1,AG47,""))))))))</f>
        <v/>
      </c>
      <c r="AH48" t="str">
        <f ca="1">IF($E47="","",IF($F48="",AH47,IF(AND($M48=1,AH$9&gt;$B$9),"",IF(AND($M48=1,AH$9&lt;=$B$9),LOOKUP(AH$9,$A$12:$A$111,$B$12:$B$111),IF(AND($H48=-1,AI$9=$R47),"",IF($H48=-1,AI47,IF(AND($H48=1,AG$9=$R47),$J48,IF($H48=1,AH47,""))))))))</f>
        <v/>
      </c>
      <c r="AI48" t="str">
        <f ca="1">IF($E47="","",IF($F48="",AI47,IF(AND($M48=1,AI$9&gt;$B$9),"",IF(AND($M48=1,AI$9&lt;=$B$9),LOOKUP(AI$9,$A$12:$A$111,$B$12:$B$111),IF(AND($H48=-1,AJ$9=$R47),"",IF($H48=-1,AJ47,IF(AND($H48=1,AH$9=$R47),$J48,IF($H48=1,AI47,""))))))))</f>
        <v/>
      </c>
      <c r="AJ48" t="str">
        <f ca="1">IF($E47="","",IF($F48="",AJ47,IF(AND($M48=1,AJ$9&gt;$B$9),"",IF(AND($M48=1,AJ$9&lt;=$B$9),LOOKUP(AJ$9,$A$12:$A$111,$B$12:$B$111),IF(AND($H48=-1,AK$9=$R47),"",IF($H48=-1,AK47,IF(AND($H48=1,AI$9=$R47),$J48,IF($H48=1,AJ47,""))))))))</f>
        <v/>
      </c>
      <c r="AK48" t="str">
        <f ca="1">IF($E47="","",IF($F48="",AK47,IF(AND($M48=1,AK$9&gt;$B$9),"",IF(AND($M48=1,AK$9&lt;=$B$9),LOOKUP(AK$9,$A$12:$A$111,$B$12:$B$111),IF(AND($H48=-1,AL$9=$R47),"",IF($H48=-1,AL47,IF(AND($H48=1,AJ$9=$R47),$J48,IF($H48=1,AK47,""))))))))</f>
        <v/>
      </c>
      <c r="AL48" t="str">
        <f ca="1">IF($E47="","",IF($F48="",AL47,IF(AND($M48=1,AL$9&gt;$B$9),"",IF(AND($M48=1,AL$9&lt;=$B$9),LOOKUP(AL$9,$A$12:$A$111,$B$12:$B$111),IF(AND($H48=-1,AM$9=$R47),"",IF($H48=-1,AM47,IF(AND($H48=1,AK$9=$R47),$J48,IF($H48=1,AL47,""))))))))</f>
        <v/>
      </c>
      <c r="AM48" t="str">
        <f ca="1">IF($E47="","",IF($F48="",AM47,IF(AND($M48=1,AM$9&gt;$B$9),"",IF(AND($M48=1,AM$9&lt;=$B$9),LOOKUP(AM$9,$A$12:$A$111,$B$12:$B$111),IF(AND($H48=-1,AN$9=$R47),"",IF($H48=-1,AN47,IF(AND($H48=1,AL$9=$R47),$J48,IF($H48=1,AM47,""))))))))</f>
        <v/>
      </c>
      <c r="AN48" t="str">
        <f ca="1">IF($E47="","",IF($F48="",AN47,IF(AND($M48=1,AN$9&gt;$B$9),"",IF(AND($M48=1,AN$9&lt;=$B$9),LOOKUP(AN$9,$A$12:$A$111,$B$12:$B$111),IF(AND($H48=-1,AO$9=$R47),"",IF($H48=-1,AO47,IF(AND($H48=1,AM$9=$R47),$J48,IF($H48=1,AN47,""))))))))</f>
        <v/>
      </c>
      <c r="AO48" t="str">
        <f ca="1">IF($E47="","",IF($F48="",AO47,IF(AND($M48=1,AO$9&gt;$B$9),"",IF(AND($M48=1,AO$9&lt;=$B$9),LOOKUP(AO$9,$A$12:$A$111,$B$12:$B$111),IF(AND($H48=-1,AP$9=$R47),"",IF($H48=-1,AP47,IF(AND($H48=1,AN$9=$R47),$J48,IF($H48=1,AO47,""))))))))</f>
        <v/>
      </c>
      <c r="AP48" t="str">
        <f ca="1">IF($E47="","",IF($F48="",AP47,IF(AND($M48=1,AP$9&gt;$B$9),"",IF(AND($M48=1,AP$9&lt;=$B$9),LOOKUP(AP$9,$A$12:$A$111,$B$12:$B$111),IF(AND($H48=-1,AQ$9=$R47),"",IF($H48=-1,AQ47,IF(AND($H48=1,AO$9=$R47),$J48,IF($H48=1,AP47,""))))))))</f>
        <v/>
      </c>
      <c r="AQ48" t="str">
        <f ca="1">IF($E47="","",IF($F48="",AQ47,IF(AND($M48=1,AQ$9&gt;$B$9),"",IF(AND($M48=1,AQ$9&lt;=$B$9),LOOKUP(AQ$9,$A$12:$A$111,$B$12:$B$111),IF(AND($H48=-1,AR$9=$R47),"",IF($H48=-1,AR47,IF(AND($H48=1,AP$9=$R47),$J48,IF($H48=1,AQ47,""))))))))</f>
        <v/>
      </c>
      <c r="AR48" t="str">
        <f ca="1">IF($E47="","",IF($F48="",AR47,IF(AND($M48=1,AR$9&gt;$B$9),"",IF(AND($M48=1,AR$9&lt;=$B$9),LOOKUP(AR$9,$A$12:$A$111,$B$12:$B$111),IF(AND($H48=-1,AS$9=$R47),"",IF($H48=-1,AS47,IF(AND($H48=1,AQ$9=$R47),$J48,IF($H48=1,AR47,""))))))))</f>
        <v/>
      </c>
      <c r="AS48" t="str">
        <f ca="1">IF($E47="","",IF($F48="",AS47,IF(AND($M48=1,AS$9&gt;$B$9),"",IF(AND($M48=1,AS$9&lt;=$B$9),LOOKUP(AS$9,$A$12:$A$111,$B$12:$B$111),IF(AND($H48=-1,AT$9=$R47),"",IF($H48=-1,AT47,IF(AND($H48=1,AR$9=$R47),$J48,IF($H48=1,AS47,""))))))))</f>
        <v/>
      </c>
      <c r="AT48" t="str">
        <f ca="1">IF($E47="","",IF($F48="",AT47,IF(AND($M48=1,AT$9&gt;$B$9),"",IF(AND($M48=1,AT$9&lt;=$B$9),LOOKUP(AT$9,$A$12:$A$111,$B$12:$B$111),IF(AND($H48=-1,AU$9=$R47),"",IF($H48=-1,AU47,IF(AND($H48=1,AS$9=$R47),$J48,IF($H48=1,AT47,""))))))))</f>
        <v/>
      </c>
      <c r="AU48" t="str">
        <f ca="1">IF($E47="","",IF($F48="",AU47,IF(AND($M48=1,AU$9&gt;$B$9),"",IF(AND($M48=1,AU$9&lt;=$B$9),LOOKUP(AU$9,$A$12:$A$111,$B$12:$B$111),IF(AND($H48=-1,AV$9=$R47),"",IF($H48=-1,AV47,IF(AND($H48=1,AT$9=$R47),$J48,IF($H48=1,AU47,""))))))))</f>
        <v/>
      </c>
      <c r="AV48" t="str">
        <f ca="1">IF($E47="","",IF($F48="",AV47,IF(AND($M48=1,AV$9&gt;$B$9),"",IF(AND($M48=1,AV$9&lt;=$B$9),LOOKUP(AV$9,$A$12:$A$111,$B$12:$B$111),IF(AND($H48=-1,AW$9=$R47),"",IF($H48=-1,AW47,IF(AND($H48=1,AU$9=$R47),$J48,IF($H48=1,AV47,""))))))))</f>
        <v/>
      </c>
      <c r="AW48" t="str">
        <f ca="1">IF($E47="","",IF($F48="",AW47,IF(AND($M48=1,AW$9&gt;$B$9),"",IF(AND($M48=1,AW$9&lt;=$B$9),LOOKUP(AW$9,$A$12:$A$111,$B$12:$B$111),IF(AND($H48=-1,AX$9=$R47),"",IF($H48=-1,AX47,IF(AND($H48=1,AV$9=$R47),$J48,IF($H48=1,AW47,""))))))))</f>
        <v/>
      </c>
      <c r="AX48" t="str">
        <f ca="1">IF($E47="","",IF($F48="",AX47,IF(AND($M48=1,AX$9&gt;$B$9),"",IF(AND($M48=1,AX$9&lt;=$B$9),LOOKUP(AX$9,$A$12:$A$111,$B$12:$B$111),IF(AND($H48=-1,AY$9=$R47),"",IF($H48=-1,AY47,IF(AND($H48=1,AW$9=$R47),$J48,IF($H48=1,AX47,""))))))))</f>
        <v/>
      </c>
      <c r="AY48" t="str">
        <f ca="1">IF($E47="","",IF($F48="",AY47,IF(AND($M48=1,AY$9&gt;$B$9),"",IF(AND($M48=1,AY$9&lt;=$B$9),LOOKUP(AY$9,$A$12:$A$111,$B$12:$B$111),IF(AND($H48=-1,AZ$9=$R47),"",IF($H48=-1,AZ47,IF(AND($H48=1,AX$9=$R47),$J48,IF($H48=1,AY47,""))))))))</f>
        <v/>
      </c>
      <c r="AZ48" t="str">
        <f ca="1">IF($E47="","",IF($F48="",AZ47,IF(AND($M48=1,AZ$9&gt;$B$9),"",IF(AND($M48=1,AZ$9&lt;=$B$9),LOOKUP(AZ$9,$A$12:$A$111,$B$12:$B$111),IF(AND($H48=-1,BA$9=$R47),"",IF($H48=-1,BA47,IF(AND($H48=1,AY$9=$R47),$J48,IF($H48=1,AZ47,""))))))))</f>
        <v/>
      </c>
      <c r="BA48" t="str">
        <f ca="1">IF($E47="","",IF($F48="",BA47,IF(AND($M48=1,BA$9&gt;$B$9),"",IF(AND($M48=1,BA$9&lt;=$B$9),LOOKUP(BA$9,$A$12:$A$111,$B$12:$B$111),IF(AND($H48=-1,BB$9=$R47),"",IF($H48=-1,BB47,IF(AND($H48=1,AZ$9=$R47),$J48,IF($H48=1,BA47,""))))))))</f>
        <v/>
      </c>
      <c r="BB48" t="str">
        <f ca="1">IF($E47="","",IF($F48="",BB47,IF(AND($M48=1,BB$9&gt;$B$9),"",IF(AND($M48=1,BB$9&lt;=$B$9),LOOKUP(BB$9,$A$12:$A$111,$B$12:$B$111),IF(AND($H48=-1,BC$9=$R47),"",IF($H48=-1,BC47,IF(AND($H48=1,BA$9=$R47),$J48,IF($H48=1,BB47,""))))))))</f>
        <v/>
      </c>
      <c r="BC48" t="str">
        <f ca="1">IF($E47="","",IF($F48="",BC47,IF(AND($M48=1,BC$9&gt;$B$9),"",IF(AND($M48=1,BC$9&lt;=$B$9),LOOKUP(BC$9,$A$12:$A$111,$B$12:$B$111),IF(AND($H48=-1,BD$9=$R47),"",IF($H48=-1,BD47,IF(AND($H48=1,BB$9=$R47),$J48,IF($H48=1,BC47,""))))))))</f>
        <v/>
      </c>
      <c r="BD48" t="str">
        <f ca="1">IF($E47="","",IF($F48="",BD47,IF(AND($M48=1,BD$9&gt;$B$9),"",IF(AND($M48=1,BD$9&lt;=$B$9),LOOKUP(BD$9,$A$12:$A$111,$B$12:$B$111),IF(AND($H48=-1,BE$9=$R47),"",IF($H48=-1,BE47,IF(AND($H48=1,BC$9=$R47),$J48,IF($H48=1,BD47,""))))))))</f>
        <v/>
      </c>
      <c r="BE48" t="str">
        <f ca="1">IF($E47="","",IF($F48="",BE47,IF(AND($M48=1,BE$9&gt;$B$9),"",IF(AND($M48=1,BE$9&lt;=$B$9),LOOKUP(BE$9,$A$12:$A$111,$B$12:$B$111),IF(AND($H48=-1,BF$9=$R47),"",IF($H48=-1,BF47,IF(AND($H48=1,BD$9=$R47),$J48,IF($H48=1,BE47,""))))))))</f>
        <v/>
      </c>
      <c r="BF48" t="str">
        <f ca="1">IF($E47="","",IF($F48="",BF47,IF(AND($M48=1,BF$9&gt;$B$9),"",IF(AND($M48=1,BF$9&lt;=$B$9),LOOKUP(BF$9,$A$12:$A$111,$B$12:$B$111),IF(AND($H48=-1,BG$9=$R47),"",IF($H48=-1,BG47,IF(AND($H48=1,BE$9=$R47),$J48,IF($H48=1,BF47,""))))))))</f>
        <v/>
      </c>
      <c r="BG48" t="str">
        <f ca="1">IF($E47="","",IF($F48="",BG47,IF(AND($M48=1,BG$9&gt;$B$9),"",IF(AND($M48=1,BG$9&lt;=$B$9),LOOKUP(BG$9,$A$12:$A$111,$B$12:$B$111),IF(AND($H48=-1,BH$9=$R47),"",IF($H48=-1,BH47,IF(AND($H48=1,BF$9=$R47),$J48,IF($H48=1,BG47,""))))))))</f>
        <v/>
      </c>
      <c r="BH48" t="str">
        <f ca="1">IF($E47="","",IF($F48="",BH47,IF(AND($M48=1,BH$9&gt;$B$9),"",IF(AND($M48=1,BH$9&lt;=$B$9),LOOKUP(BH$9,$A$12:$A$111,$B$12:$B$111),IF(AND($H48=-1,BI$9=$R47),"",IF($H48=-1,BI47,IF(AND($H48=1,BG$9=$R47),$J48,IF($H48=1,BH47,""))))))))</f>
        <v/>
      </c>
      <c r="BI48" t="str">
        <f ca="1">IF($E47="","",IF($F48="",BI47,IF(AND($M48=1,BI$9&gt;$B$9),"",IF(AND($M48=1,BI$9&lt;=$B$9),LOOKUP(BI$9,$A$12:$A$111,$B$12:$B$111),IF(AND($H48=-1,BJ$9=$R47),"",IF($H48=-1,BJ47,IF(AND($H48=1,BH$9=$R47),$J48,IF($H48=1,BI47,""))))))))</f>
        <v/>
      </c>
      <c r="BJ48" t="str">
        <f ca="1">IF($E47="","",IF($F48="",BJ47,IF(AND($M48=1,BJ$9&gt;$B$9),"",IF(AND($M48=1,BJ$9&lt;=$B$9),LOOKUP(BJ$9,$A$12:$A$111,$B$12:$B$111),IF(AND($H48=-1,BK$9=$R47),"",IF($H48=-1,BK47,IF(AND($H48=1,BI$9=$R47),$J48,IF($H48=1,BJ47,""))))))))</f>
        <v/>
      </c>
      <c r="BK48" t="str">
        <f ca="1">IF($E47="","",IF($F48="",BK47,IF(AND($M48=1,BK$9&gt;$B$9),"",IF(AND($M48=1,BK$9&lt;=$B$9),LOOKUP(BK$9,$A$12:$A$111,$B$12:$B$111),IF(AND($H48=-1,BL$9=$R47),"",IF($H48=-1,BL47,IF(AND($H48=1,BJ$9=$R47),$J48,IF($H48=1,BK47,""))))))))</f>
        <v/>
      </c>
      <c r="BL48" t="str">
        <f ca="1">IF($E47="","",IF($F48="",BL47,IF(AND($M48=1,BL$9&gt;$B$9),"",IF(AND($M48=1,BL$9&lt;=$B$9),LOOKUP(BL$9,$A$12:$A$111,$B$12:$B$111),IF(AND($H48=-1,BM$9=$R47),"",IF($H48=-1,BM47,IF(AND($H48=1,BK$9=$R47),$J48,IF($H48=1,BL47,""))))))))</f>
        <v/>
      </c>
      <c r="BM48" t="str">
        <f ca="1">IF($E47="","",IF($F48="",BM47,IF(AND($M48=1,BM$9&gt;$B$9),"",IF(AND($M48=1,BM$9&lt;=$B$9),LOOKUP(BM$9,$A$12:$A$111,$B$12:$B$111),IF(AND($H48=-1,BN$9=$R47),"",IF($H48=-1,BN47,IF(AND($H48=1,BL$9=$R47),$J48,IF($H48=1,BM47,""))))))))</f>
        <v/>
      </c>
      <c r="BN48" t="str">
        <f ca="1">IF($E47="","",IF($F48="",BN47,IF(AND($M48=1,BN$9&gt;$B$9),"",IF(AND($M48=1,BN$9&lt;=$B$9),LOOKUP(BN$9,$A$12:$A$111,$B$12:$B$111),IF(AND($H48=-1,BO$9=$R47),"",IF($H48=-1,BO47,IF(AND($H48=1,BM$9=$R47),$J48,IF($H48=1,BN47,""))))))))</f>
        <v/>
      </c>
      <c r="BO48" t="str">
        <f ca="1">IF($E47="","",IF($F48="",BO47,IF(AND($M48=1,BO$9&gt;$B$9),"",IF(AND($M48=1,BO$9&lt;=$B$9),LOOKUP(BO$9,$A$12:$A$111,$B$12:$B$111),IF(AND($H48=-1,BP$9=$R47),"",IF($H48=-1,BP47,IF(AND($H48=1,BN$9=$R47),$J48,IF($H48=1,BO47,""))))))))</f>
        <v/>
      </c>
      <c r="BP48">
        <f ca="1">IF($E47="","",IF($F48="",BP47,IF(AND($M48=1,BP$9&gt;$B$9),"",IF(AND($M48=1,BP$9&lt;=$B$9),LOOKUP(BP$9,$A$12:$A$111,$B$12:$B$111),IF(AND($H48=-1,BQ$9=$R47),"",IF($H48=-1,BQ47,IF(AND($H48=1,BO$9=$R47),$J48,IF($H48=1,BP47,""))))))))</f>
        <v>0</v>
      </c>
    </row>
    <row r="49" spans="4:68" x14ac:dyDescent="0.25">
      <c r="D49" s="4">
        <v>39</v>
      </c>
      <c r="E49" s="1">
        <f t="shared" ca="1" si="3"/>
        <v>22</v>
      </c>
      <c r="F49" t="str">
        <f ca="1">IF(E48="","",IF(AND(B$3="Last",G48="Zero"),F48,IF(B$3="Last",G48,IF(AND(B$3="2nd last",G47="Zero"),F48,IF(B$3="2nd last",G47,IF(AND(B$3="Opposite",G48="Zero"),F48,IF(AND(B$3="Opposite",G48="Red"),"Black",IF(AND(B$3="Opposite",G48="Black"),"Red",IF(AND(B$3="Opposite",G48="Odd"),"Even",IF(AND(B$3="Opposite",G48="Even"),"Odd",IF(AND(B$3="Opposite",G48="High"),"Low",IF(AND(B$3="Opposite",G48="Low"),"High",IF(COUNTIF(Refs!$E$5:$I$6,B$3)=1,RevLab!B$3,"")))))))))))))</f>
        <v>Black</v>
      </c>
      <c r="G49" t="str">
        <f ca="1">IF(E49="","",IF(B$2="Red/Black",LOOKUP(E49,Refs!D:D,Refs!F:F),IF(B$2="High/Low",LOOKUP(E49,Refs!D:D,Refs!H:H),IF(B$2="Odd/Even",LOOKUP(E49,Refs!D:D,Refs!J:J),""))))</f>
        <v>Black</v>
      </c>
      <c r="H49">
        <f t="shared" ca="1" si="4"/>
        <v>1</v>
      </c>
      <c r="I49">
        <f ca="1">IF(E48="","",IF(F49="","",IF(AND(R48&gt;1,P48+Q48&gt;=$B$4),$B$4,IF(R48=1,P48,P48+Q48))))</f>
        <v>5</v>
      </c>
      <c r="J49">
        <f t="shared" ca="1" si="5"/>
        <v>5</v>
      </c>
      <c r="K49">
        <f t="shared" ca="1" si="7"/>
        <v>-40</v>
      </c>
      <c r="L49">
        <f t="shared" ca="1" si="8"/>
        <v>15</v>
      </c>
      <c r="M49">
        <f t="shared" ca="1" si="6"/>
        <v>0</v>
      </c>
      <c r="P49">
        <f t="shared" ca="1" si="0"/>
        <v>2</v>
      </c>
      <c r="Q49">
        <f t="shared" ca="1" si="1"/>
        <v>5</v>
      </c>
      <c r="R49" s="2">
        <f t="shared" ca="1" si="2"/>
        <v>3</v>
      </c>
      <c r="S49" s="4">
        <f ca="1">IF(E48="","",IF($F49="",S48,IF($M49=1,LOOKUP(S$9,$A$12:$A$111,$B$12:$B$111),IF(AND($H49=-1,T$9=$R48),"",IF($H49=-1,T48,IF($H49=1,S48))))))</f>
        <v>2</v>
      </c>
      <c r="T49">
        <f ca="1">IF($E48="","",IF($F49="",T48,IF(AND($M49=1,T$9&gt;$B$9),"",IF(AND($M49=1,T$9&lt;=$B$9),LOOKUP(T$9,$A$12:$A$111,$B$12:$B$111),IF(AND($H49=-1,U$9=$R48),"",IF($H49=-1,U48,IF(AND($H49=1,S$9=$R48),$J49,IF($H49=1,T48,""))))))))</f>
        <v>3</v>
      </c>
      <c r="U49">
        <f ca="1">IF($E48="","",IF($F49="",U48,IF(AND($M49=1,U$9&gt;$B$9),"",IF(AND($M49=1,U$9&lt;=$B$9),LOOKUP(U$9,$A$12:$A$111,$B$12:$B$111),IF(AND($H49=-1,V$9=$R48),"",IF($H49=-1,V48,IF(AND($H49=1,T$9=$R48),$J49,IF($H49=1,U48,""))))))))</f>
        <v>5</v>
      </c>
      <c r="V49" t="str">
        <f ca="1">IF($E48="","",IF($F49="",V48,IF(AND($M49=1,V$9&gt;$B$9),"",IF(AND($M49=1,V$9&lt;=$B$9),LOOKUP(V$9,$A$12:$A$111,$B$12:$B$111),IF(AND($H49=-1,W$9=$R48),"",IF($H49=-1,W48,IF(AND($H49=1,U$9=$R48),$J49,IF($H49=1,V48,""))))))))</f>
        <v/>
      </c>
      <c r="W49" t="str">
        <f ca="1">IF($E48="","",IF($F49="",W48,IF(AND($M49=1,W$9&gt;$B$9),"",IF(AND($M49=1,W$9&lt;=$B$9),LOOKUP(W$9,$A$12:$A$111,$B$12:$B$111),IF(AND($H49=-1,X$9=$R48),"",IF($H49=-1,X48,IF(AND($H49=1,V$9=$R48),$J49,IF($H49=1,W48,""))))))))</f>
        <v/>
      </c>
      <c r="X49" t="str">
        <f ca="1">IF($E48="","",IF($F49="",X48,IF(AND($M49=1,X$9&gt;$B$9),"",IF(AND($M49=1,X$9&lt;=$B$9),LOOKUP(X$9,$A$12:$A$111,$B$12:$B$111),IF(AND($H49=-1,Y$9=$R48),"",IF($H49=-1,Y48,IF(AND($H49=1,W$9=$R48),$J49,IF($H49=1,X48,""))))))))</f>
        <v/>
      </c>
      <c r="Y49" t="str">
        <f ca="1">IF($E48="","",IF($F49="",Y48,IF(AND($M49=1,Y$9&gt;$B$9),"",IF(AND($M49=1,Y$9&lt;=$B$9),LOOKUP(Y$9,$A$12:$A$111,$B$12:$B$111),IF(AND($H49=-1,Z$9=$R48),"",IF($H49=-1,Z48,IF(AND($H49=1,X$9=$R48),$J49,IF($H49=1,Y48,""))))))))</f>
        <v/>
      </c>
      <c r="Z49" t="str">
        <f ca="1">IF($E48="","",IF($F49="",Z48,IF(AND($M49=1,Z$9&gt;$B$9),"",IF(AND($M49=1,Z$9&lt;=$B$9),LOOKUP(Z$9,$A$12:$A$111,$B$12:$B$111),IF(AND($H49=-1,AA$9=$R48),"",IF($H49=-1,AA48,IF(AND($H49=1,Y$9=$R48),$J49,IF($H49=1,Z48,""))))))))</f>
        <v/>
      </c>
      <c r="AA49" t="str">
        <f ca="1">IF($E48="","",IF($F49="",AA48,IF(AND($M49=1,AA$9&gt;$B$9),"",IF(AND($M49=1,AA$9&lt;=$B$9),LOOKUP(AA$9,$A$12:$A$111,$B$12:$B$111),IF(AND($H49=-1,AB$9=$R48),"",IF($H49=-1,AB48,IF(AND($H49=1,Z$9=$R48),$J49,IF($H49=1,AA48,""))))))))</f>
        <v/>
      </c>
      <c r="AB49" t="str">
        <f ca="1">IF($E48="","",IF($F49="",AB48,IF(AND($M49=1,AB$9&gt;$B$9),"",IF(AND($M49=1,AB$9&lt;=$B$9),LOOKUP(AB$9,$A$12:$A$111,$B$12:$B$111),IF(AND($H49=-1,AC$9=$R48),"",IF($H49=-1,AC48,IF(AND($H49=1,AA$9=$R48),$J49,IF($H49=1,AB48,""))))))))</f>
        <v/>
      </c>
      <c r="AC49" t="str">
        <f ca="1">IF($E48="","",IF($F49="",AC48,IF(AND($M49=1,AC$9&gt;$B$9),"",IF(AND($M49=1,AC$9&lt;=$B$9),LOOKUP(AC$9,$A$12:$A$111,$B$12:$B$111),IF(AND($H49=-1,AD$9=$R48),"",IF($H49=-1,AD48,IF(AND($H49=1,AB$9=$R48),$J49,IF($H49=1,AC48,""))))))))</f>
        <v/>
      </c>
      <c r="AD49" t="str">
        <f ca="1">IF($E48="","",IF($F49="",AD48,IF(AND($M49=1,AD$9&gt;$B$9),"",IF(AND($M49=1,AD$9&lt;=$B$9),LOOKUP(AD$9,$A$12:$A$111,$B$12:$B$111),IF(AND($H49=-1,AE$9=$R48),"",IF($H49=-1,AE48,IF(AND($H49=1,AC$9=$R48),$J49,IF($H49=1,AD48,""))))))))</f>
        <v/>
      </c>
      <c r="AE49" t="str">
        <f ca="1">IF($E48="","",IF($F49="",AE48,IF(AND($M49=1,AE$9&gt;$B$9),"",IF(AND($M49=1,AE$9&lt;=$B$9),LOOKUP(AE$9,$A$12:$A$111,$B$12:$B$111),IF(AND($H49=-1,AF$9=$R48),"",IF($H49=-1,AF48,IF(AND($H49=1,AD$9=$R48),$J49,IF($H49=1,AE48,""))))))))</f>
        <v/>
      </c>
      <c r="AF49" t="str">
        <f ca="1">IF($E48="","",IF($F49="",AF48,IF(AND($M49=1,AF$9&gt;$B$9),"",IF(AND($M49=1,AF$9&lt;=$B$9),LOOKUP(AF$9,$A$12:$A$111,$B$12:$B$111),IF(AND($H49=-1,AG$9=$R48),"",IF($H49=-1,AG48,IF(AND($H49=1,AE$9=$R48),$J49,IF($H49=1,AF48,""))))))))</f>
        <v/>
      </c>
      <c r="AG49" t="str">
        <f ca="1">IF($E48="","",IF($F49="",AG48,IF(AND($M49=1,AG$9&gt;$B$9),"",IF(AND($M49=1,AG$9&lt;=$B$9),LOOKUP(AG$9,$A$12:$A$111,$B$12:$B$111),IF(AND($H49=-1,AH$9=$R48),"",IF($H49=-1,AH48,IF(AND($H49=1,AF$9=$R48),$J49,IF($H49=1,AG48,""))))))))</f>
        <v/>
      </c>
      <c r="AH49" t="str">
        <f ca="1">IF($E48="","",IF($F49="",AH48,IF(AND($M49=1,AH$9&gt;$B$9),"",IF(AND($M49=1,AH$9&lt;=$B$9),LOOKUP(AH$9,$A$12:$A$111,$B$12:$B$111),IF(AND($H49=-1,AI$9=$R48),"",IF($H49=-1,AI48,IF(AND($H49=1,AG$9=$R48),$J49,IF($H49=1,AH48,""))))))))</f>
        <v/>
      </c>
      <c r="AI49" t="str">
        <f ca="1">IF($E48="","",IF($F49="",AI48,IF(AND($M49=1,AI$9&gt;$B$9),"",IF(AND($M49=1,AI$9&lt;=$B$9),LOOKUP(AI$9,$A$12:$A$111,$B$12:$B$111),IF(AND($H49=-1,AJ$9=$R48),"",IF($H49=-1,AJ48,IF(AND($H49=1,AH$9=$R48),$J49,IF($H49=1,AI48,""))))))))</f>
        <v/>
      </c>
      <c r="AJ49" t="str">
        <f ca="1">IF($E48="","",IF($F49="",AJ48,IF(AND($M49=1,AJ$9&gt;$B$9),"",IF(AND($M49=1,AJ$9&lt;=$B$9),LOOKUP(AJ$9,$A$12:$A$111,$B$12:$B$111),IF(AND($H49=-1,AK$9=$R48),"",IF($H49=-1,AK48,IF(AND($H49=1,AI$9=$R48),$J49,IF($H49=1,AJ48,""))))))))</f>
        <v/>
      </c>
      <c r="AK49" t="str">
        <f ca="1">IF($E48="","",IF($F49="",AK48,IF(AND($M49=1,AK$9&gt;$B$9),"",IF(AND($M49=1,AK$9&lt;=$B$9),LOOKUP(AK$9,$A$12:$A$111,$B$12:$B$111),IF(AND($H49=-1,AL$9=$R48),"",IF($H49=-1,AL48,IF(AND($H49=1,AJ$9=$R48),$J49,IF($H49=1,AK48,""))))))))</f>
        <v/>
      </c>
      <c r="AL49" t="str">
        <f ca="1">IF($E48="","",IF($F49="",AL48,IF(AND($M49=1,AL$9&gt;$B$9),"",IF(AND($M49=1,AL$9&lt;=$B$9),LOOKUP(AL$9,$A$12:$A$111,$B$12:$B$111),IF(AND($H49=-1,AM$9=$R48),"",IF($H49=-1,AM48,IF(AND($H49=1,AK$9=$R48),$J49,IF($H49=1,AL48,""))))))))</f>
        <v/>
      </c>
      <c r="AM49" t="str">
        <f ca="1">IF($E48="","",IF($F49="",AM48,IF(AND($M49=1,AM$9&gt;$B$9),"",IF(AND($M49=1,AM$9&lt;=$B$9),LOOKUP(AM$9,$A$12:$A$111,$B$12:$B$111),IF(AND($H49=-1,AN$9=$R48),"",IF($H49=-1,AN48,IF(AND($H49=1,AL$9=$R48),$J49,IF($H49=1,AM48,""))))))))</f>
        <v/>
      </c>
      <c r="AN49" t="str">
        <f ca="1">IF($E48="","",IF($F49="",AN48,IF(AND($M49=1,AN$9&gt;$B$9),"",IF(AND($M49=1,AN$9&lt;=$B$9),LOOKUP(AN$9,$A$12:$A$111,$B$12:$B$111),IF(AND($H49=-1,AO$9=$R48),"",IF($H49=-1,AO48,IF(AND($H49=1,AM$9=$R48),$J49,IF($H49=1,AN48,""))))))))</f>
        <v/>
      </c>
      <c r="AO49" t="str">
        <f ca="1">IF($E48="","",IF($F49="",AO48,IF(AND($M49=1,AO$9&gt;$B$9),"",IF(AND($M49=1,AO$9&lt;=$B$9),LOOKUP(AO$9,$A$12:$A$111,$B$12:$B$111),IF(AND($H49=-1,AP$9=$R48),"",IF($H49=-1,AP48,IF(AND($H49=1,AN$9=$R48),$J49,IF($H49=1,AO48,""))))))))</f>
        <v/>
      </c>
      <c r="AP49" t="str">
        <f ca="1">IF($E48="","",IF($F49="",AP48,IF(AND($M49=1,AP$9&gt;$B$9),"",IF(AND($M49=1,AP$9&lt;=$B$9),LOOKUP(AP$9,$A$12:$A$111,$B$12:$B$111),IF(AND($H49=-1,AQ$9=$R48),"",IF($H49=-1,AQ48,IF(AND($H49=1,AO$9=$R48),$J49,IF($H49=1,AP48,""))))))))</f>
        <v/>
      </c>
      <c r="AQ49" t="str">
        <f ca="1">IF($E48="","",IF($F49="",AQ48,IF(AND($M49=1,AQ$9&gt;$B$9),"",IF(AND($M49=1,AQ$9&lt;=$B$9),LOOKUP(AQ$9,$A$12:$A$111,$B$12:$B$111),IF(AND($H49=-1,AR$9=$R48),"",IF($H49=-1,AR48,IF(AND($H49=1,AP$9=$R48),$J49,IF($H49=1,AQ48,""))))))))</f>
        <v/>
      </c>
      <c r="AR49" t="str">
        <f ca="1">IF($E48="","",IF($F49="",AR48,IF(AND($M49=1,AR$9&gt;$B$9),"",IF(AND($M49=1,AR$9&lt;=$B$9),LOOKUP(AR$9,$A$12:$A$111,$B$12:$B$111),IF(AND($H49=-1,AS$9=$R48),"",IF($H49=-1,AS48,IF(AND($H49=1,AQ$9=$R48),$J49,IF($H49=1,AR48,""))))))))</f>
        <v/>
      </c>
      <c r="AS49" t="str">
        <f ca="1">IF($E48="","",IF($F49="",AS48,IF(AND($M49=1,AS$9&gt;$B$9),"",IF(AND($M49=1,AS$9&lt;=$B$9),LOOKUP(AS$9,$A$12:$A$111,$B$12:$B$111),IF(AND($H49=-1,AT$9=$R48),"",IF($H49=-1,AT48,IF(AND($H49=1,AR$9=$R48),$J49,IF($H49=1,AS48,""))))))))</f>
        <v/>
      </c>
      <c r="AT49" t="str">
        <f ca="1">IF($E48="","",IF($F49="",AT48,IF(AND($M49=1,AT$9&gt;$B$9),"",IF(AND($M49=1,AT$9&lt;=$B$9),LOOKUP(AT$9,$A$12:$A$111,$B$12:$B$111),IF(AND($H49=-1,AU$9=$R48),"",IF($H49=-1,AU48,IF(AND($H49=1,AS$9=$R48),$J49,IF($H49=1,AT48,""))))))))</f>
        <v/>
      </c>
      <c r="AU49" t="str">
        <f ca="1">IF($E48="","",IF($F49="",AU48,IF(AND($M49=1,AU$9&gt;$B$9),"",IF(AND($M49=1,AU$9&lt;=$B$9),LOOKUP(AU$9,$A$12:$A$111,$B$12:$B$111),IF(AND($H49=-1,AV$9=$R48),"",IF($H49=-1,AV48,IF(AND($H49=1,AT$9=$R48),$J49,IF($H49=1,AU48,""))))))))</f>
        <v/>
      </c>
      <c r="AV49" t="str">
        <f ca="1">IF($E48="","",IF($F49="",AV48,IF(AND($M49=1,AV$9&gt;$B$9),"",IF(AND($M49=1,AV$9&lt;=$B$9),LOOKUP(AV$9,$A$12:$A$111,$B$12:$B$111),IF(AND($H49=-1,AW$9=$R48),"",IF($H49=-1,AW48,IF(AND($H49=1,AU$9=$R48),$J49,IF($H49=1,AV48,""))))))))</f>
        <v/>
      </c>
      <c r="AW49" t="str">
        <f ca="1">IF($E48="","",IF($F49="",AW48,IF(AND($M49=1,AW$9&gt;$B$9),"",IF(AND($M49=1,AW$9&lt;=$B$9),LOOKUP(AW$9,$A$12:$A$111,$B$12:$B$111),IF(AND($H49=-1,AX$9=$R48),"",IF($H49=-1,AX48,IF(AND($H49=1,AV$9=$R48),$J49,IF($H49=1,AW48,""))))))))</f>
        <v/>
      </c>
      <c r="AX49" t="str">
        <f ca="1">IF($E48="","",IF($F49="",AX48,IF(AND($M49=1,AX$9&gt;$B$9),"",IF(AND($M49=1,AX$9&lt;=$B$9),LOOKUP(AX$9,$A$12:$A$111,$B$12:$B$111),IF(AND($H49=-1,AY$9=$R48),"",IF($H49=-1,AY48,IF(AND($H49=1,AW$9=$R48),$J49,IF($H49=1,AX48,""))))))))</f>
        <v/>
      </c>
      <c r="AY49" t="str">
        <f ca="1">IF($E48="","",IF($F49="",AY48,IF(AND($M49=1,AY$9&gt;$B$9),"",IF(AND($M49=1,AY$9&lt;=$B$9),LOOKUP(AY$9,$A$12:$A$111,$B$12:$B$111),IF(AND($H49=-1,AZ$9=$R48),"",IF($H49=-1,AZ48,IF(AND($H49=1,AX$9=$R48),$J49,IF($H49=1,AY48,""))))))))</f>
        <v/>
      </c>
      <c r="AZ49" t="str">
        <f ca="1">IF($E48="","",IF($F49="",AZ48,IF(AND($M49=1,AZ$9&gt;$B$9),"",IF(AND($M49=1,AZ$9&lt;=$B$9),LOOKUP(AZ$9,$A$12:$A$111,$B$12:$B$111),IF(AND($H49=-1,BA$9=$R48),"",IF($H49=-1,BA48,IF(AND($H49=1,AY$9=$R48),$J49,IF($H49=1,AZ48,""))))))))</f>
        <v/>
      </c>
      <c r="BA49" t="str">
        <f ca="1">IF($E48="","",IF($F49="",BA48,IF(AND($M49=1,BA$9&gt;$B$9),"",IF(AND($M49=1,BA$9&lt;=$B$9),LOOKUP(BA$9,$A$12:$A$111,$B$12:$B$111),IF(AND($H49=-1,BB$9=$R48),"",IF($H49=-1,BB48,IF(AND($H49=1,AZ$9=$R48),$J49,IF($H49=1,BA48,""))))))))</f>
        <v/>
      </c>
      <c r="BB49" t="str">
        <f ca="1">IF($E48="","",IF($F49="",BB48,IF(AND($M49=1,BB$9&gt;$B$9),"",IF(AND($M49=1,BB$9&lt;=$B$9),LOOKUP(BB$9,$A$12:$A$111,$B$12:$B$111),IF(AND($H49=-1,BC$9=$R48),"",IF($H49=-1,BC48,IF(AND($H49=1,BA$9=$R48),$J49,IF($H49=1,BB48,""))))))))</f>
        <v/>
      </c>
      <c r="BC49" t="str">
        <f ca="1">IF($E48="","",IF($F49="",BC48,IF(AND($M49=1,BC$9&gt;$B$9),"",IF(AND($M49=1,BC$9&lt;=$B$9),LOOKUP(BC$9,$A$12:$A$111,$B$12:$B$111),IF(AND($H49=-1,BD$9=$R48),"",IF($H49=-1,BD48,IF(AND($H49=1,BB$9=$R48),$J49,IF($H49=1,BC48,""))))))))</f>
        <v/>
      </c>
      <c r="BD49" t="str">
        <f ca="1">IF($E48="","",IF($F49="",BD48,IF(AND($M49=1,BD$9&gt;$B$9),"",IF(AND($M49=1,BD$9&lt;=$B$9),LOOKUP(BD$9,$A$12:$A$111,$B$12:$B$111),IF(AND($H49=-1,BE$9=$R48),"",IF($H49=-1,BE48,IF(AND($H49=1,BC$9=$R48),$J49,IF($H49=1,BD48,""))))))))</f>
        <v/>
      </c>
      <c r="BE49" t="str">
        <f ca="1">IF($E48="","",IF($F49="",BE48,IF(AND($M49=1,BE$9&gt;$B$9),"",IF(AND($M49=1,BE$9&lt;=$B$9),LOOKUP(BE$9,$A$12:$A$111,$B$12:$B$111),IF(AND($H49=-1,BF$9=$R48),"",IF($H49=-1,BF48,IF(AND($H49=1,BD$9=$R48),$J49,IF($H49=1,BE48,""))))))))</f>
        <v/>
      </c>
      <c r="BF49" t="str">
        <f ca="1">IF($E48="","",IF($F49="",BF48,IF(AND($M49=1,BF$9&gt;$B$9),"",IF(AND($M49=1,BF$9&lt;=$B$9),LOOKUP(BF$9,$A$12:$A$111,$B$12:$B$111),IF(AND($H49=-1,BG$9=$R48),"",IF($H49=-1,BG48,IF(AND($H49=1,BE$9=$R48),$J49,IF($H49=1,BF48,""))))))))</f>
        <v/>
      </c>
      <c r="BG49" t="str">
        <f ca="1">IF($E48="","",IF($F49="",BG48,IF(AND($M49=1,BG$9&gt;$B$9),"",IF(AND($M49=1,BG$9&lt;=$B$9),LOOKUP(BG$9,$A$12:$A$111,$B$12:$B$111),IF(AND($H49=-1,BH$9=$R48),"",IF($H49=-1,BH48,IF(AND($H49=1,BF$9=$R48),$J49,IF($H49=1,BG48,""))))))))</f>
        <v/>
      </c>
      <c r="BH49" t="str">
        <f ca="1">IF($E48="","",IF($F49="",BH48,IF(AND($M49=1,BH$9&gt;$B$9),"",IF(AND($M49=1,BH$9&lt;=$B$9),LOOKUP(BH$9,$A$12:$A$111,$B$12:$B$111),IF(AND($H49=-1,BI$9=$R48),"",IF($H49=-1,BI48,IF(AND($H49=1,BG$9=$R48),$J49,IF($H49=1,BH48,""))))))))</f>
        <v/>
      </c>
      <c r="BI49" t="str">
        <f ca="1">IF($E48="","",IF($F49="",BI48,IF(AND($M49=1,BI$9&gt;$B$9),"",IF(AND($M49=1,BI$9&lt;=$B$9),LOOKUP(BI$9,$A$12:$A$111,$B$12:$B$111),IF(AND($H49=-1,BJ$9=$R48),"",IF($H49=-1,BJ48,IF(AND($H49=1,BH$9=$R48),$J49,IF($H49=1,BI48,""))))))))</f>
        <v/>
      </c>
      <c r="BJ49" t="str">
        <f ca="1">IF($E48="","",IF($F49="",BJ48,IF(AND($M49=1,BJ$9&gt;$B$9),"",IF(AND($M49=1,BJ$9&lt;=$B$9),LOOKUP(BJ$9,$A$12:$A$111,$B$12:$B$111),IF(AND($H49=-1,BK$9=$R48),"",IF($H49=-1,BK48,IF(AND($H49=1,BI$9=$R48),$J49,IF($H49=1,BJ48,""))))))))</f>
        <v/>
      </c>
      <c r="BK49" t="str">
        <f ca="1">IF($E48="","",IF($F49="",BK48,IF(AND($M49=1,BK$9&gt;$B$9),"",IF(AND($M49=1,BK$9&lt;=$B$9),LOOKUP(BK$9,$A$12:$A$111,$B$12:$B$111),IF(AND($H49=-1,BL$9=$R48),"",IF($H49=-1,BL48,IF(AND($H49=1,BJ$9=$R48),$J49,IF($H49=1,BK48,""))))))))</f>
        <v/>
      </c>
      <c r="BL49" t="str">
        <f ca="1">IF($E48="","",IF($F49="",BL48,IF(AND($M49=1,BL$9&gt;$B$9),"",IF(AND($M49=1,BL$9&lt;=$B$9),LOOKUP(BL$9,$A$12:$A$111,$B$12:$B$111),IF(AND($H49=-1,BM$9=$R48),"",IF($H49=-1,BM48,IF(AND($H49=1,BK$9=$R48),$J49,IF($H49=1,BL48,""))))))))</f>
        <v/>
      </c>
      <c r="BM49" t="str">
        <f ca="1">IF($E48="","",IF($F49="",BM48,IF(AND($M49=1,BM$9&gt;$B$9),"",IF(AND($M49=1,BM$9&lt;=$B$9),LOOKUP(BM$9,$A$12:$A$111,$B$12:$B$111),IF(AND($H49=-1,BN$9=$R48),"",IF($H49=-1,BN48,IF(AND($H49=1,BL$9=$R48),$J49,IF($H49=1,BM48,""))))))))</f>
        <v/>
      </c>
      <c r="BN49" t="str">
        <f ca="1">IF($E48="","",IF($F49="",BN48,IF(AND($M49=1,BN$9&gt;$B$9),"",IF(AND($M49=1,BN$9&lt;=$B$9),LOOKUP(BN$9,$A$12:$A$111,$B$12:$B$111),IF(AND($H49=-1,BO$9=$R48),"",IF($H49=-1,BO48,IF(AND($H49=1,BM$9=$R48),$J49,IF($H49=1,BN48,""))))))))</f>
        <v/>
      </c>
      <c r="BO49" t="str">
        <f ca="1">IF($E48="","",IF($F49="",BO48,IF(AND($M49=1,BO$9&gt;$B$9),"",IF(AND($M49=1,BO$9&lt;=$B$9),LOOKUP(BO$9,$A$12:$A$111,$B$12:$B$111),IF(AND($H49=-1,BP$9=$R48),"",IF($H49=-1,BP48,IF(AND($H49=1,BN$9=$R48),$J49,IF($H49=1,BO48,""))))))))</f>
        <v/>
      </c>
      <c r="BP49">
        <f ca="1">IF($E48="","",IF($F49="",BP48,IF(AND($M49=1,BP$9&gt;$B$9),"",IF(AND($M49=1,BP$9&lt;=$B$9),LOOKUP(BP$9,$A$12:$A$111,$B$12:$B$111),IF(AND($H49=-1,BQ$9=$R48),"",IF($H49=-1,BQ48,IF(AND($H49=1,BO$9=$R48),$J49,IF($H49=1,BP48,""))))))))</f>
        <v>0</v>
      </c>
    </row>
    <row r="50" spans="4:68" x14ac:dyDescent="0.25">
      <c r="D50" s="4">
        <v>40</v>
      </c>
      <c r="E50" s="1">
        <f t="shared" ca="1" si="3"/>
        <v>13</v>
      </c>
      <c r="F50" t="str">
        <f ca="1">IF(E49="","",IF(AND(B$3="Last",G49="Zero"),F49,IF(B$3="Last",G49,IF(AND(B$3="2nd last",G48="Zero"),F49,IF(B$3="2nd last",G48,IF(AND(B$3="Opposite",G49="Zero"),F49,IF(AND(B$3="Opposite",G49="Red"),"Black",IF(AND(B$3="Opposite",G49="Black"),"Red",IF(AND(B$3="Opposite",G49="Odd"),"Even",IF(AND(B$3="Opposite",G49="Even"),"Odd",IF(AND(B$3="Opposite",G49="High"),"Low",IF(AND(B$3="Opposite",G49="Low"),"High",IF(COUNTIF(Refs!$E$5:$I$6,B$3)=1,RevLab!B$3,"")))))))))))))</f>
        <v>Black</v>
      </c>
      <c r="G50" t="str">
        <f ca="1">IF(E50="","",IF(B$2="Red/Black",LOOKUP(E50,Refs!D:D,Refs!F:F),IF(B$2="High/Low",LOOKUP(E50,Refs!D:D,Refs!H:H),IF(B$2="Odd/Even",LOOKUP(E50,Refs!D:D,Refs!J:J),""))))</f>
        <v>Black</v>
      </c>
      <c r="H50">
        <f t="shared" ca="1" si="4"/>
        <v>1</v>
      </c>
      <c r="I50">
        <f ca="1">IF(E49="","",IF(F50="","",IF(AND(R49&gt;1,P49+Q49&gt;=$B$4),$B$4,IF(R49=1,P49,P49+Q49))))</f>
        <v>7</v>
      </c>
      <c r="J50">
        <f t="shared" ca="1" si="5"/>
        <v>7</v>
      </c>
      <c r="K50">
        <f t="shared" ca="1" si="7"/>
        <v>-33</v>
      </c>
      <c r="L50">
        <f t="shared" ca="1" si="8"/>
        <v>15</v>
      </c>
      <c r="M50">
        <f t="shared" ca="1" si="6"/>
        <v>0</v>
      </c>
      <c r="P50">
        <f t="shared" ca="1" si="0"/>
        <v>2</v>
      </c>
      <c r="Q50">
        <f t="shared" ca="1" si="1"/>
        <v>7</v>
      </c>
      <c r="R50" s="2">
        <f t="shared" ca="1" si="2"/>
        <v>4</v>
      </c>
      <c r="S50" s="4">
        <f ca="1">IF(E49="","",IF($F50="",S49,IF($M50=1,LOOKUP(S$9,$A$12:$A$111,$B$12:$B$111),IF(AND($H50=-1,T$9=$R49),"",IF($H50=-1,T49,IF($H50=1,S49))))))</f>
        <v>2</v>
      </c>
      <c r="T50">
        <f ca="1">IF($E49="","",IF($F50="",T49,IF(AND($M50=1,T$9&gt;$B$9),"",IF(AND($M50=1,T$9&lt;=$B$9),LOOKUP(T$9,$A$12:$A$111,$B$12:$B$111),IF(AND($H50=-1,U$9=$R49),"",IF($H50=-1,U49,IF(AND($H50=1,S$9=$R49),$J50,IF($H50=1,T49,""))))))))</f>
        <v>3</v>
      </c>
      <c r="U50">
        <f ca="1">IF($E49="","",IF($F50="",U49,IF(AND($M50=1,U$9&gt;$B$9),"",IF(AND($M50=1,U$9&lt;=$B$9),LOOKUP(U$9,$A$12:$A$111,$B$12:$B$111),IF(AND($H50=-1,V$9=$R49),"",IF($H50=-1,V49,IF(AND($H50=1,T$9=$R49),$J50,IF($H50=1,U49,""))))))))</f>
        <v>5</v>
      </c>
      <c r="V50">
        <f ca="1">IF($E49="","",IF($F50="",V49,IF(AND($M50=1,V$9&gt;$B$9),"",IF(AND($M50=1,V$9&lt;=$B$9),LOOKUP(V$9,$A$12:$A$111,$B$12:$B$111),IF(AND($H50=-1,W$9=$R49),"",IF($H50=-1,W49,IF(AND($H50=1,U$9=$R49),$J50,IF($H50=1,V49,""))))))))</f>
        <v>7</v>
      </c>
      <c r="W50" t="str">
        <f ca="1">IF($E49="","",IF($F50="",W49,IF(AND($M50=1,W$9&gt;$B$9),"",IF(AND($M50=1,W$9&lt;=$B$9),LOOKUP(W$9,$A$12:$A$111,$B$12:$B$111),IF(AND($H50=-1,X$9=$R49),"",IF($H50=-1,X49,IF(AND($H50=1,V$9=$R49),$J50,IF($H50=1,W49,""))))))))</f>
        <v/>
      </c>
      <c r="X50" t="str">
        <f ca="1">IF($E49="","",IF($F50="",X49,IF(AND($M50=1,X$9&gt;$B$9),"",IF(AND($M50=1,X$9&lt;=$B$9),LOOKUP(X$9,$A$12:$A$111,$B$12:$B$111),IF(AND($H50=-1,Y$9=$R49),"",IF($H50=-1,Y49,IF(AND($H50=1,W$9=$R49),$J50,IF($H50=1,X49,""))))))))</f>
        <v/>
      </c>
      <c r="Y50" t="str">
        <f ca="1">IF($E49="","",IF($F50="",Y49,IF(AND($M50=1,Y$9&gt;$B$9),"",IF(AND($M50=1,Y$9&lt;=$B$9),LOOKUP(Y$9,$A$12:$A$111,$B$12:$B$111),IF(AND($H50=-1,Z$9=$R49),"",IF($H50=-1,Z49,IF(AND($H50=1,X$9=$R49),$J50,IF($H50=1,Y49,""))))))))</f>
        <v/>
      </c>
      <c r="Z50" t="str">
        <f ca="1">IF($E49="","",IF($F50="",Z49,IF(AND($M50=1,Z$9&gt;$B$9),"",IF(AND($M50=1,Z$9&lt;=$B$9),LOOKUP(Z$9,$A$12:$A$111,$B$12:$B$111),IF(AND($H50=-1,AA$9=$R49),"",IF($H50=-1,AA49,IF(AND($H50=1,Y$9=$R49),$J50,IF($H50=1,Z49,""))))))))</f>
        <v/>
      </c>
      <c r="AA50" t="str">
        <f ca="1">IF($E49="","",IF($F50="",AA49,IF(AND($M50=1,AA$9&gt;$B$9),"",IF(AND($M50=1,AA$9&lt;=$B$9),LOOKUP(AA$9,$A$12:$A$111,$B$12:$B$111),IF(AND($H50=-1,AB$9=$R49),"",IF($H50=-1,AB49,IF(AND($H50=1,Z$9=$R49),$J50,IF($H50=1,AA49,""))))))))</f>
        <v/>
      </c>
      <c r="AB50" t="str">
        <f ca="1">IF($E49="","",IF($F50="",AB49,IF(AND($M50=1,AB$9&gt;$B$9),"",IF(AND($M50=1,AB$9&lt;=$B$9),LOOKUP(AB$9,$A$12:$A$111,$B$12:$B$111),IF(AND($H50=-1,AC$9=$R49),"",IF($H50=-1,AC49,IF(AND($H50=1,AA$9=$R49),$J50,IF($H50=1,AB49,""))))))))</f>
        <v/>
      </c>
      <c r="AC50" t="str">
        <f ca="1">IF($E49="","",IF($F50="",AC49,IF(AND($M50=1,AC$9&gt;$B$9),"",IF(AND($M50=1,AC$9&lt;=$B$9),LOOKUP(AC$9,$A$12:$A$111,$B$12:$B$111),IF(AND($H50=-1,AD$9=$R49),"",IF($H50=-1,AD49,IF(AND($H50=1,AB$9=$R49),$J50,IF($H50=1,AC49,""))))))))</f>
        <v/>
      </c>
      <c r="AD50" t="str">
        <f ca="1">IF($E49="","",IF($F50="",AD49,IF(AND($M50=1,AD$9&gt;$B$9),"",IF(AND($M50=1,AD$9&lt;=$B$9),LOOKUP(AD$9,$A$12:$A$111,$B$12:$B$111),IF(AND($H50=-1,AE$9=$R49),"",IF($H50=-1,AE49,IF(AND($H50=1,AC$9=$R49),$J50,IF($H50=1,AD49,""))))))))</f>
        <v/>
      </c>
      <c r="AE50" t="str">
        <f ca="1">IF($E49="","",IF($F50="",AE49,IF(AND($M50=1,AE$9&gt;$B$9),"",IF(AND($M50=1,AE$9&lt;=$B$9),LOOKUP(AE$9,$A$12:$A$111,$B$12:$B$111),IF(AND($H50=-1,AF$9=$R49),"",IF($H50=-1,AF49,IF(AND($H50=1,AD$9=$R49),$J50,IF($H50=1,AE49,""))))))))</f>
        <v/>
      </c>
      <c r="AF50" t="str">
        <f ca="1">IF($E49="","",IF($F50="",AF49,IF(AND($M50=1,AF$9&gt;$B$9),"",IF(AND($M50=1,AF$9&lt;=$B$9),LOOKUP(AF$9,$A$12:$A$111,$B$12:$B$111),IF(AND($H50=-1,AG$9=$R49),"",IF($H50=-1,AG49,IF(AND($H50=1,AE$9=$R49),$J50,IF($H50=1,AF49,""))))))))</f>
        <v/>
      </c>
      <c r="AG50" t="str">
        <f ca="1">IF($E49="","",IF($F50="",AG49,IF(AND($M50=1,AG$9&gt;$B$9),"",IF(AND($M50=1,AG$9&lt;=$B$9),LOOKUP(AG$9,$A$12:$A$111,$B$12:$B$111),IF(AND($H50=-1,AH$9=$R49),"",IF($H50=-1,AH49,IF(AND($H50=1,AF$9=$R49),$J50,IF($H50=1,AG49,""))))))))</f>
        <v/>
      </c>
      <c r="AH50" t="str">
        <f ca="1">IF($E49="","",IF($F50="",AH49,IF(AND($M50=1,AH$9&gt;$B$9),"",IF(AND($M50=1,AH$9&lt;=$B$9),LOOKUP(AH$9,$A$12:$A$111,$B$12:$B$111),IF(AND($H50=-1,AI$9=$R49),"",IF($H50=-1,AI49,IF(AND($H50=1,AG$9=$R49),$J50,IF($H50=1,AH49,""))))))))</f>
        <v/>
      </c>
      <c r="AI50" t="str">
        <f ca="1">IF($E49="","",IF($F50="",AI49,IF(AND($M50=1,AI$9&gt;$B$9),"",IF(AND($M50=1,AI$9&lt;=$B$9),LOOKUP(AI$9,$A$12:$A$111,$B$12:$B$111),IF(AND($H50=-1,AJ$9=$R49),"",IF($H50=-1,AJ49,IF(AND($H50=1,AH$9=$R49),$J50,IF($H50=1,AI49,""))))))))</f>
        <v/>
      </c>
      <c r="AJ50" t="str">
        <f ca="1">IF($E49="","",IF($F50="",AJ49,IF(AND($M50=1,AJ$9&gt;$B$9),"",IF(AND($M50=1,AJ$9&lt;=$B$9),LOOKUP(AJ$9,$A$12:$A$111,$B$12:$B$111),IF(AND($H50=-1,AK$9=$R49),"",IF($H50=-1,AK49,IF(AND($H50=1,AI$9=$R49),$J50,IF($H50=1,AJ49,""))))))))</f>
        <v/>
      </c>
      <c r="AK50" t="str">
        <f ca="1">IF($E49="","",IF($F50="",AK49,IF(AND($M50=1,AK$9&gt;$B$9),"",IF(AND($M50=1,AK$9&lt;=$B$9),LOOKUP(AK$9,$A$12:$A$111,$B$12:$B$111),IF(AND($H50=-1,AL$9=$R49),"",IF($H50=-1,AL49,IF(AND($H50=1,AJ$9=$R49),$J50,IF($H50=1,AK49,""))))))))</f>
        <v/>
      </c>
      <c r="AL50" t="str">
        <f ca="1">IF($E49="","",IF($F50="",AL49,IF(AND($M50=1,AL$9&gt;$B$9),"",IF(AND($M50=1,AL$9&lt;=$B$9),LOOKUP(AL$9,$A$12:$A$111,$B$12:$B$111),IF(AND($H50=-1,AM$9=$R49),"",IF($H50=-1,AM49,IF(AND($H50=1,AK$9=$R49),$J50,IF($H50=1,AL49,""))))))))</f>
        <v/>
      </c>
      <c r="AM50" t="str">
        <f ca="1">IF($E49="","",IF($F50="",AM49,IF(AND($M50=1,AM$9&gt;$B$9),"",IF(AND($M50=1,AM$9&lt;=$B$9),LOOKUP(AM$9,$A$12:$A$111,$B$12:$B$111),IF(AND($H50=-1,AN$9=$R49),"",IF($H50=-1,AN49,IF(AND($H50=1,AL$9=$R49),$J50,IF($H50=1,AM49,""))))))))</f>
        <v/>
      </c>
      <c r="AN50" t="str">
        <f ca="1">IF($E49="","",IF($F50="",AN49,IF(AND($M50=1,AN$9&gt;$B$9),"",IF(AND($M50=1,AN$9&lt;=$B$9),LOOKUP(AN$9,$A$12:$A$111,$B$12:$B$111),IF(AND($H50=-1,AO$9=$R49),"",IF($H50=-1,AO49,IF(AND($H50=1,AM$9=$R49),$J50,IF($H50=1,AN49,""))))))))</f>
        <v/>
      </c>
      <c r="AO50" t="str">
        <f ca="1">IF($E49="","",IF($F50="",AO49,IF(AND($M50=1,AO$9&gt;$B$9),"",IF(AND($M50=1,AO$9&lt;=$B$9),LOOKUP(AO$9,$A$12:$A$111,$B$12:$B$111),IF(AND($H50=-1,AP$9=$R49),"",IF($H50=-1,AP49,IF(AND($H50=1,AN$9=$R49),$J50,IF($H50=1,AO49,""))))))))</f>
        <v/>
      </c>
      <c r="AP50" t="str">
        <f ca="1">IF($E49="","",IF($F50="",AP49,IF(AND($M50=1,AP$9&gt;$B$9),"",IF(AND($M50=1,AP$9&lt;=$B$9),LOOKUP(AP$9,$A$12:$A$111,$B$12:$B$111),IF(AND($H50=-1,AQ$9=$R49),"",IF($H50=-1,AQ49,IF(AND($H50=1,AO$9=$R49),$J50,IF($H50=1,AP49,""))))))))</f>
        <v/>
      </c>
      <c r="AQ50" t="str">
        <f ca="1">IF($E49="","",IF($F50="",AQ49,IF(AND($M50=1,AQ$9&gt;$B$9),"",IF(AND($M50=1,AQ$9&lt;=$B$9),LOOKUP(AQ$9,$A$12:$A$111,$B$12:$B$111),IF(AND($H50=-1,AR$9=$R49),"",IF($H50=-1,AR49,IF(AND($H50=1,AP$9=$R49),$J50,IF($H50=1,AQ49,""))))))))</f>
        <v/>
      </c>
      <c r="AR50" t="str">
        <f ca="1">IF($E49="","",IF($F50="",AR49,IF(AND($M50=1,AR$9&gt;$B$9),"",IF(AND($M50=1,AR$9&lt;=$B$9),LOOKUP(AR$9,$A$12:$A$111,$B$12:$B$111),IF(AND($H50=-1,AS$9=$R49),"",IF($H50=-1,AS49,IF(AND($H50=1,AQ$9=$R49),$J50,IF($H50=1,AR49,""))))))))</f>
        <v/>
      </c>
      <c r="AS50" t="str">
        <f ca="1">IF($E49="","",IF($F50="",AS49,IF(AND($M50=1,AS$9&gt;$B$9),"",IF(AND($M50=1,AS$9&lt;=$B$9),LOOKUP(AS$9,$A$12:$A$111,$B$12:$B$111),IF(AND($H50=-1,AT$9=$R49),"",IF($H50=-1,AT49,IF(AND($H50=1,AR$9=$R49),$J50,IF($H50=1,AS49,""))))))))</f>
        <v/>
      </c>
      <c r="AT50" t="str">
        <f ca="1">IF($E49="","",IF($F50="",AT49,IF(AND($M50=1,AT$9&gt;$B$9),"",IF(AND($M50=1,AT$9&lt;=$B$9),LOOKUP(AT$9,$A$12:$A$111,$B$12:$B$111),IF(AND($H50=-1,AU$9=$R49),"",IF($H50=-1,AU49,IF(AND($H50=1,AS$9=$R49),$J50,IF($H50=1,AT49,""))))))))</f>
        <v/>
      </c>
      <c r="AU50" t="str">
        <f ca="1">IF($E49="","",IF($F50="",AU49,IF(AND($M50=1,AU$9&gt;$B$9),"",IF(AND($M50=1,AU$9&lt;=$B$9),LOOKUP(AU$9,$A$12:$A$111,$B$12:$B$111),IF(AND($H50=-1,AV$9=$R49),"",IF($H50=-1,AV49,IF(AND($H50=1,AT$9=$R49),$J50,IF($H50=1,AU49,""))))))))</f>
        <v/>
      </c>
      <c r="AV50" t="str">
        <f ca="1">IF($E49="","",IF($F50="",AV49,IF(AND($M50=1,AV$9&gt;$B$9),"",IF(AND($M50=1,AV$9&lt;=$B$9),LOOKUP(AV$9,$A$12:$A$111,$B$12:$B$111),IF(AND($H50=-1,AW$9=$R49),"",IF($H50=-1,AW49,IF(AND($H50=1,AU$9=$R49),$J50,IF($H50=1,AV49,""))))))))</f>
        <v/>
      </c>
      <c r="AW50" t="str">
        <f ca="1">IF($E49="","",IF($F50="",AW49,IF(AND($M50=1,AW$9&gt;$B$9),"",IF(AND($M50=1,AW$9&lt;=$B$9),LOOKUP(AW$9,$A$12:$A$111,$B$12:$B$111),IF(AND($H50=-1,AX$9=$R49),"",IF($H50=-1,AX49,IF(AND($H50=1,AV$9=$R49),$J50,IF($H50=1,AW49,""))))))))</f>
        <v/>
      </c>
      <c r="AX50" t="str">
        <f ca="1">IF($E49="","",IF($F50="",AX49,IF(AND($M50=1,AX$9&gt;$B$9),"",IF(AND($M50=1,AX$9&lt;=$B$9),LOOKUP(AX$9,$A$12:$A$111,$B$12:$B$111),IF(AND($H50=-1,AY$9=$R49),"",IF($H50=-1,AY49,IF(AND($H50=1,AW$9=$R49),$J50,IF($H50=1,AX49,""))))))))</f>
        <v/>
      </c>
      <c r="AY50" t="str">
        <f ca="1">IF($E49="","",IF($F50="",AY49,IF(AND($M50=1,AY$9&gt;$B$9),"",IF(AND($M50=1,AY$9&lt;=$B$9),LOOKUP(AY$9,$A$12:$A$111,$B$12:$B$111),IF(AND($H50=-1,AZ$9=$R49),"",IF($H50=-1,AZ49,IF(AND($H50=1,AX$9=$R49),$J50,IF($H50=1,AY49,""))))))))</f>
        <v/>
      </c>
      <c r="AZ50" t="str">
        <f ca="1">IF($E49="","",IF($F50="",AZ49,IF(AND($M50=1,AZ$9&gt;$B$9),"",IF(AND($M50=1,AZ$9&lt;=$B$9),LOOKUP(AZ$9,$A$12:$A$111,$B$12:$B$111),IF(AND($H50=-1,BA$9=$R49),"",IF($H50=-1,BA49,IF(AND($H50=1,AY$9=$R49),$J50,IF($H50=1,AZ49,""))))))))</f>
        <v/>
      </c>
      <c r="BA50" t="str">
        <f ca="1">IF($E49="","",IF($F50="",BA49,IF(AND($M50=1,BA$9&gt;$B$9),"",IF(AND($M50=1,BA$9&lt;=$B$9),LOOKUP(BA$9,$A$12:$A$111,$B$12:$B$111),IF(AND($H50=-1,BB$9=$R49),"",IF($H50=-1,BB49,IF(AND($H50=1,AZ$9=$R49),$J50,IF($H50=1,BA49,""))))))))</f>
        <v/>
      </c>
      <c r="BB50" t="str">
        <f ca="1">IF($E49="","",IF($F50="",BB49,IF(AND($M50=1,BB$9&gt;$B$9),"",IF(AND($M50=1,BB$9&lt;=$B$9),LOOKUP(BB$9,$A$12:$A$111,$B$12:$B$111),IF(AND($H50=-1,BC$9=$R49),"",IF($H50=-1,BC49,IF(AND($H50=1,BA$9=$R49),$J50,IF($H50=1,BB49,""))))))))</f>
        <v/>
      </c>
      <c r="BC50" t="str">
        <f ca="1">IF($E49="","",IF($F50="",BC49,IF(AND($M50=1,BC$9&gt;$B$9),"",IF(AND($M50=1,BC$9&lt;=$B$9),LOOKUP(BC$9,$A$12:$A$111,$B$12:$B$111),IF(AND($H50=-1,BD$9=$R49),"",IF($H50=-1,BD49,IF(AND($H50=1,BB$9=$R49),$J50,IF($H50=1,BC49,""))))))))</f>
        <v/>
      </c>
      <c r="BD50" t="str">
        <f ca="1">IF($E49="","",IF($F50="",BD49,IF(AND($M50=1,BD$9&gt;$B$9),"",IF(AND($M50=1,BD$9&lt;=$B$9),LOOKUP(BD$9,$A$12:$A$111,$B$12:$B$111),IF(AND($H50=-1,BE$9=$R49),"",IF($H50=-1,BE49,IF(AND($H50=1,BC$9=$R49),$J50,IF($H50=1,BD49,""))))))))</f>
        <v/>
      </c>
      <c r="BE50" t="str">
        <f ca="1">IF($E49="","",IF($F50="",BE49,IF(AND($M50=1,BE$9&gt;$B$9),"",IF(AND($M50=1,BE$9&lt;=$B$9),LOOKUP(BE$9,$A$12:$A$111,$B$12:$B$111),IF(AND($H50=-1,BF$9=$R49),"",IF($H50=-1,BF49,IF(AND($H50=1,BD$9=$R49),$J50,IF($H50=1,BE49,""))))))))</f>
        <v/>
      </c>
      <c r="BF50" t="str">
        <f ca="1">IF($E49="","",IF($F50="",BF49,IF(AND($M50=1,BF$9&gt;$B$9),"",IF(AND($M50=1,BF$9&lt;=$B$9),LOOKUP(BF$9,$A$12:$A$111,$B$12:$B$111),IF(AND($H50=-1,BG$9=$R49),"",IF($H50=-1,BG49,IF(AND($H50=1,BE$9=$R49),$J50,IF($H50=1,BF49,""))))))))</f>
        <v/>
      </c>
      <c r="BG50" t="str">
        <f ca="1">IF($E49="","",IF($F50="",BG49,IF(AND($M50=1,BG$9&gt;$B$9),"",IF(AND($M50=1,BG$9&lt;=$B$9),LOOKUP(BG$9,$A$12:$A$111,$B$12:$B$111),IF(AND($H50=-1,BH$9=$R49),"",IF($H50=-1,BH49,IF(AND($H50=1,BF$9=$R49),$J50,IF($H50=1,BG49,""))))))))</f>
        <v/>
      </c>
      <c r="BH50" t="str">
        <f ca="1">IF($E49="","",IF($F50="",BH49,IF(AND($M50=1,BH$9&gt;$B$9),"",IF(AND($M50=1,BH$9&lt;=$B$9),LOOKUP(BH$9,$A$12:$A$111,$B$12:$B$111),IF(AND($H50=-1,BI$9=$R49),"",IF($H50=-1,BI49,IF(AND($H50=1,BG$9=$R49),$J50,IF($H50=1,BH49,""))))))))</f>
        <v/>
      </c>
      <c r="BI50" t="str">
        <f ca="1">IF($E49="","",IF($F50="",BI49,IF(AND($M50=1,BI$9&gt;$B$9),"",IF(AND($M50=1,BI$9&lt;=$B$9),LOOKUP(BI$9,$A$12:$A$111,$B$12:$B$111),IF(AND($H50=-1,BJ$9=$R49),"",IF($H50=-1,BJ49,IF(AND($H50=1,BH$9=$R49),$J50,IF($H50=1,BI49,""))))))))</f>
        <v/>
      </c>
      <c r="BJ50" t="str">
        <f ca="1">IF($E49="","",IF($F50="",BJ49,IF(AND($M50=1,BJ$9&gt;$B$9),"",IF(AND($M50=1,BJ$9&lt;=$B$9),LOOKUP(BJ$9,$A$12:$A$111,$B$12:$B$111),IF(AND($H50=-1,BK$9=$R49),"",IF($H50=-1,BK49,IF(AND($H50=1,BI$9=$R49),$J50,IF($H50=1,BJ49,""))))))))</f>
        <v/>
      </c>
      <c r="BK50" t="str">
        <f ca="1">IF($E49="","",IF($F50="",BK49,IF(AND($M50=1,BK$9&gt;$B$9),"",IF(AND($M50=1,BK$9&lt;=$B$9),LOOKUP(BK$9,$A$12:$A$111,$B$12:$B$111),IF(AND($H50=-1,BL$9=$R49),"",IF($H50=-1,BL49,IF(AND($H50=1,BJ$9=$R49),$J50,IF($H50=1,BK49,""))))))))</f>
        <v/>
      </c>
      <c r="BL50" t="str">
        <f ca="1">IF($E49="","",IF($F50="",BL49,IF(AND($M50=1,BL$9&gt;$B$9),"",IF(AND($M50=1,BL$9&lt;=$B$9),LOOKUP(BL$9,$A$12:$A$111,$B$12:$B$111),IF(AND($H50=-1,BM$9=$R49),"",IF($H50=-1,BM49,IF(AND($H50=1,BK$9=$R49),$J50,IF($H50=1,BL49,""))))))))</f>
        <v/>
      </c>
      <c r="BM50" t="str">
        <f ca="1">IF($E49="","",IF($F50="",BM49,IF(AND($M50=1,BM$9&gt;$B$9),"",IF(AND($M50=1,BM$9&lt;=$B$9),LOOKUP(BM$9,$A$12:$A$111,$B$12:$B$111),IF(AND($H50=-1,BN$9=$R49),"",IF($H50=-1,BN49,IF(AND($H50=1,BL$9=$R49),$J50,IF($H50=1,BM49,""))))))))</f>
        <v/>
      </c>
      <c r="BN50" t="str">
        <f ca="1">IF($E49="","",IF($F50="",BN49,IF(AND($M50=1,BN$9&gt;$B$9),"",IF(AND($M50=1,BN$9&lt;=$B$9),LOOKUP(BN$9,$A$12:$A$111,$B$12:$B$111),IF(AND($H50=-1,BO$9=$R49),"",IF($H50=-1,BO49,IF(AND($H50=1,BM$9=$R49),$J50,IF($H50=1,BN49,""))))))))</f>
        <v/>
      </c>
      <c r="BO50" t="str">
        <f ca="1">IF($E49="","",IF($F50="",BO49,IF(AND($M50=1,BO$9&gt;$B$9),"",IF(AND($M50=1,BO$9&lt;=$B$9),LOOKUP(BO$9,$A$12:$A$111,$B$12:$B$111),IF(AND($H50=-1,BP$9=$R49),"",IF($H50=-1,BP49,IF(AND($H50=1,BN$9=$R49),$J50,IF($H50=1,BO49,""))))))))</f>
        <v/>
      </c>
      <c r="BP50">
        <f ca="1">IF($E49="","",IF($F50="",BP49,IF(AND($M50=1,BP$9&gt;$B$9),"",IF(AND($M50=1,BP$9&lt;=$B$9),LOOKUP(BP$9,$A$12:$A$111,$B$12:$B$111),IF(AND($H50=-1,BQ$9=$R49),"",IF($H50=-1,BQ49,IF(AND($H50=1,BO$9=$R49),$J50,IF($H50=1,BP49,""))))))))</f>
        <v>0</v>
      </c>
    </row>
    <row r="51" spans="4:68" x14ac:dyDescent="0.25">
      <c r="D51" s="4">
        <v>41</v>
      </c>
      <c r="E51" s="1">
        <f t="shared" ca="1" si="3"/>
        <v>22</v>
      </c>
      <c r="F51" t="str">
        <f ca="1">IF(E50="","",IF(AND(B$3="Last",G50="Zero"),F50,IF(B$3="Last",G50,IF(AND(B$3="2nd last",G49="Zero"),F50,IF(B$3="2nd last",G49,IF(AND(B$3="Opposite",G50="Zero"),F50,IF(AND(B$3="Opposite",G50="Red"),"Black",IF(AND(B$3="Opposite",G50="Black"),"Red",IF(AND(B$3="Opposite",G50="Odd"),"Even",IF(AND(B$3="Opposite",G50="Even"),"Odd",IF(AND(B$3="Opposite",G50="High"),"Low",IF(AND(B$3="Opposite",G50="Low"),"High",IF(COUNTIF(Refs!$E$5:$I$6,B$3)=1,RevLab!B$3,"")))))))))))))</f>
        <v>Black</v>
      </c>
      <c r="G51" t="str">
        <f ca="1">IF(E51="","",IF(B$2="Red/Black",LOOKUP(E51,Refs!D:D,Refs!F:F),IF(B$2="High/Low",LOOKUP(E51,Refs!D:D,Refs!H:H),IF(B$2="Odd/Even",LOOKUP(E51,Refs!D:D,Refs!J:J),""))))</f>
        <v>Black</v>
      </c>
      <c r="H51">
        <f t="shared" ca="1" si="4"/>
        <v>1</v>
      </c>
      <c r="I51">
        <f ca="1">IF(E50="","",IF(F51="","",IF(AND(R50&gt;1,P50+Q50&gt;=$B$4),$B$4,IF(R50=1,P50,P50+Q50))))</f>
        <v>9</v>
      </c>
      <c r="J51">
        <f t="shared" ca="1" si="5"/>
        <v>9</v>
      </c>
      <c r="K51">
        <f t="shared" ca="1" si="7"/>
        <v>-24</v>
      </c>
      <c r="L51">
        <f t="shared" ca="1" si="8"/>
        <v>15</v>
      </c>
      <c r="M51">
        <f t="shared" ca="1" si="6"/>
        <v>0</v>
      </c>
      <c r="P51">
        <f t="shared" ca="1" si="0"/>
        <v>2</v>
      </c>
      <c r="Q51">
        <f t="shared" ca="1" si="1"/>
        <v>9</v>
      </c>
      <c r="R51" s="2">
        <f t="shared" ca="1" si="2"/>
        <v>5</v>
      </c>
      <c r="S51" s="4">
        <f ca="1">IF(E50="","",IF($F51="",S50,IF($M51=1,LOOKUP(S$9,$A$12:$A$111,$B$12:$B$111),IF(AND($H51=-1,T$9=$R50),"",IF($H51=-1,T50,IF($H51=1,S50))))))</f>
        <v>2</v>
      </c>
      <c r="T51">
        <f ca="1">IF($E50="","",IF($F51="",T50,IF(AND($M51=1,T$9&gt;$B$9),"",IF(AND($M51=1,T$9&lt;=$B$9),LOOKUP(T$9,$A$12:$A$111,$B$12:$B$111),IF(AND($H51=-1,U$9=$R50),"",IF($H51=-1,U50,IF(AND($H51=1,S$9=$R50),$J51,IF($H51=1,T50,""))))))))</f>
        <v>3</v>
      </c>
      <c r="U51">
        <f ca="1">IF($E50="","",IF($F51="",U50,IF(AND($M51=1,U$9&gt;$B$9),"",IF(AND($M51=1,U$9&lt;=$B$9),LOOKUP(U$9,$A$12:$A$111,$B$12:$B$111),IF(AND($H51=-1,V$9=$R50),"",IF($H51=-1,V50,IF(AND($H51=1,T$9=$R50),$J51,IF($H51=1,U50,""))))))))</f>
        <v>5</v>
      </c>
      <c r="V51">
        <f ca="1">IF($E50="","",IF($F51="",V50,IF(AND($M51=1,V$9&gt;$B$9),"",IF(AND($M51=1,V$9&lt;=$B$9),LOOKUP(V$9,$A$12:$A$111,$B$12:$B$111),IF(AND($H51=-1,W$9=$R50),"",IF($H51=-1,W50,IF(AND($H51=1,U$9=$R50),$J51,IF($H51=1,V50,""))))))))</f>
        <v>7</v>
      </c>
      <c r="W51">
        <f ca="1">IF($E50="","",IF($F51="",W50,IF(AND($M51=1,W$9&gt;$B$9),"",IF(AND($M51=1,W$9&lt;=$B$9),LOOKUP(W$9,$A$12:$A$111,$B$12:$B$111),IF(AND($H51=-1,X$9=$R50),"",IF($H51=-1,X50,IF(AND($H51=1,V$9=$R50),$J51,IF($H51=1,W50,""))))))))</f>
        <v>9</v>
      </c>
      <c r="X51" t="str">
        <f ca="1">IF($E50="","",IF($F51="",X50,IF(AND($M51=1,X$9&gt;$B$9),"",IF(AND($M51=1,X$9&lt;=$B$9),LOOKUP(X$9,$A$12:$A$111,$B$12:$B$111),IF(AND($H51=-1,Y$9=$R50),"",IF($H51=-1,Y50,IF(AND($H51=1,W$9=$R50),$J51,IF($H51=1,X50,""))))))))</f>
        <v/>
      </c>
      <c r="Y51" t="str">
        <f ca="1">IF($E50="","",IF($F51="",Y50,IF(AND($M51=1,Y$9&gt;$B$9),"",IF(AND($M51=1,Y$9&lt;=$B$9),LOOKUP(Y$9,$A$12:$A$111,$B$12:$B$111),IF(AND($H51=-1,Z$9=$R50),"",IF($H51=-1,Z50,IF(AND($H51=1,X$9=$R50),$J51,IF($H51=1,Y50,""))))))))</f>
        <v/>
      </c>
      <c r="Z51" t="str">
        <f ca="1">IF($E50="","",IF($F51="",Z50,IF(AND($M51=1,Z$9&gt;$B$9),"",IF(AND($M51=1,Z$9&lt;=$B$9),LOOKUP(Z$9,$A$12:$A$111,$B$12:$B$111),IF(AND($H51=-1,AA$9=$R50),"",IF($H51=-1,AA50,IF(AND($H51=1,Y$9=$R50),$J51,IF($H51=1,Z50,""))))))))</f>
        <v/>
      </c>
      <c r="AA51" t="str">
        <f ca="1">IF($E50="","",IF($F51="",AA50,IF(AND($M51=1,AA$9&gt;$B$9),"",IF(AND($M51=1,AA$9&lt;=$B$9),LOOKUP(AA$9,$A$12:$A$111,$B$12:$B$111),IF(AND($H51=-1,AB$9=$R50),"",IF($H51=-1,AB50,IF(AND($H51=1,Z$9=$R50),$J51,IF($H51=1,AA50,""))))))))</f>
        <v/>
      </c>
      <c r="AB51" t="str">
        <f ca="1">IF($E50="","",IF($F51="",AB50,IF(AND($M51=1,AB$9&gt;$B$9),"",IF(AND($M51=1,AB$9&lt;=$B$9),LOOKUP(AB$9,$A$12:$A$111,$B$12:$B$111),IF(AND($H51=-1,AC$9=$R50),"",IF($H51=-1,AC50,IF(AND($H51=1,AA$9=$R50),$J51,IF($H51=1,AB50,""))))))))</f>
        <v/>
      </c>
      <c r="AC51" t="str">
        <f ca="1">IF($E50="","",IF($F51="",AC50,IF(AND($M51=1,AC$9&gt;$B$9),"",IF(AND($M51=1,AC$9&lt;=$B$9),LOOKUP(AC$9,$A$12:$A$111,$B$12:$B$111),IF(AND($H51=-1,AD$9=$R50),"",IF($H51=-1,AD50,IF(AND($H51=1,AB$9=$R50),$J51,IF($H51=1,AC50,""))))))))</f>
        <v/>
      </c>
      <c r="AD51" t="str">
        <f ca="1">IF($E50="","",IF($F51="",AD50,IF(AND($M51=1,AD$9&gt;$B$9),"",IF(AND($M51=1,AD$9&lt;=$B$9),LOOKUP(AD$9,$A$12:$A$111,$B$12:$B$111),IF(AND($H51=-1,AE$9=$R50),"",IF($H51=-1,AE50,IF(AND($H51=1,AC$9=$R50),$J51,IF($H51=1,AD50,""))))))))</f>
        <v/>
      </c>
      <c r="AE51" t="str">
        <f ca="1">IF($E50="","",IF($F51="",AE50,IF(AND($M51=1,AE$9&gt;$B$9),"",IF(AND($M51=1,AE$9&lt;=$B$9),LOOKUP(AE$9,$A$12:$A$111,$B$12:$B$111),IF(AND($H51=-1,AF$9=$R50),"",IF($H51=-1,AF50,IF(AND($H51=1,AD$9=$R50),$J51,IF($H51=1,AE50,""))))))))</f>
        <v/>
      </c>
      <c r="AF51" t="str">
        <f ca="1">IF($E50="","",IF($F51="",AF50,IF(AND($M51=1,AF$9&gt;$B$9),"",IF(AND($M51=1,AF$9&lt;=$B$9),LOOKUP(AF$9,$A$12:$A$111,$B$12:$B$111),IF(AND($H51=-1,AG$9=$R50),"",IF($H51=-1,AG50,IF(AND($H51=1,AE$9=$R50),$J51,IF($H51=1,AF50,""))))))))</f>
        <v/>
      </c>
      <c r="AG51" t="str">
        <f ca="1">IF($E50="","",IF($F51="",AG50,IF(AND($M51=1,AG$9&gt;$B$9),"",IF(AND($M51=1,AG$9&lt;=$B$9),LOOKUP(AG$9,$A$12:$A$111,$B$12:$B$111),IF(AND($H51=-1,AH$9=$R50),"",IF($H51=-1,AH50,IF(AND($H51=1,AF$9=$R50),$J51,IF($H51=1,AG50,""))))))))</f>
        <v/>
      </c>
      <c r="AH51" t="str">
        <f ca="1">IF($E50="","",IF($F51="",AH50,IF(AND($M51=1,AH$9&gt;$B$9),"",IF(AND($M51=1,AH$9&lt;=$B$9),LOOKUP(AH$9,$A$12:$A$111,$B$12:$B$111),IF(AND($H51=-1,AI$9=$R50),"",IF($H51=-1,AI50,IF(AND($H51=1,AG$9=$R50),$J51,IF($H51=1,AH50,""))))))))</f>
        <v/>
      </c>
      <c r="AI51" t="str">
        <f ca="1">IF($E50="","",IF($F51="",AI50,IF(AND($M51=1,AI$9&gt;$B$9),"",IF(AND($M51=1,AI$9&lt;=$B$9),LOOKUP(AI$9,$A$12:$A$111,$B$12:$B$111),IF(AND($H51=-1,AJ$9=$R50),"",IF($H51=-1,AJ50,IF(AND($H51=1,AH$9=$R50),$J51,IF($H51=1,AI50,""))))))))</f>
        <v/>
      </c>
      <c r="AJ51" t="str">
        <f ca="1">IF($E50="","",IF($F51="",AJ50,IF(AND($M51=1,AJ$9&gt;$B$9),"",IF(AND($M51=1,AJ$9&lt;=$B$9),LOOKUP(AJ$9,$A$12:$A$111,$B$12:$B$111),IF(AND($H51=-1,AK$9=$R50),"",IF($H51=-1,AK50,IF(AND($H51=1,AI$9=$R50),$J51,IF($H51=1,AJ50,""))))))))</f>
        <v/>
      </c>
      <c r="AK51" t="str">
        <f ca="1">IF($E50="","",IF($F51="",AK50,IF(AND($M51=1,AK$9&gt;$B$9),"",IF(AND($M51=1,AK$9&lt;=$B$9),LOOKUP(AK$9,$A$12:$A$111,$B$12:$B$111),IF(AND($H51=-1,AL$9=$R50),"",IF($H51=-1,AL50,IF(AND($H51=1,AJ$9=$R50),$J51,IF($H51=1,AK50,""))))))))</f>
        <v/>
      </c>
      <c r="AL51" t="str">
        <f ca="1">IF($E50="","",IF($F51="",AL50,IF(AND($M51=1,AL$9&gt;$B$9),"",IF(AND($M51=1,AL$9&lt;=$B$9),LOOKUP(AL$9,$A$12:$A$111,$B$12:$B$111),IF(AND($H51=-1,AM$9=$R50),"",IF($H51=-1,AM50,IF(AND($H51=1,AK$9=$R50),$J51,IF($H51=1,AL50,""))))))))</f>
        <v/>
      </c>
      <c r="AM51" t="str">
        <f ca="1">IF($E50="","",IF($F51="",AM50,IF(AND($M51=1,AM$9&gt;$B$9),"",IF(AND($M51=1,AM$9&lt;=$B$9),LOOKUP(AM$9,$A$12:$A$111,$B$12:$B$111),IF(AND($H51=-1,AN$9=$R50),"",IF($H51=-1,AN50,IF(AND($H51=1,AL$9=$R50),$J51,IF($H51=1,AM50,""))))))))</f>
        <v/>
      </c>
      <c r="AN51" t="str">
        <f ca="1">IF($E50="","",IF($F51="",AN50,IF(AND($M51=1,AN$9&gt;$B$9),"",IF(AND($M51=1,AN$9&lt;=$B$9),LOOKUP(AN$9,$A$12:$A$111,$B$12:$B$111),IF(AND($H51=-1,AO$9=$R50),"",IF($H51=-1,AO50,IF(AND($H51=1,AM$9=$R50),$J51,IF($H51=1,AN50,""))))))))</f>
        <v/>
      </c>
      <c r="AO51" t="str">
        <f ca="1">IF($E50="","",IF($F51="",AO50,IF(AND($M51=1,AO$9&gt;$B$9),"",IF(AND($M51=1,AO$9&lt;=$B$9),LOOKUP(AO$9,$A$12:$A$111,$B$12:$B$111),IF(AND($H51=-1,AP$9=$R50),"",IF($H51=-1,AP50,IF(AND($H51=1,AN$9=$R50),$J51,IF($H51=1,AO50,""))))))))</f>
        <v/>
      </c>
      <c r="AP51" t="str">
        <f ca="1">IF($E50="","",IF($F51="",AP50,IF(AND($M51=1,AP$9&gt;$B$9),"",IF(AND($M51=1,AP$9&lt;=$B$9),LOOKUP(AP$9,$A$12:$A$111,$B$12:$B$111),IF(AND($H51=-1,AQ$9=$R50),"",IF($H51=-1,AQ50,IF(AND($H51=1,AO$9=$R50),$J51,IF($H51=1,AP50,""))))))))</f>
        <v/>
      </c>
      <c r="AQ51" t="str">
        <f ca="1">IF($E50="","",IF($F51="",AQ50,IF(AND($M51=1,AQ$9&gt;$B$9),"",IF(AND($M51=1,AQ$9&lt;=$B$9),LOOKUP(AQ$9,$A$12:$A$111,$B$12:$B$111),IF(AND($H51=-1,AR$9=$R50),"",IF($H51=-1,AR50,IF(AND($H51=1,AP$9=$R50),$J51,IF($H51=1,AQ50,""))))))))</f>
        <v/>
      </c>
      <c r="AR51" t="str">
        <f ca="1">IF($E50="","",IF($F51="",AR50,IF(AND($M51=1,AR$9&gt;$B$9),"",IF(AND($M51=1,AR$9&lt;=$B$9),LOOKUP(AR$9,$A$12:$A$111,$B$12:$B$111),IF(AND($H51=-1,AS$9=$R50),"",IF($H51=-1,AS50,IF(AND($H51=1,AQ$9=$R50),$J51,IF($H51=1,AR50,""))))))))</f>
        <v/>
      </c>
      <c r="AS51" t="str">
        <f ca="1">IF($E50="","",IF($F51="",AS50,IF(AND($M51=1,AS$9&gt;$B$9),"",IF(AND($M51=1,AS$9&lt;=$B$9),LOOKUP(AS$9,$A$12:$A$111,$B$12:$B$111),IF(AND($H51=-1,AT$9=$R50),"",IF($H51=-1,AT50,IF(AND($H51=1,AR$9=$R50),$J51,IF($H51=1,AS50,""))))))))</f>
        <v/>
      </c>
      <c r="AT51" t="str">
        <f ca="1">IF($E50="","",IF($F51="",AT50,IF(AND($M51=1,AT$9&gt;$B$9),"",IF(AND($M51=1,AT$9&lt;=$B$9),LOOKUP(AT$9,$A$12:$A$111,$B$12:$B$111),IF(AND($H51=-1,AU$9=$R50),"",IF($H51=-1,AU50,IF(AND($H51=1,AS$9=$R50),$J51,IF($H51=1,AT50,""))))))))</f>
        <v/>
      </c>
      <c r="AU51" t="str">
        <f ca="1">IF($E50="","",IF($F51="",AU50,IF(AND($M51=1,AU$9&gt;$B$9),"",IF(AND($M51=1,AU$9&lt;=$B$9),LOOKUP(AU$9,$A$12:$A$111,$B$12:$B$111),IF(AND($H51=-1,AV$9=$R50),"",IF($H51=-1,AV50,IF(AND($H51=1,AT$9=$R50),$J51,IF($H51=1,AU50,""))))))))</f>
        <v/>
      </c>
      <c r="AV51" t="str">
        <f ca="1">IF($E50="","",IF($F51="",AV50,IF(AND($M51=1,AV$9&gt;$B$9),"",IF(AND($M51=1,AV$9&lt;=$B$9),LOOKUP(AV$9,$A$12:$A$111,$B$12:$B$111),IF(AND($H51=-1,AW$9=$R50),"",IF($H51=-1,AW50,IF(AND($H51=1,AU$9=$R50),$J51,IF($H51=1,AV50,""))))))))</f>
        <v/>
      </c>
      <c r="AW51" t="str">
        <f ca="1">IF($E50="","",IF($F51="",AW50,IF(AND($M51=1,AW$9&gt;$B$9),"",IF(AND($M51=1,AW$9&lt;=$B$9),LOOKUP(AW$9,$A$12:$A$111,$B$12:$B$111),IF(AND($H51=-1,AX$9=$R50),"",IF($H51=-1,AX50,IF(AND($H51=1,AV$9=$R50),$J51,IF($H51=1,AW50,""))))))))</f>
        <v/>
      </c>
      <c r="AX51" t="str">
        <f ca="1">IF($E50="","",IF($F51="",AX50,IF(AND($M51=1,AX$9&gt;$B$9),"",IF(AND($M51=1,AX$9&lt;=$B$9),LOOKUP(AX$9,$A$12:$A$111,$B$12:$B$111),IF(AND($H51=-1,AY$9=$R50),"",IF($H51=-1,AY50,IF(AND($H51=1,AW$9=$R50),$J51,IF($H51=1,AX50,""))))))))</f>
        <v/>
      </c>
      <c r="AY51" t="str">
        <f ca="1">IF($E50="","",IF($F51="",AY50,IF(AND($M51=1,AY$9&gt;$B$9),"",IF(AND($M51=1,AY$9&lt;=$B$9),LOOKUP(AY$9,$A$12:$A$111,$B$12:$B$111),IF(AND($H51=-1,AZ$9=$R50),"",IF($H51=-1,AZ50,IF(AND($H51=1,AX$9=$R50),$J51,IF($H51=1,AY50,""))))))))</f>
        <v/>
      </c>
      <c r="AZ51" t="str">
        <f ca="1">IF($E50="","",IF($F51="",AZ50,IF(AND($M51=1,AZ$9&gt;$B$9),"",IF(AND($M51=1,AZ$9&lt;=$B$9),LOOKUP(AZ$9,$A$12:$A$111,$B$12:$B$111),IF(AND($H51=-1,BA$9=$R50),"",IF($H51=-1,BA50,IF(AND($H51=1,AY$9=$R50),$J51,IF($H51=1,AZ50,""))))))))</f>
        <v/>
      </c>
      <c r="BA51" t="str">
        <f ca="1">IF($E50="","",IF($F51="",BA50,IF(AND($M51=1,BA$9&gt;$B$9),"",IF(AND($M51=1,BA$9&lt;=$B$9),LOOKUP(BA$9,$A$12:$A$111,$B$12:$B$111),IF(AND($H51=-1,BB$9=$R50),"",IF($H51=-1,BB50,IF(AND($H51=1,AZ$9=$R50),$J51,IF($H51=1,BA50,""))))))))</f>
        <v/>
      </c>
      <c r="BB51" t="str">
        <f ca="1">IF($E50="","",IF($F51="",BB50,IF(AND($M51=1,BB$9&gt;$B$9),"",IF(AND($M51=1,BB$9&lt;=$B$9),LOOKUP(BB$9,$A$12:$A$111,$B$12:$B$111),IF(AND($H51=-1,BC$9=$R50),"",IF($H51=-1,BC50,IF(AND($H51=1,BA$9=$R50),$J51,IF($H51=1,BB50,""))))))))</f>
        <v/>
      </c>
      <c r="BC51" t="str">
        <f ca="1">IF($E50="","",IF($F51="",BC50,IF(AND($M51=1,BC$9&gt;$B$9),"",IF(AND($M51=1,BC$9&lt;=$B$9),LOOKUP(BC$9,$A$12:$A$111,$B$12:$B$111),IF(AND($H51=-1,BD$9=$R50),"",IF($H51=-1,BD50,IF(AND($H51=1,BB$9=$R50),$J51,IF($H51=1,BC50,""))))))))</f>
        <v/>
      </c>
      <c r="BD51" t="str">
        <f ca="1">IF($E50="","",IF($F51="",BD50,IF(AND($M51=1,BD$9&gt;$B$9),"",IF(AND($M51=1,BD$9&lt;=$B$9),LOOKUP(BD$9,$A$12:$A$111,$B$12:$B$111),IF(AND($H51=-1,BE$9=$R50),"",IF($H51=-1,BE50,IF(AND($H51=1,BC$9=$R50),$J51,IF($H51=1,BD50,""))))))))</f>
        <v/>
      </c>
      <c r="BE51" t="str">
        <f ca="1">IF($E50="","",IF($F51="",BE50,IF(AND($M51=1,BE$9&gt;$B$9),"",IF(AND($M51=1,BE$9&lt;=$B$9),LOOKUP(BE$9,$A$12:$A$111,$B$12:$B$111),IF(AND($H51=-1,BF$9=$R50),"",IF($H51=-1,BF50,IF(AND($H51=1,BD$9=$R50),$J51,IF($H51=1,BE50,""))))))))</f>
        <v/>
      </c>
      <c r="BF51" t="str">
        <f ca="1">IF($E50="","",IF($F51="",BF50,IF(AND($M51=1,BF$9&gt;$B$9),"",IF(AND($M51=1,BF$9&lt;=$B$9),LOOKUP(BF$9,$A$12:$A$111,$B$12:$B$111),IF(AND($H51=-1,BG$9=$R50),"",IF($H51=-1,BG50,IF(AND($H51=1,BE$9=$R50),$J51,IF($H51=1,BF50,""))))))))</f>
        <v/>
      </c>
      <c r="BG51" t="str">
        <f ca="1">IF($E50="","",IF($F51="",BG50,IF(AND($M51=1,BG$9&gt;$B$9),"",IF(AND($M51=1,BG$9&lt;=$B$9),LOOKUP(BG$9,$A$12:$A$111,$B$12:$B$111),IF(AND($H51=-1,BH$9=$R50),"",IF($H51=-1,BH50,IF(AND($H51=1,BF$9=$R50),$J51,IF($H51=1,BG50,""))))))))</f>
        <v/>
      </c>
      <c r="BH51" t="str">
        <f ca="1">IF($E50="","",IF($F51="",BH50,IF(AND($M51=1,BH$9&gt;$B$9),"",IF(AND($M51=1,BH$9&lt;=$B$9),LOOKUP(BH$9,$A$12:$A$111,$B$12:$B$111),IF(AND($H51=-1,BI$9=$R50),"",IF($H51=-1,BI50,IF(AND($H51=1,BG$9=$R50),$J51,IF($H51=1,BH50,""))))))))</f>
        <v/>
      </c>
      <c r="BI51" t="str">
        <f ca="1">IF($E50="","",IF($F51="",BI50,IF(AND($M51=1,BI$9&gt;$B$9),"",IF(AND($M51=1,BI$9&lt;=$B$9),LOOKUP(BI$9,$A$12:$A$111,$B$12:$B$111),IF(AND($H51=-1,BJ$9=$R50),"",IF($H51=-1,BJ50,IF(AND($H51=1,BH$9=$R50),$J51,IF($H51=1,BI50,""))))))))</f>
        <v/>
      </c>
      <c r="BJ51" t="str">
        <f ca="1">IF($E50="","",IF($F51="",BJ50,IF(AND($M51=1,BJ$9&gt;$B$9),"",IF(AND($M51=1,BJ$9&lt;=$B$9),LOOKUP(BJ$9,$A$12:$A$111,$B$12:$B$111),IF(AND($H51=-1,BK$9=$R50),"",IF($H51=-1,BK50,IF(AND($H51=1,BI$9=$R50),$J51,IF($H51=1,BJ50,""))))))))</f>
        <v/>
      </c>
      <c r="BK51" t="str">
        <f ca="1">IF($E50="","",IF($F51="",BK50,IF(AND($M51=1,BK$9&gt;$B$9),"",IF(AND($M51=1,BK$9&lt;=$B$9),LOOKUP(BK$9,$A$12:$A$111,$B$12:$B$111),IF(AND($H51=-1,BL$9=$R50),"",IF($H51=-1,BL50,IF(AND($H51=1,BJ$9=$R50),$J51,IF($H51=1,BK50,""))))))))</f>
        <v/>
      </c>
      <c r="BL51" t="str">
        <f ca="1">IF($E50="","",IF($F51="",BL50,IF(AND($M51=1,BL$9&gt;$B$9),"",IF(AND($M51=1,BL$9&lt;=$B$9),LOOKUP(BL$9,$A$12:$A$111,$B$12:$B$111),IF(AND($H51=-1,BM$9=$R50),"",IF($H51=-1,BM50,IF(AND($H51=1,BK$9=$R50),$J51,IF($H51=1,BL50,""))))))))</f>
        <v/>
      </c>
      <c r="BM51" t="str">
        <f ca="1">IF($E50="","",IF($F51="",BM50,IF(AND($M51=1,BM$9&gt;$B$9),"",IF(AND($M51=1,BM$9&lt;=$B$9),LOOKUP(BM$9,$A$12:$A$111,$B$12:$B$111),IF(AND($H51=-1,BN$9=$R50),"",IF($H51=-1,BN50,IF(AND($H51=1,BL$9=$R50),$J51,IF($H51=1,BM50,""))))))))</f>
        <v/>
      </c>
      <c r="BN51" t="str">
        <f ca="1">IF($E50="","",IF($F51="",BN50,IF(AND($M51=1,BN$9&gt;$B$9),"",IF(AND($M51=1,BN$9&lt;=$B$9),LOOKUP(BN$9,$A$12:$A$111,$B$12:$B$111),IF(AND($H51=-1,BO$9=$R50),"",IF($H51=-1,BO50,IF(AND($H51=1,BM$9=$R50),$J51,IF($H51=1,BN50,""))))))))</f>
        <v/>
      </c>
      <c r="BO51" t="str">
        <f ca="1">IF($E50="","",IF($F51="",BO50,IF(AND($M51=1,BO$9&gt;$B$9),"",IF(AND($M51=1,BO$9&lt;=$B$9),LOOKUP(BO$9,$A$12:$A$111,$B$12:$B$111),IF(AND($H51=-1,BP$9=$R50),"",IF($H51=-1,BP50,IF(AND($H51=1,BN$9=$R50),$J51,IF($H51=1,BO50,""))))))))</f>
        <v/>
      </c>
      <c r="BP51">
        <f ca="1">IF($E50="","",IF($F51="",BP50,IF(AND($M51=1,BP$9&gt;$B$9),"",IF(AND($M51=1,BP$9&lt;=$B$9),LOOKUP(BP$9,$A$12:$A$111,$B$12:$B$111),IF(AND($H51=-1,BQ$9=$R50),"",IF($H51=-1,BQ50,IF(AND($H51=1,BO$9=$R50),$J51,IF($H51=1,BP50,""))))))))</f>
        <v>0</v>
      </c>
    </row>
    <row r="52" spans="4:68" x14ac:dyDescent="0.25">
      <c r="D52" s="4">
        <v>42</v>
      </c>
      <c r="E52" s="1">
        <f t="shared" ca="1" si="3"/>
        <v>5</v>
      </c>
      <c r="F52" t="str">
        <f ca="1">IF(E51="","",IF(AND(B$3="Last",G51="Zero"),F51,IF(B$3="Last",G51,IF(AND(B$3="2nd last",G50="Zero"),F51,IF(B$3="2nd last",G50,IF(AND(B$3="Opposite",G51="Zero"),F51,IF(AND(B$3="Opposite",G51="Red"),"Black",IF(AND(B$3="Opposite",G51="Black"),"Red",IF(AND(B$3="Opposite",G51="Odd"),"Even",IF(AND(B$3="Opposite",G51="Even"),"Odd",IF(AND(B$3="Opposite",G51="High"),"Low",IF(AND(B$3="Opposite",G51="Low"),"High",IF(COUNTIF(Refs!$E$5:$I$6,B$3)=1,RevLab!B$3,"")))))))))))))</f>
        <v>Black</v>
      </c>
      <c r="G52" t="str">
        <f ca="1">IF(E52="","",IF(B$2="Red/Black",LOOKUP(E52,Refs!D:D,Refs!F:F),IF(B$2="High/Low",LOOKUP(E52,Refs!D:D,Refs!H:H),IF(B$2="Odd/Even",LOOKUP(E52,Refs!D:D,Refs!J:J),""))))</f>
        <v>Red</v>
      </c>
      <c r="H52">
        <f t="shared" ca="1" si="4"/>
        <v>-1</v>
      </c>
      <c r="I52">
        <f ca="1">IF(E51="","",IF(F52="","",IF(AND(R51&gt;1,P51+Q51&gt;=$B$4),$B$4,IF(R51=1,P51,P51+Q51))))</f>
        <v>11</v>
      </c>
      <c r="J52">
        <f t="shared" ca="1" si="5"/>
        <v>-11</v>
      </c>
      <c r="K52">
        <f t="shared" ca="1" si="7"/>
        <v>-35</v>
      </c>
      <c r="L52">
        <f t="shared" ca="1" si="8"/>
        <v>15</v>
      </c>
      <c r="M52">
        <f t="shared" ca="1" si="6"/>
        <v>0</v>
      </c>
      <c r="P52">
        <f t="shared" ca="1" si="0"/>
        <v>3</v>
      </c>
      <c r="Q52">
        <f t="shared" ca="1" si="1"/>
        <v>7</v>
      </c>
      <c r="R52" s="2">
        <f t="shared" ca="1" si="2"/>
        <v>3</v>
      </c>
      <c r="S52" s="4">
        <f ca="1">IF(E51="","",IF($F52="",S51,IF($M52=1,LOOKUP(S$9,$A$12:$A$111,$B$12:$B$111),IF(AND($H52=-1,T$9=$R51),"",IF($H52=-1,T51,IF($H52=1,S51))))))</f>
        <v>3</v>
      </c>
      <c r="T52">
        <f ca="1">IF($E51="","",IF($F52="",T51,IF(AND($M52=1,T$9&gt;$B$9),"",IF(AND($M52=1,T$9&lt;=$B$9),LOOKUP(T$9,$A$12:$A$111,$B$12:$B$111),IF(AND($H52=-1,U$9=$R51),"",IF($H52=-1,U51,IF(AND($H52=1,S$9=$R51),$J52,IF($H52=1,T51,""))))))))</f>
        <v>5</v>
      </c>
      <c r="U52">
        <f ca="1">IF($E51="","",IF($F52="",U51,IF(AND($M52=1,U$9&gt;$B$9),"",IF(AND($M52=1,U$9&lt;=$B$9),LOOKUP(U$9,$A$12:$A$111,$B$12:$B$111),IF(AND($H52=-1,V$9=$R51),"",IF($H52=-1,V51,IF(AND($H52=1,T$9=$R51),$J52,IF($H52=1,U51,""))))))))</f>
        <v>7</v>
      </c>
      <c r="V52" t="str">
        <f ca="1">IF($E51="","",IF($F52="",V51,IF(AND($M52=1,V$9&gt;$B$9),"",IF(AND($M52=1,V$9&lt;=$B$9),LOOKUP(V$9,$A$12:$A$111,$B$12:$B$111),IF(AND($H52=-1,W$9=$R51),"",IF($H52=-1,W51,IF(AND($H52=1,U$9=$R51),$J52,IF($H52=1,V51,""))))))))</f>
        <v/>
      </c>
      <c r="W52" t="str">
        <f ca="1">IF($E51="","",IF($F52="",W51,IF(AND($M52=1,W$9&gt;$B$9),"",IF(AND($M52=1,W$9&lt;=$B$9),LOOKUP(W$9,$A$12:$A$111,$B$12:$B$111),IF(AND($H52=-1,X$9=$R51),"",IF($H52=-1,X51,IF(AND($H52=1,V$9=$R51),$J52,IF($H52=1,W51,""))))))))</f>
        <v/>
      </c>
      <c r="X52" t="str">
        <f ca="1">IF($E51="","",IF($F52="",X51,IF(AND($M52=1,X$9&gt;$B$9),"",IF(AND($M52=1,X$9&lt;=$B$9),LOOKUP(X$9,$A$12:$A$111,$B$12:$B$111),IF(AND($H52=-1,Y$9=$R51),"",IF($H52=-1,Y51,IF(AND($H52=1,W$9=$R51),$J52,IF($H52=1,X51,""))))))))</f>
        <v/>
      </c>
      <c r="Y52" t="str">
        <f ca="1">IF($E51="","",IF($F52="",Y51,IF(AND($M52=1,Y$9&gt;$B$9),"",IF(AND($M52=1,Y$9&lt;=$B$9),LOOKUP(Y$9,$A$12:$A$111,$B$12:$B$111),IF(AND($H52=-1,Z$9=$R51),"",IF($H52=-1,Z51,IF(AND($H52=1,X$9=$R51),$J52,IF($H52=1,Y51,""))))))))</f>
        <v/>
      </c>
      <c r="Z52" t="str">
        <f ca="1">IF($E51="","",IF($F52="",Z51,IF(AND($M52=1,Z$9&gt;$B$9),"",IF(AND($M52=1,Z$9&lt;=$B$9),LOOKUP(Z$9,$A$12:$A$111,$B$12:$B$111),IF(AND($H52=-1,AA$9=$R51),"",IF($H52=-1,AA51,IF(AND($H52=1,Y$9=$R51),$J52,IF($H52=1,Z51,""))))))))</f>
        <v/>
      </c>
      <c r="AA52" t="str">
        <f ca="1">IF($E51="","",IF($F52="",AA51,IF(AND($M52=1,AA$9&gt;$B$9),"",IF(AND($M52=1,AA$9&lt;=$B$9),LOOKUP(AA$9,$A$12:$A$111,$B$12:$B$111),IF(AND($H52=-1,AB$9=$R51),"",IF($H52=-1,AB51,IF(AND($H52=1,Z$9=$R51),$J52,IF($H52=1,AA51,""))))))))</f>
        <v/>
      </c>
      <c r="AB52" t="str">
        <f ca="1">IF($E51="","",IF($F52="",AB51,IF(AND($M52=1,AB$9&gt;$B$9),"",IF(AND($M52=1,AB$9&lt;=$B$9),LOOKUP(AB$9,$A$12:$A$111,$B$12:$B$111),IF(AND($H52=-1,AC$9=$R51),"",IF($H52=-1,AC51,IF(AND($H52=1,AA$9=$R51),$J52,IF($H52=1,AB51,""))))))))</f>
        <v/>
      </c>
      <c r="AC52" t="str">
        <f ca="1">IF($E51="","",IF($F52="",AC51,IF(AND($M52=1,AC$9&gt;$B$9),"",IF(AND($M52=1,AC$9&lt;=$B$9),LOOKUP(AC$9,$A$12:$A$111,$B$12:$B$111),IF(AND($H52=-1,AD$9=$R51),"",IF($H52=-1,AD51,IF(AND($H52=1,AB$9=$R51),$J52,IF($H52=1,AC51,""))))))))</f>
        <v/>
      </c>
      <c r="AD52" t="str">
        <f ca="1">IF($E51="","",IF($F52="",AD51,IF(AND($M52=1,AD$9&gt;$B$9),"",IF(AND($M52=1,AD$9&lt;=$B$9),LOOKUP(AD$9,$A$12:$A$111,$B$12:$B$111),IF(AND($H52=-1,AE$9=$R51),"",IF($H52=-1,AE51,IF(AND($H52=1,AC$9=$R51),$J52,IF($H52=1,AD51,""))))))))</f>
        <v/>
      </c>
      <c r="AE52" t="str">
        <f ca="1">IF($E51="","",IF($F52="",AE51,IF(AND($M52=1,AE$9&gt;$B$9),"",IF(AND($M52=1,AE$9&lt;=$B$9),LOOKUP(AE$9,$A$12:$A$111,$B$12:$B$111),IF(AND($H52=-1,AF$9=$R51),"",IF($H52=-1,AF51,IF(AND($H52=1,AD$9=$R51),$J52,IF($H52=1,AE51,""))))))))</f>
        <v/>
      </c>
      <c r="AF52" t="str">
        <f ca="1">IF($E51="","",IF($F52="",AF51,IF(AND($M52=1,AF$9&gt;$B$9),"",IF(AND($M52=1,AF$9&lt;=$B$9),LOOKUP(AF$9,$A$12:$A$111,$B$12:$B$111),IF(AND($H52=-1,AG$9=$R51),"",IF($H52=-1,AG51,IF(AND($H52=1,AE$9=$R51),$J52,IF($H52=1,AF51,""))))))))</f>
        <v/>
      </c>
      <c r="AG52" t="str">
        <f ca="1">IF($E51="","",IF($F52="",AG51,IF(AND($M52=1,AG$9&gt;$B$9),"",IF(AND($M52=1,AG$9&lt;=$B$9),LOOKUP(AG$9,$A$12:$A$111,$B$12:$B$111),IF(AND($H52=-1,AH$9=$R51),"",IF($H52=-1,AH51,IF(AND($H52=1,AF$9=$R51),$J52,IF($H52=1,AG51,""))))))))</f>
        <v/>
      </c>
      <c r="AH52" t="str">
        <f ca="1">IF($E51="","",IF($F52="",AH51,IF(AND($M52=1,AH$9&gt;$B$9),"",IF(AND($M52=1,AH$9&lt;=$B$9),LOOKUP(AH$9,$A$12:$A$111,$B$12:$B$111),IF(AND($H52=-1,AI$9=$R51),"",IF($H52=-1,AI51,IF(AND($H52=1,AG$9=$R51),$J52,IF($H52=1,AH51,""))))))))</f>
        <v/>
      </c>
      <c r="AI52" t="str">
        <f ca="1">IF($E51="","",IF($F52="",AI51,IF(AND($M52=1,AI$9&gt;$B$9),"",IF(AND($M52=1,AI$9&lt;=$B$9),LOOKUP(AI$9,$A$12:$A$111,$B$12:$B$111),IF(AND($H52=-1,AJ$9=$R51),"",IF($H52=-1,AJ51,IF(AND($H52=1,AH$9=$R51),$J52,IF($H52=1,AI51,""))))))))</f>
        <v/>
      </c>
      <c r="AJ52" t="str">
        <f ca="1">IF($E51="","",IF($F52="",AJ51,IF(AND($M52=1,AJ$9&gt;$B$9),"",IF(AND($M52=1,AJ$9&lt;=$B$9),LOOKUP(AJ$9,$A$12:$A$111,$B$12:$B$111),IF(AND($H52=-1,AK$9=$R51),"",IF($H52=-1,AK51,IF(AND($H52=1,AI$9=$R51),$J52,IF($H52=1,AJ51,""))))))))</f>
        <v/>
      </c>
      <c r="AK52" t="str">
        <f ca="1">IF($E51="","",IF($F52="",AK51,IF(AND($M52=1,AK$9&gt;$B$9),"",IF(AND($M52=1,AK$9&lt;=$B$9),LOOKUP(AK$9,$A$12:$A$111,$B$12:$B$111),IF(AND($H52=-1,AL$9=$R51),"",IF($H52=-1,AL51,IF(AND($H52=1,AJ$9=$R51),$J52,IF($H52=1,AK51,""))))))))</f>
        <v/>
      </c>
      <c r="AL52" t="str">
        <f ca="1">IF($E51="","",IF($F52="",AL51,IF(AND($M52=1,AL$9&gt;$B$9),"",IF(AND($M52=1,AL$9&lt;=$B$9),LOOKUP(AL$9,$A$12:$A$111,$B$12:$B$111),IF(AND($H52=-1,AM$9=$R51),"",IF($H52=-1,AM51,IF(AND($H52=1,AK$9=$R51),$J52,IF($H52=1,AL51,""))))))))</f>
        <v/>
      </c>
      <c r="AM52" t="str">
        <f ca="1">IF($E51="","",IF($F52="",AM51,IF(AND($M52=1,AM$9&gt;$B$9),"",IF(AND($M52=1,AM$9&lt;=$B$9),LOOKUP(AM$9,$A$12:$A$111,$B$12:$B$111),IF(AND($H52=-1,AN$9=$R51),"",IF($H52=-1,AN51,IF(AND($H52=1,AL$9=$R51),$J52,IF($H52=1,AM51,""))))))))</f>
        <v/>
      </c>
      <c r="AN52" t="str">
        <f ca="1">IF($E51="","",IF($F52="",AN51,IF(AND($M52=1,AN$9&gt;$B$9),"",IF(AND($M52=1,AN$9&lt;=$B$9),LOOKUP(AN$9,$A$12:$A$111,$B$12:$B$111),IF(AND($H52=-1,AO$9=$R51),"",IF($H52=-1,AO51,IF(AND($H52=1,AM$9=$R51),$J52,IF($H52=1,AN51,""))))))))</f>
        <v/>
      </c>
      <c r="AO52" t="str">
        <f ca="1">IF($E51="","",IF($F52="",AO51,IF(AND($M52=1,AO$9&gt;$B$9),"",IF(AND($M52=1,AO$9&lt;=$B$9),LOOKUP(AO$9,$A$12:$A$111,$B$12:$B$111),IF(AND($H52=-1,AP$9=$R51),"",IF($H52=-1,AP51,IF(AND($H52=1,AN$9=$R51),$J52,IF($H52=1,AO51,""))))))))</f>
        <v/>
      </c>
      <c r="AP52" t="str">
        <f ca="1">IF($E51="","",IF($F52="",AP51,IF(AND($M52=1,AP$9&gt;$B$9),"",IF(AND($M52=1,AP$9&lt;=$B$9),LOOKUP(AP$9,$A$12:$A$111,$B$12:$B$111),IF(AND($H52=-1,AQ$9=$R51),"",IF($H52=-1,AQ51,IF(AND($H52=1,AO$9=$R51),$J52,IF($H52=1,AP51,""))))))))</f>
        <v/>
      </c>
      <c r="AQ52" t="str">
        <f ca="1">IF($E51="","",IF($F52="",AQ51,IF(AND($M52=1,AQ$9&gt;$B$9),"",IF(AND($M52=1,AQ$9&lt;=$B$9),LOOKUP(AQ$9,$A$12:$A$111,$B$12:$B$111),IF(AND($H52=-1,AR$9=$R51),"",IF($H52=-1,AR51,IF(AND($H52=1,AP$9=$R51),$J52,IF($H52=1,AQ51,""))))))))</f>
        <v/>
      </c>
      <c r="AR52" t="str">
        <f ca="1">IF($E51="","",IF($F52="",AR51,IF(AND($M52=1,AR$9&gt;$B$9),"",IF(AND($M52=1,AR$9&lt;=$B$9),LOOKUP(AR$9,$A$12:$A$111,$B$12:$B$111),IF(AND($H52=-1,AS$9=$R51),"",IF($H52=-1,AS51,IF(AND($H52=1,AQ$9=$R51),$J52,IF($H52=1,AR51,""))))))))</f>
        <v/>
      </c>
      <c r="AS52" t="str">
        <f ca="1">IF($E51="","",IF($F52="",AS51,IF(AND($M52=1,AS$9&gt;$B$9),"",IF(AND($M52=1,AS$9&lt;=$B$9),LOOKUP(AS$9,$A$12:$A$111,$B$12:$B$111),IF(AND($H52=-1,AT$9=$R51),"",IF($H52=-1,AT51,IF(AND($H52=1,AR$9=$R51),$J52,IF($H52=1,AS51,""))))))))</f>
        <v/>
      </c>
      <c r="AT52" t="str">
        <f ca="1">IF($E51="","",IF($F52="",AT51,IF(AND($M52=1,AT$9&gt;$B$9),"",IF(AND($M52=1,AT$9&lt;=$B$9),LOOKUP(AT$9,$A$12:$A$111,$B$12:$B$111),IF(AND($H52=-1,AU$9=$R51),"",IF($H52=-1,AU51,IF(AND($H52=1,AS$9=$R51),$J52,IF($H52=1,AT51,""))))))))</f>
        <v/>
      </c>
      <c r="AU52" t="str">
        <f ca="1">IF($E51="","",IF($F52="",AU51,IF(AND($M52=1,AU$9&gt;$B$9),"",IF(AND($M52=1,AU$9&lt;=$B$9),LOOKUP(AU$9,$A$12:$A$111,$B$12:$B$111),IF(AND($H52=-1,AV$9=$R51),"",IF($H52=-1,AV51,IF(AND($H52=1,AT$9=$R51),$J52,IF($H52=1,AU51,""))))))))</f>
        <v/>
      </c>
      <c r="AV52" t="str">
        <f ca="1">IF($E51="","",IF($F52="",AV51,IF(AND($M52=1,AV$9&gt;$B$9),"",IF(AND($M52=1,AV$9&lt;=$B$9),LOOKUP(AV$9,$A$12:$A$111,$B$12:$B$111),IF(AND($H52=-1,AW$9=$R51),"",IF($H52=-1,AW51,IF(AND($H52=1,AU$9=$R51),$J52,IF($H52=1,AV51,""))))))))</f>
        <v/>
      </c>
      <c r="AW52" t="str">
        <f ca="1">IF($E51="","",IF($F52="",AW51,IF(AND($M52=1,AW$9&gt;$B$9),"",IF(AND($M52=1,AW$9&lt;=$B$9),LOOKUP(AW$9,$A$12:$A$111,$B$12:$B$111),IF(AND($H52=-1,AX$9=$R51),"",IF($H52=-1,AX51,IF(AND($H52=1,AV$9=$R51),$J52,IF($H52=1,AW51,""))))))))</f>
        <v/>
      </c>
      <c r="AX52" t="str">
        <f ca="1">IF($E51="","",IF($F52="",AX51,IF(AND($M52=1,AX$9&gt;$B$9),"",IF(AND($M52=1,AX$9&lt;=$B$9),LOOKUP(AX$9,$A$12:$A$111,$B$12:$B$111),IF(AND($H52=-1,AY$9=$R51),"",IF($H52=-1,AY51,IF(AND($H52=1,AW$9=$R51),$J52,IF($H52=1,AX51,""))))))))</f>
        <v/>
      </c>
      <c r="AY52" t="str">
        <f ca="1">IF($E51="","",IF($F52="",AY51,IF(AND($M52=1,AY$9&gt;$B$9),"",IF(AND($M52=1,AY$9&lt;=$B$9),LOOKUP(AY$9,$A$12:$A$111,$B$12:$B$111),IF(AND($H52=-1,AZ$9=$R51),"",IF($H52=-1,AZ51,IF(AND($H52=1,AX$9=$R51),$J52,IF($H52=1,AY51,""))))))))</f>
        <v/>
      </c>
      <c r="AZ52" t="str">
        <f ca="1">IF($E51="","",IF($F52="",AZ51,IF(AND($M52=1,AZ$9&gt;$B$9),"",IF(AND($M52=1,AZ$9&lt;=$B$9),LOOKUP(AZ$9,$A$12:$A$111,$B$12:$B$111),IF(AND($H52=-1,BA$9=$R51),"",IF($H52=-1,BA51,IF(AND($H52=1,AY$9=$R51),$J52,IF($H52=1,AZ51,""))))))))</f>
        <v/>
      </c>
      <c r="BA52" t="str">
        <f ca="1">IF($E51="","",IF($F52="",BA51,IF(AND($M52=1,BA$9&gt;$B$9),"",IF(AND($M52=1,BA$9&lt;=$B$9),LOOKUP(BA$9,$A$12:$A$111,$B$12:$B$111),IF(AND($H52=-1,BB$9=$R51),"",IF($H52=-1,BB51,IF(AND($H52=1,AZ$9=$R51),$J52,IF($H52=1,BA51,""))))))))</f>
        <v/>
      </c>
      <c r="BB52" t="str">
        <f ca="1">IF($E51="","",IF($F52="",BB51,IF(AND($M52=1,BB$9&gt;$B$9),"",IF(AND($M52=1,BB$9&lt;=$B$9),LOOKUP(BB$9,$A$12:$A$111,$B$12:$B$111),IF(AND($H52=-1,BC$9=$R51),"",IF($H52=-1,BC51,IF(AND($H52=1,BA$9=$R51),$J52,IF($H52=1,BB51,""))))))))</f>
        <v/>
      </c>
      <c r="BC52" t="str">
        <f ca="1">IF($E51="","",IF($F52="",BC51,IF(AND($M52=1,BC$9&gt;$B$9),"",IF(AND($M52=1,BC$9&lt;=$B$9),LOOKUP(BC$9,$A$12:$A$111,$B$12:$B$111),IF(AND($H52=-1,BD$9=$R51),"",IF($H52=-1,BD51,IF(AND($H52=1,BB$9=$R51),$J52,IF($H52=1,BC51,""))))))))</f>
        <v/>
      </c>
      <c r="BD52" t="str">
        <f ca="1">IF($E51="","",IF($F52="",BD51,IF(AND($M52=1,BD$9&gt;$B$9),"",IF(AND($M52=1,BD$9&lt;=$B$9),LOOKUP(BD$9,$A$12:$A$111,$B$12:$B$111),IF(AND($H52=-1,BE$9=$R51),"",IF($H52=-1,BE51,IF(AND($H52=1,BC$9=$R51),$J52,IF($H52=1,BD51,""))))))))</f>
        <v/>
      </c>
      <c r="BE52" t="str">
        <f ca="1">IF($E51="","",IF($F52="",BE51,IF(AND($M52=1,BE$9&gt;$B$9),"",IF(AND($M52=1,BE$9&lt;=$B$9),LOOKUP(BE$9,$A$12:$A$111,$B$12:$B$111),IF(AND($H52=-1,BF$9=$R51),"",IF($H52=-1,BF51,IF(AND($H52=1,BD$9=$R51),$J52,IF($H52=1,BE51,""))))))))</f>
        <v/>
      </c>
      <c r="BF52" t="str">
        <f ca="1">IF($E51="","",IF($F52="",BF51,IF(AND($M52=1,BF$9&gt;$B$9),"",IF(AND($M52=1,BF$9&lt;=$B$9),LOOKUP(BF$9,$A$12:$A$111,$B$12:$B$111),IF(AND($H52=-1,BG$9=$R51),"",IF($H52=-1,BG51,IF(AND($H52=1,BE$9=$R51),$J52,IF($H52=1,BF51,""))))))))</f>
        <v/>
      </c>
      <c r="BG52" t="str">
        <f ca="1">IF($E51="","",IF($F52="",BG51,IF(AND($M52=1,BG$9&gt;$B$9),"",IF(AND($M52=1,BG$9&lt;=$B$9),LOOKUP(BG$9,$A$12:$A$111,$B$12:$B$111),IF(AND($H52=-1,BH$9=$R51),"",IF($H52=-1,BH51,IF(AND($H52=1,BF$9=$R51),$J52,IF($H52=1,BG51,""))))))))</f>
        <v/>
      </c>
      <c r="BH52" t="str">
        <f ca="1">IF($E51="","",IF($F52="",BH51,IF(AND($M52=1,BH$9&gt;$B$9),"",IF(AND($M52=1,BH$9&lt;=$B$9),LOOKUP(BH$9,$A$12:$A$111,$B$12:$B$111),IF(AND($H52=-1,BI$9=$R51),"",IF($H52=-1,BI51,IF(AND($H52=1,BG$9=$R51),$J52,IF($H52=1,BH51,""))))))))</f>
        <v/>
      </c>
      <c r="BI52" t="str">
        <f ca="1">IF($E51="","",IF($F52="",BI51,IF(AND($M52=1,BI$9&gt;$B$9),"",IF(AND($M52=1,BI$9&lt;=$B$9),LOOKUP(BI$9,$A$12:$A$111,$B$12:$B$111),IF(AND($H52=-1,BJ$9=$R51),"",IF($H52=-1,BJ51,IF(AND($H52=1,BH$9=$R51),$J52,IF($H52=1,BI51,""))))))))</f>
        <v/>
      </c>
      <c r="BJ52" t="str">
        <f ca="1">IF($E51="","",IF($F52="",BJ51,IF(AND($M52=1,BJ$9&gt;$B$9),"",IF(AND($M52=1,BJ$9&lt;=$B$9),LOOKUP(BJ$9,$A$12:$A$111,$B$12:$B$111),IF(AND($H52=-1,BK$9=$R51),"",IF($H52=-1,BK51,IF(AND($H52=1,BI$9=$R51),$J52,IF($H52=1,BJ51,""))))))))</f>
        <v/>
      </c>
      <c r="BK52" t="str">
        <f ca="1">IF($E51="","",IF($F52="",BK51,IF(AND($M52=1,BK$9&gt;$B$9),"",IF(AND($M52=1,BK$9&lt;=$B$9),LOOKUP(BK$9,$A$12:$A$111,$B$12:$B$111),IF(AND($H52=-1,BL$9=$R51),"",IF($H52=-1,BL51,IF(AND($H52=1,BJ$9=$R51),$J52,IF($H52=1,BK51,""))))))))</f>
        <v/>
      </c>
      <c r="BL52" t="str">
        <f ca="1">IF($E51="","",IF($F52="",BL51,IF(AND($M52=1,BL$9&gt;$B$9),"",IF(AND($M52=1,BL$9&lt;=$B$9),LOOKUP(BL$9,$A$12:$A$111,$B$12:$B$111),IF(AND($H52=-1,BM$9=$R51),"",IF($H52=-1,BM51,IF(AND($H52=1,BK$9=$R51),$J52,IF($H52=1,BL51,""))))))))</f>
        <v/>
      </c>
      <c r="BM52" t="str">
        <f ca="1">IF($E51="","",IF($F52="",BM51,IF(AND($M52=1,BM$9&gt;$B$9),"",IF(AND($M52=1,BM$9&lt;=$B$9),LOOKUP(BM$9,$A$12:$A$111,$B$12:$B$111),IF(AND($H52=-1,BN$9=$R51),"",IF($H52=-1,BN51,IF(AND($H52=1,BL$9=$R51),$J52,IF($H52=1,BM51,""))))))))</f>
        <v/>
      </c>
      <c r="BN52" t="str">
        <f ca="1">IF($E51="","",IF($F52="",BN51,IF(AND($M52=1,BN$9&gt;$B$9),"",IF(AND($M52=1,BN$9&lt;=$B$9),LOOKUP(BN$9,$A$12:$A$111,$B$12:$B$111),IF(AND($H52=-1,BO$9=$R51),"",IF($H52=-1,BO51,IF(AND($H52=1,BM$9=$R51),$J52,IF($H52=1,BN51,""))))))))</f>
        <v/>
      </c>
      <c r="BO52">
        <f ca="1">IF($E51="","",IF($F52="",BO51,IF(AND($M52=1,BO$9&gt;$B$9),"",IF(AND($M52=1,BO$9&lt;=$B$9),LOOKUP(BO$9,$A$12:$A$111,$B$12:$B$111),IF(AND($H52=-1,BP$9=$R51),"",IF($H52=-1,BP51,IF(AND($H52=1,BN$9=$R51),$J52,IF($H52=1,BO51,""))))))))</f>
        <v>0</v>
      </c>
      <c r="BP52">
        <f ca="1">IF($E51="","",IF($F52="",BP51,IF(AND($M52=1,BP$9&gt;$B$9),"",IF(AND($M52=1,BP$9&lt;=$B$9),LOOKUP(BP$9,$A$12:$A$111,$B$12:$B$111),IF(AND($H52=-1,BQ$9=$R51),"",IF($H52=-1,BQ51,IF(AND($H52=1,BO$9=$R51),$J52,IF($H52=1,BP51,""))))))))</f>
        <v>0</v>
      </c>
    </row>
    <row r="53" spans="4:68" x14ac:dyDescent="0.25">
      <c r="D53" s="4">
        <v>43</v>
      </c>
      <c r="E53" s="1">
        <f t="shared" ca="1" si="3"/>
        <v>20</v>
      </c>
      <c r="F53" t="str">
        <f ca="1">IF(E52="","",IF(AND(B$3="Last",G52="Zero"),F52,IF(B$3="Last",G52,IF(AND(B$3="2nd last",G51="Zero"),F52,IF(B$3="2nd last",G51,IF(AND(B$3="Opposite",G52="Zero"),F52,IF(AND(B$3="Opposite",G52="Red"),"Black",IF(AND(B$3="Opposite",G52="Black"),"Red",IF(AND(B$3="Opposite",G52="Odd"),"Even",IF(AND(B$3="Opposite",G52="Even"),"Odd",IF(AND(B$3="Opposite",G52="High"),"Low",IF(AND(B$3="Opposite",G52="Low"),"High",IF(COUNTIF(Refs!$E$5:$I$6,B$3)=1,RevLab!B$3,"")))))))))))))</f>
        <v>Black</v>
      </c>
      <c r="G53" t="str">
        <f ca="1">IF(E53="","",IF(B$2="Red/Black",LOOKUP(E53,Refs!D:D,Refs!F:F),IF(B$2="High/Low",LOOKUP(E53,Refs!D:D,Refs!H:H),IF(B$2="Odd/Even",LOOKUP(E53,Refs!D:D,Refs!J:J),""))))</f>
        <v>Black</v>
      </c>
      <c r="H53">
        <f t="shared" ca="1" si="4"/>
        <v>1</v>
      </c>
      <c r="I53">
        <f ca="1">IF(E52="","",IF(F53="","",IF(AND(R52&gt;1,P52+Q52&gt;=$B$4),$B$4,IF(R52=1,P52,P52+Q52))))</f>
        <v>10</v>
      </c>
      <c r="J53">
        <f t="shared" ca="1" si="5"/>
        <v>10</v>
      </c>
      <c r="K53">
        <f t="shared" ca="1" si="7"/>
        <v>-25</v>
      </c>
      <c r="L53">
        <f t="shared" ca="1" si="8"/>
        <v>15</v>
      </c>
      <c r="M53">
        <f t="shared" ca="1" si="6"/>
        <v>0</v>
      </c>
      <c r="P53">
        <f t="shared" ca="1" si="0"/>
        <v>3</v>
      </c>
      <c r="Q53">
        <f t="shared" ca="1" si="1"/>
        <v>10</v>
      </c>
      <c r="R53" s="2">
        <f t="shared" ca="1" si="2"/>
        <v>4</v>
      </c>
      <c r="S53" s="4">
        <f ca="1">IF(E52="","",IF($F53="",S52,IF($M53=1,LOOKUP(S$9,$A$12:$A$111,$B$12:$B$111),IF(AND($H53=-1,T$9=$R52),"",IF($H53=-1,T52,IF($H53=1,S52))))))</f>
        <v>3</v>
      </c>
      <c r="T53">
        <f ca="1">IF($E52="","",IF($F53="",T52,IF(AND($M53=1,T$9&gt;$B$9),"",IF(AND($M53=1,T$9&lt;=$B$9),LOOKUP(T$9,$A$12:$A$111,$B$12:$B$111),IF(AND($H53=-1,U$9=$R52),"",IF($H53=-1,U52,IF(AND($H53=1,S$9=$R52),$J53,IF($H53=1,T52,""))))))))</f>
        <v>5</v>
      </c>
      <c r="U53">
        <f ca="1">IF($E52="","",IF($F53="",U52,IF(AND($M53=1,U$9&gt;$B$9),"",IF(AND($M53=1,U$9&lt;=$B$9),LOOKUP(U$9,$A$12:$A$111,$B$12:$B$111),IF(AND($H53=-1,V$9=$R52),"",IF($H53=-1,V52,IF(AND($H53=1,T$9=$R52),$J53,IF($H53=1,U52,""))))))))</f>
        <v>7</v>
      </c>
      <c r="V53">
        <f ca="1">IF($E52="","",IF($F53="",V52,IF(AND($M53=1,V$9&gt;$B$9),"",IF(AND($M53=1,V$9&lt;=$B$9),LOOKUP(V$9,$A$12:$A$111,$B$12:$B$111),IF(AND($H53=-1,W$9=$R52),"",IF($H53=-1,W52,IF(AND($H53=1,U$9=$R52),$J53,IF($H53=1,V52,""))))))))</f>
        <v>10</v>
      </c>
      <c r="W53" t="str">
        <f ca="1">IF($E52="","",IF($F53="",W52,IF(AND($M53=1,W$9&gt;$B$9),"",IF(AND($M53=1,W$9&lt;=$B$9),LOOKUP(W$9,$A$12:$A$111,$B$12:$B$111),IF(AND($H53=-1,X$9=$R52),"",IF($H53=-1,X52,IF(AND($H53=1,V$9=$R52),$J53,IF($H53=1,W52,""))))))))</f>
        <v/>
      </c>
      <c r="X53" t="str">
        <f ca="1">IF($E52="","",IF($F53="",X52,IF(AND($M53=1,X$9&gt;$B$9),"",IF(AND($M53=1,X$9&lt;=$B$9),LOOKUP(X$9,$A$12:$A$111,$B$12:$B$111),IF(AND($H53=-1,Y$9=$R52),"",IF($H53=-1,Y52,IF(AND($H53=1,W$9=$R52),$J53,IF($H53=1,X52,""))))))))</f>
        <v/>
      </c>
      <c r="Y53" t="str">
        <f ca="1">IF($E52="","",IF($F53="",Y52,IF(AND($M53=1,Y$9&gt;$B$9),"",IF(AND($M53=1,Y$9&lt;=$B$9),LOOKUP(Y$9,$A$12:$A$111,$B$12:$B$111),IF(AND($H53=-1,Z$9=$R52),"",IF($H53=-1,Z52,IF(AND($H53=1,X$9=$R52),$J53,IF($H53=1,Y52,""))))))))</f>
        <v/>
      </c>
      <c r="Z53" t="str">
        <f ca="1">IF($E52="","",IF($F53="",Z52,IF(AND($M53=1,Z$9&gt;$B$9),"",IF(AND($M53=1,Z$9&lt;=$B$9),LOOKUP(Z$9,$A$12:$A$111,$B$12:$B$111),IF(AND($H53=-1,AA$9=$R52),"",IF($H53=-1,AA52,IF(AND($H53=1,Y$9=$R52),$J53,IF($H53=1,Z52,""))))))))</f>
        <v/>
      </c>
      <c r="AA53" t="str">
        <f ca="1">IF($E52="","",IF($F53="",AA52,IF(AND($M53=1,AA$9&gt;$B$9),"",IF(AND($M53=1,AA$9&lt;=$B$9),LOOKUP(AA$9,$A$12:$A$111,$B$12:$B$111),IF(AND($H53=-1,AB$9=$R52),"",IF($H53=-1,AB52,IF(AND($H53=1,Z$9=$R52),$J53,IF($H53=1,AA52,""))))))))</f>
        <v/>
      </c>
      <c r="AB53" t="str">
        <f ca="1">IF($E52="","",IF($F53="",AB52,IF(AND($M53=1,AB$9&gt;$B$9),"",IF(AND($M53=1,AB$9&lt;=$B$9),LOOKUP(AB$9,$A$12:$A$111,$B$12:$B$111),IF(AND($H53=-1,AC$9=$R52),"",IF($H53=-1,AC52,IF(AND($H53=1,AA$9=$R52),$J53,IF($H53=1,AB52,""))))))))</f>
        <v/>
      </c>
      <c r="AC53" t="str">
        <f ca="1">IF($E52="","",IF($F53="",AC52,IF(AND($M53=1,AC$9&gt;$B$9),"",IF(AND($M53=1,AC$9&lt;=$B$9),LOOKUP(AC$9,$A$12:$A$111,$B$12:$B$111),IF(AND($H53=-1,AD$9=$R52),"",IF($H53=-1,AD52,IF(AND($H53=1,AB$9=$R52),$J53,IF($H53=1,AC52,""))))))))</f>
        <v/>
      </c>
      <c r="AD53" t="str">
        <f ca="1">IF($E52="","",IF($F53="",AD52,IF(AND($M53=1,AD$9&gt;$B$9),"",IF(AND($M53=1,AD$9&lt;=$B$9),LOOKUP(AD$9,$A$12:$A$111,$B$12:$B$111),IF(AND($H53=-1,AE$9=$R52),"",IF($H53=-1,AE52,IF(AND($H53=1,AC$9=$R52),$J53,IF($H53=1,AD52,""))))))))</f>
        <v/>
      </c>
      <c r="AE53" t="str">
        <f ca="1">IF($E52="","",IF($F53="",AE52,IF(AND($M53=1,AE$9&gt;$B$9),"",IF(AND($M53=1,AE$9&lt;=$B$9),LOOKUP(AE$9,$A$12:$A$111,$B$12:$B$111),IF(AND($H53=-1,AF$9=$R52),"",IF($H53=-1,AF52,IF(AND($H53=1,AD$9=$R52),$J53,IF($H53=1,AE52,""))))))))</f>
        <v/>
      </c>
      <c r="AF53" t="str">
        <f ca="1">IF($E52="","",IF($F53="",AF52,IF(AND($M53=1,AF$9&gt;$B$9),"",IF(AND($M53=1,AF$9&lt;=$B$9),LOOKUP(AF$9,$A$12:$A$111,$B$12:$B$111),IF(AND($H53=-1,AG$9=$R52),"",IF($H53=-1,AG52,IF(AND($H53=1,AE$9=$R52),$J53,IF($H53=1,AF52,""))))))))</f>
        <v/>
      </c>
      <c r="AG53" t="str">
        <f ca="1">IF($E52="","",IF($F53="",AG52,IF(AND($M53=1,AG$9&gt;$B$9),"",IF(AND($M53=1,AG$9&lt;=$B$9),LOOKUP(AG$9,$A$12:$A$111,$B$12:$B$111),IF(AND($H53=-1,AH$9=$R52),"",IF($H53=-1,AH52,IF(AND($H53=1,AF$9=$R52),$J53,IF($H53=1,AG52,""))))))))</f>
        <v/>
      </c>
      <c r="AH53" t="str">
        <f ca="1">IF($E52="","",IF($F53="",AH52,IF(AND($M53=1,AH$9&gt;$B$9),"",IF(AND($M53=1,AH$9&lt;=$B$9),LOOKUP(AH$9,$A$12:$A$111,$B$12:$B$111),IF(AND($H53=-1,AI$9=$R52),"",IF($H53=-1,AI52,IF(AND($H53=1,AG$9=$R52),$J53,IF($H53=1,AH52,""))))))))</f>
        <v/>
      </c>
      <c r="AI53" t="str">
        <f ca="1">IF($E52="","",IF($F53="",AI52,IF(AND($M53=1,AI$9&gt;$B$9),"",IF(AND($M53=1,AI$9&lt;=$B$9),LOOKUP(AI$9,$A$12:$A$111,$B$12:$B$111),IF(AND($H53=-1,AJ$9=$R52),"",IF($H53=-1,AJ52,IF(AND($H53=1,AH$9=$R52),$J53,IF($H53=1,AI52,""))))))))</f>
        <v/>
      </c>
      <c r="AJ53" t="str">
        <f ca="1">IF($E52="","",IF($F53="",AJ52,IF(AND($M53=1,AJ$9&gt;$B$9),"",IF(AND($M53=1,AJ$9&lt;=$B$9),LOOKUP(AJ$9,$A$12:$A$111,$B$12:$B$111),IF(AND($H53=-1,AK$9=$R52),"",IF($H53=-1,AK52,IF(AND($H53=1,AI$9=$R52),$J53,IF($H53=1,AJ52,""))))))))</f>
        <v/>
      </c>
      <c r="AK53" t="str">
        <f ca="1">IF($E52="","",IF($F53="",AK52,IF(AND($M53=1,AK$9&gt;$B$9),"",IF(AND($M53=1,AK$9&lt;=$B$9),LOOKUP(AK$9,$A$12:$A$111,$B$12:$B$111),IF(AND($H53=-1,AL$9=$R52),"",IF($H53=-1,AL52,IF(AND($H53=1,AJ$9=$R52),$J53,IF($H53=1,AK52,""))))))))</f>
        <v/>
      </c>
      <c r="AL53" t="str">
        <f ca="1">IF($E52="","",IF($F53="",AL52,IF(AND($M53=1,AL$9&gt;$B$9),"",IF(AND($M53=1,AL$9&lt;=$B$9),LOOKUP(AL$9,$A$12:$A$111,$B$12:$B$111),IF(AND($H53=-1,AM$9=$R52),"",IF($H53=-1,AM52,IF(AND($H53=1,AK$9=$R52),$J53,IF($H53=1,AL52,""))))))))</f>
        <v/>
      </c>
      <c r="AM53" t="str">
        <f ca="1">IF($E52="","",IF($F53="",AM52,IF(AND($M53=1,AM$9&gt;$B$9),"",IF(AND($M53=1,AM$9&lt;=$B$9),LOOKUP(AM$9,$A$12:$A$111,$B$12:$B$111),IF(AND($H53=-1,AN$9=$R52),"",IF($H53=-1,AN52,IF(AND($H53=1,AL$9=$R52),$J53,IF($H53=1,AM52,""))))))))</f>
        <v/>
      </c>
      <c r="AN53" t="str">
        <f ca="1">IF($E52="","",IF($F53="",AN52,IF(AND($M53=1,AN$9&gt;$B$9),"",IF(AND($M53=1,AN$9&lt;=$B$9),LOOKUP(AN$9,$A$12:$A$111,$B$12:$B$111),IF(AND($H53=-1,AO$9=$R52),"",IF($H53=-1,AO52,IF(AND($H53=1,AM$9=$R52),$J53,IF($H53=1,AN52,""))))))))</f>
        <v/>
      </c>
      <c r="AO53" t="str">
        <f ca="1">IF($E52="","",IF($F53="",AO52,IF(AND($M53=1,AO$9&gt;$B$9),"",IF(AND($M53=1,AO$9&lt;=$B$9),LOOKUP(AO$9,$A$12:$A$111,$B$12:$B$111),IF(AND($H53=-1,AP$9=$R52),"",IF($H53=-1,AP52,IF(AND($H53=1,AN$9=$R52),$J53,IF($H53=1,AO52,""))))))))</f>
        <v/>
      </c>
      <c r="AP53" t="str">
        <f ca="1">IF($E52="","",IF($F53="",AP52,IF(AND($M53=1,AP$9&gt;$B$9),"",IF(AND($M53=1,AP$9&lt;=$B$9),LOOKUP(AP$9,$A$12:$A$111,$B$12:$B$111),IF(AND($H53=-1,AQ$9=$R52),"",IF($H53=-1,AQ52,IF(AND($H53=1,AO$9=$R52),$J53,IF($H53=1,AP52,""))))))))</f>
        <v/>
      </c>
      <c r="AQ53" t="str">
        <f ca="1">IF($E52="","",IF($F53="",AQ52,IF(AND($M53=1,AQ$9&gt;$B$9),"",IF(AND($M53=1,AQ$9&lt;=$B$9),LOOKUP(AQ$9,$A$12:$A$111,$B$12:$B$111),IF(AND($H53=-1,AR$9=$R52),"",IF($H53=-1,AR52,IF(AND($H53=1,AP$9=$R52),$J53,IF($H53=1,AQ52,""))))))))</f>
        <v/>
      </c>
      <c r="AR53" t="str">
        <f ca="1">IF($E52="","",IF($F53="",AR52,IF(AND($M53=1,AR$9&gt;$B$9),"",IF(AND($M53=1,AR$9&lt;=$B$9),LOOKUP(AR$9,$A$12:$A$111,$B$12:$B$111),IF(AND($H53=-1,AS$9=$R52),"",IF($H53=-1,AS52,IF(AND($H53=1,AQ$9=$R52),$J53,IF($H53=1,AR52,""))))))))</f>
        <v/>
      </c>
      <c r="AS53" t="str">
        <f ca="1">IF($E52="","",IF($F53="",AS52,IF(AND($M53=1,AS$9&gt;$B$9),"",IF(AND($M53=1,AS$9&lt;=$B$9),LOOKUP(AS$9,$A$12:$A$111,$B$12:$B$111),IF(AND($H53=-1,AT$9=$R52),"",IF($H53=-1,AT52,IF(AND($H53=1,AR$9=$R52),$J53,IF($H53=1,AS52,""))))))))</f>
        <v/>
      </c>
      <c r="AT53" t="str">
        <f ca="1">IF($E52="","",IF($F53="",AT52,IF(AND($M53=1,AT$9&gt;$B$9),"",IF(AND($M53=1,AT$9&lt;=$B$9),LOOKUP(AT$9,$A$12:$A$111,$B$12:$B$111),IF(AND($H53=-1,AU$9=$R52),"",IF($H53=-1,AU52,IF(AND($H53=1,AS$9=$R52),$J53,IF($H53=1,AT52,""))))))))</f>
        <v/>
      </c>
      <c r="AU53" t="str">
        <f ca="1">IF($E52="","",IF($F53="",AU52,IF(AND($M53=1,AU$9&gt;$B$9),"",IF(AND($M53=1,AU$9&lt;=$B$9),LOOKUP(AU$9,$A$12:$A$111,$B$12:$B$111),IF(AND($H53=-1,AV$9=$R52),"",IF($H53=-1,AV52,IF(AND($H53=1,AT$9=$R52),$J53,IF($H53=1,AU52,""))))))))</f>
        <v/>
      </c>
      <c r="AV53" t="str">
        <f ca="1">IF($E52="","",IF($F53="",AV52,IF(AND($M53=1,AV$9&gt;$B$9),"",IF(AND($M53=1,AV$9&lt;=$B$9),LOOKUP(AV$9,$A$12:$A$111,$B$12:$B$111),IF(AND($H53=-1,AW$9=$R52),"",IF($H53=-1,AW52,IF(AND($H53=1,AU$9=$R52),$J53,IF($H53=1,AV52,""))))))))</f>
        <v/>
      </c>
      <c r="AW53" t="str">
        <f ca="1">IF($E52="","",IF($F53="",AW52,IF(AND($M53=1,AW$9&gt;$B$9),"",IF(AND($M53=1,AW$9&lt;=$B$9),LOOKUP(AW$9,$A$12:$A$111,$B$12:$B$111),IF(AND($H53=-1,AX$9=$R52),"",IF($H53=-1,AX52,IF(AND($H53=1,AV$9=$R52),$J53,IF($H53=1,AW52,""))))))))</f>
        <v/>
      </c>
      <c r="AX53" t="str">
        <f ca="1">IF($E52="","",IF($F53="",AX52,IF(AND($M53=1,AX$9&gt;$B$9),"",IF(AND($M53=1,AX$9&lt;=$B$9),LOOKUP(AX$9,$A$12:$A$111,$B$12:$B$111),IF(AND($H53=-1,AY$9=$R52),"",IF($H53=-1,AY52,IF(AND($H53=1,AW$9=$R52),$J53,IF($H53=1,AX52,""))))))))</f>
        <v/>
      </c>
      <c r="AY53" t="str">
        <f ca="1">IF($E52="","",IF($F53="",AY52,IF(AND($M53=1,AY$9&gt;$B$9),"",IF(AND($M53=1,AY$9&lt;=$B$9),LOOKUP(AY$9,$A$12:$A$111,$B$12:$B$111),IF(AND($H53=-1,AZ$9=$R52),"",IF($H53=-1,AZ52,IF(AND($H53=1,AX$9=$R52),$J53,IF($H53=1,AY52,""))))))))</f>
        <v/>
      </c>
      <c r="AZ53" t="str">
        <f ca="1">IF($E52="","",IF($F53="",AZ52,IF(AND($M53=1,AZ$9&gt;$B$9),"",IF(AND($M53=1,AZ$9&lt;=$B$9),LOOKUP(AZ$9,$A$12:$A$111,$B$12:$B$111),IF(AND($H53=-1,BA$9=$R52),"",IF($H53=-1,BA52,IF(AND($H53=1,AY$9=$R52),$J53,IF($H53=1,AZ52,""))))))))</f>
        <v/>
      </c>
      <c r="BA53" t="str">
        <f ca="1">IF($E52="","",IF($F53="",BA52,IF(AND($M53=1,BA$9&gt;$B$9),"",IF(AND($M53=1,BA$9&lt;=$B$9),LOOKUP(BA$9,$A$12:$A$111,$B$12:$B$111),IF(AND($H53=-1,BB$9=$R52),"",IF($H53=-1,BB52,IF(AND($H53=1,AZ$9=$R52),$J53,IF($H53=1,BA52,""))))))))</f>
        <v/>
      </c>
      <c r="BB53" t="str">
        <f ca="1">IF($E52="","",IF($F53="",BB52,IF(AND($M53=1,BB$9&gt;$B$9),"",IF(AND($M53=1,BB$9&lt;=$B$9),LOOKUP(BB$9,$A$12:$A$111,$B$12:$B$111),IF(AND($H53=-1,BC$9=$R52),"",IF($H53=-1,BC52,IF(AND($H53=1,BA$9=$R52),$J53,IF($H53=1,BB52,""))))))))</f>
        <v/>
      </c>
      <c r="BC53" t="str">
        <f ca="1">IF($E52="","",IF($F53="",BC52,IF(AND($M53=1,BC$9&gt;$B$9),"",IF(AND($M53=1,BC$9&lt;=$B$9),LOOKUP(BC$9,$A$12:$A$111,$B$12:$B$111),IF(AND($H53=-1,BD$9=$R52),"",IF($H53=-1,BD52,IF(AND($H53=1,BB$9=$R52),$J53,IF($H53=1,BC52,""))))))))</f>
        <v/>
      </c>
      <c r="BD53" t="str">
        <f ca="1">IF($E52="","",IF($F53="",BD52,IF(AND($M53=1,BD$9&gt;$B$9),"",IF(AND($M53=1,BD$9&lt;=$B$9),LOOKUP(BD$9,$A$12:$A$111,$B$12:$B$111),IF(AND($H53=-1,BE$9=$R52),"",IF($H53=-1,BE52,IF(AND($H53=1,BC$9=$R52),$J53,IF($H53=1,BD52,""))))))))</f>
        <v/>
      </c>
      <c r="BE53" t="str">
        <f ca="1">IF($E52="","",IF($F53="",BE52,IF(AND($M53=1,BE$9&gt;$B$9),"",IF(AND($M53=1,BE$9&lt;=$B$9),LOOKUP(BE$9,$A$12:$A$111,$B$12:$B$111),IF(AND($H53=-1,BF$9=$R52),"",IF($H53=-1,BF52,IF(AND($H53=1,BD$9=$R52),$J53,IF($H53=1,BE52,""))))))))</f>
        <v/>
      </c>
      <c r="BF53" t="str">
        <f ca="1">IF($E52="","",IF($F53="",BF52,IF(AND($M53=1,BF$9&gt;$B$9),"",IF(AND($M53=1,BF$9&lt;=$B$9),LOOKUP(BF$9,$A$12:$A$111,$B$12:$B$111),IF(AND($H53=-1,BG$9=$R52),"",IF($H53=-1,BG52,IF(AND($H53=1,BE$9=$R52),$J53,IF($H53=1,BF52,""))))))))</f>
        <v/>
      </c>
      <c r="BG53" t="str">
        <f ca="1">IF($E52="","",IF($F53="",BG52,IF(AND($M53=1,BG$9&gt;$B$9),"",IF(AND($M53=1,BG$9&lt;=$B$9),LOOKUP(BG$9,$A$12:$A$111,$B$12:$B$111),IF(AND($H53=-1,BH$9=$R52),"",IF($H53=-1,BH52,IF(AND($H53=1,BF$9=$R52),$J53,IF($H53=1,BG52,""))))))))</f>
        <v/>
      </c>
      <c r="BH53" t="str">
        <f ca="1">IF($E52="","",IF($F53="",BH52,IF(AND($M53=1,BH$9&gt;$B$9),"",IF(AND($M53=1,BH$9&lt;=$B$9),LOOKUP(BH$9,$A$12:$A$111,$B$12:$B$111),IF(AND($H53=-1,BI$9=$R52),"",IF($H53=-1,BI52,IF(AND($H53=1,BG$9=$R52),$J53,IF($H53=1,BH52,""))))))))</f>
        <v/>
      </c>
      <c r="BI53" t="str">
        <f ca="1">IF($E52="","",IF($F53="",BI52,IF(AND($M53=1,BI$9&gt;$B$9),"",IF(AND($M53=1,BI$9&lt;=$B$9),LOOKUP(BI$9,$A$12:$A$111,$B$12:$B$111),IF(AND($H53=-1,BJ$9=$R52),"",IF($H53=-1,BJ52,IF(AND($H53=1,BH$9=$R52),$J53,IF($H53=1,BI52,""))))))))</f>
        <v/>
      </c>
      <c r="BJ53" t="str">
        <f ca="1">IF($E52="","",IF($F53="",BJ52,IF(AND($M53=1,BJ$9&gt;$B$9),"",IF(AND($M53=1,BJ$9&lt;=$B$9),LOOKUP(BJ$9,$A$12:$A$111,$B$12:$B$111),IF(AND($H53=-1,BK$9=$R52),"",IF($H53=-1,BK52,IF(AND($H53=1,BI$9=$R52),$J53,IF($H53=1,BJ52,""))))))))</f>
        <v/>
      </c>
      <c r="BK53" t="str">
        <f ca="1">IF($E52="","",IF($F53="",BK52,IF(AND($M53=1,BK$9&gt;$B$9),"",IF(AND($M53=1,BK$9&lt;=$B$9),LOOKUP(BK$9,$A$12:$A$111,$B$12:$B$111),IF(AND($H53=-1,BL$9=$R52),"",IF($H53=-1,BL52,IF(AND($H53=1,BJ$9=$R52),$J53,IF($H53=1,BK52,""))))))))</f>
        <v/>
      </c>
      <c r="BL53" t="str">
        <f ca="1">IF($E52="","",IF($F53="",BL52,IF(AND($M53=1,BL$9&gt;$B$9),"",IF(AND($M53=1,BL$9&lt;=$B$9),LOOKUP(BL$9,$A$12:$A$111,$B$12:$B$111),IF(AND($H53=-1,BM$9=$R52),"",IF($H53=-1,BM52,IF(AND($H53=1,BK$9=$R52),$J53,IF($H53=1,BL52,""))))))))</f>
        <v/>
      </c>
      <c r="BM53" t="str">
        <f ca="1">IF($E52="","",IF($F53="",BM52,IF(AND($M53=1,BM$9&gt;$B$9),"",IF(AND($M53=1,BM$9&lt;=$B$9),LOOKUP(BM$9,$A$12:$A$111,$B$12:$B$111),IF(AND($H53=-1,BN$9=$R52),"",IF($H53=-1,BN52,IF(AND($H53=1,BL$9=$R52),$J53,IF($H53=1,BM52,""))))))))</f>
        <v/>
      </c>
      <c r="BN53" t="str">
        <f ca="1">IF($E52="","",IF($F53="",BN52,IF(AND($M53=1,BN$9&gt;$B$9),"",IF(AND($M53=1,BN$9&lt;=$B$9),LOOKUP(BN$9,$A$12:$A$111,$B$12:$B$111),IF(AND($H53=-1,BO$9=$R52),"",IF($H53=-1,BO52,IF(AND($H53=1,BM$9=$R52),$J53,IF($H53=1,BN52,""))))))))</f>
        <v/>
      </c>
      <c r="BO53">
        <f ca="1">IF($E52="","",IF($F53="",BO52,IF(AND($M53=1,BO$9&gt;$B$9),"",IF(AND($M53=1,BO$9&lt;=$B$9),LOOKUP(BO$9,$A$12:$A$111,$B$12:$B$111),IF(AND($H53=-1,BP$9=$R52),"",IF($H53=-1,BP52,IF(AND($H53=1,BN$9=$R52),$J53,IF($H53=1,BO52,""))))))))</f>
        <v>0</v>
      </c>
      <c r="BP53">
        <f ca="1">IF($E52="","",IF($F53="",BP52,IF(AND($M53=1,BP$9&gt;$B$9),"",IF(AND($M53=1,BP$9&lt;=$B$9),LOOKUP(BP$9,$A$12:$A$111,$B$12:$B$111),IF(AND($H53=-1,BQ$9=$R52),"",IF($H53=-1,BQ52,IF(AND($H53=1,BO$9=$R52),$J53,IF($H53=1,BP52,""))))))))</f>
        <v>0</v>
      </c>
    </row>
    <row r="54" spans="4:68" x14ac:dyDescent="0.25">
      <c r="D54" s="4">
        <v>44</v>
      </c>
      <c r="E54" s="1">
        <f t="shared" ca="1" si="3"/>
        <v>10</v>
      </c>
      <c r="F54" t="str">
        <f ca="1">IF(E53="","",IF(AND(B$3="Last",G53="Zero"),F53,IF(B$3="Last",G53,IF(AND(B$3="2nd last",G52="Zero"),F53,IF(B$3="2nd last",G52,IF(AND(B$3="Opposite",G53="Zero"),F53,IF(AND(B$3="Opposite",G53="Red"),"Black",IF(AND(B$3="Opposite",G53="Black"),"Red",IF(AND(B$3="Opposite",G53="Odd"),"Even",IF(AND(B$3="Opposite",G53="Even"),"Odd",IF(AND(B$3="Opposite",G53="High"),"Low",IF(AND(B$3="Opposite",G53="Low"),"High",IF(COUNTIF(Refs!$E$5:$I$6,B$3)=1,RevLab!B$3,"")))))))))))))</f>
        <v>Black</v>
      </c>
      <c r="G54" t="str">
        <f ca="1">IF(E54="","",IF(B$2="Red/Black",LOOKUP(E54,Refs!D:D,Refs!F:F),IF(B$2="High/Low",LOOKUP(E54,Refs!D:D,Refs!H:H),IF(B$2="Odd/Even",LOOKUP(E54,Refs!D:D,Refs!J:J),""))))</f>
        <v>Black</v>
      </c>
      <c r="H54">
        <f t="shared" ca="1" si="4"/>
        <v>1</v>
      </c>
      <c r="I54">
        <f ca="1">IF(E53="","",IF(F54="","",IF(AND(R53&gt;1,P53+Q53&gt;=$B$4),$B$4,IF(R53=1,P53,P53+Q53))))</f>
        <v>13</v>
      </c>
      <c r="J54">
        <f t="shared" ca="1" si="5"/>
        <v>13</v>
      </c>
      <c r="K54">
        <f t="shared" ca="1" si="7"/>
        <v>-12</v>
      </c>
      <c r="L54">
        <f t="shared" ca="1" si="8"/>
        <v>15</v>
      </c>
      <c r="M54">
        <f t="shared" ca="1" si="6"/>
        <v>0</v>
      </c>
      <c r="P54">
        <f t="shared" ca="1" si="0"/>
        <v>3</v>
      </c>
      <c r="Q54">
        <f t="shared" ca="1" si="1"/>
        <v>13</v>
      </c>
      <c r="R54" s="2">
        <f t="shared" ca="1" si="2"/>
        <v>5</v>
      </c>
      <c r="S54" s="4">
        <f ca="1">IF(E53="","",IF($F54="",S53,IF($M54=1,LOOKUP(S$9,$A$12:$A$111,$B$12:$B$111),IF(AND($H54=-1,T$9=$R53),"",IF($H54=-1,T53,IF($H54=1,S53))))))</f>
        <v>3</v>
      </c>
      <c r="T54">
        <f ca="1">IF($E53="","",IF($F54="",T53,IF(AND($M54=1,T$9&gt;$B$9),"",IF(AND($M54=1,T$9&lt;=$B$9),LOOKUP(T$9,$A$12:$A$111,$B$12:$B$111),IF(AND($H54=-1,U$9=$R53),"",IF($H54=-1,U53,IF(AND($H54=1,S$9=$R53),$J54,IF($H54=1,T53,""))))))))</f>
        <v>5</v>
      </c>
      <c r="U54">
        <f ca="1">IF($E53="","",IF($F54="",U53,IF(AND($M54=1,U$9&gt;$B$9),"",IF(AND($M54=1,U$9&lt;=$B$9),LOOKUP(U$9,$A$12:$A$111,$B$12:$B$111),IF(AND($H54=-1,V$9=$R53),"",IF($H54=-1,V53,IF(AND($H54=1,T$9=$R53),$J54,IF($H54=1,U53,""))))))))</f>
        <v>7</v>
      </c>
      <c r="V54">
        <f ca="1">IF($E53="","",IF($F54="",V53,IF(AND($M54=1,V$9&gt;$B$9),"",IF(AND($M54=1,V$9&lt;=$B$9),LOOKUP(V$9,$A$12:$A$111,$B$12:$B$111),IF(AND($H54=-1,W$9=$R53),"",IF($H54=-1,W53,IF(AND($H54=1,U$9=$R53),$J54,IF($H54=1,V53,""))))))))</f>
        <v>10</v>
      </c>
      <c r="W54">
        <f ca="1">IF($E53="","",IF($F54="",W53,IF(AND($M54=1,W$9&gt;$B$9),"",IF(AND($M54=1,W$9&lt;=$B$9),LOOKUP(W$9,$A$12:$A$111,$B$12:$B$111),IF(AND($H54=-1,X$9=$R53),"",IF($H54=-1,X53,IF(AND($H54=1,V$9=$R53),$J54,IF($H54=1,W53,""))))))))</f>
        <v>13</v>
      </c>
      <c r="X54" t="str">
        <f ca="1">IF($E53="","",IF($F54="",X53,IF(AND($M54=1,X$9&gt;$B$9),"",IF(AND($M54=1,X$9&lt;=$B$9),LOOKUP(X$9,$A$12:$A$111,$B$12:$B$111),IF(AND($H54=-1,Y$9=$R53),"",IF($H54=-1,Y53,IF(AND($H54=1,W$9=$R53),$J54,IF($H54=1,X53,""))))))))</f>
        <v/>
      </c>
      <c r="Y54" t="str">
        <f ca="1">IF($E53="","",IF($F54="",Y53,IF(AND($M54=1,Y$9&gt;$B$9),"",IF(AND($M54=1,Y$9&lt;=$B$9),LOOKUP(Y$9,$A$12:$A$111,$B$12:$B$111),IF(AND($H54=-1,Z$9=$R53),"",IF($H54=-1,Z53,IF(AND($H54=1,X$9=$R53),$J54,IF($H54=1,Y53,""))))))))</f>
        <v/>
      </c>
      <c r="Z54" t="str">
        <f ca="1">IF($E53="","",IF($F54="",Z53,IF(AND($M54=1,Z$9&gt;$B$9),"",IF(AND($M54=1,Z$9&lt;=$B$9),LOOKUP(Z$9,$A$12:$A$111,$B$12:$B$111),IF(AND($H54=-1,AA$9=$R53),"",IF($H54=-1,AA53,IF(AND($H54=1,Y$9=$R53),$J54,IF($H54=1,Z53,""))))))))</f>
        <v/>
      </c>
      <c r="AA54" t="str">
        <f ca="1">IF($E53="","",IF($F54="",AA53,IF(AND($M54=1,AA$9&gt;$B$9),"",IF(AND($M54=1,AA$9&lt;=$B$9),LOOKUP(AA$9,$A$12:$A$111,$B$12:$B$111),IF(AND($H54=-1,AB$9=$R53),"",IF($H54=-1,AB53,IF(AND($H54=1,Z$9=$R53),$J54,IF($H54=1,AA53,""))))))))</f>
        <v/>
      </c>
      <c r="AB54" t="str">
        <f ca="1">IF($E53="","",IF($F54="",AB53,IF(AND($M54=1,AB$9&gt;$B$9),"",IF(AND($M54=1,AB$9&lt;=$B$9),LOOKUP(AB$9,$A$12:$A$111,$B$12:$B$111),IF(AND($H54=-1,AC$9=$R53),"",IF($H54=-1,AC53,IF(AND($H54=1,AA$9=$R53),$J54,IF($H54=1,AB53,""))))))))</f>
        <v/>
      </c>
      <c r="AC54" t="str">
        <f ca="1">IF($E53="","",IF($F54="",AC53,IF(AND($M54=1,AC$9&gt;$B$9),"",IF(AND($M54=1,AC$9&lt;=$B$9),LOOKUP(AC$9,$A$12:$A$111,$B$12:$B$111),IF(AND($H54=-1,AD$9=$R53),"",IF($H54=-1,AD53,IF(AND($H54=1,AB$9=$R53),$J54,IF($H54=1,AC53,""))))))))</f>
        <v/>
      </c>
      <c r="AD54" t="str">
        <f ca="1">IF($E53="","",IF($F54="",AD53,IF(AND($M54=1,AD$9&gt;$B$9),"",IF(AND($M54=1,AD$9&lt;=$B$9),LOOKUP(AD$9,$A$12:$A$111,$B$12:$B$111),IF(AND($H54=-1,AE$9=$R53),"",IF($H54=-1,AE53,IF(AND($H54=1,AC$9=$R53),$J54,IF($H54=1,AD53,""))))))))</f>
        <v/>
      </c>
      <c r="AE54" t="str">
        <f ca="1">IF($E53="","",IF($F54="",AE53,IF(AND($M54=1,AE$9&gt;$B$9),"",IF(AND($M54=1,AE$9&lt;=$B$9),LOOKUP(AE$9,$A$12:$A$111,$B$12:$B$111),IF(AND($H54=-1,AF$9=$R53),"",IF($H54=-1,AF53,IF(AND($H54=1,AD$9=$R53),$J54,IF($H54=1,AE53,""))))))))</f>
        <v/>
      </c>
      <c r="AF54" t="str">
        <f ca="1">IF($E53="","",IF($F54="",AF53,IF(AND($M54=1,AF$9&gt;$B$9),"",IF(AND($M54=1,AF$9&lt;=$B$9),LOOKUP(AF$9,$A$12:$A$111,$B$12:$B$111),IF(AND($H54=-1,AG$9=$R53),"",IF($H54=-1,AG53,IF(AND($H54=1,AE$9=$R53),$J54,IF($H54=1,AF53,""))))))))</f>
        <v/>
      </c>
      <c r="AG54" t="str">
        <f ca="1">IF($E53="","",IF($F54="",AG53,IF(AND($M54=1,AG$9&gt;$B$9),"",IF(AND($M54=1,AG$9&lt;=$B$9),LOOKUP(AG$9,$A$12:$A$111,$B$12:$B$111),IF(AND($H54=-1,AH$9=$R53),"",IF($H54=-1,AH53,IF(AND($H54=1,AF$9=$R53),$J54,IF($H54=1,AG53,""))))))))</f>
        <v/>
      </c>
      <c r="AH54" t="str">
        <f ca="1">IF($E53="","",IF($F54="",AH53,IF(AND($M54=1,AH$9&gt;$B$9),"",IF(AND($M54=1,AH$9&lt;=$B$9),LOOKUP(AH$9,$A$12:$A$111,$B$12:$B$111),IF(AND($H54=-1,AI$9=$R53),"",IF($H54=-1,AI53,IF(AND($H54=1,AG$9=$R53),$J54,IF($H54=1,AH53,""))))))))</f>
        <v/>
      </c>
      <c r="AI54" t="str">
        <f ca="1">IF($E53="","",IF($F54="",AI53,IF(AND($M54=1,AI$9&gt;$B$9),"",IF(AND($M54=1,AI$9&lt;=$B$9),LOOKUP(AI$9,$A$12:$A$111,$B$12:$B$111),IF(AND($H54=-1,AJ$9=$R53),"",IF($H54=-1,AJ53,IF(AND($H54=1,AH$9=$R53),$J54,IF($H54=1,AI53,""))))))))</f>
        <v/>
      </c>
      <c r="AJ54" t="str">
        <f ca="1">IF($E53="","",IF($F54="",AJ53,IF(AND($M54=1,AJ$9&gt;$B$9),"",IF(AND($M54=1,AJ$9&lt;=$B$9),LOOKUP(AJ$9,$A$12:$A$111,$B$12:$B$111),IF(AND($H54=-1,AK$9=$R53),"",IF($H54=-1,AK53,IF(AND($H54=1,AI$9=$R53),$J54,IF($H54=1,AJ53,""))))))))</f>
        <v/>
      </c>
      <c r="AK54" t="str">
        <f ca="1">IF($E53="","",IF($F54="",AK53,IF(AND($M54=1,AK$9&gt;$B$9),"",IF(AND($M54=1,AK$9&lt;=$B$9),LOOKUP(AK$9,$A$12:$A$111,$B$12:$B$111),IF(AND($H54=-1,AL$9=$R53),"",IF($H54=-1,AL53,IF(AND($H54=1,AJ$9=$R53),$J54,IF($H54=1,AK53,""))))))))</f>
        <v/>
      </c>
      <c r="AL54" t="str">
        <f ca="1">IF($E53="","",IF($F54="",AL53,IF(AND($M54=1,AL$9&gt;$B$9),"",IF(AND($M54=1,AL$9&lt;=$B$9),LOOKUP(AL$9,$A$12:$A$111,$B$12:$B$111),IF(AND($H54=-1,AM$9=$R53),"",IF($H54=-1,AM53,IF(AND($H54=1,AK$9=$R53),$J54,IF($H54=1,AL53,""))))))))</f>
        <v/>
      </c>
      <c r="AM54" t="str">
        <f ca="1">IF($E53="","",IF($F54="",AM53,IF(AND($M54=1,AM$9&gt;$B$9),"",IF(AND($M54=1,AM$9&lt;=$B$9),LOOKUP(AM$9,$A$12:$A$111,$B$12:$B$111),IF(AND($H54=-1,AN$9=$R53),"",IF($H54=-1,AN53,IF(AND($H54=1,AL$9=$R53),$J54,IF($H54=1,AM53,""))))))))</f>
        <v/>
      </c>
      <c r="AN54" t="str">
        <f ca="1">IF($E53="","",IF($F54="",AN53,IF(AND($M54=1,AN$9&gt;$B$9),"",IF(AND($M54=1,AN$9&lt;=$B$9),LOOKUP(AN$9,$A$12:$A$111,$B$12:$B$111),IF(AND($H54=-1,AO$9=$R53),"",IF($H54=-1,AO53,IF(AND($H54=1,AM$9=$R53),$J54,IF($H54=1,AN53,""))))))))</f>
        <v/>
      </c>
      <c r="AO54" t="str">
        <f ca="1">IF($E53="","",IF($F54="",AO53,IF(AND($M54=1,AO$9&gt;$B$9),"",IF(AND($M54=1,AO$9&lt;=$B$9),LOOKUP(AO$9,$A$12:$A$111,$B$12:$B$111),IF(AND($H54=-1,AP$9=$R53),"",IF($H54=-1,AP53,IF(AND($H54=1,AN$9=$R53),$J54,IF($H54=1,AO53,""))))))))</f>
        <v/>
      </c>
      <c r="AP54" t="str">
        <f ca="1">IF($E53="","",IF($F54="",AP53,IF(AND($M54=1,AP$9&gt;$B$9),"",IF(AND($M54=1,AP$9&lt;=$B$9),LOOKUP(AP$9,$A$12:$A$111,$B$12:$B$111),IF(AND($H54=-1,AQ$9=$R53),"",IF($H54=-1,AQ53,IF(AND($H54=1,AO$9=$R53),$J54,IF($H54=1,AP53,""))))))))</f>
        <v/>
      </c>
      <c r="AQ54" t="str">
        <f ca="1">IF($E53="","",IF($F54="",AQ53,IF(AND($M54=1,AQ$9&gt;$B$9),"",IF(AND($M54=1,AQ$9&lt;=$B$9),LOOKUP(AQ$9,$A$12:$A$111,$B$12:$B$111),IF(AND($H54=-1,AR$9=$R53),"",IF($H54=-1,AR53,IF(AND($H54=1,AP$9=$R53),$J54,IF($H54=1,AQ53,""))))))))</f>
        <v/>
      </c>
      <c r="AR54" t="str">
        <f ca="1">IF($E53="","",IF($F54="",AR53,IF(AND($M54=1,AR$9&gt;$B$9),"",IF(AND($M54=1,AR$9&lt;=$B$9),LOOKUP(AR$9,$A$12:$A$111,$B$12:$B$111),IF(AND($H54=-1,AS$9=$R53),"",IF($H54=-1,AS53,IF(AND($H54=1,AQ$9=$R53),$J54,IF($H54=1,AR53,""))))))))</f>
        <v/>
      </c>
      <c r="AS54" t="str">
        <f ca="1">IF($E53="","",IF($F54="",AS53,IF(AND($M54=1,AS$9&gt;$B$9),"",IF(AND($M54=1,AS$9&lt;=$B$9),LOOKUP(AS$9,$A$12:$A$111,$B$12:$B$111),IF(AND($H54=-1,AT$9=$R53),"",IF($H54=-1,AT53,IF(AND($H54=1,AR$9=$R53),$J54,IF($H54=1,AS53,""))))))))</f>
        <v/>
      </c>
      <c r="AT54" t="str">
        <f ca="1">IF($E53="","",IF($F54="",AT53,IF(AND($M54=1,AT$9&gt;$B$9),"",IF(AND($M54=1,AT$9&lt;=$B$9),LOOKUP(AT$9,$A$12:$A$111,$B$12:$B$111),IF(AND($H54=-1,AU$9=$R53),"",IF($H54=-1,AU53,IF(AND($H54=1,AS$9=$R53),$J54,IF($H54=1,AT53,""))))))))</f>
        <v/>
      </c>
      <c r="AU54" t="str">
        <f ca="1">IF($E53="","",IF($F54="",AU53,IF(AND($M54=1,AU$9&gt;$B$9),"",IF(AND($M54=1,AU$9&lt;=$B$9),LOOKUP(AU$9,$A$12:$A$111,$B$12:$B$111),IF(AND($H54=-1,AV$9=$R53),"",IF($H54=-1,AV53,IF(AND($H54=1,AT$9=$R53),$J54,IF($H54=1,AU53,""))))))))</f>
        <v/>
      </c>
      <c r="AV54" t="str">
        <f ca="1">IF($E53="","",IF($F54="",AV53,IF(AND($M54=1,AV$9&gt;$B$9),"",IF(AND($M54=1,AV$9&lt;=$B$9),LOOKUP(AV$9,$A$12:$A$111,$B$12:$B$111),IF(AND($H54=-1,AW$9=$R53),"",IF($H54=-1,AW53,IF(AND($H54=1,AU$9=$R53),$J54,IF($H54=1,AV53,""))))))))</f>
        <v/>
      </c>
      <c r="AW54" t="str">
        <f ca="1">IF($E53="","",IF($F54="",AW53,IF(AND($M54=1,AW$9&gt;$B$9),"",IF(AND($M54=1,AW$9&lt;=$B$9),LOOKUP(AW$9,$A$12:$A$111,$B$12:$B$111),IF(AND($H54=-1,AX$9=$R53),"",IF($H54=-1,AX53,IF(AND($H54=1,AV$9=$R53),$J54,IF($H54=1,AW53,""))))))))</f>
        <v/>
      </c>
      <c r="AX54" t="str">
        <f ca="1">IF($E53="","",IF($F54="",AX53,IF(AND($M54=1,AX$9&gt;$B$9),"",IF(AND($M54=1,AX$9&lt;=$B$9),LOOKUP(AX$9,$A$12:$A$111,$B$12:$B$111),IF(AND($H54=-1,AY$9=$R53),"",IF($H54=-1,AY53,IF(AND($H54=1,AW$9=$R53),$J54,IF($H54=1,AX53,""))))))))</f>
        <v/>
      </c>
      <c r="AY54" t="str">
        <f ca="1">IF($E53="","",IF($F54="",AY53,IF(AND($M54=1,AY$9&gt;$B$9),"",IF(AND($M54=1,AY$9&lt;=$B$9),LOOKUP(AY$9,$A$12:$A$111,$B$12:$B$111),IF(AND($H54=-1,AZ$9=$R53),"",IF($H54=-1,AZ53,IF(AND($H54=1,AX$9=$R53),$J54,IF($H54=1,AY53,""))))))))</f>
        <v/>
      </c>
      <c r="AZ54" t="str">
        <f ca="1">IF($E53="","",IF($F54="",AZ53,IF(AND($M54=1,AZ$9&gt;$B$9),"",IF(AND($M54=1,AZ$9&lt;=$B$9),LOOKUP(AZ$9,$A$12:$A$111,$B$12:$B$111),IF(AND($H54=-1,BA$9=$R53),"",IF($H54=-1,BA53,IF(AND($H54=1,AY$9=$R53),$J54,IF($H54=1,AZ53,""))))))))</f>
        <v/>
      </c>
      <c r="BA54" t="str">
        <f ca="1">IF($E53="","",IF($F54="",BA53,IF(AND($M54=1,BA$9&gt;$B$9),"",IF(AND($M54=1,BA$9&lt;=$B$9),LOOKUP(BA$9,$A$12:$A$111,$B$12:$B$111),IF(AND($H54=-1,BB$9=$R53),"",IF($H54=-1,BB53,IF(AND($H54=1,AZ$9=$R53),$J54,IF($H54=1,BA53,""))))))))</f>
        <v/>
      </c>
      <c r="BB54" t="str">
        <f ca="1">IF($E53="","",IF($F54="",BB53,IF(AND($M54=1,BB$9&gt;$B$9),"",IF(AND($M54=1,BB$9&lt;=$B$9),LOOKUP(BB$9,$A$12:$A$111,$B$12:$B$111),IF(AND($H54=-1,BC$9=$R53),"",IF($H54=-1,BC53,IF(AND($H54=1,BA$9=$R53),$J54,IF($H54=1,BB53,""))))))))</f>
        <v/>
      </c>
      <c r="BC54" t="str">
        <f ca="1">IF($E53="","",IF($F54="",BC53,IF(AND($M54=1,BC$9&gt;$B$9),"",IF(AND($M54=1,BC$9&lt;=$B$9),LOOKUP(BC$9,$A$12:$A$111,$B$12:$B$111),IF(AND($H54=-1,BD$9=$R53),"",IF($H54=-1,BD53,IF(AND($H54=1,BB$9=$R53),$J54,IF($H54=1,BC53,""))))))))</f>
        <v/>
      </c>
      <c r="BD54" t="str">
        <f ca="1">IF($E53="","",IF($F54="",BD53,IF(AND($M54=1,BD$9&gt;$B$9),"",IF(AND($M54=1,BD$9&lt;=$B$9),LOOKUP(BD$9,$A$12:$A$111,$B$12:$B$111),IF(AND($H54=-1,BE$9=$R53),"",IF($H54=-1,BE53,IF(AND($H54=1,BC$9=$R53),$J54,IF($H54=1,BD53,""))))))))</f>
        <v/>
      </c>
      <c r="BE54" t="str">
        <f ca="1">IF($E53="","",IF($F54="",BE53,IF(AND($M54=1,BE$9&gt;$B$9),"",IF(AND($M54=1,BE$9&lt;=$B$9),LOOKUP(BE$9,$A$12:$A$111,$B$12:$B$111),IF(AND($H54=-1,BF$9=$R53),"",IF($H54=-1,BF53,IF(AND($H54=1,BD$9=$R53),$J54,IF($H54=1,BE53,""))))))))</f>
        <v/>
      </c>
      <c r="BF54" t="str">
        <f ca="1">IF($E53="","",IF($F54="",BF53,IF(AND($M54=1,BF$9&gt;$B$9),"",IF(AND($M54=1,BF$9&lt;=$B$9),LOOKUP(BF$9,$A$12:$A$111,$B$12:$B$111),IF(AND($H54=-1,BG$9=$R53),"",IF($H54=-1,BG53,IF(AND($H54=1,BE$9=$R53),$J54,IF($H54=1,BF53,""))))))))</f>
        <v/>
      </c>
      <c r="BG54" t="str">
        <f ca="1">IF($E53="","",IF($F54="",BG53,IF(AND($M54=1,BG$9&gt;$B$9),"",IF(AND($M54=1,BG$9&lt;=$B$9),LOOKUP(BG$9,$A$12:$A$111,$B$12:$B$111),IF(AND($H54=-1,BH$9=$R53),"",IF($H54=-1,BH53,IF(AND($H54=1,BF$9=$R53),$J54,IF($H54=1,BG53,""))))))))</f>
        <v/>
      </c>
      <c r="BH54" t="str">
        <f ca="1">IF($E53="","",IF($F54="",BH53,IF(AND($M54=1,BH$9&gt;$B$9),"",IF(AND($M54=1,BH$9&lt;=$B$9),LOOKUP(BH$9,$A$12:$A$111,$B$12:$B$111),IF(AND($H54=-1,BI$9=$R53),"",IF($H54=-1,BI53,IF(AND($H54=1,BG$9=$R53),$J54,IF($H54=1,BH53,""))))))))</f>
        <v/>
      </c>
      <c r="BI54" t="str">
        <f ca="1">IF($E53="","",IF($F54="",BI53,IF(AND($M54=1,BI$9&gt;$B$9),"",IF(AND($M54=1,BI$9&lt;=$B$9),LOOKUP(BI$9,$A$12:$A$111,$B$12:$B$111),IF(AND($H54=-1,BJ$9=$R53),"",IF($H54=-1,BJ53,IF(AND($H54=1,BH$9=$R53),$J54,IF($H54=1,BI53,""))))))))</f>
        <v/>
      </c>
      <c r="BJ54" t="str">
        <f ca="1">IF($E53="","",IF($F54="",BJ53,IF(AND($M54=1,BJ$9&gt;$B$9),"",IF(AND($M54=1,BJ$9&lt;=$B$9),LOOKUP(BJ$9,$A$12:$A$111,$B$12:$B$111),IF(AND($H54=-1,BK$9=$R53),"",IF($H54=-1,BK53,IF(AND($H54=1,BI$9=$R53),$J54,IF($H54=1,BJ53,""))))))))</f>
        <v/>
      </c>
      <c r="BK54" t="str">
        <f ca="1">IF($E53="","",IF($F54="",BK53,IF(AND($M54=1,BK$9&gt;$B$9),"",IF(AND($M54=1,BK$9&lt;=$B$9),LOOKUP(BK$9,$A$12:$A$111,$B$12:$B$111),IF(AND($H54=-1,BL$9=$R53),"",IF($H54=-1,BL53,IF(AND($H54=1,BJ$9=$R53),$J54,IF($H54=1,BK53,""))))))))</f>
        <v/>
      </c>
      <c r="BL54" t="str">
        <f ca="1">IF($E53="","",IF($F54="",BL53,IF(AND($M54=1,BL$9&gt;$B$9),"",IF(AND($M54=1,BL$9&lt;=$B$9),LOOKUP(BL$9,$A$12:$A$111,$B$12:$B$111),IF(AND($H54=-1,BM$9=$R53),"",IF($H54=-1,BM53,IF(AND($H54=1,BK$9=$R53),$J54,IF($H54=1,BL53,""))))))))</f>
        <v/>
      </c>
      <c r="BM54" t="str">
        <f ca="1">IF($E53="","",IF($F54="",BM53,IF(AND($M54=1,BM$9&gt;$B$9),"",IF(AND($M54=1,BM$9&lt;=$B$9),LOOKUP(BM$9,$A$12:$A$111,$B$12:$B$111),IF(AND($H54=-1,BN$9=$R53),"",IF($H54=-1,BN53,IF(AND($H54=1,BL$9=$R53),$J54,IF($H54=1,BM53,""))))))))</f>
        <v/>
      </c>
      <c r="BN54" t="str">
        <f ca="1">IF($E53="","",IF($F54="",BN53,IF(AND($M54=1,BN$9&gt;$B$9),"",IF(AND($M54=1,BN$9&lt;=$B$9),LOOKUP(BN$9,$A$12:$A$111,$B$12:$B$111),IF(AND($H54=-1,BO$9=$R53),"",IF($H54=-1,BO53,IF(AND($H54=1,BM$9=$R53),$J54,IF($H54=1,BN53,""))))))))</f>
        <v/>
      </c>
      <c r="BO54">
        <f ca="1">IF($E53="","",IF($F54="",BO53,IF(AND($M54=1,BO$9&gt;$B$9),"",IF(AND($M54=1,BO$9&lt;=$B$9),LOOKUP(BO$9,$A$12:$A$111,$B$12:$B$111),IF(AND($H54=-1,BP$9=$R53),"",IF($H54=-1,BP53,IF(AND($H54=1,BN$9=$R53),$J54,IF($H54=1,BO53,""))))))))</f>
        <v>0</v>
      </c>
      <c r="BP54">
        <f ca="1">IF($E53="","",IF($F54="",BP53,IF(AND($M54=1,BP$9&gt;$B$9),"",IF(AND($M54=1,BP$9&lt;=$B$9),LOOKUP(BP$9,$A$12:$A$111,$B$12:$B$111),IF(AND($H54=-1,BQ$9=$R53),"",IF($H54=-1,BQ53,IF(AND($H54=1,BO$9=$R53),$J54,IF($H54=1,BP53,""))))))))</f>
        <v>0</v>
      </c>
    </row>
    <row r="55" spans="4:68" x14ac:dyDescent="0.25">
      <c r="D55" s="4">
        <v>45</v>
      </c>
      <c r="E55" s="1">
        <f t="shared" ca="1" si="3"/>
        <v>2</v>
      </c>
      <c r="F55" t="str">
        <f ca="1">IF(E54="","",IF(AND(B$3="Last",G54="Zero"),F54,IF(B$3="Last",G54,IF(AND(B$3="2nd last",G53="Zero"),F54,IF(B$3="2nd last",G53,IF(AND(B$3="Opposite",G54="Zero"),F54,IF(AND(B$3="Opposite",G54="Red"),"Black",IF(AND(B$3="Opposite",G54="Black"),"Red",IF(AND(B$3="Opposite",G54="Odd"),"Even",IF(AND(B$3="Opposite",G54="Even"),"Odd",IF(AND(B$3="Opposite",G54="High"),"Low",IF(AND(B$3="Opposite",G54="Low"),"High",IF(COUNTIF(Refs!$E$5:$I$6,B$3)=1,RevLab!B$3,"")))))))))))))</f>
        <v>Black</v>
      </c>
      <c r="G55" t="str">
        <f ca="1">IF(E55="","",IF(B$2="Red/Black",LOOKUP(E55,Refs!D:D,Refs!F:F),IF(B$2="High/Low",LOOKUP(E55,Refs!D:D,Refs!H:H),IF(B$2="Odd/Even",LOOKUP(E55,Refs!D:D,Refs!J:J),""))))</f>
        <v>Black</v>
      </c>
      <c r="H55">
        <f t="shared" ca="1" si="4"/>
        <v>1</v>
      </c>
      <c r="I55">
        <f ca="1">IF(E54="","",IF(F55="","",IF(AND(R54&gt;1,P54+Q54&gt;=$B$4),$B$4,IF(R54=1,P54,P54+Q54))))</f>
        <v>16</v>
      </c>
      <c r="J55">
        <f t="shared" ca="1" si="5"/>
        <v>16</v>
      </c>
      <c r="K55">
        <f t="shared" ca="1" si="7"/>
        <v>4</v>
      </c>
      <c r="L55">
        <f t="shared" ca="1" si="8"/>
        <v>15</v>
      </c>
      <c r="M55">
        <f t="shared" ca="1" si="6"/>
        <v>0</v>
      </c>
      <c r="P55">
        <f t="shared" ca="1" si="0"/>
        <v>3</v>
      </c>
      <c r="Q55">
        <f t="shared" ca="1" si="1"/>
        <v>16</v>
      </c>
      <c r="R55" s="2">
        <f t="shared" ca="1" si="2"/>
        <v>6</v>
      </c>
      <c r="S55" s="4">
        <f ca="1">IF(E54="","",IF($F55="",S54,IF($M55=1,LOOKUP(S$9,$A$12:$A$111,$B$12:$B$111),IF(AND($H55=-1,T$9=$R54),"",IF($H55=-1,T54,IF($H55=1,S54))))))</f>
        <v>3</v>
      </c>
      <c r="T55">
        <f ca="1">IF($E54="","",IF($F55="",T54,IF(AND($M55=1,T$9&gt;$B$9),"",IF(AND($M55=1,T$9&lt;=$B$9),LOOKUP(T$9,$A$12:$A$111,$B$12:$B$111),IF(AND($H55=-1,U$9=$R54),"",IF($H55=-1,U54,IF(AND($H55=1,S$9=$R54),$J55,IF($H55=1,T54,""))))))))</f>
        <v>5</v>
      </c>
      <c r="U55">
        <f ca="1">IF($E54="","",IF($F55="",U54,IF(AND($M55=1,U$9&gt;$B$9),"",IF(AND($M55=1,U$9&lt;=$B$9),LOOKUP(U$9,$A$12:$A$111,$B$12:$B$111),IF(AND($H55=-1,V$9=$R54),"",IF($H55=-1,V54,IF(AND($H55=1,T$9=$R54),$J55,IF($H55=1,U54,""))))))))</f>
        <v>7</v>
      </c>
      <c r="V55">
        <f ca="1">IF($E54="","",IF($F55="",V54,IF(AND($M55=1,V$9&gt;$B$9),"",IF(AND($M55=1,V$9&lt;=$B$9),LOOKUP(V$9,$A$12:$A$111,$B$12:$B$111),IF(AND($H55=-1,W$9=$R54),"",IF($H55=-1,W54,IF(AND($H55=1,U$9=$R54),$J55,IF($H55=1,V54,""))))))))</f>
        <v>10</v>
      </c>
      <c r="W55">
        <f ca="1">IF($E54="","",IF($F55="",W54,IF(AND($M55=1,W$9&gt;$B$9),"",IF(AND($M55=1,W$9&lt;=$B$9),LOOKUP(W$9,$A$12:$A$111,$B$12:$B$111),IF(AND($H55=-1,X$9=$R54),"",IF($H55=-1,X54,IF(AND($H55=1,V$9=$R54),$J55,IF($H55=1,W54,""))))))))</f>
        <v>13</v>
      </c>
      <c r="X55">
        <f ca="1">IF($E54="","",IF($F55="",X54,IF(AND($M55=1,X$9&gt;$B$9),"",IF(AND($M55=1,X$9&lt;=$B$9),LOOKUP(X$9,$A$12:$A$111,$B$12:$B$111),IF(AND($H55=-1,Y$9=$R54),"",IF($H55=-1,Y54,IF(AND($H55=1,W$9=$R54),$J55,IF($H55=1,X54,""))))))))</f>
        <v>16</v>
      </c>
      <c r="Y55" t="str">
        <f ca="1">IF($E54="","",IF($F55="",Y54,IF(AND($M55=1,Y$9&gt;$B$9),"",IF(AND($M55=1,Y$9&lt;=$B$9),LOOKUP(Y$9,$A$12:$A$111,$B$12:$B$111),IF(AND($H55=-1,Z$9=$R54),"",IF($H55=-1,Z54,IF(AND($H55=1,X$9=$R54),$J55,IF($H55=1,Y54,""))))))))</f>
        <v/>
      </c>
      <c r="Z55" t="str">
        <f ca="1">IF($E54="","",IF($F55="",Z54,IF(AND($M55=1,Z$9&gt;$B$9),"",IF(AND($M55=1,Z$9&lt;=$B$9),LOOKUP(Z$9,$A$12:$A$111,$B$12:$B$111),IF(AND($H55=-1,AA$9=$R54),"",IF($H55=-1,AA54,IF(AND($H55=1,Y$9=$R54),$J55,IF($H55=1,Z54,""))))))))</f>
        <v/>
      </c>
      <c r="AA55" t="str">
        <f ca="1">IF($E54="","",IF($F55="",AA54,IF(AND($M55=1,AA$9&gt;$B$9),"",IF(AND($M55=1,AA$9&lt;=$B$9),LOOKUP(AA$9,$A$12:$A$111,$B$12:$B$111),IF(AND($H55=-1,AB$9=$R54),"",IF($H55=-1,AB54,IF(AND($H55=1,Z$9=$R54),$J55,IF($H55=1,AA54,""))))))))</f>
        <v/>
      </c>
      <c r="AB55" t="str">
        <f ca="1">IF($E54="","",IF($F55="",AB54,IF(AND($M55=1,AB$9&gt;$B$9),"",IF(AND($M55=1,AB$9&lt;=$B$9),LOOKUP(AB$9,$A$12:$A$111,$B$12:$B$111),IF(AND($H55=-1,AC$9=$R54),"",IF($H55=-1,AC54,IF(AND($H55=1,AA$9=$R54),$J55,IF($H55=1,AB54,""))))))))</f>
        <v/>
      </c>
      <c r="AC55" t="str">
        <f ca="1">IF($E54="","",IF($F55="",AC54,IF(AND($M55=1,AC$9&gt;$B$9),"",IF(AND($M55=1,AC$9&lt;=$B$9),LOOKUP(AC$9,$A$12:$A$111,$B$12:$B$111),IF(AND($H55=-1,AD$9=$R54),"",IF($H55=-1,AD54,IF(AND($H55=1,AB$9=$R54),$J55,IF($H55=1,AC54,""))))))))</f>
        <v/>
      </c>
      <c r="AD55" t="str">
        <f ca="1">IF($E54="","",IF($F55="",AD54,IF(AND($M55=1,AD$9&gt;$B$9),"",IF(AND($M55=1,AD$9&lt;=$B$9),LOOKUP(AD$9,$A$12:$A$111,$B$12:$B$111),IF(AND($H55=-1,AE$9=$R54),"",IF($H55=-1,AE54,IF(AND($H55=1,AC$9=$R54),$J55,IF($H55=1,AD54,""))))))))</f>
        <v/>
      </c>
      <c r="AE55" t="str">
        <f ca="1">IF($E54="","",IF($F55="",AE54,IF(AND($M55=1,AE$9&gt;$B$9),"",IF(AND($M55=1,AE$9&lt;=$B$9),LOOKUP(AE$9,$A$12:$A$111,$B$12:$B$111),IF(AND($H55=-1,AF$9=$R54),"",IF($H55=-1,AF54,IF(AND($H55=1,AD$9=$R54),$J55,IF($H55=1,AE54,""))))))))</f>
        <v/>
      </c>
      <c r="AF55" t="str">
        <f ca="1">IF($E54="","",IF($F55="",AF54,IF(AND($M55=1,AF$9&gt;$B$9),"",IF(AND($M55=1,AF$9&lt;=$B$9),LOOKUP(AF$9,$A$12:$A$111,$B$12:$B$111),IF(AND($H55=-1,AG$9=$R54),"",IF($H55=-1,AG54,IF(AND($H55=1,AE$9=$R54),$J55,IF($H55=1,AF54,""))))))))</f>
        <v/>
      </c>
      <c r="AG55" t="str">
        <f ca="1">IF($E54="","",IF($F55="",AG54,IF(AND($M55=1,AG$9&gt;$B$9),"",IF(AND($M55=1,AG$9&lt;=$B$9),LOOKUP(AG$9,$A$12:$A$111,$B$12:$B$111),IF(AND($H55=-1,AH$9=$R54),"",IF($H55=-1,AH54,IF(AND($H55=1,AF$9=$R54),$J55,IF($H55=1,AG54,""))))))))</f>
        <v/>
      </c>
      <c r="AH55" t="str">
        <f ca="1">IF($E54="","",IF($F55="",AH54,IF(AND($M55=1,AH$9&gt;$B$9),"",IF(AND($M55=1,AH$9&lt;=$B$9),LOOKUP(AH$9,$A$12:$A$111,$B$12:$B$111),IF(AND($H55=-1,AI$9=$R54),"",IF($H55=-1,AI54,IF(AND($H55=1,AG$9=$R54),$J55,IF($H55=1,AH54,""))))))))</f>
        <v/>
      </c>
      <c r="AI55" t="str">
        <f ca="1">IF($E54="","",IF($F55="",AI54,IF(AND($M55=1,AI$9&gt;$B$9),"",IF(AND($M55=1,AI$9&lt;=$B$9),LOOKUP(AI$9,$A$12:$A$111,$B$12:$B$111),IF(AND($H55=-1,AJ$9=$R54),"",IF($H55=-1,AJ54,IF(AND($H55=1,AH$9=$R54),$J55,IF($H55=1,AI54,""))))))))</f>
        <v/>
      </c>
      <c r="AJ55" t="str">
        <f ca="1">IF($E54="","",IF($F55="",AJ54,IF(AND($M55=1,AJ$9&gt;$B$9),"",IF(AND($M55=1,AJ$9&lt;=$B$9),LOOKUP(AJ$9,$A$12:$A$111,$B$12:$B$111),IF(AND($H55=-1,AK$9=$R54),"",IF($H55=-1,AK54,IF(AND($H55=1,AI$9=$R54),$J55,IF($H55=1,AJ54,""))))))))</f>
        <v/>
      </c>
      <c r="AK55" t="str">
        <f ca="1">IF($E54="","",IF($F55="",AK54,IF(AND($M55=1,AK$9&gt;$B$9),"",IF(AND($M55=1,AK$9&lt;=$B$9),LOOKUP(AK$9,$A$12:$A$111,$B$12:$B$111),IF(AND($H55=-1,AL$9=$R54),"",IF($H55=-1,AL54,IF(AND($H55=1,AJ$9=$R54),$J55,IF($H55=1,AK54,""))))))))</f>
        <v/>
      </c>
      <c r="AL55" t="str">
        <f ca="1">IF($E54="","",IF($F55="",AL54,IF(AND($M55=1,AL$9&gt;$B$9),"",IF(AND($M55=1,AL$9&lt;=$B$9),LOOKUP(AL$9,$A$12:$A$111,$B$12:$B$111),IF(AND($H55=-1,AM$9=$R54),"",IF($H55=-1,AM54,IF(AND($H55=1,AK$9=$R54),$J55,IF($H55=1,AL54,""))))))))</f>
        <v/>
      </c>
      <c r="AM55" t="str">
        <f ca="1">IF($E54="","",IF($F55="",AM54,IF(AND($M55=1,AM$9&gt;$B$9),"",IF(AND($M55=1,AM$9&lt;=$B$9),LOOKUP(AM$9,$A$12:$A$111,$B$12:$B$111),IF(AND($H55=-1,AN$9=$R54),"",IF($H55=-1,AN54,IF(AND($H55=1,AL$9=$R54),$J55,IF($H55=1,AM54,""))))))))</f>
        <v/>
      </c>
      <c r="AN55" t="str">
        <f ca="1">IF($E54="","",IF($F55="",AN54,IF(AND($M55=1,AN$9&gt;$B$9),"",IF(AND($M55=1,AN$9&lt;=$B$9),LOOKUP(AN$9,$A$12:$A$111,$B$12:$B$111),IF(AND($H55=-1,AO$9=$R54),"",IF($H55=-1,AO54,IF(AND($H55=1,AM$9=$R54),$J55,IF($H55=1,AN54,""))))))))</f>
        <v/>
      </c>
      <c r="AO55" t="str">
        <f ca="1">IF($E54="","",IF($F55="",AO54,IF(AND($M55=1,AO$9&gt;$B$9),"",IF(AND($M55=1,AO$9&lt;=$B$9),LOOKUP(AO$9,$A$12:$A$111,$B$12:$B$111),IF(AND($H55=-1,AP$9=$R54),"",IF($H55=-1,AP54,IF(AND($H55=1,AN$9=$R54),$J55,IF($H55=1,AO54,""))))))))</f>
        <v/>
      </c>
      <c r="AP55" t="str">
        <f ca="1">IF($E54="","",IF($F55="",AP54,IF(AND($M55=1,AP$9&gt;$B$9),"",IF(AND($M55=1,AP$9&lt;=$B$9),LOOKUP(AP$9,$A$12:$A$111,$B$12:$B$111),IF(AND($H55=-1,AQ$9=$R54),"",IF($H55=-1,AQ54,IF(AND($H55=1,AO$9=$R54),$J55,IF($H55=1,AP54,""))))))))</f>
        <v/>
      </c>
      <c r="AQ55" t="str">
        <f ca="1">IF($E54="","",IF($F55="",AQ54,IF(AND($M55=1,AQ$9&gt;$B$9),"",IF(AND($M55=1,AQ$9&lt;=$B$9),LOOKUP(AQ$9,$A$12:$A$111,$B$12:$B$111),IF(AND($H55=-1,AR$9=$R54),"",IF($H55=-1,AR54,IF(AND($H55=1,AP$9=$R54),$J55,IF($H55=1,AQ54,""))))))))</f>
        <v/>
      </c>
      <c r="AR55" t="str">
        <f ca="1">IF($E54="","",IF($F55="",AR54,IF(AND($M55=1,AR$9&gt;$B$9),"",IF(AND($M55=1,AR$9&lt;=$B$9),LOOKUP(AR$9,$A$12:$A$111,$B$12:$B$111),IF(AND($H55=-1,AS$9=$R54),"",IF($H55=-1,AS54,IF(AND($H55=1,AQ$9=$R54),$J55,IF($H55=1,AR54,""))))))))</f>
        <v/>
      </c>
      <c r="AS55" t="str">
        <f ca="1">IF($E54="","",IF($F55="",AS54,IF(AND($M55=1,AS$9&gt;$B$9),"",IF(AND($M55=1,AS$9&lt;=$B$9),LOOKUP(AS$9,$A$12:$A$111,$B$12:$B$111),IF(AND($H55=-1,AT$9=$R54),"",IF($H55=-1,AT54,IF(AND($H55=1,AR$9=$R54),$J55,IF($H55=1,AS54,""))))))))</f>
        <v/>
      </c>
      <c r="AT55" t="str">
        <f ca="1">IF($E54="","",IF($F55="",AT54,IF(AND($M55=1,AT$9&gt;$B$9),"",IF(AND($M55=1,AT$9&lt;=$B$9),LOOKUP(AT$9,$A$12:$A$111,$B$12:$B$111),IF(AND($H55=-1,AU$9=$R54),"",IF($H55=-1,AU54,IF(AND($H55=1,AS$9=$R54),$J55,IF($H55=1,AT54,""))))))))</f>
        <v/>
      </c>
      <c r="AU55" t="str">
        <f ca="1">IF($E54="","",IF($F55="",AU54,IF(AND($M55=1,AU$9&gt;$B$9),"",IF(AND($M55=1,AU$9&lt;=$B$9),LOOKUP(AU$9,$A$12:$A$111,$B$12:$B$111),IF(AND($H55=-1,AV$9=$R54),"",IF($H55=-1,AV54,IF(AND($H55=1,AT$9=$R54),$J55,IF($H55=1,AU54,""))))))))</f>
        <v/>
      </c>
      <c r="AV55" t="str">
        <f ca="1">IF($E54="","",IF($F55="",AV54,IF(AND($M55=1,AV$9&gt;$B$9),"",IF(AND($M55=1,AV$9&lt;=$B$9),LOOKUP(AV$9,$A$12:$A$111,$B$12:$B$111),IF(AND($H55=-1,AW$9=$R54),"",IF($H55=-1,AW54,IF(AND($H55=1,AU$9=$R54),$J55,IF($H55=1,AV54,""))))))))</f>
        <v/>
      </c>
      <c r="AW55" t="str">
        <f ca="1">IF($E54="","",IF($F55="",AW54,IF(AND($M55=1,AW$9&gt;$B$9),"",IF(AND($M55=1,AW$9&lt;=$B$9),LOOKUP(AW$9,$A$12:$A$111,$B$12:$B$111),IF(AND($H55=-1,AX$9=$R54),"",IF($H55=-1,AX54,IF(AND($H55=1,AV$9=$R54),$J55,IF($H55=1,AW54,""))))))))</f>
        <v/>
      </c>
      <c r="AX55" t="str">
        <f ca="1">IF($E54="","",IF($F55="",AX54,IF(AND($M55=1,AX$9&gt;$B$9),"",IF(AND($M55=1,AX$9&lt;=$B$9),LOOKUP(AX$9,$A$12:$A$111,$B$12:$B$111),IF(AND($H55=-1,AY$9=$R54),"",IF($H55=-1,AY54,IF(AND($H55=1,AW$9=$R54),$J55,IF($H55=1,AX54,""))))))))</f>
        <v/>
      </c>
      <c r="AY55" t="str">
        <f ca="1">IF($E54="","",IF($F55="",AY54,IF(AND($M55=1,AY$9&gt;$B$9),"",IF(AND($M55=1,AY$9&lt;=$B$9),LOOKUP(AY$9,$A$12:$A$111,$B$12:$B$111),IF(AND($H55=-1,AZ$9=$R54),"",IF($H55=-1,AZ54,IF(AND($H55=1,AX$9=$R54),$J55,IF($H55=1,AY54,""))))))))</f>
        <v/>
      </c>
      <c r="AZ55" t="str">
        <f ca="1">IF($E54="","",IF($F55="",AZ54,IF(AND($M55=1,AZ$9&gt;$B$9),"",IF(AND($M55=1,AZ$9&lt;=$B$9),LOOKUP(AZ$9,$A$12:$A$111,$B$12:$B$111),IF(AND($H55=-1,BA$9=$R54),"",IF($H55=-1,BA54,IF(AND($H55=1,AY$9=$R54),$J55,IF($H55=1,AZ54,""))))))))</f>
        <v/>
      </c>
      <c r="BA55" t="str">
        <f ca="1">IF($E54="","",IF($F55="",BA54,IF(AND($M55=1,BA$9&gt;$B$9),"",IF(AND($M55=1,BA$9&lt;=$B$9),LOOKUP(BA$9,$A$12:$A$111,$B$12:$B$111),IF(AND($H55=-1,BB$9=$R54),"",IF($H55=-1,BB54,IF(AND($H55=1,AZ$9=$R54),$J55,IF($H55=1,BA54,""))))))))</f>
        <v/>
      </c>
      <c r="BB55" t="str">
        <f ca="1">IF($E54="","",IF($F55="",BB54,IF(AND($M55=1,BB$9&gt;$B$9),"",IF(AND($M55=1,BB$9&lt;=$B$9),LOOKUP(BB$9,$A$12:$A$111,$B$12:$B$111),IF(AND($H55=-1,BC$9=$R54),"",IF($H55=-1,BC54,IF(AND($H55=1,BA$9=$R54),$J55,IF($H55=1,BB54,""))))))))</f>
        <v/>
      </c>
      <c r="BC55" t="str">
        <f ca="1">IF($E54="","",IF($F55="",BC54,IF(AND($M55=1,BC$9&gt;$B$9),"",IF(AND($M55=1,BC$9&lt;=$B$9),LOOKUP(BC$9,$A$12:$A$111,$B$12:$B$111),IF(AND($H55=-1,BD$9=$R54),"",IF($H55=-1,BD54,IF(AND($H55=1,BB$9=$R54),$J55,IF($H55=1,BC54,""))))))))</f>
        <v/>
      </c>
      <c r="BD55" t="str">
        <f ca="1">IF($E54="","",IF($F55="",BD54,IF(AND($M55=1,BD$9&gt;$B$9),"",IF(AND($M55=1,BD$9&lt;=$B$9),LOOKUP(BD$9,$A$12:$A$111,$B$12:$B$111),IF(AND($H55=-1,BE$9=$R54),"",IF($H55=-1,BE54,IF(AND($H55=1,BC$9=$R54),$J55,IF($H55=1,BD54,""))))))))</f>
        <v/>
      </c>
      <c r="BE55" t="str">
        <f ca="1">IF($E54="","",IF($F55="",BE54,IF(AND($M55=1,BE$9&gt;$B$9),"",IF(AND($M55=1,BE$9&lt;=$B$9),LOOKUP(BE$9,$A$12:$A$111,$B$12:$B$111),IF(AND($H55=-1,BF$9=$R54),"",IF($H55=-1,BF54,IF(AND($H55=1,BD$9=$R54),$J55,IF($H55=1,BE54,""))))))))</f>
        <v/>
      </c>
      <c r="BF55" t="str">
        <f ca="1">IF($E54="","",IF($F55="",BF54,IF(AND($M55=1,BF$9&gt;$B$9),"",IF(AND($M55=1,BF$9&lt;=$B$9),LOOKUP(BF$9,$A$12:$A$111,$B$12:$B$111),IF(AND($H55=-1,BG$9=$R54),"",IF($H55=-1,BG54,IF(AND($H55=1,BE$9=$R54),$J55,IF($H55=1,BF54,""))))))))</f>
        <v/>
      </c>
      <c r="BG55" t="str">
        <f ca="1">IF($E54="","",IF($F55="",BG54,IF(AND($M55=1,BG$9&gt;$B$9),"",IF(AND($M55=1,BG$9&lt;=$B$9),LOOKUP(BG$9,$A$12:$A$111,$B$12:$B$111),IF(AND($H55=-1,BH$9=$R54),"",IF($H55=-1,BH54,IF(AND($H55=1,BF$9=$R54),$J55,IF($H55=1,BG54,""))))))))</f>
        <v/>
      </c>
      <c r="BH55" t="str">
        <f ca="1">IF($E54="","",IF($F55="",BH54,IF(AND($M55=1,BH$9&gt;$B$9),"",IF(AND($M55=1,BH$9&lt;=$B$9),LOOKUP(BH$9,$A$12:$A$111,$B$12:$B$111),IF(AND($H55=-1,BI$9=$R54),"",IF($H55=-1,BI54,IF(AND($H55=1,BG$9=$R54),$J55,IF($H55=1,BH54,""))))))))</f>
        <v/>
      </c>
      <c r="BI55" t="str">
        <f ca="1">IF($E54="","",IF($F55="",BI54,IF(AND($M55=1,BI$9&gt;$B$9),"",IF(AND($M55=1,BI$9&lt;=$B$9),LOOKUP(BI$9,$A$12:$A$111,$B$12:$B$111),IF(AND($H55=-1,BJ$9=$R54),"",IF($H55=-1,BJ54,IF(AND($H55=1,BH$9=$R54),$J55,IF($H55=1,BI54,""))))))))</f>
        <v/>
      </c>
      <c r="BJ55" t="str">
        <f ca="1">IF($E54="","",IF($F55="",BJ54,IF(AND($M55=1,BJ$9&gt;$B$9),"",IF(AND($M55=1,BJ$9&lt;=$B$9),LOOKUP(BJ$9,$A$12:$A$111,$B$12:$B$111),IF(AND($H55=-1,BK$9=$R54),"",IF($H55=-1,BK54,IF(AND($H55=1,BI$9=$R54),$J55,IF($H55=1,BJ54,""))))))))</f>
        <v/>
      </c>
      <c r="BK55" t="str">
        <f ca="1">IF($E54="","",IF($F55="",BK54,IF(AND($M55=1,BK$9&gt;$B$9),"",IF(AND($M55=1,BK$9&lt;=$B$9),LOOKUP(BK$9,$A$12:$A$111,$B$12:$B$111),IF(AND($H55=-1,BL$9=$R54),"",IF($H55=-1,BL54,IF(AND($H55=1,BJ$9=$R54),$J55,IF($H55=1,BK54,""))))))))</f>
        <v/>
      </c>
      <c r="BL55" t="str">
        <f ca="1">IF($E54="","",IF($F55="",BL54,IF(AND($M55=1,BL$9&gt;$B$9),"",IF(AND($M55=1,BL$9&lt;=$B$9),LOOKUP(BL$9,$A$12:$A$111,$B$12:$B$111),IF(AND($H55=-1,BM$9=$R54),"",IF($H55=-1,BM54,IF(AND($H55=1,BK$9=$R54),$J55,IF($H55=1,BL54,""))))))))</f>
        <v/>
      </c>
      <c r="BM55" t="str">
        <f ca="1">IF($E54="","",IF($F55="",BM54,IF(AND($M55=1,BM$9&gt;$B$9),"",IF(AND($M55=1,BM$9&lt;=$B$9),LOOKUP(BM$9,$A$12:$A$111,$B$12:$B$111),IF(AND($H55=-1,BN$9=$R54),"",IF($H55=-1,BN54,IF(AND($H55=1,BL$9=$R54),$J55,IF($H55=1,BM54,""))))))))</f>
        <v/>
      </c>
      <c r="BN55" t="str">
        <f ca="1">IF($E54="","",IF($F55="",BN54,IF(AND($M55=1,BN$9&gt;$B$9),"",IF(AND($M55=1,BN$9&lt;=$B$9),LOOKUP(BN$9,$A$12:$A$111,$B$12:$B$111),IF(AND($H55=-1,BO$9=$R54),"",IF($H55=-1,BO54,IF(AND($H55=1,BM$9=$R54),$J55,IF($H55=1,BN54,""))))))))</f>
        <v/>
      </c>
      <c r="BO55">
        <f ca="1">IF($E54="","",IF($F55="",BO54,IF(AND($M55=1,BO$9&gt;$B$9),"",IF(AND($M55=1,BO$9&lt;=$B$9),LOOKUP(BO$9,$A$12:$A$111,$B$12:$B$111),IF(AND($H55=-1,BP$9=$R54),"",IF($H55=-1,BP54,IF(AND($H55=1,BN$9=$R54),$J55,IF($H55=1,BO54,""))))))))</f>
        <v>0</v>
      </c>
      <c r="BP55">
        <f ca="1">IF($E54="","",IF($F55="",BP54,IF(AND($M55=1,BP$9&gt;$B$9),"",IF(AND($M55=1,BP$9&lt;=$B$9),LOOKUP(BP$9,$A$12:$A$111,$B$12:$B$111),IF(AND($H55=-1,BQ$9=$R54),"",IF($H55=-1,BQ54,IF(AND($H55=1,BO$9=$R54),$J55,IF($H55=1,BP54,""))))))))</f>
        <v>0</v>
      </c>
    </row>
    <row r="56" spans="4:68" x14ac:dyDescent="0.25">
      <c r="D56" s="4">
        <v>46</v>
      </c>
      <c r="E56" s="1">
        <f t="shared" ca="1" si="3"/>
        <v>9</v>
      </c>
      <c r="F56" t="str">
        <f ca="1">IF(E55="","",IF(AND(B$3="Last",G55="Zero"),F55,IF(B$3="Last",G55,IF(AND(B$3="2nd last",G54="Zero"),F55,IF(B$3="2nd last",G54,IF(AND(B$3="Opposite",G55="Zero"),F55,IF(AND(B$3="Opposite",G55="Red"),"Black",IF(AND(B$3="Opposite",G55="Black"),"Red",IF(AND(B$3="Opposite",G55="Odd"),"Even",IF(AND(B$3="Opposite",G55="Even"),"Odd",IF(AND(B$3="Opposite",G55="High"),"Low",IF(AND(B$3="Opposite",G55="Low"),"High",IF(COUNTIF(Refs!$E$5:$I$6,B$3)=1,RevLab!B$3,"")))))))))))))</f>
        <v>Black</v>
      </c>
      <c r="G56" t="str">
        <f ca="1">IF(E56="","",IF(B$2="Red/Black",LOOKUP(E56,Refs!D:D,Refs!F:F),IF(B$2="High/Low",LOOKUP(E56,Refs!D:D,Refs!H:H),IF(B$2="Odd/Even",LOOKUP(E56,Refs!D:D,Refs!J:J),""))))</f>
        <v>Red</v>
      </c>
      <c r="H56">
        <f t="shared" ca="1" si="4"/>
        <v>-1</v>
      </c>
      <c r="I56">
        <f ca="1">IF(E55="","",IF(F56="","",IF(AND(R55&gt;1,P55+Q55&gt;=$B$4),$B$4,IF(R55=1,P55,P55+Q55))))</f>
        <v>19</v>
      </c>
      <c r="J56">
        <f t="shared" ca="1" si="5"/>
        <v>-19</v>
      </c>
      <c r="K56">
        <f t="shared" ca="1" si="7"/>
        <v>-15</v>
      </c>
      <c r="L56">
        <f t="shared" ca="1" si="8"/>
        <v>15</v>
      </c>
      <c r="M56">
        <f t="shared" ca="1" si="6"/>
        <v>0</v>
      </c>
      <c r="P56">
        <f t="shared" ca="1" si="0"/>
        <v>5</v>
      </c>
      <c r="Q56">
        <f t="shared" ca="1" si="1"/>
        <v>13</v>
      </c>
      <c r="R56" s="2">
        <f t="shared" ca="1" si="2"/>
        <v>4</v>
      </c>
      <c r="S56" s="4">
        <f ca="1">IF(E55="","",IF($F56="",S55,IF($M56=1,LOOKUP(S$9,$A$12:$A$111,$B$12:$B$111),IF(AND($H56=-1,T$9=$R55),"",IF($H56=-1,T55,IF($H56=1,S55))))))</f>
        <v>5</v>
      </c>
      <c r="T56">
        <f ca="1">IF($E55="","",IF($F56="",T55,IF(AND($M56=1,T$9&gt;$B$9),"",IF(AND($M56=1,T$9&lt;=$B$9),LOOKUP(T$9,$A$12:$A$111,$B$12:$B$111),IF(AND($H56=-1,U$9=$R55),"",IF($H56=-1,U55,IF(AND($H56=1,S$9=$R55),$J56,IF($H56=1,T55,""))))))))</f>
        <v>7</v>
      </c>
      <c r="U56">
        <f ca="1">IF($E55="","",IF($F56="",U55,IF(AND($M56=1,U$9&gt;$B$9),"",IF(AND($M56=1,U$9&lt;=$B$9),LOOKUP(U$9,$A$12:$A$111,$B$12:$B$111),IF(AND($H56=-1,V$9=$R55),"",IF($H56=-1,V55,IF(AND($H56=1,T$9=$R55),$J56,IF($H56=1,U55,""))))))))</f>
        <v>10</v>
      </c>
      <c r="V56">
        <f ca="1">IF($E55="","",IF($F56="",V55,IF(AND($M56=1,V$9&gt;$B$9),"",IF(AND($M56=1,V$9&lt;=$B$9),LOOKUP(V$9,$A$12:$A$111,$B$12:$B$111),IF(AND($H56=-1,W$9=$R55),"",IF($H56=-1,W55,IF(AND($H56=1,U$9=$R55),$J56,IF($H56=1,V55,""))))))))</f>
        <v>13</v>
      </c>
      <c r="W56" t="str">
        <f ca="1">IF($E55="","",IF($F56="",W55,IF(AND($M56=1,W$9&gt;$B$9),"",IF(AND($M56=1,W$9&lt;=$B$9),LOOKUP(W$9,$A$12:$A$111,$B$12:$B$111),IF(AND($H56=-1,X$9=$R55),"",IF($H56=-1,X55,IF(AND($H56=1,V$9=$R55),$J56,IF($H56=1,W55,""))))))))</f>
        <v/>
      </c>
      <c r="X56" t="str">
        <f ca="1">IF($E55="","",IF($F56="",X55,IF(AND($M56=1,X$9&gt;$B$9),"",IF(AND($M56=1,X$9&lt;=$B$9),LOOKUP(X$9,$A$12:$A$111,$B$12:$B$111),IF(AND($H56=-1,Y$9=$R55),"",IF($H56=-1,Y55,IF(AND($H56=1,W$9=$R55),$J56,IF($H56=1,X55,""))))))))</f>
        <v/>
      </c>
      <c r="Y56" t="str">
        <f ca="1">IF($E55="","",IF($F56="",Y55,IF(AND($M56=1,Y$9&gt;$B$9),"",IF(AND($M56=1,Y$9&lt;=$B$9),LOOKUP(Y$9,$A$12:$A$111,$B$12:$B$111),IF(AND($H56=-1,Z$9=$R55),"",IF($H56=-1,Z55,IF(AND($H56=1,X$9=$R55),$J56,IF($H56=1,Y55,""))))))))</f>
        <v/>
      </c>
      <c r="Z56" t="str">
        <f ca="1">IF($E55="","",IF($F56="",Z55,IF(AND($M56=1,Z$9&gt;$B$9),"",IF(AND($M56=1,Z$9&lt;=$B$9),LOOKUP(Z$9,$A$12:$A$111,$B$12:$B$111),IF(AND($H56=-1,AA$9=$R55),"",IF($H56=-1,AA55,IF(AND($H56=1,Y$9=$R55),$J56,IF($H56=1,Z55,""))))))))</f>
        <v/>
      </c>
      <c r="AA56" t="str">
        <f ca="1">IF($E55="","",IF($F56="",AA55,IF(AND($M56=1,AA$9&gt;$B$9),"",IF(AND($M56=1,AA$9&lt;=$B$9),LOOKUP(AA$9,$A$12:$A$111,$B$12:$B$111),IF(AND($H56=-1,AB$9=$R55),"",IF($H56=-1,AB55,IF(AND($H56=1,Z$9=$R55),$J56,IF($H56=1,AA55,""))))))))</f>
        <v/>
      </c>
      <c r="AB56" t="str">
        <f ca="1">IF($E55="","",IF($F56="",AB55,IF(AND($M56=1,AB$9&gt;$B$9),"",IF(AND($M56=1,AB$9&lt;=$B$9),LOOKUP(AB$9,$A$12:$A$111,$B$12:$B$111),IF(AND($H56=-1,AC$9=$R55),"",IF($H56=-1,AC55,IF(AND($H56=1,AA$9=$R55),$J56,IF($H56=1,AB55,""))))))))</f>
        <v/>
      </c>
      <c r="AC56" t="str">
        <f ca="1">IF($E55="","",IF($F56="",AC55,IF(AND($M56=1,AC$9&gt;$B$9),"",IF(AND($M56=1,AC$9&lt;=$B$9),LOOKUP(AC$9,$A$12:$A$111,$B$12:$B$111),IF(AND($H56=-1,AD$9=$R55),"",IF($H56=-1,AD55,IF(AND($H56=1,AB$9=$R55),$J56,IF($H56=1,AC55,""))))))))</f>
        <v/>
      </c>
      <c r="AD56" t="str">
        <f ca="1">IF($E55="","",IF($F56="",AD55,IF(AND($M56=1,AD$9&gt;$B$9),"",IF(AND($M56=1,AD$9&lt;=$B$9),LOOKUP(AD$9,$A$12:$A$111,$B$12:$B$111),IF(AND($H56=-1,AE$9=$R55),"",IF($H56=-1,AE55,IF(AND($H56=1,AC$9=$R55),$J56,IF($H56=1,AD55,""))))))))</f>
        <v/>
      </c>
      <c r="AE56" t="str">
        <f ca="1">IF($E55="","",IF($F56="",AE55,IF(AND($M56=1,AE$9&gt;$B$9),"",IF(AND($M56=1,AE$9&lt;=$B$9),LOOKUP(AE$9,$A$12:$A$111,$B$12:$B$111),IF(AND($H56=-1,AF$9=$R55),"",IF($H56=-1,AF55,IF(AND($H56=1,AD$9=$R55),$J56,IF($H56=1,AE55,""))))))))</f>
        <v/>
      </c>
      <c r="AF56" t="str">
        <f ca="1">IF($E55="","",IF($F56="",AF55,IF(AND($M56=1,AF$9&gt;$B$9),"",IF(AND($M56=1,AF$9&lt;=$B$9),LOOKUP(AF$9,$A$12:$A$111,$B$12:$B$111),IF(AND($H56=-1,AG$9=$R55),"",IF($H56=-1,AG55,IF(AND($H56=1,AE$9=$R55),$J56,IF($H56=1,AF55,""))))))))</f>
        <v/>
      </c>
      <c r="AG56" t="str">
        <f ca="1">IF($E55="","",IF($F56="",AG55,IF(AND($M56=1,AG$9&gt;$B$9),"",IF(AND($M56=1,AG$9&lt;=$B$9),LOOKUP(AG$9,$A$12:$A$111,$B$12:$B$111),IF(AND($H56=-1,AH$9=$R55),"",IF($H56=-1,AH55,IF(AND($H56=1,AF$9=$R55),$J56,IF($H56=1,AG55,""))))))))</f>
        <v/>
      </c>
      <c r="AH56" t="str">
        <f ca="1">IF($E55="","",IF($F56="",AH55,IF(AND($M56=1,AH$9&gt;$B$9),"",IF(AND($M56=1,AH$9&lt;=$B$9),LOOKUP(AH$9,$A$12:$A$111,$B$12:$B$111),IF(AND($H56=-1,AI$9=$R55),"",IF($H56=-1,AI55,IF(AND($H56=1,AG$9=$R55),$J56,IF($H56=1,AH55,""))))))))</f>
        <v/>
      </c>
      <c r="AI56" t="str">
        <f ca="1">IF($E55="","",IF($F56="",AI55,IF(AND($M56=1,AI$9&gt;$B$9),"",IF(AND($M56=1,AI$9&lt;=$B$9),LOOKUP(AI$9,$A$12:$A$111,$B$12:$B$111),IF(AND($H56=-1,AJ$9=$R55),"",IF($H56=-1,AJ55,IF(AND($H56=1,AH$9=$R55),$J56,IF($H56=1,AI55,""))))))))</f>
        <v/>
      </c>
      <c r="AJ56" t="str">
        <f ca="1">IF($E55="","",IF($F56="",AJ55,IF(AND($M56=1,AJ$9&gt;$B$9),"",IF(AND($M56=1,AJ$9&lt;=$B$9),LOOKUP(AJ$9,$A$12:$A$111,$B$12:$B$111),IF(AND($H56=-1,AK$9=$R55),"",IF($H56=-1,AK55,IF(AND($H56=1,AI$9=$R55),$J56,IF($H56=1,AJ55,""))))))))</f>
        <v/>
      </c>
      <c r="AK56" t="str">
        <f ca="1">IF($E55="","",IF($F56="",AK55,IF(AND($M56=1,AK$9&gt;$B$9),"",IF(AND($M56=1,AK$9&lt;=$B$9),LOOKUP(AK$9,$A$12:$A$111,$B$12:$B$111),IF(AND($H56=-1,AL$9=$R55),"",IF($H56=-1,AL55,IF(AND($H56=1,AJ$9=$R55),$J56,IF($H56=1,AK55,""))))))))</f>
        <v/>
      </c>
      <c r="AL56" t="str">
        <f ca="1">IF($E55="","",IF($F56="",AL55,IF(AND($M56=1,AL$9&gt;$B$9),"",IF(AND($M56=1,AL$9&lt;=$B$9),LOOKUP(AL$9,$A$12:$A$111,$B$12:$B$111),IF(AND($H56=-1,AM$9=$R55),"",IF($H56=-1,AM55,IF(AND($H56=1,AK$9=$R55),$J56,IF($H56=1,AL55,""))))))))</f>
        <v/>
      </c>
      <c r="AM56" t="str">
        <f ca="1">IF($E55="","",IF($F56="",AM55,IF(AND($M56=1,AM$9&gt;$B$9),"",IF(AND($M56=1,AM$9&lt;=$B$9),LOOKUP(AM$9,$A$12:$A$111,$B$12:$B$111),IF(AND($H56=-1,AN$9=$R55),"",IF($H56=-1,AN55,IF(AND($H56=1,AL$9=$R55),$J56,IF($H56=1,AM55,""))))))))</f>
        <v/>
      </c>
      <c r="AN56" t="str">
        <f ca="1">IF($E55="","",IF($F56="",AN55,IF(AND($M56=1,AN$9&gt;$B$9),"",IF(AND($M56=1,AN$9&lt;=$B$9),LOOKUP(AN$9,$A$12:$A$111,$B$12:$B$111),IF(AND($H56=-1,AO$9=$R55),"",IF($H56=-1,AO55,IF(AND($H56=1,AM$9=$R55),$J56,IF($H56=1,AN55,""))))))))</f>
        <v/>
      </c>
      <c r="AO56" t="str">
        <f ca="1">IF($E55="","",IF($F56="",AO55,IF(AND($M56=1,AO$9&gt;$B$9),"",IF(AND($M56=1,AO$9&lt;=$B$9),LOOKUP(AO$9,$A$12:$A$111,$B$12:$B$111),IF(AND($H56=-1,AP$9=$R55),"",IF($H56=-1,AP55,IF(AND($H56=1,AN$9=$R55),$J56,IF($H56=1,AO55,""))))))))</f>
        <v/>
      </c>
      <c r="AP56" t="str">
        <f ca="1">IF($E55="","",IF($F56="",AP55,IF(AND($M56=1,AP$9&gt;$B$9),"",IF(AND($M56=1,AP$9&lt;=$B$9),LOOKUP(AP$9,$A$12:$A$111,$B$12:$B$111),IF(AND($H56=-1,AQ$9=$R55),"",IF($H56=-1,AQ55,IF(AND($H56=1,AO$9=$R55),$J56,IF($H56=1,AP55,""))))))))</f>
        <v/>
      </c>
      <c r="AQ56" t="str">
        <f ca="1">IF($E55="","",IF($F56="",AQ55,IF(AND($M56=1,AQ$9&gt;$B$9),"",IF(AND($M56=1,AQ$9&lt;=$B$9),LOOKUP(AQ$9,$A$12:$A$111,$B$12:$B$111),IF(AND($H56=-1,AR$9=$R55),"",IF($H56=-1,AR55,IF(AND($H56=1,AP$9=$R55),$J56,IF($H56=1,AQ55,""))))))))</f>
        <v/>
      </c>
      <c r="AR56" t="str">
        <f ca="1">IF($E55="","",IF($F56="",AR55,IF(AND($M56=1,AR$9&gt;$B$9),"",IF(AND($M56=1,AR$9&lt;=$B$9),LOOKUP(AR$9,$A$12:$A$111,$B$12:$B$111),IF(AND($H56=-1,AS$9=$R55),"",IF($H56=-1,AS55,IF(AND($H56=1,AQ$9=$R55),$J56,IF($H56=1,AR55,""))))))))</f>
        <v/>
      </c>
      <c r="AS56" t="str">
        <f ca="1">IF($E55="","",IF($F56="",AS55,IF(AND($M56=1,AS$9&gt;$B$9),"",IF(AND($M56=1,AS$9&lt;=$B$9),LOOKUP(AS$9,$A$12:$A$111,$B$12:$B$111),IF(AND($H56=-1,AT$9=$R55),"",IF($H56=-1,AT55,IF(AND($H56=1,AR$9=$R55),$J56,IF($H56=1,AS55,""))))))))</f>
        <v/>
      </c>
      <c r="AT56" t="str">
        <f ca="1">IF($E55="","",IF($F56="",AT55,IF(AND($M56=1,AT$9&gt;$B$9),"",IF(AND($M56=1,AT$9&lt;=$B$9),LOOKUP(AT$9,$A$12:$A$111,$B$12:$B$111),IF(AND($H56=-1,AU$9=$R55),"",IF($H56=-1,AU55,IF(AND($H56=1,AS$9=$R55),$J56,IF($H56=1,AT55,""))))))))</f>
        <v/>
      </c>
      <c r="AU56" t="str">
        <f ca="1">IF($E55="","",IF($F56="",AU55,IF(AND($M56=1,AU$9&gt;$B$9),"",IF(AND($M56=1,AU$9&lt;=$B$9),LOOKUP(AU$9,$A$12:$A$111,$B$12:$B$111),IF(AND($H56=-1,AV$9=$R55),"",IF($H56=-1,AV55,IF(AND($H56=1,AT$9=$R55),$J56,IF($H56=1,AU55,""))))))))</f>
        <v/>
      </c>
      <c r="AV56" t="str">
        <f ca="1">IF($E55="","",IF($F56="",AV55,IF(AND($M56=1,AV$9&gt;$B$9),"",IF(AND($M56=1,AV$9&lt;=$B$9),LOOKUP(AV$9,$A$12:$A$111,$B$12:$B$111),IF(AND($H56=-1,AW$9=$R55),"",IF($H56=-1,AW55,IF(AND($H56=1,AU$9=$R55),$J56,IF($H56=1,AV55,""))))))))</f>
        <v/>
      </c>
      <c r="AW56" t="str">
        <f ca="1">IF($E55="","",IF($F56="",AW55,IF(AND($M56=1,AW$9&gt;$B$9),"",IF(AND($M56=1,AW$9&lt;=$B$9),LOOKUP(AW$9,$A$12:$A$111,$B$12:$B$111),IF(AND($H56=-1,AX$9=$R55),"",IF($H56=-1,AX55,IF(AND($H56=1,AV$9=$R55),$J56,IF($H56=1,AW55,""))))))))</f>
        <v/>
      </c>
      <c r="AX56" t="str">
        <f ca="1">IF($E55="","",IF($F56="",AX55,IF(AND($M56=1,AX$9&gt;$B$9),"",IF(AND($M56=1,AX$9&lt;=$B$9),LOOKUP(AX$9,$A$12:$A$111,$B$12:$B$111),IF(AND($H56=-1,AY$9=$R55),"",IF($H56=-1,AY55,IF(AND($H56=1,AW$9=$R55),$J56,IF($H56=1,AX55,""))))))))</f>
        <v/>
      </c>
      <c r="AY56" t="str">
        <f ca="1">IF($E55="","",IF($F56="",AY55,IF(AND($M56=1,AY$9&gt;$B$9),"",IF(AND($M56=1,AY$9&lt;=$B$9),LOOKUP(AY$9,$A$12:$A$111,$B$12:$B$111),IF(AND($H56=-1,AZ$9=$R55),"",IF($H56=-1,AZ55,IF(AND($H56=1,AX$9=$R55),$J56,IF($H56=1,AY55,""))))))))</f>
        <v/>
      </c>
      <c r="AZ56" t="str">
        <f ca="1">IF($E55="","",IF($F56="",AZ55,IF(AND($M56=1,AZ$9&gt;$B$9),"",IF(AND($M56=1,AZ$9&lt;=$B$9),LOOKUP(AZ$9,$A$12:$A$111,$B$12:$B$111),IF(AND($H56=-1,BA$9=$R55),"",IF($H56=-1,BA55,IF(AND($H56=1,AY$9=$R55),$J56,IF($H56=1,AZ55,""))))))))</f>
        <v/>
      </c>
      <c r="BA56" t="str">
        <f ca="1">IF($E55="","",IF($F56="",BA55,IF(AND($M56=1,BA$9&gt;$B$9),"",IF(AND($M56=1,BA$9&lt;=$B$9),LOOKUP(BA$9,$A$12:$A$111,$B$12:$B$111),IF(AND($H56=-1,BB$9=$R55),"",IF($H56=-1,BB55,IF(AND($H56=1,AZ$9=$R55),$J56,IF($H56=1,BA55,""))))))))</f>
        <v/>
      </c>
      <c r="BB56" t="str">
        <f ca="1">IF($E55="","",IF($F56="",BB55,IF(AND($M56=1,BB$9&gt;$B$9),"",IF(AND($M56=1,BB$9&lt;=$B$9),LOOKUP(BB$9,$A$12:$A$111,$B$12:$B$111),IF(AND($H56=-1,BC$9=$R55),"",IF($H56=-1,BC55,IF(AND($H56=1,BA$9=$R55),$J56,IF($H56=1,BB55,""))))))))</f>
        <v/>
      </c>
      <c r="BC56" t="str">
        <f ca="1">IF($E55="","",IF($F56="",BC55,IF(AND($M56=1,BC$9&gt;$B$9),"",IF(AND($M56=1,BC$9&lt;=$B$9),LOOKUP(BC$9,$A$12:$A$111,$B$12:$B$111),IF(AND($H56=-1,BD$9=$R55),"",IF($H56=-1,BD55,IF(AND($H56=1,BB$9=$R55),$J56,IF($H56=1,BC55,""))))))))</f>
        <v/>
      </c>
      <c r="BD56" t="str">
        <f ca="1">IF($E55="","",IF($F56="",BD55,IF(AND($M56=1,BD$9&gt;$B$9),"",IF(AND($M56=1,BD$9&lt;=$B$9),LOOKUP(BD$9,$A$12:$A$111,$B$12:$B$111),IF(AND($H56=-1,BE$9=$R55),"",IF($H56=-1,BE55,IF(AND($H56=1,BC$9=$R55),$J56,IF($H56=1,BD55,""))))))))</f>
        <v/>
      </c>
      <c r="BE56" t="str">
        <f ca="1">IF($E55="","",IF($F56="",BE55,IF(AND($M56=1,BE$9&gt;$B$9),"",IF(AND($M56=1,BE$9&lt;=$B$9),LOOKUP(BE$9,$A$12:$A$111,$B$12:$B$111),IF(AND($H56=-1,BF$9=$R55),"",IF($H56=-1,BF55,IF(AND($H56=1,BD$9=$R55),$J56,IF($H56=1,BE55,""))))))))</f>
        <v/>
      </c>
      <c r="BF56" t="str">
        <f ca="1">IF($E55="","",IF($F56="",BF55,IF(AND($M56=1,BF$9&gt;$B$9),"",IF(AND($M56=1,BF$9&lt;=$B$9),LOOKUP(BF$9,$A$12:$A$111,$B$12:$B$111),IF(AND($H56=-1,BG$9=$R55),"",IF($H56=-1,BG55,IF(AND($H56=1,BE$9=$R55),$J56,IF($H56=1,BF55,""))))))))</f>
        <v/>
      </c>
      <c r="BG56" t="str">
        <f ca="1">IF($E55="","",IF($F56="",BG55,IF(AND($M56=1,BG$9&gt;$B$9),"",IF(AND($M56=1,BG$9&lt;=$B$9),LOOKUP(BG$9,$A$12:$A$111,$B$12:$B$111),IF(AND($H56=-1,BH$9=$R55),"",IF($H56=-1,BH55,IF(AND($H56=1,BF$9=$R55),$J56,IF($H56=1,BG55,""))))))))</f>
        <v/>
      </c>
      <c r="BH56" t="str">
        <f ca="1">IF($E55="","",IF($F56="",BH55,IF(AND($M56=1,BH$9&gt;$B$9),"",IF(AND($M56=1,BH$9&lt;=$B$9),LOOKUP(BH$9,$A$12:$A$111,$B$12:$B$111),IF(AND($H56=-1,BI$9=$R55),"",IF($H56=-1,BI55,IF(AND($H56=1,BG$9=$R55),$J56,IF($H56=1,BH55,""))))))))</f>
        <v/>
      </c>
      <c r="BI56" t="str">
        <f ca="1">IF($E55="","",IF($F56="",BI55,IF(AND($M56=1,BI$9&gt;$B$9),"",IF(AND($M56=1,BI$9&lt;=$B$9),LOOKUP(BI$9,$A$12:$A$111,$B$12:$B$111),IF(AND($H56=-1,BJ$9=$R55),"",IF($H56=-1,BJ55,IF(AND($H56=1,BH$9=$R55),$J56,IF($H56=1,BI55,""))))))))</f>
        <v/>
      </c>
      <c r="BJ56" t="str">
        <f ca="1">IF($E55="","",IF($F56="",BJ55,IF(AND($M56=1,BJ$9&gt;$B$9),"",IF(AND($M56=1,BJ$9&lt;=$B$9),LOOKUP(BJ$9,$A$12:$A$111,$B$12:$B$111),IF(AND($H56=-1,BK$9=$R55),"",IF($H56=-1,BK55,IF(AND($H56=1,BI$9=$R55),$J56,IF($H56=1,BJ55,""))))))))</f>
        <v/>
      </c>
      <c r="BK56" t="str">
        <f ca="1">IF($E55="","",IF($F56="",BK55,IF(AND($M56=1,BK$9&gt;$B$9),"",IF(AND($M56=1,BK$9&lt;=$B$9),LOOKUP(BK$9,$A$12:$A$111,$B$12:$B$111),IF(AND($H56=-1,BL$9=$R55),"",IF($H56=-1,BL55,IF(AND($H56=1,BJ$9=$R55),$J56,IF($H56=1,BK55,""))))))))</f>
        <v/>
      </c>
      <c r="BL56" t="str">
        <f ca="1">IF($E55="","",IF($F56="",BL55,IF(AND($M56=1,BL$9&gt;$B$9),"",IF(AND($M56=1,BL$9&lt;=$B$9),LOOKUP(BL$9,$A$12:$A$111,$B$12:$B$111),IF(AND($H56=-1,BM$9=$R55),"",IF($H56=-1,BM55,IF(AND($H56=1,BK$9=$R55),$J56,IF($H56=1,BL55,""))))))))</f>
        <v/>
      </c>
      <c r="BM56" t="str">
        <f ca="1">IF($E55="","",IF($F56="",BM55,IF(AND($M56=1,BM$9&gt;$B$9),"",IF(AND($M56=1,BM$9&lt;=$B$9),LOOKUP(BM$9,$A$12:$A$111,$B$12:$B$111),IF(AND($H56=-1,BN$9=$R55),"",IF($H56=-1,BN55,IF(AND($H56=1,BL$9=$R55),$J56,IF($H56=1,BM55,""))))))))</f>
        <v/>
      </c>
      <c r="BN56">
        <f ca="1">IF($E55="","",IF($F56="",BN55,IF(AND($M56=1,BN$9&gt;$B$9),"",IF(AND($M56=1,BN$9&lt;=$B$9),LOOKUP(BN$9,$A$12:$A$111,$B$12:$B$111),IF(AND($H56=-1,BO$9=$R55),"",IF($H56=-1,BO55,IF(AND($H56=1,BM$9=$R55),$J56,IF($H56=1,BN55,""))))))))</f>
        <v>0</v>
      </c>
      <c r="BO56">
        <f ca="1">IF($E55="","",IF($F56="",BO55,IF(AND($M56=1,BO$9&gt;$B$9),"",IF(AND($M56=1,BO$9&lt;=$B$9),LOOKUP(BO$9,$A$12:$A$111,$B$12:$B$111),IF(AND($H56=-1,BP$9=$R55),"",IF($H56=-1,BP55,IF(AND($H56=1,BN$9=$R55),$J56,IF($H56=1,BO55,""))))))))</f>
        <v>0</v>
      </c>
      <c r="BP56">
        <f ca="1">IF($E55="","",IF($F56="",BP55,IF(AND($M56=1,BP$9&gt;$B$9),"",IF(AND($M56=1,BP$9&lt;=$B$9),LOOKUP(BP$9,$A$12:$A$111,$B$12:$B$111),IF(AND($H56=-1,BQ$9=$R55),"",IF($H56=-1,BQ55,IF(AND($H56=1,BO$9=$R55),$J56,IF($H56=1,BP55,""))))))))</f>
        <v>0</v>
      </c>
    </row>
    <row r="57" spans="4:68" x14ac:dyDescent="0.25">
      <c r="D57" s="4">
        <v>47</v>
      </c>
      <c r="E57" s="1">
        <f t="shared" ca="1" si="3"/>
        <v>31</v>
      </c>
      <c r="F57" t="str">
        <f ca="1">IF(E56="","",IF(AND(B$3="Last",G56="Zero"),F56,IF(B$3="Last",G56,IF(AND(B$3="2nd last",G55="Zero"),F56,IF(B$3="2nd last",G55,IF(AND(B$3="Opposite",G56="Zero"),F56,IF(AND(B$3="Opposite",G56="Red"),"Black",IF(AND(B$3="Opposite",G56="Black"),"Red",IF(AND(B$3="Opposite",G56="Odd"),"Even",IF(AND(B$3="Opposite",G56="Even"),"Odd",IF(AND(B$3="Opposite",G56="High"),"Low",IF(AND(B$3="Opposite",G56="Low"),"High",IF(COUNTIF(Refs!$E$5:$I$6,B$3)=1,RevLab!B$3,"")))))))))))))</f>
        <v>Black</v>
      </c>
      <c r="G57" t="str">
        <f ca="1">IF(E57="","",IF(B$2="Red/Black",LOOKUP(E57,Refs!D:D,Refs!F:F),IF(B$2="High/Low",LOOKUP(E57,Refs!D:D,Refs!H:H),IF(B$2="Odd/Even",LOOKUP(E57,Refs!D:D,Refs!J:J),""))))</f>
        <v>Black</v>
      </c>
      <c r="H57">
        <f t="shared" ca="1" si="4"/>
        <v>1</v>
      </c>
      <c r="I57">
        <f ca="1">IF(E56="","",IF(F57="","",IF(AND(R56&gt;1,P56+Q56&gt;=$B$4),$B$4,IF(R56=1,P56,P56+Q56))))</f>
        <v>18</v>
      </c>
      <c r="J57">
        <f t="shared" ca="1" si="5"/>
        <v>18</v>
      </c>
      <c r="K57">
        <f t="shared" ca="1" si="7"/>
        <v>3</v>
      </c>
      <c r="L57">
        <f t="shared" ca="1" si="8"/>
        <v>15</v>
      </c>
      <c r="M57">
        <f t="shared" ca="1" si="6"/>
        <v>0</v>
      </c>
      <c r="P57">
        <f t="shared" ca="1" si="0"/>
        <v>5</v>
      </c>
      <c r="Q57">
        <f t="shared" ca="1" si="1"/>
        <v>18</v>
      </c>
      <c r="R57" s="2">
        <f t="shared" ca="1" si="2"/>
        <v>5</v>
      </c>
      <c r="S57" s="4">
        <f ca="1">IF(E56="","",IF($F57="",S56,IF($M57=1,LOOKUP(S$9,$A$12:$A$111,$B$12:$B$111),IF(AND($H57=-1,T$9=$R56),"",IF($H57=-1,T56,IF($H57=1,S56))))))</f>
        <v>5</v>
      </c>
      <c r="T57">
        <f ca="1">IF($E56="","",IF($F57="",T56,IF(AND($M57=1,T$9&gt;$B$9),"",IF(AND($M57=1,T$9&lt;=$B$9),LOOKUP(T$9,$A$12:$A$111,$B$12:$B$111),IF(AND($H57=-1,U$9=$R56),"",IF($H57=-1,U56,IF(AND($H57=1,S$9=$R56),$J57,IF($H57=1,T56,""))))))))</f>
        <v>7</v>
      </c>
      <c r="U57">
        <f ca="1">IF($E56="","",IF($F57="",U56,IF(AND($M57=1,U$9&gt;$B$9),"",IF(AND($M57=1,U$9&lt;=$B$9),LOOKUP(U$9,$A$12:$A$111,$B$12:$B$111),IF(AND($H57=-1,V$9=$R56),"",IF($H57=-1,V56,IF(AND($H57=1,T$9=$R56),$J57,IF($H57=1,U56,""))))))))</f>
        <v>10</v>
      </c>
      <c r="V57">
        <f ca="1">IF($E56="","",IF($F57="",V56,IF(AND($M57=1,V$9&gt;$B$9),"",IF(AND($M57=1,V$9&lt;=$B$9),LOOKUP(V$9,$A$12:$A$111,$B$12:$B$111),IF(AND($H57=-1,W$9=$R56),"",IF($H57=-1,W56,IF(AND($H57=1,U$9=$R56),$J57,IF($H57=1,V56,""))))))))</f>
        <v>13</v>
      </c>
      <c r="W57">
        <f ca="1">IF($E56="","",IF($F57="",W56,IF(AND($M57=1,W$9&gt;$B$9),"",IF(AND($M57=1,W$9&lt;=$B$9),LOOKUP(W$9,$A$12:$A$111,$B$12:$B$111),IF(AND($H57=-1,X$9=$R56),"",IF($H57=-1,X56,IF(AND($H57=1,V$9=$R56),$J57,IF($H57=1,W56,""))))))))</f>
        <v>18</v>
      </c>
      <c r="X57" t="str">
        <f ca="1">IF($E56="","",IF($F57="",X56,IF(AND($M57=1,X$9&gt;$B$9),"",IF(AND($M57=1,X$9&lt;=$B$9),LOOKUP(X$9,$A$12:$A$111,$B$12:$B$111),IF(AND($H57=-1,Y$9=$R56),"",IF($H57=-1,Y56,IF(AND($H57=1,W$9=$R56),$J57,IF($H57=1,X56,""))))))))</f>
        <v/>
      </c>
      <c r="Y57" t="str">
        <f ca="1">IF($E56="","",IF($F57="",Y56,IF(AND($M57=1,Y$9&gt;$B$9),"",IF(AND($M57=1,Y$9&lt;=$B$9),LOOKUP(Y$9,$A$12:$A$111,$B$12:$B$111),IF(AND($H57=-1,Z$9=$R56),"",IF($H57=-1,Z56,IF(AND($H57=1,X$9=$R56),$J57,IF($H57=1,Y56,""))))))))</f>
        <v/>
      </c>
      <c r="Z57" t="str">
        <f ca="1">IF($E56="","",IF($F57="",Z56,IF(AND($M57=1,Z$9&gt;$B$9),"",IF(AND($M57=1,Z$9&lt;=$B$9),LOOKUP(Z$9,$A$12:$A$111,$B$12:$B$111),IF(AND($H57=-1,AA$9=$R56),"",IF($H57=-1,AA56,IF(AND($H57=1,Y$9=$R56),$J57,IF($H57=1,Z56,""))))))))</f>
        <v/>
      </c>
      <c r="AA57" t="str">
        <f ca="1">IF($E56="","",IF($F57="",AA56,IF(AND($M57=1,AA$9&gt;$B$9),"",IF(AND($M57=1,AA$9&lt;=$B$9),LOOKUP(AA$9,$A$12:$A$111,$B$12:$B$111),IF(AND($H57=-1,AB$9=$R56),"",IF($H57=-1,AB56,IF(AND($H57=1,Z$9=$R56),$J57,IF($H57=1,AA56,""))))))))</f>
        <v/>
      </c>
      <c r="AB57" t="str">
        <f ca="1">IF($E56="","",IF($F57="",AB56,IF(AND($M57=1,AB$9&gt;$B$9),"",IF(AND($M57=1,AB$9&lt;=$B$9),LOOKUP(AB$9,$A$12:$A$111,$B$12:$B$111),IF(AND($H57=-1,AC$9=$R56),"",IF($H57=-1,AC56,IF(AND($H57=1,AA$9=$R56),$J57,IF($H57=1,AB56,""))))))))</f>
        <v/>
      </c>
      <c r="AC57" t="str">
        <f ca="1">IF($E56="","",IF($F57="",AC56,IF(AND($M57=1,AC$9&gt;$B$9),"",IF(AND($M57=1,AC$9&lt;=$B$9),LOOKUP(AC$9,$A$12:$A$111,$B$12:$B$111),IF(AND($H57=-1,AD$9=$R56),"",IF($H57=-1,AD56,IF(AND($H57=1,AB$9=$R56),$J57,IF($H57=1,AC56,""))))))))</f>
        <v/>
      </c>
      <c r="AD57" t="str">
        <f ca="1">IF($E56="","",IF($F57="",AD56,IF(AND($M57=1,AD$9&gt;$B$9),"",IF(AND($M57=1,AD$9&lt;=$B$9),LOOKUP(AD$9,$A$12:$A$111,$B$12:$B$111),IF(AND($H57=-1,AE$9=$R56),"",IF($H57=-1,AE56,IF(AND($H57=1,AC$9=$R56),$J57,IF($H57=1,AD56,""))))))))</f>
        <v/>
      </c>
      <c r="AE57" t="str">
        <f ca="1">IF($E56="","",IF($F57="",AE56,IF(AND($M57=1,AE$9&gt;$B$9),"",IF(AND($M57=1,AE$9&lt;=$B$9),LOOKUP(AE$9,$A$12:$A$111,$B$12:$B$111),IF(AND($H57=-1,AF$9=$R56),"",IF($H57=-1,AF56,IF(AND($H57=1,AD$9=$R56),$J57,IF($H57=1,AE56,""))))))))</f>
        <v/>
      </c>
      <c r="AF57" t="str">
        <f ca="1">IF($E56="","",IF($F57="",AF56,IF(AND($M57=1,AF$9&gt;$B$9),"",IF(AND($M57=1,AF$9&lt;=$B$9),LOOKUP(AF$9,$A$12:$A$111,$B$12:$B$111),IF(AND($H57=-1,AG$9=$R56),"",IF($H57=-1,AG56,IF(AND($H57=1,AE$9=$R56),$J57,IF($H57=1,AF56,""))))))))</f>
        <v/>
      </c>
      <c r="AG57" t="str">
        <f ca="1">IF($E56="","",IF($F57="",AG56,IF(AND($M57=1,AG$9&gt;$B$9),"",IF(AND($M57=1,AG$9&lt;=$B$9),LOOKUP(AG$9,$A$12:$A$111,$B$12:$B$111),IF(AND($H57=-1,AH$9=$R56),"",IF($H57=-1,AH56,IF(AND($H57=1,AF$9=$R56),$J57,IF($H57=1,AG56,""))))))))</f>
        <v/>
      </c>
      <c r="AH57" t="str">
        <f ca="1">IF($E56="","",IF($F57="",AH56,IF(AND($M57=1,AH$9&gt;$B$9),"",IF(AND($M57=1,AH$9&lt;=$B$9),LOOKUP(AH$9,$A$12:$A$111,$B$12:$B$111),IF(AND($H57=-1,AI$9=$R56),"",IF($H57=-1,AI56,IF(AND($H57=1,AG$9=$R56),$J57,IF($H57=1,AH56,""))))))))</f>
        <v/>
      </c>
      <c r="AI57" t="str">
        <f ca="1">IF($E56="","",IF($F57="",AI56,IF(AND($M57=1,AI$9&gt;$B$9),"",IF(AND($M57=1,AI$9&lt;=$B$9),LOOKUP(AI$9,$A$12:$A$111,$B$12:$B$111),IF(AND($H57=-1,AJ$9=$R56),"",IF($H57=-1,AJ56,IF(AND($H57=1,AH$9=$R56),$J57,IF($H57=1,AI56,""))))))))</f>
        <v/>
      </c>
      <c r="AJ57" t="str">
        <f ca="1">IF($E56="","",IF($F57="",AJ56,IF(AND($M57=1,AJ$9&gt;$B$9),"",IF(AND($M57=1,AJ$9&lt;=$B$9),LOOKUP(AJ$9,$A$12:$A$111,$B$12:$B$111),IF(AND($H57=-1,AK$9=$R56),"",IF($H57=-1,AK56,IF(AND($H57=1,AI$9=$R56),$J57,IF($H57=1,AJ56,""))))))))</f>
        <v/>
      </c>
      <c r="AK57" t="str">
        <f ca="1">IF($E56="","",IF($F57="",AK56,IF(AND($M57=1,AK$9&gt;$B$9),"",IF(AND($M57=1,AK$9&lt;=$B$9),LOOKUP(AK$9,$A$12:$A$111,$B$12:$B$111),IF(AND($H57=-1,AL$9=$R56),"",IF($H57=-1,AL56,IF(AND($H57=1,AJ$9=$R56),$J57,IF($H57=1,AK56,""))))))))</f>
        <v/>
      </c>
      <c r="AL57" t="str">
        <f ca="1">IF($E56="","",IF($F57="",AL56,IF(AND($M57=1,AL$9&gt;$B$9),"",IF(AND($M57=1,AL$9&lt;=$B$9),LOOKUP(AL$9,$A$12:$A$111,$B$12:$B$111),IF(AND($H57=-1,AM$9=$R56),"",IF($H57=-1,AM56,IF(AND($H57=1,AK$9=$R56),$J57,IF($H57=1,AL56,""))))))))</f>
        <v/>
      </c>
      <c r="AM57" t="str">
        <f ca="1">IF($E56="","",IF($F57="",AM56,IF(AND($M57=1,AM$9&gt;$B$9),"",IF(AND($M57=1,AM$9&lt;=$B$9),LOOKUP(AM$9,$A$12:$A$111,$B$12:$B$111),IF(AND($H57=-1,AN$9=$R56),"",IF($H57=-1,AN56,IF(AND($H57=1,AL$9=$R56),$J57,IF($H57=1,AM56,""))))))))</f>
        <v/>
      </c>
      <c r="AN57" t="str">
        <f ca="1">IF($E56="","",IF($F57="",AN56,IF(AND($M57=1,AN$9&gt;$B$9),"",IF(AND($M57=1,AN$9&lt;=$B$9),LOOKUP(AN$9,$A$12:$A$111,$B$12:$B$111),IF(AND($H57=-1,AO$9=$R56),"",IF($H57=-1,AO56,IF(AND($H57=1,AM$9=$R56),$J57,IF($H57=1,AN56,""))))))))</f>
        <v/>
      </c>
      <c r="AO57" t="str">
        <f ca="1">IF($E56="","",IF($F57="",AO56,IF(AND($M57=1,AO$9&gt;$B$9),"",IF(AND($M57=1,AO$9&lt;=$B$9),LOOKUP(AO$9,$A$12:$A$111,$B$12:$B$111),IF(AND($H57=-1,AP$9=$R56),"",IF($H57=-1,AP56,IF(AND($H57=1,AN$9=$R56),$J57,IF($H57=1,AO56,""))))))))</f>
        <v/>
      </c>
      <c r="AP57" t="str">
        <f ca="1">IF($E56="","",IF($F57="",AP56,IF(AND($M57=1,AP$9&gt;$B$9),"",IF(AND($M57=1,AP$9&lt;=$B$9),LOOKUP(AP$9,$A$12:$A$111,$B$12:$B$111),IF(AND($H57=-1,AQ$9=$R56),"",IF($H57=-1,AQ56,IF(AND($H57=1,AO$9=$R56),$J57,IF($H57=1,AP56,""))))))))</f>
        <v/>
      </c>
      <c r="AQ57" t="str">
        <f ca="1">IF($E56="","",IF($F57="",AQ56,IF(AND($M57=1,AQ$9&gt;$B$9),"",IF(AND($M57=1,AQ$9&lt;=$B$9),LOOKUP(AQ$9,$A$12:$A$111,$B$12:$B$111),IF(AND($H57=-1,AR$9=$R56),"",IF($H57=-1,AR56,IF(AND($H57=1,AP$9=$R56),$J57,IF($H57=1,AQ56,""))))))))</f>
        <v/>
      </c>
      <c r="AR57" t="str">
        <f ca="1">IF($E56="","",IF($F57="",AR56,IF(AND($M57=1,AR$9&gt;$B$9),"",IF(AND($M57=1,AR$9&lt;=$B$9),LOOKUP(AR$9,$A$12:$A$111,$B$12:$B$111),IF(AND($H57=-1,AS$9=$R56),"",IF($H57=-1,AS56,IF(AND($H57=1,AQ$9=$R56),$J57,IF($H57=1,AR56,""))))))))</f>
        <v/>
      </c>
      <c r="AS57" t="str">
        <f ca="1">IF($E56="","",IF($F57="",AS56,IF(AND($M57=1,AS$9&gt;$B$9),"",IF(AND($M57=1,AS$9&lt;=$B$9),LOOKUP(AS$9,$A$12:$A$111,$B$12:$B$111),IF(AND($H57=-1,AT$9=$R56),"",IF($H57=-1,AT56,IF(AND($H57=1,AR$9=$R56),$J57,IF($H57=1,AS56,""))))))))</f>
        <v/>
      </c>
      <c r="AT57" t="str">
        <f ca="1">IF($E56="","",IF($F57="",AT56,IF(AND($M57=1,AT$9&gt;$B$9),"",IF(AND($M57=1,AT$9&lt;=$B$9),LOOKUP(AT$9,$A$12:$A$111,$B$12:$B$111),IF(AND($H57=-1,AU$9=$R56),"",IF($H57=-1,AU56,IF(AND($H57=1,AS$9=$R56),$J57,IF($H57=1,AT56,""))))))))</f>
        <v/>
      </c>
      <c r="AU57" t="str">
        <f ca="1">IF($E56="","",IF($F57="",AU56,IF(AND($M57=1,AU$9&gt;$B$9),"",IF(AND($M57=1,AU$9&lt;=$B$9),LOOKUP(AU$9,$A$12:$A$111,$B$12:$B$111),IF(AND($H57=-1,AV$9=$R56),"",IF($H57=-1,AV56,IF(AND($H57=1,AT$9=$R56),$J57,IF($H57=1,AU56,""))))))))</f>
        <v/>
      </c>
      <c r="AV57" t="str">
        <f ca="1">IF($E56="","",IF($F57="",AV56,IF(AND($M57=1,AV$9&gt;$B$9),"",IF(AND($M57=1,AV$9&lt;=$B$9),LOOKUP(AV$9,$A$12:$A$111,$B$12:$B$111),IF(AND($H57=-1,AW$9=$R56),"",IF($H57=-1,AW56,IF(AND($H57=1,AU$9=$R56),$J57,IF($H57=1,AV56,""))))))))</f>
        <v/>
      </c>
      <c r="AW57" t="str">
        <f ca="1">IF($E56="","",IF($F57="",AW56,IF(AND($M57=1,AW$9&gt;$B$9),"",IF(AND($M57=1,AW$9&lt;=$B$9),LOOKUP(AW$9,$A$12:$A$111,$B$12:$B$111),IF(AND($H57=-1,AX$9=$R56),"",IF($H57=-1,AX56,IF(AND($H57=1,AV$9=$R56),$J57,IF($H57=1,AW56,""))))))))</f>
        <v/>
      </c>
      <c r="AX57" t="str">
        <f ca="1">IF($E56="","",IF($F57="",AX56,IF(AND($M57=1,AX$9&gt;$B$9),"",IF(AND($M57=1,AX$9&lt;=$B$9),LOOKUP(AX$9,$A$12:$A$111,$B$12:$B$111),IF(AND($H57=-1,AY$9=$R56),"",IF($H57=-1,AY56,IF(AND($H57=1,AW$9=$R56),$J57,IF($H57=1,AX56,""))))))))</f>
        <v/>
      </c>
      <c r="AY57" t="str">
        <f ca="1">IF($E56="","",IF($F57="",AY56,IF(AND($M57=1,AY$9&gt;$B$9),"",IF(AND($M57=1,AY$9&lt;=$B$9),LOOKUP(AY$9,$A$12:$A$111,$B$12:$B$111),IF(AND($H57=-1,AZ$9=$R56),"",IF($H57=-1,AZ56,IF(AND($H57=1,AX$9=$R56),$J57,IF($H57=1,AY56,""))))))))</f>
        <v/>
      </c>
      <c r="AZ57" t="str">
        <f ca="1">IF($E56="","",IF($F57="",AZ56,IF(AND($M57=1,AZ$9&gt;$B$9),"",IF(AND($M57=1,AZ$9&lt;=$B$9),LOOKUP(AZ$9,$A$12:$A$111,$B$12:$B$111),IF(AND($H57=-1,BA$9=$R56),"",IF($H57=-1,BA56,IF(AND($H57=1,AY$9=$R56),$J57,IF($H57=1,AZ56,""))))))))</f>
        <v/>
      </c>
      <c r="BA57" t="str">
        <f ca="1">IF($E56="","",IF($F57="",BA56,IF(AND($M57=1,BA$9&gt;$B$9),"",IF(AND($M57=1,BA$9&lt;=$B$9),LOOKUP(BA$9,$A$12:$A$111,$B$12:$B$111),IF(AND($H57=-1,BB$9=$R56),"",IF($H57=-1,BB56,IF(AND($H57=1,AZ$9=$R56),$J57,IF($H57=1,BA56,""))))))))</f>
        <v/>
      </c>
      <c r="BB57" t="str">
        <f ca="1">IF($E56="","",IF($F57="",BB56,IF(AND($M57=1,BB$9&gt;$B$9),"",IF(AND($M57=1,BB$9&lt;=$B$9),LOOKUP(BB$9,$A$12:$A$111,$B$12:$B$111),IF(AND($H57=-1,BC$9=$R56),"",IF($H57=-1,BC56,IF(AND($H57=1,BA$9=$R56),$J57,IF($H57=1,BB56,""))))))))</f>
        <v/>
      </c>
      <c r="BC57" t="str">
        <f ca="1">IF($E56="","",IF($F57="",BC56,IF(AND($M57=1,BC$9&gt;$B$9),"",IF(AND($M57=1,BC$9&lt;=$B$9),LOOKUP(BC$9,$A$12:$A$111,$B$12:$B$111),IF(AND($H57=-1,BD$9=$R56),"",IF($H57=-1,BD56,IF(AND($H57=1,BB$9=$R56),$J57,IF($H57=1,BC56,""))))))))</f>
        <v/>
      </c>
      <c r="BD57" t="str">
        <f ca="1">IF($E56="","",IF($F57="",BD56,IF(AND($M57=1,BD$9&gt;$B$9),"",IF(AND($M57=1,BD$9&lt;=$B$9),LOOKUP(BD$9,$A$12:$A$111,$B$12:$B$111),IF(AND($H57=-1,BE$9=$R56),"",IF($H57=-1,BE56,IF(AND($H57=1,BC$9=$R56),$J57,IF($H57=1,BD56,""))))))))</f>
        <v/>
      </c>
      <c r="BE57" t="str">
        <f ca="1">IF($E56="","",IF($F57="",BE56,IF(AND($M57=1,BE$9&gt;$B$9),"",IF(AND($M57=1,BE$9&lt;=$B$9),LOOKUP(BE$9,$A$12:$A$111,$B$12:$B$111),IF(AND($H57=-1,BF$9=$R56),"",IF($H57=-1,BF56,IF(AND($H57=1,BD$9=$R56),$J57,IF($H57=1,BE56,""))))))))</f>
        <v/>
      </c>
      <c r="BF57" t="str">
        <f ca="1">IF($E56="","",IF($F57="",BF56,IF(AND($M57=1,BF$9&gt;$B$9),"",IF(AND($M57=1,BF$9&lt;=$B$9),LOOKUP(BF$9,$A$12:$A$111,$B$12:$B$111),IF(AND($H57=-1,BG$9=$R56),"",IF($H57=-1,BG56,IF(AND($H57=1,BE$9=$R56),$J57,IF($H57=1,BF56,""))))))))</f>
        <v/>
      </c>
      <c r="BG57" t="str">
        <f ca="1">IF($E56="","",IF($F57="",BG56,IF(AND($M57=1,BG$9&gt;$B$9),"",IF(AND($M57=1,BG$9&lt;=$B$9),LOOKUP(BG$9,$A$12:$A$111,$B$12:$B$111),IF(AND($H57=-1,BH$9=$R56),"",IF($H57=-1,BH56,IF(AND($H57=1,BF$9=$R56),$J57,IF($H57=1,BG56,""))))))))</f>
        <v/>
      </c>
      <c r="BH57" t="str">
        <f ca="1">IF($E56="","",IF($F57="",BH56,IF(AND($M57=1,BH$9&gt;$B$9),"",IF(AND($M57=1,BH$9&lt;=$B$9),LOOKUP(BH$9,$A$12:$A$111,$B$12:$B$111),IF(AND($H57=-1,BI$9=$R56),"",IF($H57=-1,BI56,IF(AND($H57=1,BG$9=$R56),$J57,IF($H57=1,BH56,""))))))))</f>
        <v/>
      </c>
      <c r="BI57" t="str">
        <f ca="1">IF($E56="","",IF($F57="",BI56,IF(AND($M57=1,BI$9&gt;$B$9),"",IF(AND($M57=1,BI$9&lt;=$B$9),LOOKUP(BI$9,$A$12:$A$111,$B$12:$B$111),IF(AND($H57=-1,BJ$9=$R56),"",IF($H57=-1,BJ56,IF(AND($H57=1,BH$9=$R56),$J57,IF($H57=1,BI56,""))))))))</f>
        <v/>
      </c>
      <c r="BJ57" t="str">
        <f ca="1">IF($E56="","",IF($F57="",BJ56,IF(AND($M57=1,BJ$9&gt;$B$9),"",IF(AND($M57=1,BJ$9&lt;=$B$9),LOOKUP(BJ$9,$A$12:$A$111,$B$12:$B$111),IF(AND($H57=-1,BK$9=$R56),"",IF($H57=-1,BK56,IF(AND($H57=1,BI$9=$R56),$J57,IF($H57=1,BJ56,""))))))))</f>
        <v/>
      </c>
      <c r="BK57" t="str">
        <f ca="1">IF($E56="","",IF($F57="",BK56,IF(AND($M57=1,BK$9&gt;$B$9),"",IF(AND($M57=1,BK$9&lt;=$B$9),LOOKUP(BK$9,$A$12:$A$111,$B$12:$B$111),IF(AND($H57=-1,BL$9=$R56),"",IF($H57=-1,BL56,IF(AND($H57=1,BJ$9=$R56),$J57,IF($H57=1,BK56,""))))))))</f>
        <v/>
      </c>
      <c r="BL57" t="str">
        <f ca="1">IF($E56="","",IF($F57="",BL56,IF(AND($M57=1,BL$9&gt;$B$9),"",IF(AND($M57=1,BL$9&lt;=$B$9),LOOKUP(BL$9,$A$12:$A$111,$B$12:$B$111),IF(AND($H57=-1,BM$9=$R56),"",IF($H57=-1,BM56,IF(AND($H57=1,BK$9=$R56),$J57,IF($H57=1,BL56,""))))))))</f>
        <v/>
      </c>
      <c r="BM57" t="str">
        <f ca="1">IF($E56="","",IF($F57="",BM56,IF(AND($M57=1,BM$9&gt;$B$9),"",IF(AND($M57=1,BM$9&lt;=$B$9),LOOKUP(BM$9,$A$12:$A$111,$B$12:$B$111),IF(AND($H57=-1,BN$9=$R56),"",IF($H57=-1,BN56,IF(AND($H57=1,BL$9=$R56),$J57,IF($H57=1,BM56,""))))))))</f>
        <v/>
      </c>
      <c r="BN57">
        <f ca="1">IF($E56="","",IF($F57="",BN56,IF(AND($M57=1,BN$9&gt;$B$9),"",IF(AND($M57=1,BN$9&lt;=$B$9),LOOKUP(BN$9,$A$12:$A$111,$B$12:$B$111),IF(AND($H57=-1,BO$9=$R56),"",IF($H57=-1,BO56,IF(AND($H57=1,BM$9=$R56),$J57,IF($H57=1,BN56,""))))))))</f>
        <v>0</v>
      </c>
      <c r="BO57">
        <f ca="1">IF($E56="","",IF($F57="",BO56,IF(AND($M57=1,BO$9&gt;$B$9),"",IF(AND($M57=1,BO$9&lt;=$B$9),LOOKUP(BO$9,$A$12:$A$111,$B$12:$B$111),IF(AND($H57=-1,BP$9=$R56),"",IF($H57=-1,BP56,IF(AND($H57=1,BN$9=$R56),$J57,IF($H57=1,BO56,""))))))))</f>
        <v>0</v>
      </c>
      <c r="BP57">
        <f ca="1">IF($E56="","",IF($F57="",BP56,IF(AND($M57=1,BP$9&gt;$B$9),"",IF(AND($M57=1,BP$9&lt;=$B$9),LOOKUP(BP$9,$A$12:$A$111,$B$12:$B$111),IF(AND($H57=-1,BQ$9=$R56),"",IF($H57=-1,BQ56,IF(AND($H57=1,BO$9=$R56),$J57,IF($H57=1,BP56,""))))))))</f>
        <v>0</v>
      </c>
    </row>
    <row r="58" spans="4:68" x14ac:dyDescent="0.25">
      <c r="D58" s="4">
        <v>48</v>
      </c>
      <c r="E58" s="1">
        <f t="shared" ca="1" si="3"/>
        <v>32</v>
      </c>
      <c r="F58" t="str">
        <f ca="1">IF(E57="","",IF(AND(B$3="Last",G57="Zero"),F57,IF(B$3="Last",G57,IF(AND(B$3="2nd last",G56="Zero"),F57,IF(B$3="2nd last",G56,IF(AND(B$3="Opposite",G57="Zero"),F57,IF(AND(B$3="Opposite",G57="Red"),"Black",IF(AND(B$3="Opposite",G57="Black"),"Red",IF(AND(B$3="Opposite",G57="Odd"),"Even",IF(AND(B$3="Opposite",G57="Even"),"Odd",IF(AND(B$3="Opposite",G57="High"),"Low",IF(AND(B$3="Opposite",G57="Low"),"High",IF(COUNTIF(Refs!$E$5:$I$6,B$3)=1,RevLab!B$3,"")))))))))))))</f>
        <v>Black</v>
      </c>
      <c r="G58" t="str">
        <f ca="1">IF(E58="","",IF(B$2="Red/Black",LOOKUP(E58,Refs!D:D,Refs!F:F),IF(B$2="High/Low",LOOKUP(E58,Refs!D:D,Refs!H:H),IF(B$2="Odd/Even",LOOKUP(E58,Refs!D:D,Refs!J:J),""))))</f>
        <v>Red</v>
      </c>
      <c r="H58">
        <f t="shared" ca="1" si="4"/>
        <v>-1</v>
      </c>
      <c r="I58">
        <f ca="1">IF(E57="","",IF(F58="","",IF(AND(R57&gt;1,P57+Q57&gt;=$B$4),$B$4,IF(R57=1,P57,P57+Q57))))</f>
        <v>23</v>
      </c>
      <c r="J58">
        <f t="shared" ca="1" si="5"/>
        <v>-23</v>
      </c>
      <c r="K58">
        <f t="shared" ca="1" si="7"/>
        <v>-20</v>
      </c>
      <c r="L58">
        <f t="shared" ca="1" si="8"/>
        <v>15</v>
      </c>
      <c r="M58">
        <f t="shared" ca="1" si="6"/>
        <v>0</v>
      </c>
      <c r="P58">
        <f t="shared" ca="1" si="0"/>
        <v>7</v>
      </c>
      <c r="Q58">
        <f t="shared" ca="1" si="1"/>
        <v>13</v>
      </c>
      <c r="R58" s="2">
        <f t="shared" ca="1" si="2"/>
        <v>3</v>
      </c>
      <c r="S58" s="4">
        <f ca="1">IF(E57="","",IF($F58="",S57,IF($M58=1,LOOKUP(S$9,$A$12:$A$111,$B$12:$B$111),IF(AND($H58=-1,T$9=$R57),"",IF($H58=-1,T57,IF($H58=1,S57))))))</f>
        <v>7</v>
      </c>
      <c r="T58">
        <f ca="1">IF($E57="","",IF($F58="",T57,IF(AND($M58=1,T$9&gt;$B$9),"",IF(AND($M58=1,T$9&lt;=$B$9),LOOKUP(T$9,$A$12:$A$111,$B$12:$B$111),IF(AND($H58=-1,U$9=$R57),"",IF($H58=-1,U57,IF(AND($H58=1,S$9=$R57),$J58,IF($H58=1,T57,""))))))))</f>
        <v>10</v>
      </c>
      <c r="U58">
        <f ca="1">IF($E57="","",IF($F58="",U57,IF(AND($M58=1,U$9&gt;$B$9),"",IF(AND($M58=1,U$9&lt;=$B$9),LOOKUP(U$9,$A$12:$A$111,$B$12:$B$111),IF(AND($H58=-1,V$9=$R57),"",IF($H58=-1,V57,IF(AND($H58=1,T$9=$R57),$J58,IF($H58=1,U57,""))))))))</f>
        <v>13</v>
      </c>
      <c r="V58" t="str">
        <f ca="1">IF($E57="","",IF($F58="",V57,IF(AND($M58=1,V$9&gt;$B$9),"",IF(AND($M58=1,V$9&lt;=$B$9),LOOKUP(V$9,$A$12:$A$111,$B$12:$B$111),IF(AND($H58=-1,W$9=$R57),"",IF($H58=-1,W57,IF(AND($H58=1,U$9=$R57),$J58,IF($H58=1,V57,""))))))))</f>
        <v/>
      </c>
      <c r="W58" t="str">
        <f ca="1">IF($E57="","",IF($F58="",W57,IF(AND($M58=1,W$9&gt;$B$9),"",IF(AND($M58=1,W$9&lt;=$B$9),LOOKUP(W$9,$A$12:$A$111,$B$12:$B$111),IF(AND($H58=-1,X$9=$R57),"",IF($H58=-1,X57,IF(AND($H58=1,V$9=$R57),$J58,IF($H58=1,W57,""))))))))</f>
        <v/>
      </c>
      <c r="X58" t="str">
        <f ca="1">IF($E57="","",IF($F58="",X57,IF(AND($M58=1,X$9&gt;$B$9),"",IF(AND($M58=1,X$9&lt;=$B$9),LOOKUP(X$9,$A$12:$A$111,$B$12:$B$111),IF(AND($H58=-1,Y$9=$R57),"",IF($H58=-1,Y57,IF(AND($H58=1,W$9=$R57),$J58,IF($H58=1,X57,""))))))))</f>
        <v/>
      </c>
      <c r="Y58" t="str">
        <f ca="1">IF($E57="","",IF($F58="",Y57,IF(AND($M58=1,Y$9&gt;$B$9),"",IF(AND($M58=1,Y$9&lt;=$B$9),LOOKUP(Y$9,$A$12:$A$111,$B$12:$B$111),IF(AND($H58=-1,Z$9=$R57),"",IF($H58=-1,Z57,IF(AND($H58=1,X$9=$R57),$J58,IF($H58=1,Y57,""))))))))</f>
        <v/>
      </c>
      <c r="Z58" t="str">
        <f ca="1">IF($E57="","",IF($F58="",Z57,IF(AND($M58=1,Z$9&gt;$B$9),"",IF(AND($M58=1,Z$9&lt;=$B$9),LOOKUP(Z$9,$A$12:$A$111,$B$12:$B$111),IF(AND($H58=-1,AA$9=$R57),"",IF($H58=-1,AA57,IF(AND($H58=1,Y$9=$R57),$J58,IF($H58=1,Z57,""))))))))</f>
        <v/>
      </c>
      <c r="AA58" t="str">
        <f ca="1">IF($E57="","",IF($F58="",AA57,IF(AND($M58=1,AA$9&gt;$B$9),"",IF(AND($M58=1,AA$9&lt;=$B$9),LOOKUP(AA$9,$A$12:$A$111,$B$12:$B$111),IF(AND($H58=-1,AB$9=$R57),"",IF($H58=-1,AB57,IF(AND($H58=1,Z$9=$R57),$J58,IF($H58=1,AA57,""))))))))</f>
        <v/>
      </c>
      <c r="AB58" t="str">
        <f ca="1">IF($E57="","",IF($F58="",AB57,IF(AND($M58=1,AB$9&gt;$B$9),"",IF(AND($M58=1,AB$9&lt;=$B$9),LOOKUP(AB$9,$A$12:$A$111,$B$12:$B$111),IF(AND($H58=-1,AC$9=$R57),"",IF($H58=-1,AC57,IF(AND($H58=1,AA$9=$R57),$J58,IF($H58=1,AB57,""))))))))</f>
        <v/>
      </c>
      <c r="AC58" t="str">
        <f ca="1">IF($E57="","",IF($F58="",AC57,IF(AND($M58=1,AC$9&gt;$B$9),"",IF(AND($M58=1,AC$9&lt;=$B$9),LOOKUP(AC$9,$A$12:$A$111,$B$12:$B$111),IF(AND($H58=-1,AD$9=$R57),"",IF($H58=-1,AD57,IF(AND($H58=1,AB$9=$R57),$J58,IF($H58=1,AC57,""))))))))</f>
        <v/>
      </c>
      <c r="AD58" t="str">
        <f ca="1">IF($E57="","",IF($F58="",AD57,IF(AND($M58=1,AD$9&gt;$B$9),"",IF(AND($M58=1,AD$9&lt;=$B$9),LOOKUP(AD$9,$A$12:$A$111,$B$12:$B$111),IF(AND($H58=-1,AE$9=$R57),"",IF($H58=-1,AE57,IF(AND($H58=1,AC$9=$R57),$J58,IF($H58=1,AD57,""))))))))</f>
        <v/>
      </c>
      <c r="AE58" t="str">
        <f ca="1">IF($E57="","",IF($F58="",AE57,IF(AND($M58=1,AE$9&gt;$B$9),"",IF(AND($M58=1,AE$9&lt;=$B$9),LOOKUP(AE$9,$A$12:$A$111,$B$12:$B$111),IF(AND($H58=-1,AF$9=$R57),"",IF($H58=-1,AF57,IF(AND($H58=1,AD$9=$R57),$J58,IF($H58=1,AE57,""))))))))</f>
        <v/>
      </c>
      <c r="AF58" t="str">
        <f ca="1">IF($E57="","",IF($F58="",AF57,IF(AND($M58=1,AF$9&gt;$B$9),"",IF(AND($M58=1,AF$9&lt;=$B$9),LOOKUP(AF$9,$A$12:$A$111,$B$12:$B$111),IF(AND($H58=-1,AG$9=$R57),"",IF($H58=-1,AG57,IF(AND($H58=1,AE$9=$R57),$J58,IF($H58=1,AF57,""))))))))</f>
        <v/>
      </c>
      <c r="AG58" t="str">
        <f ca="1">IF($E57="","",IF($F58="",AG57,IF(AND($M58=1,AG$9&gt;$B$9),"",IF(AND($M58=1,AG$9&lt;=$B$9),LOOKUP(AG$9,$A$12:$A$111,$B$12:$B$111),IF(AND($H58=-1,AH$9=$R57),"",IF($H58=-1,AH57,IF(AND($H58=1,AF$9=$R57),$J58,IF($H58=1,AG57,""))))))))</f>
        <v/>
      </c>
      <c r="AH58" t="str">
        <f ca="1">IF($E57="","",IF($F58="",AH57,IF(AND($M58=1,AH$9&gt;$B$9),"",IF(AND($M58=1,AH$9&lt;=$B$9),LOOKUP(AH$9,$A$12:$A$111,$B$12:$B$111),IF(AND($H58=-1,AI$9=$R57),"",IF($H58=-1,AI57,IF(AND($H58=1,AG$9=$R57),$J58,IF($H58=1,AH57,""))))))))</f>
        <v/>
      </c>
      <c r="AI58" t="str">
        <f ca="1">IF($E57="","",IF($F58="",AI57,IF(AND($M58=1,AI$9&gt;$B$9),"",IF(AND($M58=1,AI$9&lt;=$B$9),LOOKUP(AI$9,$A$12:$A$111,$B$12:$B$111),IF(AND($H58=-1,AJ$9=$R57),"",IF($H58=-1,AJ57,IF(AND($H58=1,AH$9=$R57),$J58,IF($H58=1,AI57,""))))))))</f>
        <v/>
      </c>
      <c r="AJ58" t="str">
        <f ca="1">IF($E57="","",IF($F58="",AJ57,IF(AND($M58=1,AJ$9&gt;$B$9),"",IF(AND($M58=1,AJ$9&lt;=$B$9),LOOKUP(AJ$9,$A$12:$A$111,$B$12:$B$111),IF(AND($H58=-1,AK$9=$R57),"",IF($H58=-1,AK57,IF(AND($H58=1,AI$9=$R57),$J58,IF($H58=1,AJ57,""))))))))</f>
        <v/>
      </c>
      <c r="AK58" t="str">
        <f ca="1">IF($E57="","",IF($F58="",AK57,IF(AND($M58=1,AK$9&gt;$B$9),"",IF(AND($M58=1,AK$9&lt;=$B$9),LOOKUP(AK$9,$A$12:$A$111,$B$12:$B$111),IF(AND($H58=-1,AL$9=$R57),"",IF($H58=-1,AL57,IF(AND($H58=1,AJ$9=$R57),$J58,IF($H58=1,AK57,""))))))))</f>
        <v/>
      </c>
      <c r="AL58" t="str">
        <f ca="1">IF($E57="","",IF($F58="",AL57,IF(AND($M58=1,AL$9&gt;$B$9),"",IF(AND($M58=1,AL$9&lt;=$B$9),LOOKUP(AL$9,$A$12:$A$111,$B$12:$B$111),IF(AND($H58=-1,AM$9=$R57),"",IF($H58=-1,AM57,IF(AND($H58=1,AK$9=$R57),$J58,IF($H58=1,AL57,""))))))))</f>
        <v/>
      </c>
      <c r="AM58" t="str">
        <f ca="1">IF($E57="","",IF($F58="",AM57,IF(AND($M58=1,AM$9&gt;$B$9),"",IF(AND($M58=1,AM$9&lt;=$B$9),LOOKUP(AM$9,$A$12:$A$111,$B$12:$B$111),IF(AND($H58=-1,AN$9=$R57),"",IF($H58=-1,AN57,IF(AND($H58=1,AL$9=$R57),$J58,IF($H58=1,AM57,""))))))))</f>
        <v/>
      </c>
      <c r="AN58" t="str">
        <f ca="1">IF($E57="","",IF($F58="",AN57,IF(AND($M58=1,AN$9&gt;$B$9),"",IF(AND($M58=1,AN$9&lt;=$B$9),LOOKUP(AN$9,$A$12:$A$111,$B$12:$B$111),IF(AND($H58=-1,AO$9=$R57),"",IF($H58=-1,AO57,IF(AND($H58=1,AM$9=$R57),$J58,IF($H58=1,AN57,""))))))))</f>
        <v/>
      </c>
      <c r="AO58" t="str">
        <f ca="1">IF($E57="","",IF($F58="",AO57,IF(AND($M58=1,AO$9&gt;$B$9),"",IF(AND($M58=1,AO$9&lt;=$B$9),LOOKUP(AO$9,$A$12:$A$111,$B$12:$B$111),IF(AND($H58=-1,AP$9=$R57),"",IF($H58=-1,AP57,IF(AND($H58=1,AN$9=$R57),$J58,IF($H58=1,AO57,""))))))))</f>
        <v/>
      </c>
      <c r="AP58" t="str">
        <f ca="1">IF($E57="","",IF($F58="",AP57,IF(AND($M58=1,AP$9&gt;$B$9),"",IF(AND($M58=1,AP$9&lt;=$B$9),LOOKUP(AP$9,$A$12:$A$111,$B$12:$B$111),IF(AND($H58=-1,AQ$9=$R57),"",IF($H58=-1,AQ57,IF(AND($H58=1,AO$9=$R57),$J58,IF($H58=1,AP57,""))))))))</f>
        <v/>
      </c>
      <c r="AQ58" t="str">
        <f ca="1">IF($E57="","",IF($F58="",AQ57,IF(AND($M58=1,AQ$9&gt;$B$9),"",IF(AND($M58=1,AQ$9&lt;=$B$9),LOOKUP(AQ$9,$A$12:$A$111,$B$12:$B$111),IF(AND($H58=-1,AR$9=$R57),"",IF($H58=-1,AR57,IF(AND($H58=1,AP$9=$R57),$J58,IF($H58=1,AQ57,""))))))))</f>
        <v/>
      </c>
      <c r="AR58" t="str">
        <f ca="1">IF($E57="","",IF($F58="",AR57,IF(AND($M58=1,AR$9&gt;$B$9),"",IF(AND($M58=1,AR$9&lt;=$B$9),LOOKUP(AR$9,$A$12:$A$111,$B$12:$B$111),IF(AND($H58=-1,AS$9=$R57),"",IF($H58=-1,AS57,IF(AND($H58=1,AQ$9=$R57),$J58,IF($H58=1,AR57,""))))))))</f>
        <v/>
      </c>
      <c r="AS58" t="str">
        <f ca="1">IF($E57="","",IF($F58="",AS57,IF(AND($M58=1,AS$9&gt;$B$9),"",IF(AND($M58=1,AS$9&lt;=$B$9),LOOKUP(AS$9,$A$12:$A$111,$B$12:$B$111),IF(AND($H58=-1,AT$9=$R57),"",IF($H58=-1,AT57,IF(AND($H58=1,AR$9=$R57),$J58,IF($H58=1,AS57,""))))))))</f>
        <v/>
      </c>
      <c r="AT58" t="str">
        <f ca="1">IF($E57="","",IF($F58="",AT57,IF(AND($M58=1,AT$9&gt;$B$9),"",IF(AND($M58=1,AT$9&lt;=$B$9),LOOKUP(AT$9,$A$12:$A$111,$B$12:$B$111),IF(AND($H58=-1,AU$9=$R57),"",IF($H58=-1,AU57,IF(AND($H58=1,AS$9=$R57),$J58,IF($H58=1,AT57,""))))))))</f>
        <v/>
      </c>
      <c r="AU58" t="str">
        <f ca="1">IF($E57="","",IF($F58="",AU57,IF(AND($M58=1,AU$9&gt;$B$9),"",IF(AND($M58=1,AU$9&lt;=$B$9),LOOKUP(AU$9,$A$12:$A$111,$B$12:$B$111),IF(AND($H58=-1,AV$9=$R57),"",IF($H58=-1,AV57,IF(AND($H58=1,AT$9=$R57),$J58,IF($H58=1,AU57,""))))))))</f>
        <v/>
      </c>
      <c r="AV58" t="str">
        <f ca="1">IF($E57="","",IF($F58="",AV57,IF(AND($M58=1,AV$9&gt;$B$9),"",IF(AND($M58=1,AV$9&lt;=$B$9),LOOKUP(AV$9,$A$12:$A$111,$B$12:$B$111),IF(AND($H58=-1,AW$9=$R57),"",IF($H58=-1,AW57,IF(AND($H58=1,AU$9=$R57),$J58,IF($H58=1,AV57,""))))))))</f>
        <v/>
      </c>
      <c r="AW58" t="str">
        <f ca="1">IF($E57="","",IF($F58="",AW57,IF(AND($M58=1,AW$9&gt;$B$9),"",IF(AND($M58=1,AW$9&lt;=$B$9),LOOKUP(AW$9,$A$12:$A$111,$B$12:$B$111),IF(AND($H58=-1,AX$9=$R57),"",IF($H58=-1,AX57,IF(AND($H58=1,AV$9=$R57),$J58,IF($H58=1,AW57,""))))))))</f>
        <v/>
      </c>
      <c r="AX58" t="str">
        <f ca="1">IF($E57="","",IF($F58="",AX57,IF(AND($M58=1,AX$9&gt;$B$9),"",IF(AND($M58=1,AX$9&lt;=$B$9),LOOKUP(AX$9,$A$12:$A$111,$B$12:$B$111),IF(AND($H58=-1,AY$9=$R57),"",IF($H58=-1,AY57,IF(AND($H58=1,AW$9=$R57),$J58,IF($H58=1,AX57,""))))))))</f>
        <v/>
      </c>
      <c r="AY58" t="str">
        <f ca="1">IF($E57="","",IF($F58="",AY57,IF(AND($M58=1,AY$9&gt;$B$9),"",IF(AND($M58=1,AY$9&lt;=$B$9),LOOKUP(AY$9,$A$12:$A$111,$B$12:$B$111),IF(AND($H58=-1,AZ$9=$R57),"",IF($H58=-1,AZ57,IF(AND($H58=1,AX$9=$R57),$J58,IF($H58=1,AY57,""))))))))</f>
        <v/>
      </c>
      <c r="AZ58" t="str">
        <f ca="1">IF($E57="","",IF($F58="",AZ57,IF(AND($M58=1,AZ$9&gt;$B$9),"",IF(AND($M58=1,AZ$9&lt;=$B$9),LOOKUP(AZ$9,$A$12:$A$111,$B$12:$B$111),IF(AND($H58=-1,BA$9=$R57),"",IF($H58=-1,BA57,IF(AND($H58=1,AY$9=$R57),$J58,IF($H58=1,AZ57,""))))))))</f>
        <v/>
      </c>
      <c r="BA58" t="str">
        <f ca="1">IF($E57="","",IF($F58="",BA57,IF(AND($M58=1,BA$9&gt;$B$9),"",IF(AND($M58=1,BA$9&lt;=$B$9),LOOKUP(BA$9,$A$12:$A$111,$B$12:$B$111),IF(AND($H58=-1,BB$9=$R57),"",IF($H58=-1,BB57,IF(AND($H58=1,AZ$9=$R57),$J58,IF($H58=1,BA57,""))))))))</f>
        <v/>
      </c>
      <c r="BB58" t="str">
        <f ca="1">IF($E57="","",IF($F58="",BB57,IF(AND($M58=1,BB$9&gt;$B$9),"",IF(AND($M58=1,BB$9&lt;=$B$9),LOOKUP(BB$9,$A$12:$A$111,$B$12:$B$111),IF(AND($H58=-1,BC$9=$R57),"",IF($H58=-1,BC57,IF(AND($H58=1,BA$9=$R57),$J58,IF($H58=1,BB57,""))))))))</f>
        <v/>
      </c>
      <c r="BC58" t="str">
        <f ca="1">IF($E57="","",IF($F58="",BC57,IF(AND($M58=1,BC$9&gt;$B$9),"",IF(AND($M58=1,BC$9&lt;=$B$9),LOOKUP(BC$9,$A$12:$A$111,$B$12:$B$111),IF(AND($H58=-1,BD$9=$R57),"",IF($H58=-1,BD57,IF(AND($H58=1,BB$9=$R57),$J58,IF($H58=1,BC57,""))))))))</f>
        <v/>
      </c>
      <c r="BD58" t="str">
        <f ca="1">IF($E57="","",IF($F58="",BD57,IF(AND($M58=1,BD$9&gt;$B$9),"",IF(AND($M58=1,BD$9&lt;=$B$9),LOOKUP(BD$9,$A$12:$A$111,$B$12:$B$111),IF(AND($H58=-1,BE$9=$R57),"",IF($H58=-1,BE57,IF(AND($H58=1,BC$9=$R57),$J58,IF($H58=1,BD57,""))))))))</f>
        <v/>
      </c>
      <c r="BE58" t="str">
        <f ca="1">IF($E57="","",IF($F58="",BE57,IF(AND($M58=1,BE$9&gt;$B$9),"",IF(AND($M58=1,BE$9&lt;=$B$9),LOOKUP(BE$9,$A$12:$A$111,$B$12:$B$111),IF(AND($H58=-1,BF$9=$R57),"",IF($H58=-1,BF57,IF(AND($H58=1,BD$9=$R57),$J58,IF($H58=1,BE57,""))))))))</f>
        <v/>
      </c>
      <c r="BF58" t="str">
        <f ca="1">IF($E57="","",IF($F58="",BF57,IF(AND($M58=1,BF$9&gt;$B$9),"",IF(AND($M58=1,BF$9&lt;=$B$9),LOOKUP(BF$9,$A$12:$A$111,$B$12:$B$111),IF(AND($H58=-1,BG$9=$R57),"",IF($H58=-1,BG57,IF(AND($H58=1,BE$9=$R57),$J58,IF($H58=1,BF57,""))))))))</f>
        <v/>
      </c>
      <c r="BG58" t="str">
        <f ca="1">IF($E57="","",IF($F58="",BG57,IF(AND($M58=1,BG$9&gt;$B$9),"",IF(AND($M58=1,BG$9&lt;=$B$9),LOOKUP(BG$9,$A$12:$A$111,$B$12:$B$111),IF(AND($H58=-1,BH$9=$R57),"",IF($H58=-1,BH57,IF(AND($H58=1,BF$9=$R57),$J58,IF($H58=1,BG57,""))))))))</f>
        <v/>
      </c>
      <c r="BH58" t="str">
        <f ca="1">IF($E57="","",IF($F58="",BH57,IF(AND($M58=1,BH$9&gt;$B$9),"",IF(AND($M58=1,BH$9&lt;=$B$9),LOOKUP(BH$9,$A$12:$A$111,$B$12:$B$111),IF(AND($H58=-1,BI$9=$R57),"",IF($H58=-1,BI57,IF(AND($H58=1,BG$9=$R57),$J58,IF($H58=1,BH57,""))))))))</f>
        <v/>
      </c>
      <c r="BI58" t="str">
        <f ca="1">IF($E57="","",IF($F58="",BI57,IF(AND($M58=1,BI$9&gt;$B$9),"",IF(AND($M58=1,BI$9&lt;=$B$9),LOOKUP(BI$9,$A$12:$A$111,$B$12:$B$111),IF(AND($H58=-1,BJ$9=$R57),"",IF($H58=-1,BJ57,IF(AND($H58=1,BH$9=$R57),$J58,IF($H58=1,BI57,""))))))))</f>
        <v/>
      </c>
      <c r="BJ58" t="str">
        <f ca="1">IF($E57="","",IF($F58="",BJ57,IF(AND($M58=1,BJ$9&gt;$B$9),"",IF(AND($M58=1,BJ$9&lt;=$B$9),LOOKUP(BJ$9,$A$12:$A$111,$B$12:$B$111),IF(AND($H58=-1,BK$9=$R57),"",IF($H58=-1,BK57,IF(AND($H58=1,BI$9=$R57),$J58,IF($H58=1,BJ57,""))))))))</f>
        <v/>
      </c>
      <c r="BK58" t="str">
        <f ca="1">IF($E57="","",IF($F58="",BK57,IF(AND($M58=1,BK$9&gt;$B$9),"",IF(AND($M58=1,BK$9&lt;=$B$9),LOOKUP(BK$9,$A$12:$A$111,$B$12:$B$111),IF(AND($H58=-1,BL$9=$R57),"",IF($H58=-1,BL57,IF(AND($H58=1,BJ$9=$R57),$J58,IF($H58=1,BK57,""))))))))</f>
        <v/>
      </c>
      <c r="BL58" t="str">
        <f ca="1">IF($E57="","",IF($F58="",BL57,IF(AND($M58=1,BL$9&gt;$B$9),"",IF(AND($M58=1,BL$9&lt;=$B$9),LOOKUP(BL$9,$A$12:$A$111,$B$12:$B$111),IF(AND($H58=-1,BM$9=$R57),"",IF($H58=-1,BM57,IF(AND($H58=1,BK$9=$R57),$J58,IF($H58=1,BL57,""))))))))</f>
        <v/>
      </c>
      <c r="BM58">
        <f ca="1">IF($E57="","",IF($F58="",BM57,IF(AND($M58=1,BM$9&gt;$B$9),"",IF(AND($M58=1,BM$9&lt;=$B$9),LOOKUP(BM$9,$A$12:$A$111,$B$12:$B$111),IF(AND($H58=-1,BN$9=$R57),"",IF($H58=-1,BN57,IF(AND($H58=1,BL$9=$R57),$J58,IF($H58=1,BM57,""))))))))</f>
        <v>0</v>
      </c>
      <c r="BN58">
        <f ca="1">IF($E57="","",IF($F58="",BN57,IF(AND($M58=1,BN$9&gt;$B$9),"",IF(AND($M58=1,BN$9&lt;=$B$9),LOOKUP(BN$9,$A$12:$A$111,$B$12:$B$111),IF(AND($H58=-1,BO$9=$R57),"",IF($H58=-1,BO57,IF(AND($H58=1,BM$9=$R57),$J58,IF($H58=1,BN57,""))))))))</f>
        <v>0</v>
      </c>
      <c r="BO58">
        <f ca="1">IF($E57="","",IF($F58="",BO57,IF(AND($M58=1,BO$9&gt;$B$9),"",IF(AND($M58=1,BO$9&lt;=$B$9),LOOKUP(BO$9,$A$12:$A$111,$B$12:$B$111),IF(AND($H58=-1,BP$9=$R57),"",IF($H58=-1,BP57,IF(AND($H58=1,BN$9=$R57),$J58,IF($H58=1,BO57,""))))))))</f>
        <v>0</v>
      </c>
      <c r="BP58">
        <f ca="1">IF($E57="","",IF($F58="",BP57,IF(AND($M58=1,BP$9&gt;$B$9),"",IF(AND($M58=1,BP$9&lt;=$B$9),LOOKUP(BP$9,$A$12:$A$111,$B$12:$B$111),IF(AND($H58=-1,BQ$9=$R57),"",IF($H58=-1,BQ57,IF(AND($H58=1,BO$9=$R57),$J58,IF($H58=1,BP57,""))))))))</f>
        <v>0</v>
      </c>
    </row>
    <row r="59" spans="4:68" x14ac:dyDescent="0.25">
      <c r="D59" s="4">
        <v>49</v>
      </c>
      <c r="E59" s="1">
        <f t="shared" ca="1" si="3"/>
        <v>32</v>
      </c>
      <c r="F59" t="str">
        <f ca="1">IF(E58="","",IF(AND(B$3="Last",G58="Zero"),F58,IF(B$3="Last",G58,IF(AND(B$3="2nd last",G57="Zero"),F58,IF(B$3="2nd last",G57,IF(AND(B$3="Opposite",G58="Zero"),F58,IF(AND(B$3="Opposite",G58="Red"),"Black",IF(AND(B$3="Opposite",G58="Black"),"Red",IF(AND(B$3="Opposite",G58="Odd"),"Even",IF(AND(B$3="Opposite",G58="Even"),"Odd",IF(AND(B$3="Opposite",G58="High"),"Low",IF(AND(B$3="Opposite",G58="Low"),"High",IF(COUNTIF(Refs!$E$5:$I$6,B$3)=1,RevLab!B$3,"")))))))))))))</f>
        <v>Black</v>
      </c>
      <c r="G59" t="str">
        <f ca="1">IF(E59="","",IF(B$2="Red/Black",LOOKUP(E59,Refs!D:D,Refs!F:F),IF(B$2="High/Low",LOOKUP(E59,Refs!D:D,Refs!H:H),IF(B$2="Odd/Even",LOOKUP(E59,Refs!D:D,Refs!J:J),""))))</f>
        <v>Red</v>
      </c>
      <c r="H59">
        <f t="shared" ca="1" si="4"/>
        <v>-1</v>
      </c>
      <c r="I59">
        <f ca="1">IF(E58="","",IF(F59="","",IF(AND(R58&gt;1,P58+Q58&gt;=$B$4),$B$4,IF(R58=1,P58,P58+Q58))))</f>
        <v>20</v>
      </c>
      <c r="J59">
        <f t="shared" ca="1" si="5"/>
        <v>-20</v>
      </c>
      <c r="K59">
        <f t="shared" ca="1" si="7"/>
        <v>-40</v>
      </c>
      <c r="L59">
        <f t="shared" ca="1" si="8"/>
        <v>15</v>
      </c>
      <c r="M59">
        <f t="shared" ca="1" si="6"/>
        <v>0</v>
      </c>
      <c r="P59">
        <f t="shared" ca="1" si="0"/>
        <v>10</v>
      </c>
      <c r="Q59">
        <f t="shared" ca="1" si="1"/>
        <v>10</v>
      </c>
      <c r="R59" s="2">
        <f t="shared" ca="1" si="2"/>
        <v>1</v>
      </c>
      <c r="S59" s="4">
        <f ca="1">IF(E58="","",IF($F59="",S58,IF($M59=1,LOOKUP(S$9,$A$12:$A$111,$B$12:$B$111),IF(AND($H59=-1,T$9=$R58),"",IF($H59=-1,T58,IF($H59=1,S58))))))</f>
        <v>10</v>
      </c>
      <c r="T59" t="str">
        <f ca="1">IF($E58="","",IF($F59="",T58,IF(AND($M59=1,T$9&gt;$B$9),"",IF(AND($M59=1,T$9&lt;=$B$9),LOOKUP(T$9,$A$12:$A$111,$B$12:$B$111),IF(AND($H59=-1,U$9=$R58),"",IF($H59=-1,U58,IF(AND($H59=1,S$9=$R58),$J59,IF($H59=1,T58,""))))))))</f>
        <v/>
      </c>
      <c r="U59" t="str">
        <f ca="1">IF($E58="","",IF($F59="",U58,IF(AND($M59=1,U$9&gt;$B$9),"",IF(AND($M59=1,U$9&lt;=$B$9),LOOKUP(U$9,$A$12:$A$111,$B$12:$B$111),IF(AND($H59=-1,V$9=$R58),"",IF($H59=-1,V58,IF(AND($H59=1,T$9=$R58),$J59,IF($H59=1,U58,""))))))))</f>
        <v/>
      </c>
      <c r="V59" t="str">
        <f ca="1">IF($E58="","",IF($F59="",V58,IF(AND($M59=1,V$9&gt;$B$9),"",IF(AND($M59=1,V$9&lt;=$B$9),LOOKUP(V$9,$A$12:$A$111,$B$12:$B$111),IF(AND($H59=-1,W$9=$R58),"",IF($H59=-1,W58,IF(AND($H59=1,U$9=$R58),$J59,IF($H59=1,V58,""))))))))</f>
        <v/>
      </c>
      <c r="W59" t="str">
        <f ca="1">IF($E58="","",IF($F59="",W58,IF(AND($M59=1,W$9&gt;$B$9),"",IF(AND($M59=1,W$9&lt;=$B$9),LOOKUP(W$9,$A$12:$A$111,$B$12:$B$111),IF(AND($H59=-1,X$9=$R58),"",IF($H59=-1,X58,IF(AND($H59=1,V$9=$R58),$J59,IF($H59=1,W58,""))))))))</f>
        <v/>
      </c>
      <c r="X59" t="str">
        <f ca="1">IF($E58="","",IF($F59="",X58,IF(AND($M59=1,X$9&gt;$B$9),"",IF(AND($M59=1,X$9&lt;=$B$9),LOOKUP(X$9,$A$12:$A$111,$B$12:$B$111),IF(AND($H59=-1,Y$9=$R58),"",IF($H59=-1,Y58,IF(AND($H59=1,W$9=$R58),$J59,IF($H59=1,X58,""))))))))</f>
        <v/>
      </c>
      <c r="Y59" t="str">
        <f ca="1">IF($E58="","",IF($F59="",Y58,IF(AND($M59=1,Y$9&gt;$B$9),"",IF(AND($M59=1,Y$9&lt;=$B$9),LOOKUP(Y$9,$A$12:$A$111,$B$12:$B$111),IF(AND($H59=-1,Z$9=$R58),"",IF($H59=-1,Z58,IF(AND($H59=1,X$9=$R58),$J59,IF($H59=1,Y58,""))))))))</f>
        <v/>
      </c>
      <c r="Z59" t="str">
        <f ca="1">IF($E58="","",IF($F59="",Z58,IF(AND($M59=1,Z$9&gt;$B$9),"",IF(AND($M59=1,Z$9&lt;=$B$9),LOOKUP(Z$9,$A$12:$A$111,$B$12:$B$111),IF(AND($H59=-1,AA$9=$R58),"",IF($H59=-1,AA58,IF(AND($H59=1,Y$9=$R58),$J59,IF($H59=1,Z58,""))))))))</f>
        <v/>
      </c>
      <c r="AA59" t="str">
        <f ca="1">IF($E58="","",IF($F59="",AA58,IF(AND($M59=1,AA$9&gt;$B$9),"",IF(AND($M59=1,AA$9&lt;=$B$9),LOOKUP(AA$9,$A$12:$A$111,$B$12:$B$111),IF(AND($H59=-1,AB$9=$R58),"",IF($H59=-1,AB58,IF(AND($H59=1,Z$9=$R58),$J59,IF($H59=1,AA58,""))))))))</f>
        <v/>
      </c>
      <c r="AB59" t="str">
        <f ca="1">IF($E58="","",IF($F59="",AB58,IF(AND($M59=1,AB$9&gt;$B$9),"",IF(AND($M59=1,AB$9&lt;=$B$9),LOOKUP(AB$9,$A$12:$A$111,$B$12:$B$111),IF(AND($H59=-1,AC$9=$R58),"",IF($H59=-1,AC58,IF(AND($H59=1,AA$9=$R58),$J59,IF($H59=1,AB58,""))))))))</f>
        <v/>
      </c>
      <c r="AC59" t="str">
        <f ca="1">IF($E58="","",IF($F59="",AC58,IF(AND($M59=1,AC$9&gt;$B$9),"",IF(AND($M59=1,AC$9&lt;=$B$9),LOOKUP(AC$9,$A$12:$A$111,$B$12:$B$111),IF(AND($H59=-1,AD$9=$R58),"",IF($H59=-1,AD58,IF(AND($H59=1,AB$9=$R58),$J59,IF($H59=1,AC58,""))))))))</f>
        <v/>
      </c>
      <c r="AD59" t="str">
        <f ca="1">IF($E58="","",IF($F59="",AD58,IF(AND($M59=1,AD$9&gt;$B$9),"",IF(AND($M59=1,AD$9&lt;=$B$9),LOOKUP(AD$9,$A$12:$A$111,$B$12:$B$111),IF(AND($H59=-1,AE$9=$R58),"",IF($H59=-1,AE58,IF(AND($H59=1,AC$9=$R58),$J59,IF($H59=1,AD58,""))))))))</f>
        <v/>
      </c>
      <c r="AE59" t="str">
        <f ca="1">IF($E58="","",IF($F59="",AE58,IF(AND($M59=1,AE$9&gt;$B$9),"",IF(AND($M59=1,AE$9&lt;=$B$9),LOOKUP(AE$9,$A$12:$A$111,$B$12:$B$111),IF(AND($H59=-1,AF$9=$R58),"",IF($H59=-1,AF58,IF(AND($H59=1,AD$9=$R58),$J59,IF($H59=1,AE58,""))))))))</f>
        <v/>
      </c>
      <c r="AF59" t="str">
        <f ca="1">IF($E58="","",IF($F59="",AF58,IF(AND($M59=1,AF$9&gt;$B$9),"",IF(AND($M59=1,AF$9&lt;=$B$9),LOOKUP(AF$9,$A$12:$A$111,$B$12:$B$111),IF(AND($H59=-1,AG$9=$R58),"",IF($H59=-1,AG58,IF(AND($H59=1,AE$9=$R58),$J59,IF($H59=1,AF58,""))))))))</f>
        <v/>
      </c>
      <c r="AG59" t="str">
        <f ca="1">IF($E58="","",IF($F59="",AG58,IF(AND($M59=1,AG$9&gt;$B$9),"",IF(AND($M59=1,AG$9&lt;=$B$9),LOOKUP(AG$9,$A$12:$A$111,$B$12:$B$111),IF(AND($H59=-1,AH$9=$R58),"",IF($H59=-1,AH58,IF(AND($H59=1,AF$9=$R58),$J59,IF($H59=1,AG58,""))))))))</f>
        <v/>
      </c>
      <c r="AH59" t="str">
        <f ca="1">IF($E58="","",IF($F59="",AH58,IF(AND($M59=1,AH$9&gt;$B$9),"",IF(AND($M59=1,AH$9&lt;=$B$9),LOOKUP(AH$9,$A$12:$A$111,$B$12:$B$111),IF(AND($H59=-1,AI$9=$R58),"",IF($H59=-1,AI58,IF(AND($H59=1,AG$9=$R58),$J59,IF($H59=1,AH58,""))))))))</f>
        <v/>
      </c>
      <c r="AI59" t="str">
        <f ca="1">IF($E58="","",IF($F59="",AI58,IF(AND($M59=1,AI$9&gt;$B$9),"",IF(AND($M59=1,AI$9&lt;=$B$9),LOOKUP(AI$9,$A$12:$A$111,$B$12:$B$111),IF(AND($H59=-1,AJ$9=$R58),"",IF($H59=-1,AJ58,IF(AND($H59=1,AH$9=$R58),$J59,IF($H59=1,AI58,""))))))))</f>
        <v/>
      </c>
      <c r="AJ59" t="str">
        <f ca="1">IF($E58="","",IF($F59="",AJ58,IF(AND($M59=1,AJ$9&gt;$B$9),"",IF(AND($M59=1,AJ$9&lt;=$B$9),LOOKUP(AJ$9,$A$12:$A$111,$B$12:$B$111),IF(AND($H59=-1,AK$9=$R58),"",IF($H59=-1,AK58,IF(AND($H59=1,AI$9=$R58),$J59,IF($H59=1,AJ58,""))))))))</f>
        <v/>
      </c>
      <c r="AK59" t="str">
        <f ca="1">IF($E58="","",IF($F59="",AK58,IF(AND($M59=1,AK$9&gt;$B$9),"",IF(AND($M59=1,AK$9&lt;=$B$9),LOOKUP(AK$9,$A$12:$A$111,$B$12:$B$111),IF(AND($H59=-1,AL$9=$R58),"",IF($H59=-1,AL58,IF(AND($H59=1,AJ$9=$R58),$J59,IF($H59=1,AK58,""))))))))</f>
        <v/>
      </c>
      <c r="AL59" t="str">
        <f ca="1">IF($E58="","",IF($F59="",AL58,IF(AND($M59=1,AL$9&gt;$B$9),"",IF(AND($M59=1,AL$9&lt;=$B$9),LOOKUP(AL$9,$A$12:$A$111,$B$12:$B$111),IF(AND($H59=-1,AM$9=$R58),"",IF($H59=-1,AM58,IF(AND($H59=1,AK$9=$R58),$J59,IF($H59=1,AL58,""))))))))</f>
        <v/>
      </c>
      <c r="AM59" t="str">
        <f ca="1">IF($E58="","",IF($F59="",AM58,IF(AND($M59=1,AM$9&gt;$B$9),"",IF(AND($M59=1,AM$9&lt;=$B$9),LOOKUP(AM$9,$A$12:$A$111,$B$12:$B$111),IF(AND($H59=-1,AN$9=$R58),"",IF($H59=-1,AN58,IF(AND($H59=1,AL$9=$R58),$J59,IF($H59=1,AM58,""))))))))</f>
        <v/>
      </c>
      <c r="AN59" t="str">
        <f ca="1">IF($E58="","",IF($F59="",AN58,IF(AND($M59=1,AN$9&gt;$B$9),"",IF(AND($M59=1,AN$9&lt;=$B$9),LOOKUP(AN$9,$A$12:$A$111,$B$12:$B$111),IF(AND($H59=-1,AO$9=$R58),"",IF($H59=-1,AO58,IF(AND($H59=1,AM$9=$R58),$J59,IF($H59=1,AN58,""))))))))</f>
        <v/>
      </c>
      <c r="AO59" t="str">
        <f ca="1">IF($E58="","",IF($F59="",AO58,IF(AND($M59=1,AO$9&gt;$B$9),"",IF(AND($M59=1,AO$9&lt;=$B$9),LOOKUP(AO$9,$A$12:$A$111,$B$12:$B$111),IF(AND($H59=-1,AP$9=$R58),"",IF($H59=-1,AP58,IF(AND($H59=1,AN$9=$R58),$J59,IF($H59=1,AO58,""))))))))</f>
        <v/>
      </c>
      <c r="AP59" t="str">
        <f ca="1">IF($E58="","",IF($F59="",AP58,IF(AND($M59=1,AP$9&gt;$B$9),"",IF(AND($M59=1,AP$9&lt;=$B$9),LOOKUP(AP$9,$A$12:$A$111,$B$12:$B$111),IF(AND($H59=-1,AQ$9=$R58),"",IF($H59=-1,AQ58,IF(AND($H59=1,AO$9=$R58),$J59,IF($H59=1,AP58,""))))))))</f>
        <v/>
      </c>
      <c r="AQ59" t="str">
        <f ca="1">IF($E58="","",IF($F59="",AQ58,IF(AND($M59=1,AQ$9&gt;$B$9),"",IF(AND($M59=1,AQ$9&lt;=$B$9),LOOKUP(AQ$9,$A$12:$A$111,$B$12:$B$111),IF(AND($H59=-1,AR$9=$R58),"",IF($H59=-1,AR58,IF(AND($H59=1,AP$9=$R58),$J59,IF($H59=1,AQ58,""))))))))</f>
        <v/>
      </c>
      <c r="AR59" t="str">
        <f ca="1">IF($E58="","",IF($F59="",AR58,IF(AND($M59=1,AR$9&gt;$B$9),"",IF(AND($M59=1,AR$9&lt;=$B$9),LOOKUP(AR$9,$A$12:$A$111,$B$12:$B$111),IF(AND($H59=-1,AS$9=$R58),"",IF($H59=-1,AS58,IF(AND($H59=1,AQ$9=$R58),$J59,IF($H59=1,AR58,""))))))))</f>
        <v/>
      </c>
      <c r="AS59" t="str">
        <f ca="1">IF($E58="","",IF($F59="",AS58,IF(AND($M59=1,AS$9&gt;$B$9),"",IF(AND($M59=1,AS$9&lt;=$B$9),LOOKUP(AS$9,$A$12:$A$111,$B$12:$B$111),IF(AND($H59=-1,AT$9=$R58),"",IF($H59=-1,AT58,IF(AND($H59=1,AR$9=$R58),$J59,IF($H59=1,AS58,""))))))))</f>
        <v/>
      </c>
      <c r="AT59" t="str">
        <f ca="1">IF($E58="","",IF($F59="",AT58,IF(AND($M59=1,AT$9&gt;$B$9),"",IF(AND($M59=1,AT$9&lt;=$B$9),LOOKUP(AT$9,$A$12:$A$111,$B$12:$B$111),IF(AND($H59=-1,AU$9=$R58),"",IF($H59=-1,AU58,IF(AND($H59=1,AS$9=$R58),$J59,IF($H59=1,AT58,""))))))))</f>
        <v/>
      </c>
      <c r="AU59" t="str">
        <f ca="1">IF($E58="","",IF($F59="",AU58,IF(AND($M59=1,AU$9&gt;$B$9),"",IF(AND($M59=1,AU$9&lt;=$B$9),LOOKUP(AU$9,$A$12:$A$111,$B$12:$B$111),IF(AND($H59=-1,AV$9=$R58),"",IF($H59=-1,AV58,IF(AND($H59=1,AT$9=$R58),$J59,IF($H59=1,AU58,""))))))))</f>
        <v/>
      </c>
      <c r="AV59" t="str">
        <f ca="1">IF($E58="","",IF($F59="",AV58,IF(AND($M59=1,AV$9&gt;$B$9),"",IF(AND($M59=1,AV$9&lt;=$B$9),LOOKUP(AV$9,$A$12:$A$111,$B$12:$B$111),IF(AND($H59=-1,AW$9=$R58),"",IF($H59=-1,AW58,IF(AND($H59=1,AU$9=$R58),$J59,IF($H59=1,AV58,""))))))))</f>
        <v/>
      </c>
      <c r="AW59" t="str">
        <f ca="1">IF($E58="","",IF($F59="",AW58,IF(AND($M59=1,AW$9&gt;$B$9),"",IF(AND($M59=1,AW$9&lt;=$B$9),LOOKUP(AW$9,$A$12:$A$111,$B$12:$B$111),IF(AND($H59=-1,AX$9=$R58),"",IF($H59=-1,AX58,IF(AND($H59=1,AV$9=$R58),$J59,IF($H59=1,AW58,""))))))))</f>
        <v/>
      </c>
      <c r="AX59" t="str">
        <f ca="1">IF($E58="","",IF($F59="",AX58,IF(AND($M59=1,AX$9&gt;$B$9),"",IF(AND($M59=1,AX$9&lt;=$B$9),LOOKUP(AX$9,$A$12:$A$111,$B$12:$B$111),IF(AND($H59=-1,AY$9=$R58),"",IF($H59=-1,AY58,IF(AND($H59=1,AW$9=$R58),$J59,IF($H59=1,AX58,""))))))))</f>
        <v/>
      </c>
      <c r="AY59" t="str">
        <f ca="1">IF($E58="","",IF($F59="",AY58,IF(AND($M59=1,AY$9&gt;$B$9),"",IF(AND($M59=1,AY$9&lt;=$B$9),LOOKUP(AY$9,$A$12:$A$111,$B$12:$B$111),IF(AND($H59=-1,AZ$9=$R58),"",IF($H59=-1,AZ58,IF(AND($H59=1,AX$9=$R58),$J59,IF($H59=1,AY58,""))))))))</f>
        <v/>
      </c>
      <c r="AZ59" t="str">
        <f ca="1">IF($E58="","",IF($F59="",AZ58,IF(AND($M59=1,AZ$9&gt;$B$9),"",IF(AND($M59=1,AZ$9&lt;=$B$9),LOOKUP(AZ$9,$A$12:$A$111,$B$12:$B$111),IF(AND($H59=-1,BA$9=$R58),"",IF($H59=-1,BA58,IF(AND($H59=1,AY$9=$R58),$J59,IF($H59=1,AZ58,""))))))))</f>
        <v/>
      </c>
      <c r="BA59" t="str">
        <f ca="1">IF($E58="","",IF($F59="",BA58,IF(AND($M59=1,BA$9&gt;$B$9),"",IF(AND($M59=1,BA$9&lt;=$B$9),LOOKUP(BA$9,$A$12:$A$111,$B$12:$B$111),IF(AND($H59=-1,BB$9=$R58),"",IF($H59=-1,BB58,IF(AND($H59=1,AZ$9=$R58),$J59,IF($H59=1,BA58,""))))))))</f>
        <v/>
      </c>
      <c r="BB59" t="str">
        <f ca="1">IF($E58="","",IF($F59="",BB58,IF(AND($M59=1,BB$9&gt;$B$9),"",IF(AND($M59=1,BB$9&lt;=$B$9),LOOKUP(BB$9,$A$12:$A$111,$B$12:$B$111),IF(AND($H59=-1,BC$9=$R58),"",IF($H59=-1,BC58,IF(AND($H59=1,BA$9=$R58),$J59,IF($H59=1,BB58,""))))))))</f>
        <v/>
      </c>
      <c r="BC59" t="str">
        <f ca="1">IF($E58="","",IF($F59="",BC58,IF(AND($M59=1,BC$9&gt;$B$9),"",IF(AND($M59=1,BC$9&lt;=$B$9),LOOKUP(BC$9,$A$12:$A$111,$B$12:$B$111),IF(AND($H59=-1,BD$9=$R58),"",IF($H59=-1,BD58,IF(AND($H59=1,BB$9=$R58),$J59,IF($H59=1,BC58,""))))))))</f>
        <v/>
      </c>
      <c r="BD59" t="str">
        <f ca="1">IF($E58="","",IF($F59="",BD58,IF(AND($M59=1,BD$9&gt;$B$9),"",IF(AND($M59=1,BD$9&lt;=$B$9),LOOKUP(BD$9,$A$12:$A$111,$B$12:$B$111),IF(AND($H59=-1,BE$9=$R58),"",IF($H59=-1,BE58,IF(AND($H59=1,BC$9=$R58),$J59,IF($H59=1,BD58,""))))))))</f>
        <v/>
      </c>
      <c r="BE59" t="str">
        <f ca="1">IF($E58="","",IF($F59="",BE58,IF(AND($M59=1,BE$9&gt;$B$9),"",IF(AND($M59=1,BE$9&lt;=$B$9),LOOKUP(BE$9,$A$12:$A$111,$B$12:$B$111),IF(AND($H59=-1,BF$9=$R58),"",IF($H59=-1,BF58,IF(AND($H59=1,BD$9=$R58),$J59,IF($H59=1,BE58,""))))))))</f>
        <v/>
      </c>
      <c r="BF59" t="str">
        <f ca="1">IF($E58="","",IF($F59="",BF58,IF(AND($M59=1,BF$9&gt;$B$9),"",IF(AND($M59=1,BF$9&lt;=$B$9),LOOKUP(BF$9,$A$12:$A$111,$B$12:$B$111),IF(AND($H59=-1,BG$9=$R58),"",IF($H59=-1,BG58,IF(AND($H59=1,BE$9=$R58),$J59,IF($H59=1,BF58,""))))))))</f>
        <v/>
      </c>
      <c r="BG59" t="str">
        <f ca="1">IF($E58="","",IF($F59="",BG58,IF(AND($M59=1,BG$9&gt;$B$9),"",IF(AND($M59=1,BG$9&lt;=$B$9),LOOKUP(BG$9,$A$12:$A$111,$B$12:$B$111),IF(AND($H59=-1,BH$9=$R58),"",IF($H59=-1,BH58,IF(AND($H59=1,BF$9=$R58),$J59,IF($H59=1,BG58,""))))))))</f>
        <v/>
      </c>
      <c r="BH59" t="str">
        <f ca="1">IF($E58="","",IF($F59="",BH58,IF(AND($M59=1,BH$9&gt;$B$9),"",IF(AND($M59=1,BH$9&lt;=$B$9),LOOKUP(BH$9,$A$12:$A$111,$B$12:$B$111),IF(AND($H59=-1,BI$9=$R58),"",IF($H59=-1,BI58,IF(AND($H59=1,BG$9=$R58),$J59,IF($H59=1,BH58,""))))))))</f>
        <v/>
      </c>
      <c r="BI59" t="str">
        <f ca="1">IF($E58="","",IF($F59="",BI58,IF(AND($M59=1,BI$9&gt;$B$9),"",IF(AND($M59=1,BI$9&lt;=$B$9),LOOKUP(BI$9,$A$12:$A$111,$B$12:$B$111),IF(AND($H59=-1,BJ$9=$R58),"",IF($H59=-1,BJ58,IF(AND($H59=1,BH$9=$R58),$J59,IF($H59=1,BI58,""))))))))</f>
        <v/>
      </c>
      <c r="BJ59" t="str">
        <f ca="1">IF($E58="","",IF($F59="",BJ58,IF(AND($M59=1,BJ$9&gt;$B$9),"",IF(AND($M59=1,BJ$9&lt;=$B$9),LOOKUP(BJ$9,$A$12:$A$111,$B$12:$B$111),IF(AND($H59=-1,BK$9=$R58),"",IF($H59=-1,BK58,IF(AND($H59=1,BI$9=$R58),$J59,IF($H59=1,BJ58,""))))))))</f>
        <v/>
      </c>
      <c r="BK59" t="str">
        <f ca="1">IF($E58="","",IF($F59="",BK58,IF(AND($M59=1,BK$9&gt;$B$9),"",IF(AND($M59=1,BK$9&lt;=$B$9),LOOKUP(BK$9,$A$12:$A$111,$B$12:$B$111),IF(AND($H59=-1,BL$9=$R58),"",IF($H59=-1,BL58,IF(AND($H59=1,BJ$9=$R58),$J59,IF($H59=1,BK58,""))))))))</f>
        <v/>
      </c>
      <c r="BL59">
        <f ca="1">IF($E58="","",IF($F59="",BL58,IF(AND($M59=1,BL$9&gt;$B$9),"",IF(AND($M59=1,BL$9&lt;=$B$9),LOOKUP(BL$9,$A$12:$A$111,$B$12:$B$111),IF(AND($H59=-1,BM$9=$R58),"",IF($H59=-1,BM58,IF(AND($H59=1,BK$9=$R58),$J59,IF($H59=1,BL58,""))))))))</f>
        <v>0</v>
      </c>
      <c r="BM59">
        <f ca="1">IF($E58="","",IF($F59="",BM58,IF(AND($M59=1,BM$9&gt;$B$9),"",IF(AND($M59=1,BM$9&lt;=$B$9),LOOKUP(BM$9,$A$12:$A$111,$B$12:$B$111),IF(AND($H59=-1,BN$9=$R58),"",IF($H59=-1,BN58,IF(AND($H59=1,BL$9=$R58),$J59,IF($H59=1,BM58,""))))))))</f>
        <v>0</v>
      </c>
      <c r="BN59">
        <f ca="1">IF($E58="","",IF($F59="",BN58,IF(AND($M59=1,BN$9&gt;$B$9),"",IF(AND($M59=1,BN$9&lt;=$B$9),LOOKUP(BN$9,$A$12:$A$111,$B$12:$B$111),IF(AND($H59=-1,BO$9=$R58),"",IF($H59=-1,BO58,IF(AND($H59=1,BM$9=$R58),$J59,IF($H59=1,BN58,""))))))))</f>
        <v>0</v>
      </c>
      <c r="BO59">
        <f ca="1">IF($E58="","",IF($F59="",BO58,IF(AND($M59=1,BO$9&gt;$B$9),"",IF(AND($M59=1,BO$9&lt;=$B$9),LOOKUP(BO$9,$A$12:$A$111,$B$12:$B$111),IF(AND($H59=-1,BP$9=$R58),"",IF($H59=-1,BP58,IF(AND($H59=1,BN$9=$R58),$J59,IF($H59=1,BO58,""))))))))</f>
        <v>0</v>
      </c>
      <c r="BP59">
        <f ca="1">IF($E58="","",IF($F59="",BP58,IF(AND($M59=1,BP$9&gt;$B$9),"",IF(AND($M59=1,BP$9&lt;=$B$9),LOOKUP(BP$9,$A$12:$A$111,$B$12:$B$111),IF(AND($H59=-1,BQ$9=$R58),"",IF($H59=-1,BQ58,IF(AND($H59=1,BO$9=$R58),$J59,IF($H59=1,BP58,""))))))))</f>
        <v>0</v>
      </c>
    </row>
    <row r="60" spans="4:68" x14ac:dyDescent="0.25">
      <c r="D60" s="4">
        <v>50</v>
      </c>
      <c r="E60" s="1">
        <f t="shared" ca="1" si="3"/>
        <v>29</v>
      </c>
      <c r="F60" t="str">
        <f ca="1">IF(E59="","",IF(AND(B$3="Last",G59="Zero"),F59,IF(B$3="Last",G59,IF(AND(B$3="2nd last",G58="Zero"),F59,IF(B$3="2nd last",G58,IF(AND(B$3="Opposite",G59="Zero"),F59,IF(AND(B$3="Opposite",G59="Red"),"Black",IF(AND(B$3="Opposite",G59="Black"),"Red",IF(AND(B$3="Opposite",G59="Odd"),"Even",IF(AND(B$3="Opposite",G59="Even"),"Odd",IF(AND(B$3="Opposite",G59="High"),"Low",IF(AND(B$3="Opposite",G59="Low"),"High",IF(COUNTIF(Refs!$E$5:$I$6,B$3)=1,RevLab!B$3,"")))))))))))))</f>
        <v>Black</v>
      </c>
      <c r="G60" t="str">
        <f ca="1">IF(E60="","",IF(B$2="Red/Black",LOOKUP(E60,Refs!D:D,Refs!F:F),IF(B$2="High/Low",LOOKUP(E60,Refs!D:D,Refs!H:H),IF(B$2="Odd/Even",LOOKUP(E60,Refs!D:D,Refs!J:J),""))))</f>
        <v>Black</v>
      </c>
      <c r="H60">
        <f t="shared" ca="1" si="4"/>
        <v>1</v>
      </c>
      <c r="I60">
        <f ca="1">IF(E59="","",IF(F60="","",IF(AND(R59&gt;1,P59+Q59&gt;=$B$4),$B$4,IF(R59=1,P59,P59+Q59))))</f>
        <v>10</v>
      </c>
      <c r="J60">
        <f t="shared" ca="1" si="5"/>
        <v>10</v>
      </c>
      <c r="K60">
        <f t="shared" ca="1" si="7"/>
        <v>-30</v>
      </c>
      <c r="L60">
        <f t="shared" ca="1" si="8"/>
        <v>15</v>
      </c>
      <c r="M60">
        <f t="shared" ca="1" si="6"/>
        <v>0</v>
      </c>
      <c r="P60">
        <f t="shared" ca="1" si="0"/>
        <v>10</v>
      </c>
      <c r="Q60">
        <f t="shared" ca="1" si="1"/>
        <v>10</v>
      </c>
      <c r="R60" s="2">
        <f t="shared" ca="1" si="2"/>
        <v>2</v>
      </c>
      <c r="S60" s="4">
        <f ca="1">IF(E59="","",IF($F60="",S59,IF($M60=1,LOOKUP(S$9,$A$12:$A$111,$B$12:$B$111),IF(AND($H60=-1,T$9=$R59),"",IF($H60=-1,T59,IF($H60=1,S59))))))</f>
        <v>10</v>
      </c>
      <c r="T60">
        <f ca="1">IF($E59="","",IF($F60="",T59,IF(AND($M60=1,T$9&gt;$B$9),"",IF(AND($M60=1,T$9&lt;=$B$9),LOOKUP(T$9,$A$12:$A$111,$B$12:$B$111),IF(AND($H60=-1,U$9=$R59),"",IF($H60=-1,U59,IF(AND($H60=1,S$9=$R59),$J60,IF($H60=1,T59,""))))))))</f>
        <v>10</v>
      </c>
      <c r="U60" t="str">
        <f ca="1">IF($E59="","",IF($F60="",U59,IF(AND($M60=1,U$9&gt;$B$9),"",IF(AND($M60=1,U$9&lt;=$B$9),LOOKUP(U$9,$A$12:$A$111,$B$12:$B$111),IF(AND($H60=-1,V$9=$R59),"",IF($H60=-1,V59,IF(AND($H60=1,T$9=$R59),$J60,IF($H60=1,U59,""))))))))</f>
        <v/>
      </c>
      <c r="V60" t="str">
        <f ca="1">IF($E59="","",IF($F60="",V59,IF(AND($M60=1,V$9&gt;$B$9),"",IF(AND($M60=1,V$9&lt;=$B$9),LOOKUP(V$9,$A$12:$A$111,$B$12:$B$111),IF(AND($H60=-1,W$9=$R59),"",IF($H60=-1,W59,IF(AND($H60=1,U$9=$R59),$J60,IF($H60=1,V59,""))))))))</f>
        <v/>
      </c>
      <c r="W60" t="str">
        <f ca="1">IF($E59="","",IF($F60="",W59,IF(AND($M60=1,W$9&gt;$B$9),"",IF(AND($M60=1,W$9&lt;=$B$9),LOOKUP(W$9,$A$12:$A$111,$B$12:$B$111),IF(AND($H60=-1,X$9=$R59),"",IF($H60=-1,X59,IF(AND($H60=1,V$9=$R59),$J60,IF($H60=1,W59,""))))))))</f>
        <v/>
      </c>
      <c r="X60" t="str">
        <f ca="1">IF($E59="","",IF($F60="",X59,IF(AND($M60=1,X$9&gt;$B$9),"",IF(AND($M60=1,X$9&lt;=$B$9),LOOKUP(X$9,$A$12:$A$111,$B$12:$B$111),IF(AND($H60=-1,Y$9=$R59),"",IF($H60=-1,Y59,IF(AND($H60=1,W$9=$R59),$J60,IF($H60=1,X59,""))))))))</f>
        <v/>
      </c>
      <c r="Y60" t="str">
        <f ca="1">IF($E59="","",IF($F60="",Y59,IF(AND($M60=1,Y$9&gt;$B$9),"",IF(AND($M60=1,Y$9&lt;=$B$9),LOOKUP(Y$9,$A$12:$A$111,$B$12:$B$111),IF(AND($H60=-1,Z$9=$R59),"",IF($H60=-1,Z59,IF(AND($H60=1,X$9=$R59),$J60,IF($H60=1,Y59,""))))))))</f>
        <v/>
      </c>
      <c r="Z60" t="str">
        <f ca="1">IF($E59="","",IF($F60="",Z59,IF(AND($M60=1,Z$9&gt;$B$9),"",IF(AND($M60=1,Z$9&lt;=$B$9),LOOKUP(Z$9,$A$12:$A$111,$B$12:$B$111),IF(AND($H60=-1,AA$9=$R59),"",IF($H60=-1,AA59,IF(AND($H60=1,Y$9=$R59),$J60,IF($H60=1,Z59,""))))))))</f>
        <v/>
      </c>
      <c r="AA60" t="str">
        <f ca="1">IF($E59="","",IF($F60="",AA59,IF(AND($M60=1,AA$9&gt;$B$9),"",IF(AND($M60=1,AA$9&lt;=$B$9),LOOKUP(AA$9,$A$12:$A$111,$B$12:$B$111),IF(AND($H60=-1,AB$9=$R59),"",IF($H60=-1,AB59,IF(AND($H60=1,Z$9=$R59),$J60,IF($H60=1,AA59,""))))))))</f>
        <v/>
      </c>
      <c r="AB60" t="str">
        <f ca="1">IF($E59="","",IF($F60="",AB59,IF(AND($M60=1,AB$9&gt;$B$9),"",IF(AND($M60=1,AB$9&lt;=$B$9),LOOKUP(AB$9,$A$12:$A$111,$B$12:$B$111),IF(AND($H60=-1,AC$9=$R59),"",IF($H60=-1,AC59,IF(AND($H60=1,AA$9=$R59),$J60,IF($H60=1,AB59,""))))))))</f>
        <v/>
      </c>
      <c r="AC60" t="str">
        <f ca="1">IF($E59="","",IF($F60="",AC59,IF(AND($M60=1,AC$9&gt;$B$9),"",IF(AND($M60=1,AC$9&lt;=$B$9),LOOKUP(AC$9,$A$12:$A$111,$B$12:$B$111),IF(AND($H60=-1,AD$9=$R59),"",IF($H60=-1,AD59,IF(AND($H60=1,AB$9=$R59),$J60,IF($H60=1,AC59,""))))))))</f>
        <v/>
      </c>
      <c r="AD60" t="str">
        <f ca="1">IF($E59="","",IF($F60="",AD59,IF(AND($M60=1,AD$9&gt;$B$9),"",IF(AND($M60=1,AD$9&lt;=$B$9),LOOKUP(AD$9,$A$12:$A$111,$B$12:$B$111),IF(AND($H60=-1,AE$9=$R59),"",IF($H60=-1,AE59,IF(AND($H60=1,AC$9=$R59),$J60,IF($H60=1,AD59,""))))))))</f>
        <v/>
      </c>
      <c r="AE60" t="str">
        <f ca="1">IF($E59="","",IF($F60="",AE59,IF(AND($M60=1,AE$9&gt;$B$9),"",IF(AND($M60=1,AE$9&lt;=$B$9),LOOKUP(AE$9,$A$12:$A$111,$B$12:$B$111),IF(AND($H60=-1,AF$9=$R59),"",IF($H60=-1,AF59,IF(AND($H60=1,AD$9=$R59),$J60,IF($H60=1,AE59,""))))))))</f>
        <v/>
      </c>
      <c r="AF60" t="str">
        <f ca="1">IF($E59="","",IF($F60="",AF59,IF(AND($M60=1,AF$9&gt;$B$9),"",IF(AND($M60=1,AF$9&lt;=$B$9),LOOKUP(AF$9,$A$12:$A$111,$B$12:$B$111),IF(AND($H60=-1,AG$9=$R59),"",IF($H60=-1,AG59,IF(AND($H60=1,AE$9=$R59),$J60,IF($H60=1,AF59,""))))))))</f>
        <v/>
      </c>
      <c r="AG60" t="str">
        <f ca="1">IF($E59="","",IF($F60="",AG59,IF(AND($M60=1,AG$9&gt;$B$9),"",IF(AND($M60=1,AG$9&lt;=$B$9),LOOKUP(AG$9,$A$12:$A$111,$B$12:$B$111),IF(AND($H60=-1,AH$9=$R59),"",IF($H60=-1,AH59,IF(AND($H60=1,AF$9=$R59),$J60,IF($H60=1,AG59,""))))))))</f>
        <v/>
      </c>
      <c r="AH60" t="str">
        <f ca="1">IF($E59="","",IF($F60="",AH59,IF(AND($M60=1,AH$9&gt;$B$9),"",IF(AND($M60=1,AH$9&lt;=$B$9),LOOKUP(AH$9,$A$12:$A$111,$B$12:$B$111),IF(AND($H60=-1,AI$9=$R59),"",IF($H60=-1,AI59,IF(AND($H60=1,AG$9=$R59),$J60,IF($H60=1,AH59,""))))))))</f>
        <v/>
      </c>
      <c r="AI60" t="str">
        <f ca="1">IF($E59="","",IF($F60="",AI59,IF(AND($M60=1,AI$9&gt;$B$9),"",IF(AND($M60=1,AI$9&lt;=$B$9),LOOKUP(AI$9,$A$12:$A$111,$B$12:$B$111),IF(AND($H60=-1,AJ$9=$R59),"",IF($H60=-1,AJ59,IF(AND($H60=1,AH$9=$R59),$J60,IF($H60=1,AI59,""))))))))</f>
        <v/>
      </c>
      <c r="AJ60" t="str">
        <f ca="1">IF($E59="","",IF($F60="",AJ59,IF(AND($M60=1,AJ$9&gt;$B$9),"",IF(AND($M60=1,AJ$9&lt;=$B$9),LOOKUP(AJ$9,$A$12:$A$111,$B$12:$B$111),IF(AND($H60=-1,AK$9=$R59),"",IF($H60=-1,AK59,IF(AND($H60=1,AI$9=$R59),$J60,IF($H60=1,AJ59,""))))))))</f>
        <v/>
      </c>
      <c r="AK60" t="str">
        <f ca="1">IF($E59="","",IF($F60="",AK59,IF(AND($M60=1,AK$9&gt;$B$9),"",IF(AND($M60=1,AK$9&lt;=$B$9),LOOKUP(AK$9,$A$12:$A$111,$B$12:$B$111),IF(AND($H60=-1,AL$9=$R59),"",IF($H60=-1,AL59,IF(AND($H60=1,AJ$9=$R59),$J60,IF($H60=1,AK59,""))))))))</f>
        <v/>
      </c>
      <c r="AL60" t="str">
        <f ca="1">IF($E59="","",IF($F60="",AL59,IF(AND($M60=1,AL$9&gt;$B$9),"",IF(AND($M60=1,AL$9&lt;=$B$9),LOOKUP(AL$9,$A$12:$A$111,$B$12:$B$111),IF(AND($H60=-1,AM$9=$R59),"",IF($H60=-1,AM59,IF(AND($H60=1,AK$9=$R59),$J60,IF($H60=1,AL59,""))))))))</f>
        <v/>
      </c>
      <c r="AM60" t="str">
        <f ca="1">IF($E59="","",IF($F60="",AM59,IF(AND($M60=1,AM$9&gt;$B$9),"",IF(AND($M60=1,AM$9&lt;=$B$9),LOOKUP(AM$9,$A$12:$A$111,$B$12:$B$111),IF(AND($H60=-1,AN$9=$R59),"",IF($H60=-1,AN59,IF(AND($H60=1,AL$9=$R59),$J60,IF($H60=1,AM59,""))))))))</f>
        <v/>
      </c>
      <c r="AN60" t="str">
        <f ca="1">IF($E59="","",IF($F60="",AN59,IF(AND($M60=1,AN$9&gt;$B$9),"",IF(AND($M60=1,AN$9&lt;=$B$9),LOOKUP(AN$9,$A$12:$A$111,$B$12:$B$111),IF(AND($H60=-1,AO$9=$R59),"",IF($H60=-1,AO59,IF(AND($H60=1,AM$9=$R59),$J60,IF($H60=1,AN59,""))))))))</f>
        <v/>
      </c>
      <c r="AO60" t="str">
        <f ca="1">IF($E59="","",IF($F60="",AO59,IF(AND($M60=1,AO$9&gt;$B$9),"",IF(AND($M60=1,AO$9&lt;=$B$9),LOOKUP(AO$9,$A$12:$A$111,$B$12:$B$111),IF(AND($H60=-1,AP$9=$R59),"",IF($H60=-1,AP59,IF(AND($H60=1,AN$9=$R59),$J60,IF($H60=1,AO59,""))))))))</f>
        <v/>
      </c>
      <c r="AP60" t="str">
        <f ca="1">IF($E59="","",IF($F60="",AP59,IF(AND($M60=1,AP$9&gt;$B$9),"",IF(AND($M60=1,AP$9&lt;=$B$9),LOOKUP(AP$9,$A$12:$A$111,$B$12:$B$111),IF(AND($H60=-1,AQ$9=$R59),"",IF($H60=-1,AQ59,IF(AND($H60=1,AO$9=$R59),$J60,IF($H60=1,AP59,""))))))))</f>
        <v/>
      </c>
      <c r="AQ60" t="str">
        <f ca="1">IF($E59="","",IF($F60="",AQ59,IF(AND($M60=1,AQ$9&gt;$B$9),"",IF(AND($M60=1,AQ$9&lt;=$B$9),LOOKUP(AQ$9,$A$12:$A$111,$B$12:$B$111),IF(AND($H60=-1,AR$9=$R59),"",IF($H60=-1,AR59,IF(AND($H60=1,AP$9=$R59),$J60,IF($H60=1,AQ59,""))))))))</f>
        <v/>
      </c>
      <c r="AR60" t="str">
        <f ca="1">IF($E59="","",IF($F60="",AR59,IF(AND($M60=1,AR$9&gt;$B$9),"",IF(AND($M60=1,AR$9&lt;=$B$9),LOOKUP(AR$9,$A$12:$A$111,$B$12:$B$111),IF(AND($H60=-1,AS$9=$R59),"",IF($H60=-1,AS59,IF(AND($H60=1,AQ$9=$R59),$J60,IF($H60=1,AR59,""))))))))</f>
        <v/>
      </c>
      <c r="AS60" t="str">
        <f ca="1">IF($E59="","",IF($F60="",AS59,IF(AND($M60=1,AS$9&gt;$B$9),"",IF(AND($M60=1,AS$9&lt;=$B$9),LOOKUP(AS$9,$A$12:$A$111,$B$12:$B$111),IF(AND($H60=-1,AT$9=$R59),"",IF($H60=-1,AT59,IF(AND($H60=1,AR$9=$R59),$J60,IF($H60=1,AS59,""))))))))</f>
        <v/>
      </c>
      <c r="AT60" t="str">
        <f ca="1">IF($E59="","",IF($F60="",AT59,IF(AND($M60=1,AT$9&gt;$B$9),"",IF(AND($M60=1,AT$9&lt;=$B$9),LOOKUP(AT$9,$A$12:$A$111,$B$12:$B$111),IF(AND($H60=-1,AU$9=$R59),"",IF($H60=-1,AU59,IF(AND($H60=1,AS$9=$R59),$J60,IF($H60=1,AT59,""))))))))</f>
        <v/>
      </c>
      <c r="AU60" t="str">
        <f ca="1">IF($E59="","",IF($F60="",AU59,IF(AND($M60=1,AU$9&gt;$B$9),"",IF(AND($M60=1,AU$9&lt;=$B$9),LOOKUP(AU$9,$A$12:$A$111,$B$12:$B$111),IF(AND($H60=-1,AV$9=$R59),"",IF($H60=-1,AV59,IF(AND($H60=1,AT$9=$R59),$J60,IF($H60=1,AU59,""))))))))</f>
        <v/>
      </c>
      <c r="AV60" t="str">
        <f ca="1">IF($E59="","",IF($F60="",AV59,IF(AND($M60=1,AV$9&gt;$B$9),"",IF(AND($M60=1,AV$9&lt;=$B$9),LOOKUP(AV$9,$A$12:$A$111,$B$12:$B$111),IF(AND($H60=-1,AW$9=$R59),"",IF($H60=-1,AW59,IF(AND($H60=1,AU$9=$R59),$J60,IF($H60=1,AV59,""))))))))</f>
        <v/>
      </c>
      <c r="AW60" t="str">
        <f ca="1">IF($E59="","",IF($F60="",AW59,IF(AND($M60=1,AW$9&gt;$B$9),"",IF(AND($M60=1,AW$9&lt;=$B$9),LOOKUP(AW$9,$A$12:$A$111,$B$12:$B$111),IF(AND($H60=-1,AX$9=$R59),"",IF($H60=-1,AX59,IF(AND($H60=1,AV$9=$R59),$J60,IF($H60=1,AW59,""))))))))</f>
        <v/>
      </c>
      <c r="AX60" t="str">
        <f ca="1">IF($E59="","",IF($F60="",AX59,IF(AND($M60=1,AX$9&gt;$B$9),"",IF(AND($M60=1,AX$9&lt;=$B$9),LOOKUP(AX$9,$A$12:$A$111,$B$12:$B$111),IF(AND($H60=-1,AY$9=$R59),"",IF($H60=-1,AY59,IF(AND($H60=1,AW$9=$R59),$J60,IF($H60=1,AX59,""))))))))</f>
        <v/>
      </c>
      <c r="AY60" t="str">
        <f ca="1">IF($E59="","",IF($F60="",AY59,IF(AND($M60=1,AY$9&gt;$B$9),"",IF(AND($M60=1,AY$9&lt;=$B$9),LOOKUP(AY$9,$A$12:$A$111,$B$12:$B$111),IF(AND($H60=-1,AZ$9=$R59),"",IF($H60=-1,AZ59,IF(AND($H60=1,AX$9=$R59),$J60,IF($H60=1,AY59,""))))))))</f>
        <v/>
      </c>
      <c r="AZ60" t="str">
        <f ca="1">IF($E59="","",IF($F60="",AZ59,IF(AND($M60=1,AZ$9&gt;$B$9),"",IF(AND($M60=1,AZ$9&lt;=$B$9),LOOKUP(AZ$9,$A$12:$A$111,$B$12:$B$111),IF(AND($H60=-1,BA$9=$R59),"",IF($H60=-1,BA59,IF(AND($H60=1,AY$9=$R59),$J60,IF($H60=1,AZ59,""))))))))</f>
        <v/>
      </c>
      <c r="BA60" t="str">
        <f ca="1">IF($E59="","",IF($F60="",BA59,IF(AND($M60=1,BA$9&gt;$B$9),"",IF(AND($M60=1,BA$9&lt;=$B$9),LOOKUP(BA$9,$A$12:$A$111,$B$12:$B$111),IF(AND($H60=-1,BB$9=$R59),"",IF($H60=-1,BB59,IF(AND($H60=1,AZ$9=$R59),$J60,IF($H60=1,BA59,""))))))))</f>
        <v/>
      </c>
      <c r="BB60" t="str">
        <f ca="1">IF($E59="","",IF($F60="",BB59,IF(AND($M60=1,BB$9&gt;$B$9),"",IF(AND($M60=1,BB$9&lt;=$B$9),LOOKUP(BB$9,$A$12:$A$111,$B$12:$B$111),IF(AND($H60=-1,BC$9=$R59),"",IF($H60=-1,BC59,IF(AND($H60=1,BA$9=$R59),$J60,IF($H60=1,BB59,""))))))))</f>
        <v/>
      </c>
      <c r="BC60" t="str">
        <f ca="1">IF($E59="","",IF($F60="",BC59,IF(AND($M60=1,BC$9&gt;$B$9),"",IF(AND($M60=1,BC$9&lt;=$B$9),LOOKUP(BC$9,$A$12:$A$111,$B$12:$B$111),IF(AND($H60=-1,BD$9=$R59),"",IF($H60=-1,BD59,IF(AND($H60=1,BB$9=$R59),$J60,IF($H60=1,BC59,""))))))))</f>
        <v/>
      </c>
      <c r="BD60" t="str">
        <f ca="1">IF($E59="","",IF($F60="",BD59,IF(AND($M60=1,BD$9&gt;$B$9),"",IF(AND($M60=1,BD$9&lt;=$B$9),LOOKUP(BD$9,$A$12:$A$111,$B$12:$B$111),IF(AND($H60=-1,BE$9=$R59),"",IF($H60=-1,BE59,IF(AND($H60=1,BC$9=$R59),$J60,IF($H60=1,BD59,""))))))))</f>
        <v/>
      </c>
      <c r="BE60" t="str">
        <f ca="1">IF($E59="","",IF($F60="",BE59,IF(AND($M60=1,BE$9&gt;$B$9),"",IF(AND($M60=1,BE$9&lt;=$B$9),LOOKUP(BE$9,$A$12:$A$111,$B$12:$B$111),IF(AND($H60=-1,BF$9=$R59),"",IF($H60=-1,BF59,IF(AND($H60=1,BD$9=$R59),$J60,IF($H60=1,BE59,""))))))))</f>
        <v/>
      </c>
      <c r="BF60" t="str">
        <f ca="1">IF($E59="","",IF($F60="",BF59,IF(AND($M60=1,BF$9&gt;$B$9),"",IF(AND($M60=1,BF$9&lt;=$B$9),LOOKUP(BF$9,$A$12:$A$111,$B$12:$B$111),IF(AND($H60=-1,BG$9=$R59),"",IF($H60=-1,BG59,IF(AND($H60=1,BE$9=$R59),$J60,IF($H60=1,BF59,""))))))))</f>
        <v/>
      </c>
      <c r="BG60" t="str">
        <f ca="1">IF($E59="","",IF($F60="",BG59,IF(AND($M60=1,BG$9&gt;$B$9),"",IF(AND($M60=1,BG$9&lt;=$B$9),LOOKUP(BG$9,$A$12:$A$111,$B$12:$B$111),IF(AND($H60=-1,BH$9=$R59),"",IF($H60=-1,BH59,IF(AND($H60=1,BF$9=$R59),$J60,IF($H60=1,BG59,""))))))))</f>
        <v/>
      </c>
      <c r="BH60" t="str">
        <f ca="1">IF($E59="","",IF($F60="",BH59,IF(AND($M60=1,BH$9&gt;$B$9),"",IF(AND($M60=1,BH$9&lt;=$B$9),LOOKUP(BH$9,$A$12:$A$111,$B$12:$B$111),IF(AND($H60=-1,BI$9=$R59),"",IF($H60=-1,BI59,IF(AND($H60=1,BG$9=$R59),$J60,IF($H60=1,BH59,""))))))))</f>
        <v/>
      </c>
      <c r="BI60" t="str">
        <f ca="1">IF($E59="","",IF($F60="",BI59,IF(AND($M60=1,BI$9&gt;$B$9),"",IF(AND($M60=1,BI$9&lt;=$B$9),LOOKUP(BI$9,$A$12:$A$111,$B$12:$B$111),IF(AND($H60=-1,BJ$9=$R59),"",IF($H60=-1,BJ59,IF(AND($H60=1,BH$9=$R59),$J60,IF($H60=1,BI59,""))))))))</f>
        <v/>
      </c>
      <c r="BJ60" t="str">
        <f ca="1">IF($E59="","",IF($F60="",BJ59,IF(AND($M60=1,BJ$9&gt;$B$9),"",IF(AND($M60=1,BJ$9&lt;=$B$9),LOOKUP(BJ$9,$A$12:$A$111,$B$12:$B$111),IF(AND($H60=-1,BK$9=$R59),"",IF($H60=-1,BK59,IF(AND($H60=1,BI$9=$R59),$J60,IF($H60=1,BJ59,""))))))))</f>
        <v/>
      </c>
      <c r="BK60" t="str">
        <f ca="1">IF($E59="","",IF($F60="",BK59,IF(AND($M60=1,BK$9&gt;$B$9),"",IF(AND($M60=1,BK$9&lt;=$B$9),LOOKUP(BK$9,$A$12:$A$111,$B$12:$B$111),IF(AND($H60=-1,BL$9=$R59),"",IF($H60=-1,BL59,IF(AND($H60=1,BJ$9=$R59),$J60,IF($H60=1,BK59,""))))))))</f>
        <v/>
      </c>
      <c r="BL60">
        <f ca="1">IF($E59="","",IF($F60="",BL59,IF(AND($M60=1,BL$9&gt;$B$9),"",IF(AND($M60=1,BL$9&lt;=$B$9),LOOKUP(BL$9,$A$12:$A$111,$B$12:$B$111),IF(AND($H60=-1,BM$9=$R59),"",IF($H60=-1,BM59,IF(AND($H60=1,BK$9=$R59),$J60,IF($H60=1,BL59,""))))))))</f>
        <v>0</v>
      </c>
      <c r="BM60">
        <f ca="1">IF($E59="","",IF($F60="",BM59,IF(AND($M60=1,BM$9&gt;$B$9),"",IF(AND($M60=1,BM$9&lt;=$B$9),LOOKUP(BM$9,$A$12:$A$111,$B$12:$B$111),IF(AND($H60=-1,BN$9=$R59),"",IF($H60=-1,BN59,IF(AND($H60=1,BL$9=$R59),$J60,IF($H60=1,BM59,""))))))))</f>
        <v>0</v>
      </c>
      <c r="BN60">
        <f ca="1">IF($E59="","",IF($F60="",BN59,IF(AND($M60=1,BN$9&gt;$B$9),"",IF(AND($M60=1,BN$9&lt;=$B$9),LOOKUP(BN$9,$A$12:$A$111,$B$12:$B$111),IF(AND($H60=-1,BO$9=$R59),"",IF($H60=-1,BO59,IF(AND($H60=1,BM$9=$R59),$J60,IF($H60=1,BN59,""))))))))</f>
        <v>0</v>
      </c>
      <c r="BO60">
        <f ca="1">IF($E59="","",IF($F60="",BO59,IF(AND($M60=1,BO$9&gt;$B$9),"",IF(AND($M60=1,BO$9&lt;=$B$9),LOOKUP(BO$9,$A$12:$A$111,$B$12:$B$111),IF(AND($H60=-1,BP$9=$R59),"",IF($H60=-1,BP59,IF(AND($H60=1,BN$9=$R59),$J60,IF($H60=1,BO59,""))))))))</f>
        <v>0</v>
      </c>
      <c r="BP60">
        <f ca="1">IF($E59="","",IF($F60="",BP59,IF(AND($M60=1,BP$9&gt;$B$9),"",IF(AND($M60=1,BP$9&lt;=$B$9),LOOKUP(BP$9,$A$12:$A$111,$B$12:$B$111),IF(AND($H60=-1,BQ$9=$R59),"",IF($H60=-1,BQ59,IF(AND($H60=1,BO$9=$R59),$J60,IF($H60=1,BP59,""))))))))</f>
        <v>0</v>
      </c>
    </row>
    <row r="61" spans="4:68" x14ac:dyDescent="0.25">
      <c r="D61" s="4">
        <v>51</v>
      </c>
      <c r="E61" s="1">
        <f t="shared" ca="1" si="3"/>
        <v>36</v>
      </c>
      <c r="F61" t="str">
        <f ca="1">IF(E60="","",IF(AND(B$3="Last",G60="Zero"),F60,IF(B$3="Last",G60,IF(AND(B$3="2nd last",G59="Zero"),F60,IF(B$3="2nd last",G59,IF(AND(B$3="Opposite",G60="Zero"),F60,IF(AND(B$3="Opposite",G60="Red"),"Black",IF(AND(B$3="Opposite",G60="Black"),"Red",IF(AND(B$3="Opposite",G60="Odd"),"Even",IF(AND(B$3="Opposite",G60="Even"),"Odd",IF(AND(B$3="Opposite",G60="High"),"Low",IF(AND(B$3="Opposite",G60="Low"),"High",IF(COUNTIF(Refs!$E$5:$I$6,B$3)=1,RevLab!B$3,"")))))))))))))</f>
        <v>Black</v>
      </c>
      <c r="G61" t="str">
        <f ca="1">IF(E61="","",IF(B$2="Red/Black",LOOKUP(E61,Refs!D:D,Refs!F:F),IF(B$2="High/Low",LOOKUP(E61,Refs!D:D,Refs!H:H),IF(B$2="Odd/Even",LOOKUP(E61,Refs!D:D,Refs!J:J),""))))</f>
        <v>Red</v>
      </c>
      <c r="H61">
        <f t="shared" ca="1" si="4"/>
        <v>-1</v>
      </c>
      <c r="I61">
        <f ca="1">IF(E60="","",IF(F61="","",IF(AND(R60&gt;1,P60+Q60&gt;=$B$4),$B$4,IF(R60=1,P60,P60+Q60))))</f>
        <v>20</v>
      </c>
      <c r="J61">
        <f t="shared" ca="1" si="5"/>
        <v>-20</v>
      </c>
      <c r="K61">
        <f t="shared" ca="1" si="7"/>
        <v>-50</v>
      </c>
      <c r="L61">
        <f t="shared" ca="1" si="8"/>
        <v>15</v>
      </c>
      <c r="M61">
        <f t="shared" ca="1" si="6"/>
        <v>1</v>
      </c>
      <c r="P61">
        <f t="shared" ca="1" si="0"/>
        <v>1</v>
      </c>
      <c r="Q61">
        <f t="shared" ca="1" si="1"/>
        <v>4</v>
      </c>
      <c r="R61" s="2">
        <f t="shared" ca="1" si="2"/>
        <v>4</v>
      </c>
      <c r="S61" s="4">
        <f ca="1">IF(E60="","",IF($F61="",S60,IF($M61=1,LOOKUP(S$9,$A$12:$A$111,$B$12:$B$111),IF(AND($H61=-1,T$9=$R60),"",IF($H61=-1,T60,IF($H61=1,S60))))))</f>
        <v>1</v>
      </c>
      <c r="T61">
        <f ca="1">IF($E60="","",IF($F61="",T60,IF(AND($M61=1,T$9&gt;$B$9),"",IF(AND($M61=1,T$9&lt;=$B$9),LOOKUP(T$9,$A$12:$A$111,$B$12:$B$111),IF(AND($H61=-1,U$9=$R60),"",IF($H61=-1,U60,IF(AND($H61=1,S$9=$R60),$J61,IF($H61=1,T60,""))))))))</f>
        <v>2</v>
      </c>
      <c r="U61">
        <f ca="1">IF($E60="","",IF($F61="",U60,IF(AND($M61=1,U$9&gt;$B$9),"",IF(AND($M61=1,U$9&lt;=$B$9),LOOKUP(U$9,$A$12:$A$111,$B$12:$B$111),IF(AND($H61=-1,V$9=$R60),"",IF($H61=-1,V60,IF(AND($H61=1,T$9=$R60),$J61,IF($H61=1,U60,""))))))))</f>
        <v>3</v>
      </c>
      <c r="V61">
        <f ca="1">IF($E60="","",IF($F61="",V60,IF(AND($M61=1,V$9&gt;$B$9),"",IF(AND($M61=1,V$9&lt;=$B$9),LOOKUP(V$9,$A$12:$A$111,$B$12:$B$111),IF(AND($H61=-1,W$9=$R60),"",IF($H61=-1,W60,IF(AND($H61=1,U$9=$R60),$J61,IF($H61=1,V60,""))))))))</f>
        <v>4</v>
      </c>
      <c r="W61" t="str">
        <f ca="1">IF($E60="","",IF($F61="",W60,IF(AND($M61=1,W$9&gt;$B$9),"",IF(AND($M61=1,W$9&lt;=$B$9),LOOKUP(W$9,$A$12:$A$111,$B$12:$B$111),IF(AND($H61=-1,X$9=$R60),"",IF($H61=-1,X60,IF(AND($H61=1,V$9=$R60),$J61,IF($H61=1,W60,""))))))))</f>
        <v/>
      </c>
      <c r="X61" t="str">
        <f ca="1">IF($E60="","",IF($F61="",X60,IF(AND($M61=1,X$9&gt;$B$9),"",IF(AND($M61=1,X$9&lt;=$B$9),LOOKUP(X$9,$A$12:$A$111,$B$12:$B$111),IF(AND($H61=-1,Y$9=$R60),"",IF($H61=-1,Y60,IF(AND($H61=1,W$9=$R60),$J61,IF($H61=1,X60,""))))))))</f>
        <v/>
      </c>
      <c r="Y61" t="str">
        <f ca="1">IF($E60="","",IF($F61="",Y60,IF(AND($M61=1,Y$9&gt;$B$9),"",IF(AND($M61=1,Y$9&lt;=$B$9),LOOKUP(Y$9,$A$12:$A$111,$B$12:$B$111),IF(AND($H61=-1,Z$9=$R60),"",IF($H61=-1,Z60,IF(AND($H61=1,X$9=$R60),$J61,IF($H61=1,Y60,""))))))))</f>
        <v/>
      </c>
      <c r="Z61" t="str">
        <f ca="1">IF($E60="","",IF($F61="",Z60,IF(AND($M61=1,Z$9&gt;$B$9),"",IF(AND($M61=1,Z$9&lt;=$B$9),LOOKUP(Z$9,$A$12:$A$111,$B$12:$B$111),IF(AND($H61=-1,AA$9=$R60),"",IF($H61=-1,AA60,IF(AND($H61=1,Y$9=$R60),$J61,IF($H61=1,Z60,""))))))))</f>
        <v/>
      </c>
      <c r="AA61" t="str">
        <f ca="1">IF($E60="","",IF($F61="",AA60,IF(AND($M61=1,AA$9&gt;$B$9),"",IF(AND($M61=1,AA$9&lt;=$B$9),LOOKUP(AA$9,$A$12:$A$111,$B$12:$B$111),IF(AND($H61=-1,AB$9=$R60),"",IF($H61=-1,AB60,IF(AND($H61=1,Z$9=$R60),$J61,IF($H61=1,AA60,""))))))))</f>
        <v/>
      </c>
      <c r="AB61" t="str">
        <f ca="1">IF($E60="","",IF($F61="",AB60,IF(AND($M61=1,AB$9&gt;$B$9),"",IF(AND($M61=1,AB$9&lt;=$B$9),LOOKUP(AB$9,$A$12:$A$111,$B$12:$B$111),IF(AND($H61=-1,AC$9=$R60),"",IF($H61=-1,AC60,IF(AND($H61=1,AA$9=$R60),$J61,IF($H61=1,AB60,""))))))))</f>
        <v/>
      </c>
      <c r="AC61" t="str">
        <f ca="1">IF($E60="","",IF($F61="",AC60,IF(AND($M61=1,AC$9&gt;$B$9),"",IF(AND($M61=1,AC$9&lt;=$B$9),LOOKUP(AC$9,$A$12:$A$111,$B$12:$B$111),IF(AND($H61=-1,AD$9=$R60),"",IF($H61=-1,AD60,IF(AND($H61=1,AB$9=$R60),$J61,IF($H61=1,AC60,""))))))))</f>
        <v/>
      </c>
      <c r="AD61" t="str">
        <f ca="1">IF($E60="","",IF($F61="",AD60,IF(AND($M61=1,AD$9&gt;$B$9),"",IF(AND($M61=1,AD$9&lt;=$B$9),LOOKUP(AD$9,$A$12:$A$111,$B$12:$B$111),IF(AND($H61=-1,AE$9=$R60),"",IF($H61=-1,AE60,IF(AND($H61=1,AC$9=$R60),$J61,IF($H61=1,AD60,""))))))))</f>
        <v/>
      </c>
      <c r="AE61" t="str">
        <f ca="1">IF($E60="","",IF($F61="",AE60,IF(AND($M61=1,AE$9&gt;$B$9),"",IF(AND($M61=1,AE$9&lt;=$B$9),LOOKUP(AE$9,$A$12:$A$111,$B$12:$B$111),IF(AND($H61=-1,AF$9=$R60),"",IF($H61=-1,AF60,IF(AND($H61=1,AD$9=$R60),$J61,IF($H61=1,AE60,""))))))))</f>
        <v/>
      </c>
      <c r="AF61" t="str">
        <f ca="1">IF($E60="","",IF($F61="",AF60,IF(AND($M61=1,AF$9&gt;$B$9),"",IF(AND($M61=1,AF$9&lt;=$B$9),LOOKUP(AF$9,$A$12:$A$111,$B$12:$B$111),IF(AND($H61=-1,AG$9=$R60),"",IF($H61=-1,AG60,IF(AND($H61=1,AE$9=$R60),$J61,IF($H61=1,AF60,""))))))))</f>
        <v/>
      </c>
      <c r="AG61" t="str">
        <f ca="1">IF($E60="","",IF($F61="",AG60,IF(AND($M61=1,AG$9&gt;$B$9),"",IF(AND($M61=1,AG$9&lt;=$B$9),LOOKUP(AG$9,$A$12:$A$111,$B$12:$B$111),IF(AND($H61=-1,AH$9=$R60),"",IF($H61=-1,AH60,IF(AND($H61=1,AF$9=$R60),$J61,IF($H61=1,AG60,""))))))))</f>
        <v/>
      </c>
      <c r="AH61" t="str">
        <f ca="1">IF($E60="","",IF($F61="",AH60,IF(AND($M61=1,AH$9&gt;$B$9),"",IF(AND($M61=1,AH$9&lt;=$B$9),LOOKUP(AH$9,$A$12:$A$111,$B$12:$B$111),IF(AND($H61=-1,AI$9=$R60),"",IF($H61=-1,AI60,IF(AND($H61=1,AG$9=$R60),$J61,IF($H61=1,AH60,""))))))))</f>
        <v/>
      </c>
      <c r="AI61" t="str">
        <f ca="1">IF($E60="","",IF($F61="",AI60,IF(AND($M61=1,AI$9&gt;$B$9),"",IF(AND($M61=1,AI$9&lt;=$B$9),LOOKUP(AI$9,$A$12:$A$111,$B$12:$B$111),IF(AND($H61=-1,AJ$9=$R60),"",IF($H61=-1,AJ60,IF(AND($H61=1,AH$9=$R60),$J61,IF($H61=1,AI60,""))))))))</f>
        <v/>
      </c>
      <c r="AJ61" t="str">
        <f ca="1">IF($E60="","",IF($F61="",AJ60,IF(AND($M61=1,AJ$9&gt;$B$9),"",IF(AND($M61=1,AJ$9&lt;=$B$9),LOOKUP(AJ$9,$A$12:$A$111,$B$12:$B$111),IF(AND($H61=-1,AK$9=$R60),"",IF($H61=-1,AK60,IF(AND($H61=1,AI$9=$R60),$J61,IF($H61=1,AJ60,""))))))))</f>
        <v/>
      </c>
      <c r="AK61" t="str">
        <f ca="1">IF($E60="","",IF($F61="",AK60,IF(AND($M61=1,AK$9&gt;$B$9),"",IF(AND($M61=1,AK$9&lt;=$B$9),LOOKUP(AK$9,$A$12:$A$111,$B$12:$B$111),IF(AND($H61=-1,AL$9=$R60),"",IF($H61=-1,AL60,IF(AND($H61=1,AJ$9=$R60),$J61,IF($H61=1,AK60,""))))))))</f>
        <v/>
      </c>
      <c r="AL61" t="str">
        <f ca="1">IF($E60="","",IF($F61="",AL60,IF(AND($M61=1,AL$9&gt;$B$9),"",IF(AND($M61=1,AL$9&lt;=$B$9),LOOKUP(AL$9,$A$12:$A$111,$B$12:$B$111),IF(AND($H61=-1,AM$9=$R60),"",IF($H61=-1,AM60,IF(AND($H61=1,AK$9=$R60),$J61,IF($H61=1,AL60,""))))))))</f>
        <v/>
      </c>
      <c r="AM61" t="str">
        <f ca="1">IF($E60="","",IF($F61="",AM60,IF(AND($M61=1,AM$9&gt;$B$9),"",IF(AND($M61=1,AM$9&lt;=$B$9),LOOKUP(AM$9,$A$12:$A$111,$B$12:$B$111),IF(AND($H61=-1,AN$9=$R60),"",IF($H61=-1,AN60,IF(AND($H61=1,AL$9=$R60),$J61,IF($H61=1,AM60,""))))))))</f>
        <v/>
      </c>
      <c r="AN61" t="str">
        <f ca="1">IF($E60="","",IF($F61="",AN60,IF(AND($M61=1,AN$9&gt;$B$9),"",IF(AND($M61=1,AN$9&lt;=$B$9),LOOKUP(AN$9,$A$12:$A$111,$B$12:$B$111),IF(AND($H61=-1,AO$9=$R60),"",IF($H61=-1,AO60,IF(AND($H61=1,AM$9=$R60),$J61,IF($H61=1,AN60,""))))))))</f>
        <v/>
      </c>
      <c r="AO61" t="str">
        <f ca="1">IF($E60="","",IF($F61="",AO60,IF(AND($M61=1,AO$9&gt;$B$9),"",IF(AND($M61=1,AO$9&lt;=$B$9),LOOKUP(AO$9,$A$12:$A$111,$B$12:$B$111),IF(AND($H61=-1,AP$9=$R60),"",IF($H61=-1,AP60,IF(AND($H61=1,AN$9=$R60),$J61,IF($H61=1,AO60,""))))))))</f>
        <v/>
      </c>
      <c r="AP61" t="str">
        <f ca="1">IF($E60="","",IF($F61="",AP60,IF(AND($M61=1,AP$9&gt;$B$9),"",IF(AND($M61=1,AP$9&lt;=$B$9),LOOKUP(AP$9,$A$12:$A$111,$B$12:$B$111),IF(AND($H61=-1,AQ$9=$R60),"",IF($H61=-1,AQ60,IF(AND($H61=1,AO$9=$R60),$J61,IF($H61=1,AP60,""))))))))</f>
        <v/>
      </c>
      <c r="AQ61" t="str">
        <f ca="1">IF($E60="","",IF($F61="",AQ60,IF(AND($M61=1,AQ$9&gt;$B$9),"",IF(AND($M61=1,AQ$9&lt;=$B$9),LOOKUP(AQ$9,$A$12:$A$111,$B$12:$B$111),IF(AND($H61=-1,AR$9=$R60),"",IF($H61=-1,AR60,IF(AND($H61=1,AP$9=$R60),$J61,IF($H61=1,AQ60,""))))))))</f>
        <v/>
      </c>
      <c r="AR61" t="str">
        <f ca="1">IF($E60="","",IF($F61="",AR60,IF(AND($M61=1,AR$9&gt;$B$9),"",IF(AND($M61=1,AR$9&lt;=$B$9),LOOKUP(AR$9,$A$12:$A$111,$B$12:$B$111),IF(AND($H61=-1,AS$9=$R60),"",IF($H61=-1,AS60,IF(AND($H61=1,AQ$9=$R60),$J61,IF($H61=1,AR60,""))))))))</f>
        <v/>
      </c>
      <c r="AS61" t="str">
        <f ca="1">IF($E60="","",IF($F61="",AS60,IF(AND($M61=1,AS$9&gt;$B$9),"",IF(AND($M61=1,AS$9&lt;=$B$9),LOOKUP(AS$9,$A$12:$A$111,$B$12:$B$111),IF(AND($H61=-1,AT$9=$R60),"",IF($H61=-1,AT60,IF(AND($H61=1,AR$9=$R60),$J61,IF($H61=1,AS60,""))))))))</f>
        <v/>
      </c>
      <c r="AT61" t="str">
        <f ca="1">IF($E60="","",IF($F61="",AT60,IF(AND($M61=1,AT$9&gt;$B$9),"",IF(AND($M61=1,AT$9&lt;=$B$9),LOOKUP(AT$9,$A$12:$A$111,$B$12:$B$111),IF(AND($H61=-1,AU$9=$R60),"",IF($H61=-1,AU60,IF(AND($H61=1,AS$9=$R60),$J61,IF($H61=1,AT60,""))))))))</f>
        <v/>
      </c>
      <c r="AU61" t="str">
        <f ca="1">IF($E60="","",IF($F61="",AU60,IF(AND($M61=1,AU$9&gt;$B$9),"",IF(AND($M61=1,AU$9&lt;=$B$9),LOOKUP(AU$9,$A$12:$A$111,$B$12:$B$111),IF(AND($H61=-1,AV$9=$R60),"",IF($H61=-1,AV60,IF(AND($H61=1,AT$9=$R60),$J61,IF($H61=1,AU60,""))))))))</f>
        <v/>
      </c>
      <c r="AV61" t="str">
        <f ca="1">IF($E60="","",IF($F61="",AV60,IF(AND($M61=1,AV$9&gt;$B$9),"",IF(AND($M61=1,AV$9&lt;=$B$9),LOOKUP(AV$9,$A$12:$A$111,$B$12:$B$111),IF(AND($H61=-1,AW$9=$R60),"",IF($H61=-1,AW60,IF(AND($H61=1,AU$9=$R60),$J61,IF($H61=1,AV60,""))))))))</f>
        <v/>
      </c>
      <c r="AW61" t="str">
        <f ca="1">IF($E60="","",IF($F61="",AW60,IF(AND($M61=1,AW$9&gt;$B$9),"",IF(AND($M61=1,AW$9&lt;=$B$9),LOOKUP(AW$9,$A$12:$A$111,$B$12:$B$111),IF(AND($H61=-1,AX$9=$R60),"",IF($H61=-1,AX60,IF(AND($H61=1,AV$9=$R60),$J61,IF($H61=1,AW60,""))))))))</f>
        <v/>
      </c>
      <c r="AX61" t="str">
        <f ca="1">IF($E60="","",IF($F61="",AX60,IF(AND($M61=1,AX$9&gt;$B$9),"",IF(AND($M61=1,AX$9&lt;=$B$9),LOOKUP(AX$9,$A$12:$A$111,$B$12:$B$111),IF(AND($H61=-1,AY$9=$R60),"",IF($H61=-1,AY60,IF(AND($H61=1,AW$9=$R60),$J61,IF($H61=1,AX60,""))))))))</f>
        <v/>
      </c>
      <c r="AY61" t="str">
        <f ca="1">IF($E60="","",IF($F61="",AY60,IF(AND($M61=1,AY$9&gt;$B$9),"",IF(AND($M61=1,AY$9&lt;=$B$9),LOOKUP(AY$9,$A$12:$A$111,$B$12:$B$111),IF(AND($H61=-1,AZ$9=$R60),"",IF($H61=-1,AZ60,IF(AND($H61=1,AX$9=$R60),$J61,IF($H61=1,AY60,""))))))))</f>
        <v/>
      </c>
      <c r="AZ61" t="str">
        <f ca="1">IF($E60="","",IF($F61="",AZ60,IF(AND($M61=1,AZ$9&gt;$B$9),"",IF(AND($M61=1,AZ$9&lt;=$B$9),LOOKUP(AZ$9,$A$12:$A$111,$B$12:$B$111),IF(AND($H61=-1,BA$9=$R60),"",IF($H61=-1,BA60,IF(AND($H61=1,AY$9=$R60),$J61,IF($H61=1,AZ60,""))))))))</f>
        <v/>
      </c>
      <c r="BA61" t="str">
        <f ca="1">IF($E60="","",IF($F61="",BA60,IF(AND($M61=1,BA$9&gt;$B$9),"",IF(AND($M61=1,BA$9&lt;=$B$9),LOOKUP(BA$9,$A$12:$A$111,$B$12:$B$111),IF(AND($H61=-1,BB$9=$R60),"",IF($H61=-1,BB60,IF(AND($H61=1,AZ$9=$R60),$J61,IF($H61=1,BA60,""))))))))</f>
        <v/>
      </c>
      <c r="BB61" t="str">
        <f ca="1">IF($E60="","",IF($F61="",BB60,IF(AND($M61=1,BB$9&gt;$B$9),"",IF(AND($M61=1,BB$9&lt;=$B$9),LOOKUP(BB$9,$A$12:$A$111,$B$12:$B$111),IF(AND($H61=-1,BC$9=$R60),"",IF($H61=-1,BC60,IF(AND($H61=1,BA$9=$R60),$J61,IF($H61=1,BB60,""))))))))</f>
        <v/>
      </c>
      <c r="BC61" t="str">
        <f ca="1">IF($E60="","",IF($F61="",BC60,IF(AND($M61=1,BC$9&gt;$B$9),"",IF(AND($M61=1,BC$9&lt;=$B$9),LOOKUP(BC$9,$A$12:$A$111,$B$12:$B$111),IF(AND($H61=-1,BD$9=$R60),"",IF($H61=-1,BD60,IF(AND($H61=1,BB$9=$R60),$J61,IF($H61=1,BC60,""))))))))</f>
        <v/>
      </c>
      <c r="BD61" t="str">
        <f ca="1">IF($E60="","",IF($F61="",BD60,IF(AND($M61=1,BD$9&gt;$B$9),"",IF(AND($M61=1,BD$9&lt;=$B$9),LOOKUP(BD$9,$A$12:$A$111,$B$12:$B$111),IF(AND($H61=-1,BE$9=$R60),"",IF($H61=-1,BE60,IF(AND($H61=1,BC$9=$R60),$J61,IF($H61=1,BD60,""))))))))</f>
        <v/>
      </c>
      <c r="BE61" t="str">
        <f ca="1">IF($E60="","",IF($F61="",BE60,IF(AND($M61=1,BE$9&gt;$B$9),"",IF(AND($M61=1,BE$9&lt;=$B$9),LOOKUP(BE$9,$A$12:$A$111,$B$12:$B$111),IF(AND($H61=-1,BF$9=$R60),"",IF($H61=-1,BF60,IF(AND($H61=1,BD$9=$R60),$J61,IF($H61=1,BE60,""))))))))</f>
        <v/>
      </c>
      <c r="BF61" t="str">
        <f ca="1">IF($E60="","",IF($F61="",BF60,IF(AND($M61=1,BF$9&gt;$B$9),"",IF(AND($M61=1,BF$9&lt;=$B$9),LOOKUP(BF$9,$A$12:$A$111,$B$12:$B$111),IF(AND($H61=-1,BG$9=$R60),"",IF($H61=-1,BG60,IF(AND($H61=1,BE$9=$R60),$J61,IF($H61=1,BF60,""))))))))</f>
        <v/>
      </c>
      <c r="BG61" t="str">
        <f ca="1">IF($E60="","",IF($F61="",BG60,IF(AND($M61=1,BG$9&gt;$B$9),"",IF(AND($M61=1,BG$9&lt;=$B$9),LOOKUP(BG$9,$A$12:$A$111,$B$12:$B$111),IF(AND($H61=-1,BH$9=$R60),"",IF($H61=-1,BH60,IF(AND($H61=1,BF$9=$R60),$J61,IF($H61=1,BG60,""))))))))</f>
        <v/>
      </c>
      <c r="BH61" t="str">
        <f ca="1">IF($E60="","",IF($F61="",BH60,IF(AND($M61=1,BH$9&gt;$B$9),"",IF(AND($M61=1,BH$9&lt;=$B$9),LOOKUP(BH$9,$A$12:$A$111,$B$12:$B$111),IF(AND($H61=-1,BI$9=$R60),"",IF($H61=-1,BI60,IF(AND($H61=1,BG$9=$R60),$J61,IF($H61=1,BH60,""))))))))</f>
        <v/>
      </c>
      <c r="BI61" t="str">
        <f ca="1">IF($E60="","",IF($F61="",BI60,IF(AND($M61=1,BI$9&gt;$B$9),"",IF(AND($M61=1,BI$9&lt;=$B$9),LOOKUP(BI$9,$A$12:$A$111,$B$12:$B$111),IF(AND($H61=-1,BJ$9=$R60),"",IF($H61=-1,BJ60,IF(AND($H61=1,BH$9=$R60),$J61,IF($H61=1,BI60,""))))))))</f>
        <v/>
      </c>
      <c r="BJ61" t="str">
        <f ca="1">IF($E60="","",IF($F61="",BJ60,IF(AND($M61=1,BJ$9&gt;$B$9),"",IF(AND($M61=1,BJ$9&lt;=$B$9),LOOKUP(BJ$9,$A$12:$A$111,$B$12:$B$111),IF(AND($H61=-1,BK$9=$R60),"",IF($H61=-1,BK60,IF(AND($H61=1,BI$9=$R60),$J61,IF($H61=1,BJ60,""))))))))</f>
        <v/>
      </c>
      <c r="BK61" t="str">
        <f ca="1">IF($E60="","",IF($F61="",BK60,IF(AND($M61=1,BK$9&gt;$B$9),"",IF(AND($M61=1,BK$9&lt;=$B$9),LOOKUP(BK$9,$A$12:$A$111,$B$12:$B$111),IF(AND($H61=-1,BL$9=$R60),"",IF($H61=-1,BL60,IF(AND($H61=1,BJ$9=$R60),$J61,IF($H61=1,BK60,""))))))))</f>
        <v/>
      </c>
      <c r="BL61" t="str">
        <f ca="1">IF($E60="","",IF($F61="",BL60,IF(AND($M61=1,BL$9&gt;$B$9),"",IF(AND($M61=1,BL$9&lt;=$B$9),LOOKUP(BL$9,$A$12:$A$111,$B$12:$B$111),IF(AND($H61=-1,BM$9=$R60),"",IF($H61=-1,BM60,IF(AND($H61=1,BK$9=$R60),$J61,IF($H61=1,BL60,""))))))))</f>
        <v/>
      </c>
      <c r="BM61" t="str">
        <f ca="1">IF($E60="","",IF($F61="",BM60,IF(AND($M61=1,BM$9&gt;$B$9),"",IF(AND($M61=1,BM$9&lt;=$B$9),LOOKUP(BM$9,$A$12:$A$111,$B$12:$B$111),IF(AND($H61=-1,BN$9=$R60),"",IF($H61=-1,BN60,IF(AND($H61=1,BL$9=$R60),$J61,IF($H61=1,BM60,""))))))))</f>
        <v/>
      </c>
      <c r="BN61" t="str">
        <f ca="1">IF($E60="","",IF($F61="",BN60,IF(AND($M61=1,BN$9&gt;$B$9),"",IF(AND($M61=1,BN$9&lt;=$B$9),LOOKUP(BN$9,$A$12:$A$111,$B$12:$B$111),IF(AND($H61=-1,BO$9=$R60),"",IF($H61=-1,BO60,IF(AND($H61=1,BM$9=$R60),$J61,IF($H61=1,BN60,""))))))))</f>
        <v/>
      </c>
      <c r="BO61" t="str">
        <f ca="1">IF($E60="","",IF($F61="",BO60,IF(AND($M61=1,BO$9&gt;$B$9),"",IF(AND($M61=1,BO$9&lt;=$B$9),LOOKUP(BO$9,$A$12:$A$111,$B$12:$B$111),IF(AND($H61=-1,BP$9=$R60),"",IF($H61=-1,BP60,IF(AND($H61=1,BN$9=$R60),$J61,IF($H61=1,BO60,""))))))))</f>
        <v/>
      </c>
      <c r="BP61" t="str">
        <f ca="1">IF($E60="","",IF($F61="",BP60,IF(AND($M61=1,BP$9&gt;$B$9),"",IF(AND($M61=1,BP$9&lt;=$B$9),LOOKUP(BP$9,$A$12:$A$111,$B$12:$B$111),IF(AND($H61=-1,BQ$9=$R60),"",IF($H61=-1,BQ60,IF(AND($H61=1,BO$9=$R60),$J61,IF($H61=1,BP60,""))))))))</f>
        <v/>
      </c>
    </row>
    <row r="62" spans="4:68" x14ac:dyDescent="0.25">
      <c r="D62" s="4">
        <v>52</v>
      </c>
      <c r="E62" s="1">
        <f t="shared" ca="1" si="3"/>
        <v>24</v>
      </c>
      <c r="F62" t="str">
        <f ca="1">IF(E61="","",IF(AND(B$3="Last",G61="Zero"),F61,IF(B$3="Last",G61,IF(AND(B$3="2nd last",G60="Zero"),F61,IF(B$3="2nd last",G60,IF(AND(B$3="Opposite",G61="Zero"),F61,IF(AND(B$3="Opposite",G61="Red"),"Black",IF(AND(B$3="Opposite",G61="Black"),"Red",IF(AND(B$3="Opposite",G61="Odd"),"Even",IF(AND(B$3="Opposite",G61="Even"),"Odd",IF(AND(B$3="Opposite",G61="High"),"Low",IF(AND(B$3="Opposite",G61="Low"),"High",IF(COUNTIF(Refs!$E$5:$I$6,B$3)=1,RevLab!B$3,"")))))))))))))</f>
        <v>Black</v>
      </c>
      <c r="G62" t="str">
        <f ca="1">IF(E62="","",IF(B$2="Red/Black",LOOKUP(E62,Refs!D:D,Refs!F:F),IF(B$2="High/Low",LOOKUP(E62,Refs!D:D,Refs!H:H),IF(B$2="Odd/Even",LOOKUP(E62,Refs!D:D,Refs!J:J),""))))</f>
        <v>Black</v>
      </c>
      <c r="H62">
        <f t="shared" ca="1" si="4"/>
        <v>1</v>
      </c>
      <c r="I62">
        <f ca="1">IF(E61="","",IF(F62="","",IF(AND(R61&gt;1,P61+Q61&gt;=$B$4),$B$4,IF(R61=1,P61,P61+Q61))))</f>
        <v>5</v>
      </c>
      <c r="J62">
        <f t="shared" ca="1" si="5"/>
        <v>5</v>
      </c>
      <c r="K62">
        <f t="shared" ca="1" si="7"/>
        <v>-45</v>
      </c>
      <c r="L62">
        <f t="shared" ca="1" si="8"/>
        <v>15</v>
      </c>
      <c r="M62">
        <f t="shared" ca="1" si="6"/>
        <v>0</v>
      </c>
      <c r="P62">
        <f t="shared" ca="1" si="0"/>
        <v>1</v>
      </c>
      <c r="Q62">
        <f t="shared" ca="1" si="1"/>
        <v>5</v>
      </c>
      <c r="R62" s="2">
        <f t="shared" ca="1" si="2"/>
        <v>5</v>
      </c>
      <c r="S62" s="4">
        <f ca="1">IF(E61="","",IF($F62="",S61,IF($M62=1,LOOKUP(S$9,$A$12:$A$111,$B$12:$B$111),IF(AND($H62=-1,T$9=$R61),"",IF($H62=-1,T61,IF($H62=1,S61))))))</f>
        <v>1</v>
      </c>
      <c r="T62">
        <f ca="1">IF($E61="","",IF($F62="",T61,IF(AND($M62=1,T$9&gt;$B$9),"",IF(AND($M62=1,T$9&lt;=$B$9),LOOKUP(T$9,$A$12:$A$111,$B$12:$B$111),IF(AND($H62=-1,U$9=$R61),"",IF($H62=-1,U61,IF(AND($H62=1,S$9=$R61),$J62,IF($H62=1,T61,""))))))))</f>
        <v>2</v>
      </c>
      <c r="U62">
        <f ca="1">IF($E61="","",IF($F62="",U61,IF(AND($M62=1,U$9&gt;$B$9),"",IF(AND($M62=1,U$9&lt;=$B$9),LOOKUP(U$9,$A$12:$A$111,$B$12:$B$111),IF(AND($H62=-1,V$9=$R61),"",IF($H62=-1,V61,IF(AND($H62=1,T$9=$R61),$J62,IF($H62=1,U61,""))))))))</f>
        <v>3</v>
      </c>
      <c r="V62">
        <f ca="1">IF($E61="","",IF($F62="",V61,IF(AND($M62=1,V$9&gt;$B$9),"",IF(AND($M62=1,V$9&lt;=$B$9),LOOKUP(V$9,$A$12:$A$111,$B$12:$B$111),IF(AND($H62=-1,W$9=$R61),"",IF($H62=-1,W61,IF(AND($H62=1,U$9=$R61),$J62,IF($H62=1,V61,""))))))))</f>
        <v>4</v>
      </c>
      <c r="W62">
        <f ca="1">IF($E61="","",IF($F62="",W61,IF(AND($M62=1,W$9&gt;$B$9),"",IF(AND($M62=1,W$9&lt;=$B$9),LOOKUP(W$9,$A$12:$A$111,$B$12:$B$111),IF(AND($H62=-1,X$9=$R61),"",IF($H62=-1,X61,IF(AND($H62=1,V$9=$R61),$J62,IF($H62=1,W61,""))))))))</f>
        <v>5</v>
      </c>
      <c r="X62" t="str">
        <f ca="1">IF($E61="","",IF($F62="",X61,IF(AND($M62=1,X$9&gt;$B$9),"",IF(AND($M62=1,X$9&lt;=$B$9),LOOKUP(X$9,$A$12:$A$111,$B$12:$B$111),IF(AND($H62=-1,Y$9=$R61),"",IF($H62=-1,Y61,IF(AND($H62=1,W$9=$R61),$J62,IF($H62=1,X61,""))))))))</f>
        <v/>
      </c>
      <c r="Y62" t="str">
        <f ca="1">IF($E61="","",IF($F62="",Y61,IF(AND($M62=1,Y$9&gt;$B$9),"",IF(AND($M62=1,Y$9&lt;=$B$9),LOOKUP(Y$9,$A$12:$A$111,$B$12:$B$111),IF(AND($H62=-1,Z$9=$R61),"",IF($H62=-1,Z61,IF(AND($H62=1,X$9=$R61),$J62,IF($H62=1,Y61,""))))))))</f>
        <v/>
      </c>
      <c r="Z62" t="str">
        <f ca="1">IF($E61="","",IF($F62="",Z61,IF(AND($M62=1,Z$9&gt;$B$9),"",IF(AND($M62=1,Z$9&lt;=$B$9),LOOKUP(Z$9,$A$12:$A$111,$B$12:$B$111),IF(AND($H62=-1,AA$9=$R61),"",IF($H62=-1,AA61,IF(AND($H62=1,Y$9=$R61),$J62,IF($H62=1,Z61,""))))))))</f>
        <v/>
      </c>
      <c r="AA62" t="str">
        <f ca="1">IF($E61="","",IF($F62="",AA61,IF(AND($M62=1,AA$9&gt;$B$9),"",IF(AND($M62=1,AA$9&lt;=$B$9),LOOKUP(AA$9,$A$12:$A$111,$B$12:$B$111),IF(AND($H62=-1,AB$9=$R61),"",IF($H62=-1,AB61,IF(AND($H62=1,Z$9=$R61),$J62,IF($H62=1,AA61,""))))))))</f>
        <v/>
      </c>
      <c r="AB62" t="str">
        <f ca="1">IF($E61="","",IF($F62="",AB61,IF(AND($M62=1,AB$9&gt;$B$9),"",IF(AND($M62=1,AB$9&lt;=$B$9),LOOKUP(AB$9,$A$12:$A$111,$B$12:$B$111),IF(AND($H62=-1,AC$9=$R61),"",IF($H62=-1,AC61,IF(AND($H62=1,AA$9=$R61),$J62,IF($H62=1,AB61,""))))))))</f>
        <v/>
      </c>
      <c r="AC62" t="str">
        <f ca="1">IF($E61="","",IF($F62="",AC61,IF(AND($M62=1,AC$9&gt;$B$9),"",IF(AND($M62=1,AC$9&lt;=$B$9),LOOKUP(AC$9,$A$12:$A$111,$B$12:$B$111),IF(AND($H62=-1,AD$9=$R61),"",IF($H62=-1,AD61,IF(AND($H62=1,AB$9=$R61),$J62,IF($H62=1,AC61,""))))))))</f>
        <v/>
      </c>
      <c r="AD62" t="str">
        <f ca="1">IF($E61="","",IF($F62="",AD61,IF(AND($M62=1,AD$9&gt;$B$9),"",IF(AND($M62=1,AD$9&lt;=$B$9),LOOKUP(AD$9,$A$12:$A$111,$B$12:$B$111),IF(AND($H62=-1,AE$9=$R61),"",IF($H62=-1,AE61,IF(AND($H62=1,AC$9=$R61),$J62,IF($H62=1,AD61,""))))))))</f>
        <v/>
      </c>
      <c r="AE62" t="str">
        <f ca="1">IF($E61="","",IF($F62="",AE61,IF(AND($M62=1,AE$9&gt;$B$9),"",IF(AND($M62=1,AE$9&lt;=$B$9),LOOKUP(AE$9,$A$12:$A$111,$B$12:$B$111),IF(AND($H62=-1,AF$9=$R61),"",IF($H62=-1,AF61,IF(AND($H62=1,AD$9=$R61),$J62,IF($H62=1,AE61,""))))))))</f>
        <v/>
      </c>
      <c r="AF62" t="str">
        <f ca="1">IF($E61="","",IF($F62="",AF61,IF(AND($M62=1,AF$9&gt;$B$9),"",IF(AND($M62=1,AF$9&lt;=$B$9),LOOKUP(AF$9,$A$12:$A$111,$B$12:$B$111),IF(AND($H62=-1,AG$9=$R61),"",IF($H62=-1,AG61,IF(AND($H62=1,AE$9=$R61),$J62,IF($H62=1,AF61,""))))))))</f>
        <v/>
      </c>
      <c r="AG62" t="str">
        <f ca="1">IF($E61="","",IF($F62="",AG61,IF(AND($M62=1,AG$9&gt;$B$9),"",IF(AND($M62=1,AG$9&lt;=$B$9),LOOKUP(AG$9,$A$12:$A$111,$B$12:$B$111),IF(AND($H62=-1,AH$9=$R61),"",IF($H62=-1,AH61,IF(AND($H62=1,AF$9=$R61),$J62,IF($H62=1,AG61,""))))))))</f>
        <v/>
      </c>
      <c r="AH62" t="str">
        <f ca="1">IF($E61="","",IF($F62="",AH61,IF(AND($M62=1,AH$9&gt;$B$9),"",IF(AND($M62=1,AH$9&lt;=$B$9),LOOKUP(AH$9,$A$12:$A$111,$B$12:$B$111),IF(AND($H62=-1,AI$9=$R61),"",IF($H62=-1,AI61,IF(AND($H62=1,AG$9=$R61),$J62,IF($H62=1,AH61,""))))))))</f>
        <v/>
      </c>
      <c r="AI62" t="str">
        <f ca="1">IF($E61="","",IF($F62="",AI61,IF(AND($M62=1,AI$9&gt;$B$9),"",IF(AND($M62=1,AI$9&lt;=$B$9),LOOKUP(AI$9,$A$12:$A$111,$B$12:$B$111),IF(AND($H62=-1,AJ$9=$R61),"",IF($H62=-1,AJ61,IF(AND($H62=1,AH$9=$R61),$J62,IF($H62=1,AI61,""))))))))</f>
        <v/>
      </c>
      <c r="AJ62" t="str">
        <f ca="1">IF($E61="","",IF($F62="",AJ61,IF(AND($M62=1,AJ$9&gt;$B$9),"",IF(AND($M62=1,AJ$9&lt;=$B$9),LOOKUP(AJ$9,$A$12:$A$111,$B$12:$B$111),IF(AND($H62=-1,AK$9=$R61),"",IF($H62=-1,AK61,IF(AND($H62=1,AI$9=$R61),$J62,IF($H62=1,AJ61,""))))))))</f>
        <v/>
      </c>
      <c r="AK62" t="str">
        <f ca="1">IF($E61="","",IF($F62="",AK61,IF(AND($M62=1,AK$9&gt;$B$9),"",IF(AND($M62=1,AK$9&lt;=$B$9),LOOKUP(AK$9,$A$12:$A$111,$B$12:$B$111),IF(AND($H62=-1,AL$9=$R61),"",IF($H62=-1,AL61,IF(AND($H62=1,AJ$9=$R61),$J62,IF($H62=1,AK61,""))))))))</f>
        <v/>
      </c>
      <c r="AL62" t="str">
        <f ca="1">IF($E61="","",IF($F62="",AL61,IF(AND($M62=1,AL$9&gt;$B$9),"",IF(AND($M62=1,AL$9&lt;=$B$9),LOOKUP(AL$9,$A$12:$A$111,$B$12:$B$111),IF(AND($H62=-1,AM$9=$R61),"",IF($H62=-1,AM61,IF(AND($H62=1,AK$9=$R61),$J62,IF($H62=1,AL61,""))))))))</f>
        <v/>
      </c>
      <c r="AM62" t="str">
        <f ca="1">IF($E61="","",IF($F62="",AM61,IF(AND($M62=1,AM$9&gt;$B$9),"",IF(AND($M62=1,AM$9&lt;=$B$9),LOOKUP(AM$9,$A$12:$A$111,$B$12:$B$111),IF(AND($H62=-1,AN$9=$R61),"",IF($H62=-1,AN61,IF(AND($H62=1,AL$9=$R61),$J62,IF($H62=1,AM61,""))))))))</f>
        <v/>
      </c>
      <c r="AN62" t="str">
        <f ca="1">IF($E61="","",IF($F62="",AN61,IF(AND($M62=1,AN$9&gt;$B$9),"",IF(AND($M62=1,AN$9&lt;=$B$9),LOOKUP(AN$9,$A$12:$A$111,$B$12:$B$111),IF(AND($H62=-1,AO$9=$R61),"",IF($H62=-1,AO61,IF(AND($H62=1,AM$9=$R61),$J62,IF($H62=1,AN61,""))))))))</f>
        <v/>
      </c>
      <c r="AO62" t="str">
        <f ca="1">IF($E61="","",IF($F62="",AO61,IF(AND($M62=1,AO$9&gt;$B$9),"",IF(AND($M62=1,AO$9&lt;=$B$9),LOOKUP(AO$9,$A$12:$A$111,$B$12:$B$111),IF(AND($H62=-1,AP$9=$R61),"",IF($H62=-1,AP61,IF(AND($H62=1,AN$9=$R61),$J62,IF($H62=1,AO61,""))))))))</f>
        <v/>
      </c>
      <c r="AP62" t="str">
        <f ca="1">IF($E61="","",IF($F62="",AP61,IF(AND($M62=1,AP$9&gt;$B$9),"",IF(AND($M62=1,AP$9&lt;=$B$9),LOOKUP(AP$9,$A$12:$A$111,$B$12:$B$111),IF(AND($H62=-1,AQ$9=$R61),"",IF($H62=-1,AQ61,IF(AND($H62=1,AO$9=$R61),$J62,IF($H62=1,AP61,""))))))))</f>
        <v/>
      </c>
      <c r="AQ62" t="str">
        <f ca="1">IF($E61="","",IF($F62="",AQ61,IF(AND($M62=1,AQ$9&gt;$B$9),"",IF(AND($M62=1,AQ$9&lt;=$B$9),LOOKUP(AQ$9,$A$12:$A$111,$B$12:$B$111),IF(AND($H62=-1,AR$9=$R61),"",IF($H62=-1,AR61,IF(AND($H62=1,AP$9=$R61),$J62,IF($H62=1,AQ61,""))))))))</f>
        <v/>
      </c>
      <c r="AR62" t="str">
        <f ca="1">IF($E61="","",IF($F62="",AR61,IF(AND($M62=1,AR$9&gt;$B$9),"",IF(AND($M62=1,AR$9&lt;=$B$9),LOOKUP(AR$9,$A$12:$A$111,$B$12:$B$111),IF(AND($H62=-1,AS$9=$R61),"",IF($H62=-1,AS61,IF(AND($H62=1,AQ$9=$R61),$J62,IF($H62=1,AR61,""))))))))</f>
        <v/>
      </c>
      <c r="AS62" t="str">
        <f ca="1">IF($E61="","",IF($F62="",AS61,IF(AND($M62=1,AS$9&gt;$B$9),"",IF(AND($M62=1,AS$9&lt;=$B$9),LOOKUP(AS$9,$A$12:$A$111,$B$12:$B$111),IF(AND($H62=-1,AT$9=$R61),"",IF($H62=-1,AT61,IF(AND($H62=1,AR$9=$R61),$J62,IF($H62=1,AS61,""))))))))</f>
        <v/>
      </c>
      <c r="AT62" t="str">
        <f ca="1">IF($E61="","",IF($F62="",AT61,IF(AND($M62=1,AT$9&gt;$B$9),"",IF(AND($M62=1,AT$9&lt;=$B$9),LOOKUP(AT$9,$A$12:$A$111,$B$12:$B$111),IF(AND($H62=-1,AU$9=$R61),"",IF($H62=-1,AU61,IF(AND($H62=1,AS$9=$R61),$J62,IF($H62=1,AT61,""))))))))</f>
        <v/>
      </c>
      <c r="AU62" t="str">
        <f ca="1">IF($E61="","",IF($F62="",AU61,IF(AND($M62=1,AU$9&gt;$B$9),"",IF(AND($M62=1,AU$9&lt;=$B$9),LOOKUP(AU$9,$A$12:$A$111,$B$12:$B$111),IF(AND($H62=-1,AV$9=$R61),"",IF($H62=-1,AV61,IF(AND($H62=1,AT$9=$R61),$J62,IF($H62=1,AU61,""))))))))</f>
        <v/>
      </c>
      <c r="AV62" t="str">
        <f ca="1">IF($E61="","",IF($F62="",AV61,IF(AND($M62=1,AV$9&gt;$B$9),"",IF(AND($M62=1,AV$9&lt;=$B$9),LOOKUP(AV$9,$A$12:$A$111,$B$12:$B$111),IF(AND($H62=-1,AW$9=$R61),"",IF($H62=-1,AW61,IF(AND($H62=1,AU$9=$R61),$J62,IF($H62=1,AV61,""))))))))</f>
        <v/>
      </c>
      <c r="AW62" t="str">
        <f ca="1">IF($E61="","",IF($F62="",AW61,IF(AND($M62=1,AW$9&gt;$B$9),"",IF(AND($M62=1,AW$9&lt;=$B$9),LOOKUP(AW$9,$A$12:$A$111,$B$12:$B$111),IF(AND($H62=-1,AX$9=$R61),"",IF($H62=-1,AX61,IF(AND($H62=1,AV$9=$R61),$J62,IF($H62=1,AW61,""))))))))</f>
        <v/>
      </c>
      <c r="AX62" t="str">
        <f ca="1">IF($E61="","",IF($F62="",AX61,IF(AND($M62=1,AX$9&gt;$B$9),"",IF(AND($M62=1,AX$9&lt;=$B$9),LOOKUP(AX$9,$A$12:$A$111,$B$12:$B$111),IF(AND($H62=-1,AY$9=$R61),"",IF($H62=-1,AY61,IF(AND($H62=1,AW$9=$R61),$J62,IF($H62=1,AX61,""))))))))</f>
        <v/>
      </c>
      <c r="AY62" t="str">
        <f ca="1">IF($E61="","",IF($F62="",AY61,IF(AND($M62=1,AY$9&gt;$B$9),"",IF(AND($M62=1,AY$9&lt;=$B$9),LOOKUP(AY$9,$A$12:$A$111,$B$12:$B$111),IF(AND($H62=-1,AZ$9=$R61),"",IF($H62=-1,AZ61,IF(AND($H62=1,AX$9=$R61),$J62,IF($H62=1,AY61,""))))))))</f>
        <v/>
      </c>
      <c r="AZ62" t="str">
        <f ca="1">IF($E61="","",IF($F62="",AZ61,IF(AND($M62=1,AZ$9&gt;$B$9),"",IF(AND($M62=1,AZ$9&lt;=$B$9),LOOKUP(AZ$9,$A$12:$A$111,$B$12:$B$111),IF(AND($H62=-1,BA$9=$R61),"",IF($H62=-1,BA61,IF(AND($H62=1,AY$9=$R61),$J62,IF($H62=1,AZ61,""))))))))</f>
        <v/>
      </c>
      <c r="BA62" t="str">
        <f ca="1">IF($E61="","",IF($F62="",BA61,IF(AND($M62=1,BA$9&gt;$B$9),"",IF(AND($M62=1,BA$9&lt;=$B$9),LOOKUP(BA$9,$A$12:$A$111,$B$12:$B$111),IF(AND($H62=-1,BB$9=$R61),"",IF($H62=-1,BB61,IF(AND($H62=1,AZ$9=$R61),$J62,IF($H62=1,BA61,""))))))))</f>
        <v/>
      </c>
      <c r="BB62" t="str">
        <f ca="1">IF($E61="","",IF($F62="",BB61,IF(AND($M62=1,BB$9&gt;$B$9),"",IF(AND($M62=1,BB$9&lt;=$B$9),LOOKUP(BB$9,$A$12:$A$111,$B$12:$B$111),IF(AND($H62=-1,BC$9=$R61),"",IF($H62=-1,BC61,IF(AND($H62=1,BA$9=$R61),$J62,IF($H62=1,BB61,""))))))))</f>
        <v/>
      </c>
      <c r="BC62" t="str">
        <f ca="1">IF($E61="","",IF($F62="",BC61,IF(AND($M62=1,BC$9&gt;$B$9),"",IF(AND($M62=1,BC$9&lt;=$B$9),LOOKUP(BC$9,$A$12:$A$111,$B$12:$B$111),IF(AND($H62=-1,BD$9=$R61),"",IF($H62=-1,BD61,IF(AND($H62=1,BB$9=$R61),$J62,IF($H62=1,BC61,""))))))))</f>
        <v/>
      </c>
      <c r="BD62" t="str">
        <f ca="1">IF($E61="","",IF($F62="",BD61,IF(AND($M62=1,BD$9&gt;$B$9),"",IF(AND($M62=1,BD$9&lt;=$B$9),LOOKUP(BD$9,$A$12:$A$111,$B$12:$B$111),IF(AND($H62=-1,BE$9=$R61),"",IF($H62=-1,BE61,IF(AND($H62=1,BC$9=$R61),$J62,IF($H62=1,BD61,""))))))))</f>
        <v/>
      </c>
      <c r="BE62" t="str">
        <f ca="1">IF($E61="","",IF($F62="",BE61,IF(AND($M62=1,BE$9&gt;$B$9),"",IF(AND($M62=1,BE$9&lt;=$B$9),LOOKUP(BE$9,$A$12:$A$111,$B$12:$B$111),IF(AND($H62=-1,BF$9=$R61),"",IF($H62=-1,BF61,IF(AND($H62=1,BD$9=$R61),$J62,IF($H62=1,BE61,""))))))))</f>
        <v/>
      </c>
      <c r="BF62" t="str">
        <f ca="1">IF($E61="","",IF($F62="",BF61,IF(AND($M62=1,BF$9&gt;$B$9),"",IF(AND($M62=1,BF$9&lt;=$B$9),LOOKUP(BF$9,$A$12:$A$111,$B$12:$B$111),IF(AND($H62=-1,BG$9=$R61),"",IF($H62=-1,BG61,IF(AND($H62=1,BE$9=$R61),$J62,IF($H62=1,BF61,""))))))))</f>
        <v/>
      </c>
      <c r="BG62" t="str">
        <f ca="1">IF($E61="","",IF($F62="",BG61,IF(AND($M62=1,BG$9&gt;$B$9),"",IF(AND($M62=1,BG$9&lt;=$B$9),LOOKUP(BG$9,$A$12:$A$111,$B$12:$B$111),IF(AND($H62=-1,BH$9=$R61),"",IF($H62=-1,BH61,IF(AND($H62=1,BF$9=$R61),$J62,IF($H62=1,BG61,""))))))))</f>
        <v/>
      </c>
      <c r="BH62" t="str">
        <f ca="1">IF($E61="","",IF($F62="",BH61,IF(AND($M62=1,BH$9&gt;$B$9),"",IF(AND($M62=1,BH$9&lt;=$B$9),LOOKUP(BH$9,$A$12:$A$111,$B$12:$B$111),IF(AND($H62=-1,BI$9=$R61),"",IF($H62=-1,BI61,IF(AND($H62=1,BG$9=$R61),$J62,IF($H62=1,BH61,""))))))))</f>
        <v/>
      </c>
      <c r="BI62" t="str">
        <f ca="1">IF($E61="","",IF($F62="",BI61,IF(AND($M62=1,BI$9&gt;$B$9),"",IF(AND($M62=1,BI$9&lt;=$B$9),LOOKUP(BI$9,$A$12:$A$111,$B$12:$B$111),IF(AND($H62=-1,BJ$9=$R61),"",IF($H62=-1,BJ61,IF(AND($H62=1,BH$9=$R61),$J62,IF($H62=1,BI61,""))))))))</f>
        <v/>
      </c>
      <c r="BJ62" t="str">
        <f ca="1">IF($E61="","",IF($F62="",BJ61,IF(AND($M62=1,BJ$9&gt;$B$9),"",IF(AND($M62=1,BJ$9&lt;=$B$9),LOOKUP(BJ$9,$A$12:$A$111,$B$12:$B$111),IF(AND($H62=-1,BK$9=$R61),"",IF($H62=-1,BK61,IF(AND($H62=1,BI$9=$R61),$J62,IF($H62=1,BJ61,""))))))))</f>
        <v/>
      </c>
      <c r="BK62" t="str">
        <f ca="1">IF($E61="","",IF($F62="",BK61,IF(AND($M62=1,BK$9&gt;$B$9),"",IF(AND($M62=1,BK$9&lt;=$B$9),LOOKUP(BK$9,$A$12:$A$111,$B$12:$B$111),IF(AND($H62=-1,BL$9=$R61),"",IF($H62=-1,BL61,IF(AND($H62=1,BJ$9=$R61),$J62,IF($H62=1,BK61,""))))))))</f>
        <v/>
      </c>
      <c r="BL62" t="str">
        <f ca="1">IF($E61="","",IF($F62="",BL61,IF(AND($M62=1,BL$9&gt;$B$9),"",IF(AND($M62=1,BL$9&lt;=$B$9),LOOKUP(BL$9,$A$12:$A$111,$B$12:$B$111),IF(AND($H62=-1,BM$9=$R61),"",IF($H62=-1,BM61,IF(AND($H62=1,BK$9=$R61),$J62,IF($H62=1,BL61,""))))))))</f>
        <v/>
      </c>
      <c r="BM62" t="str">
        <f ca="1">IF($E61="","",IF($F62="",BM61,IF(AND($M62=1,BM$9&gt;$B$9),"",IF(AND($M62=1,BM$9&lt;=$B$9),LOOKUP(BM$9,$A$12:$A$111,$B$12:$B$111),IF(AND($H62=-1,BN$9=$R61),"",IF($H62=-1,BN61,IF(AND($H62=1,BL$9=$R61),$J62,IF($H62=1,BM61,""))))))))</f>
        <v/>
      </c>
      <c r="BN62" t="str">
        <f ca="1">IF($E61="","",IF($F62="",BN61,IF(AND($M62=1,BN$9&gt;$B$9),"",IF(AND($M62=1,BN$9&lt;=$B$9),LOOKUP(BN$9,$A$12:$A$111,$B$12:$B$111),IF(AND($H62=-1,BO$9=$R61),"",IF($H62=-1,BO61,IF(AND($H62=1,BM$9=$R61),$J62,IF($H62=1,BN61,""))))))))</f>
        <v/>
      </c>
      <c r="BO62" t="str">
        <f ca="1">IF($E61="","",IF($F62="",BO61,IF(AND($M62=1,BO$9&gt;$B$9),"",IF(AND($M62=1,BO$9&lt;=$B$9),LOOKUP(BO$9,$A$12:$A$111,$B$12:$B$111),IF(AND($H62=-1,BP$9=$R61),"",IF($H62=-1,BP61,IF(AND($H62=1,BN$9=$R61),$J62,IF($H62=1,BO61,""))))))))</f>
        <v/>
      </c>
      <c r="BP62" t="str">
        <f ca="1">IF($E61="","",IF($F62="",BP61,IF(AND($M62=1,BP$9&gt;$B$9),"",IF(AND($M62=1,BP$9&lt;=$B$9),LOOKUP(BP$9,$A$12:$A$111,$B$12:$B$111),IF(AND($H62=-1,BQ$9=$R61),"",IF($H62=-1,BQ61,IF(AND($H62=1,BO$9=$R61),$J62,IF($H62=1,BP61,""))))))))</f>
        <v/>
      </c>
    </row>
    <row r="63" spans="4:68" x14ac:dyDescent="0.25">
      <c r="D63" s="4">
        <v>53</v>
      </c>
      <c r="E63" s="1">
        <f t="shared" ca="1" si="3"/>
        <v>29</v>
      </c>
      <c r="F63" t="str">
        <f ca="1">IF(E62="","",IF(AND(B$3="Last",G62="Zero"),F62,IF(B$3="Last",G62,IF(AND(B$3="2nd last",G61="Zero"),F62,IF(B$3="2nd last",G61,IF(AND(B$3="Opposite",G62="Zero"),F62,IF(AND(B$3="Opposite",G62="Red"),"Black",IF(AND(B$3="Opposite",G62="Black"),"Red",IF(AND(B$3="Opposite",G62="Odd"),"Even",IF(AND(B$3="Opposite",G62="Even"),"Odd",IF(AND(B$3="Opposite",G62="High"),"Low",IF(AND(B$3="Opposite",G62="Low"),"High",IF(COUNTIF(Refs!$E$5:$I$6,B$3)=1,RevLab!B$3,"")))))))))))))</f>
        <v>Black</v>
      </c>
      <c r="G63" t="str">
        <f ca="1">IF(E63="","",IF(B$2="Red/Black",LOOKUP(E63,Refs!D:D,Refs!F:F),IF(B$2="High/Low",LOOKUP(E63,Refs!D:D,Refs!H:H),IF(B$2="Odd/Even",LOOKUP(E63,Refs!D:D,Refs!J:J),""))))</f>
        <v>Black</v>
      </c>
      <c r="H63">
        <f t="shared" ca="1" si="4"/>
        <v>1</v>
      </c>
      <c r="I63">
        <f ca="1">IF(E62="","",IF(F63="","",IF(AND(R62&gt;1,P62+Q62&gt;=$B$4),$B$4,IF(R62=1,P62,P62+Q62))))</f>
        <v>6</v>
      </c>
      <c r="J63">
        <f t="shared" ca="1" si="5"/>
        <v>6</v>
      </c>
      <c r="K63">
        <f t="shared" ca="1" si="7"/>
        <v>-39</v>
      </c>
      <c r="L63">
        <f t="shared" ca="1" si="8"/>
        <v>15</v>
      </c>
      <c r="M63">
        <f t="shared" ca="1" si="6"/>
        <v>0</v>
      </c>
      <c r="P63">
        <f t="shared" ca="1" si="0"/>
        <v>1</v>
      </c>
      <c r="Q63">
        <f t="shared" ca="1" si="1"/>
        <v>6</v>
      </c>
      <c r="R63" s="2">
        <f t="shared" ca="1" si="2"/>
        <v>6</v>
      </c>
      <c r="S63" s="4">
        <f ca="1">IF(E62="","",IF($F63="",S62,IF($M63=1,LOOKUP(S$9,$A$12:$A$111,$B$12:$B$111),IF(AND($H63=-1,T$9=$R62),"",IF($H63=-1,T62,IF($H63=1,S62))))))</f>
        <v>1</v>
      </c>
      <c r="T63">
        <f ca="1">IF($E62="","",IF($F63="",T62,IF(AND($M63=1,T$9&gt;$B$9),"",IF(AND($M63=1,T$9&lt;=$B$9),LOOKUP(T$9,$A$12:$A$111,$B$12:$B$111),IF(AND($H63=-1,U$9=$R62),"",IF($H63=-1,U62,IF(AND($H63=1,S$9=$R62),$J63,IF($H63=1,T62,""))))))))</f>
        <v>2</v>
      </c>
      <c r="U63">
        <f ca="1">IF($E62="","",IF($F63="",U62,IF(AND($M63=1,U$9&gt;$B$9),"",IF(AND($M63=1,U$9&lt;=$B$9),LOOKUP(U$9,$A$12:$A$111,$B$12:$B$111),IF(AND($H63=-1,V$9=$R62),"",IF($H63=-1,V62,IF(AND($H63=1,T$9=$R62),$J63,IF($H63=1,U62,""))))))))</f>
        <v>3</v>
      </c>
      <c r="V63">
        <f ca="1">IF($E62="","",IF($F63="",V62,IF(AND($M63=1,V$9&gt;$B$9),"",IF(AND($M63=1,V$9&lt;=$B$9),LOOKUP(V$9,$A$12:$A$111,$B$12:$B$111),IF(AND($H63=-1,W$9=$R62),"",IF($H63=-1,W62,IF(AND($H63=1,U$9=$R62),$J63,IF($H63=1,V62,""))))))))</f>
        <v>4</v>
      </c>
      <c r="W63">
        <f ca="1">IF($E62="","",IF($F63="",W62,IF(AND($M63=1,W$9&gt;$B$9),"",IF(AND($M63=1,W$9&lt;=$B$9),LOOKUP(W$9,$A$12:$A$111,$B$12:$B$111),IF(AND($H63=-1,X$9=$R62),"",IF($H63=-1,X62,IF(AND($H63=1,V$9=$R62),$J63,IF($H63=1,W62,""))))))))</f>
        <v>5</v>
      </c>
      <c r="X63">
        <f ca="1">IF($E62="","",IF($F63="",X62,IF(AND($M63=1,X$9&gt;$B$9),"",IF(AND($M63=1,X$9&lt;=$B$9),LOOKUP(X$9,$A$12:$A$111,$B$12:$B$111),IF(AND($H63=-1,Y$9=$R62),"",IF($H63=-1,Y62,IF(AND($H63=1,W$9=$R62),$J63,IF($H63=1,X62,""))))))))</f>
        <v>6</v>
      </c>
      <c r="Y63" t="str">
        <f ca="1">IF($E62="","",IF($F63="",Y62,IF(AND($M63=1,Y$9&gt;$B$9),"",IF(AND($M63=1,Y$9&lt;=$B$9),LOOKUP(Y$9,$A$12:$A$111,$B$12:$B$111),IF(AND($H63=-1,Z$9=$R62),"",IF($H63=-1,Z62,IF(AND($H63=1,X$9=$R62),$J63,IF($H63=1,Y62,""))))))))</f>
        <v/>
      </c>
      <c r="Z63" t="str">
        <f ca="1">IF($E62="","",IF($F63="",Z62,IF(AND($M63=1,Z$9&gt;$B$9),"",IF(AND($M63=1,Z$9&lt;=$B$9),LOOKUP(Z$9,$A$12:$A$111,$B$12:$B$111),IF(AND($H63=-1,AA$9=$R62),"",IF($H63=-1,AA62,IF(AND($H63=1,Y$9=$R62),$J63,IF($H63=1,Z62,""))))))))</f>
        <v/>
      </c>
      <c r="AA63" t="str">
        <f ca="1">IF($E62="","",IF($F63="",AA62,IF(AND($M63=1,AA$9&gt;$B$9),"",IF(AND($M63=1,AA$9&lt;=$B$9),LOOKUP(AA$9,$A$12:$A$111,$B$12:$B$111),IF(AND($H63=-1,AB$9=$R62),"",IF($H63=-1,AB62,IF(AND($H63=1,Z$9=$R62),$J63,IF($H63=1,AA62,""))))))))</f>
        <v/>
      </c>
      <c r="AB63" t="str">
        <f ca="1">IF($E62="","",IF($F63="",AB62,IF(AND($M63=1,AB$9&gt;$B$9),"",IF(AND($M63=1,AB$9&lt;=$B$9),LOOKUP(AB$9,$A$12:$A$111,$B$12:$B$111),IF(AND($H63=-1,AC$9=$R62),"",IF($H63=-1,AC62,IF(AND($H63=1,AA$9=$R62),$J63,IF($H63=1,AB62,""))))))))</f>
        <v/>
      </c>
      <c r="AC63" t="str">
        <f ca="1">IF($E62="","",IF($F63="",AC62,IF(AND($M63=1,AC$9&gt;$B$9),"",IF(AND($M63=1,AC$9&lt;=$B$9),LOOKUP(AC$9,$A$12:$A$111,$B$12:$B$111),IF(AND($H63=-1,AD$9=$R62),"",IF($H63=-1,AD62,IF(AND($H63=1,AB$9=$R62),$J63,IF($H63=1,AC62,""))))))))</f>
        <v/>
      </c>
      <c r="AD63" t="str">
        <f ca="1">IF($E62="","",IF($F63="",AD62,IF(AND($M63=1,AD$9&gt;$B$9),"",IF(AND($M63=1,AD$9&lt;=$B$9),LOOKUP(AD$9,$A$12:$A$111,$B$12:$B$111),IF(AND($H63=-1,AE$9=$R62),"",IF($H63=-1,AE62,IF(AND($H63=1,AC$9=$R62),$J63,IF($H63=1,AD62,""))))))))</f>
        <v/>
      </c>
      <c r="AE63" t="str">
        <f ca="1">IF($E62="","",IF($F63="",AE62,IF(AND($M63=1,AE$9&gt;$B$9),"",IF(AND($M63=1,AE$9&lt;=$B$9),LOOKUP(AE$9,$A$12:$A$111,$B$12:$B$111),IF(AND($H63=-1,AF$9=$R62),"",IF($H63=-1,AF62,IF(AND($H63=1,AD$9=$R62),$J63,IF($H63=1,AE62,""))))))))</f>
        <v/>
      </c>
      <c r="AF63" t="str">
        <f ca="1">IF($E62="","",IF($F63="",AF62,IF(AND($M63=1,AF$9&gt;$B$9),"",IF(AND($M63=1,AF$9&lt;=$B$9),LOOKUP(AF$9,$A$12:$A$111,$B$12:$B$111),IF(AND($H63=-1,AG$9=$R62),"",IF($H63=-1,AG62,IF(AND($H63=1,AE$9=$R62),$J63,IF($H63=1,AF62,""))))))))</f>
        <v/>
      </c>
      <c r="AG63" t="str">
        <f ca="1">IF($E62="","",IF($F63="",AG62,IF(AND($M63=1,AG$9&gt;$B$9),"",IF(AND($M63=1,AG$9&lt;=$B$9),LOOKUP(AG$9,$A$12:$A$111,$B$12:$B$111),IF(AND($H63=-1,AH$9=$R62),"",IF($H63=-1,AH62,IF(AND($H63=1,AF$9=$R62),$J63,IF($H63=1,AG62,""))))))))</f>
        <v/>
      </c>
      <c r="AH63" t="str">
        <f ca="1">IF($E62="","",IF($F63="",AH62,IF(AND($M63=1,AH$9&gt;$B$9),"",IF(AND($M63=1,AH$9&lt;=$B$9),LOOKUP(AH$9,$A$12:$A$111,$B$12:$B$111),IF(AND($H63=-1,AI$9=$R62),"",IF($H63=-1,AI62,IF(AND($H63=1,AG$9=$R62),$J63,IF($H63=1,AH62,""))))))))</f>
        <v/>
      </c>
      <c r="AI63" t="str">
        <f ca="1">IF($E62="","",IF($F63="",AI62,IF(AND($M63=1,AI$9&gt;$B$9),"",IF(AND($M63=1,AI$9&lt;=$B$9),LOOKUP(AI$9,$A$12:$A$111,$B$12:$B$111),IF(AND($H63=-1,AJ$9=$R62),"",IF($H63=-1,AJ62,IF(AND($H63=1,AH$9=$R62),$J63,IF($H63=1,AI62,""))))))))</f>
        <v/>
      </c>
      <c r="AJ63" t="str">
        <f ca="1">IF($E62="","",IF($F63="",AJ62,IF(AND($M63=1,AJ$9&gt;$B$9),"",IF(AND($M63=1,AJ$9&lt;=$B$9),LOOKUP(AJ$9,$A$12:$A$111,$B$12:$B$111),IF(AND($H63=-1,AK$9=$R62),"",IF($H63=-1,AK62,IF(AND($H63=1,AI$9=$R62),$J63,IF($H63=1,AJ62,""))))))))</f>
        <v/>
      </c>
      <c r="AK63" t="str">
        <f ca="1">IF($E62="","",IF($F63="",AK62,IF(AND($M63=1,AK$9&gt;$B$9),"",IF(AND($M63=1,AK$9&lt;=$B$9),LOOKUP(AK$9,$A$12:$A$111,$B$12:$B$111),IF(AND($H63=-1,AL$9=$R62),"",IF($H63=-1,AL62,IF(AND($H63=1,AJ$9=$R62),$J63,IF($H63=1,AK62,""))))))))</f>
        <v/>
      </c>
      <c r="AL63" t="str">
        <f ca="1">IF($E62="","",IF($F63="",AL62,IF(AND($M63=1,AL$9&gt;$B$9),"",IF(AND($M63=1,AL$9&lt;=$B$9),LOOKUP(AL$9,$A$12:$A$111,$B$12:$B$111),IF(AND($H63=-1,AM$9=$R62),"",IF($H63=-1,AM62,IF(AND($H63=1,AK$9=$R62),$J63,IF($H63=1,AL62,""))))))))</f>
        <v/>
      </c>
      <c r="AM63" t="str">
        <f ca="1">IF($E62="","",IF($F63="",AM62,IF(AND($M63=1,AM$9&gt;$B$9),"",IF(AND($M63=1,AM$9&lt;=$B$9),LOOKUP(AM$9,$A$12:$A$111,$B$12:$B$111),IF(AND($H63=-1,AN$9=$R62),"",IF($H63=-1,AN62,IF(AND($H63=1,AL$9=$R62),$J63,IF($H63=1,AM62,""))))))))</f>
        <v/>
      </c>
      <c r="AN63" t="str">
        <f ca="1">IF($E62="","",IF($F63="",AN62,IF(AND($M63=1,AN$9&gt;$B$9),"",IF(AND($M63=1,AN$9&lt;=$B$9),LOOKUP(AN$9,$A$12:$A$111,$B$12:$B$111),IF(AND($H63=-1,AO$9=$R62),"",IF($H63=-1,AO62,IF(AND($H63=1,AM$9=$R62),$J63,IF($H63=1,AN62,""))))))))</f>
        <v/>
      </c>
      <c r="AO63" t="str">
        <f ca="1">IF($E62="","",IF($F63="",AO62,IF(AND($M63=1,AO$9&gt;$B$9),"",IF(AND($M63=1,AO$9&lt;=$B$9),LOOKUP(AO$9,$A$12:$A$111,$B$12:$B$111),IF(AND($H63=-1,AP$9=$R62),"",IF($H63=-1,AP62,IF(AND($H63=1,AN$9=$R62),$J63,IF($H63=1,AO62,""))))))))</f>
        <v/>
      </c>
      <c r="AP63" t="str">
        <f ca="1">IF($E62="","",IF($F63="",AP62,IF(AND($M63=1,AP$9&gt;$B$9),"",IF(AND($M63=1,AP$9&lt;=$B$9),LOOKUP(AP$9,$A$12:$A$111,$B$12:$B$111),IF(AND($H63=-1,AQ$9=$R62),"",IF($H63=-1,AQ62,IF(AND($H63=1,AO$9=$R62),$J63,IF($H63=1,AP62,""))))))))</f>
        <v/>
      </c>
      <c r="AQ63" t="str">
        <f ca="1">IF($E62="","",IF($F63="",AQ62,IF(AND($M63=1,AQ$9&gt;$B$9),"",IF(AND($M63=1,AQ$9&lt;=$B$9),LOOKUP(AQ$9,$A$12:$A$111,$B$12:$B$111),IF(AND($H63=-1,AR$9=$R62),"",IF($H63=-1,AR62,IF(AND($H63=1,AP$9=$R62),$J63,IF($H63=1,AQ62,""))))))))</f>
        <v/>
      </c>
      <c r="AR63" t="str">
        <f ca="1">IF($E62="","",IF($F63="",AR62,IF(AND($M63=1,AR$9&gt;$B$9),"",IF(AND($M63=1,AR$9&lt;=$B$9),LOOKUP(AR$9,$A$12:$A$111,$B$12:$B$111),IF(AND($H63=-1,AS$9=$R62),"",IF($H63=-1,AS62,IF(AND($H63=1,AQ$9=$R62),$J63,IF($H63=1,AR62,""))))))))</f>
        <v/>
      </c>
      <c r="AS63" t="str">
        <f ca="1">IF($E62="","",IF($F63="",AS62,IF(AND($M63=1,AS$9&gt;$B$9),"",IF(AND($M63=1,AS$9&lt;=$B$9),LOOKUP(AS$9,$A$12:$A$111,$B$12:$B$111),IF(AND($H63=-1,AT$9=$R62),"",IF($H63=-1,AT62,IF(AND($H63=1,AR$9=$R62),$J63,IF($H63=1,AS62,""))))))))</f>
        <v/>
      </c>
      <c r="AT63" t="str">
        <f ca="1">IF($E62="","",IF($F63="",AT62,IF(AND($M63=1,AT$9&gt;$B$9),"",IF(AND($M63=1,AT$9&lt;=$B$9),LOOKUP(AT$9,$A$12:$A$111,$B$12:$B$111),IF(AND($H63=-1,AU$9=$R62),"",IF($H63=-1,AU62,IF(AND($H63=1,AS$9=$R62),$J63,IF($H63=1,AT62,""))))))))</f>
        <v/>
      </c>
      <c r="AU63" t="str">
        <f ca="1">IF($E62="","",IF($F63="",AU62,IF(AND($M63=1,AU$9&gt;$B$9),"",IF(AND($M63=1,AU$9&lt;=$B$9),LOOKUP(AU$9,$A$12:$A$111,$B$12:$B$111),IF(AND($H63=-1,AV$9=$R62),"",IF($H63=-1,AV62,IF(AND($H63=1,AT$9=$R62),$J63,IF($H63=1,AU62,""))))))))</f>
        <v/>
      </c>
      <c r="AV63" t="str">
        <f ca="1">IF($E62="","",IF($F63="",AV62,IF(AND($M63=1,AV$9&gt;$B$9),"",IF(AND($M63=1,AV$9&lt;=$B$9),LOOKUP(AV$9,$A$12:$A$111,$B$12:$B$111),IF(AND($H63=-1,AW$9=$R62),"",IF($H63=-1,AW62,IF(AND($H63=1,AU$9=$R62),$J63,IF($H63=1,AV62,""))))))))</f>
        <v/>
      </c>
      <c r="AW63" t="str">
        <f ca="1">IF($E62="","",IF($F63="",AW62,IF(AND($M63=1,AW$9&gt;$B$9),"",IF(AND($M63=1,AW$9&lt;=$B$9),LOOKUP(AW$9,$A$12:$A$111,$B$12:$B$111),IF(AND($H63=-1,AX$9=$R62),"",IF($H63=-1,AX62,IF(AND($H63=1,AV$9=$R62),$J63,IF($H63=1,AW62,""))))))))</f>
        <v/>
      </c>
      <c r="AX63" t="str">
        <f ca="1">IF($E62="","",IF($F63="",AX62,IF(AND($M63=1,AX$9&gt;$B$9),"",IF(AND($M63=1,AX$9&lt;=$B$9),LOOKUP(AX$9,$A$12:$A$111,$B$12:$B$111),IF(AND($H63=-1,AY$9=$R62),"",IF($H63=-1,AY62,IF(AND($H63=1,AW$9=$R62),$J63,IF($H63=1,AX62,""))))))))</f>
        <v/>
      </c>
      <c r="AY63" t="str">
        <f ca="1">IF($E62="","",IF($F63="",AY62,IF(AND($M63=1,AY$9&gt;$B$9),"",IF(AND($M63=1,AY$9&lt;=$B$9),LOOKUP(AY$9,$A$12:$A$111,$B$12:$B$111),IF(AND($H63=-1,AZ$9=$R62),"",IF($H63=-1,AZ62,IF(AND($H63=1,AX$9=$R62),$J63,IF($H63=1,AY62,""))))))))</f>
        <v/>
      </c>
      <c r="AZ63" t="str">
        <f ca="1">IF($E62="","",IF($F63="",AZ62,IF(AND($M63=1,AZ$9&gt;$B$9),"",IF(AND($M63=1,AZ$9&lt;=$B$9),LOOKUP(AZ$9,$A$12:$A$111,$B$12:$B$111),IF(AND($H63=-1,BA$9=$R62),"",IF($H63=-1,BA62,IF(AND($H63=1,AY$9=$R62),$J63,IF($H63=1,AZ62,""))))))))</f>
        <v/>
      </c>
      <c r="BA63" t="str">
        <f ca="1">IF($E62="","",IF($F63="",BA62,IF(AND($M63=1,BA$9&gt;$B$9),"",IF(AND($M63=1,BA$9&lt;=$B$9),LOOKUP(BA$9,$A$12:$A$111,$B$12:$B$111),IF(AND($H63=-1,BB$9=$R62),"",IF($H63=-1,BB62,IF(AND($H63=1,AZ$9=$R62),$J63,IF($H63=1,BA62,""))))))))</f>
        <v/>
      </c>
      <c r="BB63" t="str">
        <f ca="1">IF($E62="","",IF($F63="",BB62,IF(AND($M63=1,BB$9&gt;$B$9),"",IF(AND($M63=1,BB$9&lt;=$B$9),LOOKUP(BB$9,$A$12:$A$111,$B$12:$B$111),IF(AND($H63=-1,BC$9=$R62),"",IF($H63=-1,BC62,IF(AND($H63=1,BA$9=$R62),$J63,IF($H63=1,BB62,""))))))))</f>
        <v/>
      </c>
      <c r="BC63" t="str">
        <f ca="1">IF($E62="","",IF($F63="",BC62,IF(AND($M63=1,BC$9&gt;$B$9),"",IF(AND($M63=1,BC$9&lt;=$B$9),LOOKUP(BC$9,$A$12:$A$111,$B$12:$B$111),IF(AND($H63=-1,BD$9=$R62),"",IF($H63=-1,BD62,IF(AND($H63=1,BB$9=$R62),$J63,IF($H63=1,BC62,""))))))))</f>
        <v/>
      </c>
      <c r="BD63" t="str">
        <f ca="1">IF($E62="","",IF($F63="",BD62,IF(AND($M63=1,BD$9&gt;$B$9),"",IF(AND($M63=1,BD$9&lt;=$B$9),LOOKUP(BD$9,$A$12:$A$111,$B$12:$B$111),IF(AND($H63=-1,BE$9=$R62),"",IF($H63=-1,BE62,IF(AND($H63=1,BC$9=$R62),$J63,IF($H63=1,BD62,""))))))))</f>
        <v/>
      </c>
      <c r="BE63" t="str">
        <f ca="1">IF($E62="","",IF($F63="",BE62,IF(AND($M63=1,BE$9&gt;$B$9),"",IF(AND($M63=1,BE$9&lt;=$B$9),LOOKUP(BE$9,$A$12:$A$111,$B$12:$B$111),IF(AND($H63=-1,BF$9=$R62),"",IF($H63=-1,BF62,IF(AND($H63=1,BD$9=$R62),$J63,IF($H63=1,BE62,""))))))))</f>
        <v/>
      </c>
      <c r="BF63" t="str">
        <f ca="1">IF($E62="","",IF($F63="",BF62,IF(AND($M63=1,BF$9&gt;$B$9),"",IF(AND($M63=1,BF$9&lt;=$B$9),LOOKUP(BF$9,$A$12:$A$111,$B$12:$B$111),IF(AND($H63=-1,BG$9=$R62),"",IF($H63=-1,BG62,IF(AND($H63=1,BE$9=$R62),$J63,IF($H63=1,BF62,""))))))))</f>
        <v/>
      </c>
      <c r="BG63" t="str">
        <f ca="1">IF($E62="","",IF($F63="",BG62,IF(AND($M63=1,BG$9&gt;$B$9),"",IF(AND($M63=1,BG$9&lt;=$B$9),LOOKUP(BG$9,$A$12:$A$111,$B$12:$B$111),IF(AND($H63=-1,BH$9=$R62),"",IF($H63=-1,BH62,IF(AND($H63=1,BF$9=$R62),$J63,IF($H63=1,BG62,""))))))))</f>
        <v/>
      </c>
      <c r="BH63" t="str">
        <f ca="1">IF($E62="","",IF($F63="",BH62,IF(AND($M63=1,BH$9&gt;$B$9),"",IF(AND($M63=1,BH$9&lt;=$B$9),LOOKUP(BH$9,$A$12:$A$111,$B$12:$B$111),IF(AND($H63=-1,BI$9=$R62),"",IF($H63=-1,BI62,IF(AND($H63=1,BG$9=$R62),$J63,IF($H63=1,BH62,""))))))))</f>
        <v/>
      </c>
      <c r="BI63" t="str">
        <f ca="1">IF($E62="","",IF($F63="",BI62,IF(AND($M63=1,BI$9&gt;$B$9),"",IF(AND($M63=1,BI$9&lt;=$B$9),LOOKUP(BI$9,$A$12:$A$111,$B$12:$B$111),IF(AND($H63=-1,BJ$9=$R62),"",IF($H63=-1,BJ62,IF(AND($H63=1,BH$9=$R62),$J63,IF($H63=1,BI62,""))))))))</f>
        <v/>
      </c>
      <c r="BJ63" t="str">
        <f ca="1">IF($E62="","",IF($F63="",BJ62,IF(AND($M63=1,BJ$9&gt;$B$9),"",IF(AND($M63=1,BJ$9&lt;=$B$9),LOOKUP(BJ$9,$A$12:$A$111,$B$12:$B$111),IF(AND($H63=-1,BK$9=$R62),"",IF($H63=-1,BK62,IF(AND($H63=1,BI$9=$R62),$J63,IF($H63=1,BJ62,""))))))))</f>
        <v/>
      </c>
      <c r="BK63" t="str">
        <f ca="1">IF($E62="","",IF($F63="",BK62,IF(AND($M63=1,BK$9&gt;$B$9),"",IF(AND($M63=1,BK$9&lt;=$B$9),LOOKUP(BK$9,$A$12:$A$111,$B$12:$B$111),IF(AND($H63=-1,BL$9=$R62),"",IF($H63=-1,BL62,IF(AND($H63=1,BJ$9=$R62),$J63,IF($H63=1,BK62,""))))))))</f>
        <v/>
      </c>
      <c r="BL63" t="str">
        <f ca="1">IF($E62="","",IF($F63="",BL62,IF(AND($M63=1,BL$9&gt;$B$9),"",IF(AND($M63=1,BL$9&lt;=$B$9),LOOKUP(BL$9,$A$12:$A$111,$B$12:$B$111),IF(AND($H63=-1,BM$9=$R62),"",IF($H63=-1,BM62,IF(AND($H63=1,BK$9=$R62),$J63,IF($H63=1,BL62,""))))))))</f>
        <v/>
      </c>
      <c r="BM63" t="str">
        <f ca="1">IF($E62="","",IF($F63="",BM62,IF(AND($M63=1,BM$9&gt;$B$9),"",IF(AND($M63=1,BM$9&lt;=$B$9),LOOKUP(BM$9,$A$12:$A$111,$B$12:$B$111),IF(AND($H63=-1,BN$9=$R62),"",IF($H63=-1,BN62,IF(AND($H63=1,BL$9=$R62),$J63,IF($H63=1,BM62,""))))))))</f>
        <v/>
      </c>
      <c r="BN63" t="str">
        <f ca="1">IF($E62="","",IF($F63="",BN62,IF(AND($M63=1,BN$9&gt;$B$9),"",IF(AND($M63=1,BN$9&lt;=$B$9),LOOKUP(BN$9,$A$12:$A$111,$B$12:$B$111),IF(AND($H63=-1,BO$9=$R62),"",IF($H63=-1,BO62,IF(AND($H63=1,BM$9=$R62),$J63,IF($H63=1,BN62,""))))))))</f>
        <v/>
      </c>
      <c r="BO63" t="str">
        <f ca="1">IF($E62="","",IF($F63="",BO62,IF(AND($M63=1,BO$9&gt;$B$9),"",IF(AND($M63=1,BO$9&lt;=$B$9),LOOKUP(BO$9,$A$12:$A$111,$B$12:$B$111),IF(AND($H63=-1,BP$9=$R62),"",IF($H63=-1,BP62,IF(AND($H63=1,BN$9=$R62),$J63,IF($H63=1,BO62,""))))))))</f>
        <v/>
      </c>
      <c r="BP63" t="str">
        <f ca="1">IF($E62="","",IF($F63="",BP62,IF(AND($M63=1,BP$9&gt;$B$9),"",IF(AND($M63=1,BP$9&lt;=$B$9),LOOKUP(BP$9,$A$12:$A$111,$B$12:$B$111),IF(AND($H63=-1,BQ$9=$R62),"",IF($H63=-1,BQ62,IF(AND($H63=1,BO$9=$R62),$J63,IF($H63=1,BP62,""))))))))</f>
        <v/>
      </c>
    </row>
    <row r="64" spans="4:68" x14ac:dyDescent="0.25">
      <c r="D64" s="4">
        <v>54</v>
      </c>
      <c r="E64" s="1">
        <f t="shared" ca="1" si="3"/>
        <v>8</v>
      </c>
      <c r="F64" t="str">
        <f ca="1">IF(E63="","",IF(AND(B$3="Last",G63="Zero"),F63,IF(B$3="Last",G63,IF(AND(B$3="2nd last",G62="Zero"),F63,IF(B$3="2nd last",G62,IF(AND(B$3="Opposite",G63="Zero"),F63,IF(AND(B$3="Opposite",G63="Red"),"Black",IF(AND(B$3="Opposite",G63="Black"),"Red",IF(AND(B$3="Opposite",G63="Odd"),"Even",IF(AND(B$3="Opposite",G63="Even"),"Odd",IF(AND(B$3="Opposite",G63="High"),"Low",IF(AND(B$3="Opposite",G63="Low"),"High",IF(COUNTIF(Refs!$E$5:$I$6,B$3)=1,RevLab!B$3,"")))))))))))))</f>
        <v>Black</v>
      </c>
      <c r="G64" t="str">
        <f ca="1">IF(E64="","",IF(B$2="Red/Black",LOOKUP(E64,Refs!D:D,Refs!F:F),IF(B$2="High/Low",LOOKUP(E64,Refs!D:D,Refs!H:H),IF(B$2="Odd/Even",LOOKUP(E64,Refs!D:D,Refs!J:J),""))))</f>
        <v>Black</v>
      </c>
      <c r="H64">
        <f t="shared" ca="1" si="4"/>
        <v>1</v>
      </c>
      <c r="I64">
        <f ca="1">IF(E63="","",IF(F64="","",IF(AND(R63&gt;1,P63+Q63&gt;=$B$4),$B$4,IF(R63=1,P63,P63+Q63))))</f>
        <v>7</v>
      </c>
      <c r="J64">
        <f t="shared" ca="1" si="5"/>
        <v>7</v>
      </c>
      <c r="K64">
        <f t="shared" ca="1" si="7"/>
        <v>-32</v>
      </c>
      <c r="L64">
        <f t="shared" ca="1" si="8"/>
        <v>15</v>
      </c>
      <c r="M64">
        <f t="shared" ca="1" si="6"/>
        <v>0</v>
      </c>
      <c r="P64">
        <f t="shared" ca="1" si="0"/>
        <v>1</v>
      </c>
      <c r="Q64">
        <f t="shared" ca="1" si="1"/>
        <v>7</v>
      </c>
      <c r="R64" s="2">
        <f t="shared" ca="1" si="2"/>
        <v>7</v>
      </c>
      <c r="S64" s="4">
        <f ca="1">IF(E63="","",IF($F64="",S63,IF($M64=1,LOOKUP(S$9,$A$12:$A$111,$B$12:$B$111),IF(AND($H64=-1,T$9=$R63),"",IF($H64=-1,T63,IF($H64=1,S63))))))</f>
        <v>1</v>
      </c>
      <c r="T64">
        <f ca="1">IF($E63="","",IF($F64="",T63,IF(AND($M64=1,T$9&gt;$B$9),"",IF(AND($M64=1,T$9&lt;=$B$9),LOOKUP(T$9,$A$12:$A$111,$B$12:$B$111),IF(AND($H64=-1,U$9=$R63),"",IF($H64=-1,U63,IF(AND($H64=1,S$9=$R63),$J64,IF($H64=1,T63,""))))))))</f>
        <v>2</v>
      </c>
      <c r="U64">
        <f ca="1">IF($E63="","",IF($F64="",U63,IF(AND($M64=1,U$9&gt;$B$9),"",IF(AND($M64=1,U$9&lt;=$B$9),LOOKUP(U$9,$A$12:$A$111,$B$12:$B$111),IF(AND($H64=-1,V$9=$R63),"",IF($H64=-1,V63,IF(AND($H64=1,T$9=$R63),$J64,IF($H64=1,U63,""))))))))</f>
        <v>3</v>
      </c>
      <c r="V64">
        <f ca="1">IF($E63="","",IF($F64="",V63,IF(AND($M64=1,V$9&gt;$B$9),"",IF(AND($M64=1,V$9&lt;=$B$9),LOOKUP(V$9,$A$12:$A$111,$B$12:$B$111),IF(AND($H64=-1,W$9=$R63),"",IF($H64=-1,W63,IF(AND($H64=1,U$9=$R63),$J64,IF($H64=1,V63,""))))))))</f>
        <v>4</v>
      </c>
      <c r="W64">
        <f ca="1">IF($E63="","",IF($F64="",W63,IF(AND($M64=1,W$9&gt;$B$9),"",IF(AND($M64=1,W$9&lt;=$B$9),LOOKUP(W$9,$A$12:$A$111,$B$12:$B$111),IF(AND($H64=-1,X$9=$R63),"",IF($H64=-1,X63,IF(AND($H64=1,V$9=$R63),$J64,IF($H64=1,W63,""))))))))</f>
        <v>5</v>
      </c>
      <c r="X64">
        <f ca="1">IF($E63="","",IF($F64="",X63,IF(AND($M64=1,X$9&gt;$B$9),"",IF(AND($M64=1,X$9&lt;=$B$9),LOOKUP(X$9,$A$12:$A$111,$B$12:$B$111),IF(AND($H64=-1,Y$9=$R63),"",IF($H64=-1,Y63,IF(AND($H64=1,W$9=$R63),$J64,IF($H64=1,X63,""))))))))</f>
        <v>6</v>
      </c>
      <c r="Y64">
        <f ca="1">IF($E63="","",IF($F64="",Y63,IF(AND($M64=1,Y$9&gt;$B$9),"",IF(AND($M64=1,Y$9&lt;=$B$9),LOOKUP(Y$9,$A$12:$A$111,$B$12:$B$111),IF(AND($H64=-1,Z$9=$R63),"",IF($H64=-1,Z63,IF(AND($H64=1,X$9=$R63),$J64,IF($H64=1,Y63,""))))))))</f>
        <v>7</v>
      </c>
      <c r="Z64" t="str">
        <f ca="1">IF($E63="","",IF($F64="",Z63,IF(AND($M64=1,Z$9&gt;$B$9),"",IF(AND($M64=1,Z$9&lt;=$B$9),LOOKUP(Z$9,$A$12:$A$111,$B$12:$B$111),IF(AND($H64=-1,AA$9=$R63),"",IF($H64=-1,AA63,IF(AND($H64=1,Y$9=$R63),$J64,IF($H64=1,Z63,""))))))))</f>
        <v/>
      </c>
      <c r="AA64" t="str">
        <f ca="1">IF($E63="","",IF($F64="",AA63,IF(AND($M64=1,AA$9&gt;$B$9),"",IF(AND($M64=1,AA$9&lt;=$B$9),LOOKUP(AA$9,$A$12:$A$111,$B$12:$B$111),IF(AND($H64=-1,AB$9=$R63),"",IF($H64=-1,AB63,IF(AND($H64=1,Z$9=$R63),$J64,IF($H64=1,AA63,""))))))))</f>
        <v/>
      </c>
      <c r="AB64" t="str">
        <f ca="1">IF($E63="","",IF($F64="",AB63,IF(AND($M64=1,AB$9&gt;$B$9),"",IF(AND($M64=1,AB$9&lt;=$B$9),LOOKUP(AB$9,$A$12:$A$111,$B$12:$B$111),IF(AND($H64=-1,AC$9=$R63),"",IF($H64=-1,AC63,IF(AND($H64=1,AA$9=$R63),$J64,IF($H64=1,AB63,""))))))))</f>
        <v/>
      </c>
      <c r="AC64" t="str">
        <f ca="1">IF($E63="","",IF($F64="",AC63,IF(AND($M64=1,AC$9&gt;$B$9),"",IF(AND($M64=1,AC$9&lt;=$B$9),LOOKUP(AC$9,$A$12:$A$111,$B$12:$B$111),IF(AND($H64=-1,AD$9=$R63),"",IF($H64=-1,AD63,IF(AND($H64=1,AB$9=$R63),$J64,IF($H64=1,AC63,""))))))))</f>
        <v/>
      </c>
      <c r="AD64" t="str">
        <f ca="1">IF($E63="","",IF($F64="",AD63,IF(AND($M64=1,AD$9&gt;$B$9),"",IF(AND($M64=1,AD$9&lt;=$B$9),LOOKUP(AD$9,$A$12:$A$111,$B$12:$B$111),IF(AND($H64=-1,AE$9=$R63),"",IF($H64=-1,AE63,IF(AND($H64=1,AC$9=$R63),$J64,IF($H64=1,AD63,""))))))))</f>
        <v/>
      </c>
      <c r="AE64" t="str">
        <f ca="1">IF($E63="","",IF($F64="",AE63,IF(AND($M64=1,AE$9&gt;$B$9),"",IF(AND($M64=1,AE$9&lt;=$B$9),LOOKUP(AE$9,$A$12:$A$111,$B$12:$B$111),IF(AND($H64=-1,AF$9=$R63),"",IF($H64=-1,AF63,IF(AND($H64=1,AD$9=$R63),$J64,IF($H64=1,AE63,""))))))))</f>
        <v/>
      </c>
      <c r="AF64" t="str">
        <f ca="1">IF($E63="","",IF($F64="",AF63,IF(AND($M64=1,AF$9&gt;$B$9),"",IF(AND($M64=1,AF$9&lt;=$B$9),LOOKUP(AF$9,$A$12:$A$111,$B$12:$B$111),IF(AND($H64=-1,AG$9=$R63),"",IF($H64=-1,AG63,IF(AND($H64=1,AE$9=$R63),$J64,IF($H64=1,AF63,""))))))))</f>
        <v/>
      </c>
      <c r="AG64" t="str">
        <f ca="1">IF($E63="","",IF($F64="",AG63,IF(AND($M64=1,AG$9&gt;$B$9),"",IF(AND($M64=1,AG$9&lt;=$B$9),LOOKUP(AG$9,$A$12:$A$111,$B$12:$B$111),IF(AND($H64=-1,AH$9=$R63),"",IF($H64=-1,AH63,IF(AND($H64=1,AF$9=$R63),$J64,IF($H64=1,AG63,""))))))))</f>
        <v/>
      </c>
      <c r="AH64" t="str">
        <f ca="1">IF($E63="","",IF($F64="",AH63,IF(AND($M64=1,AH$9&gt;$B$9),"",IF(AND($M64=1,AH$9&lt;=$B$9),LOOKUP(AH$9,$A$12:$A$111,$B$12:$B$111),IF(AND($H64=-1,AI$9=$R63),"",IF($H64=-1,AI63,IF(AND($H64=1,AG$9=$R63),$J64,IF($H64=1,AH63,""))))))))</f>
        <v/>
      </c>
      <c r="AI64" t="str">
        <f ca="1">IF($E63="","",IF($F64="",AI63,IF(AND($M64=1,AI$9&gt;$B$9),"",IF(AND($M64=1,AI$9&lt;=$B$9),LOOKUP(AI$9,$A$12:$A$111,$B$12:$B$111),IF(AND($H64=-1,AJ$9=$R63),"",IF($H64=-1,AJ63,IF(AND($H64=1,AH$9=$R63),$J64,IF($H64=1,AI63,""))))))))</f>
        <v/>
      </c>
      <c r="AJ64" t="str">
        <f ca="1">IF($E63="","",IF($F64="",AJ63,IF(AND($M64=1,AJ$9&gt;$B$9),"",IF(AND($M64=1,AJ$9&lt;=$B$9),LOOKUP(AJ$9,$A$12:$A$111,$B$12:$B$111),IF(AND($H64=-1,AK$9=$R63),"",IF($H64=-1,AK63,IF(AND($H64=1,AI$9=$R63),$J64,IF($H64=1,AJ63,""))))))))</f>
        <v/>
      </c>
      <c r="AK64" t="str">
        <f ca="1">IF($E63="","",IF($F64="",AK63,IF(AND($M64=1,AK$9&gt;$B$9),"",IF(AND($M64=1,AK$9&lt;=$B$9),LOOKUP(AK$9,$A$12:$A$111,$B$12:$B$111),IF(AND($H64=-1,AL$9=$R63),"",IF($H64=-1,AL63,IF(AND($H64=1,AJ$9=$R63),$J64,IF($H64=1,AK63,""))))))))</f>
        <v/>
      </c>
      <c r="AL64" t="str">
        <f ca="1">IF($E63="","",IF($F64="",AL63,IF(AND($M64=1,AL$9&gt;$B$9),"",IF(AND($M64=1,AL$9&lt;=$B$9),LOOKUP(AL$9,$A$12:$A$111,$B$12:$B$111),IF(AND($H64=-1,AM$9=$R63),"",IF($H64=-1,AM63,IF(AND($H64=1,AK$9=$R63),$J64,IF($H64=1,AL63,""))))))))</f>
        <v/>
      </c>
      <c r="AM64" t="str">
        <f ca="1">IF($E63="","",IF($F64="",AM63,IF(AND($M64=1,AM$9&gt;$B$9),"",IF(AND($M64=1,AM$9&lt;=$B$9),LOOKUP(AM$9,$A$12:$A$111,$B$12:$B$111),IF(AND($H64=-1,AN$9=$R63),"",IF($H64=-1,AN63,IF(AND($H64=1,AL$9=$R63),$J64,IF($H64=1,AM63,""))))))))</f>
        <v/>
      </c>
      <c r="AN64" t="str">
        <f ca="1">IF($E63="","",IF($F64="",AN63,IF(AND($M64=1,AN$9&gt;$B$9),"",IF(AND($M64=1,AN$9&lt;=$B$9),LOOKUP(AN$9,$A$12:$A$111,$B$12:$B$111),IF(AND($H64=-1,AO$9=$R63),"",IF($H64=-1,AO63,IF(AND($H64=1,AM$9=$R63),$J64,IF($H64=1,AN63,""))))))))</f>
        <v/>
      </c>
      <c r="AO64" t="str">
        <f ca="1">IF($E63="","",IF($F64="",AO63,IF(AND($M64=1,AO$9&gt;$B$9),"",IF(AND($M64=1,AO$9&lt;=$B$9),LOOKUP(AO$9,$A$12:$A$111,$B$12:$B$111),IF(AND($H64=-1,AP$9=$R63),"",IF($H64=-1,AP63,IF(AND($H64=1,AN$9=$R63),$J64,IF($H64=1,AO63,""))))))))</f>
        <v/>
      </c>
      <c r="AP64" t="str">
        <f ca="1">IF($E63="","",IF($F64="",AP63,IF(AND($M64=1,AP$9&gt;$B$9),"",IF(AND($M64=1,AP$9&lt;=$B$9),LOOKUP(AP$9,$A$12:$A$111,$B$12:$B$111),IF(AND($H64=-1,AQ$9=$R63),"",IF($H64=-1,AQ63,IF(AND($H64=1,AO$9=$R63),$J64,IF($H64=1,AP63,""))))))))</f>
        <v/>
      </c>
      <c r="AQ64" t="str">
        <f ca="1">IF($E63="","",IF($F64="",AQ63,IF(AND($M64=1,AQ$9&gt;$B$9),"",IF(AND($M64=1,AQ$9&lt;=$B$9),LOOKUP(AQ$9,$A$12:$A$111,$B$12:$B$111),IF(AND($H64=-1,AR$9=$R63),"",IF($H64=-1,AR63,IF(AND($H64=1,AP$9=$R63),$J64,IF($H64=1,AQ63,""))))))))</f>
        <v/>
      </c>
      <c r="AR64" t="str">
        <f ca="1">IF($E63="","",IF($F64="",AR63,IF(AND($M64=1,AR$9&gt;$B$9),"",IF(AND($M64=1,AR$9&lt;=$B$9),LOOKUP(AR$9,$A$12:$A$111,$B$12:$B$111),IF(AND($H64=-1,AS$9=$R63),"",IF($H64=-1,AS63,IF(AND($H64=1,AQ$9=$R63),$J64,IF($H64=1,AR63,""))))))))</f>
        <v/>
      </c>
      <c r="AS64" t="str">
        <f ca="1">IF($E63="","",IF($F64="",AS63,IF(AND($M64=1,AS$9&gt;$B$9),"",IF(AND($M64=1,AS$9&lt;=$B$9),LOOKUP(AS$9,$A$12:$A$111,$B$12:$B$111),IF(AND($H64=-1,AT$9=$R63),"",IF($H64=-1,AT63,IF(AND($H64=1,AR$9=$R63),$J64,IF($H64=1,AS63,""))))))))</f>
        <v/>
      </c>
      <c r="AT64" t="str">
        <f ca="1">IF($E63="","",IF($F64="",AT63,IF(AND($M64=1,AT$9&gt;$B$9),"",IF(AND($M64=1,AT$9&lt;=$B$9),LOOKUP(AT$9,$A$12:$A$111,$B$12:$B$111),IF(AND($H64=-1,AU$9=$R63),"",IF($H64=-1,AU63,IF(AND($H64=1,AS$9=$R63),$J64,IF($H64=1,AT63,""))))))))</f>
        <v/>
      </c>
      <c r="AU64" t="str">
        <f ca="1">IF($E63="","",IF($F64="",AU63,IF(AND($M64=1,AU$9&gt;$B$9),"",IF(AND($M64=1,AU$9&lt;=$B$9),LOOKUP(AU$9,$A$12:$A$111,$B$12:$B$111),IF(AND($H64=-1,AV$9=$R63),"",IF($H64=-1,AV63,IF(AND($H64=1,AT$9=$R63),$J64,IF($H64=1,AU63,""))))))))</f>
        <v/>
      </c>
      <c r="AV64" t="str">
        <f ca="1">IF($E63="","",IF($F64="",AV63,IF(AND($M64=1,AV$9&gt;$B$9),"",IF(AND($M64=1,AV$9&lt;=$B$9),LOOKUP(AV$9,$A$12:$A$111,$B$12:$B$111),IF(AND($H64=-1,AW$9=$R63),"",IF($H64=-1,AW63,IF(AND($H64=1,AU$9=$R63),$J64,IF($H64=1,AV63,""))))))))</f>
        <v/>
      </c>
      <c r="AW64" t="str">
        <f ca="1">IF($E63="","",IF($F64="",AW63,IF(AND($M64=1,AW$9&gt;$B$9),"",IF(AND($M64=1,AW$9&lt;=$B$9),LOOKUP(AW$9,$A$12:$A$111,$B$12:$B$111),IF(AND($H64=-1,AX$9=$R63),"",IF($H64=-1,AX63,IF(AND($H64=1,AV$9=$R63),$J64,IF($H64=1,AW63,""))))))))</f>
        <v/>
      </c>
      <c r="AX64" t="str">
        <f ca="1">IF($E63="","",IF($F64="",AX63,IF(AND($M64=1,AX$9&gt;$B$9),"",IF(AND($M64=1,AX$9&lt;=$B$9),LOOKUP(AX$9,$A$12:$A$111,$B$12:$B$111),IF(AND($H64=-1,AY$9=$R63),"",IF($H64=-1,AY63,IF(AND($H64=1,AW$9=$R63),$J64,IF($H64=1,AX63,""))))))))</f>
        <v/>
      </c>
      <c r="AY64" t="str">
        <f ca="1">IF($E63="","",IF($F64="",AY63,IF(AND($M64=1,AY$9&gt;$B$9),"",IF(AND($M64=1,AY$9&lt;=$B$9),LOOKUP(AY$9,$A$12:$A$111,$B$12:$B$111),IF(AND($H64=-1,AZ$9=$R63),"",IF($H64=-1,AZ63,IF(AND($H64=1,AX$9=$R63),$J64,IF($H64=1,AY63,""))))))))</f>
        <v/>
      </c>
      <c r="AZ64" t="str">
        <f ca="1">IF($E63="","",IF($F64="",AZ63,IF(AND($M64=1,AZ$9&gt;$B$9),"",IF(AND($M64=1,AZ$9&lt;=$B$9),LOOKUP(AZ$9,$A$12:$A$111,$B$12:$B$111),IF(AND($H64=-1,BA$9=$R63),"",IF($H64=-1,BA63,IF(AND($H64=1,AY$9=$R63),$J64,IF($H64=1,AZ63,""))))))))</f>
        <v/>
      </c>
      <c r="BA64" t="str">
        <f ca="1">IF($E63="","",IF($F64="",BA63,IF(AND($M64=1,BA$9&gt;$B$9),"",IF(AND($M64=1,BA$9&lt;=$B$9),LOOKUP(BA$9,$A$12:$A$111,$B$12:$B$111),IF(AND($H64=-1,BB$9=$R63),"",IF($H64=-1,BB63,IF(AND($H64=1,AZ$9=$R63),$J64,IF($H64=1,BA63,""))))))))</f>
        <v/>
      </c>
      <c r="BB64" t="str">
        <f ca="1">IF($E63="","",IF($F64="",BB63,IF(AND($M64=1,BB$9&gt;$B$9),"",IF(AND($M64=1,BB$9&lt;=$B$9),LOOKUP(BB$9,$A$12:$A$111,$B$12:$B$111),IF(AND($H64=-1,BC$9=$R63),"",IF($H64=-1,BC63,IF(AND($H64=1,BA$9=$R63),$J64,IF($H64=1,BB63,""))))))))</f>
        <v/>
      </c>
      <c r="BC64" t="str">
        <f ca="1">IF($E63="","",IF($F64="",BC63,IF(AND($M64=1,BC$9&gt;$B$9),"",IF(AND($M64=1,BC$9&lt;=$B$9),LOOKUP(BC$9,$A$12:$A$111,$B$12:$B$111),IF(AND($H64=-1,BD$9=$R63),"",IF($H64=-1,BD63,IF(AND($H64=1,BB$9=$R63),$J64,IF($H64=1,BC63,""))))))))</f>
        <v/>
      </c>
      <c r="BD64" t="str">
        <f ca="1">IF($E63="","",IF($F64="",BD63,IF(AND($M64=1,BD$9&gt;$B$9),"",IF(AND($M64=1,BD$9&lt;=$B$9),LOOKUP(BD$9,$A$12:$A$111,$B$12:$B$111),IF(AND($H64=-1,BE$9=$R63),"",IF($H64=-1,BE63,IF(AND($H64=1,BC$9=$R63),$J64,IF($H64=1,BD63,""))))))))</f>
        <v/>
      </c>
      <c r="BE64" t="str">
        <f ca="1">IF($E63="","",IF($F64="",BE63,IF(AND($M64=1,BE$9&gt;$B$9),"",IF(AND($M64=1,BE$9&lt;=$B$9),LOOKUP(BE$9,$A$12:$A$111,$B$12:$B$111),IF(AND($H64=-1,BF$9=$R63),"",IF($H64=-1,BF63,IF(AND($H64=1,BD$9=$R63),$J64,IF($H64=1,BE63,""))))))))</f>
        <v/>
      </c>
      <c r="BF64" t="str">
        <f ca="1">IF($E63="","",IF($F64="",BF63,IF(AND($M64=1,BF$9&gt;$B$9),"",IF(AND($M64=1,BF$9&lt;=$B$9),LOOKUP(BF$9,$A$12:$A$111,$B$12:$B$111),IF(AND($H64=-1,BG$9=$R63),"",IF($H64=-1,BG63,IF(AND($H64=1,BE$9=$R63),$J64,IF($H64=1,BF63,""))))))))</f>
        <v/>
      </c>
      <c r="BG64" t="str">
        <f ca="1">IF($E63="","",IF($F64="",BG63,IF(AND($M64=1,BG$9&gt;$B$9),"",IF(AND($M64=1,BG$9&lt;=$B$9),LOOKUP(BG$9,$A$12:$A$111,$B$12:$B$111),IF(AND($H64=-1,BH$9=$R63),"",IF($H64=-1,BH63,IF(AND($H64=1,BF$9=$R63),$J64,IF($H64=1,BG63,""))))))))</f>
        <v/>
      </c>
      <c r="BH64" t="str">
        <f ca="1">IF($E63="","",IF($F64="",BH63,IF(AND($M64=1,BH$9&gt;$B$9),"",IF(AND($M64=1,BH$9&lt;=$B$9),LOOKUP(BH$9,$A$12:$A$111,$B$12:$B$111),IF(AND($H64=-1,BI$9=$R63),"",IF($H64=-1,BI63,IF(AND($H64=1,BG$9=$R63),$J64,IF($H64=1,BH63,""))))))))</f>
        <v/>
      </c>
      <c r="BI64" t="str">
        <f ca="1">IF($E63="","",IF($F64="",BI63,IF(AND($M64=1,BI$9&gt;$B$9),"",IF(AND($M64=1,BI$9&lt;=$B$9),LOOKUP(BI$9,$A$12:$A$111,$B$12:$B$111),IF(AND($H64=-1,BJ$9=$R63),"",IF($H64=-1,BJ63,IF(AND($H64=1,BH$9=$R63),$J64,IF($H64=1,BI63,""))))))))</f>
        <v/>
      </c>
      <c r="BJ64" t="str">
        <f ca="1">IF($E63="","",IF($F64="",BJ63,IF(AND($M64=1,BJ$9&gt;$B$9),"",IF(AND($M64=1,BJ$9&lt;=$B$9),LOOKUP(BJ$9,$A$12:$A$111,$B$12:$B$111),IF(AND($H64=-1,BK$9=$R63),"",IF($H64=-1,BK63,IF(AND($H64=1,BI$9=$R63),$J64,IF($H64=1,BJ63,""))))))))</f>
        <v/>
      </c>
      <c r="BK64" t="str">
        <f ca="1">IF($E63="","",IF($F64="",BK63,IF(AND($M64=1,BK$9&gt;$B$9),"",IF(AND($M64=1,BK$9&lt;=$B$9),LOOKUP(BK$9,$A$12:$A$111,$B$12:$B$111),IF(AND($H64=-1,BL$9=$R63),"",IF($H64=-1,BL63,IF(AND($H64=1,BJ$9=$R63),$J64,IF($H64=1,BK63,""))))))))</f>
        <v/>
      </c>
      <c r="BL64" t="str">
        <f ca="1">IF($E63="","",IF($F64="",BL63,IF(AND($M64=1,BL$9&gt;$B$9),"",IF(AND($M64=1,BL$9&lt;=$B$9),LOOKUP(BL$9,$A$12:$A$111,$B$12:$B$111),IF(AND($H64=-1,BM$9=$R63),"",IF($H64=-1,BM63,IF(AND($H64=1,BK$9=$R63),$J64,IF($H64=1,BL63,""))))))))</f>
        <v/>
      </c>
      <c r="BM64" t="str">
        <f ca="1">IF($E63="","",IF($F64="",BM63,IF(AND($M64=1,BM$9&gt;$B$9),"",IF(AND($M64=1,BM$9&lt;=$B$9),LOOKUP(BM$9,$A$12:$A$111,$B$12:$B$111),IF(AND($H64=-1,BN$9=$R63),"",IF($H64=-1,BN63,IF(AND($H64=1,BL$9=$R63),$J64,IF($H64=1,BM63,""))))))))</f>
        <v/>
      </c>
      <c r="BN64" t="str">
        <f ca="1">IF($E63="","",IF($F64="",BN63,IF(AND($M64=1,BN$9&gt;$B$9),"",IF(AND($M64=1,BN$9&lt;=$B$9),LOOKUP(BN$9,$A$12:$A$111,$B$12:$B$111),IF(AND($H64=-1,BO$9=$R63),"",IF($H64=-1,BO63,IF(AND($H64=1,BM$9=$R63),$J64,IF($H64=1,BN63,""))))))))</f>
        <v/>
      </c>
      <c r="BO64" t="str">
        <f ca="1">IF($E63="","",IF($F64="",BO63,IF(AND($M64=1,BO$9&gt;$B$9),"",IF(AND($M64=1,BO$9&lt;=$B$9),LOOKUP(BO$9,$A$12:$A$111,$B$12:$B$111),IF(AND($H64=-1,BP$9=$R63),"",IF($H64=-1,BP63,IF(AND($H64=1,BN$9=$R63),$J64,IF($H64=1,BO63,""))))))))</f>
        <v/>
      </c>
      <c r="BP64" t="str">
        <f ca="1">IF($E63="","",IF($F64="",BP63,IF(AND($M64=1,BP$9&gt;$B$9),"",IF(AND($M64=1,BP$9&lt;=$B$9),LOOKUP(BP$9,$A$12:$A$111,$B$12:$B$111),IF(AND($H64=-1,BQ$9=$R63),"",IF($H64=-1,BQ63,IF(AND($H64=1,BO$9=$R63),$J64,IF($H64=1,BP63,""))))))))</f>
        <v/>
      </c>
    </row>
    <row r="65" spans="4:68" x14ac:dyDescent="0.25">
      <c r="D65" s="4">
        <v>55</v>
      </c>
      <c r="E65" s="1">
        <f t="shared" ca="1" si="3"/>
        <v>30</v>
      </c>
      <c r="F65" t="str">
        <f ca="1">IF(E64="","",IF(AND(B$3="Last",G64="Zero"),F64,IF(B$3="Last",G64,IF(AND(B$3="2nd last",G63="Zero"),F64,IF(B$3="2nd last",G63,IF(AND(B$3="Opposite",G64="Zero"),F64,IF(AND(B$3="Opposite",G64="Red"),"Black",IF(AND(B$3="Opposite",G64="Black"),"Red",IF(AND(B$3="Opposite",G64="Odd"),"Even",IF(AND(B$3="Opposite",G64="Even"),"Odd",IF(AND(B$3="Opposite",G64="High"),"Low",IF(AND(B$3="Opposite",G64="Low"),"High",IF(COUNTIF(Refs!$E$5:$I$6,B$3)=1,RevLab!B$3,"")))))))))))))</f>
        <v>Black</v>
      </c>
      <c r="G65" t="str">
        <f ca="1">IF(E65="","",IF(B$2="Red/Black",LOOKUP(E65,Refs!D:D,Refs!F:F),IF(B$2="High/Low",LOOKUP(E65,Refs!D:D,Refs!H:H),IF(B$2="Odd/Even",LOOKUP(E65,Refs!D:D,Refs!J:J),""))))</f>
        <v>Red</v>
      </c>
      <c r="H65">
        <f t="shared" ca="1" si="4"/>
        <v>-1</v>
      </c>
      <c r="I65">
        <f ca="1">IF(E64="","",IF(F65="","",IF(AND(R64&gt;1,P64+Q64&gt;=$B$4),$B$4,IF(R64=1,P64,P64+Q64))))</f>
        <v>8</v>
      </c>
      <c r="J65">
        <f t="shared" ca="1" si="5"/>
        <v>-8</v>
      </c>
      <c r="K65">
        <f t="shared" ca="1" si="7"/>
        <v>-40</v>
      </c>
      <c r="L65">
        <f t="shared" ca="1" si="8"/>
        <v>15</v>
      </c>
      <c r="M65">
        <f t="shared" ca="1" si="6"/>
        <v>0</v>
      </c>
      <c r="P65">
        <f t="shared" ca="1" si="0"/>
        <v>2</v>
      </c>
      <c r="Q65">
        <f t="shared" ca="1" si="1"/>
        <v>6</v>
      </c>
      <c r="R65" s="2">
        <f t="shared" ca="1" si="2"/>
        <v>5</v>
      </c>
      <c r="S65" s="4">
        <f ca="1">IF(E64="","",IF($F65="",S64,IF($M65=1,LOOKUP(S$9,$A$12:$A$111,$B$12:$B$111),IF(AND($H65=-1,T$9=$R64),"",IF($H65=-1,T64,IF($H65=1,S64))))))</f>
        <v>2</v>
      </c>
      <c r="T65">
        <f ca="1">IF($E64="","",IF($F65="",T64,IF(AND($M65=1,T$9&gt;$B$9),"",IF(AND($M65=1,T$9&lt;=$B$9),LOOKUP(T$9,$A$12:$A$111,$B$12:$B$111),IF(AND($H65=-1,U$9=$R64),"",IF($H65=-1,U64,IF(AND($H65=1,S$9=$R64),$J65,IF($H65=1,T64,""))))))))</f>
        <v>3</v>
      </c>
      <c r="U65">
        <f ca="1">IF($E64="","",IF($F65="",U64,IF(AND($M65=1,U$9&gt;$B$9),"",IF(AND($M65=1,U$9&lt;=$B$9),LOOKUP(U$9,$A$12:$A$111,$B$12:$B$111),IF(AND($H65=-1,V$9=$R64),"",IF($H65=-1,V64,IF(AND($H65=1,T$9=$R64),$J65,IF($H65=1,U64,""))))))))</f>
        <v>4</v>
      </c>
      <c r="V65">
        <f ca="1">IF($E64="","",IF($F65="",V64,IF(AND($M65=1,V$9&gt;$B$9),"",IF(AND($M65=1,V$9&lt;=$B$9),LOOKUP(V$9,$A$12:$A$111,$B$12:$B$111),IF(AND($H65=-1,W$9=$R64),"",IF($H65=-1,W64,IF(AND($H65=1,U$9=$R64),$J65,IF($H65=1,V64,""))))))))</f>
        <v>5</v>
      </c>
      <c r="W65">
        <f ca="1">IF($E64="","",IF($F65="",W64,IF(AND($M65=1,W$9&gt;$B$9),"",IF(AND($M65=1,W$9&lt;=$B$9),LOOKUP(W$9,$A$12:$A$111,$B$12:$B$111),IF(AND($H65=-1,X$9=$R64),"",IF($H65=-1,X64,IF(AND($H65=1,V$9=$R64),$J65,IF($H65=1,W64,""))))))))</f>
        <v>6</v>
      </c>
      <c r="X65" t="str">
        <f ca="1">IF($E64="","",IF($F65="",X64,IF(AND($M65=1,X$9&gt;$B$9),"",IF(AND($M65=1,X$9&lt;=$B$9),LOOKUP(X$9,$A$12:$A$111,$B$12:$B$111),IF(AND($H65=-1,Y$9=$R64),"",IF($H65=-1,Y64,IF(AND($H65=1,W$9=$R64),$J65,IF($H65=1,X64,""))))))))</f>
        <v/>
      </c>
      <c r="Y65" t="str">
        <f ca="1">IF($E64="","",IF($F65="",Y64,IF(AND($M65=1,Y$9&gt;$B$9),"",IF(AND($M65=1,Y$9&lt;=$B$9),LOOKUP(Y$9,$A$12:$A$111,$B$12:$B$111),IF(AND($H65=-1,Z$9=$R64),"",IF($H65=-1,Z64,IF(AND($H65=1,X$9=$R64),$J65,IF($H65=1,Y64,""))))))))</f>
        <v/>
      </c>
      <c r="Z65" t="str">
        <f ca="1">IF($E64="","",IF($F65="",Z64,IF(AND($M65=1,Z$9&gt;$B$9),"",IF(AND($M65=1,Z$9&lt;=$B$9),LOOKUP(Z$9,$A$12:$A$111,$B$12:$B$111),IF(AND($H65=-1,AA$9=$R64),"",IF($H65=-1,AA64,IF(AND($H65=1,Y$9=$R64),$J65,IF($H65=1,Z64,""))))))))</f>
        <v/>
      </c>
      <c r="AA65" t="str">
        <f ca="1">IF($E64="","",IF($F65="",AA64,IF(AND($M65=1,AA$9&gt;$B$9),"",IF(AND($M65=1,AA$9&lt;=$B$9),LOOKUP(AA$9,$A$12:$A$111,$B$12:$B$111),IF(AND($H65=-1,AB$9=$R64),"",IF($H65=-1,AB64,IF(AND($H65=1,Z$9=$R64),$J65,IF($H65=1,AA64,""))))))))</f>
        <v/>
      </c>
      <c r="AB65" t="str">
        <f ca="1">IF($E64="","",IF($F65="",AB64,IF(AND($M65=1,AB$9&gt;$B$9),"",IF(AND($M65=1,AB$9&lt;=$B$9),LOOKUP(AB$9,$A$12:$A$111,$B$12:$B$111),IF(AND($H65=-1,AC$9=$R64),"",IF($H65=-1,AC64,IF(AND($H65=1,AA$9=$R64),$J65,IF($H65=1,AB64,""))))))))</f>
        <v/>
      </c>
      <c r="AC65" t="str">
        <f ca="1">IF($E64="","",IF($F65="",AC64,IF(AND($M65=1,AC$9&gt;$B$9),"",IF(AND($M65=1,AC$9&lt;=$B$9),LOOKUP(AC$9,$A$12:$A$111,$B$12:$B$111),IF(AND($H65=-1,AD$9=$R64),"",IF($H65=-1,AD64,IF(AND($H65=1,AB$9=$R64),$J65,IF($H65=1,AC64,""))))))))</f>
        <v/>
      </c>
      <c r="AD65" t="str">
        <f ca="1">IF($E64="","",IF($F65="",AD64,IF(AND($M65=1,AD$9&gt;$B$9),"",IF(AND($M65=1,AD$9&lt;=$B$9),LOOKUP(AD$9,$A$12:$A$111,$B$12:$B$111),IF(AND($H65=-1,AE$9=$R64),"",IF($H65=-1,AE64,IF(AND($H65=1,AC$9=$R64),$J65,IF($H65=1,AD64,""))))))))</f>
        <v/>
      </c>
      <c r="AE65" t="str">
        <f ca="1">IF($E64="","",IF($F65="",AE64,IF(AND($M65=1,AE$9&gt;$B$9),"",IF(AND($M65=1,AE$9&lt;=$B$9),LOOKUP(AE$9,$A$12:$A$111,$B$12:$B$111),IF(AND($H65=-1,AF$9=$R64),"",IF($H65=-1,AF64,IF(AND($H65=1,AD$9=$R64),$J65,IF($H65=1,AE64,""))))))))</f>
        <v/>
      </c>
      <c r="AF65" t="str">
        <f ca="1">IF($E64="","",IF($F65="",AF64,IF(AND($M65=1,AF$9&gt;$B$9),"",IF(AND($M65=1,AF$9&lt;=$B$9),LOOKUP(AF$9,$A$12:$A$111,$B$12:$B$111),IF(AND($H65=-1,AG$9=$R64),"",IF($H65=-1,AG64,IF(AND($H65=1,AE$9=$R64),$J65,IF($H65=1,AF64,""))))))))</f>
        <v/>
      </c>
      <c r="AG65" t="str">
        <f ca="1">IF($E64="","",IF($F65="",AG64,IF(AND($M65=1,AG$9&gt;$B$9),"",IF(AND($M65=1,AG$9&lt;=$B$9),LOOKUP(AG$9,$A$12:$A$111,$B$12:$B$111),IF(AND($H65=-1,AH$9=$R64),"",IF($H65=-1,AH64,IF(AND($H65=1,AF$9=$R64),$J65,IF($H65=1,AG64,""))))))))</f>
        <v/>
      </c>
      <c r="AH65" t="str">
        <f ca="1">IF($E64="","",IF($F65="",AH64,IF(AND($M65=1,AH$9&gt;$B$9),"",IF(AND($M65=1,AH$9&lt;=$B$9),LOOKUP(AH$9,$A$12:$A$111,$B$12:$B$111),IF(AND($H65=-1,AI$9=$R64),"",IF($H65=-1,AI64,IF(AND($H65=1,AG$9=$R64),$J65,IF($H65=1,AH64,""))))))))</f>
        <v/>
      </c>
      <c r="AI65" t="str">
        <f ca="1">IF($E64="","",IF($F65="",AI64,IF(AND($M65=1,AI$9&gt;$B$9),"",IF(AND($M65=1,AI$9&lt;=$B$9),LOOKUP(AI$9,$A$12:$A$111,$B$12:$B$111),IF(AND($H65=-1,AJ$9=$R64),"",IF($H65=-1,AJ64,IF(AND($H65=1,AH$9=$R64),$J65,IF($H65=1,AI64,""))))))))</f>
        <v/>
      </c>
      <c r="AJ65" t="str">
        <f ca="1">IF($E64="","",IF($F65="",AJ64,IF(AND($M65=1,AJ$9&gt;$B$9),"",IF(AND($M65=1,AJ$9&lt;=$B$9),LOOKUP(AJ$9,$A$12:$A$111,$B$12:$B$111),IF(AND($H65=-1,AK$9=$R64),"",IF($H65=-1,AK64,IF(AND($H65=1,AI$9=$R64),$J65,IF($H65=1,AJ64,""))))))))</f>
        <v/>
      </c>
      <c r="AK65" t="str">
        <f ca="1">IF($E64="","",IF($F65="",AK64,IF(AND($M65=1,AK$9&gt;$B$9),"",IF(AND($M65=1,AK$9&lt;=$B$9),LOOKUP(AK$9,$A$12:$A$111,$B$12:$B$111),IF(AND($H65=-1,AL$9=$R64),"",IF($H65=-1,AL64,IF(AND($H65=1,AJ$9=$R64),$J65,IF($H65=1,AK64,""))))))))</f>
        <v/>
      </c>
      <c r="AL65" t="str">
        <f ca="1">IF($E64="","",IF($F65="",AL64,IF(AND($M65=1,AL$9&gt;$B$9),"",IF(AND($M65=1,AL$9&lt;=$B$9),LOOKUP(AL$9,$A$12:$A$111,$B$12:$B$111),IF(AND($H65=-1,AM$9=$R64),"",IF($H65=-1,AM64,IF(AND($H65=1,AK$9=$R64),$J65,IF($H65=1,AL64,""))))))))</f>
        <v/>
      </c>
      <c r="AM65" t="str">
        <f ca="1">IF($E64="","",IF($F65="",AM64,IF(AND($M65=1,AM$9&gt;$B$9),"",IF(AND($M65=1,AM$9&lt;=$B$9),LOOKUP(AM$9,$A$12:$A$111,$B$12:$B$111),IF(AND($H65=-1,AN$9=$R64),"",IF($H65=-1,AN64,IF(AND($H65=1,AL$9=$R64),$J65,IF($H65=1,AM64,""))))))))</f>
        <v/>
      </c>
      <c r="AN65" t="str">
        <f ca="1">IF($E64="","",IF($F65="",AN64,IF(AND($M65=1,AN$9&gt;$B$9),"",IF(AND($M65=1,AN$9&lt;=$B$9),LOOKUP(AN$9,$A$12:$A$111,$B$12:$B$111),IF(AND($H65=-1,AO$9=$R64),"",IF($H65=-1,AO64,IF(AND($H65=1,AM$9=$R64),$J65,IF($H65=1,AN64,""))))))))</f>
        <v/>
      </c>
      <c r="AO65" t="str">
        <f ca="1">IF($E64="","",IF($F65="",AO64,IF(AND($M65=1,AO$9&gt;$B$9),"",IF(AND($M65=1,AO$9&lt;=$B$9),LOOKUP(AO$9,$A$12:$A$111,$B$12:$B$111),IF(AND($H65=-1,AP$9=$R64),"",IF($H65=-1,AP64,IF(AND($H65=1,AN$9=$R64),$J65,IF($H65=1,AO64,""))))))))</f>
        <v/>
      </c>
      <c r="AP65" t="str">
        <f ca="1">IF($E64="","",IF($F65="",AP64,IF(AND($M65=1,AP$9&gt;$B$9),"",IF(AND($M65=1,AP$9&lt;=$B$9),LOOKUP(AP$9,$A$12:$A$111,$B$12:$B$111),IF(AND($H65=-1,AQ$9=$R64),"",IF($H65=-1,AQ64,IF(AND($H65=1,AO$9=$R64),$J65,IF($H65=1,AP64,""))))))))</f>
        <v/>
      </c>
      <c r="AQ65" t="str">
        <f ca="1">IF($E64="","",IF($F65="",AQ64,IF(AND($M65=1,AQ$9&gt;$B$9),"",IF(AND($M65=1,AQ$9&lt;=$B$9),LOOKUP(AQ$9,$A$12:$A$111,$B$12:$B$111),IF(AND($H65=-1,AR$9=$R64),"",IF($H65=-1,AR64,IF(AND($H65=1,AP$9=$R64),$J65,IF($H65=1,AQ64,""))))))))</f>
        <v/>
      </c>
      <c r="AR65" t="str">
        <f ca="1">IF($E64="","",IF($F65="",AR64,IF(AND($M65=1,AR$9&gt;$B$9),"",IF(AND($M65=1,AR$9&lt;=$B$9),LOOKUP(AR$9,$A$12:$A$111,$B$12:$B$111),IF(AND($H65=-1,AS$9=$R64),"",IF($H65=-1,AS64,IF(AND($H65=1,AQ$9=$R64),$J65,IF($H65=1,AR64,""))))))))</f>
        <v/>
      </c>
      <c r="AS65" t="str">
        <f ca="1">IF($E64="","",IF($F65="",AS64,IF(AND($M65=1,AS$9&gt;$B$9),"",IF(AND($M65=1,AS$9&lt;=$B$9),LOOKUP(AS$9,$A$12:$A$111,$B$12:$B$111),IF(AND($H65=-1,AT$9=$R64),"",IF($H65=-1,AT64,IF(AND($H65=1,AR$9=$R64),$J65,IF($H65=1,AS64,""))))))))</f>
        <v/>
      </c>
      <c r="AT65" t="str">
        <f ca="1">IF($E64="","",IF($F65="",AT64,IF(AND($M65=1,AT$9&gt;$B$9),"",IF(AND($M65=1,AT$9&lt;=$B$9),LOOKUP(AT$9,$A$12:$A$111,$B$12:$B$111),IF(AND($H65=-1,AU$9=$R64),"",IF($H65=-1,AU64,IF(AND($H65=1,AS$9=$R64),$J65,IF($H65=1,AT64,""))))))))</f>
        <v/>
      </c>
      <c r="AU65" t="str">
        <f ca="1">IF($E64="","",IF($F65="",AU64,IF(AND($M65=1,AU$9&gt;$B$9),"",IF(AND($M65=1,AU$9&lt;=$B$9),LOOKUP(AU$9,$A$12:$A$111,$B$12:$B$111),IF(AND($H65=-1,AV$9=$R64),"",IF($H65=-1,AV64,IF(AND($H65=1,AT$9=$R64),$J65,IF($H65=1,AU64,""))))))))</f>
        <v/>
      </c>
      <c r="AV65" t="str">
        <f ca="1">IF($E64="","",IF($F65="",AV64,IF(AND($M65=1,AV$9&gt;$B$9),"",IF(AND($M65=1,AV$9&lt;=$B$9),LOOKUP(AV$9,$A$12:$A$111,$B$12:$B$111),IF(AND($H65=-1,AW$9=$R64),"",IF($H65=-1,AW64,IF(AND($H65=1,AU$9=$R64),$J65,IF($H65=1,AV64,""))))))))</f>
        <v/>
      </c>
      <c r="AW65" t="str">
        <f ca="1">IF($E64="","",IF($F65="",AW64,IF(AND($M65=1,AW$9&gt;$B$9),"",IF(AND($M65=1,AW$9&lt;=$B$9),LOOKUP(AW$9,$A$12:$A$111,$B$12:$B$111),IF(AND($H65=-1,AX$9=$R64),"",IF($H65=-1,AX64,IF(AND($H65=1,AV$9=$R64),$J65,IF($H65=1,AW64,""))))))))</f>
        <v/>
      </c>
      <c r="AX65" t="str">
        <f ca="1">IF($E64="","",IF($F65="",AX64,IF(AND($M65=1,AX$9&gt;$B$9),"",IF(AND($M65=1,AX$9&lt;=$B$9),LOOKUP(AX$9,$A$12:$A$111,$B$12:$B$111),IF(AND($H65=-1,AY$9=$R64),"",IF($H65=-1,AY64,IF(AND($H65=1,AW$9=$R64),$J65,IF($H65=1,AX64,""))))))))</f>
        <v/>
      </c>
      <c r="AY65" t="str">
        <f ca="1">IF($E64="","",IF($F65="",AY64,IF(AND($M65=1,AY$9&gt;$B$9),"",IF(AND($M65=1,AY$9&lt;=$B$9),LOOKUP(AY$9,$A$12:$A$111,$B$12:$B$111),IF(AND($H65=-1,AZ$9=$R64),"",IF($H65=-1,AZ64,IF(AND($H65=1,AX$9=$R64),$J65,IF($H65=1,AY64,""))))))))</f>
        <v/>
      </c>
      <c r="AZ65" t="str">
        <f ca="1">IF($E64="","",IF($F65="",AZ64,IF(AND($M65=1,AZ$9&gt;$B$9),"",IF(AND($M65=1,AZ$9&lt;=$B$9),LOOKUP(AZ$9,$A$12:$A$111,$B$12:$B$111),IF(AND($H65=-1,BA$9=$R64),"",IF($H65=-1,BA64,IF(AND($H65=1,AY$9=$R64),$J65,IF($H65=1,AZ64,""))))))))</f>
        <v/>
      </c>
      <c r="BA65" t="str">
        <f ca="1">IF($E64="","",IF($F65="",BA64,IF(AND($M65=1,BA$9&gt;$B$9),"",IF(AND($M65=1,BA$9&lt;=$B$9),LOOKUP(BA$9,$A$12:$A$111,$B$12:$B$111),IF(AND($H65=-1,BB$9=$R64),"",IF($H65=-1,BB64,IF(AND($H65=1,AZ$9=$R64),$J65,IF($H65=1,BA64,""))))))))</f>
        <v/>
      </c>
      <c r="BB65" t="str">
        <f ca="1">IF($E64="","",IF($F65="",BB64,IF(AND($M65=1,BB$9&gt;$B$9),"",IF(AND($M65=1,BB$9&lt;=$B$9),LOOKUP(BB$9,$A$12:$A$111,$B$12:$B$111),IF(AND($H65=-1,BC$9=$R64),"",IF($H65=-1,BC64,IF(AND($H65=1,BA$9=$R64),$J65,IF($H65=1,BB64,""))))))))</f>
        <v/>
      </c>
      <c r="BC65" t="str">
        <f ca="1">IF($E64="","",IF($F65="",BC64,IF(AND($M65=1,BC$9&gt;$B$9),"",IF(AND($M65=1,BC$9&lt;=$B$9),LOOKUP(BC$9,$A$12:$A$111,$B$12:$B$111),IF(AND($H65=-1,BD$9=$R64),"",IF($H65=-1,BD64,IF(AND($H65=1,BB$9=$R64),$J65,IF($H65=1,BC64,""))))))))</f>
        <v/>
      </c>
      <c r="BD65" t="str">
        <f ca="1">IF($E64="","",IF($F65="",BD64,IF(AND($M65=1,BD$9&gt;$B$9),"",IF(AND($M65=1,BD$9&lt;=$B$9),LOOKUP(BD$9,$A$12:$A$111,$B$12:$B$111),IF(AND($H65=-1,BE$9=$R64),"",IF($H65=-1,BE64,IF(AND($H65=1,BC$9=$R64),$J65,IF($H65=1,BD64,""))))))))</f>
        <v/>
      </c>
      <c r="BE65" t="str">
        <f ca="1">IF($E64="","",IF($F65="",BE64,IF(AND($M65=1,BE$9&gt;$B$9),"",IF(AND($M65=1,BE$9&lt;=$B$9),LOOKUP(BE$9,$A$12:$A$111,$B$12:$B$111),IF(AND($H65=-1,BF$9=$R64),"",IF($H65=-1,BF64,IF(AND($H65=1,BD$9=$R64),$J65,IF($H65=1,BE64,""))))))))</f>
        <v/>
      </c>
      <c r="BF65" t="str">
        <f ca="1">IF($E64="","",IF($F65="",BF64,IF(AND($M65=1,BF$9&gt;$B$9),"",IF(AND($M65=1,BF$9&lt;=$B$9),LOOKUP(BF$9,$A$12:$A$111,$B$12:$B$111),IF(AND($H65=-1,BG$9=$R64),"",IF($H65=-1,BG64,IF(AND($H65=1,BE$9=$R64),$J65,IF($H65=1,BF64,""))))))))</f>
        <v/>
      </c>
      <c r="BG65" t="str">
        <f ca="1">IF($E64="","",IF($F65="",BG64,IF(AND($M65=1,BG$9&gt;$B$9),"",IF(AND($M65=1,BG$9&lt;=$B$9),LOOKUP(BG$9,$A$12:$A$111,$B$12:$B$111),IF(AND($H65=-1,BH$9=$R64),"",IF($H65=-1,BH64,IF(AND($H65=1,BF$9=$R64),$J65,IF($H65=1,BG64,""))))))))</f>
        <v/>
      </c>
      <c r="BH65" t="str">
        <f ca="1">IF($E64="","",IF($F65="",BH64,IF(AND($M65=1,BH$9&gt;$B$9),"",IF(AND($M65=1,BH$9&lt;=$B$9),LOOKUP(BH$9,$A$12:$A$111,$B$12:$B$111),IF(AND($H65=-1,BI$9=$R64),"",IF($H65=-1,BI64,IF(AND($H65=1,BG$9=$R64),$J65,IF($H65=1,BH64,""))))))))</f>
        <v/>
      </c>
      <c r="BI65" t="str">
        <f ca="1">IF($E64="","",IF($F65="",BI64,IF(AND($M65=1,BI$9&gt;$B$9),"",IF(AND($M65=1,BI$9&lt;=$B$9),LOOKUP(BI$9,$A$12:$A$111,$B$12:$B$111),IF(AND($H65=-1,BJ$9=$R64),"",IF($H65=-1,BJ64,IF(AND($H65=1,BH$9=$R64),$J65,IF($H65=1,BI64,""))))))))</f>
        <v/>
      </c>
      <c r="BJ65" t="str">
        <f ca="1">IF($E64="","",IF($F65="",BJ64,IF(AND($M65=1,BJ$9&gt;$B$9),"",IF(AND($M65=1,BJ$9&lt;=$B$9),LOOKUP(BJ$9,$A$12:$A$111,$B$12:$B$111),IF(AND($H65=-1,BK$9=$R64),"",IF($H65=-1,BK64,IF(AND($H65=1,BI$9=$R64),$J65,IF($H65=1,BJ64,""))))))))</f>
        <v/>
      </c>
      <c r="BK65" t="str">
        <f ca="1">IF($E64="","",IF($F65="",BK64,IF(AND($M65=1,BK$9&gt;$B$9),"",IF(AND($M65=1,BK$9&lt;=$B$9),LOOKUP(BK$9,$A$12:$A$111,$B$12:$B$111),IF(AND($H65=-1,BL$9=$R64),"",IF($H65=-1,BL64,IF(AND($H65=1,BJ$9=$R64),$J65,IF($H65=1,BK64,""))))))))</f>
        <v/>
      </c>
      <c r="BL65" t="str">
        <f ca="1">IF($E64="","",IF($F65="",BL64,IF(AND($M65=1,BL$9&gt;$B$9),"",IF(AND($M65=1,BL$9&lt;=$B$9),LOOKUP(BL$9,$A$12:$A$111,$B$12:$B$111),IF(AND($H65=-1,BM$9=$R64),"",IF($H65=-1,BM64,IF(AND($H65=1,BK$9=$R64),$J65,IF($H65=1,BL64,""))))))))</f>
        <v/>
      </c>
      <c r="BM65" t="str">
        <f ca="1">IF($E64="","",IF($F65="",BM64,IF(AND($M65=1,BM$9&gt;$B$9),"",IF(AND($M65=1,BM$9&lt;=$B$9),LOOKUP(BM$9,$A$12:$A$111,$B$12:$B$111),IF(AND($H65=-1,BN$9=$R64),"",IF($H65=-1,BN64,IF(AND($H65=1,BL$9=$R64),$J65,IF($H65=1,BM64,""))))))))</f>
        <v/>
      </c>
      <c r="BN65" t="str">
        <f ca="1">IF($E64="","",IF($F65="",BN64,IF(AND($M65=1,BN$9&gt;$B$9),"",IF(AND($M65=1,BN$9&lt;=$B$9),LOOKUP(BN$9,$A$12:$A$111,$B$12:$B$111),IF(AND($H65=-1,BO$9=$R64),"",IF($H65=-1,BO64,IF(AND($H65=1,BM$9=$R64),$J65,IF($H65=1,BN64,""))))))))</f>
        <v/>
      </c>
      <c r="BO65" t="str">
        <f ca="1">IF($E64="","",IF($F65="",BO64,IF(AND($M65=1,BO$9&gt;$B$9),"",IF(AND($M65=1,BO$9&lt;=$B$9),LOOKUP(BO$9,$A$12:$A$111,$B$12:$B$111),IF(AND($H65=-1,BP$9=$R64),"",IF($H65=-1,BP64,IF(AND($H65=1,BN$9=$R64),$J65,IF($H65=1,BO64,""))))))))</f>
        <v/>
      </c>
      <c r="BP65">
        <f ca="1">IF($E64="","",IF($F65="",BP64,IF(AND($M65=1,BP$9&gt;$B$9),"",IF(AND($M65=1,BP$9&lt;=$B$9),LOOKUP(BP$9,$A$12:$A$111,$B$12:$B$111),IF(AND($H65=-1,BQ$9=$R64),"",IF($H65=-1,BQ64,IF(AND($H65=1,BO$9=$R64),$J65,IF($H65=1,BP64,""))))))))</f>
        <v>0</v>
      </c>
    </row>
    <row r="66" spans="4:68" x14ac:dyDescent="0.25">
      <c r="D66" s="4">
        <v>56</v>
      </c>
      <c r="E66" s="1">
        <f t="shared" ca="1" si="3"/>
        <v>21</v>
      </c>
      <c r="F66" t="str">
        <f ca="1">IF(E65="","",IF(AND(B$3="Last",G65="Zero"),F65,IF(B$3="Last",G65,IF(AND(B$3="2nd last",G64="Zero"),F65,IF(B$3="2nd last",G64,IF(AND(B$3="Opposite",G65="Zero"),F65,IF(AND(B$3="Opposite",G65="Red"),"Black",IF(AND(B$3="Opposite",G65="Black"),"Red",IF(AND(B$3="Opposite",G65="Odd"),"Even",IF(AND(B$3="Opposite",G65="Even"),"Odd",IF(AND(B$3="Opposite",G65="High"),"Low",IF(AND(B$3="Opposite",G65="Low"),"High",IF(COUNTIF(Refs!$E$5:$I$6,B$3)=1,RevLab!B$3,"")))))))))))))</f>
        <v>Black</v>
      </c>
      <c r="G66" t="str">
        <f ca="1">IF(E66="","",IF(B$2="Red/Black",LOOKUP(E66,Refs!D:D,Refs!F:F),IF(B$2="High/Low",LOOKUP(E66,Refs!D:D,Refs!H:H),IF(B$2="Odd/Even",LOOKUP(E66,Refs!D:D,Refs!J:J),""))))</f>
        <v>Red</v>
      </c>
      <c r="H66">
        <f t="shared" ca="1" si="4"/>
        <v>-1</v>
      </c>
      <c r="I66">
        <f ca="1">IF(E65="","",IF(F66="","",IF(AND(R65&gt;1,P65+Q65&gt;=$B$4),$B$4,IF(R65=1,P65,P65+Q65))))</f>
        <v>8</v>
      </c>
      <c r="J66">
        <f t="shared" ca="1" si="5"/>
        <v>-8</v>
      </c>
      <c r="K66">
        <f t="shared" ca="1" si="7"/>
        <v>-48</v>
      </c>
      <c r="L66">
        <f t="shared" ca="1" si="8"/>
        <v>15</v>
      </c>
      <c r="M66">
        <f t="shared" ca="1" si="6"/>
        <v>0</v>
      </c>
      <c r="P66">
        <f t="shared" ca="1" si="0"/>
        <v>3</v>
      </c>
      <c r="Q66">
        <f t="shared" ca="1" si="1"/>
        <v>5</v>
      </c>
      <c r="R66" s="2">
        <f t="shared" ca="1" si="2"/>
        <v>3</v>
      </c>
      <c r="S66" s="4">
        <f ca="1">IF(E65="","",IF($F66="",S65,IF($M66=1,LOOKUP(S$9,$A$12:$A$111,$B$12:$B$111),IF(AND($H66=-1,T$9=$R65),"",IF($H66=-1,T65,IF($H66=1,S65))))))</f>
        <v>3</v>
      </c>
      <c r="T66">
        <f ca="1">IF($E65="","",IF($F66="",T65,IF(AND($M66=1,T$9&gt;$B$9),"",IF(AND($M66=1,T$9&lt;=$B$9),LOOKUP(T$9,$A$12:$A$111,$B$12:$B$111),IF(AND($H66=-1,U$9=$R65),"",IF($H66=-1,U65,IF(AND($H66=1,S$9=$R65),$J66,IF($H66=1,T65,""))))))))</f>
        <v>4</v>
      </c>
      <c r="U66">
        <f ca="1">IF($E65="","",IF($F66="",U65,IF(AND($M66=1,U$9&gt;$B$9),"",IF(AND($M66=1,U$9&lt;=$B$9),LOOKUP(U$9,$A$12:$A$111,$B$12:$B$111),IF(AND($H66=-1,V$9=$R65),"",IF($H66=-1,V65,IF(AND($H66=1,T$9=$R65),$J66,IF($H66=1,U65,""))))))))</f>
        <v>5</v>
      </c>
      <c r="V66" t="str">
        <f ca="1">IF($E65="","",IF($F66="",V65,IF(AND($M66=1,V$9&gt;$B$9),"",IF(AND($M66=1,V$9&lt;=$B$9),LOOKUP(V$9,$A$12:$A$111,$B$12:$B$111),IF(AND($H66=-1,W$9=$R65),"",IF($H66=-1,W65,IF(AND($H66=1,U$9=$R65),$J66,IF($H66=1,V65,""))))))))</f>
        <v/>
      </c>
      <c r="W66" t="str">
        <f ca="1">IF($E65="","",IF($F66="",W65,IF(AND($M66=1,W$9&gt;$B$9),"",IF(AND($M66=1,W$9&lt;=$B$9),LOOKUP(W$9,$A$12:$A$111,$B$12:$B$111),IF(AND($H66=-1,X$9=$R65),"",IF($H66=-1,X65,IF(AND($H66=1,V$9=$R65),$J66,IF($H66=1,W65,""))))))))</f>
        <v/>
      </c>
      <c r="X66" t="str">
        <f ca="1">IF($E65="","",IF($F66="",X65,IF(AND($M66=1,X$9&gt;$B$9),"",IF(AND($M66=1,X$9&lt;=$B$9),LOOKUP(X$9,$A$12:$A$111,$B$12:$B$111),IF(AND($H66=-1,Y$9=$R65),"",IF($H66=-1,Y65,IF(AND($H66=1,W$9=$R65),$J66,IF($H66=1,X65,""))))))))</f>
        <v/>
      </c>
      <c r="Y66" t="str">
        <f ca="1">IF($E65="","",IF($F66="",Y65,IF(AND($M66=1,Y$9&gt;$B$9),"",IF(AND($M66=1,Y$9&lt;=$B$9),LOOKUP(Y$9,$A$12:$A$111,$B$12:$B$111),IF(AND($H66=-1,Z$9=$R65),"",IF($H66=-1,Z65,IF(AND($H66=1,X$9=$R65),$J66,IF($H66=1,Y65,""))))))))</f>
        <v/>
      </c>
      <c r="Z66" t="str">
        <f ca="1">IF($E65="","",IF($F66="",Z65,IF(AND($M66=1,Z$9&gt;$B$9),"",IF(AND($M66=1,Z$9&lt;=$B$9),LOOKUP(Z$9,$A$12:$A$111,$B$12:$B$111),IF(AND($H66=-1,AA$9=$R65),"",IF($H66=-1,AA65,IF(AND($H66=1,Y$9=$R65),$J66,IF($H66=1,Z65,""))))))))</f>
        <v/>
      </c>
      <c r="AA66" t="str">
        <f ca="1">IF($E65="","",IF($F66="",AA65,IF(AND($M66=1,AA$9&gt;$B$9),"",IF(AND($M66=1,AA$9&lt;=$B$9),LOOKUP(AA$9,$A$12:$A$111,$B$12:$B$111),IF(AND($H66=-1,AB$9=$R65),"",IF($H66=-1,AB65,IF(AND($H66=1,Z$9=$R65),$J66,IF($H66=1,AA65,""))))))))</f>
        <v/>
      </c>
      <c r="AB66" t="str">
        <f ca="1">IF($E65="","",IF($F66="",AB65,IF(AND($M66=1,AB$9&gt;$B$9),"",IF(AND($M66=1,AB$9&lt;=$B$9),LOOKUP(AB$9,$A$12:$A$111,$B$12:$B$111),IF(AND($H66=-1,AC$9=$R65),"",IF($H66=-1,AC65,IF(AND($H66=1,AA$9=$R65),$J66,IF($H66=1,AB65,""))))))))</f>
        <v/>
      </c>
      <c r="AC66" t="str">
        <f ca="1">IF($E65="","",IF($F66="",AC65,IF(AND($M66=1,AC$9&gt;$B$9),"",IF(AND($M66=1,AC$9&lt;=$B$9),LOOKUP(AC$9,$A$12:$A$111,$B$12:$B$111),IF(AND($H66=-1,AD$9=$R65),"",IF($H66=-1,AD65,IF(AND($H66=1,AB$9=$R65),$J66,IF($H66=1,AC65,""))))))))</f>
        <v/>
      </c>
      <c r="AD66" t="str">
        <f ca="1">IF($E65="","",IF($F66="",AD65,IF(AND($M66=1,AD$9&gt;$B$9),"",IF(AND($M66=1,AD$9&lt;=$B$9),LOOKUP(AD$9,$A$12:$A$111,$B$12:$B$111),IF(AND($H66=-1,AE$9=$R65),"",IF($H66=-1,AE65,IF(AND($H66=1,AC$9=$R65),$J66,IF($H66=1,AD65,""))))))))</f>
        <v/>
      </c>
      <c r="AE66" t="str">
        <f ca="1">IF($E65="","",IF($F66="",AE65,IF(AND($M66=1,AE$9&gt;$B$9),"",IF(AND($M66=1,AE$9&lt;=$B$9),LOOKUP(AE$9,$A$12:$A$111,$B$12:$B$111),IF(AND($H66=-1,AF$9=$R65),"",IF($H66=-1,AF65,IF(AND($H66=1,AD$9=$R65),$J66,IF($H66=1,AE65,""))))))))</f>
        <v/>
      </c>
      <c r="AF66" t="str">
        <f ca="1">IF($E65="","",IF($F66="",AF65,IF(AND($M66=1,AF$9&gt;$B$9),"",IF(AND($M66=1,AF$9&lt;=$B$9),LOOKUP(AF$9,$A$12:$A$111,$B$12:$B$111),IF(AND($H66=-1,AG$9=$R65),"",IF($H66=-1,AG65,IF(AND($H66=1,AE$9=$R65),$J66,IF($H66=1,AF65,""))))))))</f>
        <v/>
      </c>
      <c r="AG66" t="str">
        <f ca="1">IF($E65="","",IF($F66="",AG65,IF(AND($M66=1,AG$9&gt;$B$9),"",IF(AND($M66=1,AG$9&lt;=$B$9),LOOKUP(AG$9,$A$12:$A$111,$B$12:$B$111),IF(AND($H66=-1,AH$9=$R65),"",IF($H66=-1,AH65,IF(AND($H66=1,AF$9=$R65),$J66,IF($H66=1,AG65,""))))))))</f>
        <v/>
      </c>
      <c r="AH66" t="str">
        <f ca="1">IF($E65="","",IF($F66="",AH65,IF(AND($M66=1,AH$9&gt;$B$9),"",IF(AND($M66=1,AH$9&lt;=$B$9),LOOKUP(AH$9,$A$12:$A$111,$B$12:$B$111),IF(AND($H66=-1,AI$9=$R65),"",IF($H66=-1,AI65,IF(AND($H66=1,AG$9=$R65),$J66,IF($H66=1,AH65,""))))))))</f>
        <v/>
      </c>
      <c r="AI66" t="str">
        <f ca="1">IF($E65="","",IF($F66="",AI65,IF(AND($M66=1,AI$9&gt;$B$9),"",IF(AND($M66=1,AI$9&lt;=$B$9),LOOKUP(AI$9,$A$12:$A$111,$B$12:$B$111),IF(AND($H66=-1,AJ$9=$R65),"",IF($H66=-1,AJ65,IF(AND($H66=1,AH$9=$R65),$J66,IF($H66=1,AI65,""))))))))</f>
        <v/>
      </c>
      <c r="AJ66" t="str">
        <f ca="1">IF($E65="","",IF($F66="",AJ65,IF(AND($M66=1,AJ$9&gt;$B$9),"",IF(AND($M66=1,AJ$9&lt;=$B$9),LOOKUP(AJ$9,$A$12:$A$111,$B$12:$B$111),IF(AND($H66=-1,AK$9=$R65),"",IF($H66=-1,AK65,IF(AND($H66=1,AI$9=$R65),$J66,IF($H66=1,AJ65,""))))))))</f>
        <v/>
      </c>
      <c r="AK66" t="str">
        <f ca="1">IF($E65="","",IF($F66="",AK65,IF(AND($M66=1,AK$9&gt;$B$9),"",IF(AND($M66=1,AK$9&lt;=$B$9),LOOKUP(AK$9,$A$12:$A$111,$B$12:$B$111),IF(AND($H66=-1,AL$9=$R65),"",IF($H66=-1,AL65,IF(AND($H66=1,AJ$9=$R65),$J66,IF($H66=1,AK65,""))))))))</f>
        <v/>
      </c>
      <c r="AL66" t="str">
        <f ca="1">IF($E65="","",IF($F66="",AL65,IF(AND($M66=1,AL$9&gt;$B$9),"",IF(AND($M66=1,AL$9&lt;=$B$9),LOOKUP(AL$9,$A$12:$A$111,$B$12:$B$111),IF(AND($H66=-1,AM$9=$R65),"",IF($H66=-1,AM65,IF(AND($H66=1,AK$9=$R65),$J66,IF($H66=1,AL65,""))))))))</f>
        <v/>
      </c>
      <c r="AM66" t="str">
        <f ca="1">IF($E65="","",IF($F66="",AM65,IF(AND($M66=1,AM$9&gt;$B$9),"",IF(AND($M66=1,AM$9&lt;=$B$9),LOOKUP(AM$9,$A$12:$A$111,$B$12:$B$111),IF(AND($H66=-1,AN$9=$R65),"",IF($H66=-1,AN65,IF(AND($H66=1,AL$9=$R65),$J66,IF($H66=1,AM65,""))))))))</f>
        <v/>
      </c>
      <c r="AN66" t="str">
        <f ca="1">IF($E65="","",IF($F66="",AN65,IF(AND($M66=1,AN$9&gt;$B$9),"",IF(AND($M66=1,AN$9&lt;=$B$9),LOOKUP(AN$9,$A$12:$A$111,$B$12:$B$111),IF(AND($H66=-1,AO$9=$R65),"",IF($H66=-1,AO65,IF(AND($H66=1,AM$9=$R65),$J66,IF($H66=1,AN65,""))))))))</f>
        <v/>
      </c>
      <c r="AO66" t="str">
        <f ca="1">IF($E65="","",IF($F66="",AO65,IF(AND($M66=1,AO$9&gt;$B$9),"",IF(AND($M66=1,AO$9&lt;=$B$9),LOOKUP(AO$9,$A$12:$A$111,$B$12:$B$111),IF(AND($H66=-1,AP$9=$R65),"",IF($H66=-1,AP65,IF(AND($H66=1,AN$9=$R65),$J66,IF($H66=1,AO65,""))))))))</f>
        <v/>
      </c>
      <c r="AP66" t="str">
        <f ca="1">IF($E65="","",IF($F66="",AP65,IF(AND($M66=1,AP$9&gt;$B$9),"",IF(AND($M66=1,AP$9&lt;=$B$9),LOOKUP(AP$9,$A$12:$A$111,$B$12:$B$111),IF(AND($H66=-1,AQ$9=$R65),"",IF($H66=-1,AQ65,IF(AND($H66=1,AO$9=$R65),$J66,IF($H66=1,AP65,""))))))))</f>
        <v/>
      </c>
      <c r="AQ66" t="str">
        <f ca="1">IF($E65="","",IF($F66="",AQ65,IF(AND($M66=1,AQ$9&gt;$B$9),"",IF(AND($M66=1,AQ$9&lt;=$B$9),LOOKUP(AQ$9,$A$12:$A$111,$B$12:$B$111),IF(AND($H66=-1,AR$9=$R65),"",IF($H66=-1,AR65,IF(AND($H66=1,AP$9=$R65),$J66,IF($H66=1,AQ65,""))))))))</f>
        <v/>
      </c>
      <c r="AR66" t="str">
        <f ca="1">IF($E65="","",IF($F66="",AR65,IF(AND($M66=1,AR$9&gt;$B$9),"",IF(AND($M66=1,AR$9&lt;=$B$9),LOOKUP(AR$9,$A$12:$A$111,$B$12:$B$111),IF(AND($H66=-1,AS$9=$R65),"",IF($H66=-1,AS65,IF(AND($H66=1,AQ$9=$R65),$J66,IF($H66=1,AR65,""))))))))</f>
        <v/>
      </c>
      <c r="AS66" t="str">
        <f ca="1">IF($E65="","",IF($F66="",AS65,IF(AND($M66=1,AS$9&gt;$B$9),"",IF(AND($M66=1,AS$9&lt;=$B$9),LOOKUP(AS$9,$A$12:$A$111,$B$12:$B$111),IF(AND($H66=-1,AT$9=$R65),"",IF($H66=-1,AT65,IF(AND($H66=1,AR$9=$R65),$J66,IF($H66=1,AS65,""))))))))</f>
        <v/>
      </c>
      <c r="AT66" t="str">
        <f ca="1">IF($E65="","",IF($F66="",AT65,IF(AND($M66=1,AT$9&gt;$B$9),"",IF(AND($M66=1,AT$9&lt;=$B$9),LOOKUP(AT$9,$A$12:$A$111,$B$12:$B$111),IF(AND($H66=-1,AU$9=$R65),"",IF($H66=-1,AU65,IF(AND($H66=1,AS$9=$R65),$J66,IF($H66=1,AT65,""))))))))</f>
        <v/>
      </c>
      <c r="AU66" t="str">
        <f ca="1">IF($E65="","",IF($F66="",AU65,IF(AND($M66=1,AU$9&gt;$B$9),"",IF(AND($M66=1,AU$9&lt;=$B$9),LOOKUP(AU$9,$A$12:$A$111,$B$12:$B$111),IF(AND($H66=-1,AV$9=$R65),"",IF($H66=-1,AV65,IF(AND($H66=1,AT$9=$R65),$J66,IF($H66=1,AU65,""))))))))</f>
        <v/>
      </c>
      <c r="AV66" t="str">
        <f ca="1">IF($E65="","",IF($F66="",AV65,IF(AND($M66=1,AV$9&gt;$B$9),"",IF(AND($M66=1,AV$9&lt;=$B$9),LOOKUP(AV$9,$A$12:$A$111,$B$12:$B$111),IF(AND($H66=-1,AW$9=$R65),"",IF($H66=-1,AW65,IF(AND($H66=1,AU$9=$R65),$J66,IF($H66=1,AV65,""))))))))</f>
        <v/>
      </c>
      <c r="AW66" t="str">
        <f ca="1">IF($E65="","",IF($F66="",AW65,IF(AND($M66=1,AW$9&gt;$B$9),"",IF(AND($M66=1,AW$9&lt;=$B$9),LOOKUP(AW$9,$A$12:$A$111,$B$12:$B$111),IF(AND($H66=-1,AX$9=$R65),"",IF($H66=-1,AX65,IF(AND($H66=1,AV$9=$R65),$J66,IF($H66=1,AW65,""))))))))</f>
        <v/>
      </c>
      <c r="AX66" t="str">
        <f ca="1">IF($E65="","",IF($F66="",AX65,IF(AND($M66=1,AX$9&gt;$B$9),"",IF(AND($M66=1,AX$9&lt;=$B$9),LOOKUP(AX$9,$A$12:$A$111,$B$12:$B$111),IF(AND($H66=-1,AY$9=$R65),"",IF($H66=-1,AY65,IF(AND($H66=1,AW$9=$R65),$J66,IF($H66=1,AX65,""))))))))</f>
        <v/>
      </c>
      <c r="AY66" t="str">
        <f ca="1">IF($E65="","",IF($F66="",AY65,IF(AND($M66=1,AY$9&gt;$B$9),"",IF(AND($M66=1,AY$9&lt;=$B$9),LOOKUP(AY$9,$A$12:$A$111,$B$12:$B$111),IF(AND($H66=-1,AZ$9=$R65),"",IF($H66=-1,AZ65,IF(AND($H66=1,AX$9=$R65),$J66,IF($H66=1,AY65,""))))))))</f>
        <v/>
      </c>
      <c r="AZ66" t="str">
        <f ca="1">IF($E65="","",IF($F66="",AZ65,IF(AND($M66=1,AZ$9&gt;$B$9),"",IF(AND($M66=1,AZ$9&lt;=$B$9),LOOKUP(AZ$9,$A$12:$A$111,$B$12:$B$111),IF(AND($H66=-1,BA$9=$R65),"",IF($H66=-1,BA65,IF(AND($H66=1,AY$9=$R65),$J66,IF($H66=1,AZ65,""))))))))</f>
        <v/>
      </c>
      <c r="BA66" t="str">
        <f ca="1">IF($E65="","",IF($F66="",BA65,IF(AND($M66=1,BA$9&gt;$B$9),"",IF(AND($M66=1,BA$9&lt;=$B$9),LOOKUP(BA$9,$A$12:$A$111,$B$12:$B$111),IF(AND($H66=-1,BB$9=$R65),"",IF($H66=-1,BB65,IF(AND($H66=1,AZ$9=$R65),$J66,IF($H66=1,BA65,""))))))))</f>
        <v/>
      </c>
      <c r="BB66" t="str">
        <f ca="1">IF($E65="","",IF($F66="",BB65,IF(AND($M66=1,BB$9&gt;$B$9),"",IF(AND($M66=1,BB$9&lt;=$B$9),LOOKUP(BB$9,$A$12:$A$111,$B$12:$B$111),IF(AND($H66=-1,BC$9=$R65),"",IF($H66=-1,BC65,IF(AND($H66=1,BA$9=$R65),$J66,IF($H66=1,BB65,""))))))))</f>
        <v/>
      </c>
      <c r="BC66" t="str">
        <f ca="1">IF($E65="","",IF($F66="",BC65,IF(AND($M66=1,BC$9&gt;$B$9),"",IF(AND($M66=1,BC$9&lt;=$B$9),LOOKUP(BC$9,$A$12:$A$111,$B$12:$B$111),IF(AND($H66=-1,BD$9=$R65),"",IF($H66=-1,BD65,IF(AND($H66=1,BB$9=$R65),$J66,IF($H66=1,BC65,""))))))))</f>
        <v/>
      </c>
      <c r="BD66" t="str">
        <f ca="1">IF($E65="","",IF($F66="",BD65,IF(AND($M66=1,BD$9&gt;$B$9),"",IF(AND($M66=1,BD$9&lt;=$B$9),LOOKUP(BD$9,$A$12:$A$111,$B$12:$B$111),IF(AND($H66=-1,BE$9=$R65),"",IF($H66=-1,BE65,IF(AND($H66=1,BC$9=$R65),$J66,IF($H66=1,BD65,""))))))))</f>
        <v/>
      </c>
      <c r="BE66" t="str">
        <f ca="1">IF($E65="","",IF($F66="",BE65,IF(AND($M66=1,BE$9&gt;$B$9),"",IF(AND($M66=1,BE$9&lt;=$B$9),LOOKUP(BE$9,$A$12:$A$111,$B$12:$B$111),IF(AND($H66=-1,BF$9=$R65),"",IF($H66=-1,BF65,IF(AND($H66=1,BD$9=$R65),$J66,IF($H66=1,BE65,""))))))))</f>
        <v/>
      </c>
      <c r="BF66" t="str">
        <f ca="1">IF($E65="","",IF($F66="",BF65,IF(AND($M66=1,BF$9&gt;$B$9),"",IF(AND($M66=1,BF$9&lt;=$B$9),LOOKUP(BF$9,$A$12:$A$111,$B$12:$B$111),IF(AND($H66=-1,BG$9=$R65),"",IF($H66=-1,BG65,IF(AND($H66=1,BE$9=$R65),$J66,IF($H66=1,BF65,""))))))))</f>
        <v/>
      </c>
      <c r="BG66" t="str">
        <f ca="1">IF($E65="","",IF($F66="",BG65,IF(AND($M66=1,BG$9&gt;$B$9),"",IF(AND($M66=1,BG$9&lt;=$B$9),LOOKUP(BG$9,$A$12:$A$111,$B$12:$B$111),IF(AND($H66=-1,BH$9=$R65),"",IF($H66=-1,BH65,IF(AND($H66=1,BF$9=$R65),$J66,IF($H66=1,BG65,""))))))))</f>
        <v/>
      </c>
      <c r="BH66" t="str">
        <f ca="1">IF($E65="","",IF($F66="",BH65,IF(AND($M66=1,BH$9&gt;$B$9),"",IF(AND($M66=1,BH$9&lt;=$B$9),LOOKUP(BH$9,$A$12:$A$111,$B$12:$B$111),IF(AND($H66=-1,BI$9=$R65),"",IF($H66=-1,BI65,IF(AND($H66=1,BG$9=$R65),$J66,IF($H66=1,BH65,""))))))))</f>
        <v/>
      </c>
      <c r="BI66" t="str">
        <f ca="1">IF($E65="","",IF($F66="",BI65,IF(AND($M66=1,BI$9&gt;$B$9),"",IF(AND($M66=1,BI$9&lt;=$B$9),LOOKUP(BI$9,$A$12:$A$111,$B$12:$B$111),IF(AND($H66=-1,BJ$9=$R65),"",IF($H66=-1,BJ65,IF(AND($H66=1,BH$9=$R65),$J66,IF($H66=1,BI65,""))))))))</f>
        <v/>
      </c>
      <c r="BJ66" t="str">
        <f ca="1">IF($E65="","",IF($F66="",BJ65,IF(AND($M66=1,BJ$9&gt;$B$9),"",IF(AND($M66=1,BJ$9&lt;=$B$9),LOOKUP(BJ$9,$A$12:$A$111,$B$12:$B$111),IF(AND($H66=-1,BK$9=$R65),"",IF($H66=-1,BK65,IF(AND($H66=1,BI$9=$R65),$J66,IF($H66=1,BJ65,""))))))))</f>
        <v/>
      </c>
      <c r="BK66" t="str">
        <f ca="1">IF($E65="","",IF($F66="",BK65,IF(AND($M66=1,BK$9&gt;$B$9),"",IF(AND($M66=1,BK$9&lt;=$B$9),LOOKUP(BK$9,$A$12:$A$111,$B$12:$B$111),IF(AND($H66=-1,BL$9=$R65),"",IF($H66=-1,BL65,IF(AND($H66=1,BJ$9=$R65),$J66,IF($H66=1,BK65,""))))))))</f>
        <v/>
      </c>
      <c r="BL66" t="str">
        <f ca="1">IF($E65="","",IF($F66="",BL65,IF(AND($M66=1,BL$9&gt;$B$9),"",IF(AND($M66=1,BL$9&lt;=$B$9),LOOKUP(BL$9,$A$12:$A$111,$B$12:$B$111),IF(AND($H66=-1,BM$9=$R65),"",IF($H66=-1,BM65,IF(AND($H66=1,BK$9=$R65),$J66,IF($H66=1,BL65,""))))))))</f>
        <v/>
      </c>
      <c r="BM66" t="str">
        <f ca="1">IF($E65="","",IF($F66="",BM65,IF(AND($M66=1,BM$9&gt;$B$9),"",IF(AND($M66=1,BM$9&lt;=$B$9),LOOKUP(BM$9,$A$12:$A$111,$B$12:$B$111),IF(AND($H66=-1,BN$9=$R65),"",IF($H66=-1,BN65,IF(AND($H66=1,BL$9=$R65),$J66,IF($H66=1,BM65,""))))))))</f>
        <v/>
      </c>
      <c r="BN66" t="str">
        <f ca="1">IF($E65="","",IF($F66="",BN65,IF(AND($M66=1,BN$9&gt;$B$9),"",IF(AND($M66=1,BN$9&lt;=$B$9),LOOKUP(BN$9,$A$12:$A$111,$B$12:$B$111),IF(AND($H66=-1,BO$9=$R65),"",IF($H66=-1,BO65,IF(AND($H66=1,BM$9=$R65),$J66,IF($H66=1,BN65,""))))))))</f>
        <v/>
      </c>
      <c r="BO66">
        <f ca="1">IF($E65="","",IF($F66="",BO65,IF(AND($M66=1,BO$9&gt;$B$9),"",IF(AND($M66=1,BO$9&lt;=$B$9),LOOKUP(BO$9,$A$12:$A$111,$B$12:$B$111),IF(AND($H66=-1,BP$9=$R65),"",IF($H66=-1,BP65,IF(AND($H66=1,BN$9=$R65),$J66,IF($H66=1,BO65,""))))))))</f>
        <v>0</v>
      </c>
      <c r="BP66">
        <f ca="1">IF($E65="","",IF($F66="",BP65,IF(AND($M66=1,BP$9&gt;$B$9),"",IF(AND($M66=1,BP$9&lt;=$B$9),LOOKUP(BP$9,$A$12:$A$111,$B$12:$B$111),IF(AND($H66=-1,BQ$9=$R65),"",IF($H66=-1,BQ65,IF(AND($H66=1,BO$9=$R65),$J66,IF($H66=1,BP65,""))))))))</f>
        <v>0</v>
      </c>
    </row>
    <row r="67" spans="4:68" x14ac:dyDescent="0.25">
      <c r="D67" s="4">
        <v>57</v>
      </c>
      <c r="E67" s="1">
        <f t="shared" ca="1" si="3"/>
        <v>13</v>
      </c>
      <c r="F67" t="str">
        <f ca="1">IF(E66="","",IF(AND(B$3="Last",G66="Zero"),F66,IF(B$3="Last",G66,IF(AND(B$3="2nd last",G65="Zero"),F66,IF(B$3="2nd last",G65,IF(AND(B$3="Opposite",G66="Zero"),F66,IF(AND(B$3="Opposite",G66="Red"),"Black",IF(AND(B$3="Opposite",G66="Black"),"Red",IF(AND(B$3="Opposite",G66="Odd"),"Even",IF(AND(B$3="Opposite",G66="Even"),"Odd",IF(AND(B$3="Opposite",G66="High"),"Low",IF(AND(B$3="Opposite",G66="Low"),"High",IF(COUNTIF(Refs!$E$5:$I$6,B$3)=1,RevLab!B$3,"")))))))))))))</f>
        <v>Black</v>
      </c>
      <c r="G67" t="str">
        <f ca="1">IF(E67="","",IF(B$2="Red/Black",LOOKUP(E67,Refs!D:D,Refs!F:F),IF(B$2="High/Low",LOOKUP(E67,Refs!D:D,Refs!H:H),IF(B$2="Odd/Even",LOOKUP(E67,Refs!D:D,Refs!J:J),""))))</f>
        <v>Black</v>
      </c>
      <c r="H67">
        <f t="shared" ca="1" si="4"/>
        <v>1</v>
      </c>
      <c r="I67">
        <f ca="1">IF(E66="","",IF(F67="","",IF(AND(R66&gt;1,P66+Q66&gt;=$B$4),$B$4,IF(R66=1,P66,P66+Q66))))</f>
        <v>8</v>
      </c>
      <c r="J67">
        <f t="shared" ca="1" si="5"/>
        <v>8</v>
      </c>
      <c r="K67">
        <f t="shared" ca="1" si="7"/>
        <v>-40</v>
      </c>
      <c r="L67">
        <f t="shared" ca="1" si="8"/>
        <v>15</v>
      </c>
      <c r="M67">
        <f t="shared" ca="1" si="6"/>
        <v>0</v>
      </c>
      <c r="P67">
        <f t="shared" ca="1" si="0"/>
        <v>3</v>
      </c>
      <c r="Q67">
        <f t="shared" ca="1" si="1"/>
        <v>8</v>
      </c>
      <c r="R67" s="2">
        <f t="shared" ca="1" si="2"/>
        <v>4</v>
      </c>
      <c r="S67" s="4">
        <f ca="1">IF(E66="","",IF($F67="",S66,IF($M67=1,LOOKUP(S$9,$A$12:$A$111,$B$12:$B$111),IF(AND($H67=-1,T$9=$R66),"",IF($H67=-1,T66,IF($H67=1,S66))))))</f>
        <v>3</v>
      </c>
      <c r="T67">
        <f ca="1">IF($E66="","",IF($F67="",T66,IF(AND($M67=1,T$9&gt;$B$9),"",IF(AND($M67=1,T$9&lt;=$B$9),LOOKUP(T$9,$A$12:$A$111,$B$12:$B$111),IF(AND($H67=-1,U$9=$R66),"",IF($H67=-1,U66,IF(AND($H67=1,S$9=$R66),$J67,IF($H67=1,T66,""))))))))</f>
        <v>4</v>
      </c>
      <c r="U67">
        <f ca="1">IF($E66="","",IF($F67="",U66,IF(AND($M67=1,U$9&gt;$B$9),"",IF(AND($M67=1,U$9&lt;=$B$9),LOOKUP(U$9,$A$12:$A$111,$B$12:$B$111),IF(AND($H67=-1,V$9=$R66),"",IF($H67=-1,V66,IF(AND($H67=1,T$9=$R66),$J67,IF($H67=1,U66,""))))))))</f>
        <v>5</v>
      </c>
      <c r="V67">
        <f ca="1">IF($E66="","",IF($F67="",V66,IF(AND($M67=1,V$9&gt;$B$9),"",IF(AND($M67=1,V$9&lt;=$B$9),LOOKUP(V$9,$A$12:$A$111,$B$12:$B$111),IF(AND($H67=-1,W$9=$R66),"",IF($H67=-1,W66,IF(AND($H67=1,U$9=$R66),$J67,IF($H67=1,V66,""))))))))</f>
        <v>8</v>
      </c>
      <c r="W67" t="str">
        <f ca="1">IF($E66="","",IF($F67="",W66,IF(AND($M67=1,W$9&gt;$B$9),"",IF(AND($M67=1,W$9&lt;=$B$9),LOOKUP(W$9,$A$12:$A$111,$B$12:$B$111),IF(AND($H67=-1,X$9=$R66),"",IF($H67=-1,X66,IF(AND($H67=1,V$9=$R66),$J67,IF($H67=1,W66,""))))))))</f>
        <v/>
      </c>
      <c r="X67" t="str">
        <f ca="1">IF($E66="","",IF($F67="",X66,IF(AND($M67=1,X$9&gt;$B$9),"",IF(AND($M67=1,X$9&lt;=$B$9),LOOKUP(X$9,$A$12:$A$111,$B$12:$B$111),IF(AND($H67=-1,Y$9=$R66),"",IF($H67=-1,Y66,IF(AND($H67=1,W$9=$R66),$J67,IF($H67=1,X66,""))))))))</f>
        <v/>
      </c>
      <c r="Y67" t="str">
        <f ca="1">IF($E66="","",IF($F67="",Y66,IF(AND($M67=1,Y$9&gt;$B$9),"",IF(AND($M67=1,Y$9&lt;=$B$9),LOOKUP(Y$9,$A$12:$A$111,$B$12:$B$111),IF(AND($H67=-1,Z$9=$R66),"",IF($H67=-1,Z66,IF(AND($H67=1,X$9=$R66),$J67,IF($H67=1,Y66,""))))))))</f>
        <v/>
      </c>
      <c r="Z67" t="str">
        <f ca="1">IF($E66="","",IF($F67="",Z66,IF(AND($M67=1,Z$9&gt;$B$9),"",IF(AND($M67=1,Z$9&lt;=$B$9),LOOKUP(Z$9,$A$12:$A$111,$B$12:$B$111),IF(AND($H67=-1,AA$9=$R66),"",IF($H67=-1,AA66,IF(AND($H67=1,Y$9=$R66),$J67,IF($H67=1,Z66,""))))))))</f>
        <v/>
      </c>
      <c r="AA67" t="str">
        <f ca="1">IF($E66="","",IF($F67="",AA66,IF(AND($M67=1,AA$9&gt;$B$9),"",IF(AND($M67=1,AA$9&lt;=$B$9),LOOKUP(AA$9,$A$12:$A$111,$B$12:$B$111),IF(AND($H67=-1,AB$9=$R66),"",IF($H67=-1,AB66,IF(AND($H67=1,Z$9=$R66),$J67,IF($H67=1,AA66,""))))))))</f>
        <v/>
      </c>
      <c r="AB67" t="str">
        <f ca="1">IF($E66="","",IF($F67="",AB66,IF(AND($M67=1,AB$9&gt;$B$9),"",IF(AND($M67=1,AB$9&lt;=$B$9),LOOKUP(AB$9,$A$12:$A$111,$B$12:$B$111),IF(AND($H67=-1,AC$9=$R66),"",IF($H67=-1,AC66,IF(AND($H67=1,AA$9=$R66),$J67,IF($H67=1,AB66,""))))))))</f>
        <v/>
      </c>
      <c r="AC67" t="str">
        <f ca="1">IF($E66="","",IF($F67="",AC66,IF(AND($M67=1,AC$9&gt;$B$9),"",IF(AND($M67=1,AC$9&lt;=$B$9),LOOKUP(AC$9,$A$12:$A$111,$B$12:$B$111),IF(AND($H67=-1,AD$9=$R66),"",IF($H67=-1,AD66,IF(AND($H67=1,AB$9=$R66),$J67,IF($H67=1,AC66,""))))))))</f>
        <v/>
      </c>
      <c r="AD67" t="str">
        <f ca="1">IF($E66="","",IF($F67="",AD66,IF(AND($M67=1,AD$9&gt;$B$9),"",IF(AND($M67=1,AD$9&lt;=$B$9),LOOKUP(AD$9,$A$12:$A$111,$B$12:$B$111),IF(AND($H67=-1,AE$9=$R66),"",IF($H67=-1,AE66,IF(AND($H67=1,AC$9=$R66),$J67,IF($H67=1,AD66,""))))))))</f>
        <v/>
      </c>
      <c r="AE67" t="str">
        <f ca="1">IF($E66="","",IF($F67="",AE66,IF(AND($M67=1,AE$9&gt;$B$9),"",IF(AND($M67=1,AE$9&lt;=$B$9),LOOKUP(AE$9,$A$12:$A$111,$B$12:$B$111),IF(AND($H67=-1,AF$9=$R66),"",IF($H67=-1,AF66,IF(AND($H67=1,AD$9=$R66),$J67,IF($H67=1,AE66,""))))))))</f>
        <v/>
      </c>
      <c r="AF67" t="str">
        <f ca="1">IF($E66="","",IF($F67="",AF66,IF(AND($M67=1,AF$9&gt;$B$9),"",IF(AND($M67=1,AF$9&lt;=$B$9),LOOKUP(AF$9,$A$12:$A$111,$B$12:$B$111),IF(AND($H67=-1,AG$9=$R66),"",IF($H67=-1,AG66,IF(AND($H67=1,AE$9=$R66),$J67,IF($H67=1,AF66,""))))))))</f>
        <v/>
      </c>
      <c r="AG67" t="str">
        <f ca="1">IF($E66="","",IF($F67="",AG66,IF(AND($M67=1,AG$9&gt;$B$9),"",IF(AND($M67=1,AG$9&lt;=$B$9),LOOKUP(AG$9,$A$12:$A$111,$B$12:$B$111),IF(AND($H67=-1,AH$9=$R66),"",IF($H67=-1,AH66,IF(AND($H67=1,AF$9=$R66),$J67,IF($H67=1,AG66,""))))))))</f>
        <v/>
      </c>
      <c r="AH67" t="str">
        <f ca="1">IF($E66="","",IF($F67="",AH66,IF(AND($M67=1,AH$9&gt;$B$9),"",IF(AND($M67=1,AH$9&lt;=$B$9),LOOKUP(AH$9,$A$12:$A$111,$B$12:$B$111),IF(AND($H67=-1,AI$9=$R66),"",IF($H67=-1,AI66,IF(AND($H67=1,AG$9=$R66),$J67,IF($H67=1,AH66,""))))))))</f>
        <v/>
      </c>
      <c r="AI67" t="str">
        <f ca="1">IF($E66="","",IF($F67="",AI66,IF(AND($M67=1,AI$9&gt;$B$9),"",IF(AND($M67=1,AI$9&lt;=$B$9),LOOKUP(AI$9,$A$12:$A$111,$B$12:$B$111),IF(AND($H67=-1,AJ$9=$R66),"",IF($H67=-1,AJ66,IF(AND($H67=1,AH$9=$R66),$J67,IF($H67=1,AI66,""))))))))</f>
        <v/>
      </c>
      <c r="AJ67" t="str">
        <f ca="1">IF($E66="","",IF($F67="",AJ66,IF(AND($M67=1,AJ$9&gt;$B$9),"",IF(AND($M67=1,AJ$9&lt;=$B$9),LOOKUP(AJ$9,$A$12:$A$111,$B$12:$B$111),IF(AND($H67=-1,AK$9=$R66),"",IF($H67=-1,AK66,IF(AND($H67=1,AI$9=$R66),$J67,IF($H67=1,AJ66,""))))))))</f>
        <v/>
      </c>
      <c r="AK67" t="str">
        <f ca="1">IF($E66="","",IF($F67="",AK66,IF(AND($M67=1,AK$9&gt;$B$9),"",IF(AND($M67=1,AK$9&lt;=$B$9),LOOKUP(AK$9,$A$12:$A$111,$B$12:$B$111),IF(AND($H67=-1,AL$9=$R66),"",IF($H67=-1,AL66,IF(AND($H67=1,AJ$9=$R66),$J67,IF($H67=1,AK66,""))))))))</f>
        <v/>
      </c>
      <c r="AL67" t="str">
        <f ca="1">IF($E66="","",IF($F67="",AL66,IF(AND($M67=1,AL$9&gt;$B$9),"",IF(AND($M67=1,AL$9&lt;=$B$9),LOOKUP(AL$9,$A$12:$A$111,$B$12:$B$111),IF(AND($H67=-1,AM$9=$R66),"",IF($H67=-1,AM66,IF(AND($H67=1,AK$9=$R66),$J67,IF($H67=1,AL66,""))))))))</f>
        <v/>
      </c>
      <c r="AM67" t="str">
        <f ca="1">IF($E66="","",IF($F67="",AM66,IF(AND($M67=1,AM$9&gt;$B$9),"",IF(AND($M67=1,AM$9&lt;=$B$9),LOOKUP(AM$9,$A$12:$A$111,$B$12:$B$111),IF(AND($H67=-1,AN$9=$R66),"",IF($H67=-1,AN66,IF(AND($H67=1,AL$9=$R66),$J67,IF($H67=1,AM66,""))))))))</f>
        <v/>
      </c>
      <c r="AN67" t="str">
        <f ca="1">IF($E66="","",IF($F67="",AN66,IF(AND($M67=1,AN$9&gt;$B$9),"",IF(AND($M67=1,AN$9&lt;=$B$9),LOOKUP(AN$9,$A$12:$A$111,$B$12:$B$111),IF(AND($H67=-1,AO$9=$R66),"",IF($H67=-1,AO66,IF(AND($H67=1,AM$9=$R66),$J67,IF($H67=1,AN66,""))))))))</f>
        <v/>
      </c>
      <c r="AO67" t="str">
        <f ca="1">IF($E66="","",IF($F67="",AO66,IF(AND($M67=1,AO$9&gt;$B$9),"",IF(AND($M67=1,AO$9&lt;=$B$9),LOOKUP(AO$9,$A$12:$A$111,$B$12:$B$111),IF(AND($H67=-1,AP$9=$R66),"",IF($H67=-1,AP66,IF(AND($H67=1,AN$9=$R66),$J67,IF($H67=1,AO66,""))))))))</f>
        <v/>
      </c>
      <c r="AP67" t="str">
        <f ca="1">IF($E66="","",IF($F67="",AP66,IF(AND($M67=1,AP$9&gt;$B$9),"",IF(AND($M67=1,AP$9&lt;=$B$9),LOOKUP(AP$9,$A$12:$A$111,$B$12:$B$111),IF(AND($H67=-1,AQ$9=$R66),"",IF($H67=-1,AQ66,IF(AND($H67=1,AO$9=$R66),$J67,IF($H67=1,AP66,""))))))))</f>
        <v/>
      </c>
      <c r="AQ67" t="str">
        <f ca="1">IF($E66="","",IF($F67="",AQ66,IF(AND($M67=1,AQ$9&gt;$B$9),"",IF(AND($M67=1,AQ$9&lt;=$B$9),LOOKUP(AQ$9,$A$12:$A$111,$B$12:$B$111),IF(AND($H67=-1,AR$9=$R66),"",IF($H67=-1,AR66,IF(AND($H67=1,AP$9=$R66),$J67,IF($H67=1,AQ66,""))))))))</f>
        <v/>
      </c>
      <c r="AR67" t="str">
        <f ca="1">IF($E66="","",IF($F67="",AR66,IF(AND($M67=1,AR$9&gt;$B$9),"",IF(AND($M67=1,AR$9&lt;=$B$9),LOOKUP(AR$9,$A$12:$A$111,$B$12:$B$111),IF(AND($H67=-1,AS$9=$R66),"",IF($H67=-1,AS66,IF(AND($H67=1,AQ$9=$R66),$J67,IF($H67=1,AR66,""))))))))</f>
        <v/>
      </c>
      <c r="AS67" t="str">
        <f ca="1">IF($E66="","",IF($F67="",AS66,IF(AND($M67=1,AS$9&gt;$B$9),"",IF(AND($M67=1,AS$9&lt;=$B$9),LOOKUP(AS$9,$A$12:$A$111,$B$12:$B$111),IF(AND($H67=-1,AT$9=$R66),"",IF($H67=-1,AT66,IF(AND($H67=1,AR$9=$R66),$J67,IF($H67=1,AS66,""))))))))</f>
        <v/>
      </c>
      <c r="AT67" t="str">
        <f ca="1">IF($E66="","",IF($F67="",AT66,IF(AND($M67=1,AT$9&gt;$B$9),"",IF(AND($M67=1,AT$9&lt;=$B$9),LOOKUP(AT$9,$A$12:$A$111,$B$12:$B$111),IF(AND($H67=-1,AU$9=$R66),"",IF($H67=-1,AU66,IF(AND($H67=1,AS$9=$R66),$J67,IF($H67=1,AT66,""))))))))</f>
        <v/>
      </c>
      <c r="AU67" t="str">
        <f ca="1">IF($E66="","",IF($F67="",AU66,IF(AND($M67=1,AU$9&gt;$B$9),"",IF(AND($M67=1,AU$9&lt;=$B$9),LOOKUP(AU$9,$A$12:$A$111,$B$12:$B$111),IF(AND($H67=-1,AV$9=$R66),"",IF($H67=-1,AV66,IF(AND($H67=1,AT$9=$R66),$J67,IF($H67=1,AU66,""))))))))</f>
        <v/>
      </c>
      <c r="AV67" t="str">
        <f ca="1">IF($E66="","",IF($F67="",AV66,IF(AND($M67=1,AV$9&gt;$B$9),"",IF(AND($M67=1,AV$9&lt;=$B$9),LOOKUP(AV$9,$A$12:$A$111,$B$12:$B$111),IF(AND($H67=-1,AW$9=$R66),"",IF($H67=-1,AW66,IF(AND($H67=1,AU$9=$R66),$J67,IF($H67=1,AV66,""))))))))</f>
        <v/>
      </c>
      <c r="AW67" t="str">
        <f ca="1">IF($E66="","",IF($F67="",AW66,IF(AND($M67=1,AW$9&gt;$B$9),"",IF(AND($M67=1,AW$9&lt;=$B$9),LOOKUP(AW$9,$A$12:$A$111,$B$12:$B$111),IF(AND($H67=-1,AX$9=$R66),"",IF($H67=-1,AX66,IF(AND($H67=1,AV$9=$R66),$J67,IF($H67=1,AW66,""))))))))</f>
        <v/>
      </c>
      <c r="AX67" t="str">
        <f ca="1">IF($E66="","",IF($F67="",AX66,IF(AND($M67=1,AX$9&gt;$B$9),"",IF(AND($M67=1,AX$9&lt;=$B$9),LOOKUP(AX$9,$A$12:$A$111,$B$12:$B$111),IF(AND($H67=-1,AY$9=$R66),"",IF($H67=-1,AY66,IF(AND($H67=1,AW$9=$R66),$J67,IF($H67=1,AX66,""))))))))</f>
        <v/>
      </c>
      <c r="AY67" t="str">
        <f ca="1">IF($E66="","",IF($F67="",AY66,IF(AND($M67=1,AY$9&gt;$B$9),"",IF(AND($M67=1,AY$9&lt;=$B$9),LOOKUP(AY$9,$A$12:$A$111,$B$12:$B$111),IF(AND($H67=-1,AZ$9=$R66),"",IF($H67=-1,AZ66,IF(AND($H67=1,AX$9=$R66),$J67,IF($H67=1,AY66,""))))))))</f>
        <v/>
      </c>
      <c r="AZ67" t="str">
        <f ca="1">IF($E66="","",IF($F67="",AZ66,IF(AND($M67=1,AZ$9&gt;$B$9),"",IF(AND($M67=1,AZ$9&lt;=$B$9),LOOKUP(AZ$9,$A$12:$A$111,$B$12:$B$111),IF(AND($H67=-1,BA$9=$R66),"",IF($H67=-1,BA66,IF(AND($H67=1,AY$9=$R66),$J67,IF($H67=1,AZ66,""))))))))</f>
        <v/>
      </c>
      <c r="BA67" t="str">
        <f ca="1">IF($E66="","",IF($F67="",BA66,IF(AND($M67=1,BA$9&gt;$B$9),"",IF(AND($M67=1,BA$9&lt;=$B$9),LOOKUP(BA$9,$A$12:$A$111,$B$12:$B$111),IF(AND($H67=-1,BB$9=$R66),"",IF($H67=-1,BB66,IF(AND($H67=1,AZ$9=$R66),$J67,IF($H67=1,BA66,""))))))))</f>
        <v/>
      </c>
      <c r="BB67" t="str">
        <f ca="1">IF($E66="","",IF($F67="",BB66,IF(AND($M67=1,BB$9&gt;$B$9),"",IF(AND($M67=1,BB$9&lt;=$B$9),LOOKUP(BB$9,$A$12:$A$111,$B$12:$B$111),IF(AND($H67=-1,BC$9=$R66),"",IF($H67=-1,BC66,IF(AND($H67=1,BA$9=$R66),$J67,IF($H67=1,BB66,""))))))))</f>
        <v/>
      </c>
      <c r="BC67" t="str">
        <f ca="1">IF($E66="","",IF($F67="",BC66,IF(AND($M67=1,BC$9&gt;$B$9),"",IF(AND($M67=1,BC$9&lt;=$B$9),LOOKUP(BC$9,$A$12:$A$111,$B$12:$B$111),IF(AND($H67=-1,BD$9=$R66),"",IF($H67=-1,BD66,IF(AND($H67=1,BB$9=$R66),$J67,IF($H67=1,BC66,""))))))))</f>
        <v/>
      </c>
      <c r="BD67" t="str">
        <f ca="1">IF($E66="","",IF($F67="",BD66,IF(AND($M67=1,BD$9&gt;$B$9),"",IF(AND($M67=1,BD$9&lt;=$B$9),LOOKUP(BD$9,$A$12:$A$111,$B$12:$B$111),IF(AND($H67=-1,BE$9=$R66),"",IF($H67=-1,BE66,IF(AND($H67=1,BC$9=$R66),$J67,IF($H67=1,BD66,""))))))))</f>
        <v/>
      </c>
      <c r="BE67" t="str">
        <f ca="1">IF($E66="","",IF($F67="",BE66,IF(AND($M67=1,BE$9&gt;$B$9),"",IF(AND($M67=1,BE$9&lt;=$B$9),LOOKUP(BE$9,$A$12:$A$111,$B$12:$B$111),IF(AND($H67=-1,BF$9=$R66),"",IF($H67=-1,BF66,IF(AND($H67=1,BD$9=$R66),$J67,IF($H67=1,BE66,""))))))))</f>
        <v/>
      </c>
      <c r="BF67" t="str">
        <f ca="1">IF($E66="","",IF($F67="",BF66,IF(AND($M67=1,BF$9&gt;$B$9),"",IF(AND($M67=1,BF$9&lt;=$B$9),LOOKUP(BF$9,$A$12:$A$111,$B$12:$B$111),IF(AND($H67=-1,BG$9=$R66),"",IF($H67=-1,BG66,IF(AND($H67=1,BE$9=$R66),$J67,IF($H67=1,BF66,""))))))))</f>
        <v/>
      </c>
      <c r="BG67" t="str">
        <f ca="1">IF($E66="","",IF($F67="",BG66,IF(AND($M67=1,BG$9&gt;$B$9),"",IF(AND($M67=1,BG$9&lt;=$B$9),LOOKUP(BG$9,$A$12:$A$111,$B$12:$B$111),IF(AND($H67=-1,BH$9=$R66),"",IF($H67=-1,BH66,IF(AND($H67=1,BF$9=$R66),$J67,IF($H67=1,BG66,""))))))))</f>
        <v/>
      </c>
      <c r="BH67" t="str">
        <f ca="1">IF($E66="","",IF($F67="",BH66,IF(AND($M67=1,BH$9&gt;$B$9),"",IF(AND($M67=1,BH$9&lt;=$B$9),LOOKUP(BH$9,$A$12:$A$111,$B$12:$B$111),IF(AND($H67=-1,BI$9=$R66),"",IF($H67=-1,BI66,IF(AND($H67=1,BG$9=$R66),$J67,IF($H67=1,BH66,""))))))))</f>
        <v/>
      </c>
      <c r="BI67" t="str">
        <f ca="1">IF($E66="","",IF($F67="",BI66,IF(AND($M67=1,BI$9&gt;$B$9),"",IF(AND($M67=1,BI$9&lt;=$B$9),LOOKUP(BI$9,$A$12:$A$111,$B$12:$B$111),IF(AND($H67=-1,BJ$9=$R66),"",IF($H67=-1,BJ66,IF(AND($H67=1,BH$9=$R66),$J67,IF($H67=1,BI66,""))))))))</f>
        <v/>
      </c>
      <c r="BJ67" t="str">
        <f ca="1">IF($E66="","",IF($F67="",BJ66,IF(AND($M67=1,BJ$9&gt;$B$9),"",IF(AND($M67=1,BJ$9&lt;=$B$9),LOOKUP(BJ$9,$A$12:$A$111,$B$12:$B$111),IF(AND($H67=-1,BK$9=$R66),"",IF($H67=-1,BK66,IF(AND($H67=1,BI$9=$R66),$J67,IF($H67=1,BJ66,""))))))))</f>
        <v/>
      </c>
      <c r="BK67" t="str">
        <f ca="1">IF($E66="","",IF($F67="",BK66,IF(AND($M67=1,BK$9&gt;$B$9),"",IF(AND($M67=1,BK$9&lt;=$B$9),LOOKUP(BK$9,$A$12:$A$111,$B$12:$B$111),IF(AND($H67=-1,BL$9=$R66),"",IF($H67=-1,BL66,IF(AND($H67=1,BJ$9=$R66),$J67,IF($H67=1,BK66,""))))))))</f>
        <v/>
      </c>
      <c r="BL67" t="str">
        <f ca="1">IF($E66="","",IF($F67="",BL66,IF(AND($M67=1,BL$9&gt;$B$9),"",IF(AND($M67=1,BL$9&lt;=$B$9),LOOKUP(BL$9,$A$12:$A$111,$B$12:$B$111),IF(AND($H67=-1,BM$9=$R66),"",IF($H67=-1,BM66,IF(AND($H67=1,BK$9=$R66),$J67,IF($H67=1,BL66,""))))))))</f>
        <v/>
      </c>
      <c r="BM67" t="str">
        <f ca="1">IF($E66="","",IF($F67="",BM66,IF(AND($M67=1,BM$9&gt;$B$9),"",IF(AND($M67=1,BM$9&lt;=$B$9),LOOKUP(BM$9,$A$12:$A$111,$B$12:$B$111),IF(AND($H67=-1,BN$9=$R66),"",IF($H67=-1,BN66,IF(AND($H67=1,BL$9=$R66),$J67,IF($H67=1,BM66,""))))))))</f>
        <v/>
      </c>
      <c r="BN67" t="str">
        <f ca="1">IF($E66="","",IF($F67="",BN66,IF(AND($M67=1,BN$9&gt;$B$9),"",IF(AND($M67=1,BN$9&lt;=$B$9),LOOKUP(BN$9,$A$12:$A$111,$B$12:$B$111),IF(AND($H67=-1,BO$9=$R66),"",IF($H67=-1,BO66,IF(AND($H67=1,BM$9=$R66),$J67,IF($H67=1,BN66,""))))))))</f>
        <v/>
      </c>
      <c r="BO67">
        <f ca="1">IF($E66="","",IF($F67="",BO66,IF(AND($M67=1,BO$9&gt;$B$9),"",IF(AND($M67=1,BO$9&lt;=$B$9),LOOKUP(BO$9,$A$12:$A$111,$B$12:$B$111),IF(AND($H67=-1,BP$9=$R66),"",IF($H67=-1,BP66,IF(AND($H67=1,BN$9=$R66),$J67,IF($H67=1,BO66,""))))))))</f>
        <v>0</v>
      </c>
      <c r="BP67">
        <f ca="1">IF($E66="","",IF($F67="",BP66,IF(AND($M67=1,BP$9&gt;$B$9),"",IF(AND($M67=1,BP$9&lt;=$B$9),LOOKUP(BP$9,$A$12:$A$111,$B$12:$B$111),IF(AND($H67=-1,BQ$9=$R66),"",IF($H67=-1,BQ66,IF(AND($H67=1,BO$9=$R66),$J67,IF($H67=1,BP66,""))))))))</f>
        <v>0</v>
      </c>
    </row>
    <row r="68" spans="4:68" x14ac:dyDescent="0.25">
      <c r="D68" s="4">
        <v>58</v>
      </c>
      <c r="E68" s="1">
        <f t="shared" ca="1" si="3"/>
        <v>23</v>
      </c>
      <c r="F68" t="str">
        <f ca="1">IF(E67="","",IF(AND(B$3="Last",G67="Zero"),F67,IF(B$3="Last",G67,IF(AND(B$3="2nd last",G66="Zero"),F67,IF(B$3="2nd last",G66,IF(AND(B$3="Opposite",G67="Zero"),F67,IF(AND(B$3="Opposite",G67="Red"),"Black",IF(AND(B$3="Opposite",G67="Black"),"Red",IF(AND(B$3="Opposite",G67="Odd"),"Even",IF(AND(B$3="Opposite",G67="Even"),"Odd",IF(AND(B$3="Opposite",G67="High"),"Low",IF(AND(B$3="Opposite",G67="Low"),"High",IF(COUNTIF(Refs!$E$5:$I$6,B$3)=1,RevLab!B$3,"")))))))))))))</f>
        <v>Black</v>
      </c>
      <c r="G68" t="str">
        <f ca="1">IF(E68="","",IF(B$2="Red/Black",LOOKUP(E68,Refs!D:D,Refs!F:F),IF(B$2="High/Low",LOOKUP(E68,Refs!D:D,Refs!H:H),IF(B$2="Odd/Even",LOOKUP(E68,Refs!D:D,Refs!J:J),""))))</f>
        <v>Red</v>
      </c>
      <c r="H68">
        <f t="shared" ca="1" si="4"/>
        <v>-1</v>
      </c>
      <c r="I68">
        <f ca="1">IF(E67="","",IF(F68="","",IF(AND(R67&gt;1,P67+Q67&gt;=$B$4),$B$4,IF(R67=1,P67,P67+Q67))))</f>
        <v>11</v>
      </c>
      <c r="J68">
        <f t="shared" ca="1" si="5"/>
        <v>-11</v>
      </c>
      <c r="K68">
        <f t="shared" ca="1" si="7"/>
        <v>-51</v>
      </c>
      <c r="L68">
        <f t="shared" ca="1" si="8"/>
        <v>15</v>
      </c>
      <c r="M68">
        <f t="shared" ca="1" si="6"/>
        <v>0</v>
      </c>
      <c r="P68">
        <f t="shared" ca="1" si="0"/>
        <v>4</v>
      </c>
      <c r="Q68">
        <f t="shared" ca="1" si="1"/>
        <v>5</v>
      </c>
      <c r="R68" s="2">
        <f t="shared" ca="1" si="2"/>
        <v>2</v>
      </c>
      <c r="S68" s="4">
        <f ca="1">IF(E67="","",IF($F68="",S67,IF($M68=1,LOOKUP(S$9,$A$12:$A$111,$B$12:$B$111),IF(AND($H68=-1,T$9=$R67),"",IF($H68=-1,T67,IF($H68=1,S67))))))</f>
        <v>4</v>
      </c>
      <c r="T68">
        <f ca="1">IF($E67="","",IF($F68="",T67,IF(AND($M68=1,T$9&gt;$B$9),"",IF(AND($M68=1,T$9&lt;=$B$9),LOOKUP(T$9,$A$12:$A$111,$B$12:$B$111),IF(AND($H68=-1,U$9=$R67),"",IF($H68=-1,U67,IF(AND($H68=1,S$9=$R67),$J68,IF($H68=1,T67,""))))))))</f>
        <v>5</v>
      </c>
      <c r="U68" t="str">
        <f ca="1">IF($E67="","",IF($F68="",U67,IF(AND($M68=1,U$9&gt;$B$9),"",IF(AND($M68=1,U$9&lt;=$B$9),LOOKUP(U$9,$A$12:$A$111,$B$12:$B$111),IF(AND($H68=-1,V$9=$R67),"",IF($H68=-1,V67,IF(AND($H68=1,T$9=$R67),$J68,IF($H68=1,U67,""))))))))</f>
        <v/>
      </c>
      <c r="V68" t="str">
        <f ca="1">IF($E67="","",IF($F68="",V67,IF(AND($M68=1,V$9&gt;$B$9),"",IF(AND($M68=1,V$9&lt;=$B$9),LOOKUP(V$9,$A$12:$A$111,$B$12:$B$111),IF(AND($H68=-1,W$9=$R67),"",IF($H68=-1,W67,IF(AND($H68=1,U$9=$R67),$J68,IF($H68=1,V67,""))))))))</f>
        <v/>
      </c>
      <c r="W68" t="str">
        <f ca="1">IF($E67="","",IF($F68="",W67,IF(AND($M68=1,W$9&gt;$B$9),"",IF(AND($M68=1,W$9&lt;=$B$9),LOOKUP(W$9,$A$12:$A$111,$B$12:$B$111),IF(AND($H68=-1,X$9=$R67),"",IF($H68=-1,X67,IF(AND($H68=1,V$9=$R67),$J68,IF($H68=1,W67,""))))))))</f>
        <v/>
      </c>
      <c r="X68" t="str">
        <f ca="1">IF($E67="","",IF($F68="",X67,IF(AND($M68=1,X$9&gt;$B$9),"",IF(AND($M68=1,X$9&lt;=$B$9),LOOKUP(X$9,$A$12:$A$111,$B$12:$B$111),IF(AND($H68=-1,Y$9=$R67),"",IF($H68=-1,Y67,IF(AND($H68=1,W$9=$R67),$J68,IF($H68=1,X67,""))))))))</f>
        <v/>
      </c>
      <c r="Y68" t="str">
        <f ca="1">IF($E67="","",IF($F68="",Y67,IF(AND($M68=1,Y$9&gt;$B$9),"",IF(AND($M68=1,Y$9&lt;=$B$9),LOOKUP(Y$9,$A$12:$A$111,$B$12:$B$111),IF(AND($H68=-1,Z$9=$R67),"",IF($H68=-1,Z67,IF(AND($H68=1,X$9=$R67),$J68,IF($H68=1,Y67,""))))))))</f>
        <v/>
      </c>
      <c r="Z68" t="str">
        <f ca="1">IF($E67="","",IF($F68="",Z67,IF(AND($M68=1,Z$9&gt;$B$9),"",IF(AND($M68=1,Z$9&lt;=$B$9),LOOKUP(Z$9,$A$12:$A$111,$B$12:$B$111),IF(AND($H68=-1,AA$9=$R67),"",IF($H68=-1,AA67,IF(AND($H68=1,Y$9=$R67),$J68,IF($H68=1,Z67,""))))))))</f>
        <v/>
      </c>
      <c r="AA68" t="str">
        <f ca="1">IF($E67="","",IF($F68="",AA67,IF(AND($M68=1,AA$9&gt;$B$9),"",IF(AND($M68=1,AA$9&lt;=$B$9),LOOKUP(AA$9,$A$12:$A$111,$B$12:$B$111),IF(AND($H68=-1,AB$9=$R67),"",IF($H68=-1,AB67,IF(AND($H68=1,Z$9=$R67),$J68,IF($H68=1,AA67,""))))))))</f>
        <v/>
      </c>
      <c r="AB68" t="str">
        <f ca="1">IF($E67="","",IF($F68="",AB67,IF(AND($M68=1,AB$9&gt;$B$9),"",IF(AND($M68=1,AB$9&lt;=$B$9),LOOKUP(AB$9,$A$12:$A$111,$B$12:$B$111),IF(AND($H68=-1,AC$9=$R67),"",IF($H68=-1,AC67,IF(AND($H68=1,AA$9=$R67),$J68,IF($H68=1,AB67,""))))))))</f>
        <v/>
      </c>
      <c r="AC68" t="str">
        <f ca="1">IF($E67="","",IF($F68="",AC67,IF(AND($M68=1,AC$9&gt;$B$9),"",IF(AND($M68=1,AC$9&lt;=$B$9),LOOKUP(AC$9,$A$12:$A$111,$B$12:$B$111),IF(AND($H68=-1,AD$9=$R67),"",IF($H68=-1,AD67,IF(AND($H68=1,AB$9=$R67),$J68,IF($H68=1,AC67,""))))))))</f>
        <v/>
      </c>
      <c r="AD68" t="str">
        <f ca="1">IF($E67="","",IF($F68="",AD67,IF(AND($M68=1,AD$9&gt;$B$9),"",IF(AND($M68=1,AD$9&lt;=$B$9),LOOKUP(AD$9,$A$12:$A$111,$B$12:$B$111),IF(AND($H68=-1,AE$9=$R67),"",IF($H68=-1,AE67,IF(AND($H68=1,AC$9=$R67),$J68,IF($H68=1,AD67,""))))))))</f>
        <v/>
      </c>
      <c r="AE68" t="str">
        <f ca="1">IF($E67="","",IF($F68="",AE67,IF(AND($M68=1,AE$9&gt;$B$9),"",IF(AND($M68=1,AE$9&lt;=$B$9),LOOKUP(AE$9,$A$12:$A$111,$B$12:$B$111),IF(AND($H68=-1,AF$9=$R67),"",IF($H68=-1,AF67,IF(AND($H68=1,AD$9=$R67),$J68,IF($H68=1,AE67,""))))))))</f>
        <v/>
      </c>
      <c r="AF68" t="str">
        <f ca="1">IF($E67="","",IF($F68="",AF67,IF(AND($M68=1,AF$9&gt;$B$9),"",IF(AND($M68=1,AF$9&lt;=$B$9),LOOKUP(AF$9,$A$12:$A$111,$B$12:$B$111),IF(AND($H68=-1,AG$9=$R67),"",IF($H68=-1,AG67,IF(AND($H68=1,AE$9=$R67),$J68,IF($H68=1,AF67,""))))))))</f>
        <v/>
      </c>
      <c r="AG68" t="str">
        <f ca="1">IF($E67="","",IF($F68="",AG67,IF(AND($M68=1,AG$9&gt;$B$9),"",IF(AND($M68=1,AG$9&lt;=$B$9),LOOKUP(AG$9,$A$12:$A$111,$B$12:$B$111),IF(AND($H68=-1,AH$9=$R67),"",IF($H68=-1,AH67,IF(AND($H68=1,AF$9=$R67),$J68,IF($H68=1,AG67,""))))))))</f>
        <v/>
      </c>
      <c r="AH68" t="str">
        <f ca="1">IF($E67="","",IF($F68="",AH67,IF(AND($M68=1,AH$9&gt;$B$9),"",IF(AND($M68=1,AH$9&lt;=$B$9),LOOKUP(AH$9,$A$12:$A$111,$B$12:$B$111),IF(AND($H68=-1,AI$9=$R67),"",IF($H68=-1,AI67,IF(AND($H68=1,AG$9=$R67),$J68,IF($H68=1,AH67,""))))))))</f>
        <v/>
      </c>
      <c r="AI68" t="str">
        <f ca="1">IF($E67="","",IF($F68="",AI67,IF(AND($M68=1,AI$9&gt;$B$9),"",IF(AND($M68=1,AI$9&lt;=$B$9),LOOKUP(AI$9,$A$12:$A$111,$B$12:$B$111),IF(AND($H68=-1,AJ$9=$R67),"",IF($H68=-1,AJ67,IF(AND($H68=1,AH$9=$R67),$J68,IF($H68=1,AI67,""))))))))</f>
        <v/>
      </c>
      <c r="AJ68" t="str">
        <f ca="1">IF($E67="","",IF($F68="",AJ67,IF(AND($M68=1,AJ$9&gt;$B$9),"",IF(AND($M68=1,AJ$9&lt;=$B$9),LOOKUP(AJ$9,$A$12:$A$111,$B$12:$B$111),IF(AND($H68=-1,AK$9=$R67),"",IF($H68=-1,AK67,IF(AND($H68=1,AI$9=$R67),$J68,IF($H68=1,AJ67,""))))))))</f>
        <v/>
      </c>
      <c r="AK68" t="str">
        <f ca="1">IF($E67="","",IF($F68="",AK67,IF(AND($M68=1,AK$9&gt;$B$9),"",IF(AND($M68=1,AK$9&lt;=$B$9),LOOKUP(AK$9,$A$12:$A$111,$B$12:$B$111),IF(AND($H68=-1,AL$9=$R67),"",IF($H68=-1,AL67,IF(AND($H68=1,AJ$9=$R67),$J68,IF($H68=1,AK67,""))))))))</f>
        <v/>
      </c>
      <c r="AL68" t="str">
        <f ca="1">IF($E67="","",IF($F68="",AL67,IF(AND($M68=1,AL$9&gt;$B$9),"",IF(AND($M68=1,AL$9&lt;=$B$9),LOOKUP(AL$9,$A$12:$A$111,$B$12:$B$111),IF(AND($H68=-1,AM$9=$R67),"",IF($H68=-1,AM67,IF(AND($H68=1,AK$9=$R67),$J68,IF($H68=1,AL67,""))))))))</f>
        <v/>
      </c>
      <c r="AM68" t="str">
        <f ca="1">IF($E67="","",IF($F68="",AM67,IF(AND($M68=1,AM$9&gt;$B$9),"",IF(AND($M68=1,AM$9&lt;=$B$9),LOOKUP(AM$9,$A$12:$A$111,$B$12:$B$111),IF(AND($H68=-1,AN$9=$R67),"",IF($H68=-1,AN67,IF(AND($H68=1,AL$9=$R67),$J68,IF($H68=1,AM67,""))))))))</f>
        <v/>
      </c>
      <c r="AN68" t="str">
        <f ca="1">IF($E67="","",IF($F68="",AN67,IF(AND($M68=1,AN$9&gt;$B$9),"",IF(AND($M68=1,AN$9&lt;=$B$9),LOOKUP(AN$9,$A$12:$A$111,$B$12:$B$111),IF(AND($H68=-1,AO$9=$R67),"",IF($H68=-1,AO67,IF(AND($H68=1,AM$9=$R67),$J68,IF($H68=1,AN67,""))))))))</f>
        <v/>
      </c>
      <c r="AO68" t="str">
        <f ca="1">IF($E67="","",IF($F68="",AO67,IF(AND($M68=1,AO$9&gt;$B$9),"",IF(AND($M68=1,AO$9&lt;=$B$9),LOOKUP(AO$9,$A$12:$A$111,$B$12:$B$111),IF(AND($H68=-1,AP$9=$R67),"",IF($H68=-1,AP67,IF(AND($H68=1,AN$9=$R67),$J68,IF($H68=1,AO67,""))))))))</f>
        <v/>
      </c>
      <c r="AP68" t="str">
        <f ca="1">IF($E67="","",IF($F68="",AP67,IF(AND($M68=1,AP$9&gt;$B$9),"",IF(AND($M68=1,AP$9&lt;=$B$9),LOOKUP(AP$9,$A$12:$A$111,$B$12:$B$111),IF(AND($H68=-1,AQ$9=$R67),"",IF($H68=-1,AQ67,IF(AND($H68=1,AO$9=$R67),$J68,IF($H68=1,AP67,""))))))))</f>
        <v/>
      </c>
      <c r="AQ68" t="str">
        <f ca="1">IF($E67="","",IF($F68="",AQ67,IF(AND($M68=1,AQ$9&gt;$B$9),"",IF(AND($M68=1,AQ$9&lt;=$B$9),LOOKUP(AQ$9,$A$12:$A$111,$B$12:$B$111),IF(AND($H68=-1,AR$9=$R67),"",IF($H68=-1,AR67,IF(AND($H68=1,AP$9=$R67),$J68,IF($H68=1,AQ67,""))))))))</f>
        <v/>
      </c>
      <c r="AR68" t="str">
        <f ca="1">IF($E67="","",IF($F68="",AR67,IF(AND($M68=1,AR$9&gt;$B$9),"",IF(AND($M68=1,AR$9&lt;=$B$9),LOOKUP(AR$9,$A$12:$A$111,$B$12:$B$111),IF(AND($H68=-1,AS$9=$R67),"",IF($H68=-1,AS67,IF(AND($H68=1,AQ$9=$R67),$J68,IF($H68=1,AR67,""))))))))</f>
        <v/>
      </c>
      <c r="AS68" t="str">
        <f ca="1">IF($E67="","",IF($F68="",AS67,IF(AND($M68=1,AS$9&gt;$B$9),"",IF(AND($M68=1,AS$9&lt;=$B$9),LOOKUP(AS$9,$A$12:$A$111,$B$12:$B$111),IF(AND($H68=-1,AT$9=$R67),"",IF($H68=-1,AT67,IF(AND($H68=1,AR$9=$R67),$J68,IF($H68=1,AS67,""))))))))</f>
        <v/>
      </c>
      <c r="AT68" t="str">
        <f ca="1">IF($E67="","",IF($F68="",AT67,IF(AND($M68=1,AT$9&gt;$B$9),"",IF(AND($M68=1,AT$9&lt;=$B$9),LOOKUP(AT$9,$A$12:$A$111,$B$12:$B$111),IF(AND($H68=-1,AU$9=$R67),"",IF($H68=-1,AU67,IF(AND($H68=1,AS$9=$R67),$J68,IF($H68=1,AT67,""))))))))</f>
        <v/>
      </c>
      <c r="AU68" t="str">
        <f ca="1">IF($E67="","",IF($F68="",AU67,IF(AND($M68=1,AU$9&gt;$B$9),"",IF(AND($M68=1,AU$9&lt;=$B$9),LOOKUP(AU$9,$A$12:$A$111,$B$12:$B$111),IF(AND($H68=-1,AV$9=$R67),"",IF($H68=-1,AV67,IF(AND($H68=1,AT$9=$R67),$J68,IF($H68=1,AU67,""))))))))</f>
        <v/>
      </c>
      <c r="AV68" t="str">
        <f ca="1">IF($E67="","",IF($F68="",AV67,IF(AND($M68=1,AV$9&gt;$B$9),"",IF(AND($M68=1,AV$9&lt;=$B$9),LOOKUP(AV$9,$A$12:$A$111,$B$12:$B$111),IF(AND($H68=-1,AW$9=$R67),"",IF($H68=-1,AW67,IF(AND($H68=1,AU$9=$R67),$J68,IF($H68=1,AV67,""))))))))</f>
        <v/>
      </c>
      <c r="AW68" t="str">
        <f ca="1">IF($E67="","",IF($F68="",AW67,IF(AND($M68=1,AW$9&gt;$B$9),"",IF(AND($M68=1,AW$9&lt;=$B$9),LOOKUP(AW$9,$A$12:$A$111,$B$12:$B$111),IF(AND($H68=-1,AX$9=$R67),"",IF($H68=-1,AX67,IF(AND($H68=1,AV$9=$R67),$J68,IF($H68=1,AW67,""))))))))</f>
        <v/>
      </c>
      <c r="AX68" t="str">
        <f ca="1">IF($E67="","",IF($F68="",AX67,IF(AND($M68=1,AX$9&gt;$B$9),"",IF(AND($M68=1,AX$9&lt;=$B$9),LOOKUP(AX$9,$A$12:$A$111,$B$12:$B$111),IF(AND($H68=-1,AY$9=$R67),"",IF($H68=-1,AY67,IF(AND($H68=1,AW$9=$R67),$J68,IF($H68=1,AX67,""))))))))</f>
        <v/>
      </c>
      <c r="AY68" t="str">
        <f ca="1">IF($E67="","",IF($F68="",AY67,IF(AND($M68=1,AY$9&gt;$B$9),"",IF(AND($M68=1,AY$9&lt;=$B$9),LOOKUP(AY$9,$A$12:$A$111,$B$12:$B$111),IF(AND($H68=-1,AZ$9=$R67),"",IF($H68=-1,AZ67,IF(AND($H68=1,AX$9=$R67),$J68,IF($H68=1,AY67,""))))))))</f>
        <v/>
      </c>
      <c r="AZ68" t="str">
        <f ca="1">IF($E67="","",IF($F68="",AZ67,IF(AND($M68=1,AZ$9&gt;$B$9),"",IF(AND($M68=1,AZ$9&lt;=$B$9),LOOKUP(AZ$9,$A$12:$A$111,$B$12:$B$111),IF(AND($H68=-1,BA$9=$R67),"",IF($H68=-1,BA67,IF(AND($H68=1,AY$9=$R67),$J68,IF($H68=1,AZ67,""))))))))</f>
        <v/>
      </c>
      <c r="BA68" t="str">
        <f ca="1">IF($E67="","",IF($F68="",BA67,IF(AND($M68=1,BA$9&gt;$B$9),"",IF(AND($M68=1,BA$9&lt;=$B$9),LOOKUP(BA$9,$A$12:$A$111,$B$12:$B$111),IF(AND($H68=-1,BB$9=$R67),"",IF($H68=-1,BB67,IF(AND($H68=1,AZ$9=$R67),$J68,IF($H68=1,BA67,""))))))))</f>
        <v/>
      </c>
      <c r="BB68" t="str">
        <f ca="1">IF($E67="","",IF($F68="",BB67,IF(AND($M68=1,BB$9&gt;$B$9),"",IF(AND($M68=1,BB$9&lt;=$B$9),LOOKUP(BB$9,$A$12:$A$111,$B$12:$B$111),IF(AND($H68=-1,BC$9=$R67),"",IF($H68=-1,BC67,IF(AND($H68=1,BA$9=$R67),$J68,IF($H68=1,BB67,""))))))))</f>
        <v/>
      </c>
      <c r="BC68" t="str">
        <f ca="1">IF($E67="","",IF($F68="",BC67,IF(AND($M68=1,BC$9&gt;$B$9),"",IF(AND($M68=1,BC$9&lt;=$B$9),LOOKUP(BC$9,$A$12:$A$111,$B$12:$B$111),IF(AND($H68=-1,BD$9=$R67),"",IF($H68=-1,BD67,IF(AND($H68=1,BB$9=$R67),$J68,IF($H68=1,BC67,""))))))))</f>
        <v/>
      </c>
      <c r="BD68" t="str">
        <f ca="1">IF($E67="","",IF($F68="",BD67,IF(AND($M68=1,BD$9&gt;$B$9),"",IF(AND($M68=1,BD$9&lt;=$B$9),LOOKUP(BD$9,$A$12:$A$111,$B$12:$B$111),IF(AND($H68=-1,BE$9=$R67),"",IF($H68=-1,BE67,IF(AND($H68=1,BC$9=$R67),$J68,IF($H68=1,BD67,""))))))))</f>
        <v/>
      </c>
      <c r="BE68" t="str">
        <f ca="1">IF($E67="","",IF($F68="",BE67,IF(AND($M68=1,BE$9&gt;$B$9),"",IF(AND($M68=1,BE$9&lt;=$B$9),LOOKUP(BE$9,$A$12:$A$111,$B$12:$B$111),IF(AND($H68=-1,BF$9=$R67),"",IF($H68=-1,BF67,IF(AND($H68=1,BD$9=$R67),$J68,IF($H68=1,BE67,""))))))))</f>
        <v/>
      </c>
      <c r="BF68" t="str">
        <f ca="1">IF($E67="","",IF($F68="",BF67,IF(AND($M68=1,BF$9&gt;$B$9),"",IF(AND($M68=1,BF$9&lt;=$B$9),LOOKUP(BF$9,$A$12:$A$111,$B$12:$B$111),IF(AND($H68=-1,BG$9=$R67),"",IF($H68=-1,BG67,IF(AND($H68=1,BE$9=$R67),$J68,IF($H68=1,BF67,""))))))))</f>
        <v/>
      </c>
      <c r="BG68" t="str">
        <f ca="1">IF($E67="","",IF($F68="",BG67,IF(AND($M68=1,BG$9&gt;$B$9),"",IF(AND($M68=1,BG$9&lt;=$B$9),LOOKUP(BG$9,$A$12:$A$111,$B$12:$B$111),IF(AND($H68=-1,BH$9=$R67),"",IF($H68=-1,BH67,IF(AND($H68=1,BF$9=$R67),$J68,IF($H68=1,BG67,""))))))))</f>
        <v/>
      </c>
      <c r="BH68" t="str">
        <f ca="1">IF($E67="","",IF($F68="",BH67,IF(AND($M68=1,BH$9&gt;$B$9),"",IF(AND($M68=1,BH$9&lt;=$B$9),LOOKUP(BH$9,$A$12:$A$111,$B$12:$B$111),IF(AND($H68=-1,BI$9=$R67),"",IF($H68=-1,BI67,IF(AND($H68=1,BG$9=$R67),$J68,IF($H68=1,BH67,""))))))))</f>
        <v/>
      </c>
      <c r="BI68" t="str">
        <f ca="1">IF($E67="","",IF($F68="",BI67,IF(AND($M68=1,BI$9&gt;$B$9),"",IF(AND($M68=1,BI$9&lt;=$B$9),LOOKUP(BI$9,$A$12:$A$111,$B$12:$B$111),IF(AND($H68=-1,BJ$9=$R67),"",IF($H68=-1,BJ67,IF(AND($H68=1,BH$9=$R67),$J68,IF($H68=1,BI67,""))))))))</f>
        <v/>
      </c>
      <c r="BJ68" t="str">
        <f ca="1">IF($E67="","",IF($F68="",BJ67,IF(AND($M68=1,BJ$9&gt;$B$9),"",IF(AND($M68=1,BJ$9&lt;=$B$9),LOOKUP(BJ$9,$A$12:$A$111,$B$12:$B$111),IF(AND($H68=-1,BK$9=$R67),"",IF($H68=-1,BK67,IF(AND($H68=1,BI$9=$R67),$J68,IF($H68=1,BJ67,""))))))))</f>
        <v/>
      </c>
      <c r="BK68" t="str">
        <f ca="1">IF($E67="","",IF($F68="",BK67,IF(AND($M68=1,BK$9&gt;$B$9),"",IF(AND($M68=1,BK$9&lt;=$B$9),LOOKUP(BK$9,$A$12:$A$111,$B$12:$B$111),IF(AND($H68=-1,BL$9=$R67),"",IF($H68=-1,BL67,IF(AND($H68=1,BJ$9=$R67),$J68,IF($H68=1,BK67,""))))))))</f>
        <v/>
      </c>
      <c r="BL68" t="str">
        <f ca="1">IF($E67="","",IF($F68="",BL67,IF(AND($M68=1,BL$9&gt;$B$9),"",IF(AND($M68=1,BL$9&lt;=$B$9),LOOKUP(BL$9,$A$12:$A$111,$B$12:$B$111),IF(AND($H68=-1,BM$9=$R67),"",IF($H68=-1,BM67,IF(AND($H68=1,BK$9=$R67),$J68,IF($H68=1,BL67,""))))))))</f>
        <v/>
      </c>
      <c r="BM68" t="str">
        <f ca="1">IF($E67="","",IF($F68="",BM67,IF(AND($M68=1,BM$9&gt;$B$9),"",IF(AND($M68=1,BM$9&lt;=$B$9),LOOKUP(BM$9,$A$12:$A$111,$B$12:$B$111),IF(AND($H68=-1,BN$9=$R67),"",IF($H68=-1,BN67,IF(AND($H68=1,BL$9=$R67),$J68,IF($H68=1,BM67,""))))))))</f>
        <v/>
      </c>
      <c r="BN68">
        <f ca="1">IF($E67="","",IF($F68="",BN67,IF(AND($M68=1,BN$9&gt;$B$9),"",IF(AND($M68=1,BN$9&lt;=$B$9),LOOKUP(BN$9,$A$12:$A$111,$B$12:$B$111),IF(AND($H68=-1,BO$9=$R67),"",IF($H68=-1,BO67,IF(AND($H68=1,BM$9=$R67),$J68,IF($H68=1,BN67,""))))))))</f>
        <v>0</v>
      </c>
      <c r="BO68">
        <f ca="1">IF($E67="","",IF($F68="",BO67,IF(AND($M68=1,BO$9&gt;$B$9),"",IF(AND($M68=1,BO$9&lt;=$B$9),LOOKUP(BO$9,$A$12:$A$111,$B$12:$B$111),IF(AND($H68=-1,BP$9=$R67),"",IF($H68=-1,BP67,IF(AND($H68=1,BN$9=$R67),$J68,IF($H68=1,BO67,""))))))))</f>
        <v>0</v>
      </c>
      <c r="BP68">
        <f ca="1">IF($E67="","",IF($F68="",BP67,IF(AND($M68=1,BP$9&gt;$B$9),"",IF(AND($M68=1,BP$9&lt;=$B$9),LOOKUP(BP$9,$A$12:$A$111,$B$12:$B$111),IF(AND($H68=-1,BQ$9=$R67),"",IF($H68=-1,BQ67,IF(AND($H68=1,BO$9=$R67),$J68,IF($H68=1,BP67,""))))))))</f>
        <v>0</v>
      </c>
    </row>
    <row r="69" spans="4:68" x14ac:dyDescent="0.25">
      <c r="D69" s="4">
        <v>59</v>
      </c>
      <c r="E69" s="1">
        <f t="shared" ca="1" si="3"/>
        <v>20</v>
      </c>
      <c r="F69" t="str">
        <f ca="1">IF(E68="","",IF(AND(B$3="Last",G68="Zero"),F68,IF(B$3="Last",G68,IF(AND(B$3="2nd last",G67="Zero"),F68,IF(B$3="2nd last",G67,IF(AND(B$3="Opposite",G68="Zero"),F68,IF(AND(B$3="Opposite",G68="Red"),"Black",IF(AND(B$3="Opposite",G68="Black"),"Red",IF(AND(B$3="Opposite",G68="Odd"),"Even",IF(AND(B$3="Opposite",G68="Even"),"Odd",IF(AND(B$3="Opposite",G68="High"),"Low",IF(AND(B$3="Opposite",G68="Low"),"High",IF(COUNTIF(Refs!$E$5:$I$6,B$3)=1,RevLab!B$3,"")))))))))))))</f>
        <v>Black</v>
      </c>
      <c r="G69" t="str">
        <f ca="1">IF(E69="","",IF(B$2="Red/Black",LOOKUP(E69,Refs!D:D,Refs!F:F),IF(B$2="High/Low",LOOKUP(E69,Refs!D:D,Refs!H:H),IF(B$2="Odd/Even",LOOKUP(E69,Refs!D:D,Refs!J:J),""))))</f>
        <v>Black</v>
      </c>
      <c r="H69">
        <f t="shared" ca="1" si="4"/>
        <v>1</v>
      </c>
      <c r="I69">
        <f ca="1">IF(E68="","",IF(F69="","",IF(AND(R68&gt;1,P68+Q68&gt;=$B$4),$B$4,IF(R68=1,P68,P68+Q68))))</f>
        <v>9</v>
      </c>
      <c r="J69">
        <f t="shared" ca="1" si="5"/>
        <v>9</v>
      </c>
      <c r="K69">
        <f t="shared" ca="1" si="7"/>
        <v>-42</v>
      </c>
      <c r="L69">
        <f t="shared" ca="1" si="8"/>
        <v>15</v>
      </c>
      <c r="M69">
        <f t="shared" ca="1" si="6"/>
        <v>0</v>
      </c>
      <c r="P69">
        <f t="shared" ca="1" si="0"/>
        <v>4</v>
      </c>
      <c r="Q69">
        <f t="shared" ca="1" si="1"/>
        <v>9</v>
      </c>
      <c r="R69" s="2">
        <f t="shared" ca="1" si="2"/>
        <v>3</v>
      </c>
      <c r="S69" s="4">
        <f ca="1">IF(E68="","",IF($F69="",S68,IF($M69=1,LOOKUP(S$9,$A$12:$A$111,$B$12:$B$111),IF(AND($H69=-1,T$9=$R68),"",IF($H69=-1,T68,IF($H69=1,S68))))))</f>
        <v>4</v>
      </c>
      <c r="T69">
        <f ca="1">IF($E68="","",IF($F69="",T68,IF(AND($M69=1,T$9&gt;$B$9),"",IF(AND($M69=1,T$9&lt;=$B$9),LOOKUP(T$9,$A$12:$A$111,$B$12:$B$111),IF(AND($H69=-1,U$9=$R68),"",IF($H69=-1,U68,IF(AND($H69=1,S$9=$R68),$J69,IF($H69=1,T68,""))))))))</f>
        <v>5</v>
      </c>
      <c r="U69">
        <f ca="1">IF($E68="","",IF($F69="",U68,IF(AND($M69=1,U$9&gt;$B$9),"",IF(AND($M69=1,U$9&lt;=$B$9),LOOKUP(U$9,$A$12:$A$111,$B$12:$B$111),IF(AND($H69=-1,V$9=$R68),"",IF($H69=-1,V68,IF(AND($H69=1,T$9=$R68),$J69,IF($H69=1,U68,""))))))))</f>
        <v>9</v>
      </c>
      <c r="V69" t="str">
        <f ca="1">IF($E68="","",IF($F69="",V68,IF(AND($M69=1,V$9&gt;$B$9),"",IF(AND($M69=1,V$9&lt;=$B$9),LOOKUP(V$9,$A$12:$A$111,$B$12:$B$111),IF(AND($H69=-1,W$9=$R68),"",IF($H69=-1,W68,IF(AND($H69=1,U$9=$R68),$J69,IF($H69=1,V68,""))))))))</f>
        <v/>
      </c>
      <c r="W69" t="str">
        <f ca="1">IF($E68="","",IF($F69="",W68,IF(AND($M69=1,W$9&gt;$B$9),"",IF(AND($M69=1,W$9&lt;=$B$9),LOOKUP(W$9,$A$12:$A$111,$B$12:$B$111),IF(AND($H69=-1,X$9=$R68),"",IF($H69=-1,X68,IF(AND($H69=1,V$9=$R68),$J69,IF($H69=1,W68,""))))))))</f>
        <v/>
      </c>
      <c r="X69" t="str">
        <f ca="1">IF($E68="","",IF($F69="",X68,IF(AND($M69=1,X$9&gt;$B$9),"",IF(AND($M69=1,X$9&lt;=$B$9),LOOKUP(X$9,$A$12:$A$111,$B$12:$B$111),IF(AND($H69=-1,Y$9=$R68),"",IF($H69=-1,Y68,IF(AND($H69=1,W$9=$R68),$J69,IF($H69=1,X68,""))))))))</f>
        <v/>
      </c>
      <c r="Y69" t="str">
        <f ca="1">IF($E68="","",IF($F69="",Y68,IF(AND($M69=1,Y$9&gt;$B$9),"",IF(AND($M69=1,Y$9&lt;=$B$9),LOOKUP(Y$9,$A$12:$A$111,$B$12:$B$111),IF(AND($H69=-1,Z$9=$R68),"",IF($H69=-1,Z68,IF(AND($H69=1,X$9=$R68),$J69,IF($H69=1,Y68,""))))))))</f>
        <v/>
      </c>
      <c r="Z69" t="str">
        <f ca="1">IF($E68="","",IF($F69="",Z68,IF(AND($M69=1,Z$9&gt;$B$9),"",IF(AND($M69=1,Z$9&lt;=$B$9),LOOKUP(Z$9,$A$12:$A$111,$B$12:$B$111),IF(AND($H69=-1,AA$9=$R68),"",IF($H69=-1,AA68,IF(AND($H69=1,Y$9=$R68),$J69,IF($H69=1,Z68,""))))))))</f>
        <v/>
      </c>
      <c r="AA69" t="str">
        <f ca="1">IF($E68="","",IF($F69="",AA68,IF(AND($M69=1,AA$9&gt;$B$9),"",IF(AND($M69=1,AA$9&lt;=$B$9),LOOKUP(AA$9,$A$12:$A$111,$B$12:$B$111),IF(AND($H69=-1,AB$9=$R68),"",IF($H69=-1,AB68,IF(AND($H69=1,Z$9=$R68),$J69,IF($H69=1,AA68,""))))))))</f>
        <v/>
      </c>
      <c r="AB69" t="str">
        <f ca="1">IF($E68="","",IF($F69="",AB68,IF(AND($M69=1,AB$9&gt;$B$9),"",IF(AND($M69=1,AB$9&lt;=$B$9),LOOKUP(AB$9,$A$12:$A$111,$B$12:$B$111),IF(AND($H69=-1,AC$9=$R68),"",IF($H69=-1,AC68,IF(AND($H69=1,AA$9=$R68),$J69,IF($H69=1,AB68,""))))))))</f>
        <v/>
      </c>
      <c r="AC69" t="str">
        <f ca="1">IF($E68="","",IF($F69="",AC68,IF(AND($M69=1,AC$9&gt;$B$9),"",IF(AND($M69=1,AC$9&lt;=$B$9),LOOKUP(AC$9,$A$12:$A$111,$B$12:$B$111),IF(AND($H69=-1,AD$9=$R68),"",IF($H69=-1,AD68,IF(AND($H69=1,AB$9=$R68),$J69,IF($H69=1,AC68,""))))))))</f>
        <v/>
      </c>
      <c r="AD69" t="str">
        <f ca="1">IF($E68="","",IF($F69="",AD68,IF(AND($M69=1,AD$9&gt;$B$9),"",IF(AND($M69=1,AD$9&lt;=$B$9),LOOKUP(AD$9,$A$12:$A$111,$B$12:$B$111),IF(AND($H69=-1,AE$9=$R68),"",IF($H69=-1,AE68,IF(AND($H69=1,AC$9=$R68),$J69,IF($H69=1,AD68,""))))))))</f>
        <v/>
      </c>
      <c r="AE69" t="str">
        <f ca="1">IF($E68="","",IF($F69="",AE68,IF(AND($M69=1,AE$9&gt;$B$9),"",IF(AND($M69=1,AE$9&lt;=$B$9),LOOKUP(AE$9,$A$12:$A$111,$B$12:$B$111),IF(AND($H69=-1,AF$9=$R68),"",IF($H69=-1,AF68,IF(AND($H69=1,AD$9=$R68),$J69,IF($H69=1,AE68,""))))))))</f>
        <v/>
      </c>
      <c r="AF69" t="str">
        <f ca="1">IF($E68="","",IF($F69="",AF68,IF(AND($M69=1,AF$9&gt;$B$9),"",IF(AND($M69=1,AF$9&lt;=$B$9),LOOKUP(AF$9,$A$12:$A$111,$B$12:$B$111),IF(AND($H69=-1,AG$9=$R68),"",IF($H69=-1,AG68,IF(AND($H69=1,AE$9=$R68),$J69,IF($H69=1,AF68,""))))))))</f>
        <v/>
      </c>
      <c r="AG69" t="str">
        <f ca="1">IF($E68="","",IF($F69="",AG68,IF(AND($M69=1,AG$9&gt;$B$9),"",IF(AND($M69=1,AG$9&lt;=$B$9),LOOKUP(AG$9,$A$12:$A$111,$B$12:$B$111),IF(AND($H69=-1,AH$9=$R68),"",IF($H69=-1,AH68,IF(AND($H69=1,AF$9=$R68),$J69,IF($H69=1,AG68,""))))))))</f>
        <v/>
      </c>
      <c r="AH69" t="str">
        <f ca="1">IF($E68="","",IF($F69="",AH68,IF(AND($M69=1,AH$9&gt;$B$9),"",IF(AND($M69=1,AH$9&lt;=$B$9),LOOKUP(AH$9,$A$12:$A$111,$B$12:$B$111),IF(AND($H69=-1,AI$9=$R68),"",IF($H69=-1,AI68,IF(AND($H69=1,AG$9=$R68),$J69,IF($H69=1,AH68,""))))))))</f>
        <v/>
      </c>
      <c r="AI69" t="str">
        <f ca="1">IF($E68="","",IF($F69="",AI68,IF(AND($M69=1,AI$9&gt;$B$9),"",IF(AND($M69=1,AI$9&lt;=$B$9),LOOKUP(AI$9,$A$12:$A$111,$B$12:$B$111),IF(AND($H69=-1,AJ$9=$R68),"",IF($H69=-1,AJ68,IF(AND($H69=1,AH$9=$R68),$J69,IF($H69=1,AI68,""))))))))</f>
        <v/>
      </c>
      <c r="AJ69" t="str">
        <f ca="1">IF($E68="","",IF($F69="",AJ68,IF(AND($M69=1,AJ$9&gt;$B$9),"",IF(AND($M69=1,AJ$9&lt;=$B$9),LOOKUP(AJ$9,$A$12:$A$111,$B$12:$B$111),IF(AND($H69=-1,AK$9=$R68),"",IF($H69=-1,AK68,IF(AND($H69=1,AI$9=$R68),$J69,IF($H69=1,AJ68,""))))))))</f>
        <v/>
      </c>
      <c r="AK69" t="str">
        <f ca="1">IF($E68="","",IF($F69="",AK68,IF(AND($M69=1,AK$9&gt;$B$9),"",IF(AND($M69=1,AK$9&lt;=$B$9),LOOKUP(AK$9,$A$12:$A$111,$B$12:$B$111),IF(AND($H69=-1,AL$9=$R68),"",IF($H69=-1,AL68,IF(AND($H69=1,AJ$9=$R68),$J69,IF($H69=1,AK68,""))))))))</f>
        <v/>
      </c>
      <c r="AL69" t="str">
        <f ca="1">IF($E68="","",IF($F69="",AL68,IF(AND($M69=1,AL$9&gt;$B$9),"",IF(AND($M69=1,AL$9&lt;=$B$9),LOOKUP(AL$9,$A$12:$A$111,$B$12:$B$111),IF(AND($H69=-1,AM$9=$R68),"",IF($H69=-1,AM68,IF(AND($H69=1,AK$9=$R68),$J69,IF($H69=1,AL68,""))))))))</f>
        <v/>
      </c>
      <c r="AM69" t="str">
        <f ca="1">IF($E68="","",IF($F69="",AM68,IF(AND($M69=1,AM$9&gt;$B$9),"",IF(AND($M69=1,AM$9&lt;=$B$9),LOOKUP(AM$9,$A$12:$A$111,$B$12:$B$111),IF(AND($H69=-1,AN$9=$R68),"",IF($H69=-1,AN68,IF(AND($H69=1,AL$9=$R68),$J69,IF($H69=1,AM68,""))))))))</f>
        <v/>
      </c>
      <c r="AN69" t="str">
        <f ca="1">IF($E68="","",IF($F69="",AN68,IF(AND($M69=1,AN$9&gt;$B$9),"",IF(AND($M69=1,AN$9&lt;=$B$9),LOOKUP(AN$9,$A$12:$A$111,$B$12:$B$111),IF(AND($H69=-1,AO$9=$R68),"",IF($H69=-1,AO68,IF(AND($H69=1,AM$9=$R68),$J69,IF($H69=1,AN68,""))))))))</f>
        <v/>
      </c>
      <c r="AO69" t="str">
        <f ca="1">IF($E68="","",IF($F69="",AO68,IF(AND($M69=1,AO$9&gt;$B$9),"",IF(AND($M69=1,AO$9&lt;=$B$9),LOOKUP(AO$9,$A$12:$A$111,$B$12:$B$111),IF(AND($H69=-1,AP$9=$R68),"",IF($H69=-1,AP68,IF(AND($H69=1,AN$9=$R68),$J69,IF($H69=1,AO68,""))))))))</f>
        <v/>
      </c>
      <c r="AP69" t="str">
        <f ca="1">IF($E68="","",IF($F69="",AP68,IF(AND($M69=1,AP$9&gt;$B$9),"",IF(AND($M69=1,AP$9&lt;=$B$9),LOOKUP(AP$9,$A$12:$A$111,$B$12:$B$111),IF(AND($H69=-1,AQ$9=$R68),"",IF($H69=-1,AQ68,IF(AND($H69=1,AO$9=$R68),$J69,IF($H69=1,AP68,""))))))))</f>
        <v/>
      </c>
      <c r="AQ69" t="str">
        <f ca="1">IF($E68="","",IF($F69="",AQ68,IF(AND($M69=1,AQ$9&gt;$B$9),"",IF(AND($M69=1,AQ$9&lt;=$B$9),LOOKUP(AQ$9,$A$12:$A$111,$B$12:$B$111),IF(AND($H69=-1,AR$9=$R68),"",IF($H69=-1,AR68,IF(AND($H69=1,AP$9=$R68),$J69,IF($H69=1,AQ68,""))))))))</f>
        <v/>
      </c>
      <c r="AR69" t="str">
        <f ca="1">IF($E68="","",IF($F69="",AR68,IF(AND($M69=1,AR$9&gt;$B$9),"",IF(AND($M69=1,AR$9&lt;=$B$9),LOOKUP(AR$9,$A$12:$A$111,$B$12:$B$111),IF(AND($H69=-1,AS$9=$R68),"",IF($H69=-1,AS68,IF(AND($H69=1,AQ$9=$R68),$J69,IF($H69=1,AR68,""))))))))</f>
        <v/>
      </c>
      <c r="AS69" t="str">
        <f ca="1">IF($E68="","",IF($F69="",AS68,IF(AND($M69=1,AS$9&gt;$B$9),"",IF(AND($M69=1,AS$9&lt;=$B$9),LOOKUP(AS$9,$A$12:$A$111,$B$12:$B$111),IF(AND($H69=-1,AT$9=$R68),"",IF($H69=-1,AT68,IF(AND($H69=1,AR$9=$R68),$J69,IF($H69=1,AS68,""))))))))</f>
        <v/>
      </c>
      <c r="AT69" t="str">
        <f ca="1">IF($E68="","",IF($F69="",AT68,IF(AND($M69=1,AT$9&gt;$B$9),"",IF(AND($M69=1,AT$9&lt;=$B$9),LOOKUP(AT$9,$A$12:$A$111,$B$12:$B$111),IF(AND($H69=-1,AU$9=$R68),"",IF($H69=-1,AU68,IF(AND($H69=1,AS$9=$R68),$J69,IF($H69=1,AT68,""))))))))</f>
        <v/>
      </c>
      <c r="AU69" t="str">
        <f ca="1">IF($E68="","",IF($F69="",AU68,IF(AND($M69=1,AU$9&gt;$B$9),"",IF(AND($M69=1,AU$9&lt;=$B$9),LOOKUP(AU$9,$A$12:$A$111,$B$12:$B$111),IF(AND($H69=-1,AV$9=$R68),"",IF($H69=-1,AV68,IF(AND($H69=1,AT$9=$R68),$J69,IF($H69=1,AU68,""))))))))</f>
        <v/>
      </c>
      <c r="AV69" t="str">
        <f ca="1">IF($E68="","",IF($F69="",AV68,IF(AND($M69=1,AV$9&gt;$B$9),"",IF(AND($M69=1,AV$9&lt;=$B$9),LOOKUP(AV$9,$A$12:$A$111,$B$12:$B$111),IF(AND($H69=-1,AW$9=$R68),"",IF($H69=-1,AW68,IF(AND($H69=1,AU$9=$R68),$J69,IF($H69=1,AV68,""))))))))</f>
        <v/>
      </c>
      <c r="AW69" t="str">
        <f ca="1">IF($E68="","",IF($F69="",AW68,IF(AND($M69=1,AW$9&gt;$B$9),"",IF(AND($M69=1,AW$9&lt;=$B$9),LOOKUP(AW$9,$A$12:$A$111,$B$12:$B$111),IF(AND($H69=-1,AX$9=$R68),"",IF($H69=-1,AX68,IF(AND($H69=1,AV$9=$R68),$J69,IF($H69=1,AW68,""))))))))</f>
        <v/>
      </c>
      <c r="AX69" t="str">
        <f ca="1">IF($E68="","",IF($F69="",AX68,IF(AND($M69=1,AX$9&gt;$B$9),"",IF(AND($M69=1,AX$9&lt;=$B$9),LOOKUP(AX$9,$A$12:$A$111,$B$12:$B$111),IF(AND($H69=-1,AY$9=$R68),"",IF($H69=-1,AY68,IF(AND($H69=1,AW$9=$R68),$J69,IF($H69=1,AX68,""))))))))</f>
        <v/>
      </c>
      <c r="AY69" t="str">
        <f ca="1">IF($E68="","",IF($F69="",AY68,IF(AND($M69=1,AY$9&gt;$B$9),"",IF(AND($M69=1,AY$9&lt;=$B$9),LOOKUP(AY$9,$A$12:$A$111,$B$12:$B$111),IF(AND($H69=-1,AZ$9=$R68),"",IF($H69=-1,AZ68,IF(AND($H69=1,AX$9=$R68),$J69,IF($H69=1,AY68,""))))))))</f>
        <v/>
      </c>
      <c r="AZ69" t="str">
        <f ca="1">IF($E68="","",IF($F69="",AZ68,IF(AND($M69=1,AZ$9&gt;$B$9),"",IF(AND($M69=1,AZ$9&lt;=$B$9),LOOKUP(AZ$9,$A$12:$A$111,$B$12:$B$111),IF(AND($H69=-1,BA$9=$R68),"",IF($H69=-1,BA68,IF(AND($H69=1,AY$9=$R68),$J69,IF($H69=1,AZ68,""))))))))</f>
        <v/>
      </c>
      <c r="BA69" t="str">
        <f ca="1">IF($E68="","",IF($F69="",BA68,IF(AND($M69=1,BA$9&gt;$B$9),"",IF(AND($M69=1,BA$9&lt;=$B$9),LOOKUP(BA$9,$A$12:$A$111,$B$12:$B$111),IF(AND($H69=-1,BB$9=$R68),"",IF($H69=-1,BB68,IF(AND($H69=1,AZ$9=$R68),$J69,IF($H69=1,BA68,""))))))))</f>
        <v/>
      </c>
      <c r="BB69" t="str">
        <f ca="1">IF($E68="","",IF($F69="",BB68,IF(AND($M69=1,BB$9&gt;$B$9),"",IF(AND($M69=1,BB$9&lt;=$B$9),LOOKUP(BB$9,$A$12:$A$111,$B$12:$B$111),IF(AND($H69=-1,BC$9=$R68),"",IF($H69=-1,BC68,IF(AND($H69=1,BA$9=$R68),$J69,IF($H69=1,BB68,""))))))))</f>
        <v/>
      </c>
      <c r="BC69" t="str">
        <f ca="1">IF($E68="","",IF($F69="",BC68,IF(AND($M69=1,BC$9&gt;$B$9),"",IF(AND($M69=1,BC$9&lt;=$B$9),LOOKUP(BC$9,$A$12:$A$111,$B$12:$B$111),IF(AND($H69=-1,BD$9=$R68),"",IF($H69=-1,BD68,IF(AND($H69=1,BB$9=$R68),$J69,IF($H69=1,BC68,""))))))))</f>
        <v/>
      </c>
      <c r="BD69" t="str">
        <f ca="1">IF($E68="","",IF($F69="",BD68,IF(AND($M69=1,BD$9&gt;$B$9),"",IF(AND($M69=1,BD$9&lt;=$B$9),LOOKUP(BD$9,$A$12:$A$111,$B$12:$B$111),IF(AND($H69=-1,BE$9=$R68),"",IF($H69=-1,BE68,IF(AND($H69=1,BC$9=$R68),$J69,IF($H69=1,BD68,""))))))))</f>
        <v/>
      </c>
      <c r="BE69" t="str">
        <f ca="1">IF($E68="","",IF($F69="",BE68,IF(AND($M69=1,BE$9&gt;$B$9),"",IF(AND($M69=1,BE$9&lt;=$B$9),LOOKUP(BE$9,$A$12:$A$111,$B$12:$B$111),IF(AND($H69=-1,BF$9=$R68),"",IF($H69=-1,BF68,IF(AND($H69=1,BD$9=$R68),$J69,IF($H69=1,BE68,""))))))))</f>
        <v/>
      </c>
      <c r="BF69" t="str">
        <f ca="1">IF($E68="","",IF($F69="",BF68,IF(AND($M69=1,BF$9&gt;$B$9),"",IF(AND($M69=1,BF$9&lt;=$B$9),LOOKUP(BF$9,$A$12:$A$111,$B$12:$B$111),IF(AND($H69=-1,BG$9=$R68),"",IF($H69=-1,BG68,IF(AND($H69=1,BE$9=$R68),$J69,IF($H69=1,BF68,""))))))))</f>
        <v/>
      </c>
      <c r="BG69" t="str">
        <f ca="1">IF($E68="","",IF($F69="",BG68,IF(AND($M69=1,BG$9&gt;$B$9),"",IF(AND($M69=1,BG$9&lt;=$B$9),LOOKUP(BG$9,$A$12:$A$111,$B$12:$B$111),IF(AND($H69=-1,BH$9=$R68),"",IF($H69=-1,BH68,IF(AND($H69=1,BF$9=$R68),$J69,IF($H69=1,BG68,""))))))))</f>
        <v/>
      </c>
      <c r="BH69" t="str">
        <f ca="1">IF($E68="","",IF($F69="",BH68,IF(AND($M69=1,BH$9&gt;$B$9),"",IF(AND($M69=1,BH$9&lt;=$B$9),LOOKUP(BH$9,$A$12:$A$111,$B$12:$B$111),IF(AND($H69=-1,BI$9=$R68),"",IF($H69=-1,BI68,IF(AND($H69=1,BG$9=$R68),$J69,IF($H69=1,BH68,""))))))))</f>
        <v/>
      </c>
      <c r="BI69" t="str">
        <f ca="1">IF($E68="","",IF($F69="",BI68,IF(AND($M69=1,BI$9&gt;$B$9),"",IF(AND($M69=1,BI$9&lt;=$B$9),LOOKUP(BI$9,$A$12:$A$111,$B$12:$B$111),IF(AND($H69=-1,BJ$9=$R68),"",IF($H69=-1,BJ68,IF(AND($H69=1,BH$9=$R68),$J69,IF($H69=1,BI68,""))))))))</f>
        <v/>
      </c>
      <c r="BJ69" t="str">
        <f ca="1">IF($E68="","",IF($F69="",BJ68,IF(AND($M69=1,BJ$9&gt;$B$9),"",IF(AND($M69=1,BJ$9&lt;=$B$9),LOOKUP(BJ$9,$A$12:$A$111,$B$12:$B$111),IF(AND($H69=-1,BK$9=$R68),"",IF($H69=-1,BK68,IF(AND($H69=1,BI$9=$R68),$J69,IF($H69=1,BJ68,""))))))))</f>
        <v/>
      </c>
      <c r="BK69" t="str">
        <f ca="1">IF($E68="","",IF($F69="",BK68,IF(AND($M69=1,BK$9&gt;$B$9),"",IF(AND($M69=1,BK$9&lt;=$B$9),LOOKUP(BK$9,$A$12:$A$111,$B$12:$B$111),IF(AND($H69=-1,BL$9=$R68),"",IF($H69=-1,BL68,IF(AND($H69=1,BJ$9=$R68),$J69,IF($H69=1,BK68,""))))))))</f>
        <v/>
      </c>
      <c r="BL69" t="str">
        <f ca="1">IF($E68="","",IF($F69="",BL68,IF(AND($M69=1,BL$9&gt;$B$9),"",IF(AND($M69=1,BL$9&lt;=$B$9),LOOKUP(BL$9,$A$12:$A$111,$B$12:$B$111),IF(AND($H69=-1,BM$9=$R68),"",IF($H69=-1,BM68,IF(AND($H69=1,BK$9=$R68),$J69,IF($H69=1,BL68,""))))))))</f>
        <v/>
      </c>
      <c r="BM69" t="str">
        <f ca="1">IF($E68="","",IF($F69="",BM68,IF(AND($M69=1,BM$9&gt;$B$9),"",IF(AND($M69=1,BM$9&lt;=$B$9),LOOKUP(BM$9,$A$12:$A$111,$B$12:$B$111),IF(AND($H69=-1,BN$9=$R68),"",IF($H69=-1,BN68,IF(AND($H69=1,BL$9=$R68),$J69,IF($H69=1,BM68,""))))))))</f>
        <v/>
      </c>
      <c r="BN69">
        <f ca="1">IF($E68="","",IF($F69="",BN68,IF(AND($M69=1,BN$9&gt;$B$9),"",IF(AND($M69=1,BN$9&lt;=$B$9),LOOKUP(BN$9,$A$12:$A$111,$B$12:$B$111),IF(AND($H69=-1,BO$9=$R68),"",IF($H69=-1,BO68,IF(AND($H69=1,BM$9=$R68),$J69,IF($H69=1,BN68,""))))))))</f>
        <v>0</v>
      </c>
      <c r="BO69">
        <f ca="1">IF($E68="","",IF($F69="",BO68,IF(AND($M69=1,BO$9&gt;$B$9),"",IF(AND($M69=1,BO$9&lt;=$B$9),LOOKUP(BO$9,$A$12:$A$111,$B$12:$B$111),IF(AND($H69=-1,BP$9=$R68),"",IF($H69=-1,BP68,IF(AND($H69=1,BN$9=$R68),$J69,IF($H69=1,BO68,""))))))))</f>
        <v>0</v>
      </c>
      <c r="BP69">
        <f ca="1">IF($E68="","",IF($F69="",BP68,IF(AND($M69=1,BP$9&gt;$B$9),"",IF(AND($M69=1,BP$9&lt;=$B$9),LOOKUP(BP$9,$A$12:$A$111,$B$12:$B$111),IF(AND($H69=-1,BQ$9=$R68),"",IF($H69=-1,BQ68,IF(AND($H69=1,BO$9=$R68),$J69,IF($H69=1,BP68,""))))))))</f>
        <v>0</v>
      </c>
    </row>
    <row r="70" spans="4:68" x14ac:dyDescent="0.25">
      <c r="D70" s="4">
        <v>60</v>
      </c>
      <c r="E70" s="1">
        <f t="shared" ca="1" si="3"/>
        <v>25</v>
      </c>
      <c r="F70" t="str">
        <f ca="1">IF(E69="","",IF(AND(B$3="Last",G69="Zero"),F69,IF(B$3="Last",G69,IF(AND(B$3="2nd last",G68="Zero"),F69,IF(B$3="2nd last",G68,IF(AND(B$3="Opposite",G69="Zero"),F69,IF(AND(B$3="Opposite",G69="Red"),"Black",IF(AND(B$3="Opposite",G69="Black"),"Red",IF(AND(B$3="Opposite",G69="Odd"),"Even",IF(AND(B$3="Opposite",G69="Even"),"Odd",IF(AND(B$3="Opposite",G69="High"),"Low",IF(AND(B$3="Opposite",G69="Low"),"High",IF(COUNTIF(Refs!$E$5:$I$6,B$3)=1,RevLab!B$3,"")))))))))))))</f>
        <v>Black</v>
      </c>
      <c r="G70" t="str">
        <f ca="1">IF(E70="","",IF(B$2="Red/Black",LOOKUP(E70,Refs!D:D,Refs!F:F),IF(B$2="High/Low",LOOKUP(E70,Refs!D:D,Refs!H:H),IF(B$2="Odd/Even",LOOKUP(E70,Refs!D:D,Refs!J:J),""))))</f>
        <v>Red</v>
      </c>
      <c r="H70">
        <f t="shared" ca="1" si="4"/>
        <v>-1</v>
      </c>
      <c r="I70">
        <f ca="1">IF(E69="","",IF(F70="","",IF(AND(R69&gt;1,P69+Q69&gt;=$B$4),$B$4,IF(R69=1,P69,P69+Q69))))</f>
        <v>13</v>
      </c>
      <c r="J70">
        <f t="shared" ca="1" si="5"/>
        <v>-13</v>
      </c>
      <c r="K70">
        <f t="shared" ca="1" si="7"/>
        <v>-55</v>
      </c>
      <c r="L70">
        <f t="shared" ca="1" si="8"/>
        <v>15</v>
      </c>
      <c r="M70">
        <f t="shared" ca="1" si="6"/>
        <v>0</v>
      </c>
      <c r="P70">
        <f t="shared" ca="1" si="0"/>
        <v>5</v>
      </c>
      <c r="Q70">
        <f t="shared" ca="1" si="1"/>
        <v>5</v>
      </c>
      <c r="R70" s="2">
        <f t="shared" ca="1" si="2"/>
        <v>1</v>
      </c>
      <c r="S70" s="4">
        <f ca="1">IF(E69="","",IF($F70="",S69,IF($M70=1,LOOKUP(S$9,$A$12:$A$111,$B$12:$B$111),IF(AND($H70=-1,T$9=$R69),"",IF($H70=-1,T69,IF($H70=1,S69))))))</f>
        <v>5</v>
      </c>
      <c r="T70" t="str">
        <f ca="1">IF($E69="","",IF($F70="",T69,IF(AND($M70=1,T$9&gt;$B$9),"",IF(AND($M70=1,T$9&lt;=$B$9),LOOKUP(T$9,$A$12:$A$111,$B$12:$B$111),IF(AND($H70=-1,U$9=$R69),"",IF($H70=-1,U69,IF(AND($H70=1,S$9=$R69),$J70,IF($H70=1,T69,""))))))))</f>
        <v/>
      </c>
      <c r="U70" t="str">
        <f ca="1">IF($E69="","",IF($F70="",U69,IF(AND($M70=1,U$9&gt;$B$9),"",IF(AND($M70=1,U$9&lt;=$B$9),LOOKUP(U$9,$A$12:$A$111,$B$12:$B$111),IF(AND($H70=-1,V$9=$R69),"",IF($H70=-1,V69,IF(AND($H70=1,T$9=$R69),$J70,IF($H70=1,U69,""))))))))</f>
        <v/>
      </c>
      <c r="V70" t="str">
        <f ca="1">IF($E69="","",IF($F70="",V69,IF(AND($M70=1,V$9&gt;$B$9),"",IF(AND($M70=1,V$9&lt;=$B$9),LOOKUP(V$9,$A$12:$A$111,$B$12:$B$111),IF(AND($H70=-1,W$9=$R69),"",IF($H70=-1,W69,IF(AND($H70=1,U$9=$R69),$J70,IF($H70=1,V69,""))))))))</f>
        <v/>
      </c>
      <c r="W70" t="str">
        <f ca="1">IF($E69="","",IF($F70="",W69,IF(AND($M70=1,W$9&gt;$B$9),"",IF(AND($M70=1,W$9&lt;=$B$9),LOOKUP(W$9,$A$12:$A$111,$B$12:$B$111),IF(AND($H70=-1,X$9=$R69),"",IF($H70=-1,X69,IF(AND($H70=1,V$9=$R69),$J70,IF($H70=1,W69,""))))))))</f>
        <v/>
      </c>
      <c r="X70" t="str">
        <f ca="1">IF($E69="","",IF($F70="",X69,IF(AND($M70=1,X$9&gt;$B$9),"",IF(AND($M70=1,X$9&lt;=$B$9),LOOKUP(X$9,$A$12:$A$111,$B$12:$B$111),IF(AND($H70=-1,Y$9=$R69),"",IF($H70=-1,Y69,IF(AND($H70=1,W$9=$R69),$J70,IF($H70=1,X69,""))))))))</f>
        <v/>
      </c>
      <c r="Y70" t="str">
        <f ca="1">IF($E69="","",IF($F70="",Y69,IF(AND($M70=1,Y$9&gt;$B$9),"",IF(AND($M70=1,Y$9&lt;=$B$9),LOOKUP(Y$9,$A$12:$A$111,$B$12:$B$111),IF(AND($H70=-1,Z$9=$R69),"",IF($H70=-1,Z69,IF(AND($H70=1,X$9=$R69),$J70,IF($H70=1,Y69,""))))))))</f>
        <v/>
      </c>
      <c r="Z70" t="str">
        <f ca="1">IF($E69="","",IF($F70="",Z69,IF(AND($M70=1,Z$9&gt;$B$9),"",IF(AND($M70=1,Z$9&lt;=$B$9),LOOKUP(Z$9,$A$12:$A$111,$B$12:$B$111),IF(AND($H70=-1,AA$9=$R69),"",IF($H70=-1,AA69,IF(AND($H70=1,Y$9=$R69),$J70,IF($H70=1,Z69,""))))))))</f>
        <v/>
      </c>
      <c r="AA70" t="str">
        <f ca="1">IF($E69="","",IF($F70="",AA69,IF(AND($M70=1,AA$9&gt;$B$9),"",IF(AND($M70=1,AA$9&lt;=$B$9),LOOKUP(AA$9,$A$12:$A$111,$B$12:$B$111),IF(AND($H70=-1,AB$9=$R69),"",IF($H70=-1,AB69,IF(AND($H70=1,Z$9=$R69),$J70,IF($H70=1,AA69,""))))))))</f>
        <v/>
      </c>
      <c r="AB70" t="str">
        <f ca="1">IF($E69="","",IF($F70="",AB69,IF(AND($M70=1,AB$9&gt;$B$9),"",IF(AND($M70=1,AB$9&lt;=$B$9),LOOKUP(AB$9,$A$12:$A$111,$B$12:$B$111),IF(AND($H70=-1,AC$9=$R69),"",IF($H70=-1,AC69,IF(AND($H70=1,AA$9=$R69),$J70,IF($H70=1,AB69,""))))))))</f>
        <v/>
      </c>
      <c r="AC70" t="str">
        <f ca="1">IF($E69="","",IF($F70="",AC69,IF(AND($M70=1,AC$9&gt;$B$9),"",IF(AND($M70=1,AC$9&lt;=$B$9),LOOKUP(AC$9,$A$12:$A$111,$B$12:$B$111),IF(AND($H70=-1,AD$9=$R69),"",IF($H70=-1,AD69,IF(AND($H70=1,AB$9=$R69),$J70,IF($H70=1,AC69,""))))))))</f>
        <v/>
      </c>
      <c r="AD70" t="str">
        <f ca="1">IF($E69="","",IF($F70="",AD69,IF(AND($M70=1,AD$9&gt;$B$9),"",IF(AND($M70=1,AD$9&lt;=$B$9),LOOKUP(AD$9,$A$12:$A$111,$B$12:$B$111),IF(AND($H70=-1,AE$9=$R69),"",IF($H70=-1,AE69,IF(AND($H70=1,AC$9=$R69),$J70,IF($H70=1,AD69,""))))))))</f>
        <v/>
      </c>
      <c r="AE70" t="str">
        <f ca="1">IF($E69="","",IF($F70="",AE69,IF(AND($M70=1,AE$9&gt;$B$9),"",IF(AND($M70=1,AE$9&lt;=$B$9),LOOKUP(AE$9,$A$12:$A$111,$B$12:$B$111),IF(AND($H70=-1,AF$9=$R69),"",IF($H70=-1,AF69,IF(AND($H70=1,AD$9=$R69),$J70,IF($H70=1,AE69,""))))))))</f>
        <v/>
      </c>
      <c r="AF70" t="str">
        <f ca="1">IF($E69="","",IF($F70="",AF69,IF(AND($M70=1,AF$9&gt;$B$9),"",IF(AND($M70=1,AF$9&lt;=$B$9),LOOKUP(AF$9,$A$12:$A$111,$B$12:$B$111),IF(AND($H70=-1,AG$9=$R69),"",IF($H70=-1,AG69,IF(AND($H70=1,AE$9=$R69),$J70,IF($H70=1,AF69,""))))))))</f>
        <v/>
      </c>
      <c r="AG70" t="str">
        <f ca="1">IF($E69="","",IF($F70="",AG69,IF(AND($M70=1,AG$9&gt;$B$9),"",IF(AND($M70=1,AG$9&lt;=$B$9),LOOKUP(AG$9,$A$12:$A$111,$B$12:$B$111),IF(AND($H70=-1,AH$9=$R69),"",IF($H70=-1,AH69,IF(AND($H70=1,AF$9=$R69),$J70,IF($H70=1,AG69,""))))))))</f>
        <v/>
      </c>
      <c r="AH70" t="str">
        <f ca="1">IF($E69="","",IF($F70="",AH69,IF(AND($M70=1,AH$9&gt;$B$9),"",IF(AND($M70=1,AH$9&lt;=$B$9),LOOKUP(AH$9,$A$12:$A$111,$B$12:$B$111),IF(AND($H70=-1,AI$9=$R69),"",IF($H70=-1,AI69,IF(AND($H70=1,AG$9=$R69),$J70,IF($H70=1,AH69,""))))))))</f>
        <v/>
      </c>
      <c r="AI70" t="str">
        <f ca="1">IF($E69="","",IF($F70="",AI69,IF(AND($M70=1,AI$9&gt;$B$9),"",IF(AND($M70=1,AI$9&lt;=$B$9),LOOKUP(AI$9,$A$12:$A$111,$B$12:$B$111),IF(AND($H70=-1,AJ$9=$R69),"",IF($H70=-1,AJ69,IF(AND($H70=1,AH$9=$R69),$J70,IF($H70=1,AI69,""))))))))</f>
        <v/>
      </c>
      <c r="AJ70" t="str">
        <f ca="1">IF($E69="","",IF($F70="",AJ69,IF(AND($M70=1,AJ$9&gt;$B$9),"",IF(AND($M70=1,AJ$9&lt;=$B$9),LOOKUP(AJ$9,$A$12:$A$111,$B$12:$B$111),IF(AND($H70=-1,AK$9=$R69),"",IF($H70=-1,AK69,IF(AND($H70=1,AI$9=$R69),$J70,IF($H70=1,AJ69,""))))))))</f>
        <v/>
      </c>
      <c r="AK70" t="str">
        <f ca="1">IF($E69="","",IF($F70="",AK69,IF(AND($M70=1,AK$9&gt;$B$9),"",IF(AND($M70=1,AK$9&lt;=$B$9),LOOKUP(AK$9,$A$12:$A$111,$B$12:$B$111),IF(AND($H70=-1,AL$9=$R69),"",IF($H70=-1,AL69,IF(AND($H70=1,AJ$9=$R69),$J70,IF($H70=1,AK69,""))))))))</f>
        <v/>
      </c>
      <c r="AL70" t="str">
        <f ca="1">IF($E69="","",IF($F70="",AL69,IF(AND($M70=1,AL$9&gt;$B$9),"",IF(AND($M70=1,AL$9&lt;=$B$9),LOOKUP(AL$9,$A$12:$A$111,$B$12:$B$111),IF(AND($H70=-1,AM$9=$R69),"",IF($H70=-1,AM69,IF(AND($H70=1,AK$9=$R69),$J70,IF($H70=1,AL69,""))))))))</f>
        <v/>
      </c>
      <c r="AM70" t="str">
        <f ca="1">IF($E69="","",IF($F70="",AM69,IF(AND($M70=1,AM$9&gt;$B$9),"",IF(AND($M70=1,AM$9&lt;=$B$9),LOOKUP(AM$9,$A$12:$A$111,$B$12:$B$111),IF(AND($H70=-1,AN$9=$R69),"",IF($H70=-1,AN69,IF(AND($H70=1,AL$9=$R69),$J70,IF($H70=1,AM69,""))))))))</f>
        <v/>
      </c>
      <c r="AN70" t="str">
        <f ca="1">IF($E69="","",IF($F70="",AN69,IF(AND($M70=1,AN$9&gt;$B$9),"",IF(AND($M70=1,AN$9&lt;=$B$9),LOOKUP(AN$9,$A$12:$A$111,$B$12:$B$111),IF(AND($H70=-1,AO$9=$R69),"",IF($H70=-1,AO69,IF(AND($H70=1,AM$9=$R69),$J70,IF($H70=1,AN69,""))))))))</f>
        <v/>
      </c>
      <c r="AO70" t="str">
        <f ca="1">IF($E69="","",IF($F70="",AO69,IF(AND($M70=1,AO$9&gt;$B$9),"",IF(AND($M70=1,AO$9&lt;=$B$9),LOOKUP(AO$9,$A$12:$A$111,$B$12:$B$111),IF(AND($H70=-1,AP$9=$R69),"",IF($H70=-1,AP69,IF(AND($H70=1,AN$9=$R69),$J70,IF($H70=1,AO69,""))))))))</f>
        <v/>
      </c>
      <c r="AP70" t="str">
        <f ca="1">IF($E69="","",IF($F70="",AP69,IF(AND($M70=1,AP$9&gt;$B$9),"",IF(AND($M70=1,AP$9&lt;=$B$9),LOOKUP(AP$9,$A$12:$A$111,$B$12:$B$111),IF(AND($H70=-1,AQ$9=$R69),"",IF($H70=-1,AQ69,IF(AND($H70=1,AO$9=$R69),$J70,IF($H70=1,AP69,""))))))))</f>
        <v/>
      </c>
      <c r="AQ70" t="str">
        <f ca="1">IF($E69="","",IF($F70="",AQ69,IF(AND($M70=1,AQ$9&gt;$B$9),"",IF(AND($M70=1,AQ$9&lt;=$B$9),LOOKUP(AQ$9,$A$12:$A$111,$B$12:$B$111),IF(AND($H70=-1,AR$9=$R69),"",IF($H70=-1,AR69,IF(AND($H70=1,AP$9=$R69),$J70,IF($H70=1,AQ69,""))))))))</f>
        <v/>
      </c>
      <c r="AR70" t="str">
        <f ca="1">IF($E69="","",IF($F70="",AR69,IF(AND($M70=1,AR$9&gt;$B$9),"",IF(AND($M70=1,AR$9&lt;=$B$9),LOOKUP(AR$9,$A$12:$A$111,$B$12:$B$111),IF(AND($H70=-1,AS$9=$R69),"",IF($H70=-1,AS69,IF(AND($H70=1,AQ$9=$R69),$J70,IF($H70=1,AR69,""))))))))</f>
        <v/>
      </c>
      <c r="AS70" t="str">
        <f ca="1">IF($E69="","",IF($F70="",AS69,IF(AND($M70=1,AS$9&gt;$B$9),"",IF(AND($M70=1,AS$9&lt;=$B$9),LOOKUP(AS$9,$A$12:$A$111,$B$12:$B$111),IF(AND($H70=-1,AT$9=$R69),"",IF($H70=-1,AT69,IF(AND($H70=1,AR$9=$R69),$J70,IF($H70=1,AS69,""))))))))</f>
        <v/>
      </c>
      <c r="AT70" t="str">
        <f ca="1">IF($E69="","",IF($F70="",AT69,IF(AND($M70=1,AT$9&gt;$B$9),"",IF(AND($M70=1,AT$9&lt;=$B$9),LOOKUP(AT$9,$A$12:$A$111,$B$12:$B$111),IF(AND($H70=-1,AU$9=$R69),"",IF($H70=-1,AU69,IF(AND($H70=1,AS$9=$R69),$J70,IF($H70=1,AT69,""))))))))</f>
        <v/>
      </c>
      <c r="AU70" t="str">
        <f ca="1">IF($E69="","",IF($F70="",AU69,IF(AND($M70=1,AU$9&gt;$B$9),"",IF(AND($M70=1,AU$9&lt;=$B$9),LOOKUP(AU$9,$A$12:$A$111,$B$12:$B$111),IF(AND($H70=-1,AV$9=$R69),"",IF($H70=-1,AV69,IF(AND($H70=1,AT$9=$R69),$J70,IF($H70=1,AU69,""))))))))</f>
        <v/>
      </c>
      <c r="AV70" t="str">
        <f ca="1">IF($E69="","",IF($F70="",AV69,IF(AND($M70=1,AV$9&gt;$B$9),"",IF(AND($M70=1,AV$9&lt;=$B$9),LOOKUP(AV$9,$A$12:$A$111,$B$12:$B$111),IF(AND($H70=-1,AW$9=$R69),"",IF($H70=-1,AW69,IF(AND($H70=1,AU$9=$R69),$J70,IF($H70=1,AV69,""))))))))</f>
        <v/>
      </c>
      <c r="AW70" t="str">
        <f ca="1">IF($E69="","",IF($F70="",AW69,IF(AND($M70=1,AW$9&gt;$B$9),"",IF(AND($M70=1,AW$9&lt;=$B$9),LOOKUP(AW$9,$A$12:$A$111,$B$12:$B$111),IF(AND($H70=-1,AX$9=$R69),"",IF($H70=-1,AX69,IF(AND($H70=1,AV$9=$R69),$J70,IF($H70=1,AW69,""))))))))</f>
        <v/>
      </c>
      <c r="AX70" t="str">
        <f ca="1">IF($E69="","",IF($F70="",AX69,IF(AND($M70=1,AX$9&gt;$B$9),"",IF(AND($M70=1,AX$9&lt;=$B$9),LOOKUP(AX$9,$A$12:$A$111,$B$12:$B$111),IF(AND($H70=-1,AY$9=$R69),"",IF($H70=-1,AY69,IF(AND($H70=1,AW$9=$R69),$J70,IF($H70=1,AX69,""))))))))</f>
        <v/>
      </c>
      <c r="AY70" t="str">
        <f ca="1">IF($E69="","",IF($F70="",AY69,IF(AND($M70=1,AY$9&gt;$B$9),"",IF(AND($M70=1,AY$9&lt;=$B$9),LOOKUP(AY$9,$A$12:$A$111,$B$12:$B$111),IF(AND($H70=-1,AZ$9=$R69),"",IF($H70=-1,AZ69,IF(AND($H70=1,AX$9=$R69),$J70,IF($H70=1,AY69,""))))))))</f>
        <v/>
      </c>
      <c r="AZ70" t="str">
        <f ca="1">IF($E69="","",IF($F70="",AZ69,IF(AND($M70=1,AZ$9&gt;$B$9),"",IF(AND($M70=1,AZ$9&lt;=$B$9),LOOKUP(AZ$9,$A$12:$A$111,$B$12:$B$111),IF(AND($H70=-1,BA$9=$R69),"",IF($H70=-1,BA69,IF(AND($H70=1,AY$9=$R69),$J70,IF($H70=1,AZ69,""))))))))</f>
        <v/>
      </c>
      <c r="BA70" t="str">
        <f ca="1">IF($E69="","",IF($F70="",BA69,IF(AND($M70=1,BA$9&gt;$B$9),"",IF(AND($M70=1,BA$9&lt;=$B$9),LOOKUP(BA$9,$A$12:$A$111,$B$12:$B$111),IF(AND($H70=-1,BB$9=$R69),"",IF($H70=-1,BB69,IF(AND($H70=1,AZ$9=$R69),$J70,IF($H70=1,BA69,""))))))))</f>
        <v/>
      </c>
      <c r="BB70" t="str">
        <f ca="1">IF($E69="","",IF($F70="",BB69,IF(AND($M70=1,BB$9&gt;$B$9),"",IF(AND($M70=1,BB$9&lt;=$B$9),LOOKUP(BB$9,$A$12:$A$111,$B$12:$B$111),IF(AND($H70=-1,BC$9=$R69),"",IF($H70=-1,BC69,IF(AND($H70=1,BA$9=$R69),$J70,IF($H70=1,BB69,""))))))))</f>
        <v/>
      </c>
      <c r="BC70" t="str">
        <f ca="1">IF($E69="","",IF($F70="",BC69,IF(AND($M70=1,BC$9&gt;$B$9),"",IF(AND($M70=1,BC$9&lt;=$B$9),LOOKUP(BC$9,$A$12:$A$111,$B$12:$B$111),IF(AND($H70=-1,BD$9=$R69),"",IF($H70=-1,BD69,IF(AND($H70=1,BB$9=$R69),$J70,IF($H70=1,BC69,""))))))))</f>
        <v/>
      </c>
      <c r="BD70" t="str">
        <f ca="1">IF($E69="","",IF($F70="",BD69,IF(AND($M70=1,BD$9&gt;$B$9),"",IF(AND($M70=1,BD$9&lt;=$B$9),LOOKUP(BD$9,$A$12:$A$111,$B$12:$B$111),IF(AND($H70=-1,BE$9=$R69),"",IF($H70=-1,BE69,IF(AND($H70=1,BC$9=$R69),$J70,IF($H70=1,BD69,""))))))))</f>
        <v/>
      </c>
      <c r="BE70" t="str">
        <f ca="1">IF($E69="","",IF($F70="",BE69,IF(AND($M70=1,BE$9&gt;$B$9),"",IF(AND($M70=1,BE$9&lt;=$B$9),LOOKUP(BE$9,$A$12:$A$111,$B$12:$B$111),IF(AND($H70=-1,BF$9=$R69),"",IF($H70=-1,BF69,IF(AND($H70=1,BD$9=$R69),$J70,IF($H70=1,BE69,""))))))))</f>
        <v/>
      </c>
      <c r="BF70" t="str">
        <f ca="1">IF($E69="","",IF($F70="",BF69,IF(AND($M70=1,BF$9&gt;$B$9),"",IF(AND($M70=1,BF$9&lt;=$B$9),LOOKUP(BF$9,$A$12:$A$111,$B$12:$B$111),IF(AND($H70=-1,BG$9=$R69),"",IF($H70=-1,BG69,IF(AND($H70=1,BE$9=$R69),$J70,IF($H70=1,BF69,""))))))))</f>
        <v/>
      </c>
      <c r="BG70" t="str">
        <f ca="1">IF($E69="","",IF($F70="",BG69,IF(AND($M70=1,BG$9&gt;$B$9),"",IF(AND($M70=1,BG$9&lt;=$B$9),LOOKUP(BG$9,$A$12:$A$111,$B$12:$B$111),IF(AND($H70=-1,BH$9=$R69),"",IF($H70=-1,BH69,IF(AND($H70=1,BF$9=$R69),$J70,IF($H70=1,BG69,""))))))))</f>
        <v/>
      </c>
      <c r="BH70" t="str">
        <f ca="1">IF($E69="","",IF($F70="",BH69,IF(AND($M70=1,BH$9&gt;$B$9),"",IF(AND($M70=1,BH$9&lt;=$B$9),LOOKUP(BH$9,$A$12:$A$111,$B$12:$B$111),IF(AND($H70=-1,BI$9=$R69),"",IF($H70=-1,BI69,IF(AND($H70=1,BG$9=$R69),$J70,IF($H70=1,BH69,""))))))))</f>
        <v/>
      </c>
      <c r="BI70" t="str">
        <f ca="1">IF($E69="","",IF($F70="",BI69,IF(AND($M70=1,BI$9&gt;$B$9),"",IF(AND($M70=1,BI$9&lt;=$B$9),LOOKUP(BI$9,$A$12:$A$111,$B$12:$B$111),IF(AND($H70=-1,BJ$9=$R69),"",IF($H70=-1,BJ69,IF(AND($H70=1,BH$9=$R69),$J70,IF($H70=1,BI69,""))))))))</f>
        <v/>
      </c>
      <c r="BJ70" t="str">
        <f ca="1">IF($E69="","",IF($F70="",BJ69,IF(AND($M70=1,BJ$9&gt;$B$9),"",IF(AND($M70=1,BJ$9&lt;=$B$9),LOOKUP(BJ$9,$A$12:$A$111,$B$12:$B$111),IF(AND($H70=-1,BK$9=$R69),"",IF($H70=-1,BK69,IF(AND($H70=1,BI$9=$R69),$J70,IF($H70=1,BJ69,""))))))))</f>
        <v/>
      </c>
      <c r="BK70" t="str">
        <f ca="1">IF($E69="","",IF($F70="",BK69,IF(AND($M70=1,BK$9&gt;$B$9),"",IF(AND($M70=1,BK$9&lt;=$B$9),LOOKUP(BK$9,$A$12:$A$111,$B$12:$B$111),IF(AND($H70=-1,BL$9=$R69),"",IF($H70=-1,BL69,IF(AND($H70=1,BJ$9=$R69),$J70,IF($H70=1,BK69,""))))))))</f>
        <v/>
      </c>
      <c r="BL70" t="str">
        <f ca="1">IF($E69="","",IF($F70="",BL69,IF(AND($M70=1,BL$9&gt;$B$9),"",IF(AND($M70=1,BL$9&lt;=$B$9),LOOKUP(BL$9,$A$12:$A$111,$B$12:$B$111),IF(AND($H70=-1,BM$9=$R69),"",IF($H70=-1,BM69,IF(AND($H70=1,BK$9=$R69),$J70,IF($H70=1,BL69,""))))))))</f>
        <v/>
      </c>
      <c r="BM70">
        <f ca="1">IF($E69="","",IF($F70="",BM69,IF(AND($M70=1,BM$9&gt;$B$9),"",IF(AND($M70=1,BM$9&lt;=$B$9),LOOKUP(BM$9,$A$12:$A$111,$B$12:$B$111),IF(AND($H70=-1,BN$9=$R69),"",IF($H70=-1,BN69,IF(AND($H70=1,BL$9=$R69),$J70,IF($H70=1,BM69,""))))))))</f>
        <v>0</v>
      </c>
      <c r="BN70">
        <f ca="1">IF($E69="","",IF($F70="",BN69,IF(AND($M70=1,BN$9&gt;$B$9),"",IF(AND($M70=1,BN$9&lt;=$B$9),LOOKUP(BN$9,$A$12:$A$111,$B$12:$B$111),IF(AND($H70=-1,BO$9=$R69),"",IF($H70=-1,BO69,IF(AND($H70=1,BM$9=$R69),$J70,IF($H70=1,BN69,""))))))))</f>
        <v>0</v>
      </c>
      <c r="BO70">
        <f ca="1">IF($E69="","",IF($F70="",BO69,IF(AND($M70=1,BO$9&gt;$B$9),"",IF(AND($M70=1,BO$9&lt;=$B$9),LOOKUP(BO$9,$A$12:$A$111,$B$12:$B$111),IF(AND($H70=-1,BP$9=$R69),"",IF($H70=-1,BP69,IF(AND($H70=1,BN$9=$R69),$J70,IF($H70=1,BO69,""))))))))</f>
        <v>0</v>
      </c>
      <c r="BP70">
        <f ca="1">IF($E69="","",IF($F70="",BP69,IF(AND($M70=1,BP$9&gt;$B$9),"",IF(AND($M70=1,BP$9&lt;=$B$9),LOOKUP(BP$9,$A$12:$A$111,$B$12:$B$111),IF(AND($H70=-1,BQ$9=$R69),"",IF($H70=-1,BQ69,IF(AND($H70=1,BO$9=$R69),$J70,IF($H70=1,BP69,""))))))))</f>
        <v>0</v>
      </c>
    </row>
    <row r="71" spans="4:68" x14ac:dyDescent="0.25">
      <c r="D71" s="4">
        <v>61</v>
      </c>
      <c r="E71" s="1">
        <f t="shared" ca="1" si="3"/>
        <v>7</v>
      </c>
      <c r="F71" t="str">
        <f ca="1">IF(E70="","",IF(AND(B$3="Last",G70="Zero"),F70,IF(B$3="Last",G70,IF(AND(B$3="2nd last",G69="Zero"),F70,IF(B$3="2nd last",G69,IF(AND(B$3="Opposite",G70="Zero"),F70,IF(AND(B$3="Opposite",G70="Red"),"Black",IF(AND(B$3="Opposite",G70="Black"),"Red",IF(AND(B$3="Opposite",G70="Odd"),"Even",IF(AND(B$3="Opposite",G70="Even"),"Odd",IF(AND(B$3="Opposite",G70="High"),"Low",IF(AND(B$3="Opposite",G70="Low"),"High",IF(COUNTIF(Refs!$E$5:$I$6,B$3)=1,RevLab!B$3,"")))))))))))))</f>
        <v>Black</v>
      </c>
      <c r="G71" t="str">
        <f ca="1">IF(E71="","",IF(B$2="Red/Black",LOOKUP(E71,Refs!D:D,Refs!F:F),IF(B$2="High/Low",LOOKUP(E71,Refs!D:D,Refs!H:H),IF(B$2="Odd/Even",LOOKUP(E71,Refs!D:D,Refs!J:J),""))))</f>
        <v>Red</v>
      </c>
      <c r="H71">
        <f t="shared" ca="1" si="4"/>
        <v>-1</v>
      </c>
      <c r="I71">
        <f ca="1">IF(E70="","",IF(F71="","",IF(AND(R70&gt;1,P70+Q70&gt;=$B$4),$B$4,IF(R70=1,P70,P70+Q70))))</f>
        <v>5</v>
      </c>
      <c r="J71">
        <f t="shared" ca="1" si="5"/>
        <v>-5</v>
      </c>
      <c r="K71">
        <f t="shared" ca="1" si="7"/>
        <v>-60</v>
      </c>
      <c r="L71">
        <f t="shared" ca="1" si="8"/>
        <v>15</v>
      </c>
      <c r="M71">
        <f t="shared" ca="1" si="6"/>
        <v>1</v>
      </c>
      <c r="P71">
        <f t="shared" ca="1" si="0"/>
        <v>1</v>
      </c>
      <c r="Q71">
        <f t="shared" ca="1" si="1"/>
        <v>4</v>
      </c>
      <c r="R71" s="2">
        <f t="shared" ca="1" si="2"/>
        <v>4</v>
      </c>
      <c r="S71" s="4">
        <f ca="1">IF(E70="","",IF($F71="",S70,IF($M71=1,LOOKUP(S$9,$A$12:$A$111,$B$12:$B$111),IF(AND($H71=-1,T$9=$R70),"",IF($H71=-1,T70,IF($H71=1,S70))))))</f>
        <v>1</v>
      </c>
      <c r="T71">
        <f ca="1">IF($E70="","",IF($F71="",T70,IF(AND($M71=1,T$9&gt;$B$9),"",IF(AND($M71=1,T$9&lt;=$B$9),LOOKUP(T$9,$A$12:$A$111,$B$12:$B$111),IF(AND($H71=-1,U$9=$R70),"",IF($H71=-1,U70,IF(AND($H71=1,S$9=$R70),$J71,IF($H71=1,T70,""))))))))</f>
        <v>2</v>
      </c>
      <c r="U71">
        <f ca="1">IF($E70="","",IF($F71="",U70,IF(AND($M71=1,U$9&gt;$B$9),"",IF(AND($M71=1,U$9&lt;=$B$9),LOOKUP(U$9,$A$12:$A$111,$B$12:$B$111),IF(AND($H71=-1,V$9=$R70),"",IF($H71=-1,V70,IF(AND($H71=1,T$9=$R70),$J71,IF($H71=1,U70,""))))))))</f>
        <v>3</v>
      </c>
      <c r="V71">
        <f ca="1">IF($E70="","",IF($F71="",V70,IF(AND($M71=1,V$9&gt;$B$9),"",IF(AND($M71=1,V$9&lt;=$B$9),LOOKUP(V$9,$A$12:$A$111,$B$12:$B$111),IF(AND($H71=-1,W$9=$R70),"",IF($H71=-1,W70,IF(AND($H71=1,U$9=$R70),$J71,IF($H71=1,V70,""))))))))</f>
        <v>4</v>
      </c>
      <c r="W71" t="str">
        <f ca="1">IF($E70="","",IF($F71="",W70,IF(AND($M71=1,W$9&gt;$B$9),"",IF(AND($M71=1,W$9&lt;=$B$9),LOOKUP(W$9,$A$12:$A$111,$B$12:$B$111),IF(AND($H71=-1,X$9=$R70),"",IF($H71=-1,X70,IF(AND($H71=1,V$9=$R70),$J71,IF($H71=1,W70,""))))))))</f>
        <v/>
      </c>
      <c r="X71" t="str">
        <f ca="1">IF($E70="","",IF($F71="",X70,IF(AND($M71=1,X$9&gt;$B$9),"",IF(AND($M71=1,X$9&lt;=$B$9),LOOKUP(X$9,$A$12:$A$111,$B$12:$B$111),IF(AND($H71=-1,Y$9=$R70),"",IF($H71=-1,Y70,IF(AND($H71=1,W$9=$R70),$J71,IF($H71=1,X70,""))))))))</f>
        <v/>
      </c>
      <c r="Y71" t="str">
        <f ca="1">IF($E70="","",IF($F71="",Y70,IF(AND($M71=1,Y$9&gt;$B$9),"",IF(AND($M71=1,Y$9&lt;=$B$9),LOOKUP(Y$9,$A$12:$A$111,$B$12:$B$111),IF(AND($H71=-1,Z$9=$R70),"",IF($H71=-1,Z70,IF(AND($H71=1,X$9=$R70),$J71,IF($H71=1,Y70,""))))))))</f>
        <v/>
      </c>
      <c r="Z71" t="str">
        <f ca="1">IF($E70="","",IF($F71="",Z70,IF(AND($M71=1,Z$9&gt;$B$9),"",IF(AND($M71=1,Z$9&lt;=$B$9),LOOKUP(Z$9,$A$12:$A$111,$B$12:$B$111),IF(AND($H71=-1,AA$9=$R70),"",IF($H71=-1,AA70,IF(AND($H71=1,Y$9=$R70),$J71,IF($H71=1,Z70,""))))))))</f>
        <v/>
      </c>
      <c r="AA71" t="str">
        <f ca="1">IF($E70="","",IF($F71="",AA70,IF(AND($M71=1,AA$9&gt;$B$9),"",IF(AND($M71=1,AA$9&lt;=$B$9),LOOKUP(AA$9,$A$12:$A$111,$B$12:$B$111),IF(AND($H71=-1,AB$9=$R70),"",IF($H71=-1,AB70,IF(AND($H71=1,Z$9=$R70),$J71,IF($H71=1,AA70,""))))))))</f>
        <v/>
      </c>
      <c r="AB71" t="str">
        <f ca="1">IF($E70="","",IF($F71="",AB70,IF(AND($M71=1,AB$9&gt;$B$9),"",IF(AND($M71=1,AB$9&lt;=$B$9),LOOKUP(AB$9,$A$12:$A$111,$B$12:$B$111),IF(AND($H71=-1,AC$9=$R70),"",IF($H71=-1,AC70,IF(AND($H71=1,AA$9=$R70),$J71,IF($H71=1,AB70,""))))))))</f>
        <v/>
      </c>
      <c r="AC71" t="str">
        <f ca="1">IF($E70="","",IF($F71="",AC70,IF(AND($M71=1,AC$9&gt;$B$9),"",IF(AND($M71=1,AC$9&lt;=$B$9),LOOKUP(AC$9,$A$12:$A$111,$B$12:$B$111),IF(AND($H71=-1,AD$9=$R70),"",IF($H71=-1,AD70,IF(AND($H71=1,AB$9=$R70),$J71,IF($H71=1,AC70,""))))))))</f>
        <v/>
      </c>
      <c r="AD71" t="str">
        <f ca="1">IF($E70="","",IF($F71="",AD70,IF(AND($M71=1,AD$9&gt;$B$9),"",IF(AND($M71=1,AD$9&lt;=$B$9),LOOKUP(AD$9,$A$12:$A$111,$B$12:$B$111),IF(AND($H71=-1,AE$9=$R70),"",IF($H71=-1,AE70,IF(AND($H71=1,AC$9=$R70),$J71,IF($H71=1,AD70,""))))))))</f>
        <v/>
      </c>
      <c r="AE71" t="str">
        <f ca="1">IF($E70="","",IF($F71="",AE70,IF(AND($M71=1,AE$9&gt;$B$9),"",IF(AND($M71=1,AE$9&lt;=$B$9),LOOKUP(AE$9,$A$12:$A$111,$B$12:$B$111),IF(AND($H71=-1,AF$9=$R70),"",IF($H71=-1,AF70,IF(AND($H71=1,AD$9=$R70),$J71,IF($H71=1,AE70,""))))))))</f>
        <v/>
      </c>
      <c r="AF71" t="str">
        <f ca="1">IF($E70="","",IF($F71="",AF70,IF(AND($M71=1,AF$9&gt;$B$9),"",IF(AND($M71=1,AF$9&lt;=$B$9),LOOKUP(AF$9,$A$12:$A$111,$B$12:$B$111),IF(AND($H71=-1,AG$9=$R70),"",IF($H71=-1,AG70,IF(AND($H71=1,AE$9=$R70),$J71,IF($H71=1,AF70,""))))))))</f>
        <v/>
      </c>
      <c r="AG71" t="str">
        <f ca="1">IF($E70="","",IF($F71="",AG70,IF(AND($M71=1,AG$9&gt;$B$9),"",IF(AND($M71=1,AG$9&lt;=$B$9),LOOKUP(AG$9,$A$12:$A$111,$B$12:$B$111),IF(AND($H71=-1,AH$9=$R70),"",IF($H71=-1,AH70,IF(AND($H71=1,AF$9=$R70),$J71,IF($H71=1,AG70,""))))))))</f>
        <v/>
      </c>
      <c r="AH71" t="str">
        <f ca="1">IF($E70="","",IF($F71="",AH70,IF(AND($M71=1,AH$9&gt;$B$9),"",IF(AND($M71=1,AH$9&lt;=$B$9),LOOKUP(AH$9,$A$12:$A$111,$B$12:$B$111),IF(AND($H71=-1,AI$9=$R70),"",IF($H71=-1,AI70,IF(AND($H71=1,AG$9=$R70),$J71,IF($H71=1,AH70,""))))))))</f>
        <v/>
      </c>
      <c r="AI71" t="str">
        <f ca="1">IF($E70="","",IF($F71="",AI70,IF(AND($M71=1,AI$9&gt;$B$9),"",IF(AND($M71=1,AI$9&lt;=$B$9),LOOKUP(AI$9,$A$12:$A$111,$B$12:$B$111),IF(AND($H71=-1,AJ$9=$R70),"",IF($H71=-1,AJ70,IF(AND($H71=1,AH$9=$R70),$J71,IF($H71=1,AI70,""))))))))</f>
        <v/>
      </c>
      <c r="AJ71" t="str">
        <f ca="1">IF($E70="","",IF($F71="",AJ70,IF(AND($M71=1,AJ$9&gt;$B$9),"",IF(AND($M71=1,AJ$9&lt;=$B$9),LOOKUP(AJ$9,$A$12:$A$111,$B$12:$B$111),IF(AND($H71=-1,AK$9=$R70),"",IF($H71=-1,AK70,IF(AND($H71=1,AI$9=$R70),$J71,IF($H71=1,AJ70,""))))))))</f>
        <v/>
      </c>
      <c r="AK71" t="str">
        <f ca="1">IF($E70="","",IF($F71="",AK70,IF(AND($M71=1,AK$9&gt;$B$9),"",IF(AND($M71=1,AK$9&lt;=$B$9),LOOKUP(AK$9,$A$12:$A$111,$B$12:$B$111),IF(AND($H71=-1,AL$9=$R70),"",IF($H71=-1,AL70,IF(AND($H71=1,AJ$9=$R70),$J71,IF($H71=1,AK70,""))))))))</f>
        <v/>
      </c>
      <c r="AL71" t="str">
        <f ca="1">IF($E70="","",IF($F71="",AL70,IF(AND($M71=1,AL$9&gt;$B$9),"",IF(AND($M71=1,AL$9&lt;=$B$9),LOOKUP(AL$9,$A$12:$A$111,$B$12:$B$111),IF(AND($H71=-1,AM$9=$R70),"",IF($H71=-1,AM70,IF(AND($H71=1,AK$9=$R70),$J71,IF($H71=1,AL70,""))))))))</f>
        <v/>
      </c>
      <c r="AM71" t="str">
        <f ca="1">IF($E70="","",IF($F71="",AM70,IF(AND($M71=1,AM$9&gt;$B$9),"",IF(AND($M71=1,AM$9&lt;=$B$9),LOOKUP(AM$9,$A$12:$A$111,$B$12:$B$111),IF(AND($H71=-1,AN$9=$R70),"",IF($H71=-1,AN70,IF(AND($H71=1,AL$9=$R70),$J71,IF($H71=1,AM70,""))))))))</f>
        <v/>
      </c>
      <c r="AN71" t="str">
        <f ca="1">IF($E70="","",IF($F71="",AN70,IF(AND($M71=1,AN$9&gt;$B$9),"",IF(AND($M71=1,AN$9&lt;=$B$9),LOOKUP(AN$9,$A$12:$A$111,$B$12:$B$111),IF(AND($H71=-1,AO$9=$R70),"",IF($H71=-1,AO70,IF(AND($H71=1,AM$9=$R70),$J71,IF($H71=1,AN70,""))))))))</f>
        <v/>
      </c>
      <c r="AO71" t="str">
        <f ca="1">IF($E70="","",IF($F71="",AO70,IF(AND($M71=1,AO$9&gt;$B$9),"",IF(AND($M71=1,AO$9&lt;=$B$9),LOOKUP(AO$9,$A$12:$A$111,$B$12:$B$111),IF(AND($H71=-1,AP$9=$R70),"",IF($H71=-1,AP70,IF(AND($H71=1,AN$9=$R70),$J71,IF($H71=1,AO70,""))))))))</f>
        <v/>
      </c>
      <c r="AP71" t="str">
        <f ca="1">IF($E70="","",IF($F71="",AP70,IF(AND($M71=1,AP$9&gt;$B$9),"",IF(AND($M71=1,AP$9&lt;=$B$9),LOOKUP(AP$9,$A$12:$A$111,$B$12:$B$111),IF(AND($H71=-1,AQ$9=$R70),"",IF($H71=-1,AQ70,IF(AND($H71=1,AO$9=$R70),$J71,IF($H71=1,AP70,""))))))))</f>
        <v/>
      </c>
      <c r="AQ71" t="str">
        <f ca="1">IF($E70="","",IF($F71="",AQ70,IF(AND($M71=1,AQ$9&gt;$B$9),"",IF(AND($M71=1,AQ$9&lt;=$B$9),LOOKUP(AQ$9,$A$12:$A$111,$B$12:$B$111),IF(AND($H71=-1,AR$9=$R70),"",IF($H71=-1,AR70,IF(AND($H71=1,AP$9=$R70),$J71,IF($H71=1,AQ70,""))))))))</f>
        <v/>
      </c>
      <c r="AR71" t="str">
        <f ca="1">IF($E70="","",IF($F71="",AR70,IF(AND($M71=1,AR$9&gt;$B$9),"",IF(AND($M71=1,AR$9&lt;=$B$9),LOOKUP(AR$9,$A$12:$A$111,$B$12:$B$111),IF(AND($H71=-1,AS$9=$R70),"",IF($H71=-1,AS70,IF(AND($H71=1,AQ$9=$R70),$J71,IF($H71=1,AR70,""))))))))</f>
        <v/>
      </c>
      <c r="AS71" t="str">
        <f ca="1">IF($E70="","",IF($F71="",AS70,IF(AND($M71=1,AS$9&gt;$B$9),"",IF(AND($M71=1,AS$9&lt;=$B$9),LOOKUP(AS$9,$A$12:$A$111,$B$12:$B$111),IF(AND($H71=-1,AT$9=$R70),"",IF($H71=-1,AT70,IF(AND($H71=1,AR$9=$R70),$J71,IF($H71=1,AS70,""))))))))</f>
        <v/>
      </c>
      <c r="AT71" t="str">
        <f ca="1">IF($E70="","",IF($F71="",AT70,IF(AND($M71=1,AT$9&gt;$B$9),"",IF(AND($M71=1,AT$9&lt;=$B$9),LOOKUP(AT$9,$A$12:$A$111,$B$12:$B$111),IF(AND($H71=-1,AU$9=$R70),"",IF($H71=-1,AU70,IF(AND($H71=1,AS$9=$R70),$J71,IF($H71=1,AT70,""))))))))</f>
        <v/>
      </c>
      <c r="AU71" t="str">
        <f ca="1">IF($E70="","",IF($F71="",AU70,IF(AND($M71=1,AU$9&gt;$B$9),"",IF(AND($M71=1,AU$9&lt;=$B$9),LOOKUP(AU$9,$A$12:$A$111,$B$12:$B$111),IF(AND($H71=-1,AV$9=$R70),"",IF($H71=-1,AV70,IF(AND($H71=1,AT$9=$R70),$J71,IF($H71=1,AU70,""))))))))</f>
        <v/>
      </c>
      <c r="AV71" t="str">
        <f ca="1">IF($E70="","",IF($F71="",AV70,IF(AND($M71=1,AV$9&gt;$B$9),"",IF(AND($M71=1,AV$9&lt;=$B$9),LOOKUP(AV$9,$A$12:$A$111,$B$12:$B$111),IF(AND($H71=-1,AW$9=$R70),"",IF($H71=-1,AW70,IF(AND($H71=1,AU$9=$R70),$J71,IF($H71=1,AV70,""))))))))</f>
        <v/>
      </c>
      <c r="AW71" t="str">
        <f ca="1">IF($E70="","",IF($F71="",AW70,IF(AND($M71=1,AW$9&gt;$B$9),"",IF(AND($M71=1,AW$9&lt;=$B$9),LOOKUP(AW$9,$A$12:$A$111,$B$12:$B$111),IF(AND($H71=-1,AX$9=$R70),"",IF($H71=-1,AX70,IF(AND($H71=1,AV$9=$R70),$J71,IF($H71=1,AW70,""))))))))</f>
        <v/>
      </c>
      <c r="AX71" t="str">
        <f ca="1">IF($E70="","",IF($F71="",AX70,IF(AND($M71=1,AX$9&gt;$B$9),"",IF(AND($M71=1,AX$9&lt;=$B$9),LOOKUP(AX$9,$A$12:$A$111,$B$12:$B$111),IF(AND($H71=-1,AY$9=$R70),"",IF($H71=-1,AY70,IF(AND($H71=1,AW$9=$R70),$J71,IF($H71=1,AX70,""))))))))</f>
        <v/>
      </c>
      <c r="AY71" t="str">
        <f ca="1">IF($E70="","",IF($F71="",AY70,IF(AND($M71=1,AY$9&gt;$B$9),"",IF(AND($M71=1,AY$9&lt;=$B$9),LOOKUP(AY$9,$A$12:$A$111,$B$12:$B$111),IF(AND($H71=-1,AZ$9=$R70),"",IF($H71=-1,AZ70,IF(AND($H71=1,AX$9=$R70),$J71,IF($H71=1,AY70,""))))))))</f>
        <v/>
      </c>
      <c r="AZ71" t="str">
        <f ca="1">IF($E70="","",IF($F71="",AZ70,IF(AND($M71=1,AZ$9&gt;$B$9),"",IF(AND($M71=1,AZ$9&lt;=$B$9),LOOKUP(AZ$9,$A$12:$A$111,$B$12:$B$111),IF(AND($H71=-1,BA$9=$R70),"",IF($H71=-1,BA70,IF(AND($H71=1,AY$9=$R70),$J71,IF($H71=1,AZ70,""))))))))</f>
        <v/>
      </c>
      <c r="BA71" t="str">
        <f ca="1">IF($E70="","",IF($F71="",BA70,IF(AND($M71=1,BA$9&gt;$B$9),"",IF(AND($M71=1,BA$9&lt;=$B$9),LOOKUP(BA$9,$A$12:$A$111,$B$12:$B$111),IF(AND($H71=-1,BB$9=$R70),"",IF($H71=-1,BB70,IF(AND($H71=1,AZ$9=$R70),$J71,IF($H71=1,BA70,""))))))))</f>
        <v/>
      </c>
      <c r="BB71" t="str">
        <f ca="1">IF($E70="","",IF($F71="",BB70,IF(AND($M71=1,BB$9&gt;$B$9),"",IF(AND($M71=1,BB$9&lt;=$B$9),LOOKUP(BB$9,$A$12:$A$111,$B$12:$B$111),IF(AND($H71=-1,BC$9=$R70),"",IF($H71=-1,BC70,IF(AND($H71=1,BA$9=$R70),$J71,IF($H71=1,BB70,""))))))))</f>
        <v/>
      </c>
      <c r="BC71" t="str">
        <f ca="1">IF($E70="","",IF($F71="",BC70,IF(AND($M71=1,BC$9&gt;$B$9),"",IF(AND($M71=1,BC$9&lt;=$B$9),LOOKUP(BC$9,$A$12:$A$111,$B$12:$B$111),IF(AND($H71=-1,BD$9=$R70),"",IF($H71=-1,BD70,IF(AND($H71=1,BB$9=$R70),$J71,IF($H71=1,BC70,""))))))))</f>
        <v/>
      </c>
      <c r="BD71" t="str">
        <f ca="1">IF($E70="","",IF($F71="",BD70,IF(AND($M71=1,BD$9&gt;$B$9),"",IF(AND($M71=1,BD$9&lt;=$B$9),LOOKUP(BD$9,$A$12:$A$111,$B$12:$B$111),IF(AND($H71=-1,BE$9=$R70),"",IF($H71=-1,BE70,IF(AND($H71=1,BC$9=$R70),$J71,IF($H71=1,BD70,""))))))))</f>
        <v/>
      </c>
      <c r="BE71" t="str">
        <f ca="1">IF($E70="","",IF($F71="",BE70,IF(AND($M71=1,BE$9&gt;$B$9),"",IF(AND($M71=1,BE$9&lt;=$B$9),LOOKUP(BE$9,$A$12:$A$111,$B$12:$B$111),IF(AND($H71=-1,BF$9=$R70),"",IF($H71=-1,BF70,IF(AND($H71=1,BD$9=$R70),$J71,IF($H71=1,BE70,""))))))))</f>
        <v/>
      </c>
      <c r="BF71" t="str">
        <f ca="1">IF($E70="","",IF($F71="",BF70,IF(AND($M71=1,BF$9&gt;$B$9),"",IF(AND($M71=1,BF$9&lt;=$B$9),LOOKUP(BF$9,$A$12:$A$111,$B$12:$B$111),IF(AND($H71=-1,BG$9=$R70),"",IF($H71=-1,BG70,IF(AND($H71=1,BE$9=$R70),$J71,IF($H71=1,BF70,""))))))))</f>
        <v/>
      </c>
      <c r="BG71" t="str">
        <f ca="1">IF($E70="","",IF($F71="",BG70,IF(AND($M71=1,BG$9&gt;$B$9),"",IF(AND($M71=1,BG$9&lt;=$B$9),LOOKUP(BG$9,$A$12:$A$111,$B$12:$B$111),IF(AND($H71=-1,BH$9=$R70),"",IF($H71=-1,BH70,IF(AND($H71=1,BF$9=$R70),$J71,IF($H71=1,BG70,""))))))))</f>
        <v/>
      </c>
      <c r="BH71" t="str">
        <f ca="1">IF($E70="","",IF($F71="",BH70,IF(AND($M71=1,BH$9&gt;$B$9),"",IF(AND($M71=1,BH$9&lt;=$B$9),LOOKUP(BH$9,$A$12:$A$111,$B$12:$B$111),IF(AND($H71=-1,BI$9=$R70),"",IF($H71=-1,BI70,IF(AND($H71=1,BG$9=$R70),$J71,IF($H71=1,BH70,""))))))))</f>
        <v/>
      </c>
      <c r="BI71" t="str">
        <f ca="1">IF($E70="","",IF($F71="",BI70,IF(AND($M71=1,BI$9&gt;$B$9),"",IF(AND($M71=1,BI$9&lt;=$B$9),LOOKUP(BI$9,$A$12:$A$111,$B$12:$B$111),IF(AND($H71=-1,BJ$9=$R70),"",IF($H71=-1,BJ70,IF(AND($H71=1,BH$9=$R70),$J71,IF($H71=1,BI70,""))))))))</f>
        <v/>
      </c>
      <c r="BJ71" t="str">
        <f ca="1">IF($E70="","",IF($F71="",BJ70,IF(AND($M71=1,BJ$9&gt;$B$9),"",IF(AND($M71=1,BJ$9&lt;=$B$9),LOOKUP(BJ$9,$A$12:$A$111,$B$12:$B$111),IF(AND($H71=-1,BK$9=$R70),"",IF($H71=-1,BK70,IF(AND($H71=1,BI$9=$R70),$J71,IF($H71=1,BJ70,""))))))))</f>
        <v/>
      </c>
      <c r="BK71" t="str">
        <f ca="1">IF($E70="","",IF($F71="",BK70,IF(AND($M71=1,BK$9&gt;$B$9),"",IF(AND($M71=1,BK$9&lt;=$B$9),LOOKUP(BK$9,$A$12:$A$111,$B$12:$B$111),IF(AND($H71=-1,BL$9=$R70),"",IF($H71=-1,BL70,IF(AND($H71=1,BJ$9=$R70),$J71,IF($H71=1,BK70,""))))))))</f>
        <v/>
      </c>
      <c r="BL71" t="str">
        <f ca="1">IF($E70="","",IF($F71="",BL70,IF(AND($M71=1,BL$9&gt;$B$9),"",IF(AND($M71=1,BL$9&lt;=$B$9),LOOKUP(BL$9,$A$12:$A$111,$B$12:$B$111),IF(AND($H71=-1,BM$9=$R70),"",IF($H71=-1,BM70,IF(AND($H71=1,BK$9=$R70),$J71,IF($H71=1,BL70,""))))))))</f>
        <v/>
      </c>
      <c r="BM71" t="str">
        <f ca="1">IF($E70="","",IF($F71="",BM70,IF(AND($M71=1,BM$9&gt;$B$9),"",IF(AND($M71=1,BM$9&lt;=$B$9),LOOKUP(BM$9,$A$12:$A$111,$B$12:$B$111),IF(AND($H71=-1,BN$9=$R70),"",IF($H71=-1,BN70,IF(AND($H71=1,BL$9=$R70),$J71,IF($H71=1,BM70,""))))))))</f>
        <v/>
      </c>
      <c r="BN71" t="str">
        <f ca="1">IF($E70="","",IF($F71="",BN70,IF(AND($M71=1,BN$9&gt;$B$9),"",IF(AND($M71=1,BN$9&lt;=$B$9),LOOKUP(BN$9,$A$12:$A$111,$B$12:$B$111),IF(AND($H71=-1,BO$9=$R70),"",IF($H71=-1,BO70,IF(AND($H71=1,BM$9=$R70),$J71,IF($H71=1,BN70,""))))))))</f>
        <v/>
      </c>
      <c r="BO71" t="str">
        <f ca="1">IF($E70="","",IF($F71="",BO70,IF(AND($M71=1,BO$9&gt;$B$9),"",IF(AND($M71=1,BO$9&lt;=$B$9),LOOKUP(BO$9,$A$12:$A$111,$B$12:$B$111),IF(AND($H71=-1,BP$9=$R70),"",IF($H71=-1,BP70,IF(AND($H71=1,BN$9=$R70),$J71,IF($H71=1,BO70,""))))))))</f>
        <v/>
      </c>
      <c r="BP71" t="str">
        <f ca="1">IF($E70="","",IF($F71="",BP70,IF(AND($M71=1,BP$9&gt;$B$9),"",IF(AND($M71=1,BP$9&lt;=$B$9),LOOKUP(BP$9,$A$12:$A$111,$B$12:$B$111),IF(AND($H71=-1,BQ$9=$R70),"",IF($H71=-1,BQ70,IF(AND($H71=1,BO$9=$R70),$J71,IF($H71=1,BP70,""))))))))</f>
        <v/>
      </c>
    </row>
    <row r="72" spans="4:68" x14ac:dyDescent="0.25">
      <c r="D72" s="4">
        <v>62</v>
      </c>
      <c r="E72" s="1">
        <f t="shared" ca="1" si="3"/>
        <v>32</v>
      </c>
      <c r="F72" t="str">
        <f ca="1">IF(E71="","",IF(AND(B$3="Last",G71="Zero"),F71,IF(B$3="Last",G71,IF(AND(B$3="2nd last",G70="Zero"),F71,IF(B$3="2nd last",G70,IF(AND(B$3="Opposite",G71="Zero"),F71,IF(AND(B$3="Opposite",G71="Red"),"Black",IF(AND(B$3="Opposite",G71="Black"),"Red",IF(AND(B$3="Opposite",G71="Odd"),"Even",IF(AND(B$3="Opposite",G71="Even"),"Odd",IF(AND(B$3="Opposite",G71="High"),"Low",IF(AND(B$3="Opposite",G71="Low"),"High",IF(COUNTIF(Refs!$E$5:$I$6,B$3)=1,RevLab!B$3,"")))))))))))))</f>
        <v>Black</v>
      </c>
      <c r="G72" t="str">
        <f ca="1">IF(E72="","",IF(B$2="Red/Black",LOOKUP(E72,Refs!D:D,Refs!F:F),IF(B$2="High/Low",LOOKUP(E72,Refs!D:D,Refs!H:H),IF(B$2="Odd/Even",LOOKUP(E72,Refs!D:D,Refs!J:J),""))))</f>
        <v>Red</v>
      </c>
      <c r="H72">
        <f t="shared" ca="1" si="4"/>
        <v>-1</v>
      </c>
      <c r="I72">
        <f ca="1">IF(E71="","",IF(F72="","",IF(AND(R71&gt;1,P71+Q71&gt;=$B$4),$B$4,IF(R71=1,P71,P71+Q71))))</f>
        <v>5</v>
      </c>
      <c r="J72">
        <f t="shared" ca="1" si="5"/>
        <v>-5</v>
      </c>
      <c r="K72">
        <f t="shared" ca="1" si="7"/>
        <v>-65</v>
      </c>
      <c r="L72">
        <f t="shared" ca="1" si="8"/>
        <v>15</v>
      </c>
      <c r="M72">
        <f t="shared" ca="1" si="6"/>
        <v>0</v>
      </c>
      <c r="P72">
        <f t="shared" ca="1" si="0"/>
        <v>2</v>
      </c>
      <c r="Q72">
        <f t="shared" ca="1" si="1"/>
        <v>3</v>
      </c>
      <c r="R72" s="2">
        <f t="shared" ca="1" si="2"/>
        <v>2</v>
      </c>
      <c r="S72" s="4">
        <f ca="1">IF(E71="","",IF($F72="",S71,IF($M72=1,LOOKUP(S$9,$A$12:$A$111,$B$12:$B$111),IF(AND($H72=-1,T$9=$R71),"",IF($H72=-1,T71,IF($H72=1,S71))))))</f>
        <v>2</v>
      </c>
      <c r="T72">
        <f ca="1">IF($E71="","",IF($F72="",T71,IF(AND($M72=1,T$9&gt;$B$9),"",IF(AND($M72=1,T$9&lt;=$B$9),LOOKUP(T$9,$A$12:$A$111,$B$12:$B$111),IF(AND($H72=-1,U$9=$R71),"",IF($H72=-1,U71,IF(AND($H72=1,S$9=$R71),$J72,IF($H72=1,T71,""))))))))</f>
        <v>3</v>
      </c>
      <c r="U72" t="str">
        <f ca="1">IF($E71="","",IF($F72="",U71,IF(AND($M72=1,U$9&gt;$B$9),"",IF(AND($M72=1,U$9&lt;=$B$9),LOOKUP(U$9,$A$12:$A$111,$B$12:$B$111),IF(AND($H72=-1,V$9=$R71),"",IF($H72=-1,V71,IF(AND($H72=1,T$9=$R71),$J72,IF($H72=1,U71,""))))))))</f>
        <v/>
      </c>
      <c r="V72" t="str">
        <f ca="1">IF($E71="","",IF($F72="",V71,IF(AND($M72=1,V$9&gt;$B$9),"",IF(AND($M72=1,V$9&lt;=$B$9),LOOKUP(V$9,$A$12:$A$111,$B$12:$B$111),IF(AND($H72=-1,W$9=$R71),"",IF($H72=-1,W71,IF(AND($H72=1,U$9=$R71),$J72,IF($H72=1,V71,""))))))))</f>
        <v/>
      </c>
      <c r="W72" t="str">
        <f ca="1">IF($E71="","",IF($F72="",W71,IF(AND($M72=1,W$9&gt;$B$9),"",IF(AND($M72=1,W$9&lt;=$B$9),LOOKUP(W$9,$A$12:$A$111,$B$12:$B$111),IF(AND($H72=-1,X$9=$R71),"",IF($H72=-1,X71,IF(AND($H72=1,V$9=$R71),$J72,IF($H72=1,W71,""))))))))</f>
        <v/>
      </c>
      <c r="X72" t="str">
        <f ca="1">IF($E71="","",IF($F72="",X71,IF(AND($M72=1,X$9&gt;$B$9),"",IF(AND($M72=1,X$9&lt;=$B$9),LOOKUP(X$9,$A$12:$A$111,$B$12:$B$111),IF(AND($H72=-1,Y$9=$R71),"",IF($H72=-1,Y71,IF(AND($H72=1,W$9=$R71),$J72,IF($H72=1,X71,""))))))))</f>
        <v/>
      </c>
      <c r="Y72" t="str">
        <f ca="1">IF($E71="","",IF($F72="",Y71,IF(AND($M72=1,Y$9&gt;$B$9),"",IF(AND($M72=1,Y$9&lt;=$B$9),LOOKUP(Y$9,$A$12:$A$111,$B$12:$B$111),IF(AND($H72=-1,Z$9=$R71),"",IF($H72=-1,Z71,IF(AND($H72=1,X$9=$R71),$J72,IF($H72=1,Y71,""))))))))</f>
        <v/>
      </c>
      <c r="Z72" t="str">
        <f ca="1">IF($E71="","",IF($F72="",Z71,IF(AND($M72=1,Z$9&gt;$B$9),"",IF(AND($M72=1,Z$9&lt;=$B$9),LOOKUP(Z$9,$A$12:$A$111,$B$12:$B$111),IF(AND($H72=-1,AA$9=$R71),"",IF($H72=-1,AA71,IF(AND($H72=1,Y$9=$R71),$J72,IF($H72=1,Z71,""))))))))</f>
        <v/>
      </c>
      <c r="AA72" t="str">
        <f ca="1">IF($E71="","",IF($F72="",AA71,IF(AND($M72=1,AA$9&gt;$B$9),"",IF(AND($M72=1,AA$9&lt;=$B$9),LOOKUP(AA$9,$A$12:$A$111,$B$12:$B$111),IF(AND($H72=-1,AB$9=$R71),"",IF($H72=-1,AB71,IF(AND($H72=1,Z$9=$R71),$J72,IF($H72=1,AA71,""))))))))</f>
        <v/>
      </c>
      <c r="AB72" t="str">
        <f ca="1">IF($E71="","",IF($F72="",AB71,IF(AND($M72=1,AB$9&gt;$B$9),"",IF(AND($M72=1,AB$9&lt;=$B$9),LOOKUP(AB$9,$A$12:$A$111,$B$12:$B$111),IF(AND($H72=-1,AC$9=$R71),"",IF($H72=-1,AC71,IF(AND($H72=1,AA$9=$R71),$J72,IF($H72=1,AB71,""))))))))</f>
        <v/>
      </c>
      <c r="AC72" t="str">
        <f ca="1">IF($E71="","",IF($F72="",AC71,IF(AND($M72=1,AC$9&gt;$B$9),"",IF(AND($M72=1,AC$9&lt;=$B$9),LOOKUP(AC$9,$A$12:$A$111,$B$12:$B$111),IF(AND($H72=-1,AD$9=$R71),"",IF($H72=-1,AD71,IF(AND($H72=1,AB$9=$R71),$J72,IF($H72=1,AC71,""))))))))</f>
        <v/>
      </c>
      <c r="AD72" t="str">
        <f ca="1">IF($E71="","",IF($F72="",AD71,IF(AND($M72=1,AD$9&gt;$B$9),"",IF(AND($M72=1,AD$9&lt;=$B$9),LOOKUP(AD$9,$A$12:$A$111,$B$12:$B$111),IF(AND($H72=-1,AE$9=$R71),"",IF($H72=-1,AE71,IF(AND($H72=1,AC$9=$R71),$J72,IF($H72=1,AD71,""))))))))</f>
        <v/>
      </c>
      <c r="AE72" t="str">
        <f ca="1">IF($E71="","",IF($F72="",AE71,IF(AND($M72=1,AE$9&gt;$B$9),"",IF(AND($M72=1,AE$9&lt;=$B$9),LOOKUP(AE$9,$A$12:$A$111,$B$12:$B$111),IF(AND($H72=-1,AF$9=$R71),"",IF($H72=-1,AF71,IF(AND($H72=1,AD$9=$R71),$J72,IF($H72=1,AE71,""))))))))</f>
        <v/>
      </c>
      <c r="AF72" t="str">
        <f ca="1">IF($E71="","",IF($F72="",AF71,IF(AND($M72=1,AF$9&gt;$B$9),"",IF(AND($M72=1,AF$9&lt;=$B$9),LOOKUP(AF$9,$A$12:$A$111,$B$12:$B$111),IF(AND($H72=-1,AG$9=$R71),"",IF($H72=-1,AG71,IF(AND($H72=1,AE$9=$R71),$J72,IF($H72=1,AF71,""))))))))</f>
        <v/>
      </c>
      <c r="AG72" t="str">
        <f ca="1">IF($E71="","",IF($F72="",AG71,IF(AND($M72=1,AG$9&gt;$B$9),"",IF(AND($M72=1,AG$9&lt;=$B$9),LOOKUP(AG$9,$A$12:$A$111,$B$12:$B$111),IF(AND($H72=-1,AH$9=$R71),"",IF($H72=-1,AH71,IF(AND($H72=1,AF$9=$R71),$J72,IF($H72=1,AG71,""))))))))</f>
        <v/>
      </c>
      <c r="AH72" t="str">
        <f ca="1">IF($E71="","",IF($F72="",AH71,IF(AND($M72=1,AH$9&gt;$B$9),"",IF(AND($M72=1,AH$9&lt;=$B$9),LOOKUP(AH$9,$A$12:$A$111,$B$12:$B$111),IF(AND($H72=-1,AI$9=$R71),"",IF($H72=-1,AI71,IF(AND($H72=1,AG$9=$R71),$J72,IF($H72=1,AH71,""))))))))</f>
        <v/>
      </c>
      <c r="AI72" t="str">
        <f ca="1">IF($E71="","",IF($F72="",AI71,IF(AND($M72=1,AI$9&gt;$B$9),"",IF(AND($M72=1,AI$9&lt;=$B$9),LOOKUP(AI$9,$A$12:$A$111,$B$12:$B$111),IF(AND($H72=-1,AJ$9=$R71),"",IF($H72=-1,AJ71,IF(AND($H72=1,AH$9=$R71),$J72,IF($H72=1,AI71,""))))))))</f>
        <v/>
      </c>
      <c r="AJ72" t="str">
        <f ca="1">IF($E71="","",IF($F72="",AJ71,IF(AND($M72=1,AJ$9&gt;$B$9),"",IF(AND($M72=1,AJ$9&lt;=$B$9),LOOKUP(AJ$9,$A$12:$A$111,$B$12:$B$111),IF(AND($H72=-1,AK$9=$R71),"",IF($H72=-1,AK71,IF(AND($H72=1,AI$9=$R71),$J72,IF($H72=1,AJ71,""))))))))</f>
        <v/>
      </c>
      <c r="AK72" t="str">
        <f ca="1">IF($E71="","",IF($F72="",AK71,IF(AND($M72=1,AK$9&gt;$B$9),"",IF(AND($M72=1,AK$9&lt;=$B$9),LOOKUP(AK$9,$A$12:$A$111,$B$12:$B$111),IF(AND($H72=-1,AL$9=$R71),"",IF($H72=-1,AL71,IF(AND($H72=1,AJ$9=$R71),$J72,IF($H72=1,AK71,""))))))))</f>
        <v/>
      </c>
      <c r="AL72" t="str">
        <f ca="1">IF($E71="","",IF($F72="",AL71,IF(AND($M72=1,AL$9&gt;$B$9),"",IF(AND($M72=1,AL$9&lt;=$B$9),LOOKUP(AL$9,$A$12:$A$111,$B$12:$B$111),IF(AND($H72=-1,AM$9=$R71),"",IF($H72=-1,AM71,IF(AND($H72=1,AK$9=$R71),$J72,IF($H72=1,AL71,""))))))))</f>
        <v/>
      </c>
      <c r="AM72" t="str">
        <f ca="1">IF($E71="","",IF($F72="",AM71,IF(AND($M72=1,AM$9&gt;$B$9),"",IF(AND($M72=1,AM$9&lt;=$B$9),LOOKUP(AM$9,$A$12:$A$111,$B$12:$B$111),IF(AND($H72=-1,AN$9=$R71),"",IF($H72=-1,AN71,IF(AND($H72=1,AL$9=$R71),$J72,IF($H72=1,AM71,""))))))))</f>
        <v/>
      </c>
      <c r="AN72" t="str">
        <f ca="1">IF($E71="","",IF($F72="",AN71,IF(AND($M72=1,AN$9&gt;$B$9),"",IF(AND($M72=1,AN$9&lt;=$B$9),LOOKUP(AN$9,$A$12:$A$111,$B$12:$B$111),IF(AND($H72=-1,AO$9=$R71),"",IF($H72=-1,AO71,IF(AND($H72=1,AM$9=$R71),$J72,IF($H72=1,AN71,""))))))))</f>
        <v/>
      </c>
      <c r="AO72" t="str">
        <f ca="1">IF($E71="","",IF($F72="",AO71,IF(AND($M72=1,AO$9&gt;$B$9),"",IF(AND($M72=1,AO$9&lt;=$B$9),LOOKUP(AO$9,$A$12:$A$111,$B$12:$B$111),IF(AND($H72=-1,AP$9=$R71),"",IF($H72=-1,AP71,IF(AND($H72=1,AN$9=$R71),$J72,IF($H72=1,AO71,""))))))))</f>
        <v/>
      </c>
      <c r="AP72" t="str">
        <f ca="1">IF($E71="","",IF($F72="",AP71,IF(AND($M72=1,AP$9&gt;$B$9),"",IF(AND($M72=1,AP$9&lt;=$B$9),LOOKUP(AP$9,$A$12:$A$111,$B$12:$B$111),IF(AND($H72=-1,AQ$9=$R71),"",IF($H72=-1,AQ71,IF(AND($H72=1,AO$9=$R71),$J72,IF($H72=1,AP71,""))))))))</f>
        <v/>
      </c>
      <c r="AQ72" t="str">
        <f ca="1">IF($E71="","",IF($F72="",AQ71,IF(AND($M72=1,AQ$9&gt;$B$9),"",IF(AND($M72=1,AQ$9&lt;=$B$9),LOOKUP(AQ$9,$A$12:$A$111,$B$12:$B$111),IF(AND($H72=-1,AR$9=$R71),"",IF($H72=-1,AR71,IF(AND($H72=1,AP$9=$R71),$J72,IF($H72=1,AQ71,""))))))))</f>
        <v/>
      </c>
      <c r="AR72" t="str">
        <f ca="1">IF($E71="","",IF($F72="",AR71,IF(AND($M72=1,AR$9&gt;$B$9),"",IF(AND($M72=1,AR$9&lt;=$B$9),LOOKUP(AR$9,$A$12:$A$111,$B$12:$B$111),IF(AND($H72=-1,AS$9=$R71),"",IF($H72=-1,AS71,IF(AND($H72=1,AQ$9=$R71),$J72,IF($H72=1,AR71,""))))))))</f>
        <v/>
      </c>
      <c r="AS72" t="str">
        <f ca="1">IF($E71="","",IF($F72="",AS71,IF(AND($M72=1,AS$9&gt;$B$9),"",IF(AND($M72=1,AS$9&lt;=$B$9),LOOKUP(AS$9,$A$12:$A$111,$B$12:$B$111),IF(AND($H72=-1,AT$9=$R71),"",IF($H72=-1,AT71,IF(AND($H72=1,AR$9=$R71),$J72,IF($H72=1,AS71,""))))))))</f>
        <v/>
      </c>
      <c r="AT72" t="str">
        <f ca="1">IF($E71="","",IF($F72="",AT71,IF(AND($M72=1,AT$9&gt;$B$9),"",IF(AND($M72=1,AT$9&lt;=$B$9),LOOKUP(AT$9,$A$12:$A$111,$B$12:$B$111),IF(AND($H72=-1,AU$9=$R71),"",IF($H72=-1,AU71,IF(AND($H72=1,AS$9=$R71),$J72,IF($H72=1,AT71,""))))))))</f>
        <v/>
      </c>
      <c r="AU72" t="str">
        <f ca="1">IF($E71="","",IF($F72="",AU71,IF(AND($M72=1,AU$9&gt;$B$9),"",IF(AND($M72=1,AU$9&lt;=$B$9),LOOKUP(AU$9,$A$12:$A$111,$B$12:$B$111),IF(AND($H72=-1,AV$9=$R71),"",IF($H72=-1,AV71,IF(AND($H72=1,AT$9=$R71),$J72,IF($H72=1,AU71,""))))))))</f>
        <v/>
      </c>
      <c r="AV72" t="str">
        <f ca="1">IF($E71="","",IF($F72="",AV71,IF(AND($M72=1,AV$9&gt;$B$9),"",IF(AND($M72=1,AV$9&lt;=$B$9),LOOKUP(AV$9,$A$12:$A$111,$B$12:$B$111),IF(AND($H72=-1,AW$9=$R71),"",IF($H72=-1,AW71,IF(AND($H72=1,AU$9=$R71),$J72,IF($H72=1,AV71,""))))))))</f>
        <v/>
      </c>
      <c r="AW72" t="str">
        <f ca="1">IF($E71="","",IF($F72="",AW71,IF(AND($M72=1,AW$9&gt;$B$9),"",IF(AND($M72=1,AW$9&lt;=$B$9),LOOKUP(AW$9,$A$12:$A$111,$B$12:$B$111),IF(AND($H72=-1,AX$9=$R71),"",IF($H72=-1,AX71,IF(AND($H72=1,AV$9=$R71),$J72,IF($H72=1,AW71,""))))))))</f>
        <v/>
      </c>
      <c r="AX72" t="str">
        <f ca="1">IF($E71="","",IF($F72="",AX71,IF(AND($M72=1,AX$9&gt;$B$9),"",IF(AND($M72=1,AX$9&lt;=$B$9),LOOKUP(AX$9,$A$12:$A$111,$B$12:$B$111),IF(AND($H72=-1,AY$9=$R71),"",IF($H72=-1,AY71,IF(AND($H72=1,AW$9=$R71),$J72,IF($H72=1,AX71,""))))))))</f>
        <v/>
      </c>
      <c r="AY72" t="str">
        <f ca="1">IF($E71="","",IF($F72="",AY71,IF(AND($M72=1,AY$9&gt;$B$9),"",IF(AND($M72=1,AY$9&lt;=$B$9),LOOKUP(AY$9,$A$12:$A$111,$B$12:$B$111),IF(AND($H72=-1,AZ$9=$R71),"",IF($H72=-1,AZ71,IF(AND($H72=1,AX$9=$R71),$J72,IF($H72=1,AY71,""))))))))</f>
        <v/>
      </c>
      <c r="AZ72" t="str">
        <f ca="1">IF($E71="","",IF($F72="",AZ71,IF(AND($M72=1,AZ$9&gt;$B$9),"",IF(AND($M72=1,AZ$9&lt;=$B$9),LOOKUP(AZ$9,$A$12:$A$111,$B$12:$B$111),IF(AND($H72=-1,BA$9=$R71),"",IF($H72=-1,BA71,IF(AND($H72=1,AY$9=$R71),$J72,IF($H72=1,AZ71,""))))))))</f>
        <v/>
      </c>
      <c r="BA72" t="str">
        <f ca="1">IF($E71="","",IF($F72="",BA71,IF(AND($M72=1,BA$9&gt;$B$9),"",IF(AND($M72=1,BA$9&lt;=$B$9),LOOKUP(BA$9,$A$12:$A$111,$B$12:$B$111),IF(AND($H72=-1,BB$9=$R71),"",IF($H72=-1,BB71,IF(AND($H72=1,AZ$9=$R71),$J72,IF($H72=1,BA71,""))))))))</f>
        <v/>
      </c>
      <c r="BB72" t="str">
        <f ca="1">IF($E71="","",IF($F72="",BB71,IF(AND($M72=1,BB$9&gt;$B$9),"",IF(AND($M72=1,BB$9&lt;=$B$9),LOOKUP(BB$9,$A$12:$A$111,$B$12:$B$111),IF(AND($H72=-1,BC$9=$R71),"",IF($H72=-1,BC71,IF(AND($H72=1,BA$9=$R71),$J72,IF($H72=1,BB71,""))))))))</f>
        <v/>
      </c>
      <c r="BC72" t="str">
        <f ca="1">IF($E71="","",IF($F72="",BC71,IF(AND($M72=1,BC$9&gt;$B$9),"",IF(AND($M72=1,BC$9&lt;=$B$9),LOOKUP(BC$9,$A$12:$A$111,$B$12:$B$111),IF(AND($H72=-1,BD$9=$R71),"",IF($H72=-1,BD71,IF(AND($H72=1,BB$9=$R71),$J72,IF($H72=1,BC71,""))))))))</f>
        <v/>
      </c>
      <c r="BD72" t="str">
        <f ca="1">IF($E71="","",IF($F72="",BD71,IF(AND($M72=1,BD$9&gt;$B$9),"",IF(AND($M72=1,BD$9&lt;=$B$9),LOOKUP(BD$9,$A$12:$A$111,$B$12:$B$111),IF(AND($H72=-1,BE$9=$R71),"",IF($H72=-1,BE71,IF(AND($H72=1,BC$9=$R71),$J72,IF($H72=1,BD71,""))))))))</f>
        <v/>
      </c>
      <c r="BE72" t="str">
        <f ca="1">IF($E71="","",IF($F72="",BE71,IF(AND($M72=1,BE$9&gt;$B$9),"",IF(AND($M72=1,BE$9&lt;=$B$9),LOOKUP(BE$9,$A$12:$A$111,$B$12:$B$111),IF(AND($H72=-1,BF$9=$R71),"",IF($H72=-1,BF71,IF(AND($H72=1,BD$9=$R71),$J72,IF($H72=1,BE71,""))))))))</f>
        <v/>
      </c>
      <c r="BF72" t="str">
        <f ca="1">IF($E71="","",IF($F72="",BF71,IF(AND($M72=1,BF$9&gt;$B$9),"",IF(AND($M72=1,BF$9&lt;=$B$9),LOOKUP(BF$9,$A$12:$A$111,$B$12:$B$111),IF(AND($H72=-1,BG$9=$R71),"",IF($H72=-1,BG71,IF(AND($H72=1,BE$9=$R71),$J72,IF($H72=1,BF71,""))))))))</f>
        <v/>
      </c>
      <c r="BG72" t="str">
        <f ca="1">IF($E71="","",IF($F72="",BG71,IF(AND($M72=1,BG$9&gt;$B$9),"",IF(AND($M72=1,BG$9&lt;=$B$9),LOOKUP(BG$9,$A$12:$A$111,$B$12:$B$111),IF(AND($H72=-1,BH$9=$R71),"",IF($H72=-1,BH71,IF(AND($H72=1,BF$9=$R71),$J72,IF($H72=1,BG71,""))))))))</f>
        <v/>
      </c>
      <c r="BH72" t="str">
        <f ca="1">IF($E71="","",IF($F72="",BH71,IF(AND($M72=1,BH$9&gt;$B$9),"",IF(AND($M72=1,BH$9&lt;=$B$9),LOOKUP(BH$9,$A$12:$A$111,$B$12:$B$111),IF(AND($H72=-1,BI$9=$R71),"",IF($H72=-1,BI71,IF(AND($H72=1,BG$9=$R71),$J72,IF($H72=1,BH71,""))))))))</f>
        <v/>
      </c>
      <c r="BI72" t="str">
        <f ca="1">IF($E71="","",IF($F72="",BI71,IF(AND($M72=1,BI$9&gt;$B$9),"",IF(AND($M72=1,BI$9&lt;=$B$9),LOOKUP(BI$9,$A$12:$A$111,$B$12:$B$111),IF(AND($H72=-1,BJ$9=$R71),"",IF($H72=-1,BJ71,IF(AND($H72=1,BH$9=$R71),$J72,IF($H72=1,BI71,""))))))))</f>
        <v/>
      </c>
      <c r="BJ72" t="str">
        <f ca="1">IF($E71="","",IF($F72="",BJ71,IF(AND($M72=1,BJ$9&gt;$B$9),"",IF(AND($M72=1,BJ$9&lt;=$B$9),LOOKUP(BJ$9,$A$12:$A$111,$B$12:$B$111),IF(AND($H72=-1,BK$9=$R71),"",IF($H72=-1,BK71,IF(AND($H72=1,BI$9=$R71),$J72,IF($H72=1,BJ71,""))))))))</f>
        <v/>
      </c>
      <c r="BK72" t="str">
        <f ca="1">IF($E71="","",IF($F72="",BK71,IF(AND($M72=1,BK$9&gt;$B$9),"",IF(AND($M72=1,BK$9&lt;=$B$9),LOOKUP(BK$9,$A$12:$A$111,$B$12:$B$111),IF(AND($H72=-1,BL$9=$R71),"",IF($H72=-1,BL71,IF(AND($H72=1,BJ$9=$R71),$J72,IF($H72=1,BK71,""))))))))</f>
        <v/>
      </c>
      <c r="BL72" t="str">
        <f ca="1">IF($E71="","",IF($F72="",BL71,IF(AND($M72=1,BL$9&gt;$B$9),"",IF(AND($M72=1,BL$9&lt;=$B$9),LOOKUP(BL$9,$A$12:$A$111,$B$12:$B$111),IF(AND($H72=-1,BM$9=$R71),"",IF($H72=-1,BM71,IF(AND($H72=1,BK$9=$R71),$J72,IF($H72=1,BL71,""))))))))</f>
        <v/>
      </c>
      <c r="BM72" t="str">
        <f ca="1">IF($E71="","",IF($F72="",BM71,IF(AND($M72=1,BM$9&gt;$B$9),"",IF(AND($M72=1,BM$9&lt;=$B$9),LOOKUP(BM$9,$A$12:$A$111,$B$12:$B$111),IF(AND($H72=-1,BN$9=$R71),"",IF($H72=-1,BN71,IF(AND($H72=1,BL$9=$R71),$J72,IF($H72=1,BM71,""))))))))</f>
        <v/>
      </c>
      <c r="BN72" t="str">
        <f ca="1">IF($E71="","",IF($F72="",BN71,IF(AND($M72=1,BN$9&gt;$B$9),"",IF(AND($M72=1,BN$9&lt;=$B$9),LOOKUP(BN$9,$A$12:$A$111,$B$12:$B$111),IF(AND($H72=-1,BO$9=$R71),"",IF($H72=-1,BO71,IF(AND($H72=1,BM$9=$R71),$J72,IF($H72=1,BN71,""))))))))</f>
        <v/>
      </c>
      <c r="BO72" t="str">
        <f ca="1">IF($E71="","",IF($F72="",BO71,IF(AND($M72=1,BO$9&gt;$B$9),"",IF(AND($M72=1,BO$9&lt;=$B$9),LOOKUP(BO$9,$A$12:$A$111,$B$12:$B$111),IF(AND($H72=-1,BP$9=$R71),"",IF($H72=-1,BP71,IF(AND($H72=1,BN$9=$R71),$J72,IF($H72=1,BO71,""))))))))</f>
        <v/>
      </c>
      <c r="BP72">
        <f ca="1">IF($E71="","",IF($F72="",BP71,IF(AND($M72=1,BP$9&gt;$B$9),"",IF(AND($M72=1,BP$9&lt;=$B$9),LOOKUP(BP$9,$A$12:$A$111,$B$12:$B$111),IF(AND($H72=-1,BQ$9=$R71),"",IF($H72=-1,BQ71,IF(AND($H72=1,BO$9=$R71),$J72,IF($H72=1,BP71,""))))))))</f>
        <v>0</v>
      </c>
    </row>
    <row r="73" spans="4:68" x14ac:dyDescent="0.25">
      <c r="D73" s="4">
        <v>63</v>
      </c>
      <c r="E73" s="1">
        <f t="shared" ca="1" si="3"/>
        <v>26</v>
      </c>
      <c r="F73" t="str">
        <f ca="1">IF(E72="","",IF(AND(B$3="Last",G72="Zero"),F72,IF(B$3="Last",G72,IF(AND(B$3="2nd last",G71="Zero"),F72,IF(B$3="2nd last",G71,IF(AND(B$3="Opposite",G72="Zero"),F72,IF(AND(B$3="Opposite",G72="Red"),"Black",IF(AND(B$3="Opposite",G72="Black"),"Red",IF(AND(B$3="Opposite",G72="Odd"),"Even",IF(AND(B$3="Opposite",G72="Even"),"Odd",IF(AND(B$3="Opposite",G72="High"),"Low",IF(AND(B$3="Opposite",G72="Low"),"High",IF(COUNTIF(Refs!$E$5:$I$6,B$3)=1,RevLab!B$3,"")))))))))))))</f>
        <v>Black</v>
      </c>
      <c r="G73" t="str">
        <f ca="1">IF(E73="","",IF(B$2="Red/Black",LOOKUP(E73,Refs!D:D,Refs!F:F),IF(B$2="High/Low",LOOKUP(E73,Refs!D:D,Refs!H:H),IF(B$2="Odd/Even",LOOKUP(E73,Refs!D:D,Refs!J:J),""))))</f>
        <v>Black</v>
      </c>
      <c r="H73">
        <f t="shared" ca="1" si="4"/>
        <v>1</v>
      </c>
      <c r="I73">
        <f ca="1">IF(E72="","",IF(F73="","",IF(AND(R72&gt;1,P72+Q72&gt;=$B$4),$B$4,IF(R72=1,P72,P72+Q72))))</f>
        <v>5</v>
      </c>
      <c r="J73">
        <f t="shared" ca="1" si="5"/>
        <v>5</v>
      </c>
      <c r="K73">
        <f t="shared" ca="1" si="7"/>
        <v>-60</v>
      </c>
      <c r="L73">
        <f t="shared" ca="1" si="8"/>
        <v>15</v>
      </c>
      <c r="M73">
        <f t="shared" ca="1" si="6"/>
        <v>0</v>
      </c>
      <c r="P73">
        <f t="shared" ca="1" si="0"/>
        <v>2</v>
      </c>
      <c r="Q73">
        <f t="shared" ca="1" si="1"/>
        <v>5</v>
      </c>
      <c r="R73" s="2">
        <f t="shared" ca="1" si="2"/>
        <v>3</v>
      </c>
      <c r="S73" s="4">
        <f ca="1">IF(E72="","",IF($F73="",S72,IF($M73=1,LOOKUP(S$9,$A$12:$A$111,$B$12:$B$111),IF(AND($H73=-1,T$9=$R72),"",IF($H73=-1,T72,IF($H73=1,S72))))))</f>
        <v>2</v>
      </c>
      <c r="T73">
        <f ca="1">IF($E72="","",IF($F73="",T72,IF(AND($M73=1,T$9&gt;$B$9),"",IF(AND($M73=1,T$9&lt;=$B$9),LOOKUP(T$9,$A$12:$A$111,$B$12:$B$111),IF(AND($H73=-1,U$9=$R72),"",IF($H73=-1,U72,IF(AND($H73=1,S$9=$R72),$J73,IF($H73=1,T72,""))))))))</f>
        <v>3</v>
      </c>
      <c r="U73">
        <f ca="1">IF($E72="","",IF($F73="",U72,IF(AND($M73=1,U$9&gt;$B$9),"",IF(AND($M73=1,U$9&lt;=$B$9),LOOKUP(U$9,$A$12:$A$111,$B$12:$B$111),IF(AND($H73=-1,V$9=$R72),"",IF($H73=-1,V72,IF(AND($H73=1,T$9=$R72),$J73,IF($H73=1,U72,""))))))))</f>
        <v>5</v>
      </c>
      <c r="V73" t="str">
        <f ca="1">IF($E72="","",IF($F73="",V72,IF(AND($M73=1,V$9&gt;$B$9),"",IF(AND($M73=1,V$9&lt;=$B$9),LOOKUP(V$9,$A$12:$A$111,$B$12:$B$111),IF(AND($H73=-1,W$9=$R72),"",IF($H73=-1,W72,IF(AND($H73=1,U$9=$R72),$J73,IF($H73=1,V72,""))))))))</f>
        <v/>
      </c>
      <c r="W73" t="str">
        <f ca="1">IF($E72="","",IF($F73="",W72,IF(AND($M73=1,W$9&gt;$B$9),"",IF(AND($M73=1,W$9&lt;=$B$9),LOOKUP(W$9,$A$12:$A$111,$B$12:$B$111),IF(AND($H73=-1,X$9=$R72),"",IF($H73=-1,X72,IF(AND($H73=1,V$9=$R72),$J73,IF($H73=1,W72,""))))))))</f>
        <v/>
      </c>
      <c r="X73" t="str">
        <f ca="1">IF($E72="","",IF($F73="",X72,IF(AND($M73=1,X$9&gt;$B$9),"",IF(AND($M73=1,X$9&lt;=$B$9),LOOKUP(X$9,$A$12:$A$111,$B$12:$B$111),IF(AND($H73=-1,Y$9=$R72),"",IF($H73=-1,Y72,IF(AND($H73=1,W$9=$R72),$J73,IF($H73=1,X72,""))))))))</f>
        <v/>
      </c>
      <c r="Y73" t="str">
        <f ca="1">IF($E72="","",IF($F73="",Y72,IF(AND($M73=1,Y$9&gt;$B$9),"",IF(AND($M73=1,Y$9&lt;=$B$9),LOOKUP(Y$9,$A$12:$A$111,$B$12:$B$111),IF(AND($H73=-1,Z$9=$R72),"",IF($H73=-1,Z72,IF(AND($H73=1,X$9=$R72),$J73,IF($H73=1,Y72,""))))))))</f>
        <v/>
      </c>
      <c r="Z73" t="str">
        <f ca="1">IF($E72="","",IF($F73="",Z72,IF(AND($M73=1,Z$9&gt;$B$9),"",IF(AND($M73=1,Z$9&lt;=$B$9),LOOKUP(Z$9,$A$12:$A$111,$B$12:$B$111),IF(AND($H73=-1,AA$9=$R72),"",IF($H73=-1,AA72,IF(AND($H73=1,Y$9=$R72),$J73,IF($H73=1,Z72,""))))))))</f>
        <v/>
      </c>
      <c r="AA73" t="str">
        <f ca="1">IF($E72="","",IF($F73="",AA72,IF(AND($M73=1,AA$9&gt;$B$9),"",IF(AND($M73=1,AA$9&lt;=$B$9),LOOKUP(AA$9,$A$12:$A$111,$B$12:$B$111),IF(AND($H73=-1,AB$9=$R72),"",IF($H73=-1,AB72,IF(AND($H73=1,Z$9=$R72),$J73,IF($H73=1,AA72,""))))))))</f>
        <v/>
      </c>
      <c r="AB73" t="str">
        <f ca="1">IF($E72="","",IF($F73="",AB72,IF(AND($M73=1,AB$9&gt;$B$9),"",IF(AND($M73=1,AB$9&lt;=$B$9),LOOKUP(AB$9,$A$12:$A$111,$B$12:$B$111),IF(AND($H73=-1,AC$9=$R72),"",IF($H73=-1,AC72,IF(AND($H73=1,AA$9=$R72),$J73,IF($H73=1,AB72,""))))))))</f>
        <v/>
      </c>
      <c r="AC73" t="str">
        <f ca="1">IF($E72="","",IF($F73="",AC72,IF(AND($M73=1,AC$9&gt;$B$9),"",IF(AND($M73=1,AC$9&lt;=$B$9),LOOKUP(AC$9,$A$12:$A$111,$B$12:$B$111),IF(AND($H73=-1,AD$9=$R72),"",IF($H73=-1,AD72,IF(AND($H73=1,AB$9=$R72),$J73,IF($H73=1,AC72,""))))))))</f>
        <v/>
      </c>
      <c r="AD73" t="str">
        <f ca="1">IF($E72="","",IF($F73="",AD72,IF(AND($M73=1,AD$9&gt;$B$9),"",IF(AND($M73=1,AD$9&lt;=$B$9),LOOKUP(AD$9,$A$12:$A$111,$B$12:$B$111),IF(AND($H73=-1,AE$9=$R72),"",IF($H73=-1,AE72,IF(AND($H73=1,AC$9=$R72),$J73,IF($H73=1,AD72,""))))))))</f>
        <v/>
      </c>
      <c r="AE73" t="str">
        <f ca="1">IF($E72="","",IF($F73="",AE72,IF(AND($M73=1,AE$9&gt;$B$9),"",IF(AND($M73=1,AE$9&lt;=$B$9),LOOKUP(AE$9,$A$12:$A$111,$B$12:$B$111),IF(AND($H73=-1,AF$9=$R72),"",IF($H73=-1,AF72,IF(AND($H73=1,AD$9=$R72),$J73,IF($H73=1,AE72,""))))))))</f>
        <v/>
      </c>
      <c r="AF73" t="str">
        <f ca="1">IF($E72="","",IF($F73="",AF72,IF(AND($M73=1,AF$9&gt;$B$9),"",IF(AND($M73=1,AF$9&lt;=$B$9),LOOKUP(AF$9,$A$12:$A$111,$B$12:$B$111),IF(AND($H73=-1,AG$9=$R72),"",IF($H73=-1,AG72,IF(AND($H73=1,AE$9=$R72),$J73,IF($H73=1,AF72,""))))))))</f>
        <v/>
      </c>
      <c r="AG73" t="str">
        <f ca="1">IF($E72="","",IF($F73="",AG72,IF(AND($M73=1,AG$9&gt;$B$9),"",IF(AND($M73=1,AG$9&lt;=$B$9),LOOKUP(AG$9,$A$12:$A$111,$B$12:$B$111),IF(AND($H73=-1,AH$9=$R72),"",IF($H73=-1,AH72,IF(AND($H73=1,AF$9=$R72),$J73,IF($H73=1,AG72,""))))))))</f>
        <v/>
      </c>
      <c r="AH73" t="str">
        <f ca="1">IF($E72="","",IF($F73="",AH72,IF(AND($M73=1,AH$9&gt;$B$9),"",IF(AND($M73=1,AH$9&lt;=$B$9),LOOKUP(AH$9,$A$12:$A$111,$B$12:$B$111),IF(AND($H73=-1,AI$9=$R72),"",IF($H73=-1,AI72,IF(AND($H73=1,AG$9=$R72),$J73,IF($H73=1,AH72,""))))))))</f>
        <v/>
      </c>
      <c r="AI73" t="str">
        <f ca="1">IF($E72="","",IF($F73="",AI72,IF(AND($M73=1,AI$9&gt;$B$9),"",IF(AND($M73=1,AI$9&lt;=$B$9),LOOKUP(AI$9,$A$12:$A$111,$B$12:$B$111),IF(AND($H73=-1,AJ$9=$R72),"",IF($H73=-1,AJ72,IF(AND($H73=1,AH$9=$R72),$J73,IF($H73=1,AI72,""))))))))</f>
        <v/>
      </c>
      <c r="AJ73" t="str">
        <f ca="1">IF($E72="","",IF($F73="",AJ72,IF(AND($M73=1,AJ$9&gt;$B$9),"",IF(AND($M73=1,AJ$9&lt;=$B$9),LOOKUP(AJ$9,$A$12:$A$111,$B$12:$B$111),IF(AND($H73=-1,AK$9=$R72),"",IF($H73=-1,AK72,IF(AND($H73=1,AI$9=$R72),$J73,IF($H73=1,AJ72,""))))))))</f>
        <v/>
      </c>
      <c r="AK73" t="str">
        <f ca="1">IF($E72="","",IF($F73="",AK72,IF(AND($M73=1,AK$9&gt;$B$9),"",IF(AND($M73=1,AK$9&lt;=$B$9),LOOKUP(AK$9,$A$12:$A$111,$B$12:$B$111),IF(AND($H73=-1,AL$9=$R72),"",IF($H73=-1,AL72,IF(AND($H73=1,AJ$9=$R72),$J73,IF($H73=1,AK72,""))))))))</f>
        <v/>
      </c>
      <c r="AL73" t="str">
        <f ca="1">IF($E72="","",IF($F73="",AL72,IF(AND($M73=1,AL$9&gt;$B$9),"",IF(AND($M73=1,AL$9&lt;=$B$9),LOOKUP(AL$9,$A$12:$A$111,$B$12:$B$111),IF(AND($H73=-1,AM$9=$R72),"",IF($H73=-1,AM72,IF(AND($H73=1,AK$9=$R72),$J73,IF($H73=1,AL72,""))))))))</f>
        <v/>
      </c>
      <c r="AM73" t="str">
        <f ca="1">IF($E72="","",IF($F73="",AM72,IF(AND($M73=1,AM$9&gt;$B$9),"",IF(AND($M73=1,AM$9&lt;=$B$9),LOOKUP(AM$9,$A$12:$A$111,$B$12:$B$111),IF(AND($H73=-1,AN$9=$R72),"",IF($H73=-1,AN72,IF(AND($H73=1,AL$9=$R72),$J73,IF($H73=1,AM72,""))))))))</f>
        <v/>
      </c>
      <c r="AN73" t="str">
        <f ca="1">IF($E72="","",IF($F73="",AN72,IF(AND($M73=1,AN$9&gt;$B$9),"",IF(AND($M73=1,AN$9&lt;=$B$9),LOOKUP(AN$9,$A$12:$A$111,$B$12:$B$111),IF(AND($H73=-1,AO$9=$R72),"",IF($H73=-1,AO72,IF(AND($H73=1,AM$9=$R72),$J73,IF($H73=1,AN72,""))))))))</f>
        <v/>
      </c>
      <c r="AO73" t="str">
        <f ca="1">IF($E72="","",IF($F73="",AO72,IF(AND($M73=1,AO$9&gt;$B$9),"",IF(AND($M73=1,AO$9&lt;=$B$9),LOOKUP(AO$9,$A$12:$A$111,$B$12:$B$111),IF(AND($H73=-1,AP$9=$R72),"",IF($H73=-1,AP72,IF(AND($H73=1,AN$9=$R72),$J73,IF($H73=1,AO72,""))))))))</f>
        <v/>
      </c>
      <c r="AP73" t="str">
        <f ca="1">IF($E72="","",IF($F73="",AP72,IF(AND($M73=1,AP$9&gt;$B$9),"",IF(AND($M73=1,AP$9&lt;=$B$9),LOOKUP(AP$9,$A$12:$A$111,$B$12:$B$111),IF(AND($H73=-1,AQ$9=$R72),"",IF($H73=-1,AQ72,IF(AND($H73=1,AO$9=$R72),$J73,IF($H73=1,AP72,""))))))))</f>
        <v/>
      </c>
      <c r="AQ73" t="str">
        <f ca="1">IF($E72="","",IF($F73="",AQ72,IF(AND($M73=1,AQ$9&gt;$B$9),"",IF(AND($M73=1,AQ$9&lt;=$B$9),LOOKUP(AQ$9,$A$12:$A$111,$B$12:$B$111),IF(AND($H73=-1,AR$9=$R72),"",IF($H73=-1,AR72,IF(AND($H73=1,AP$9=$R72),$J73,IF($H73=1,AQ72,""))))))))</f>
        <v/>
      </c>
      <c r="AR73" t="str">
        <f ca="1">IF($E72="","",IF($F73="",AR72,IF(AND($M73=1,AR$9&gt;$B$9),"",IF(AND($M73=1,AR$9&lt;=$B$9),LOOKUP(AR$9,$A$12:$A$111,$B$12:$B$111),IF(AND($H73=-1,AS$9=$R72),"",IF($H73=-1,AS72,IF(AND($H73=1,AQ$9=$R72),$J73,IF($H73=1,AR72,""))))))))</f>
        <v/>
      </c>
      <c r="AS73" t="str">
        <f ca="1">IF($E72="","",IF($F73="",AS72,IF(AND($M73=1,AS$9&gt;$B$9),"",IF(AND($M73=1,AS$9&lt;=$B$9),LOOKUP(AS$9,$A$12:$A$111,$B$12:$B$111),IF(AND($H73=-1,AT$9=$R72),"",IF($H73=-1,AT72,IF(AND($H73=1,AR$9=$R72),$J73,IF($H73=1,AS72,""))))))))</f>
        <v/>
      </c>
      <c r="AT73" t="str">
        <f ca="1">IF($E72="","",IF($F73="",AT72,IF(AND($M73=1,AT$9&gt;$B$9),"",IF(AND($M73=1,AT$9&lt;=$B$9),LOOKUP(AT$9,$A$12:$A$111,$B$12:$B$111),IF(AND($H73=-1,AU$9=$R72),"",IF($H73=-1,AU72,IF(AND($H73=1,AS$9=$R72),$J73,IF($H73=1,AT72,""))))))))</f>
        <v/>
      </c>
      <c r="AU73" t="str">
        <f ca="1">IF($E72="","",IF($F73="",AU72,IF(AND($M73=1,AU$9&gt;$B$9),"",IF(AND($M73=1,AU$9&lt;=$B$9),LOOKUP(AU$9,$A$12:$A$111,$B$12:$B$111),IF(AND($H73=-1,AV$9=$R72),"",IF($H73=-1,AV72,IF(AND($H73=1,AT$9=$R72),$J73,IF($H73=1,AU72,""))))))))</f>
        <v/>
      </c>
      <c r="AV73" t="str">
        <f ca="1">IF($E72="","",IF($F73="",AV72,IF(AND($M73=1,AV$9&gt;$B$9),"",IF(AND($M73=1,AV$9&lt;=$B$9),LOOKUP(AV$9,$A$12:$A$111,$B$12:$B$111),IF(AND($H73=-1,AW$9=$R72),"",IF($H73=-1,AW72,IF(AND($H73=1,AU$9=$R72),$J73,IF($H73=1,AV72,""))))))))</f>
        <v/>
      </c>
      <c r="AW73" t="str">
        <f ca="1">IF($E72="","",IF($F73="",AW72,IF(AND($M73=1,AW$9&gt;$B$9),"",IF(AND($M73=1,AW$9&lt;=$B$9),LOOKUP(AW$9,$A$12:$A$111,$B$12:$B$111),IF(AND($H73=-1,AX$9=$R72),"",IF($H73=-1,AX72,IF(AND($H73=1,AV$9=$R72),$J73,IF($H73=1,AW72,""))))))))</f>
        <v/>
      </c>
      <c r="AX73" t="str">
        <f ca="1">IF($E72="","",IF($F73="",AX72,IF(AND($M73=1,AX$9&gt;$B$9),"",IF(AND($M73=1,AX$9&lt;=$B$9),LOOKUP(AX$9,$A$12:$A$111,$B$12:$B$111),IF(AND($H73=-1,AY$9=$R72),"",IF($H73=-1,AY72,IF(AND($H73=1,AW$9=$R72),$J73,IF($H73=1,AX72,""))))))))</f>
        <v/>
      </c>
      <c r="AY73" t="str">
        <f ca="1">IF($E72="","",IF($F73="",AY72,IF(AND($M73=1,AY$9&gt;$B$9),"",IF(AND($M73=1,AY$9&lt;=$B$9),LOOKUP(AY$9,$A$12:$A$111,$B$12:$B$111),IF(AND($H73=-1,AZ$9=$R72),"",IF($H73=-1,AZ72,IF(AND($H73=1,AX$9=$R72),$J73,IF($H73=1,AY72,""))))))))</f>
        <v/>
      </c>
      <c r="AZ73" t="str">
        <f ca="1">IF($E72="","",IF($F73="",AZ72,IF(AND($M73=1,AZ$9&gt;$B$9),"",IF(AND($M73=1,AZ$9&lt;=$B$9),LOOKUP(AZ$9,$A$12:$A$111,$B$12:$B$111),IF(AND($H73=-1,BA$9=$R72),"",IF($H73=-1,BA72,IF(AND($H73=1,AY$9=$R72),$J73,IF($H73=1,AZ72,""))))))))</f>
        <v/>
      </c>
      <c r="BA73" t="str">
        <f ca="1">IF($E72="","",IF($F73="",BA72,IF(AND($M73=1,BA$9&gt;$B$9),"",IF(AND($M73=1,BA$9&lt;=$B$9),LOOKUP(BA$9,$A$12:$A$111,$B$12:$B$111),IF(AND($H73=-1,BB$9=$R72),"",IF($H73=-1,BB72,IF(AND($H73=1,AZ$9=$R72),$J73,IF($H73=1,BA72,""))))))))</f>
        <v/>
      </c>
      <c r="BB73" t="str">
        <f ca="1">IF($E72="","",IF($F73="",BB72,IF(AND($M73=1,BB$9&gt;$B$9),"",IF(AND($M73=1,BB$9&lt;=$B$9),LOOKUP(BB$9,$A$12:$A$111,$B$12:$B$111),IF(AND($H73=-1,BC$9=$R72),"",IF($H73=-1,BC72,IF(AND($H73=1,BA$9=$R72),$J73,IF($H73=1,BB72,""))))))))</f>
        <v/>
      </c>
      <c r="BC73" t="str">
        <f ca="1">IF($E72="","",IF($F73="",BC72,IF(AND($M73=1,BC$9&gt;$B$9),"",IF(AND($M73=1,BC$9&lt;=$B$9),LOOKUP(BC$9,$A$12:$A$111,$B$12:$B$111),IF(AND($H73=-1,BD$9=$R72),"",IF($H73=-1,BD72,IF(AND($H73=1,BB$9=$R72),$J73,IF($H73=1,BC72,""))))))))</f>
        <v/>
      </c>
      <c r="BD73" t="str">
        <f ca="1">IF($E72="","",IF($F73="",BD72,IF(AND($M73=1,BD$9&gt;$B$9),"",IF(AND($M73=1,BD$9&lt;=$B$9),LOOKUP(BD$9,$A$12:$A$111,$B$12:$B$111),IF(AND($H73=-1,BE$9=$R72),"",IF($H73=-1,BE72,IF(AND($H73=1,BC$9=$R72),$J73,IF($H73=1,BD72,""))))))))</f>
        <v/>
      </c>
      <c r="BE73" t="str">
        <f ca="1">IF($E72="","",IF($F73="",BE72,IF(AND($M73=1,BE$9&gt;$B$9),"",IF(AND($M73=1,BE$9&lt;=$B$9),LOOKUP(BE$9,$A$12:$A$111,$B$12:$B$111),IF(AND($H73=-1,BF$9=$R72),"",IF($H73=-1,BF72,IF(AND($H73=1,BD$9=$R72),$J73,IF($H73=1,BE72,""))))))))</f>
        <v/>
      </c>
      <c r="BF73" t="str">
        <f ca="1">IF($E72="","",IF($F73="",BF72,IF(AND($M73=1,BF$9&gt;$B$9),"",IF(AND($M73=1,BF$9&lt;=$B$9),LOOKUP(BF$9,$A$12:$A$111,$B$12:$B$111),IF(AND($H73=-1,BG$9=$R72),"",IF($H73=-1,BG72,IF(AND($H73=1,BE$9=$R72),$J73,IF($H73=1,BF72,""))))))))</f>
        <v/>
      </c>
      <c r="BG73" t="str">
        <f ca="1">IF($E72="","",IF($F73="",BG72,IF(AND($M73=1,BG$9&gt;$B$9),"",IF(AND($M73=1,BG$9&lt;=$B$9),LOOKUP(BG$9,$A$12:$A$111,$B$12:$B$111),IF(AND($H73=-1,BH$9=$R72),"",IF($H73=-1,BH72,IF(AND($H73=1,BF$9=$R72),$J73,IF($H73=1,BG72,""))))))))</f>
        <v/>
      </c>
      <c r="BH73" t="str">
        <f ca="1">IF($E72="","",IF($F73="",BH72,IF(AND($M73=1,BH$9&gt;$B$9),"",IF(AND($M73=1,BH$9&lt;=$B$9),LOOKUP(BH$9,$A$12:$A$111,$B$12:$B$111),IF(AND($H73=-1,BI$9=$R72),"",IF($H73=-1,BI72,IF(AND($H73=1,BG$9=$R72),$J73,IF($H73=1,BH72,""))))))))</f>
        <v/>
      </c>
      <c r="BI73" t="str">
        <f ca="1">IF($E72="","",IF($F73="",BI72,IF(AND($M73=1,BI$9&gt;$B$9),"",IF(AND($M73=1,BI$9&lt;=$B$9),LOOKUP(BI$9,$A$12:$A$111,$B$12:$B$111),IF(AND($H73=-1,BJ$9=$R72),"",IF($H73=-1,BJ72,IF(AND($H73=1,BH$9=$R72),$J73,IF($H73=1,BI72,""))))))))</f>
        <v/>
      </c>
      <c r="BJ73" t="str">
        <f ca="1">IF($E72="","",IF($F73="",BJ72,IF(AND($M73=1,BJ$9&gt;$B$9),"",IF(AND($M73=1,BJ$9&lt;=$B$9),LOOKUP(BJ$9,$A$12:$A$111,$B$12:$B$111),IF(AND($H73=-1,BK$9=$R72),"",IF($H73=-1,BK72,IF(AND($H73=1,BI$9=$R72),$J73,IF($H73=1,BJ72,""))))))))</f>
        <v/>
      </c>
      <c r="BK73" t="str">
        <f ca="1">IF($E72="","",IF($F73="",BK72,IF(AND($M73=1,BK$9&gt;$B$9),"",IF(AND($M73=1,BK$9&lt;=$B$9),LOOKUP(BK$9,$A$12:$A$111,$B$12:$B$111),IF(AND($H73=-1,BL$9=$R72),"",IF($H73=-1,BL72,IF(AND($H73=1,BJ$9=$R72),$J73,IF($H73=1,BK72,""))))))))</f>
        <v/>
      </c>
      <c r="BL73" t="str">
        <f ca="1">IF($E72="","",IF($F73="",BL72,IF(AND($M73=1,BL$9&gt;$B$9),"",IF(AND($M73=1,BL$9&lt;=$B$9),LOOKUP(BL$9,$A$12:$A$111,$B$12:$B$111),IF(AND($H73=-1,BM$9=$R72),"",IF($H73=-1,BM72,IF(AND($H73=1,BK$9=$R72),$J73,IF($H73=1,BL72,""))))))))</f>
        <v/>
      </c>
      <c r="BM73" t="str">
        <f ca="1">IF($E72="","",IF($F73="",BM72,IF(AND($M73=1,BM$9&gt;$B$9),"",IF(AND($M73=1,BM$9&lt;=$B$9),LOOKUP(BM$9,$A$12:$A$111,$B$12:$B$111),IF(AND($H73=-1,BN$9=$R72),"",IF($H73=-1,BN72,IF(AND($H73=1,BL$9=$R72),$J73,IF($H73=1,BM72,""))))))))</f>
        <v/>
      </c>
      <c r="BN73" t="str">
        <f ca="1">IF($E72="","",IF($F73="",BN72,IF(AND($M73=1,BN$9&gt;$B$9),"",IF(AND($M73=1,BN$9&lt;=$B$9),LOOKUP(BN$9,$A$12:$A$111,$B$12:$B$111),IF(AND($H73=-1,BO$9=$R72),"",IF($H73=-1,BO72,IF(AND($H73=1,BM$9=$R72),$J73,IF($H73=1,BN72,""))))))))</f>
        <v/>
      </c>
      <c r="BO73" t="str">
        <f ca="1">IF($E72="","",IF($F73="",BO72,IF(AND($M73=1,BO$9&gt;$B$9),"",IF(AND($M73=1,BO$9&lt;=$B$9),LOOKUP(BO$9,$A$12:$A$111,$B$12:$B$111),IF(AND($H73=-1,BP$9=$R72),"",IF($H73=-1,BP72,IF(AND($H73=1,BN$9=$R72),$J73,IF($H73=1,BO72,""))))))))</f>
        <v/>
      </c>
      <c r="BP73">
        <f ca="1">IF($E72="","",IF($F73="",BP72,IF(AND($M73=1,BP$9&gt;$B$9),"",IF(AND($M73=1,BP$9&lt;=$B$9),LOOKUP(BP$9,$A$12:$A$111,$B$12:$B$111),IF(AND($H73=-1,BQ$9=$R72),"",IF($H73=-1,BQ72,IF(AND($H73=1,BO$9=$R72),$J73,IF($H73=1,BP72,""))))))))</f>
        <v>0</v>
      </c>
    </row>
    <row r="74" spans="4:68" x14ac:dyDescent="0.25">
      <c r="D74" s="4">
        <v>64</v>
      </c>
      <c r="E74" s="1">
        <f t="shared" ca="1" si="3"/>
        <v>26</v>
      </c>
      <c r="F74" t="str">
        <f ca="1">IF(E73="","",IF(AND(B$3="Last",G73="Zero"),F73,IF(B$3="Last",G73,IF(AND(B$3="2nd last",G72="Zero"),F73,IF(B$3="2nd last",G72,IF(AND(B$3="Opposite",G73="Zero"),F73,IF(AND(B$3="Opposite",G73="Red"),"Black",IF(AND(B$3="Opposite",G73="Black"),"Red",IF(AND(B$3="Opposite",G73="Odd"),"Even",IF(AND(B$3="Opposite",G73="Even"),"Odd",IF(AND(B$3="Opposite",G73="High"),"Low",IF(AND(B$3="Opposite",G73="Low"),"High",IF(COUNTIF(Refs!$E$5:$I$6,B$3)=1,RevLab!B$3,"")))))))))))))</f>
        <v>Black</v>
      </c>
      <c r="G74" t="str">
        <f ca="1">IF(E74="","",IF(B$2="Red/Black",LOOKUP(E74,Refs!D:D,Refs!F:F),IF(B$2="High/Low",LOOKUP(E74,Refs!D:D,Refs!H:H),IF(B$2="Odd/Even",LOOKUP(E74,Refs!D:D,Refs!J:J),""))))</f>
        <v>Black</v>
      </c>
      <c r="H74">
        <f t="shared" ca="1" si="4"/>
        <v>1</v>
      </c>
      <c r="I74">
        <f ca="1">IF(E73="","",IF(F74="","",IF(AND(R73&gt;1,P73+Q73&gt;=$B$4),$B$4,IF(R73=1,P73,P73+Q73))))</f>
        <v>7</v>
      </c>
      <c r="J74">
        <f t="shared" ca="1" si="5"/>
        <v>7</v>
      </c>
      <c r="K74">
        <f t="shared" ca="1" si="7"/>
        <v>-53</v>
      </c>
      <c r="L74">
        <f t="shared" ca="1" si="8"/>
        <v>15</v>
      </c>
      <c r="M74">
        <f t="shared" ca="1" si="6"/>
        <v>0</v>
      </c>
      <c r="P74">
        <f t="shared" ca="1" si="0"/>
        <v>2</v>
      </c>
      <c r="Q74">
        <f t="shared" ca="1" si="1"/>
        <v>7</v>
      </c>
      <c r="R74" s="2">
        <f t="shared" ca="1" si="2"/>
        <v>4</v>
      </c>
      <c r="S74" s="4">
        <f ca="1">IF(E73="","",IF($F74="",S73,IF($M74=1,LOOKUP(S$9,$A$12:$A$111,$B$12:$B$111),IF(AND($H74=-1,T$9=$R73),"",IF($H74=-1,T73,IF($H74=1,S73))))))</f>
        <v>2</v>
      </c>
      <c r="T74">
        <f ca="1">IF($E73="","",IF($F74="",T73,IF(AND($M74=1,T$9&gt;$B$9),"",IF(AND($M74=1,T$9&lt;=$B$9),LOOKUP(T$9,$A$12:$A$111,$B$12:$B$111),IF(AND($H74=-1,U$9=$R73),"",IF($H74=-1,U73,IF(AND($H74=1,S$9=$R73),$J74,IF($H74=1,T73,""))))))))</f>
        <v>3</v>
      </c>
      <c r="U74">
        <f ca="1">IF($E73="","",IF($F74="",U73,IF(AND($M74=1,U$9&gt;$B$9),"",IF(AND($M74=1,U$9&lt;=$B$9),LOOKUP(U$9,$A$12:$A$111,$B$12:$B$111),IF(AND($H74=-1,V$9=$R73),"",IF($H74=-1,V73,IF(AND($H74=1,T$9=$R73),$J74,IF($H74=1,U73,""))))))))</f>
        <v>5</v>
      </c>
      <c r="V74">
        <f ca="1">IF($E73="","",IF($F74="",V73,IF(AND($M74=1,V$9&gt;$B$9),"",IF(AND($M74=1,V$9&lt;=$B$9),LOOKUP(V$9,$A$12:$A$111,$B$12:$B$111),IF(AND($H74=-1,W$9=$R73),"",IF($H74=-1,W73,IF(AND($H74=1,U$9=$R73),$J74,IF($H74=1,V73,""))))))))</f>
        <v>7</v>
      </c>
      <c r="W74" t="str">
        <f ca="1">IF($E73="","",IF($F74="",W73,IF(AND($M74=1,W$9&gt;$B$9),"",IF(AND($M74=1,W$9&lt;=$B$9),LOOKUP(W$9,$A$12:$A$111,$B$12:$B$111),IF(AND($H74=-1,X$9=$R73),"",IF($H74=-1,X73,IF(AND($H74=1,V$9=$R73),$J74,IF($H74=1,W73,""))))))))</f>
        <v/>
      </c>
      <c r="X74" t="str">
        <f ca="1">IF($E73="","",IF($F74="",X73,IF(AND($M74=1,X$9&gt;$B$9),"",IF(AND($M74=1,X$9&lt;=$B$9),LOOKUP(X$9,$A$12:$A$111,$B$12:$B$111),IF(AND($H74=-1,Y$9=$R73),"",IF($H74=-1,Y73,IF(AND($H74=1,W$9=$R73),$J74,IF($H74=1,X73,""))))))))</f>
        <v/>
      </c>
      <c r="Y74" t="str">
        <f ca="1">IF($E73="","",IF($F74="",Y73,IF(AND($M74=1,Y$9&gt;$B$9),"",IF(AND($M74=1,Y$9&lt;=$B$9),LOOKUP(Y$9,$A$12:$A$111,$B$12:$B$111),IF(AND($H74=-1,Z$9=$R73),"",IF($H74=-1,Z73,IF(AND($H74=1,X$9=$R73),$J74,IF($H74=1,Y73,""))))))))</f>
        <v/>
      </c>
      <c r="Z74" t="str">
        <f ca="1">IF($E73="","",IF($F74="",Z73,IF(AND($M74=1,Z$9&gt;$B$9),"",IF(AND($M74=1,Z$9&lt;=$B$9),LOOKUP(Z$9,$A$12:$A$111,$B$12:$B$111),IF(AND($H74=-1,AA$9=$R73),"",IF($H74=-1,AA73,IF(AND($H74=1,Y$9=$R73),$J74,IF($H74=1,Z73,""))))))))</f>
        <v/>
      </c>
      <c r="AA74" t="str">
        <f ca="1">IF($E73="","",IF($F74="",AA73,IF(AND($M74=1,AA$9&gt;$B$9),"",IF(AND($M74=1,AA$9&lt;=$B$9),LOOKUP(AA$9,$A$12:$A$111,$B$12:$B$111),IF(AND($H74=-1,AB$9=$R73),"",IF($H74=-1,AB73,IF(AND($H74=1,Z$9=$R73),$J74,IF($H74=1,AA73,""))))))))</f>
        <v/>
      </c>
      <c r="AB74" t="str">
        <f ca="1">IF($E73="","",IF($F74="",AB73,IF(AND($M74=1,AB$9&gt;$B$9),"",IF(AND($M74=1,AB$9&lt;=$B$9),LOOKUP(AB$9,$A$12:$A$111,$B$12:$B$111),IF(AND($H74=-1,AC$9=$R73),"",IF($H74=-1,AC73,IF(AND($H74=1,AA$9=$R73),$J74,IF($H74=1,AB73,""))))))))</f>
        <v/>
      </c>
      <c r="AC74" t="str">
        <f ca="1">IF($E73="","",IF($F74="",AC73,IF(AND($M74=1,AC$9&gt;$B$9),"",IF(AND($M74=1,AC$9&lt;=$B$9),LOOKUP(AC$9,$A$12:$A$111,$B$12:$B$111),IF(AND($H74=-1,AD$9=$R73),"",IF($H74=-1,AD73,IF(AND($H74=1,AB$9=$R73),$J74,IF($H74=1,AC73,""))))))))</f>
        <v/>
      </c>
      <c r="AD74" t="str">
        <f ca="1">IF($E73="","",IF($F74="",AD73,IF(AND($M74=1,AD$9&gt;$B$9),"",IF(AND($M74=1,AD$9&lt;=$B$9),LOOKUP(AD$9,$A$12:$A$111,$B$12:$B$111),IF(AND($H74=-1,AE$9=$R73),"",IF($H74=-1,AE73,IF(AND($H74=1,AC$9=$R73),$J74,IF($H74=1,AD73,""))))))))</f>
        <v/>
      </c>
      <c r="AE74" t="str">
        <f ca="1">IF($E73="","",IF($F74="",AE73,IF(AND($M74=1,AE$9&gt;$B$9),"",IF(AND($M74=1,AE$9&lt;=$B$9),LOOKUP(AE$9,$A$12:$A$111,$B$12:$B$111),IF(AND($H74=-1,AF$9=$R73),"",IF($H74=-1,AF73,IF(AND($H74=1,AD$9=$R73),$J74,IF($H74=1,AE73,""))))))))</f>
        <v/>
      </c>
      <c r="AF74" t="str">
        <f ca="1">IF($E73="","",IF($F74="",AF73,IF(AND($M74=1,AF$9&gt;$B$9),"",IF(AND($M74=1,AF$9&lt;=$B$9),LOOKUP(AF$9,$A$12:$A$111,$B$12:$B$111),IF(AND($H74=-1,AG$9=$R73),"",IF($H74=-1,AG73,IF(AND($H74=1,AE$9=$R73),$J74,IF($H74=1,AF73,""))))))))</f>
        <v/>
      </c>
      <c r="AG74" t="str">
        <f ca="1">IF($E73="","",IF($F74="",AG73,IF(AND($M74=1,AG$9&gt;$B$9),"",IF(AND($M74=1,AG$9&lt;=$B$9),LOOKUP(AG$9,$A$12:$A$111,$B$12:$B$111),IF(AND($H74=-1,AH$9=$R73),"",IF($H74=-1,AH73,IF(AND($H74=1,AF$9=$R73),$J74,IF($H74=1,AG73,""))))))))</f>
        <v/>
      </c>
      <c r="AH74" t="str">
        <f ca="1">IF($E73="","",IF($F74="",AH73,IF(AND($M74=1,AH$9&gt;$B$9),"",IF(AND($M74=1,AH$9&lt;=$B$9),LOOKUP(AH$9,$A$12:$A$111,$B$12:$B$111),IF(AND($H74=-1,AI$9=$R73),"",IF($H74=-1,AI73,IF(AND($H74=1,AG$9=$R73),$J74,IF($H74=1,AH73,""))))))))</f>
        <v/>
      </c>
      <c r="AI74" t="str">
        <f ca="1">IF($E73="","",IF($F74="",AI73,IF(AND($M74=1,AI$9&gt;$B$9),"",IF(AND($M74=1,AI$9&lt;=$B$9),LOOKUP(AI$9,$A$12:$A$111,$B$12:$B$111),IF(AND($H74=-1,AJ$9=$R73),"",IF($H74=-1,AJ73,IF(AND($H74=1,AH$9=$R73),$J74,IF($H74=1,AI73,""))))))))</f>
        <v/>
      </c>
      <c r="AJ74" t="str">
        <f ca="1">IF($E73="","",IF($F74="",AJ73,IF(AND($M74=1,AJ$9&gt;$B$9),"",IF(AND($M74=1,AJ$9&lt;=$B$9),LOOKUP(AJ$9,$A$12:$A$111,$B$12:$B$111),IF(AND($H74=-1,AK$9=$R73),"",IF($H74=-1,AK73,IF(AND($H74=1,AI$9=$R73),$J74,IF($H74=1,AJ73,""))))))))</f>
        <v/>
      </c>
      <c r="AK74" t="str">
        <f ca="1">IF($E73="","",IF($F74="",AK73,IF(AND($M74=1,AK$9&gt;$B$9),"",IF(AND($M74=1,AK$9&lt;=$B$9),LOOKUP(AK$9,$A$12:$A$111,$B$12:$B$111),IF(AND($H74=-1,AL$9=$R73),"",IF($H74=-1,AL73,IF(AND($H74=1,AJ$9=$R73),$J74,IF($H74=1,AK73,""))))))))</f>
        <v/>
      </c>
      <c r="AL74" t="str">
        <f ca="1">IF($E73="","",IF($F74="",AL73,IF(AND($M74=1,AL$9&gt;$B$9),"",IF(AND($M74=1,AL$9&lt;=$B$9),LOOKUP(AL$9,$A$12:$A$111,$B$12:$B$111),IF(AND($H74=-1,AM$9=$R73),"",IF($H74=-1,AM73,IF(AND($H74=1,AK$9=$R73),$J74,IF($H74=1,AL73,""))))))))</f>
        <v/>
      </c>
      <c r="AM74" t="str">
        <f ca="1">IF($E73="","",IF($F74="",AM73,IF(AND($M74=1,AM$9&gt;$B$9),"",IF(AND($M74=1,AM$9&lt;=$B$9),LOOKUP(AM$9,$A$12:$A$111,$B$12:$B$111),IF(AND($H74=-1,AN$9=$R73),"",IF($H74=-1,AN73,IF(AND($H74=1,AL$9=$R73),$J74,IF($H74=1,AM73,""))))))))</f>
        <v/>
      </c>
      <c r="AN74" t="str">
        <f ca="1">IF($E73="","",IF($F74="",AN73,IF(AND($M74=1,AN$9&gt;$B$9),"",IF(AND($M74=1,AN$9&lt;=$B$9),LOOKUP(AN$9,$A$12:$A$111,$B$12:$B$111),IF(AND($H74=-1,AO$9=$R73),"",IF($H74=-1,AO73,IF(AND($H74=1,AM$9=$R73),$J74,IF($H74=1,AN73,""))))))))</f>
        <v/>
      </c>
      <c r="AO74" t="str">
        <f ca="1">IF($E73="","",IF($F74="",AO73,IF(AND($M74=1,AO$9&gt;$B$9),"",IF(AND($M74=1,AO$9&lt;=$B$9),LOOKUP(AO$9,$A$12:$A$111,$B$12:$B$111),IF(AND($H74=-1,AP$9=$R73),"",IF($H74=-1,AP73,IF(AND($H74=1,AN$9=$R73),$J74,IF($H74=1,AO73,""))))))))</f>
        <v/>
      </c>
      <c r="AP74" t="str">
        <f ca="1">IF($E73="","",IF($F74="",AP73,IF(AND($M74=1,AP$9&gt;$B$9),"",IF(AND($M74=1,AP$9&lt;=$B$9),LOOKUP(AP$9,$A$12:$A$111,$B$12:$B$111),IF(AND($H74=-1,AQ$9=$R73),"",IF($H74=-1,AQ73,IF(AND($H74=1,AO$9=$R73),$J74,IF($H74=1,AP73,""))))))))</f>
        <v/>
      </c>
      <c r="AQ74" t="str">
        <f ca="1">IF($E73="","",IF($F74="",AQ73,IF(AND($M74=1,AQ$9&gt;$B$9),"",IF(AND($M74=1,AQ$9&lt;=$B$9),LOOKUP(AQ$9,$A$12:$A$111,$B$12:$B$111),IF(AND($H74=-1,AR$9=$R73),"",IF($H74=-1,AR73,IF(AND($H74=1,AP$9=$R73),$J74,IF($H74=1,AQ73,""))))))))</f>
        <v/>
      </c>
      <c r="AR74" t="str">
        <f ca="1">IF($E73="","",IF($F74="",AR73,IF(AND($M74=1,AR$9&gt;$B$9),"",IF(AND($M74=1,AR$9&lt;=$B$9),LOOKUP(AR$9,$A$12:$A$111,$B$12:$B$111),IF(AND($H74=-1,AS$9=$R73),"",IF($H74=-1,AS73,IF(AND($H74=1,AQ$9=$R73),$J74,IF($H74=1,AR73,""))))))))</f>
        <v/>
      </c>
      <c r="AS74" t="str">
        <f ca="1">IF($E73="","",IF($F74="",AS73,IF(AND($M74=1,AS$9&gt;$B$9),"",IF(AND($M74=1,AS$9&lt;=$B$9),LOOKUP(AS$9,$A$12:$A$111,$B$12:$B$111),IF(AND($H74=-1,AT$9=$R73),"",IF($H74=-1,AT73,IF(AND($H74=1,AR$9=$R73),$J74,IF($H74=1,AS73,""))))))))</f>
        <v/>
      </c>
      <c r="AT74" t="str">
        <f ca="1">IF($E73="","",IF($F74="",AT73,IF(AND($M74=1,AT$9&gt;$B$9),"",IF(AND($M74=1,AT$9&lt;=$B$9),LOOKUP(AT$9,$A$12:$A$111,$B$12:$B$111),IF(AND($H74=-1,AU$9=$R73),"",IF($H74=-1,AU73,IF(AND($H74=1,AS$9=$R73),$J74,IF($H74=1,AT73,""))))))))</f>
        <v/>
      </c>
      <c r="AU74" t="str">
        <f ca="1">IF($E73="","",IF($F74="",AU73,IF(AND($M74=1,AU$9&gt;$B$9),"",IF(AND($M74=1,AU$9&lt;=$B$9),LOOKUP(AU$9,$A$12:$A$111,$B$12:$B$111),IF(AND($H74=-1,AV$9=$R73),"",IF($H74=-1,AV73,IF(AND($H74=1,AT$9=$R73),$J74,IF($H74=1,AU73,""))))))))</f>
        <v/>
      </c>
      <c r="AV74" t="str">
        <f ca="1">IF($E73="","",IF($F74="",AV73,IF(AND($M74=1,AV$9&gt;$B$9),"",IF(AND($M74=1,AV$9&lt;=$B$9),LOOKUP(AV$9,$A$12:$A$111,$B$12:$B$111),IF(AND($H74=-1,AW$9=$R73),"",IF($H74=-1,AW73,IF(AND($H74=1,AU$9=$R73),$J74,IF($H74=1,AV73,""))))))))</f>
        <v/>
      </c>
      <c r="AW74" t="str">
        <f ca="1">IF($E73="","",IF($F74="",AW73,IF(AND($M74=1,AW$9&gt;$B$9),"",IF(AND($M74=1,AW$9&lt;=$B$9),LOOKUP(AW$9,$A$12:$A$111,$B$12:$B$111),IF(AND($H74=-1,AX$9=$R73),"",IF($H74=-1,AX73,IF(AND($H74=1,AV$9=$R73),$J74,IF($H74=1,AW73,""))))))))</f>
        <v/>
      </c>
      <c r="AX74" t="str">
        <f ca="1">IF($E73="","",IF($F74="",AX73,IF(AND($M74=1,AX$9&gt;$B$9),"",IF(AND($M74=1,AX$9&lt;=$B$9),LOOKUP(AX$9,$A$12:$A$111,$B$12:$B$111),IF(AND($H74=-1,AY$9=$R73),"",IF($H74=-1,AY73,IF(AND($H74=1,AW$9=$R73),$J74,IF($H74=1,AX73,""))))))))</f>
        <v/>
      </c>
      <c r="AY74" t="str">
        <f ca="1">IF($E73="","",IF($F74="",AY73,IF(AND($M74=1,AY$9&gt;$B$9),"",IF(AND($M74=1,AY$9&lt;=$B$9),LOOKUP(AY$9,$A$12:$A$111,$B$12:$B$111),IF(AND($H74=-1,AZ$9=$R73),"",IF($H74=-1,AZ73,IF(AND($H74=1,AX$9=$R73),$J74,IF($H74=1,AY73,""))))))))</f>
        <v/>
      </c>
      <c r="AZ74" t="str">
        <f ca="1">IF($E73="","",IF($F74="",AZ73,IF(AND($M74=1,AZ$9&gt;$B$9),"",IF(AND($M74=1,AZ$9&lt;=$B$9),LOOKUP(AZ$9,$A$12:$A$111,$B$12:$B$111),IF(AND($H74=-1,BA$9=$R73),"",IF($H74=-1,BA73,IF(AND($H74=1,AY$9=$R73),$J74,IF($H74=1,AZ73,""))))))))</f>
        <v/>
      </c>
      <c r="BA74" t="str">
        <f ca="1">IF($E73="","",IF($F74="",BA73,IF(AND($M74=1,BA$9&gt;$B$9),"",IF(AND($M74=1,BA$9&lt;=$B$9),LOOKUP(BA$9,$A$12:$A$111,$B$12:$B$111),IF(AND($H74=-1,BB$9=$R73),"",IF($H74=-1,BB73,IF(AND($H74=1,AZ$9=$R73),$J74,IF($H74=1,BA73,""))))))))</f>
        <v/>
      </c>
      <c r="BB74" t="str">
        <f ca="1">IF($E73="","",IF($F74="",BB73,IF(AND($M74=1,BB$9&gt;$B$9),"",IF(AND($M74=1,BB$9&lt;=$B$9),LOOKUP(BB$9,$A$12:$A$111,$B$12:$B$111),IF(AND($H74=-1,BC$9=$R73),"",IF($H74=-1,BC73,IF(AND($H74=1,BA$9=$R73),$J74,IF($H74=1,BB73,""))))))))</f>
        <v/>
      </c>
      <c r="BC74" t="str">
        <f ca="1">IF($E73="","",IF($F74="",BC73,IF(AND($M74=1,BC$9&gt;$B$9),"",IF(AND($M74=1,BC$9&lt;=$B$9),LOOKUP(BC$9,$A$12:$A$111,$B$12:$B$111),IF(AND($H74=-1,BD$9=$R73),"",IF($H74=-1,BD73,IF(AND($H74=1,BB$9=$R73),$J74,IF($H74=1,BC73,""))))))))</f>
        <v/>
      </c>
      <c r="BD74" t="str">
        <f ca="1">IF($E73="","",IF($F74="",BD73,IF(AND($M74=1,BD$9&gt;$B$9),"",IF(AND($M74=1,BD$9&lt;=$B$9),LOOKUP(BD$9,$A$12:$A$111,$B$12:$B$111),IF(AND($H74=-1,BE$9=$R73),"",IF($H74=-1,BE73,IF(AND($H74=1,BC$9=$R73),$J74,IF($H74=1,BD73,""))))))))</f>
        <v/>
      </c>
      <c r="BE74" t="str">
        <f ca="1">IF($E73="","",IF($F74="",BE73,IF(AND($M74=1,BE$9&gt;$B$9),"",IF(AND($M74=1,BE$9&lt;=$B$9),LOOKUP(BE$9,$A$12:$A$111,$B$12:$B$111),IF(AND($H74=-1,BF$9=$R73),"",IF($H74=-1,BF73,IF(AND($H74=1,BD$9=$R73),$J74,IF($H74=1,BE73,""))))))))</f>
        <v/>
      </c>
      <c r="BF74" t="str">
        <f ca="1">IF($E73="","",IF($F74="",BF73,IF(AND($M74=1,BF$9&gt;$B$9),"",IF(AND($M74=1,BF$9&lt;=$B$9),LOOKUP(BF$9,$A$12:$A$111,$B$12:$B$111),IF(AND($H74=-1,BG$9=$R73),"",IF($H74=-1,BG73,IF(AND($H74=1,BE$9=$R73),$J74,IF($H74=1,BF73,""))))))))</f>
        <v/>
      </c>
      <c r="BG74" t="str">
        <f ca="1">IF($E73="","",IF($F74="",BG73,IF(AND($M74=1,BG$9&gt;$B$9),"",IF(AND($M74=1,BG$9&lt;=$B$9),LOOKUP(BG$9,$A$12:$A$111,$B$12:$B$111),IF(AND($H74=-1,BH$9=$R73),"",IF($H74=-1,BH73,IF(AND($H74=1,BF$9=$R73),$J74,IF($H74=1,BG73,""))))))))</f>
        <v/>
      </c>
      <c r="BH74" t="str">
        <f ca="1">IF($E73="","",IF($F74="",BH73,IF(AND($M74=1,BH$9&gt;$B$9),"",IF(AND($M74=1,BH$9&lt;=$B$9),LOOKUP(BH$9,$A$12:$A$111,$B$12:$B$111),IF(AND($H74=-1,BI$9=$R73),"",IF($H74=-1,BI73,IF(AND($H74=1,BG$9=$R73),$J74,IF($H74=1,BH73,""))))))))</f>
        <v/>
      </c>
      <c r="BI74" t="str">
        <f ca="1">IF($E73="","",IF($F74="",BI73,IF(AND($M74=1,BI$9&gt;$B$9),"",IF(AND($M74=1,BI$9&lt;=$B$9),LOOKUP(BI$9,$A$12:$A$111,$B$12:$B$111),IF(AND($H74=-1,BJ$9=$R73),"",IF($H74=-1,BJ73,IF(AND($H74=1,BH$9=$R73),$J74,IF($H74=1,BI73,""))))))))</f>
        <v/>
      </c>
      <c r="BJ74" t="str">
        <f ca="1">IF($E73="","",IF($F74="",BJ73,IF(AND($M74=1,BJ$9&gt;$B$9),"",IF(AND($M74=1,BJ$9&lt;=$B$9),LOOKUP(BJ$9,$A$12:$A$111,$B$12:$B$111),IF(AND($H74=-1,BK$9=$R73),"",IF($H74=-1,BK73,IF(AND($H74=1,BI$9=$R73),$J74,IF($H74=1,BJ73,""))))))))</f>
        <v/>
      </c>
      <c r="BK74" t="str">
        <f ca="1">IF($E73="","",IF($F74="",BK73,IF(AND($M74=1,BK$9&gt;$B$9),"",IF(AND($M74=1,BK$9&lt;=$B$9),LOOKUP(BK$9,$A$12:$A$111,$B$12:$B$111),IF(AND($H74=-1,BL$9=$R73),"",IF($H74=-1,BL73,IF(AND($H74=1,BJ$9=$R73),$J74,IF($H74=1,BK73,""))))))))</f>
        <v/>
      </c>
      <c r="BL74" t="str">
        <f ca="1">IF($E73="","",IF($F74="",BL73,IF(AND($M74=1,BL$9&gt;$B$9),"",IF(AND($M74=1,BL$9&lt;=$B$9),LOOKUP(BL$9,$A$12:$A$111,$B$12:$B$111),IF(AND($H74=-1,BM$9=$R73),"",IF($H74=-1,BM73,IF(AND($H74=1,BK$9=$R73),$J74,IF($H74=1,BL73,""))))))))</f>
        <v/>
      </c>
      <c r="BM74" t="str">
        <f ca="1">IF($E73="","",IF($F74="",BM73,IF(AND($M74=1,BM$9&gt;$B$9),"",IF(AND($M74=1,BM$9&lt;=$B$9),LOOKUP(BM$9,$A$12:$A$111,$B$12:$B$111),IF(AND($H74=-1,BN$9=$R73),"",IF($H74=-1,BN73,IF(AND($H74=1,BL$9=$R73),$J74,IF($H74=1,BM73,""))))))))</f>
        <v/>
      </c>
      <c r="BN74" t="str">
        <f ca="1">IF($E73="","",IF($F74="",BN73,IF(AND($M74=1,BN$9&gt;$B$9),"",IF(AND($M74=1,BN$9&lt;=$B$9),LOOKUP(BN$9,$A$12:$A$111,$B$12:$B$111),IF(AND($H74=-1,BO$9=$R73),"",IF($H74=-1,BO73,IF(AND($H74=1,BM$9=$R73),$J74,IF($H74=1,BN73,""))))))))</f>
        <v/>
      </c>
      <c r="BO74" t="str">
        <f ca="1">IF($E73="","",IF($F74="",BO73,IF(AND($M74=1,BO$9&gt;$B$9),"",IF(AND($M74=1,BO$9&lt;=$B$9),LOOKUP(BO$9,$A$12:$A$111,$B$12:$B$111),IF(AND($H74=-1,BP$9=$R73),"",IF($H74=-1,BP73,IF(AND($H74=1,BN$9=$R73),$J74,IF($H74=1,BO73,""))))))))</f>
        <v/>
      </c>
      <c r="BP74">
        <f ca="1">IF($E73="","",IF($F74="",BP73,IF(AND($M74=1,BP$9&gt;$B$9),"",IF(AND($M74=1,BP$9&lt;=$B$9),LOOKUP(BP$9,$A$12:$A$111,$B$12:$B$111),IF(AND($H74=-1,BQ$9=$R73),"",IF($H74=-1,BQ73,IF(AND($H74=1,BO$9=$R73),$J74,IF($H74=1,BP73,""))))))))</f>
        <v>0</v>
      </c>
    </row>
    <row r="75" spans="4:68" x14ac:dyDescent="0.25">
      <c r="D75" s="4">
        <v>65</v>
      </c>
      <c r="E75" s="1">
        <f t="shared" ca="1" si="3"/>
        <v>15</v>
      </c>
      <c r="F75" t="str">
        <f ca="1">IF(E74="","",IF(AND(B$3="Last",G74="Zero"),F74,IF(B$3="Last",G74,IF(AND(B$3="2nd last",G73="Zero"),F74,IF(B$3="2nd last",G73,IF(AND(B$3="Opposite",G74="Zero"),F74,IF(AND(B$3="Opposite",G74="Red"),"Black",IF(AND(B$3="Opposite",G74="Black"),"Red",IF(AND(B$3="Opposite",G74="Odd"),"Even",IF(AND(B$3="Opposite",G74="Even"),"Odd",IF(AND(B$3="Opposite",G74="High"),"Low",IF(AND(B$3="Opposite",G74="Low"),"High",IF(COUNTIF(Refs!$E$5:$I$6,B$3)=1,RevLab!B$3,"")))))))))))))</f>
        <v>Black</v>
      </c>
      <c r="G75" t="str">
        <f ca="1">IF(E75="","",IF(B$2="Red/Black",LOOKUP(E75,Refs!D:D,Refs!F:F),IF(B$2="High/Low",LOOKUP(E75,Refs!D:D,Refs!H:H),IF(B$2="Odd/Even",LOOKUP(E75,Refs!D:D,Refs!J:J),""))))</f>
        <v>Black</v>
      </c>
      <c r="H75">
        <f t="shared" ca="1" si="4"/>
        <v>1</v>
      </c>
      <c r="I75">
        <f ca="1">IF(E74="","",IF(F75="","",IF(AND(R74&gt;1,P74+Q74&gt;=$B$4),$B$4,IF(R74=1,P74,P74+Q74))))</f>
        <v>9</v>
      </c>
      <c r="J75">
        <f t="shared" ca="1" si="5"/>
        <v>9</v>
      </c>
      <c r="K75">
        <f t="shared" ca="1" si="7"/>
        <v>-44</v>
      </c>
      <c r="L75">
        <f t="shared" ca="1" si="8"/>
        <v>15</v>
      </c>
      <c r="M75">
        <f t="shared" ca="1" si="6"/>
        <v>0</v>
      </c>
      <c r="P75">
        <f t="shared" ref="P75:P138" ca="1" si="9">IF(E75="","",S75)</f>
        <v>2</v>
      </c>
      <c r="Q75">
        <f t="shared" ref="Q75:Q138" ca="1" si="10">IF(E75="","",MAX(S75:DN75))</f>
        <v>9</v>
      </c>
      <c r="R75" s="2">
        <f t="shared" ref="R75:R138" ca="1" si="11">IF(E75="","",COUNTIF(S75:DN75,"&gt;0"))</f>
        <v>5</v>
      </c>
      <c r="S75" s="4">
        <f ca="1">IF(E74="","",IF($F75="",S74,IF($M75=1,LOOKUP(S$9,$A$12:$A$111,$B$12:$B$111),IF(AND($H75=-1,T$9=$R74),"",IF($H75=-1,T74,IF($H75=1,S74))))))</f>
        <v>2</v>
      </c>
      <c r="T75">
        <f ca="1">IF($E74="","",IF($F75="",T74,IF(AND($M75=1,T$9&gt;$B$9),"",IF(AND($M75=1,T$9&lt;=$B$9),LOOKUP(T$9,$A$12:$A$111,$B$12:$B$111),IF(AND($H75=-1,U$9=$R74),"",IF($H75=-1,U74,IF(AND($H75=1,S$9=$R74),$J75,IF($H75=1,T74,""))))))))</f>
        <v>3</v>
      </c>
      <c r="U75">
        <f ca="1">IF($E74="","",IF($F75="",U74,IF(AND($M75=1,U$9&gt;$B$9),"",IF(AND($M75=1,U$9&lt;=$B$9),LOOKUP(U$9,$A$12:$A$111,$B$12:$B$111),IF(AND($H75=-1,V$9=$R74),"",IF($H75=-1,V74,IF(AND($H75=1,T$9=$R74),$J75,IF($H75=1,U74,""))))))))</f>
        <v>5</v>
      </c>
      <c r="V75">
        <f ca="1">IF($E74="","",IF($F75="",V74,IF(AND($M75=1,V$9&gt;$B$9),"",IF(AND($M75=1,V$9&lt;=$B$9),LOOKUP(V$9,$A$12:$A$111,$B$12:$B$111),IF(AND($H75=-1,W$9=$R74),"",IF($H75=-1,W74,IF(AND($H75=1,U$9=$R74),$J75,IF($H75=1,V74,""))))))))</f>
        <v>7</v>
      </c>
      <c r="W75">
        <f ca="1">IF($E74="","",IF($F75="",W74,IF(AND($M75=1,W$9&gt;$B$9),"",IF(AND($M75=1,W$9&lt;=$B$9),LOOKUP(W$9,$A$12:$A$111,$B$12:$B$111),IF(AND($H75=-1,X$9=$R74),"",IF($H75=-1,X74,IF(AND($H75=1,V$9=$R74),$J75,IF($H75=1,W74,""))))))))</f>
        <v>9</v>
      </c>
      <c r="X75" t="str">
        <f ca="1">IF($E74="","",IF($F75="",X74,IF(AND($M75=1,X$9&gt;$B$9),"",IF(AND($M75=1,X$9&lt;=$B$9),LOOKUP(X$9,$A$12:$A$111,$B$12:$B$111),IF(AND($H75=-1,Y$9=$R74),"",IF($H75=-1,Y74,IF(AND($H75=1,W$9=$R74),$J75,IF($H75=1,X74,""))))))))</f>
        <v/>
      </c>
      <c r="Y75" t="str">
        <f ca="1">IF($E74="","",IF($F75="",Y74,IF(AND($M75=1,Y$9&gt;$B$9),"",IF(AND($M75=1,Y$9&lt;=$B$9),LOOKUP(Y$9,$A$12:$A$111,$B$12:$B$111),IF(AND($H75=-1,Z$9=$R74),"",IF($H75=-1,Z74,IF(AND($H75=1,X$9=$R74),$J75,IF($H75=1,Y74,""))))))))</f>
        <v/>
      </c>
      <c r="Z75" t="str">
        <f ca="1">IF($E74="","",IF($F75="",Z74,IF(AND($M75=1,Z$9&gt;$B$9),"",IF(AND($M75=1,Z$9&lt;=$B$9),LOOKUP(Z$9,$A$12:$A$111,$B$12:$B$111),IF(AND($H75=-1,AA$9=$R74),"",IF($H75=-1,AA74,IF(AND($H75=1,Y$9=$R74),$J75,IF($H75=1,Z74,""))))))))</f>
        <v/>
      </c>
      <c r="AA75" t="str">
        <f ca="1">IF($E74="","",IF($F75="",AA74,IF(AND($M75=1,AA$9&gt;$B$9),"",IF(AND($M75=1,AA$9&lt;=$B$9),LOOKUP(AA$9,$A$12:$A$111,$B$12:$B$111),IF(AND($H75=-1,AB$9=$R74),"",IF($H75=-1,AB74,IF(AND($H75=1,Z$9=$R74),$J75,IF($H75=1,AA74,""))))))))</f>
        <v/>
      </c>
      <c r="AB75" t="str">
        <f ca="1">IF($E74="","",IF($F75="",AB74,IF(AND($M75=1,AB$9&gt;$B$9),"",IF(AND($M75=1,AB$9&lt;=$B$9),LOOKUP(AB$9,$A$12:$A$111,$B$12:$B$111),IF(AND($H75=-1,AC$9=$R74),"",IF($H75=-1,AC74,IF(AND($H75=1,AA$9=$R74),$J75,IF($H75=1,AB74,""))))))))</f>
        <v/>
      </c>
      <c r="AC75" t="str">
        <f ca="1">IF($E74="","",IF($F75="",AC74,IF(AND($M75=1,AC$9&gt;$B$9),"",IF(AND($M75=1,AC$9&lt;=$B$9),LOOKUP(AC$9,$A$12:$A$111,$B$12:$B$111),IF(AND($H75=-1,AD$9=$R74),"",IF($H75=-1,AD74,IF(AND($H75=1,AB$9=$R74),$J75,IF($H75=1,AC74,""))))))))</f>
        <v/>
      </c>
      <c r="AD75" t="str">
        <f ca="1">IF($E74="","",IF($F75="",AD74,IF(AND($M75=1,AD$9&gt;$B$9),"",IF(AND($M75=1,AD$9&lt;=$B$9),LOOKUP(AD$9,$A$12:$A$111,$B$12:$B$111),IF(AND($H75=-1,AE$9=$R74),"",IF($H75=-1,AE74,IF(AND($H75=1,AC$9=$R74),$J75,IF($H75=1,AD74,""))))))))</f>
        <v/>
      </c>
      <c r="AE75" t="str">
        <f ca="1">IF($E74="","",IF($F75="",AE74,IF(AND($M75=1,AE$9&gt;$B$9),"",IF(AND($M75=1,AE$9&lt;=$B$9),LOOKUP(AE$9,$A$12:$A$111,$B$12:$B$111),IF(AND($H75=-1,AF$9=$R74),"",IF($H75=-1,AF74,IF(AND($H75=1,AD$9=$R74),$J75,IF($H75=1,AE74,""))))))))</f>
        <v/>
      </c>
      <c r="AF75" t="str">
        <f ca="1">IF($E74="","",IF($F75="",AF74,IF(AND($M75=1,AF$9&gt;$B$9),"",IF(AND($M75=1,AF$9&lt;=$B$9),LOOKUP(AF$9,$A$12:$A$111,$B$12:$B$111),IF(AND($H75=-1,AG$9=$R74),"",IF($H75=-1,AG74,IF(AND($H75=1,AE$9=$R74),$J75,IF($H75=1,AF74,""))))))))</f>
        <v/>
      </c>
      <c r="AG75" t="str">
        <f ca="1">IF($E74="","",IF($F75="",AG74,IF(AND($M75=1,AG$9&gt;$B$9),"",IF(AND($M75=1,AG$9&lt;=$B$9),LOOKUP(AG$9,$A$12:$A$111,$B$12:$B$111),IF(AND($H75=-1,AH$9=$R74),"",IF($H75=-1,AH74,IF(AND($H75=1,AF$9=$R74),$J75,IF($H75=1,AG74,""))))))))</f>
        <v/>
      </c>
      <c r="AH75" t="str">
        <f ca="1">IF($E74="","",IF($F75="",AH74,IF(AND($M75=1,AH$9&gt;$B$9),"",IF(AND($M75=1,AH$9&lt;=$B$9),LOOKUP(AH$9,$A$12:$A$111,$B$12:$B$111),IF(AND($H75=-1,AI$9=$R74),"",IF($H75=-1,AI74,IF(AND($H75=1,AG$9=$R74),$J75,IF($H75=1,AH74,""))))))))</f>
        <v/>
      </c>
      <c r="AI75" t="str">
        <f ca="1">IF($E74="","",IF($F75="",AI74,IF(AND($M75=1,AI$9&gt;$B$9),"",IF(AND($M75=1,AI$9&lt;=$B$9),LOOKUP(AI$9,$A$12:$A$111,$B$12:$B$111),IF(AND($H75=-1,AJ$9=$R74),"",IF($H75=-1,AJ74,IF(AND($H75=1,AH$9=$R74),$J75,IF($H75=1,AI74,""))))))))</f>
        <v/>
      </c>
      <c r="AJ75" t="str">
        <f ca="1">IF($E74="","",IF($F75="",AJ74,IF(AND($M75=1,AJ$9&gt;$B$9),"",IF(AND($M75=1,AJ$9&lt;=$B$9),LOOKUP(AJ$9,$A$12:$A$111,$B$12:$B$111),IF(AND($H75=-1,AK$9=$R74),"",IF($H75=-1,AK74,IF(AND($H75=1,AI$9=$R74),$J75,IF($H75=1,AJ74,""))))))))</f>
        <v/>
      </c>
      <c r="AK75" t="str">
        <f ca="1">IF($E74="","",IF($F75="",AK74,IF(AND($M75=1,AK$9&gt;$B$9),"",IF(AND($M75=1,AK$9&lt;=$B$9),LOOKUP(AK$9,$A$12:$A$111,$B$12:$B$111),IF(AND($H75=-1,AL$9=$R74),"",IF($H75=-1,AL74,IF(AND($H75=1,AJ$9=$R74),$J75,IF($H75=1,AK74,""))))))))</f>
        <v/>
      </c>
      <c r="AL75" t="str">
        <f ca="1">IF($E74="","",IF($F75="",AL74,IF(AND($M75=1,AL$9&gt;$B$9),"",IF(AND($M75=1,AL$9&lt;=$B$9),LOOKUP(AL$9,$A$12:$A$111,$B$12:$B$111),IF(AND($H75=-1,AM$9=$R74),"",IF($H75=-1,AM74,IF(AND($H75=1,AK$9=$R74),$J75,IF($H75=1,AL74,""))))))))</f>
        <v/>
      </c>
      <c r="AM75" t="str">
        <f ca="1">IF($E74="","",IF($F75="",AM74,IF(AND($M75=1,AM$9&gt;$B$9),"",IF(AND($M75=1,AM$9&lt;=$B$9),LOOKUP(AM$9,$A$12:$A$111,$B$12:$B$111),IF(AND($H75=-1,AN$9=$R74),"",IF($H75=-1,AN74,IF(AND($H75=1,AL$9=$R74),$J75,IF($H75=1,AM74,""))))))))</f>
        <v/>
      </c>
      <c r="AN75" t="str">
        <f ca="1">IF($E74="","",IF($F75="",AN74,IF(AND($M75=1,AN$9&gt;$B$9),"",IF(AND($M75=1,AN$9&lt;=$B$9),LOOKUP(AN$9,$A$12:$A$111,$B$12:$B$111),IF(AND($H75=-1,AO$9=$R74),"",IF($H75=-1,AO74,IF(AND($H75=1,AM$9=$R74),$J75,IF($H75=1,AN74,""))))))))</f>
        <v/>
      </c>
      <c r="AO75" t="str">
        <f ca="1">IF($E74="","",IF($F75="",AO74,IF(AND($M75=1,AO$9&gt;$B$9),"",IF(AND($M75=1,AO$9&lt;=$B$9),LOOKUP(AO$9,$A$12:$A$111,$B$12:$B$111),IF(AND($H75=-1,AP$9=$R74),"",IF($H75=-1,AP74,IF(AND($H75=1,AN$9=$R74),$J75,IF($H75=1,AO74,""))))))))</f>
        <v/>
      </c>
      <c r="AP75" t="str">
        <f ca="1">IF($E74="","",IF($F75="",AP74,IF(AND($M75=1,AP$9&gt;$B$9),"",IF(AND($M75=1,AP$9&lt;=$B$9),LOOKUP(AP$9,$A$12:$A$111,$B$12:$B$111),IF(AND($H75=-1,AQ$9=$R74),"",IF($H75=-1,AQ74,IF(AND($H75=1,AO$9=$R74),$J75,IF($H75=1,AP74,""))))))))</f>
        <v/>
      </c>
      <c r="AQ75" t="str">
        <f ca="1">IF($E74="","",IF($F75="",AQ74,IF(AND($M75=1,AQ$9&gt;$B$9),"",IF(AND($M75=1,AQ$9&lt;=$B$9),LOOKUP(AQ$9,$A$12:$A$111,$B$12:$B$111),IF(AND($H75=-1,AR$9=$R74),"",IF($H75=-1,AR74,IF(AND($H75=1,AP$9=$R74),$J75,IF($H75=1,AQ74,""))))))))</f>
        <v/>
      </c>
      <c r="AR75" t="str">
        <f ca="1">IF($E74="","",IF($F75="",AR74,IF(AND($M75=1,AR$9&gt;$B$9),"",IF(AND($M75=1,AR$9&lt;=$B$9),LOOKUP(AR$9,$A$12:$A$111,$B$12:$B$111),IF(AND($H75=-1,AS$9=$R74),"",IF($H75=-1,AS74,IF(AND($H75=1,AQ$9=$R74),$J75,IF($H75=1,AR74,""))))))))</f>
        <v/>
      </c>
      <c r="AS75" t="str">
        <f ca="1">IF($E74="","",IF($F75="",AS74,IF(AND($M75=1,AS$9&gt;$B$9),"",IF(AND($M75=1,AS$9&lt;=$B$9),LOOKUP(AS$9,$A$12:$A$111,$B$12:$B$111),IF(AND($H75=-1,AT$9=$R74),"",IF($H75=-1,AT74,IF(AND($H75=1,AR$9=$R74),$J75,IF($H75=1,AS74,""))))))))</f>
        <v/>
      </c>
      <c r="AT75" t="str">
        <f ca="1">IF($E74="","",IF($F75="",AT74,IF(AND($M75=1,AT$9&gt;$B$9),"",IF(AND($M75=1,AT$9&lt;=$B$9),LOOKUP(AT$9,$A$12:$A$111,$B$12:$B$111),IF(AND($H75=-1,AU$9=$R74),"",IF($H75=-1,AU74,IF(AND($H75=1,AS$9=$R74),$J75,IF($H75=1,AT74,""))))))))</f>
        <v/>
      </c>
      <c r="AU75" t="str">
        <f ca="1">IF($E74="","",IF($F75="",AU74,IF(AND($M75=1,AU$9&gt;$B$9),"",IF(AND($M75=1,AU$9&lt;=$B$9),LOOKUP(AU$9,$A$12:$A$111,$B$12:$B$111),IF(AND($H75=-1,AV$9=$R74),"",IF($H75=-1,AV74,IF(AND($H75=1,AT$9=$R74),$J75,IF($H75=1,AU74,""))))))))</f>
        <v/>
      </c>
      <c r="AV75" t="str">
        <f ca="1">IF($E74="","",IF($F75="",AV74,IF(AND($M75=1,AV$9&gt;$B$9),"",IF(AND($M75=1,AV$9&lt;=$B$9),LOOKUP(AV$9,$A$12:$A$111,$B$12:$B$111),IF(AND($H75=-1,AW$9=$R74),"",IF($H75=-1,AW74,IF(AND($H75=1,AU$9=$R74),$J75,IF($H75=1,AV74,""))))))))</f>
        <v/>
      </c>
      <c r="AW75" t="str">
        <f ca="1">IF($E74="","",IF($F75="",AW74,IF(AND($M75=1,AW$9&gt;$B$9),"",IF(AND($M75=1,AW$9&lt;=$B$9),LOOKUP(AW$9,$A$12:$A$111,$B$12:$B$111),IF(AND($H75=-1,AX$9=$R74),"",IF($H75=-1,AX74,IF(AND($H75=1,AV$9=$R74),$J75,IF($H75=1,AW74,""))))))))</f>
        <v/>
      </c>
      <c r="AX75" t="str">
        <f ca="1">IF($E74="","",IF($F75="",AX74,IF(AND($M75=1,AX$9&gt;$B$9),"",IF(AND($M75=1,AX$9&lt;=$B$9),LOOKUP(AX$9,$A$12:$A$111,$B$12:$B$111),IF(AND($H75=-1,AY$9=$R74),"",IF($H75=-1,AY74,IF(AND($H75=1,AW$9=$R74),$J75,IF($H75=1,AX74,""))))))))</f>
        <v/>
      </c>
      <c r="AY75" t="str">
        <f ca="1">IF($E74="","",IF($F75="",AY74,IF(AND($M75=1,AY$9&gt;$B$9),"",IF(AND($M75=1,AY$9&lt;=$B$9),LOOKUP(AY$9,$A$12:$A$111,$B$12:$B$111),IF(AND($H75=-1,AZ$9=$R74),"",IF($H75=-1,AZ74,IF(AND($H75=1,AX$9=$R74),$J75,IF($H75=1,AY74,""))))))))</f>
        <v/>
      </c>
      <c r="AZ75" t="str">
        <f ca="1">IF($E74="","",IF($F75="",AZ74,IF(AND($M75=1,AZ$9&gt;$B$9),"",IF(AND($M75=1,AZ$9&lt;=$B$9),LOOKUP(AZ$9,$A$12:$A$111,$B$12:$B$111),IF(AND($H75=-1,BA$9=$R74),"",IF($H75=-1,BA74,IF(AND($H75=1,AY$9=$R74),$J75,IF($H75=1,AZ74,""))))))))</f>
        <v/>
      </c>
      <c r="BA75" t="str">
        <f ca="1">IF($E74="","",IF($F75="",BA74,IF(AND($M75=1,BA$9&gt;$B$9),"",IF(AND($M75=1,BA$9&lt;=$B$9),LOOKUP(BA$9,$A$12:$A$111,$B$12:$B$111),IF(AND($H75=-1,BB$9=$R74),"",IF($H75=-1,BB74,IF(AND($H75=1,AZ$9=$R74),$J75,IF($H75=1,BA74,""))))))))</f>
        <v/>
      </c>
      <c r="BB75" t="str">
        <f ca="1">IF($E74="","",IF($F75="",BB74,IF(AND($M75=1,BB$9&gt;$B$9),"",IF(AND($M75=1,BB$9&lt;=$B$9),LOOKUP(BB$9,$A$12:$A$111,$B$12:$B$111),IF(AND($H75=-1,BC$9=$R74),"",IF($H75=-1,BC74,IF(AND($H75=1,BA$9=$R74),$J75,IF($H75=1,BB74,""))))))))</f>
        <v/>
      </c>
      <c r="BC75" t="str">
        <f ca="1">IF($E74="","",IF($F75="",BC74,IF(AND($M75=1,BC$9&gt;$B$9),"",IF(AND($M75=1,BC$9&lt;=$B$9),LOOKUP(BC$9,$A$12:$A$111,$B$12:$B$111),IF(AND($H75=-1,BD$9=$R74),"",IF($H75=-1,BD74,IF(AND($H75=1,BB$9=$R74),$J75,IF($H75=1,BC74,""))))))))</f>
        <v/>
      </c>
      <c r="BD75" t="str">
        <f ca="1">IF($E74="","",IF($F75="",BD74,IF(AND($M75=1,BD$9&gt;$B$9),"",IF(AND($M75=1,BD$9&lt;=$B$9),LOOKUP(BD$9,$A$12:$A$111,$B$12:$B$111),IF(AND($H75=-1,BE$9=$R74),"",IF($H75=-1,BE74,IF(AND($H75=1,BC$9=$R74),$J75,IF($H75=1,BD74,""))))))))</f>
        <v/>
      </c>
      <c r="BE75" t="str">
        <f ca="1">IF($E74="","",IF($F75="",BE74,IF(AND($M75=1,BE$9&gt;$B$9),"",IF(AND($M75=1,BE$9&lt;=$B$9),LOOKUP(BE$9,$A$12:$A$111,$B$12:$B$111),IF(AND($H75=-1,BF$9=$R74),"",IF($H75=-1,BF74,IF(AND($H75=1,BD$9=$R74),$J75,IF($H75=1,BE74,""))))))))</f>
        <v/>
      </c>
      <c r="BF75" t="str">
        <f ca="1">IF($E74="","",IF($F75="",BF74,IF(AND($M75=1,BF$9&gt;$B$9),"",IF(AND($M75=1,BF$9&lt;=$B$9),LOOKUP(BF$9,$A$12:$A$111,$B$12:$B$111),IF(AND($H75=-1,BG$9=$R74),"",IF($H75=-1,BG74,IF(AND($H75=1,BE$9=$R74),$J75,IF($H75=1,BF74,""))))))))</f>
        <v/>
      </c>
      <c r="BG75" t="str">
        <f ca="1">IF($E74="","",IF($F75="",BG74,IF(AND($M75=1,BG$9&gt;$B$9),"",IF(AND($M75=1,BG$9&lt;=$B$9),LOOKUP(BG$9,$A$12:$A$111,$B$12:$B$111),IF(AND($H75=-1,BH$9=$R74),"",IF($H75=-1,BH74,IF(AND($H75=1,BF$9=$R74),$J75,IF($H75=1,BG74,""))))))))</f>
        <v/>
      </c>
      <c r="BH75" t="str">
        <f ca="1">IF($E74="","",IF($F75="",BH74,IF(AND($M75=1,BH$9&gt;$B$9),"",IF(AND($M75=1,BH$9&lt;=$B$9),LOOKUP(BH$9,$A$12:$A$111,$B$12:$B$111),IF(AND($H75=-1,BI$9=$R74),"",IF($H75=-1,BI74,IF(AND($H75=1,BG$9=$R74),$J75,IF($H75=1,BH74,""))))))))</f>
        <v/>
      </c>
      <c r="BI75" t="str">
        <f ca="1">IF($E74="","",IF($F75="",BI74,IF(AND($M75=1,BI$9&gt;$B$9),"",IF(AND($M75=1,BI$9&lt;=$B$9),LOOKUP(BI$9,$A$12:$A$111,$B$12:$B$111),IF(AND($H75=-1,BJ$9=$R74),"",IF($H75=-1,BJ74,IF(AND($H75=1,BH$9=$R74),$J75,IF($H75=1,BI74,""))))))))</f>
        <v/>
      </c>
      <c r="BJ75" t="str">
        <f ca="1">IF($E74="","",IF($F75="",BJ74,IF(AND($M75=1,BJ$9&gt;$B$9),"",IF(AND($M75=1,BJ$9&lt;=$B$9),LOOKUP(BJ$9,$A$12:$A$111,$B$12:$B$111),IF(AND($H75=-1,BK$9=$R74),"",IF($H75=-1,BK74,IF(AND($H75=1,BI$9=$R74),$J75,IF($H75=1,BJ74,""))))))))</f>
        <v/>
      </c>
      <c r="BK75" t="str">
        <f ca="1">IF($E74="","",IF($F75="",BK74,IF(AND($M75=1,BK$9&gt;$B$9),"",IF(AND($M75=1,BK$9&lt;=$B$9),LOOKUP(BK$9,$A$12:$A$111,$B$12:$B$111),IF(AND($H75=-1,BL$9=$R74),"",IF($H75=-1,BL74,IF(AND($H75=1,BJ$9=$R74),$J75,IF($H75=1,BK74,""))))))))</f>
        <v/>
      </c>
      <c r="BL75" t="str">
        <f ca="1">IF($E74="","",IF($F75="",BL74,IF(AND($M75=1,BL$9&gt;$B$9),"",IF(AND($M75=1,BL$9&lt;=$B$9),LOOKUP(BL$9,$A$12:$A$111,$B$12:$B$111),IF(AND($H75=-1,BM$9=$R74),"",IF($H75=-1,BM74,IF(AND($H75=1,BK$9=$R74),$J75,IF($H75=1,BL74,""))))))))</f>
        <v/>
      </c>
      <c r="BM75" t="str">
        <f ca="1">IF($E74="","",IF($F75="",BM74,IF(AND($M75=1,BM$9&gt;$B$9),"",IF(AND($M75=1,BM$9&lt;=$B$9),LOOKUP(BM$9,$A$12:$A$111,$B$12:$B$111),IF(AND($H75=-1,BN$9=$R74),"",IF($H75=-1,BN74,IF(AND($H75=1,BL$9=$R74),$J75,IF($H75=1,BM74,""))))))))</f>
        <v/>
      </c>
      <c r="BN75" t="str">
        <f ca="1">IF($E74="","",IF($F75="",BN74,IF(AND($M75=1,BN$9&gt;$B$9),"",IF(AND($M75=1,BN$9&lt;=$B$9),LOOKUP(BN$9,$A$12:$A$111,$B$12:$B$111),IF(AND($H75=-1,BO$9=$R74),"",IF($H75=-1,BO74,IF(AND($H75=1,BM$9=$R74),$J75,IF($H75=1,BN74,""))))))))</f>
        <v/>
      </c>
      <c r="BO75" t="str">
        <f ca="1">IF($E74="","",IF($F75="",BO74,IF(AND($M75=1,BO$9&gt;$B$9),"",IF(AND($M75=1,BO$9&lt;=$B$9),LOOKUP(BO$9,$A$12:$A$111,$B$12:$B$111),IF(AND($H75=-1,BP$9=$R74),"",IF($H75=-1,BP74,IF(AND($H75=1,BN$9=$R74),$J75,IF($H75=1,BO74,""))))))))</f>
        <v/>
      </c>
      <c r="BP75">
        <f ca="1">IF($E74="","",IF($F75="",BP74,IF(AND($M75=1,BP$9&gt;$B$9),"",IF(AND($M75=1,BP$9&lt;=$B$9),LOOKUP(BP$9,$A$12:$A$111,$B$12:$B$111),IF(AND($H75=-1,BQ$9=$R74),"",IF($H75=-1,BQ74,IF(AND($H75=1,BO$9=$R74),$J75,IF($H75=1,BP74,""))))))))</f>
        <v>0</v>
      </c>
    </row>
    <row r="76" spans="4:68" x14ac:dyDescent="0.25">
      <c r="D76" s="4">
        <v>66</v>
      </c>
      <c r="E76" s="1">
        <f t="shared" ref="E76:E139" ca="1" si="12">RANDBETWEEN(0,36)</f>
        <v>3</v>
      </c>
      <c r="F76" t="str">
        <f ca="1">IF(E75="","",IF(AND(B$3="Last",G75="Zero"),F75,IF(B$3="Last",G75,IF(AND(B$3="2nd last",G74="Zero"),F75,IF(B$3="2nd last",G74,IF(AND(B$3="Opposite",G75="Zero"),F75,IF(AND(B$3="Opposite",G75="Red"),"Black",IF(AND(B$3="Opposite",G75="Black"),"Red",IF(AND(B$3="Opposite",G75="Odd"),"Even",IF(AND(B$3="Opposite",G75="Even"),"Odd",IF(AND(B$3="Opposite",G75="High"),"Low",IF(AND(B$3="Opposite",G75="Low"),"High",IF(COUNTIF(Refs!$E$5:$I$6,B$3)=1,RevLab!B$3,"")))))))))))))</f>
        <v>Black</v>
      </c>
      <c r="G76" t="str">
        <f ca="1">IF(E76="","",IF(B$2="Red/Black",LOOKUP(E76,Refs!D:D,Refs!F:F),IF(B$2="High/Low",LOOKUP(E76,Refs!D:D,Refs!H:H),IF(B$2="Odd/Even",LOOKUP(E76,Refs!D:D,Refs!J:J),""))))</f>
        <v>Red</v>
      </c>
      <c r="H76">
        <f t="shared" ref="H76:H139" ca="1" si="13">IF(E76="","",IF(F76="","",IF(G76=F76,1,-1)))</f>
        <v>-1</v>
      </c>
      <c r="I76">
        <f ca="1">IF(E75="","",IF(F76="","",IF(AND(R75&gt;1,P75+Q75&gt;=$B$4),$B$4,IF(R75=1,P75,P75+Q75))))</f>
        <v>11</v>
      </c>
      <c r="J76">
        <f t="shared" ref="J76:J139" ca="1" si="14">IF(E76="","",IF(F76="","",IF(H76=1,I76,-I76)))</f>
        <v>-11</v>
      </c>
      <c r="K76">
        <f t="shared" ca="1" si="7"/>
        <v>-55</v>
      </c>
      <c r="L76">
        <f t="shared" ca="1" si="8"/>
        <v>15</v>
      </c>
      <c r="M76">
        <f t="shared" ref="M76:M139" ca="1" si="15">IF(E75="","",IF(OR(AND($A$6="Yes",$L76&gt;$L75),AND($A$8="Yes",$P75+$Q75&gt;=$B$4),AND($R75&lt;=2,$H76=-1)),1,0))</f>
        <v>0</v>
      </c>
      <c r="P76">
        <f t="shared" ca="1" si="9"/>
        <v>3</v>
      </c>
      <c r="Q76">
        <f t="shared" ca="1" si="10"/>
        <v>7</v>
      </c>
      <c r="R76" s="2">
        <f t="shared" ca="1" si="11"/>
        <v>3</v>
      </c>
      <c r="S76" s="4">
        <f ca="1">IF(E75="","",IF($F76="",S75,IF($M76=1,LOOKUP(S$9,$A$12:$A$111,$B$12:$B$111),IF(AND($H76=-1,T$9=$R75),"",IF($H76=-1,T75,IF($H76=1,S75))))))</f>
        <v>3</v>
      </c>
      <c r="T76">
        <f ca="1">IF($E75="","",IF($F76="",T75,IF(AND($M76=1,T$9&gt;$B$9),"",IF(AND($M76=1,T$9&lt;=$B$9),LOOKUP(T$9,$A$12:$A$111,$B$12:$B$111),IF(AND($H76=-1,U$9=$R75),"",IF($H76=-1,U75,IF(AND($H76=1,S$9=$R75),$J76,IF($H76=1,T75,""))))))))</f>
        <v>5</v>
      </c>
      <c r="U76">
        <f ca="1">IF($E75="","",IF($F76="",U75,IF(AND($M76=1,U$9&gt;$B$9),"",IF(AND($M76=1,U$9&lt;=$B$9),LOOKUP(U$9,$A$12:$A$111,$B$12:$B$111),IF(AND($H76=-1,V$9=$R75),"",IF($H76=-1,V75,IF(AND($H76=1,T$9=$R75),$J76,IF($H76=1,U75,""))))))))</f>
        <v>7</v>
      </c>
      <c r="V76" t="str">
        <f ca="1">IF($E75="","",IF($F76="",V75,IF(AND($M76=1,V$9&gt;$B$9),"",IF(AND($M76=1,V$9&lt;=$B$9),LOOKUP(V$9,$A$12:$A$111,$B$12:$B$111),IF(AND($H76=-1,W$9=$R75),"",IF($H76=-1,W75,IF(AND($H76=1,U$9=$R75),$J76,IF($H76=1,V75,""))))))))</f>
        <v/>
      </c>
      <c r="W76" t="str">
        <f ca="1">IF($E75="","",IF($F76="",W75,IF(AND($M76=1,W$9&gt;$B$9),"",IF(AND($M76=1,W$9&lt;=$B$9),LOOKUP(W$9,$A$12:$A$111,$B$12:$B$111),IF(AND($H76=-1,X$9=$R75),"",IF($H76=-1,X75,IF(AND($H76=1,V$9=$R75),$J76,IF($H76=1,W75,""))))))))</f>
        <v/>
      </c>
      <c r="X76" t="str">
        <f ca="1">IF($E75="","",IF($F76="",X75,IF(AND($M76=1,X$9&gt;$B$9),"",IF(AND($M76=1,X$9&lt;=$B$9),LOOKUP(X$9,$A$12:$A$111,$B$12:$B$111),IF(AND($H76=-1,Y$9=$R75),"",IF($H76=-1,Y75,IF(AND($H76=1,W$9=$R75),$J76,IF($H76=1,X75,""))))))))</f>
        <v/>
      </c>
      <c r="Y76" t="str">
        <f ca="1">IF($E75="","",IF($F76="",Y75,IF(AND($M76=1,Y$9&gt;$B$9),"",IF(AND($M76=1,Y$9&lt;=$B$9),LOOKUP(Y$9,$A$12:$A$111,$B$12:$B$111),IF(AND($H76=-1,Z$9=$R75),"",IF($H76=-1,Z75,IF(AND($H76=1,X$9=$R75),$J76,IF($H76=1,Y75,""))))))))</f>
        <v/>
      </c>
      <c r="Z76" t="str">
        <f ca="1">IF($E75="","",IF($F76="",Z75,IF(AND($M76=1,Z$9&gt;$B$9),"",IF(AND($M76=1,Z$9&lt;=$B$9),LOOKUP(Z$9,$A$12:$A$111,$B$12:$B$111),IF(AND($H76=-1,AA$9=$R75),"",IF($H76=-1,AA75,IF(AND($H76=1,Y$9=$R75),$J76,IF($H76=1,Z75,""))))))))</f>
        <v/>
      </c>
      <c r="AA76" t="str">
        <f ca="1">IF($E75="","",IF($F76="",AA75,IF(AND($M76=1,AA$9&gt;$B$9),"",IF(AND($M76=1,AA$9&lt;=$B$9),LOOKUP(AA$9,$A$12:$A$111,$B$12:$B$111),IF(AND($H76=-1,AB$9=$R75),"",IF($H76=-1,AB75,IF(AND($H76=1,Z$9=$R75),$J76,IF($H76=1,AA75,""))))))))</f>
        <v/>
      </c>
      <c r="AB76" t="str">
        <f ca="1">IF($E75="","",IF($F76="",AB75,IF(AND($M76=1,AB$9&gt;$B$9),"",IF(AND($M76=1,AB$9&lt;=$B$9),LOOKUP(AB$9,$A$12:$A$111,$B$12:$B$111),IF(AND($H76=-1,AC$9=$R75),"",IF($H76=-1,AC75,IF(AND($H76=1,AA$9=$R75),$J76,IF($H76=1,AB75,""))))))))</f>
        <v/>
      </c>
      <c r="AC76" t="str">
        <f ca="1">IF($E75="","",IF($F76="",AC75,IF(AND($M76=1,AC$9&gt;$B$9),"",IF(AND($M76=1,AC$9&lt;=$B$9),LOOKUP(AC$9,$A$12:$A$111,$B$12:$B$111),IF(AND($H76=-1,AD$9=$R75),"",IF($H76=-1,AD75,IF(AND($H76=1,AB$9=$R75),$J76,IF($H76=1,AC75,""))))))))</f>
        <v/>
      </c>
      <c r="AD76" t="str">
        <f ca="1">IF($E75="","",IF($F76="",AD75,IF(AND($M76=1,AD$9&gt;$B$9),"",IF(AND($M76=1,AD$9&lt;=$B$9),LOOKUP(AD$9,$A$12:$A$111,$B$12:$B$111),IF(AND($H76=-1,AE$9=$R75),"",IF($H76=-1,AE75,IF(AND($H76=1,AC$9=$R75),$J76,IF($H76=1,AD75,""))))))))</f>
        <v/>
      </c>
      <c r="AE76" t="str">
        <f ca="1">IF($E75="","",IF($F76="",AE75,IF(AND($M76=1,AE$9&gt;$B$9),"",IF(AND($M76=1,AE$9&lt;=$B$9),LOOKUP(AE$9,$A$12:$A$111,$B$12:$B$111),IF(AND($H76=-1,AF$9=$R75),"",IF($H76=-1,AF75,IF(AND($H76=1,AD$9=$R75),$J76,IF($H76=1,AE75,""))))))))</f>
        <v/>
      </c>
      <c r="AF76" t="str">
        <f ca="1">IF($E75="","",IF($F76="",AF75,IF(AND($M76=1,AF$9&gt;$B$9),"",IF(AND($M76=1,AF$9&lt;=$B$9),LOOKUP(AF$9,$A$12:$A$111,$B$12:$B$111),IF(AND($H76=-1,AG$9=$R75),"",IF($H76=-1,AG75,IF(AND($H76=1,AE$9=$R75),$J76,IF($H76=1,AF75,""))))))))</f>
        <v/>
      </c>
      <c r="AG76" t="str">
        <f ca="1">IF($E75="","",IF($F76="",AG75,IF(AND($M76=1,AG$9&gt;$B$9),"",IF(AND($M76=1,AG$9&lt;=$B$9),LOOKUP(AG$9,$A$12:$A$111,$B$12:$B$111),IF(AND($H76=-1,AH$9=$R75),"",IF($H76=-1,AH75,IF(AND($H76=1,AF$9=$R75),$J76,IF($H76=1,AG75,""))))))))</f>
        <v/>
      </c>
      <c r="AH76" t="str">
        <f ca="1">IF($E75="","",IF($F76="",AH75,IF(AND($M76=1,AH$9&gt;$B$9),"",IF(AND($M76=1,AH$9&lt;=$B$9),LOOKUP(AH$9,$A$12:$A$111,$B$12:$B$111),IF(AND($H76=-1,AI$9=$R75),"",IF($H76=-1,AI75,IF(AND($H76=1,AG$9=$R75),$J76,IF($H76=1,AH75,""))))))))</f>
        <v/>
      </c>
      <c r="AI76" t="str">
        <f ca="1">IF($E75="","",IF($F76="",AI75,IF(AND($M76=1,AI$9&gt;$B$9),"",IF(AND($M76=1,AI$9&lt;=$B$9),LOOKUP(AI$9,$A$12:$A$111,$B$12:$B$111),IF(AND($H76=-1,AJ$9=$R75),"",IF($H76=-1,AJ75,IF(AND($H76=1,AH$9=$R75),$J76,IF($H76=1,AI75,""))))))))</f>
        <v/>
      </c>
      <c r="AJ76" t="str">
        <f ca="1">IF($E75="","",IF($F76="",AJ75,IF(AND($M76=1,AJ$9&gt;$B$9),"",IF(AND($M76=1,AJ$9&lt;=$B$9),LOOKUP(AJ$9,$A$12:$A$111,$B$12:$B$111),IF(AND($H76=-1,AK$9=$R75),"",IF($H76=-1,AK75,IF(AND($H76=1,AI$9=$R75),$J76,IF($H76=1,AJ75,""))))))))</f>
        <v/>
      </c>
      <c r="AK76" t="str">
        <f ca="1">IF($E75="","",IF($F76="",AK75,IF(AND($M76=1,AK$9&gt;$B$9),"",IF(AND($M76=1,AK$9&lt;=$B$9),LOOKUP(AK$9,$A$12:$A$111,$B$12:$B$111),IF(AND($H76=-1,AL$9=$R75),"",IF($H76=-1,AL75,IF(AND($H76=1,AJ$9=$R75),$J76,IF($H76=1,AK75,""))))))))</f>
        <v/>
      </c>
      <c r="AL76" t="str">
        <f ca="1">IF($E75="","",IF($F76="",AL75,IF(AND($M76=1,AL$9&gt;$B$9),"",IF(AND($M76=1,AL$9&lt;=$B$9),LOOKUP(AL$9,$A$12:$A$111,$B$12:$B$111),IF(AND($H76=-1,AM$9=$R75),"",IF($H76=-1,AM75,IF(AND($H76=1,AK$9=$R75),$J76,IF($H76=1,AL75,""))))))))</f>
        <v/>
      </c>
      <c r="AM76" t="str">
        <f ca="1">IF($E75="","",IF($F76="",AM75,IF(AND($M76=1,AM$9&gt;$B$9),"",IF(AND($M76=1,AM$9&lt;=$B$9),LOOKUP(AM$9,$A$12:$A$111,$B$12:$B$111),IF(AND($H76=-1,AN$9=$R75),"",IF($H76=-1,AN75,IF(AND($H76=1,AL$9=$R75),$J76,IF($H76=1,AM75,""))))))))</f>
        <v/>
      </c>
      <c r="AN76" t="str">
        <f ca="1">IF($E75="","",IF($F76="",AN75,IF(AND($M76=1,AN$9&gt;$B$9),"",IF(AND($M76=1,AN$9&lt;=$B$9),LOOKUP(AN$9,$A$12:$A$111,$B$12:$B$111),IF(AND($H76=-1,AO$9=$R75),"",IF($H76=-1,AO75,IF(AND($H76=1,AM$9=$R75),$J76,IF($H76=1,AN75,""))))))))</f>
        <v/>
      </c>
      <c r="AO76" t="str">
        <f ca="1">IF($E75="","",IF($F76="",AO75,IF(AND($M76=1,AO$9&gt;$B$9),"",IF(AND($M76=1,AO$9&lt;=$B$9),LOOKUP(AO$9,$A$12:$A$111,$B$12:$B$111),IF(AND($H76=-1,AP$9=$R75),"",IF($H76=-1,AP75,IF(AND($H76=1,AN$9=$R75),$J76,IF($H76=1,AO75,""))))))))</f>
        <v/>
      </c>
      <c r="AP76" t="str">
        <f ca="1">IF($E75="","",IF($F76="",AP75,IF(AND($M76=1,AP$9&gt;$B$9),"",IF(AND($M76=1,AP$9&lt;=$B$9),LOOKUP(AP$9,$A$12:$A$111,$B$12:$B$111),IF(AND($H76=-1,AQ$9=$R75),"",IF($H76=-1,AQ75,IF(AND($H76=1,AO$9=$R75),$J76,IF($H76=1,AP75,""))))))))</f>
        <v/>
      </c>
      <c r="AQ76" t="str">
        <f ca="1">IF($E75="","",IF($F76="",AQ75,IF(AND($M76=1,AQ$9&gt;$B$9),"",IF(AND($M76=1,AQ$9&lt;=$B$9),LOOKUP(AQ$9,$A$12:$A$111,$B$12:$B$111),IF(AND($H76=-1,AR$9=$R75),"",IF($H76=-1,AR75,IF(AND($H76=1,AP$9=$R75),$J76,IF($H76=1,AQ75,""))))))))</f>
        <v/>
      </c>
      <c r="AR76" t="str">
        <f ca="1">IF($E75="","",IF($F76="",AR75,IF(AND($M76=1,AR$9&gt;$B$9),"",IF(AND($M76=1,AR$9&lt;=$B$9),LOOKUP(AR$9,$A$12:$A$111,$B$12:$B$111),IF(AND($H76=-1,AS$9=$R75),"",IF($H76=-1,AS75,IF(AND($H76=1,AQ$9=$R75),$J76,IF($H76=1,AR75,""))))))))</f>
        <v/>
      </c>
      <c r="AS76" t="str">
        <f ca="1">IF($E75="","",IF($F76="",AS75,IF(AND($M76=1,AS$9&gt;$B$9),"",IF(AND($M76=1,AS$9&lt;=$B$9),LOOKUP(AS$9,$A$12:$A$111,$B$12:$B$111),IF(AND($H76=-1,AT$9=$R75),"",IF($H76=-1,AT75,IF(AND($H76=1,AR$9=$R75),$J76,IF($H76=1,AS75,""))))))))</f>
        <v/>
      </c>
      <c r="AT76" t="str">
        <f ca="1">IF($E75="","",IF($F76="",AT75,IF(AND($M76=1,AT$9&gt;$B$9),"",IF(AND($M76=1,AT$9&lt;=$B$9),LOOKUP(AT$9,$A$12:$A$111,$B$12:$B$111),IF(AND($H76=-1,AU$9=$R75),"",IF($H76=-1,AU75,IF(AND($H76=1,AS$9=$R75),$J76,IF($H76=1,AT75,""))))))))</f>
        <v/>
      </c>
      <c r="AU76" t="str">
        <f ca="1">IF($E75="","",IF($F76="",AU75,IF(AND($M76=1,AU$9&gt;$B$9),"",IF(AND($M76=1,AU$9&lt;=$B$9),LOOKUP(AU$9,$A$12:$A$111,$B$12:$B$111),IF(AND($H76=-1,AV$9=$R75),"",IF($H76=-1,AV75,IF(AND($H76=1,AT$9=$R75),$J76,IF($H76=1,AU75,""))))))))</f>
        <v/>
      </c>
      <c r="AV76" t="str">
        <f ca="1">IF($E75="","",IF($F76="",AV75,IF(AND($M76=1,AV$9&gt;$B$9),"",IF(AND($M76=1,AV$9&lt;=$B$9),LOOKUP(AV$9,$A$12:$A$111,$B$12:$B$111),IF(AND($H76=-1,AW$9=$R75),"",IF($H76=-1,AW75,IF(AND($H76=1,AU$9=$R75),$J76,IF($H76=1,AV75,""))))))))</f>
        <v/>
      </c>
      <c r="AW76" t="str">
        <f ca="1">IF($E75="","",IF($F76="",AW75,IF(AND($M76=1,AW$9&gt;$B$9),"",IF(AND($M76=1,AW$9&lt;=$B$9),LOOKUP(AW$9,$A$12:$A$111,$B$12:$B$111),IF(AND($H76=-1,AX$9=$R75),"",IF($H76=-1,AX75,IF(AND($H76=1,AV$9=$R75),$J76,IF($H76=1,AW75,""))))))))</f>
        <v/>
      </c>
      <c r="AX76" t="str">
        <f ca="1">IF($E75="","",IF($F76="",AX75,IF(AND($M76=1,AX$9&gt;$B$9),"",IF(AND($M76=1,AX$9&lt;=$B$9),LOOKUP(AX$9,$A$12:$A$111,$B$12:$B$111),IF(AND($H76=-1,AY$9=$R75),"",IF($H76=-1,AY75,IF(AND($H76=1,AW$9=$R75),$J76,IF($H76=1,AX75,""))))))))</f>
        <v/>
      </c>
      <c r="AY76" t="str">
        <f ca="1">IF($E75="","",IF($F76="",AY75,IF(AND($M76=1,AY$9&gt;$B$9),"",IF(AND($M76=1,AY$9&lt;=$B$9),LOOKUP(AY$9,$A$12:$A$111,$B$12:$B$111),IF(AND($H76=-1,AZ$9=$R75),"",IF($H76=-1,AZ75,IF(AND($H76=1,AX$9=$R75),$J76,IF($H76=1,AY75,""))))))))</f>
        <v/>
      </c>
      <c r="AZ76" t="str">
        <f ca="1">IF($E75="","",IF($F76="",AZ75,IF(AND($M76=1,AZ$9&gt;$B$9),"",IF(AND($M76=1,AZ$9&lt;=$B$9),LOOKUP(AZ$9,$A$12:$A$111,$B$12:$B$111),IF(AND($H76=-1,BA$9=$R75),"",IF($H76=-1,BA75,IF(AND($H76=1,AY$9=$R75),$J76,IF($H76=1,AZ75,""))))))))</f>
        <v/>
      </c>
      <c r="BA76" t="str">
        <f ca="1">IF($E75="","",IF($F76="",BA75,IF(AND($M76=1,BA$9&gt;$B$9),"",IF(AND($M76=1,BA$9&lt;=$B$9),LOOKUP(BA$9,$A$12:$A$111,$B$12:$B$111),IF(AND($H76=-1,BB$9=$R75),"",IF($H76=-1,BB75,IF(AND($H76=1,AZ$9=$R75),$J76,IF($H76=1,BA75,""))))))))</f>
        <v/>
      </c>
      <c r="BB76" t="str">
        <f ca="1">IF($E75="","",IF($F76="",BB75,IF(AND($M76=1,BB$9&gt;$B$9),"",IF(AND($M76=1,BB$9&lt;=$B$9),LOOKUP(BB$9,$A$12:$A$111,$B$12:$B$111),IF(AND($H76=-1,BC$9=$R75),"",IF($H76=-1,BC75,IF(AND($H76=1,BA$9=$R75),$J76,IF($H76=1,BB75,""))))))))</f>
        <v/>
      </c>
      <c r="BC76" t="str">
        <f ca="1">IF($E75="","",IF($F76="",BC75,IF(AND($M76=1,BC$9&gt;$B$9),"",IF(AND($M76=1,BC$9&lt;=$B$9),LOOKUP(BC$9,$A$12:$A$111,$B$12:$B$111),IF(AND($H76=-1,BD$9=$R75),"",IF($H76=-1,BD75,IF(AND($H76=1,BB$9=$R75),$J76,IF($H76=1,BC75,""))))))))</f>
        <v/>
      </c>
      <c r="BD76" t="str">
        <f ca="1">IF($E75="","",IF($F76="",BD75,IF(AND($M76=1,BD$9&gt;$B$9),"",IF(AND($M76=1,BD$9&lt;=$B$9),LOOKUP(BD$9,$A$12:$A$111,$B$12:$B$111),IF(AND($H76=-1,BE$9=$R75),"",IF($H76=-1,BE75,IF(AND($H76=1,BC$9=$R75),$J76,IF($H76=1,BD75,""))))))))</f>
        <v/>
      </c>
      <c r="BE76" t="str">
        <f ca="1">IF($E75="","",IF($F76="",BE75,IF(AND($M76=1,BE$9&gt;$B$9),"",IF(AND($M76=1,BE$9&lt;=$B$9),LOOKUP(BE$9,$A$12:$A$111,$B$12:$B$111),IF(AND($H76=-1,BF$9=$R75),"",IF($H76=-1,BF75,IF(AND($H76=1,BD$9=$R75),$J76,IF($H76=1,BE75,""))))))))</f>
        <v/>
      </c>
      <c r="BF76" t="str">
        <f ca="1">IF($E75="","",IF($F76="",BF75,IF(AND($M76=1,BF$9&gt;$B$9),"",IF(AND($M76=1,BF$9&lt;=$B$9),LOOKUP(BF$9,$A$12:$A$111,$B$12:$B$111),IF(AND($H76=-1,BG$9=$R75),"",IF($H76=-1,BG75,IF(AND($H76=1,BE$9=$R75),$J76,IF($H76=1,BF75,""))))))))</f>
        <v/>
      </c>
      <c r="BG76" t="str">
        <f ca="1">IF($E75="","",IF($F76="",BG75,IF(AND($M76=1,BG$9&gt;$B$9),"",IF(AND($M76=1,BG$9&lt;=$B$9),LOOKUP(BG$9,$A$12:$A$111,$B$12:$B$111),IF(AND($H76=-1,BH$9=$R75),"",IF($H76=-1,BH75,IF(AND($H76=1,BF$9=$R75),$J76,IF($H76=1,BG75,""))))))))</f>
        <v/>
      </c>
      <c r="BH76" t="str">
        <f ca="1">IF($E75="","",IF($F76="",BH75,IF(AND($M76=1,BH$9&gt;$B$9),"",IF(AND($M76=1,BH$9&lt;=$B$9),LOOKUP(BH$9,$A$12:$A$111,$B$12:$B$111),IF(AND($H76=-1,BI$9=$R75),"",IF($H76=-1,BI75,IF(AND($H76=1,BG$9=$R75),$J76,IF($H76=1,BH75,""))))))))</f>
        <v/>
      </c>
      <c r="BI76" t="str">
        <f ca="1">IF($E75="","",IF($F76="",BI75,IF(AND($M76=1,BI$9&gt;$B$9),"",IF(AND($M76=1,BI$9&lt;=$B$9),LOOKUP(BI$9,$A$12:$A$111,$B$12:$B$111),IF(AND($H76=-1,BJ$9=$R75),"",IF($H76=-1,BJ75,IF(AND($H76=1,BH$9=$R75),$J76,IF($H76=1,BI75,""))))))))</f>
        <v/>
      </c>
      <c r="BJ76" t="str">
        <f ca="1">IF($E75="","",IF($F76="",BJ75,IF(AND($M76=1,BJ$9&gt;$B$9),"",IF(AND($M76=1,BJ$9&lt;=$B$9),LOOKUP(BJ$9,$A$12:$A$111,$B$12:$B$111),IF(AND($H76=-1,BK$9=$R75),"",IF($H76=-1,BK75,IF(AND($H76=1,BI$9=$R75),$J76,IF($H76=1,BJ75,""))))))))</f>
        <v/>
      </c>
      <c r="BK76" t="str">
        <f ca="1">IF($E75="","",IF($F76="",BK75,IF(AND($M76=1,BK$9&gt;$B$9),"",IF(AND($M76=1,BK$9&lt;=$B$9),LOOKUP(BK$9,$A$12:$A$111,$B$12:$B$111),IF(AND($H76=-1,BL$9=$R75),"",IF($H76=-1,BL75,IF(AND($H76=1,BJ$9=$R75),$J76,IF($H76=1,BK75,""))))))))</f>
        <v/>
      </c>
      <c r="BL76" t="str">
        <f ca="1">IF($E75="","",IF($F76="",BL75,IF(AND($M76=1,BL$9&gt;$B$9),"",IF(AND($M76=1,BL$9&lt;=$B$9),LOOKUP(BL$9,$A$12:$A$111,$B$12:$B$111),IF(AND($H76=-1,BM$9=$R75),"",IF($H76=-1,BM75,IF(AND($H76=1,BK$9=$R75),$J76,IF($H76=1,BL75,""))))))))</f>
        <v/>
      </c>
      <c r="BM76" t="str">
        <f ca="1">IF($E75="","",IF($F76="",BM75,IF(AND($M76=1,BM$9&gt;$B$9),"",IF(AND($M76=1,BM$9&lt;=$B$9),LOOKUP(BM$9,$A$12:$A$111,$B$12:$B$111),IF(AND($H76=-1,BN$9=$R75),"",IF($H76=-1,BN75,IF(AND($H76=1,BL$9=$R75),$J76,IF($H76=1,BM75,""))))))))</f>
        <v/>
      </c>
      <c r="BN76" t="str">
        <f ca="1">IF($E75="","",IF($F76="",BN75,IF(AND($M76=1,BN$9&gt;$B$9),"",IF(AND($M76=1,BN$9&lt;=$B$9),LOOKUP(BN$9,$A$12:$A$111,$B$12:$B$111),IF(AND($H76=-1,BO$9=$R75),"",IF($H76=-1,BO75,IF(AND($H76=1,BM$9=$R75),$J76,IF($H76=1,BN75,""))))))))</f>
        <v/>
      </c>
      <c r="BO76">
        <f ca="1">IF($E75="","",IF($F76="",BO75,IF(AND($M76=1,BO$9&gt;$B$9),"",IF(AND($M76=1,BO$9&lt;=$B$9),LOOKUP(BO$9,$A$12:$A$111,$B$12:$B$111),IF(AND($H76=-1,BP$9=$R75),"",IF($H76=-1,BP75,IF(AND($H76=1,BN$9=$R75),$J76,IF($H76=1,BO75,""))))))))</f>
        <v>0</v>
      </c>
      <c r="BP76">
        <f ca="1">IF($E75="","",IF($F76="",BP75,IF(AND($M76=1,BP$9&gt;$B$9),"",IF(AND($M76=1,BP$9&lt;=$B$9),LOOKUP(BP$9,$A$12:$A$111,$B$12:$B$111),IF(AND($H76=-1,BQ$9=$R75),"",IF($H76=-1,BQ75,IF(AND($H76=1,BO$9=$R75),$J76,IF($H76=1,BP75,""))))))))</f>
        <v>0</v>
      </c>
    </row>
    <row r="77" spans="4:68" x14ac:dyDescent="0.25">
      <c r="D77" s="4">
        <v>67</v>
      </c>
      <c r="E77" s="1">
        <f t="shared" ca="1" si="12"/>
        <v>29</v>
      </c>
      <c r="F77" t="str">
        <f ca="1">IF(E76="","",IF(AND(B$3="Last",G76="Zero"),F76,IF(B$3="Last",G76,IF(AND(B$3="2nd last",G75="Zero"),F76,IF(B$3="2nd last",G75,IF(AND(B$3="Opposite",G76="Zero"),F76,IF(AND(B$3="Opposite",G76="Red"),"Black",IF(AND(B$3="Opposite",G76="Black"),"Red",IF(AND(B$3="Opposite",G76="Odd"),"Even",IF(AND(B$3="Opposite",G76="Even"),"Odd",IF(AND(B$3="Opposite",G76="High"),"Low",IF(AND(B$3="Opposite",G76="Low"),"High",IF(COUNTIF(Refs!$E$5:$I$6,B$3)=1,RevLab!B$3,"")))))))))))))</f>
        <v>Black</v>
      </c>
      <c r="G77" t="str">
        <f ca="1">IF(E77="","",IF(B$2="Red/Black",LOOKUP(E77,Refs!D:D,Refs!F:F),IF(B$2="High/Low",LOOKUP(E77,Refs!D:D,Refs!H:H),IF(B$2="Odd/Even",LOOKUP(E77,Refs!D:D,Refs!J:J),""))))</f>
        <v>Black</v>
      </c>
      <c r="H77">
        <f t="shared" ca="1" si="13"/>
        <v>1</v>
      </c>
      <c r="I77">
        <f ca="1">IF(E76="","",IF(F77="","",IF(AND(R76&gt;1,P76+Q76&gt;=$B$4),$B$4,IF(R76=1,P76,P76+Q76))))</f>
        <v>10</v>
      </c>
      <c r="J77">
        <f t="shared" ca="1" si="14"/>
        <v>10</v>
      </c>
      <c r="K77">
        <f t="shared" ref="K77:K140" ca="1" si="16">IF(E77="","",IF(F77="",K76,J77+K76))</f>
        <v>-45</v>
      </c>
      <c r="L77">
        <f t="shared" ref="L77:L140" ca="1" si="17">IF(E77="","",IF(K77&gt;L76,K77,L76))</f>
        <v>15</v>
      </c>
      <c r="M77">
        <f t="shared" ca="1" si="15"/>
        <v>0</v>
      </c>
      <c r="P77">
        <f t="shared" ca="1" si="9"/>
        <v>3</v>
      </c>
      <c r="Q77">
        <f t="shared" ca="1" si="10"/>
        <v>10</v>
      </c>
      <c r="R77" s="2">
        <f t="shared" ca="1" si="11"/>
        <v>4</v>
      </c>
      <c r="S77" s="4">
        <f ca="1">IF(E76="","",IF($F77="",S76,IF($M77=1,LOOKUP(S$9,$A$12:$A$111,$B$12:$B$111),IF(AND($H77=-1,T$9=$R76),"",IF($H77=-1,T76,IF($H77=1,S76))))))</f>
        <v>3</v>
      </c>
      <c r="T77">
        <f ca="1">IF($E76="","",IF($F77="",T76,IF(AND($M77=1,T$9&gt;$B$9),"",IF(AND($M77=1,T$9&lt;=$B$9),LOOKUP(T$9,$A$12:$A$111,$B$12:$B$111),IF(AND($H77=-1,U$9=$R76),"",IF($H77=-1,U76,IF(AND($H77=1,S$9=$R76),$J77,IF($H77=1,T76,""))))))))</f>
        <v>5</v>
      </c>
      <c r="U77">
        <f ca="1">IF($E76="","",IF($F77="",U76,IF(AND($M77=1,U$9&gt;$B$9),"",IF(AND($M77=1,U$9&lt;=$B$9),LOOKUP(U$9,$A$12:$A$111,$B$12:$B$111),IF(AND($H77=-1,V$9=$R76),"",IF($H77=-1,V76,IF(AND($H77=1,T$9=$R76),$J77,IF($H77=1,U76,""))))))))</f>
        <v>7</v>
      </c>
      <c r="V77">
        <f ca="1">IF($E76="","",IF($F77="",V76,IF(AND($M77=1,V$9&gt;$B$9),"",IF(AND($M77=1,V$9&lt;=$B$9),LOOKUP(V$9,$A$12:$A$111,$B$12:$B$111),IF(AND($H77=-1,W$9=$R76),"",IF($H77=-1,W76,IF(AND($H77=1,U$9=$R76),$J77,IF($H77=1,V76,""))))))))</f>
        <v>10</v>
      </c>
      <c r="W77" t="str">
        <f ca="1">IF($E76="","",IF($F77="",W76,IF(AND($M77=1,W$9&gt;$B$9),"",IF(AND($M77=1,W$9&lt;=$B$9),LOOKUP(W$9,$A$12:$A$111,$B$12:$B$111),IF(AND($H77=-1,X$9=$R76),"",IF($H77=-1,X76,IF(AND($H77=1,V$9=$R76),$J77,IF($H77=1,W76,""))))))))</f>
        <v/>
      </c>
      <c r="X77" t="str">
        <f ca="1">IF($E76="","",IF($F77="",X76,IF(AND($M77=1,X$9&gt;$B$9),"",IF(AND($M77=1,X$9&lt;=$B$9),LOOKUP(X$9,$A$12:$A$111,$B$12:$B$111),IF(AND($H77=-1,Y$9=$R76),"",IF($H77=-1,Y76,IF(AND($H77=1,W$9=$R76),$J77,IF($H77=1,X76,""))))))))</f>
        <v/>
      </c>
      <c r="Y77" t="str">
        <f ca="1">IF($E76="","",IF($F77="",Y76,IF(AND($M77=1,Y$9&gt;$B$9),"",IF(AND($M77=1,Y$9&lt;=$B$9),LOOKUP(Y$9,$A$12:$A$111,$B$12:$B$111),IF(AND($H77=-1,Z$9=$R76),"",IF($H77=-1,Z76,IF(AND($H77=1,X$9=$R76),$J77,IF($H77=1,Y76,""))))))))</f>
        <v/>
      </c>
      <c r="Z77" t="str">
        <f ca="1">IF($E76="","",IF($F77="",Z76,IF(AND($M77=1,Z$9&gt;$B$9),"",IF(AND($M77=1,Z$9&lt;=$B$9),LOOKUP(Z$9,$A$12:$A$111,$B$12:$B$111),IF(AND($H77=-1,AA$9=$R76),"",IF($H77=-1,AA76,IF(AND($H77=1,Y$9=$R76),$J77,IF($H77=1,Z76,""))))))))</f>
        <v/>
      </c>
      <c r="AA77" t="str">
        <f ca="1">IF($E76="","",IF($F77="",AA76,IF(AND($M77=1,AA$9&gt;$B$9),"",IF(AND($M77=1,AA$9&lt;=$B$9),LOOKUP(AA$9,$A$12:$A$111,$B$12:$B$111),IF(AND($H77=-1,AB$9=$R76),"",IF($H77=-1,AB76,IF(AND($H77=1,Z$9=$R76),$J77,IF($H77=1,AA76,""))))))))</f>
        <v/>
      </c>
      <c r="AB77" t="str">
        <f ca="1">IF($E76="","",IF($F77="",AB76,IF(AND($M77=1,AB$9&gt;$B$9),"",IF(AND($M77=1,AB$9&lt;=$B$9),LOOKUP(AB$9,$A$12:$A$111,$B$12:$B$111),IF(AND($H77=-1,AC$9=$R76),"",IF($H77=-1,AC76,IF(AND($H77=1,AA$9=$R76),$J77,IF($H77=1,AB76,""))))))))</f>
        <v/>
      </c>
      <c r="AC77" t="str">
        <f ca="1">IF($E76="","",IF($F77="",AC76,IF(AND($M77=1,AC$9&gt;$B$9),"",IF(AND($M77=1,AC$9&lt;=$B$9),LOOKUP(AC$9,$A$12:$A$111,$B$12:$B$111),IF(AND($H77=-1,AD$9=$R76),"",IF($H77=-1,AD76,IF(AND($H77=1,AB$9=$R76),$J77,IF($H77=1,AC76,""))))))))</f>
        <v/>
      </c>
      <c r="AD77" t="str">
        <f ca="1">IF($E76="","",IF($F77="",AD76,IF(AND($M77=1,AD$9&gt;$B$9),"",IF(AND($M77=1,AD$9&lt;=$B$9),LOOKUP(AD$9,$A$12:$A$111,$B$12:$B$111),IF(AND($H77=-1,AE$9=$R76),"",IF($H77=-1,AE76,IF(AND($H77=1,AC$9=$R76),$J77,IF($H77=1,AD76,""))))))))</f>
        <v/>
      </c>
      <c r="AE77" t="str">
        <f ca="1">IF($E76="","",IF($F77="",AE76,IF(AND($M77=1,AE$9&gt;$B$9),"",IF(AND($M77=1,AE$9&lt;=$B$9),LOOKUP(AE$9,$A$12:$A$111,$B$12:$B$111),IF(AND($H77=-1,AF$9=$R76),"",IF($H77=-1,AF76,IF(AND($H77=1,AD$9=$R76),$J77,IF($H77=1,AE76,""))))))))</f>
        <v/>
      </c>
      <c r="AF77" t="str">
        <f ca="1">IF($E76="","",IF($F77="",AF76,IF(AND($M77=1,AF$9&gt;$B$9),"",IF(AND($M77=1,AF$9&lt;=$B$9),LOOKUP(AF$9,$A$12:$A$111,$B$12:$B$111),IF(AND($H77=-1,AG$9=$R76),"",IF($H77=-1,AG76,IF(AND($H77=1,AE$9=$R76),$J77,IF($H77=1,AF76,""))))))))</f>
        <v/>
      </c>
      <c r="AG77" t="str">
        <f ca="1">IF($E76="","",IF($F77="",AG76,IF(AND($M77=1,AG$9&gt;$B$9),"",IF(AND($M77=1,AG$9&lt;=$B$9),LOOKUP(AG$9,$A$12:$A$111,$B$12:$B$111),IF(AND($H77=-1,AH$9=$R76),"",IF($H77=-1,AH76,IF(AND($H77=1,AF$9=$R76),$J77,IF($H77=1,AG76,""))))))))</f>
        <v/>
      </c>
      <c r="AH77" t="str">
        <f ca="1">IF($E76="","",IF($F77="",AH76,IF(AND($M77=1,AH$9&gt;$B$9),"",IF(AND($M77=1,AH$9&lt;=$B$9),LOOKUP(AH$9,$A$12:$A$111,$B$12:$B$111),IF(AND($H77=-1,AI$9=$R76),"",IF($H77=-1,AI76,IF(AND($H77=1,AG$9=$R76),$J77,IF($H77=1,AH76,""))))))))</f>
        <v/>
      </c>
      <c r="AI77" t="str">
        <f ca="1">IF($E76="","",IF($F77="",AI76,IF(AND($M77=1,AI$9&gt;$B$9),"",IF(AND($M77=1,AI$9&lt;=$B$9),LOOKUP(AI$9,$A$12:$A$111,$B$12:$B$111),IF(AND($H77=-1,AJ$9=$R76),"",IF($H77=-1,AJ76,IF(AND($H77=1,AH$9=$R76),$J77,IF($H77=1,AI76,""))))))))</f>
        <v/>
      </c>
      <c r="AJ77" t="str">
        <f ca="1">IF($E76="","",IF($F77="",AJ76,IF(AND($M77=1,AJ$9&gt;$B$9),"",IF(AND($M77=1,AJ$9&lt;=$B$9),LOOKUP(AJ$9,$A$12:$A$111,$B$12:$B$111),IF(AND($H77=-1,AK$9=$R76),"",IF($H77=-1,AK76,IF(AND($H77=1,AI$9=$R76),$J77,IF($H77=1,AJ76,""))))))))</f>
        <v/>
      </c>
      <c r="AK77" t="str">
        <f ca="1">IF($E76="","",IF($F77="",AK76,IF(AND($M77=1,AK$9&gt;$B$9),"",IF(AND($M77=1,AK$9&lt;=$B$9),LOOKUP(AK$9,$A$12:$A$111,$B$12:$B$111),IF(AND($H77=-1,AL$9=$R76),"",IF($H77=-1,AL76,IF(AND($H77=1,AJ$9=$R76),$J77,IF($H77=1,AK76,""))))))))</f>
        <v/>
      </c>
      <c r="AL77" t="str">
        <f ca="1">IF($E76="","",IF($F77="",AL76,IF(AND($M77=1,AL$9&gt;$B$9),"",IF(AND($M77=1,AL$9&lt;=$B$9),LOOKUP(AL$9,$A$12:$A$111,$B$12:$B$111),IF(AND($H77=-1,AM$9=$R76),"",IF($H77=-1,AM76,IF(AND($H77=1,AK$9=$R76),$J77,IF($H77=1,AL76,""))))))))</f>
        <v/>
      </c>
      <c r="AM77" t="str">
        <f ca="1">IF($E76="","",IF($F77="",AM76,IF(AND($M77=1,AM$9&gt;$B$9),"",IF(AND($M77=1,AM$9&lt;=$B$9),LOOKUP(AM$9,$A$12:$A$111,$B$12:$B$111),IF(AND($H77=-1,AN$9=$R76),"",IF($H77=-1,AN76,IF(AND($H77=1,AL$9=$R76),$J77,IF($H77=1,AM76,""))))))))</f>
        <v/>
      </c>
      <c r="AN77" t="str">
        <f ca="1">IF($E76="","",IF($F77="",AN76,IF(AND($M77=1,AN$9&gt;$B$9),"",IF(AND($M77=1,AN$9&lt;=$B$9),LOOKUP(AN$9,$A$12:$A$111,$B$12:$B$111),IF(AND($H77=-1,AO$9=$R76),"",IF($H77=-1,AO76,IF(AND($H77=1,AM$9=$R76),$J77,IF($H77=1,AN76,""))))))))</f>
        <v/>
      </c>
      <c r="AO77" t="str">
        <f ca="1">IF($E76="","",IF($F77="",AO76,IF(AND($M77=1,AO$9&gt;$B$9),"",IF(AND($M77=1,AO$9&lt;=$B$9),LOOKUP(AO$9,$A$12:$A$111,$B$12:$B$111),IF(AND($H77=-1,AP$9=$R76),"",IF($H77=-1,AP76,IF(AND($H77=1,AN$9=$R76),$J77,IF($H77=1,AO76,""))))))))</f>
        <v/>
      </c>
      <c r="AP77" t="str">
        <f ca="1">IF($E76="","",IF($F77="",AP76,IF(AND($M77=1,AP$9&gt;$B$9),"",IF(AND($M77=1,AP$9&lt;=$B$9),LOOKUP(AP$9,$A$12:$A$111,$B$12:$B$111),IF(AND($H77=-1,AQ$9=$R76),"",IF($H77=-1,AQ76,IF(AND($H77=1,AO$9=$R76),$J77,IF($H77=1,AP76,""))))))))</f>
        <v/>
      </c>
      <c r="AQ77" t="str">
        <f ca="1">IF($E76="","",IF($F77="",AQ76,IF(AND($M77=1,AQ$9&gt;$B$9),"",IF(AND($M77=1,AQ$9&lt;=$B$9),LOOKUP(AQ$9,$A$12:$A$111,$B$12:$B$111),IF(AND($H77=-1,AR$9=$R76),"",IF($H77=-1,AR76,IF(AND($H77=1,AP$9=$R76),$J77,IF($H77=1,AQ76,""))))))))</f>
        <v/>
      </c>
      <c r="AR77" t="str">
        <f ca="1">IF($E76="","",IF($F77="",AR76,IF(AND($M77=1,AR$9&gt;$B$9),"",IF(AND($M77=1,AR$9&lt;=$B$9),LOOKUP(AR$9,$A$12:$A$111,$B$12:$B$111),IF(AND($H77=-1,AS$9=$R76),"",IF($H77=-1,AS76,IF(AND($H77=1,AQ$9=$R76),$J77,IF($H77=1,AR76,""))))))))</f>
        <v/>
      </c>
      <c r="AS77" t="str">
        <f ca="1">IF($E76="","",IF($F77="",AS76,IF(AND($M77=1,AS$9&gt;$B$9),"",IF(AND($M77=1,AS$9&lt;=$B$9),LOOKUP(AS$9,$A$12:$A$111,$B$12:$B$111),IF(AND($H77=-1,AT$9=$R76),"",IF($H77=-1,AT76,IF(AND($H77=1,AR$9=$R76),$J77,IF($H77=1,AS76,""))))))))</f>
        <v/>
      </c>
      <c r="AT77" t="str">
        <f ca="1">IF($E76="","",IF($F77="",AT76,IF(AND($M77=1,AT$9&gt;$B$9),"",IF(AND($M77=1,AT$9&lt;=$B$9),LOOKUP(AT$9,$A$12:$A$111,$B$12:$B$111),IF(AND($H77=-1,AU$9=$R76),"",IF($H77=-1,AU76,IF(AND($H77=1,AS$9=$R76),$J77,IF($H77=1,AT76,""))))))))</f>
        <v/>
      </c>
      <c r="AU77" t="str">
        <f ca="1">IF($E76="","",IF($F77="",AU76,IF(AND($M77=1,AU$9&gt;$B$9),"",IF(AND($M77=1,AU$9&lt;=$B$9),LOOKUP(AU$9,$A$12:$A$111,$B$12:$B$111),IF(AND($H77=-1,AV$9=$R76),"",IF($H77=-1,AV76,IF(AND($H77=1,AT$9=$R76),$J77,IF($H77=1,AU76,""))))))))</f>
        <v/>
      </c>
      <c r="AV77" t="str">
        <f ca="1">IF($E76="","",IF($F77="",AV76,IF(AND($M77=1,AV$9&gt;$B$9),"",IF(AND($M77=1,AV$9&lt;=$B$9),LOOKUP(AV$9,$A$12:$A$111,$B$12:$B$111),IF(AND($H77=-1,AW$9=$R76),"",IF($H77=-1,AW76,IF(AND($H77=1,AU$9=$R76),$J77,IF($H77=1,AV76,""))))))))</f>
        <v/>
      </c>
      <c r="AW77" t="str">
        <f ca="1">IF($E76="","",IF($F77="",AW76,IF(AND($M77=1,AW$9&gt;$B$9),"",IF(AND($M77=1,AW$9&lt;=$B$9),LOOKUP(AW$9,$A$12:$A$111,$B$12:$B$111),IF(AND($H77=-1,AX$9=$R76),"",IF($H77=-1,AX76,IF(AND($H77=1,AV$9=$R76),$J77,IF($H77=1,AW76,""))))))))</f>
        <v/>
      </c>
      <c r="AX77" t="str">
        <f ca="1">IF($E76="","",IF($F77="",AX76,IF(AND($M77=1,AX$9&gt;$B$9),"",IF(AND($M77=1,AX$9&lt;=$B$9),LOOKUP(AX$9,$A$12:$A$111,$B$12:$B$111),IF(AND($H77=-1,AY$9=$R76),"",IF($H77=-1,AY76,IF(AND($H77=1,AW$9=$R76),$J77,IF($H77=1,AX76,""))))))))</f>
        <v/>
      </c>
      <c r="AY77" t="str">
        <f ca="1">IF($E76="","",IF($F77="",AY76,IF(AND($M77=1,AY$9&gt;$B$9),"",IF(AND($M77=1,AY$9&lt;=$B$9),LOOKUP(AY$9,$A$12:$A$111,$B$12:$B$111),IF(AND($H77=-1,AZ$9=$R76),"",IF($H77=-1,AZ76,IF(AND($H77=1,AX$9=$R76),$J77,IF($H77=1,AY76,""))))))))</f>
        <v/>
      </c>
      <c r="AZ77" t="str">
        <f ca="1">IF($E76="","",IF($F77="",AZ76,IF(AND($M77=1,AZ$9&gt;$B$9),"",IF(AND($M77=1,AZ$9&lt;=$B$9),LOOKUP(AZ$9,$A$12:$A$111,$B$12:$B$111),IF(AND($H77=-1,BA$9=$R76),"",IF($H77=-1,BA76,IF(AND($H77=1,AY$9=$R76),$J77,IF($H77=1,AZ76,""))))))))</f>
        <v/>
      </c>
      <c r="BA77" t="str">
        <f ca="1">IF($E76="","",IF($F77="",BA76,IF(AND($M77=1,BA$9&gt;$B$9),"",IF(AND($M77=1,BA$9&lt;=$B$9),LOOKUP(BA$9,$A$12:$A$111,$B$12:$B$111),IF(AND($H77=-1,BB$9=$R76),"",IF($H77=-1,BB76,IF(AND($H77=1,AZ$9=$R76),$J77,IF($H77=1,BA76,""))))))))</f>
        <v/>
      </c>
      <c r="BB77" t="str">
        <f ca="1">IF($E76="","",IF($F77="",BB76,IF(AND($M77=1,BB$9&gt;$B$9),"",IF(AND($M77=1,BB$9&lt;=$B$9),LOOKUP(BB$9,$A$12:$A$111,$B$12:$B$111),IF(AND($H77=-1,BC$9=$R76),"",IF($H77=-1,BC76,IF(AND($H77=1,BA$9=$R76),$J77,IF($H77=1,BB76,""))))))))</f>
        <v/>
      </c>
      <c r="BC77" t="str">
        <f ca="1">IF($E76="","",IF($F77="",BC76,IF(AND($M77=1,BC$9&gt;$B$9),"",IF(AND($M77=1,BC$9&lt;=$B$9),LOOKUP(BC$9,$A$12:$A$111,$B$12:$B$111),IF(AND($H77=-1,BD$9=$R76),"",IF($H77=-1,BD76,IF(AND($H77=1,BB$9=$R76),$J77,IF($H77=1,BC76,""))))))))</f>
        <v/>
      </c>
      <c r="BD77" t="str">
        <f ca="1">IF($E76="","",IF($F77="",BD76,IF(AND($M77=1,BD$9&gt;$B$9),"",IF(AND($M77=1,BD$9&lt;=$B$9),LOOKUP(BD$9,$A$12:$A$111,$B$12:$B$111),IF(AND($H77=-1,BE$9=$R76),"",IF($H77=-1,BE76,IF(AND($H77=1,BC$9=$R76),$J77,IF($H77=1,BD76,""))))))))</f>
        <v/>
      </c>
      <c r="BE77" t="str">
        <f ca="1">IF($E76="","",IF($F77="",BE76,IF(AND($M77=1,BE$9&gt;$B$9),"",IF(AND($M77=1,BE$9&lt;=$B$9),LOOKUP(BE$9,$A$12:$A$111,$B$12:$B$111),IF(AND($H77=-1,BF$9=$R76),"",IF($H77=-1,BF76,IF(AND($H77=1,BD$9=$R76),$J77,IF($H77=1,BE76,""))))))))</f>
        <v/>
      </c>
      <c r="BF77" t="str">
        <f ca="1">IF($E76="","",IF($F77="",BF76,IF(AND($M77=1,BF$9&gt;$B$9),"",IF(AND($M77=1,BF$9&lt;=$B$9),LOOKUP(BF$9,$A$12:$A$111,$B$12:$B$111),IF(AND($H77=-1,BG$9=$R76),"",IF($H77=-1,BG76,IF(AND($H77=1,BE$9=$R76),$J77,IF($H77=1,BF76,""))))))))</f>
        <v/>
      </c>
      <c r="BG77" t="str">
        <f ca="1">IF($E76="","",IF($F77="",BG76,IF(AND($M77=1,BG$9&gt;$B$9),"",IF(AND($M77=1,BG$9&lt;=$B$9),LOOKUP(BG$9,$A$12:$A$111,$B$12:$B$111),IF(AND($H77=-1,BH$9=$R76),"",IF($H77=-1,BH76,IF(AND($H77=1,BF$9=$R76),$J77,IF($H77=1,BG76,""))))))))</f>
        <v/>
      </c>
      <c r="BH77" t="str">
        <f ca="1">IF($E76="","",IF($F77="",BH76,IF(AND($M77=1,BH$9&gt;$B$9),"",IF(AND($M77=1,BH$9&lt;=$B$9),LOOKUP(BH$9,$A$12:$A$111,$B$12:$B$111),IF(AND($H77=-1,BI$9=$R76),"",IF($H77=-1,BI76,IF(AND($H77=1,BG$9=$R76),$J77,IF($H77=1,BH76,""))))))))</f>
        <v/>
      </c>
      <c r="BI77" t="str">
        <f ca="1">IF($E76="","",IF($F77="",BI76,IF(AND($M77=1,BI$9&gt;$B$9),"",IF(AND($M77=1,BI$9&lt;=$B$9),LOOKUP(BI$9,$A$12:$A$111,$B$12:$B$111),IF(AND($H77=-1,BJ$9=$R76),"",IF($H77=-1,BJ76,IF(AND($H77=1,BH$9=$R76),$J77,IF($H77=1,BI76,""))))))))</f>
        <v/>
      </c>
      <c r="BJ77" t="str">
        <f ca="1">IF($E76="","",IF($F77="",BJ76,IF(AND($M77=1,BJ$9&gt;$B$9),"",IF(AND($M77=1,BJ$9&lt;=$B$9),LOOKUP(BJ$9,$A$12:$A$111,$B$12:$B$111),IF(AND($H77=-1,BK$9=$R76),"",IF($H77=-1,BK76,IF(AND($H77=1,BI$9=$R76),$J77,IF($H77=1,BJ76,""))))))))</f>
        <v/>
      </c>
      <c r="BK77" t="str">
        <f ca="1">IF($E76="","",IF($F77="",BK76,IF(AND($M77=1,BK$9&gt;$B$9),"",IF(AND($M77=1,BK$9&lt;=$B$9),LOOKUP(BK$9,$A$12:$A$111,$B$12:$B$111),IF(AND($H77=-1,BL$9=$R76),"",IF($H77=-1,BL76,IF(AND($H77=1,BJ$9=$R76),$J77,IF($H77=1,BK76,""))))))))</f>
        <v/>
      </c>
      <c r="BL77" t="str">
        <f ca="1">IF($E76="","",IF($F77="",BL76,IF(AND($M77=1,BL$9&gt;$B$9),"",IF(AND($M77=1,BL$9&lt;=$B$9),LOOKUP(BL$9,$A$12:$A$111,$B$12:$B$111),IF(AND($H77=-1,BM$9=$R76),"",IF($H77=-1,BM76,IF(AND($H77=1,BK$9=$R76),$J77,IF($H77=1,BL76,""))))))))</f>
        <v/>
      </c>
      <c r="BM77" t="str">
        <f ca="1">IF($E76="","",IF($F77="",BM76,IF(AND($M77=1,BM$9&gt;$B$9),"",IF(AND($M77=1,BM$9&lt;=$B$9),LOOKUP(BM$9,$A$12:$A$111,$B$12:$B$111),IF(AND($H77=-1,BN$9=$R76),"",IF($H77=-1,BN76,IF(AND($H77=1,BL$9=$R76),$J77,IF($H77=1,BM76,""))))))))</f>
        <v/>
      </c>
      <c r="BN77" t="str">
        <f ca="1">IF($E76="","",IF($F77="",BN76,IF(AND($M77=1,BN$9&gt;$B$9),"",IF(AND($M77=1,BN$9&lt;=$B$9),LOOKUP(BN$9,$A$12:$A$111,$B$12:$B$111),IF(AND($H77=-1,BO$9=$R76),"",IF($H77=-1,BO76,IF(AND($H77=1,BM$9=$R76),$J77,IF($H77=1,BN76,""))))))))</f>
        <v/>
      </c>
      <c r="BO77">
        <f ca="1">IF($E76="","",IF($F77="",BO76,IF(AND($M77=1,BO$9&gt;$B$9),"",IF(AND($M77=1,BO$9&lt;=$B$9),LOOKUP(BO$9,$A$12:$A$111,$B$12:$B$111),IF(AND($H77=-1,BP$9=$R76),"",IF($H77=-1,BP76,IF(AND($H77=1,BN$9=$R76),$J77,IF($H77=1,BO76,""))))))))</f>
        <v>0</v>
      </c>
      <c r="BP77">
        <f ca="1">IF($E76="","",IF($F77="",BP76,IF(AND($M77=1,BP$9&gt;$B$9),"",IF(AND($M77=1,BP$9&lt;=$B$9),LOOKUP(BP$9,$A$12:$A$111,$B$12:$B$111),IF(AND($H77=-1,BQ$9=$R76),"",IF($H77=-1,BQ76,IF(AND($H77=1,BO$9=$R76),$J77,IF($H77=1,BP76,""))))))))</f>
        <v>0</v>
      </c>
    </row>
    <row r="78" spans="4:68" x14ac:dyDescent="0.25">
      <c r="D78" s="4">
        <v>68</v>
      </c>
      <c r="E78" s="1">
        <f t="shared" ca="1" si="12"/>
        <v>28</v>
      </c>
      <c r="F78" t="str">
        <f ca="1">IF(E77="","",IF(AND(B$3="Last",G77="Zero"),F77,IF(B$3="Last",G77,IF(AND(B$3="2nd last",G76="Zero"),F77,IF(B$3="2nd last",G76,IF(AND(B$3="Opposite",G77="Zero"),F77,IF(AND(B$3="Opposite",G77="Red"),"Black",IF(AND(B$3="Opposite",G77="Black"),"Red",IF(AND(B$3="Opposite",G77="Odd"),"Even",IF(AND(B$3="Opposite",G77="Even"),"Odd",IF(AND(B$3="Opposite",G77="High"),"Low",IF(AND(B$3="Opposite",G77="Low"),"High",IF(COUNTIF(Refs!$E$5:$I$6,B$3)=1,RevLab!B$3,"")))))))))))))</f>
        <v>Black</v>
      </c>
      <c r="G78" t="str">
        <f ca="1">IF(E78="","",IF(B$2="Red/Black",LOOKUP(E78,Refs!D:D,Refs!F:F),IF(B$2="High/Low",LOOKUP(E78,Refs!D:D,Refs!H:H),IF(B$2="Odd/Even",LOOKUP(E78,Refs!D:D,Refs!J:J),""))))</f>
        <v>Black</v>
      </c>
      <c r="H78">
        <f t="shared" ca="1" si="13"/>
        <v>1</v>
      </c>
      <c r="I78">
        <f ca="1">IF(E77="","",IF(F78="","",IF(AND(R77&gt;1,P77+Q77&gt;=$B$4),$B$4,IF(R77=1,P77,P77+Q77))))</f>
        <v>13</v>
      </c>
      <c r="J78">
        <f t="shared" ca="1" si="14"/>
        <v>13</v>
      </c>
      <c r="K78">
        <f t="shared" ca="1" si="16"/>
        <v>-32</v>
      </c>
      <c r="L78">
        <f t="shared" ca="1" si="17"/>
        <v>15</v>
      </c>
      <c r="M78">
        <f t="shared" ca="1" si="15"/>
        <v>0</v>
      </c>
      <c r="P78">
        <f t="shared" ca="1" si="9"/>
        <v>3</v>
      </c>
      <c r="Q78">
        <f t="shared" ca="1" si="10"/>
        <v>13</v>
      </c>
      <c r="R78" s="2">
        <f t="shared" ca="1" si="11"/>
        <v>5</v>
      </c>
      <c r="S78" s="4">
        <f ca="1">IF(E77="","",IF($F78="",S77,IF($M78=1,LOOKUP(S$9,$A$12:$A$111,$B$12:$B$111),IF(AND($H78=-1,T$9=$R77),"",IF($H78=-1,T77,IF($H78=1,S77))))))</f>
        <v>3</v>
      </c>
      <c r="T78">
        <f ca="1">IF($E77="","",IF($F78="",T77,IF(AND($M78=1,T$9&gt;$B$9),"",IF(AND($M78=1,T$9&lt;=$B$9),LOOKUP(T$9,$A$12:$A$111,$B$12:$B$111),IF(AND($H78=-1,U$9=$R77),"",IF($H78=-1,U77,IF(AND($H78=1,S$9=$R77),$J78,IF($H78=1,T77,""))))))))</f>
        <v>5</v>
      </c>
      <c r="U78">
        <f ca="1">IF($E77="","",IF($F78="",U77,IF(AND($M78=1,U$9&gt;$B$9),"",IF(AND($M78=1,U$9&lt;=$B$9),LOOKUP(U$9,$A$12:$A$111,$B$12:$B$111),IF(AND($H78=-1,V$9=$R77),"",IF($H78=-1,V77,IF(AND($H78=1,T$9=$R77),$J78,IF($H78=1,U77,""))))))))</f>
        <v>7</v>
      </c>
      <c r="V78">
        <f ca="1">IF($E77="","",IF($F78="",V77,IF(AND($M78=1,V$9&gt;$B$9),"",IF(AND($M78=1,V$9&lt;=$B$9),LOOKUP(V$9,$A$12:$A$111,$B$12:$B$111),IF(AND($H78=-1,W$9=$R77),"",IF($H78=-1,W77,IF(AND($H78=1,U$9=$R77),$J78,IF($H78=1,V77,""))))))))</f>
        <v>10</v>
      </c>
      <c r="W78">
        <f ca="1">IF($E77="","",IF($F78="",W77,IF(AND($M78=1,W$9&gt;$B$9),"",IF(AND($M78=1,W$9&lt;=$B$9),LOOKUP(W$9,$A$12:$A$111,$B$12:$B$111),IF(AND($H78=-1,X$9=$R77),"",IF($H78=-1,X77,IF(AND($H78=1,V$9=$R77),$J78,IF($H78=1,W77,""))))))))</f>
        <v>13</v>
      </c>
      <c r="X78" t="str">
        <f ca="1">IF($E77="","",IF($F78="",X77,IF(AND($M78=1,X$9&gt;$B$9),"",IF(AND($M78=1,X$9&lt;=$B$9),LOOKUP(X$9,$A$12:$A$111,$B$12:$B$111),IF(AND($H78=-1,Y$9=$R77),"",IF($H78=-1,Y77,IF(AND($H78=1,W$9=$R77),$J78,IF($H78=1,X77,""))))))))</f>
        <v/>
      </c>
      <c r="Y78" t="str">
        <f ca="1">IF($E77="","",IF($F78="",Y77,IF(AND($M78=1,Y$9&gt;$B$9),"",IF(AND($M78=1,Y$9&lt;=$B$9),LOOKUP(Y$9,$A$12:$A$111,$B$12:$B$111),IF(AND($H78=-1,Z$9=$R77),"",IF($H78=-1,Z77,IF(AND($H78=1,X$9=$R77),$J78,IF($H78=1,Y77,""))))))))</f>
        <v/>
      </c>
      <c r="Z78" t="str">
        <f ca="1">IF($E77="","",IF($F78="",Z77,IF(AND($M78=1,Z$9&gt;$B$9),"",IF(AND($M78=1,Z$9&lt;=$B$9),LOOKUP(Z$9,$A$12:$A$111,$B$12:$B$111),IF(AND($H78=-1,AA$9=$R77),"",IF($H78=-1,AA77,IF(AND($H78=1,Y$9=$R77),$J78,IF($H78=1,Z77,""))))))))</f>
        <v/>
      </c>
      <c r="AA78" t="str">
        <f ca="1">IF($E77="","",IF($F78="",AA77,IF(AND($M78=1,AA$9&gt;$B$9),"",IF(AND($M78=1,AA$9&lt;=$B$9),LOOKUP(AA$9,$A$12:$A$111,$B$12:$B$111),IF(AND($H78=-1,AB$9=$R77),"",IF($H78=-1,AB77,IF(AND($H78=1,Z$9=$R77),$J78,IF($H78=1,AA77,""))))))))</f>
        <v/>
      </c>
      <c r="AB78" t="str">
        <f ca="1">IF($E77="","",IF($F78="",AB77,IF(AND($M78=1,AB$9&gt;$B$9),"",IF(AND($M78=1,AB$9&lt;=$B$9),LOOKUP(AB$9,$A$12:$A$111,$B$12:$B$111),IF(AND($H78=-1,AC$9=$R77),"",IF($H78=-1,AC77,IF(AND($H78=1,AA$9=$R77),$J78,IF($H78=1,AB77,""))))))))</f>
        <v/>
      </c>
      <c r="AC78" t="str">
        <f ca="1">IF($E77="","",IF($F78="",AC77,IF(AND($M78=1,AC$9&gt;$B$9),"",IF(AND($M78=1,AC$9&lt;=$B$9),LOOKUP(AC$9,$A$12:$A$111,$B$12:$B$111),IF(AND($H78=-1,AD$9=$R77),"",IF($H78=-1,AD77,IF(AND($H78=1,AB$9=$R77),$J78,IF($H78=1,AC77,""))))))))</f>
        <v/>
      </c>
      <c r="AD78" t="str">
        <f ca="1">IF($E77="","",IF($F78="",AD77,IF(AND($M78=1,AD$9&gt;$B$9),"",IF(AND($M78=1,AD$9&lt;=$B$9),LOOKUP(AD$9,$A$12:$A$111,$B$12:$B$111),IF(AND($H78=-1,AE$9=$R77),"",IF($H78=-1,AE77,IF(AND($H78=1,AC$9=$R77),$J78,IF($H78=1,AD77,""))))))))</f>
        <v/>
      </c>
      <c r="AE78" t="str">
        <f ca="1">IF($E77="","",IF($F78="",AE77,IF(AND($M78=1,AE$9&gt;$B$9),"",IF(AND($M78=1,AE$9&lt;=$B$9),LOOKUP(AE$9,$A$12:$A$111,$B$12:$B$111),IF(AND($H78=-1,AF$9=$R77),"",IF($H78=-1,AF77,IF(AND($H78=1,AD$9=$R77),$J78,IF($H78=1,AE77,""))))))))</f>
        <v/>
      </c>
      <c r="AF78" t="str">
        <f ca="1">IF($E77="","",IF($F78="",AF77,IF(AND($M78=1,AF$9&gt;$B$9),"",IF(AND($M78=1,AF$9&lt;=$B$9),LOOKUP(AF$9,$A$12:$A$111,$B$12:$B$111),IF(AND($H78=-1,AG$9=$R77),"",IF($H78=-1,AG77,IF(AND($H78=1,AE$9=$R77),$J78,IF($H78=1,AF77,""))))))))</f>
        <v/>
      </c>
      <c r="AG78" t="str">
        <f ca="1">IF($E77="","",IF($F78="",AG77,IF(AND($M78=1,AG$9&gt;$B$9),"",IF(AND($M78=1,AG$9&lt;=$B$9),LOOKUP(AG$9,$A$12:$A$111,$B$12:$B$111),IF(AND($H78=-1,AH$9=$R77),"",IF($H78=-1,AH77,IF(AND($H78=1,AF$9=$R77),$J78,IF($H78=1,AG77,""))))))))</f>
        <v/>
      </c>
      <c r="AH78" t="str">
        <f ca="1">IF($E77="","",IF($F78="",AH77,IF(AND($M78=1,AH$9&gt;$B$9),"",IF(AND($M78=1,AH$9&lt;=$B$9),LOOKUP(AH$9,$A$12:$A$111,$B$12:$B$111),IF(AND($H78=-1,AI$9=$R77),"",IF($H78=-1,AI77,IF(AND($H78=1,AG$9=$R77),$J78,IF($H78=1,AH77,""))))))))</f>
        <v/>
      </c>
      <c r="AI78" t="str">
        <f ca="1">IF($E77="","",IF($F78="",AI77,IF(AND($M78=1,AI$9&gt;$B$9),"",IF(AND($M78=1,AI$9&lt;=$B$9),LOOKUP(AI$9,$A$12:$A$111,$B$12:$B$111),IF(AND($H78=-1,AJ$9=$R77),"",IF($H78=-1,AJ77,IF(AND($H78=1,AH$9=$R77),$J78,IF($H78=1,AI77,""))))))))</f>
        <v/>
      </c>
      <c r="AJ78" t="str">
        <f ca="1">IF($E77="","",IF($F78="",AJ77,IF(AND($M78=1,AJ$9&gt;$B$9),"",IF(AND($M78=1,AJ$9&lt;=$B$9),LOOKUP(AJ$9,$A$12:$A$111,$B$12:$B$111),IF(AND($H78=-1,AK$9=$R77),"",IF($H78=-1,AK77,IF(AND($H78=1,AI$9=$R77),$J78,IF($H78=1,AJ77,""))))))))</f>
        <v/>
      </c>
      <c r="AK78" t="str">
        <f ca="1">IF($E77="","",IF($F78="",AK77,IF(AND($M78=1,AK$9&gt;$B$9),"",IF(AND($M78=1,AK$9&lt;=$B$9),LOOKUP(AK$9,$A$12:$A$111,$B$12:$B$111),IF(AND($H78=-1,AL$9=$R77),"",IF($H78=-1,AL77,IF(AND($H78=1,AJ$9=$R77),$J78,IF($H78=1,AK77,""))))))))</f>
        <v/>
      </c>
      <c r="AL78" t="str">
        <f ca="1">IF($E77="","",IF($F78="",AL77,IF(AND($M78=1,AL$9&gt;$B$9),"",IF(AND($M78=1,AL$9&lt;=$B$9),LOOKUP(AL$9,$A$12:$A$111,$B$12:$B$111),IF(AND($H78=-1,AM$9=$R77),"",IF($H78=-1,AM77,IF(AND($H78=1,AK$9=$R77),$J78,IF($H78=1,AL77,""))))))))</f>
        <v/>
      </c>
      <c r="AM78" t="str">
        <f ca="1">IF($E77="","",IF($F78="",AM77,IF(AND($M78=1,AM$9&gt;$B$9),"",IF(AND($M78=1,AM$9&lt;=$B$9),LOOKUP(AM$9,$A$12:$A$111,$B$12:$B$111),IF(AND($H78=-1,AN$9=$R77),"",IF($H78=-1,AN77,IF(AND($H78=1,AL$9=$R77),$J78,IF($H78=1,AM77,""))))))))</f>
        <v/>
      </c>
      <c r="AN78" t="str">
        <f ca="1">IF($E77="","",IF($F78="",AN77,IF(AND($M78=1,AN$9&gt;$B$9),"",IF(AND($M78=1,AN$9&lt;=$B$9),LOOKUP(AN$9,$A$12:$A$111,$B$12:$B$111),IF(AND($H78=-1,AO$9=$R77),"",IF($H78=-1,AO77,IF(AND($H78=1,AM$9=$R77),$J78,IF($H78=1,AN77,""))))))))</f>
        <v/>
      </c>
      <c r="AO78" t="str">
        <f ca="1">IF($E77="","",IF($F78="",AO77,IF(AND($M78=1,AO$9&gt;$B$9),"",IF(AND($M78=1,AO$9&lt;=$B$9),LOOKUP(AO$9,$A$12:$A$111,$B$12:$B$111),IF(AND($H78=-1,AP$9=$R77),"",IF($H78=-1,AP77,IF(AND($H78=1,AN$9=$R77),$J78,IF($H78=1,AO77,""))))))))</f>
        <v/>
      </c>
      <c r="AP78" t="str">
        <f ca="1">IF($E77="","",IF($F78="",AP77,IF(AND($M78=1,AP$9&gt;$B$9),"",IF(AND($M78=1,AP$9&lt;=$B$9),LOOKUP(AP$9,$A$12:$A$111,$B$12:$B$111),IF(AND($H78=-1,AQ$9=$R77),"",IF($H78=-1,AQ77,IF(AND($H78=1,AO$9=$R77),$J78,IF($H78=1,AP77,""))))))))</f>
        <v/>
      </c>
      <c r="AQ78" t="str">
        <f ca="1">IF($E77="","",IF($F78="",AQ77,IF(AND($M78=1,AQ$9&gt;$B$9),"",IF(AND($M78=1,AQ$9&lt;=$B$9),LOOKUP(AQ$9,$A$12:$A$111,$B$12:$B$111),IF(AND($H78=-1,AR$9=$R77),"",IF($H78=-1,AR77,IF(AND($H78=1,AP$9=$R77),$J78,IF($H78=1,AQ77,""))))))))</f>
        <v/>
      </c>
      <c r="AR78" t="str">
        <f ca="1">IF($E77="","",IF($F78="",AR77,IF(AND($M78=1,AR$9&gt;$B$9),"",IF(AND($M78=1,AR$9&lt;=$B$9),LOOKUP(AR$9,$A$12:$A$111,$B$12:$B$111),IF(AND($H78=-1,AS$9=$R77),"",IF($H78=-1,AS77,IF(AND($H78=1,AQ$9=$R77),$J78,IF($H78=1,AR77,""))))))))</f>
        <v/>
      </c>
      <c r="AS78" t="str">
        <f ca="1">IF($E77="","",IF($F78="",AS77,IF(AND($M78=1,AS$9&gt;$B$9),"",IF(AND($M78=1,AS$9&lt;=$B$9),LOOKUP(AS$9,$A$12:$A$111,$B$12:$B$111),IF(AND($H78=-1,AT$9=$R77),"",IF($H78=-1,AT77,IF(AND($H78=1,AR$9=$R77),$J78,IF($H78=1,AS77,""))))))))</f>
        <v/>
      </c>
      <c r="AT78" t="str">
        <f ca="1">IF($E77="","",IF($F78="",AT77,IF(AND($M78=1,AT$9&gt;$B$9),"",IF(AND($M78=1,AT$9&lt;=$B$9),LOOKUP(AT$9,$A$12:$A$111,$B$12:$B$111),IF(AND($H78=-1,AU$9=$R77),"",IF($H78=-1,AU77,IF(AND($H78=1,AS$9=$R77),$J78,IF($H78=1,AT77,""))))))))</f>
        <v/>
      </c>
      <c r="AU78" t="str">
        <f ca="1">IF($E77="","",IF($F78="",AU77,IF(AND($M78=1,AU$9&gt;$B$9),"",IF(AND($M78=1,AU$9&lt;=$B$9),LOOKUP(AU$9,$A$12:$A$111,$B$12:$B$111),IF(AND($H78=-1,AV$9=$R77),"",IF($H78=-1,AV77,IF(AND($H78=1,AT$9=$R77),$J78,IF($H78=1,AU77,""))))))))</f>
        <v/>
      </c>
      <c r="AV78" t="str">
        <f ca="1">IF($E77="","",IF($F78="",AV77,IF(AND($M78=1,AV$9&gt;$B$9),"",IF(AND($M78=1,AV$9&lt;=$B$9),LOOKUP(AV$9,$A$12:$A$111,$B$12:$B$111),IF(AND($H78=-1,AW$9=$R77),"",IF($H78=-1,AW77,IF(AND($H78=1,AU$9=$R77),$J78,IF($H78=1,AV77,""))))))))</f>
        <v/>
      </c>
      <c r="AW78" t="str">
        <f ca="1">IF($E77="","",IF($F78="",AW77,IF(AND($M78=1,AW$9&gt;$B$9),"",IF(AND($M78=1,AW$9&lt;=$B$9),LOOKUP(AW$9,$A$12:$A$111,$B$12:$B$111),IF(AND($H78=-1,AX$9=$R77),"",IF($H78=-1,AX77,IF(AND($H78=1,AV$9=$R77),$J78,IF($H78=1,AW77,""))))))))</f>
        <v/>
      </c>
      <c r="AX78" t="str">
        <f ca="1">IF($E77="","",IF($F78="",AX77,IF(AND($M78=1,AX$9&gt;$B$9),"",IF(AND($M78=1,AX$9&lt;=$B$9),LOOKUP(AX$9,$A$12:$A$111,$B$12:$B$111),IF(AND($H78=-1,AY$9=$R77),"",IF($H78=-1,AY77,IF(AND($H78=1,AW$9=$R77),$J78,IF($H78=1,AX77,""))))))))</f>
        <v/>
      </c>
      <c r="AY78" t="str">
        <f ca="1">IF($E77="","",IF($F78="",AY77,IF(AND($M78=1,AY$9&gt;$B$9),"",IF(AND($M78=1,AY$9&lt;=$B$9),LOOKUP(AY$9,$A$12:$A$111,$B$12:$B$111),IF(AND($H78=-1,AZ$9=$R77),"",IF($H78=-1,AZ77,IF(AND($H78=1,AX$9=$R77),$J78,IF($H78=1,AY77,""))))))))</f>
        <v/>
      </c>
      <c r="AZ78" t="str">
        <f ca="1">IF($E77="","",IF($F78="",AZ77,IF(AND($M78=1,AZ$9&gt;$B$9),"",IF(AND($M78=1,AZ$9&lt;=$B$9),LOOKUP(AZ$9,$A$12:$A$111,$B$12:$B$111),IF(AND($H78=-1,BA$9=$R77),"",IF($H78=-1,BA77,IF(AND($H78=1,AY$9=$R77),$J78,IF($H78=1,AZ77,""))))))))</f>
        <v/>
      </c>
      <c r="BA78" t="str">
        <f ca="1">IF($E77="","",IF($F78="",BA77,IF(AND($M78=1,BA$9&gt;$B$9),"",IF(AND($M78=1,BA$9&lt;=$B$9),LOOKUP(BA$9,$A$12:$A$111,$B$12:$B$111),IF(AND($H78=-1,BB$9=$R77),"",IF($H78=-1,BB77,IF(AND($H78=1,AZ$9=$R77),$J78,IF($H78=1,BA77,""))))))))</f>
        <v/>
      </c>
      <c r="BB78" t="str">
        <f ca="1">IF($E77="","",IF($F78="",BB77,IF(AND($M78=1,BB$9&gt;$B$9),"",IF(AND($M78=1,BB$9&lt;=$B$9),LOOKUP(BB$9,$A$12:$A$111,$B$12:$B$111),IF(AND($H78=-1,BC$9=$R77),"",IF($H78=-1,BC77,IF(AND($H78=1,BA$9=$R77),$J78,IF($H78=1,BB77,""))))))))</f>
        <v/>
      </c>
      <c r="BC78" t="str">
        <f ca="1">IF($E77="","",IF($F78="",BC77,IF(AND($M78=1,BC$9&gt;$B$9),"",IF(AND($M78=1,BC$9&lt;=$B$9),LOOKUP(BC$9,$A$12:$A$111,$B$12:$B$111),IF(AND($H78=-1,BD$9=$R77),"",IF($H78=-1,BD77,IF(AND($H78=1,BB$9=$R77),$J78,IF($H78=1,BC77,""))))))))</f>
        <v/>
      </c>
      <c r="BD78" t="str">
        <f ca="1">IF($E77="","",IF($F78="",BD77,IF(AND($M78=1,BD$9&gt;$B$9),"",IF(AND($M78=1,BD$9&lt;=$B$9),LOOKUP(BD$9,$A$12:$A$111,$B$12:$B$111),IF(AND($H78=-1,BE$9=$R77),"",IF($H78=-1,BE77,IF(AND($H78=1,BC$9=$R77),$J78,IF($H78=1,BD77,""))))))))</f>
        <v/>
      </c>
      <c r="BE78" t="str">
        <f ca="1">IF($E77="","",IF($F78="",BE77,IF(AND($M78=1,BE$9&gt;$B$9),"",IF(AND($M78=1,BE$9&lt;=$B$9),LOOKUP(BE$9,$A$12:$A$111,$B$12:$B$111),IF(AND($H78=-1,BF$9=$R77),"",IF($H78=-1,BF77,IF(AND($H78=1,BD$9=$R77),$J78,IF($H78=1,BE77,""))))))))</f>
        <v/>
      </c>
      <c r="BF78" t="str">
        <f ca="1">IF($E77="","",IF($F78="",BF77,IF(AND($M78=1,BF$9&gt;$B$9),"",IF(AND($M78=1,BF$9&lt;=$B$9),LOOKUP(BF$9,$A$12:$A$111,$B$12:$B$111),IF(AND($H78=-1,BG$9=$R77),"",IF($H78=-1,BG77,IF(AND($H78=1,BE$9=$R77),$J78,IF($H78=1,BF77,""))))))))</f>
        <v/>
      </c>
      <c r="BG78" t="str">
        <f ca="1">IF($E77="","",IF($F78="",BG77,IF(AND($M78=1,BG$9&gt;$B$9),"",IF(AND($M78=1,BG$9&lt;=$B$9),LOOKUP(BG$9,$A$12:$A$111,$B$12:$B$111),IF(AND($H78=-1,BH$9=$R77),"",IF($H78=-1,BH77,IF(AND($H78=1,BF$9=$R77),$J78,IF($H78=1,BG77,""))))))))</f>
        <v/>
      </c>
      <c r="BH78" t="str">
        <f ca="1">IF($E77="","",IF($F78="",BH77,IF(AND($M78=1,BH$9&gt;$B$9),"",IF(AND($M78=1,BH$9&lt;=$B$9),LOOKUP(BH$9,$A$12:$A$111,$B$12:$B$111),IF(AND($H78=-1,BI$9=$R77),"",IF($H78=-1,BI77,IF(AND($H78=1,BG$9=$R77),$J78,IF($H78=1,BH77,""))))))))</f>
        <v/>
      </c>
      <c r="BI78" t="str">
        <f ca="1">IF($E77="","",IF($F78="",BI77,IF(AND($M78=1,BI$9&gt;$B$9),"",IF(AND($M78=1,BI$9&lt;=$B$9),LOOKUP(BI$9,$A$12:$A$111,$B$12:$B$111),IF(AND($H78=-1,BJ$9=$R77),"",IF($H78=-1,BJ77,IF(AND($H78=1,BH$9=$R77),$J78,IF($H78=1,BI77,""))))))))</f>
        <v/>
      </c>
      <c r="BJ78" t="str">
        <f ca="1">IF($E77="","",IF($F78="",BJ77,IF(AND($M78=1,BJ$9&gt;$B$9),"",IF(AND($M78=1,BJ$9&lt;=$B$9),LOOKUP(BJ$9,$A$12:$A$111,$B$12:$B$111),IF(AND($H78=-1,BK$9=$R77),"",IF($H78=-1,BK77,IF(AND($H78=1,BI$9=$R77),$J78,IF($H78=1,BJ77,""))))))))</f>
        <v/>
      </c>
      <c r="BK78" t="str">
        <f ca="1">IF($E77="","",IF($F78="",BK77,IF(AND($M78=1,BK$9&gt;$B$9),"",IF(AND($M78=1,BK$9&lt;=$B$9),LOOKUP(BK$9,$A$12:$A$111,$B$12:$B$111),IF(AND($H78=-1,BL$9=$R77),"",IF($H78=-1,BL77,IF(AND($H78=1,BJ$9=$R77),$J78,IF($H78=1,BK77,""))))))))</f>
        <v/>
      </c>
      <c r="BL78" t="str">
        <f ca="1">IF($E77="","",IF($F78="",BL77,IF(AND($M78=1,BL$9&gt;$B$9),"",IF(AND($M78=1,BL$9&lt;=$B$9),LOOKUP(BL$9,$A$12:$A$111,$B$12:$B$111),IF(AND($H78=-1,BM$9=$R77),"",IF($H78=-1,BM77,IF(AND($H78=1,BK$9=$R77),$J78,IF($H78=1,BL77,""))))))))</f>
        <v/>
      </c>
      <c r="BM78" t="str">
        <f ca="1">IF($E77="","",IF($F78="",BM77,IF(AND($M78=1,BM$9&gt;$B$9),"",IF(AND($M78=1,BM$9&lt;=$B$9),LOOKUP(BM$9,$A$12:$A$111,$B$12:$B$111),IF(AND($H78=-1,BN$9=$R77),"",IF($H78=-1,BN77,IF(AND($H78=1,BL$9=$R77),$J78,IF($H78=1,BM77,""))))))))</f>
        <v/>
      </c>
      <c r="BN78" t="str">
        <f ca="1">IF($E77="","",IF($F78="",BN77,IF(AND($M78=1,BN$9&gt;$B$9),"",IF(AND($M78=1,BN$9&lt;=$B$9),LOOKUP(BN$9,$A$12:$A$111,$B$12:$B$111),IF(AND($H78=-1,BO$9=$R77),"",IF($H78=-1,BO77,IF(AND($H78=1,BM$9=$R77),$J78,IF($H78=1,BN77,""))))))))</f>
        <v/>
      </c>
      <c r="BO78">
        <f ca="1">IF($E77="","",IF($F78="",BO77,IF(AND($M78=1,BO$9&gt;$B$9),"",IF(AND($M78=1,BO$9&lt;=$B$9),LOOKUP(BO$9,$A$12:$A$111,$B$12:$B$111),IF(AND($H78=-1,BP$9=$R77),"",IF($H78=-1,BP77,IF(AND($H78=1,BN$9=$R77),$J78,IF($H78=1,BO77,""))))))))</f>
        <v>0</v>
      </c>
      <c r="BP78">
        <f ca="1">IF($E77="","",IF($F78="",BP77,IF(AND($M78=1,BP$9&gt;$B$9),"",IF(AND($M78=1,BP$9&lt;=$B$9),LOOKUP(BP$9,$A$12:$A$111,$B$12:$B$111),IF(AND($H78=-1,BQ$9=$R77),"",IF($H78=-1,BQ77,IF(AND($H78=1,BO$9=$R77),$J78,IF($H78=1,BP77,""))))))))</f>
        <v>0</v>
      </c>
    </row>
    <row r="79" spans="4:68" x14ac:dyDescent="0.25">
      <c r="D79" s="4">
        <v>69</v>
      </c>
      <c r="E79" s="1">
        <f t="shared" ca="1" si="12"/>
        <v>27</v>
      </c>
      <c r="F79" t="str">
        <f ca="1">IF(E78="","",IF(AND(B$3="Last",G78="Zero"),F78,IF(B$3="Last",G78,IF(AND(B$3="2nd last",G77="Zero"),F78,IF(B$3="2nd last",G77,IF(AND(B$3="Opposite",G78="Zero"),F78,IF(AND(B$3="Opposite",G78="Red"),"Black",IF(AND(B$3="Opposite",G78="Black"),"Red",IF(AND(B$3="Opposite",G78="Odd"),"Even",IF(AND(B$3="Opposite",G78="Even"),"Odd",IF(AND(B$3="Opposite",G78="High"),"Low",IF(AND(B$3="Opposite",G78="Low"),"High",IF(COUNTIF(Refs!$E$5:$I$6,B$3)=1,RevLab!B$3,"")))))))))))))</f>
        <v>Black</v>
      </c>
      <c r="G79" t="str">
        <f ca="1">IF(E79="","",IF(B$2="Red/Black",LOOKUP(E79,Refs!D:D,Refs!F:F),IF(B$2="High/Low",LOOKUP(E79,Refs!D:D,Refs!H:H),IF(B$2="Odd/Even",LOOKUP(E79,Refs!D:D,Refs!J:J),""))))</f>
        <v>Red</v>
      </c>
      <c r="H79">
        <f t="shared" ca="1" si="13"/>
        <v>-1</v>
      </c>
      <c r="I79">
        <f ca="1">IF(E78="","",IF(F79="","",IF(AND(R78&gt;1,P78+Q78&gt;=$B$4),$B$4,IF(R78=1,P78,P78+Q78))))</f>
        <v>16</v>
      </c>
      <c r="J79">
        <f t="shared" ca="1" si="14"/>
        <v>-16</v>
      </c>
      <c r="K79">
        <f t="shared" ca="1" si="16"/>
        <v>-48</v>
      </c>
      <c r="L79">
        <f t="shared" ca="1" si="17"/>
        <v>15</v>
      </c>
      <c r="M79">
        <f t="shared" ca="1" si="15"/>
        <v>0</v>
      </c>
      <c r="P79">
        <f t="shared" ca="1" si="9"/>
        <v>5</v>
      </c>
      <c r="Q79">
        <f t="shared" ca="1" si="10"/>
        <v>10</v>
      </c>
      <c r="R79" s="2">
        <f t="shared" ca="1" si="11"/>
        <v>3</v>
      </c>
      <c r="S79" s="4">
        <f ca="1">IF(E78="","",IF($F79="",S78,IF($M79=1,LOOKUP(S$9,$A$12:$A$111,$B$12:$B$111),IF(AND($H79=-1,T$9=$R78),"",IF($H79=-1,T78,IF($H79=1,S78))))))</f>
        <v>5</v>
      </c>
      <c r="T79">
        <f ca="1">IF($E78="","",IF($F79="",T78,IF(AND($M79=1,T$9&gt;$B$9),"",IF(AND($M79=1,T$9&lt;=$B$9),LOOKUP(T$9,$A$12:$A$111,$B$12:$B$111),IF(AND($H79=-1,U$9=$R78),"",IF($H79=-1,U78,IF(AND($H79=1,S$9=$R78),$J79,IF($H79=1,T78,""))))))))</f>
        <v>7</v>
      </c>
      <c r="U79">
        <f ca="1">IF($E78="","",IF($F79="",U78,IF(AND($M79=1,U$9&gt;$B$9),"",IF(AND($M79=1,U$9&lt;=$B$9),LOOKUP(U$9,$A$12:$A$111,$B$12:$B$111),IF(AND($H79=-1,V$9=$R78),"",IF($H79=-1,V78,IF(AND($H79=1,T$9=$R78),$J79,IF($H79=1,U78,""))))))))</f>
        <v>10</v>
      </c>
      <c r="V79" t="str">
        <f ca="1">IF($E78="","",IF($F79="",V78,IF(AND($M79=1,V$9&gt;$B$9),"",IF(AND($M79=1,V$9&lt;=$B$9),LOOKUP(V$9,$A$12:$A$111,$B$12:$B$111),IF(AND($H79=-1,W$9=$R78),"",IF($H79=-1,W78,IF(AND($H79=1,U$9=$R78),$J79,IF($H79=1,V78,""))))))))</f>
        <v/>
      </c>
      <c r="W79" t="str">
        <f ca="1">IF($E78="","",IF($F79="",W78,IF(AND($M79=1,W$9&gt;$B$9),"",IF(AND($M79=1,W$9&lt;=$B$9),LOOKUP(W$9,$A$12:$A$111,$B$12:$B$111),IF(AND($H79=-1,X$9=$R78),"",IF($H79=-1,X78,IF(AND($H79=1,V$9=$R78),$J79,IF($H79=1,W78,""))))))))</f>
        <v/>
      </c>
      <c r="X79" t="str">
        <f ca="1">IF($E78="","",IF($F79="",X78,IF(AND($M79=1,X$9&gt;$B$9),"",IF(AND($M79=1,X$9&lt;=$B$9),LOOKUP(X$9,$A$12:$A$111,$B$12:$B$111),IF(AND($H79=-1,Y$9=$R78),"",IF($H79=-1,Y78,IF(AND($H79=1,W$9=$R78),$J79,IF($H79=1,X78,""))))))))</f>
        <v/>
      </c>
      <c r="Y79" t="str">
        <f ca="1">IF($E78="","",IF($F79="",Y78,IF(AND($M79=1,Y$9&gt;$B$9),"",IF(AND($M79=1,Y$9&lt;=$B$9),LOOKUP(Y$9,$A$12:$A$111,$B$12:$B$111),IF(AND($H79=-1,Z$9=$R78),"",IF($H79=-1,Z78,IF(AND($H79=1,X$9=$R78),$J79,IF($H79=1,Y78,""))))))))</f>
        <v/>
      </c>
      <c r="Z79" t="str">
        <f ca="1">IF($E78="","",IF($F79="",Z78,IF(AND($M79=1,Z$9&gt;$B$9),"",IF(AND($M79=1,Z$9&lt;=$B$9),LOOKUP(Z$9,$A$12:$A$111,$B$12:$B$111),IF(AND($H79=-1,AA$9=$R78),"",IF($H79=-1,AA78,IF(AND($H79=1,Y$9=$R78),$J79,IF($H79=1,Z78,""))))))))</f>
        <v/>
      </c>
      <c r="AA79" t="str">
        <f ca="1">IF($E78="","",IF($F79="",AA78,IF(AND($M79=1,AA$9&gt;$B$9),"",IF(AND($M79=1,AA$9&lt;=$B$9),LOOKUP(AA$9,$A$12:$A$111,$B$12:$B$111),IF(AND($H79=-1,AB$9=$R78),"",IF($H79=-1,AB78,IF(AND($H79=1,Z$9=$R78),$J79,IF($H79=1,AA78,""))))))))</f>
        <v/>
      </c>
      <c r="AB79" t="str">
        <f ca="1">IF($E78="","",IF($F79="",AB78,IF(AND($M79=1,AB$9&gt;$B$9),"",IF(AND($M79=1,AB$9&lt;=$B$9),LOOKUP(AB$9,$A$12:$A$111,$B$12:$B$111),IF(AND($H79=-1,AC$9=$R78),"",IF($H79=-1,AC78,IF(AND($H79=1,AA$9=$R78),$J79,IF($H79=1,AB78,""))))))))</f>
        <v/>
      </c>
      <c r="AC79" t="str">
        <f ca="1">IF($E78="","",IF($F79="",AC78,IF(AND($M79=1,AC$9&gt;$B$9),"",IF(AND($M79=1,AC$9&lt;=$B$9),LOOKUP(AC$9,$A$12:$A$111,$B$12:$B$111),IF(AND($H79=-1,AD$9=$R78),"",IF($H79=-1,AD78,IF(AND($H79=1,AB$9=$R78),$J79,IF($H79=1,AC78,""))))))))</f>
        <v/>
      </c>
      <c r="AD79" t="str">
        <f ca="1">IF($E78="","",IF($F79="",AD78,IF(AND($M79=1,AD$9&gt;$B$9),"",IF(AND($M79=1,AD$9&lt;=$B$9),LOOKUP(AD$9,$A$12:$A$111,$B$12:$B$111),IF(AND($H79=-1,AE$9=$R78),"",IF($H79=-1,AE78,IF(AND($H79=1,AC$9=$R78),$J79,IF($H79=1,AD78,""))))))))</f>
        <v/>
      </c>
      <c r="AE79" t="str">
        <f ca="1">IF($E78="","",IF($F79="",AE78,IF(AND($M79=1,AE$9&gt;$B$9),"",IF(AND($M79=1,AE$9&lt;=$B$9),LOOKUP(AE$9,$A$12:$A$111,$B$12:$B$111),IF(AND($H79=-1,AF$9=$R78),"",IF($H79=-1,AF78,IF(AND($H79=1,AD$9=$R78),$J79,IF($H79=1,AE78,""))))))))</f>
        <v/>
      </c>
      <c r="AF79" t="str">
        <f ca="1">IF($E78="","",IF($F79="",AF78,IF(AND($M79=1,AF$9&gt;$B$9),"",IF(AND($M79=1,AF$9&lt;=$B$9),LOOKUP(AF$9,$A$12:$A$111,$B$12:$B$111),IF(AND($H79=-1,AG$9=$R78),"",IF($H79=-1,AG78,IF(AND($H79=1,AE$9=$R78),$J79,IF($H79=1,AF78,""))))))))</f>
        <v/>
      </c>
      <c r="AG79" t="str">
        <f ca="1">IF($E78="","",IF($F79="",AG78,IF(AND($M79=1,AG$9&gt;$B$9),"",IF(AND($M79=1,AG$9&lt;=$B$9),LOOKUP(AG$9,$A$12:$A$111,$B$12:$B$111),IF(AND($H79=-1,AH$9=$R78),"",IF($H79=-1,AH78,IF(AND($H79=1,AF$9=$R78),$J79,IF($H79=1,AG78,""))))))))</f>
        <v/>
      </c>
      <c r="AH79" t="str">
        <f ca="1">IF($E78="","",IF($F79="",AH78,IF(AND($M79=1,AH$9&gt;$B$9),"",IF(AND($M79=1,AH$9&lt;=$B$9),LOOKUP(AH$9,$A$12:$A$111,$B$12:$B$111),IF(AND($H79=-1,AI$9=$R78),"",IF($H79=-1,AI78,IF(AND($H79=1,AG$9=$R78),$J79,IF($H79=1,AH78,""))))))))</f>
        <v/>
      </c>
      <c r="AI79" t="str">
        <f ca="1">IF($E78="","",IF($F79="",AI78,IF(AND($M79=1,AI$9&gt;$B$9),"",IF(AND($M79=1,AI$9&lt;=$B$9),LOOKUP(AI$9,$A$12:$A$111,$B$12:$B$111),IF(AND($H79=-1,AJ$9=$R78),"",IF($H79=-1,AJ78,IF(AND($H79=1,AH$9=$R78),$J79,IF($H79=1,AI78,""))))))))</f>
        <v/>
      </c>
      <c r="AJ79" t="str">
        <f ca="1">IF($E78="","",IF($F79="",AJ78,IF(AND($M79=1,AJ$9&gt;$B$9),"",IF(AND($M79=1,AJ$9&lt;=$B$9),LOOKUP(AJ$9,$A$12:$A$111,$B$12:$B$111),IF(AND($H79=-1,AK$9=$R78),"",IF($H79=-1,AK78,IF(AND($H79=1,AI$9=$R78),$J79,IF($H79=1,AJ78,""))))))))</f>
        <v/>
      </c>
      <c r="AK79" t="str">
        <f ca="1">IF($E78="","",IF($F79="",AK78,IF(AND($M79=1,AK$9&gt;$B$9),"",IF(AND($M79=1,AK$9&lt;=$B$9),LOOKUP(AK$9,$A$12:$A$111,$B$12:$B$111),IF(AND($H79=-1,AL$9=$R78),"",IF($H79=-1,AL78,IF(AND($H79=1,AJ$9=$R78),$J79,IF($H79=1,AK78,""))))))))</f>
        <v/>
      </c>
      <c r="AL79" t="str">
        <f ca="1">IF($E78="","",IF($F79="",AL78,IF(AND($M79=1,AL$9&gt;$B$9),"",IF(AND($M79=1,AL$9&lt;=$B$9),LOOKUP(AL$9,$A$12:$A$111,$B$12:$B$111),IF(AND($H79=-1,AM$9=$R78),"",IF($H79=-1,AM78,IF(AND($H79=1,AK$9=$R78),$J79,IF($H79=1,AL78,""))))))))</f>
        <v/>
      </c>
      <c r="AM79" t="str">
        <f ca="1">IF($E78="","",IF($F79="",AM78,IF(AND($M79=1,AM$9&gt;$B$9),"",IF(AND($M79=1,AM$9&lt;=$B$9),LOOKUP(AM$9,$A$12:$A$111,$B$12:$B$111),IF(AND($H79=-1,AN$9=$R78),"",IF($H79=-1,AN78,IF(AND($H79=1,AL$9=$R78),$J79,IF($H79=1,AM78,""))))))))</f>
        <v/>
      </c>
      <c r="AN79" t="str">
        <f ca="1">IF($E78="","",IF($F79="",AN78,IF(AND($M79=1,AN$9&gt;$B$9),"",IF(AND($M79=1,AN$9&lt;=$B$9),LOOKUP(AN$9,$A$12:$A$111,$B$12:$B$111),IF(AND($H79=-1,AO$9=$R78),"",IF($H79=-1,AO78,IF(AND($H79=1,AM$9=$R78),$J79,IF($H79=1,AN78,""))))))))</f>
        <v/>
      </c>
      <c r="AO79" t="str">
        <f ca="1">IF($E78="","",IF($F79="",AO78,IF(AND($M79=1,AO$9&gt;$B$9),"",IF(AND($M79=1,AO$9&lt;=$B$9),LOOKUP(AO$9,$A$12:$A$111,$B$12:$B$111),IF(AND($H79=-1,AP$9=$R78),"",IF($H79=-1,AP78,IF(AND($H79=1,AN$9=$R78),$J79,IF($H79=1,AO78,""))))))))</f>
        <v/>
      </c>
      <c r="AP79" t="str">
        <f ca="1">IF($E78="","",IF($F79="",AP78,IF(AND($M79=1,AP$9&gt;$B$9),"",IF(AND($M79=1,AP$9&lt;=$B$9),LOOKUP(AP$9,$A$12:$A$111,$B$12:$B$111),IF(AND($H79=-1,AQ$9=$R78),"",IF($H79=-1,AQ78,IF(AND($H79=1,AO$9=$R78),$J79,IF($H79=1,AP78,""))))))))</f>
        <v/>
      </c>
      <c r="AQ79" t="str">
        <f ca="1">IF($E78="","",IF($F79="",AQ78,IF(AND($M79=1,AQ$9&gt;$B$9),"",IF(AND($M79=1,AQ$9&lt;=$B$9),LOOKUP(AQ$9,$A$12:$A$111,$B$12:$B$111),IF(AND($H79=-1,AR$9=$R78),"",IF($H79=-1,AR78,IF(AND($H79=1,AP$9=$R78),$J79,IF($H79=1,AQ78,""))))))))</f>
        <v/>
      </c>
      <c r="AR79" t="str">
        <f ca="1">IF($E78="","",IF($F79="",AR78,IF(AND($M79=1,AR$9&gt;$B$9),"",IF(AND($M79=1,AR$9&lt;=$B$9),LOOKUP(AR$9,$A$12:$A$111,$B$12:$B$111),IF(AND($H79=-1,AS$9=$R78),"",IF($H79=-1,AS78,IF(AND($H79=1,AQ$9=$R78),$J79,IF($H79=1,AR78,""))))))))</f>
        <v/>
      </c>
      <c r="AS79" t="str">
        <f ca="1">IF($E78="","",IF($F79="",AS78,IF(AND($M79=1,AS$9&gt;$B$9),"",IF(AND($M79=1,AS$9&lt;=$B$9),LOOKUP(AS$9,$A$12:$A$111,$B$12:$B$111),IF(AND($H79=-1,AT$9=$R78),"",IF($H79=-1,AT78,IF(AND($H79=1,AR$9=$R78),$J79,IF($H79=1,AS78,""))))))))</f>
        <v/>
      </c>
      <c r="AT79" t="str">
        <f ca="1">IF($E78="","",IF($F79="",AT78,IF(AND($M79=1,AT$9&gt;$B$9),"",IF(AND($M79=1,AT$9&lt;=$B$9),LOOKUP(AT$9,$A$12:$A$111,$B$12:$B$111),IF(AND($H79=-1,AU$9=$R78),"",IF($H79=-1,AU78,IF(AND($H79=1,AS$9=$R78),$J79,IF($H79=1,AT78,""))))))))</f>
        <v/>
      </c>
      <c r="AU79" t="str">
        <f ca="1">IF($E78="","",IF($F79="",AU78,IF(AND($M79=1,AU$9&gt;$B$9),"",IF(AND($M79=1,AU$9&lt;=$B$9),LOOKUP(AU$9,$A$12:$A$111,$B$12:$B$111),IF(AND($H79=-1,AV$9=$R78),"",IF($H79=-1,AV78,IF(AND($H79=1,AT$9=$R78),$J79,IF($H79=1,AU78,""))))))))</f>
        <v/>
      </c>
      <c r="AV79" t="str">
        <f ca="1">IF($E78="","",IF($F79="",AV78,IF(AND($M79=1,AV$9&gt;$B$9),"",IF(AND($M79=1,AV$9&lt;=$B$9),LOOKUP(AV$9,$A$12:$A$111,$B$12:$B$111),IF(AND($H79=-1,AW$9=$R78),"",IF($H79=-1,AW78,IF(AND($H79=1,AU$9=$R78),$J79,IF($H79=1,AV78,""))))))))</f>
        <v/>
      </c>
      <c r="AW79" t="str">
        <f ca="1">IF($E78="","",IF($F79="",AW78,IF(AND($M79=1,AW$9&gt;$B$9),"",IF(AND($M79=1,AW$9&lt;=$B$9),LOOKUP(AW$9,$A$12:$A$111,$B$12:$B$111),IF(AND($H79=-1,AX$9=$R78),"",IF($H79=-1,AX78,IF(AND($H79=1,AV$9=$R78),$J79,IF($H79=1,AW78,""))))))))</f>
        <v/>
      </c>
      <c r="AX79" t="str">
        <f ca="1">IF($E78="","",IF($F79="",AX78,IF(AND($M79=1,AX$9&gt;$B$9),"",IF(AND($M79=1,AX$9&lt;=$B$9),LOOKUP(AX$9,$A$12:$A$111,$B$12:$B$111),IF(AND($H79=-1,AY$9=$R78),"",IF($H79=-1,AY78,IF(AND($H79=1,AW$9=$R78),$J79,IF($H79=1,AX78,""))))))))</f>
        <v/>
      </c>
      <c r="AY79" t="str">
        <f ca="1">IF($E78="","",IF($F79="",AY78,IF(AND($M79=1,AY$9&gt;$B$9),"",IF(AND($M79=1,AY$9&lt;=$B$9),LOOKUP(AY$9,$A$12:$A$111,$B$12:$B$111),IF(AND($H79=-1,AZ$9=$R78),"",IF($H79=-1,AZ78,IF(AND($H79=1,AX$9=$R78),$J79,IF($H79=1,AY78,""))))))))</f>
        <v/>
      </c>
      <c r="AZ79" t="str">
        <f ca="1">IF($E78="","",IF($F79="",AZ78,IF(AND($M79=1,AZ$9&gt;$B$9),"",IF(AND($M79=1,AZ$9&lt;=$B$9),LOOKUP(AZ$9,$A$12:$A$111,$B$12:$B$111),IF(AND($H79=-1,BA$9=$R78),"",IF($H79=-1,BA78,IF(AND($H79=1,AY$9=$R78),$J79,IF($H79=1,AZ78,""))))))))</f>
        <v/>
      </c>
      <c r="BA79" t="str">
        <f ca="1">IF($E78="","",IF($F79="",BA78,IF(AND($M79=1,BA$9&gt;$B$9),"",IF(AND($M79=1,BA$9&lt;=$B$9),LOOKUP(BA$9,$A$12:$A$111,$B$12:$B$111),IF(AND($H79=-1,BB$9=$R78),"",IF($H79=-1,BB78,IF(AND($H79=1,AZ$9=$R78),$J79,IF($H79=1,BA78,""))))))))</f>
        <v/>
      </c>
      <c r="BB79" t="str">
        <f ca="1">IF($E78="","",IF($F79="",BB78,IF(AND($M79=1,BB$9&gt;$B$9),"",IF(AND($M79=1,BB$9&lt;=$B$9),LOOKUP(BB$9,$A$12:$A$111,$B$12:$B$111),IF(AND($H79=-1,BC$9=$R78),"",IF($H79=-1,BC78,IF(AND($H79=1,BA$9=$R78),$J79,IF($H79=1,BB78,""))))))))</f>
        <v/>
      </c>
      <c r="BC79" t="str">
        <f ca="1">IF($E78="","",IF($F79="",BC78,IF(AND($M79=1,BC$9&gt;$B$9),"",IF(AND($M79=1,BC$9&lt;=$B$9),LOOKUP(BC$9,$A$12:$A$111,$B$12:$B$111),IF(AND($H79=-1,BD$9=$R78),"",IF($H79=-1,BD78,IF(AND($H79=1,BB$9=$R78),$J79,IF($H79=1,BC78,""))))))))</f>
        <v/>
      </c>
      <c r="BD79" t="str">
        <f ca="1">IF($E78="","",IF($F79="",BD78,IF(AND($M79=1,BD$9&gt;$B$9),"",IF(AND($M79=1,BD$9&lt;=$B$9),LOOKUP(BD$9,$A$12:$A$111,$B$12:$B$111),IF(AND($H79=-1,BE$9=$R78),"",IF($H79=-1,BE78,IF(AND($H79=1,BC$9=$R78),$J79,IF($H79=1,BD78,""))))))))</f>
        <v/>
      </c>
      <c r="BE79" t="str">
        <f ca="1">IF($E78="","",IF($F79="",BE78,IF(AND($M79=1,BE$9&gt;$B$9),"",IF(AND($M79=1,BE$9&lt;=$B$9),LOOKUP(BE$9,$A$12:$A$111,$B$12:$B$111),IF(AND($H79=-1,BF$9=$R78),"",IF($H79=-1,BF78,IF(AND($H79=1,BD$9=$R78),$J79,IF($H79=1,BE78,""))))))))</f>
        <v/>
      </c>
      <c r="BF79" t="str">
        <f ca="1">IF($E78="","",IF($F79="",BF78,IF(AND($M79=1,BF$9&gt;$B$9),"",IF(AND($M79=1,BF$9&lt;=$B$9),LOOKUP(BF$9,$A$12:$A$111,$B$12:$B$111),IF(AND($H79=-1,BG$9=$R78),"",IF($H79=-1,BG78,IF(AND($H79=1,BE$9=$R78),$J79,IF($H79=1,BF78,""))))))))</f>
        <v/>
      </c>
      <c r="BG79" t="str">
        <f ca="1">IF($E78="","",IF($F79="",BG78,IF(AND($M79=1,BG$9&gt;$B$9),"",IF(AND($M79=1,BG$9&lt;=$B$9),LOOKUP(BG$9,$A$12:$A$111,$B$12:$B$111),IF(AND($H79=-1,BH$9=$R78),"",IF($H79=-1,BH78,IF(AND($H79=1,BF$9=$R78),$J79,IF($H79=1,BG78,""))))))))</f>
        <v/>
      </c>
      <c r="BH79" t="str">
        <f ca="1">IF($E78="","",IF($F79="",BH78,IF(AND($M79=1,BH$9&gt;$B$9),"",IF(AND($M79=1,BH$9&lt;=$B$9),LOOKUP(BH$9,$A$12:$A$111,$B$12:$B$111),IF(AND($H79=-1,BI$9=$R78),"",IF($H79=-1,BI78,IF(AND($H79=1,BG$9=$R78),$J79,IF($H79=1,BH78,""))))))))</f>
        <v/>
      </c>
      <c r="BI79" t="str">
        <f ca="1">IF($E78="","",IF($F79="",BI78,IF(AND($M79=1,BI$9&gt;$B$9),"",IF(AND($M79=1,BI$9&lt;=$B$9),LOOKUP(BI$9,$A$12:$A$111,$B$12:$B$111),IF(AND($H79=-1,BJ$9=$R78),"",IF($H79=-1,BJ78,IF(AND($H79=1,BH$9=$R78),$J79,IF($H79=1,BI78,""))))))))</f>
        <v/>
      </c>
      <c r="BJ79" t="str">
        <f ca="1">IF($E78="","",IF($F79="",BJ78,IF(AND($M79=1,BJ$9&gt;$B$9),"",IF(AND($M79=1,BJ$9&lt;=$B$9),LOOKUP(BJ$9,$A$12:$A$111,$B$12:$B$111),IF(AND($H79=-1,BK$9=$R78),"",IF($H79=-1,BK78,IF(AND($H79=1,BI$9=$R78),$J79,IF($H79=1,BJ78,""))))))))</f>
        <v/>
      </c>
      <c r="BK79" t="str">
        <f ca="1">IF($E78="","",IF($F79="",BK78,IF(AND($M79=1,BK$9&gt;$B$9),"",IF(AND($M79=1,BK$9&lt;=$B$9),LOOKUP(BK$9,$A$12:$A$111,$B$12:$B$111),IF(AND($H79=-1,BL$9=$R78),"",IF($H79=-1,BL78,IF(AND($H79=1,BJ$9=$R78),$J79,IF($H79=1,BK78,""))))))))</f>
        <v/>
      </c>
      <c r="BL79" t="str">
        <f ca="1">IF($E78="","",IF($F79="",BL78,IF(AND($M79=1,BL$9&gt;$B$9),"",IF(AND($M79=1,BL$9&lt;=$B$9),LOOKUP(BL$9,$A$12:$A$111,$B$12:$B$111),IF(AND($H79=-1,BM$9=$R78),"",IF($H79=-1,BM78,IF(AND($H79=1,BK$9=$R78),$J79,IF($H79=1,BL78,""))))))))</f>
        <v/>
      </c>
      <c r="BM79" t="str">
        <f ca="1">IF($E78="","",IF($F79="",BM78,IF(AND($M79=1,BM$9&gt;$B$9),"",IF(AND($M79=1,BM$9&lt;=$B$9),LOOKUP(BM$9,$A$12:$A$111,$B$12:$B$111),IF(AND($H79=-1,BN$9=$R78),"",IF($H79=-1,BN78,IF(AND($H79=1,BL$9=$R78),$J79,IF($H79=1,BM78,""))))))))</f>
        <v/>
      </c>
      <c r="BN79">
        <f ca="1">IF($E78="","",IF($F79="",BN78,IF(AND($M79=1,BN$9&gt;$B$9),"",IF(AND($M79=1,BN$9&lt;=$B$9),LOOKUP(BN$9,$A$12:$A$111,$B$12:$B$111),IF(AND($H79=-1,BO$9=$R78),"",IF($H79=-1,BO78,IF(AND($H79=1,BM$9=$R78),$J79,IF($H79=1,BN78,""))))))))</f>
        <v>0</v>
      </c>
      <c r="BO79">
        <f ca="1">IF($E78="","",IF($F79="",BO78,IF(AND($M79=1,BO$9&gt;$B$9),"",IF(AND($M79=1,BO$9&lt;=$B$9),LOOKUP(BO$9,$A$12:$A$111,$B$12:$B$111),IF(AND($H79=-1,BP$9=$R78),"",IF($H79=-1,BP78,IF(AND($H79=1,BN$9=$R78),$J79,IF($H79=1,BO78,""))))))))</f>
        <v>0</v>
      </c>
      <c r="BP79">
        <f ca="1">IF($E78="","",IF($F79="",BP78,IF(AND($M79=1,BP$9&gt;$B$9),"",IF(AND($M79=1,BP$9&lt;=$B$9),LOOKUP(BP$9,$A$12:$A$111,$B$12:$B$111),IF(AND($H79=-1,BQ$9=$R78),"",IF($H79=-1,BQ78,IF(AND($H79=1,BO$9=$R78),$J79,IF($H79=1,BP78,""))))))))</f>
        <v>0</v>
      </c>
    </row>
    <row r="80" spans="4:68" x14ac:dyDescent="0.25">
      <c r="D80" s="4">
        <v>70</v>
      </c>
      <c r="E80" s="1">
        <f t="shared" ca="1" si="12"/>
        <v>9</v>
      </c>
      <c r="F80" t="str">
        <f ca="1">IF(E79="","",IF(AND(B$3="Last",G79="Zero"),F79,IF(B$3="Last",G79,IF(AND(B$3="2nd last",G78="Zero"),F79,IF(B$3="2nd last",G78,IF(AND(B$3="Opposite",G79="Zero"),F79,IF(AND(B$3="Opposite",G79="Red"),"Black",IF(AND(B$3="Opposite",G79="Black"),"Red",IF(AND(B$3="Opposite",G79="Odd"),"Even",IF(AND(B$3="Opposite",G79="Even"),"Odd",IF(AND(B$3="Opposite",G79="High"),"Low",IF(AND(B$3="Opposite",G79="Low"),"High",IF(COUNTIF(Refs!$E$5:$I$6,B$3)=1,RevLab!B$3,"")))))))))))))</f>
        <v>Black</v>
      </c>
      <c r="G80" t="str">
        <f ca="1">IF(E80="","",IF(B$2="Red/Black",LOOKUP(E80,Refs!D:D,Refs!F:F),IF(B$2="High/Low",LOOKUP(E80,Refs!D:D,Refs!H:H),IF(B$2="Odd/Even",LOOKUP(E80,Refs!D:D,Refs!J:J),""))))</f>
        <v>Red</v>
      </c>
      <c r="H80">
        <f t="shared" ca="1" si="13"/>
        <v>-1</v>
      </c>
      <c r="I80">
        <f ca="1">IF(E79="","",IF(F80="","",IF(AND(R79&gt;1,P79+Q79&gt;=$B$4),$B$4,IF(R79=1,P79,P79+Q79))))</f>
        <v>15</v>
      </c>
      <c r="J80">
        <f t="shared" ca="1" si="14"/>
        <v>-15</v>
      </c>
      <c r="K80">
        <f t="shared" ca="1" si="16"/>
        <v>-63</v>
      </c>
      <c r="L80">
        <f t="shared" ca="1" si="17"/>
        <v>15</v>
      </c>
      <c r="M80">
        <f t="shared" ca="1" si="15"/>
        <v>0</v>
      </c>
      <c r="P80">
        <f t="shared" ca="1" si="9"/>
        <v>7</v>
      </c>
      <c r="Q80">
        <f t="shared" ca="1" si="10"/>
        <v>7</v>
      </c>
      <c r="R80" s="2">
        <f t="shared" ca="1" si="11"/>
        <v>1</v>
      </c>
      <c r="S80" s="4">
        <f ca="1">IF(E79="","",IF($F80="",S79,IF($M80=1,LOOKUP(S$9,$A$12:$A$111,$B$12:$B$111),IF(AND($H80=-1,T$9=$R79),"",IF($H80=-1,T79,IF($H80=1,S79))))))</f>
        <v>7</v>
      </c>
      <c r="T80" t="str">
        <f ca="1">IF($E79="","",IF($F80="",T79,IF(AND($M80=1,T$9&gt;$B$9),"",IF(AND($M80=1,T$9&lt;=$B$9),LOOKUP(T$9,$A$12:$A$111,$B$12:$B$111),IF(AND($H80=-1,U$9=$R79),"",IF($H80=-1,U79,IF(AND($H80=1,S$9=$R79),$J80,IF($H80=1,T79,""))))))))</f>
        <v/>
      </c>
      <c r="U80" t="str">
        <f ca="1">IF($E79="","",IF($F80="",U79,IF(AND($M80=1,U$9&gt;$B$9),"",IF(AND($M80=1,U$9&lt;=$B$9),LOOKUP(U$9,$A$12:$A$111,$B$12:$B$111),IF(AND($H80=-1,V$9=$R79),"",IF($H80=-1,V79,IF(AND($H80=1,T$9=$R79),$J80,IF($H80=1,U79,""))))))))</f>
        <v/>
      </c>
      <c r="V80" t="str">
        <f ca="1">IF($E79="","",IF($F80="",V79,IF(AND($M80=1,V$9&gt;$B$9),"",IF(AND($M80=1,V$9&lt;=$B$9),LOOKUP(V$9,$A$12:$A$111,$B$12:$B$111),IF(AND($H80=-1,W$9=$R79),"",IF($H80=-1,W79,IF(AND($H80=1,U$9=$R79),$J80,IF($H80=1,V79,""))))))))</f>
        <v/>
      </c>
      <c r="W80" t="str">
        <f ca="1">IF($E79="","",IF($F80="",W79,IF(AND($M80=1,W$9&gt;$B$9),"",IF(AND($M80=1,W$9&lt;=$B$9),LOOKUP(W$9,$A$12:$A$111,$B$12:$B$111),IF(AND($H80=-1,X$9=$R79),"",IF($H80=-1,X79,IF(AND($H80=1,V$9=$R79),$J80,IF($H80=1,W79,""))))))))</f>
        <v/>
      </c>
      <c r="X80" t="str">
        <f ca="1">IF($E79="","",IF($F80="",X79,IF(AND($M80=1,X$9&gt;$B$9),"",IF(AND($M80=1,X$9&lt;=$B$9),LOOKUP(X$9,$A$12:$A$111,$B$12:$B$111),IF(AND($H80=-1,Y$9=$R79),"",IF($H80=-1,Y79,IF(AND($H80=1,W$9=$R79),$J80,IF($H80=1,X79,""))))))))</f>
        <v/>
      </c>
      <c r="Y80" t="str">
        <f ca="1">IF($E79="","",IF($F80="",Y79,IF(AND($M80=1,Y$9&gt;$B$9),"",IF(AND($M80=1,Y$9&lt;=$B$9),LOOKUP(Y$9,$A$12:$A$111,$B$12:$B$111),IF(AND($H80=-1,Z$9=$R79),"",IF($H80=-1,Z79,IF(AND($H80=1,X$9=$R79),$J80,IF($H80=1,Y79,""))))))))</f>
        <v/>
      </c>
      <c r="Z80" t="str">
        <f ca="1">IF($E79="","",IF($F80="",Z79,IF(AND($M80=1,Z$9&gt;$B$9),"",IF(AND($M80=1,Z$9&lt;=$B$9),LOOKUP(Z$9,$A$12:$A$111,$B$12:$B$111),IF(AND($H80=-1,AA$9=$R79),"",IF($H80=-1,AA79,IF(AND($H80=1,Y$9=$R79),$J80,IF($H80=1,Z79,""))))))))</f>
        <v/>
      </c>
      <c r="AA80" t="str">
        <f ca="1">IF($E79="","",IF($F80="",AA79,IF(AND($M80=1,AA$9&gt;$B$9),"",IF(AND($M80=1,AA$9&lt;=$B$9),LOOKUP(AA$9,$A$12:$A$111,$B$12:$B$111),IF(AND($H80=-1,AB$9=$R79),"",IF($H80=-1,AB79,IF(AND($H80=1,Z$9=$R79),$J80,IF($H80=1,AA79,""))))))))</f>
        <v/>
      </c>
      <c r="AB80" t="str">
        <f ca="1">IF($E79="","",IF($F80="",AB79,IF(AND($M80=1,AB$9&gt;$B$9),"",IF(AND($M80=1,AB$9&lt;=$B$9),LOOKUP(AB$9,$A$12:$A$111,$B$12:$B$111),IF(AND($H80=-1,AC$9=$R79),"",IF($H80=-1,AC79,IF(AND($H80=1,AA$9=$R79),$J80,IF($H80=1,AB79,""))))))))</f>
        <v/>
      </c>
      <c r="AC80" t="str">
        <f ca="1">IF($E79="","",IF($F80="",AC79,IF(AND($M80=1,AC$9&gt;$B$9),"",IF(AND($M80=1,AC$9&lt;=$B$9),LOOKUP(AC$9,$A$12:$A$111,$B$12:$B$111),IF(AND($H80=-1,AD$9=$R79),"",IF($H80=-1,AD79,IF(AND($H80=1,AB$9=$R79),$J80,IF($H80=1,AC79,""))))))))</f>
        <v/>
      </c>
      <c r="AD80" t="str">
        <f ca="1">IF($E79="","",IF($F80="",AD79,IF(AND($M80=1,AD$9&gt;$B$9),"",IF(AND($M80=1,AD$9&lt;=$B$9),LOOKUP(AD$9,$A$12:$A$111,$B$12:$B$111),IF(AND($H80=-1,AE$9=$R79),"",IF($H80=-1,AE79,IF(AND($H80=1,AC$9=$R79),$J80,IF($H80=1,AD79,""))))))))</f>
        <v/>
      </c>
      <c r="AE80" t="str">
        <f ca="1">IF($E79="","",IF($F80="",AE79,IF(AND($M80=1,AE$9&gt;$B$9),"",IF(AND($M80=1,AE$9&lt;=$B$9),LOOKUP(AE$9,$A$12:$A$111,$B$12:$B$111),IF(AND($H80=-1,AF$9=$R79),"",IF($H80=-1,AF79,IF(AND($H80=1,AD$9=$R79),$J80,IF($H80=1,AE79,""))))))))</f>
        <v/>
      </c>
      <c r="AF80" t="str">
        <f ca="1">IF($E79="","",IF($F80="",AF79,IF(AND($M80=1,AF$9&gt;$B$9),"",IF(AND($M80=1,AF$9&lt;=$B$9),LOOKUP(AF$9,$A$12:$A$111,$B$12:$B$111),IF(AND($H80=-1,AG$9=$R79),"",IF($H80=-1,AG79,IF(AND($H80=1,AE$9=$R79),$J80,IF($H80=1,AF79,""))))))))</f>
        <v/>
      </c>
      <c r="AG80" t="str">
        <f ca="1">IF($E79="","",IF($F80="",AG79,IF(AND($M80=1,AG$9&gt;$B$9),"",IF(AND($M80=1,AG$9&lt;=$B$9),LOOKUP(AG$9,$A$12:$A$111,$B$12:$B$111),IF(AND($H80=-1,AH$9=$R79),"",IF($H80=-1,AH79,IF(AND($H80=1,AF$9=$R79),$J80,IF($H80=1,AG79,""))))))))</f>
        <v/>
      </c>
      <c r="AH80" t="str">
        <f ca="1">IF($E79="","",IF($F80="",AH79,IF(AND($M80=1,AH$9&gt;$B$9),"",IF(AND($M80=1,AH$9&lt;=$B$9),LOOKUP(AH$9,$A$12:$A$111,$B$12:$B$111),IF(AND($H80=-1,AI$9=$R79),"",IF($H80=-1,AI79,IF(AND($H80=1,AG$9=$R79),$J80,IF($H80=1,AH79,""))))))))</f>
        <v/>
      </c>
      <c r="AI80" t="str">
        <f ca="1">IF($E79="","",IF($F80="",AI79,IF(AND($M80=1,AI$9&gt;$B$9),"",IF(AND($M80=1,AI$9&lt;=$B$9),LOOKUP(AI$9,$A$12:$A$111,$B$12:$B$111),IF(AND($H80=-1,AJ$9=$R79),"",IF($H80=-1,AJ79,IF(AND($H80=1,AH$9=$R79),$J80,IF($H80=1,AI79,""))))))))</f>
        <v/>
      </c>
      <c r="AJ80" t="str">
        <f ca="1">IF($E79="","",IF($F80="",AJ79,IF(AND($M80=1,AJ$9&gt;$B$9),"",IF(AND($M80=1,AJ$9&lt;=$B$9),LOOKUP(AJ$9,$A$12:$A$111,$B$12:$B$111),IF(AND($H80=-1,AK$9=$R79),"",IF($H80=-1,AK79,IF(AND($H80=1,AI$9=$R79),$J80,IF($H80=1,AJ79,""))))))))</f>
        <v/>
      </c>
      <c r="AK80" t="str">
        <f ca="1">IF($E79="","",IF($F80="",AK79,IF(AND($M80=1,AK$9&gt;$B$9),"",IF(AND($M80=1,AK$9&lt;=$B$9),LOOKUP(AK$9,$A$12:$A$111,$B$12:$B$111),IF(AND($H80=-1,AL$9=$R79),"",IF($H80=-1,AL79,IF(AND($H80=1,AJ$9=$R79),$J80,IF($H80=1,AK79,""))))))))</f>
        <v/>
      </c>
      <c r="AL80" t="str">
        <f ca="1">IF($E79="","",IF($F80="",AL79,IF(AND($M80=1,AL$9&gt;$B$9),"",IF(AND($M80=1,AL$9&lt;=$B$9),LOOKUP(AL$9,$A$12:$A$111,$B$12:$B$111),IF(AND($H80=-1,AM$9=$R79),"",IF($H80=-1,AM79,IF(AND($H80=1,AK$9=$R79),$J80,IF($H80=1,AL79,""))))))))</f>
        <v/>
      </c>
      <c r="AM80" t="str">
        <f ca="1">IF($E79="","",IF($F80="",AM79,IF(AND($M80=1,AM$9&gt;$B$9),"",IF(AND($M80=1,AM$9&lt;=$B$9),LOOKUP(AM$9,$A$12:$A$111,$B$12:$B$111),IF(AND($H80=-1,AN$9=$R79),"",IF($H80=-1,AN79,IF(AND($H80=1,AL$9=$R79),$J80,IF($H80=1,AM79,""))))))))</f>
        <v/>
      </c>
      <c r="AN80" t="str">
        <f ca="1">IF($E79="","",IF($F80="",AN79,IF(AND($M80=1,AN$9&gt;$B$9),"",IF(AND($M80=1,AN$9&lt;=$B$9),LOOKUP(AN$9,$A$12:$A$111,$B$12:$B$111),IF(AND($H80=-1,AO$9=$R79),"",IF($H80=-1,AO79,IF(AND($H80=1,AM$9=$R79),$J80,IF($H80=1,AN79,""))))))))</f>
        <v/>
      </c>
      <c r="AO80" t="str">
        <f ca="1">IF($E79="","",IF($F80="",AO79,IF(AND($M80=1,AO$9&gt;$B$9),"",IF(AND($M80=1,AO$9&lt;=$B$9),LOOKUP(AO$9,$A$12:$A$111,$B$12:$B$111),IF(AND($H80=-1,AP$9=$R79),"",IF($H80=-1,AP79,IF(AND($H80=1,AN$9=$R79),$J80,IF($H80=1,AO79,""))))))))</f>
        <v/>
      </c>
      <c r="AP80" t="str">
        <f ca="1">IF($E79="","",IF($F80="",AP79,IF(AND($M80=1,AP$9&gt;$B$9),"",IF(AND($M80=1,AP$9&lt;=$B$9),LOOKUP(AP$9,$A$12:$A$111,$B$12:$B$111),IF(AND($H80=-1,AQ$9=$R79),"",IF($H80=-1,AQ79,IF(AND($H80=1,AO$9=$R79),$J80,IF($H80=1,AP79,""))))))))</f>
        <v/>
      </c>
      <c r="AQ80" t="str">
        <f ca="1">IF($E79="","",IF($F80="",AQ79,IF(AND($M80=1,AQ$9&gt;$B$9),"",IF(AND($M80=1,AQ$9&lt;=$B$9),LOOKUP(AQ$9,$A$12:$A$111,$B$12:$B$111),IF(AND($H80=-1,AR$9=$R79),"",IF($H80=-1,AR79,IF(AND($H80=1,AP$9=$R79),$J80,IF($H80=1,AQ79,""))))))))</f>
        <v/>
      </c>
      <c r="AR80" t="str">
        <f ca="1">IF($E79="","",IF($F80="",AR79,IF(AND($M80=1,AR$9&gt;$B$9),"",IF(AND($M80=1,AR$9&lt;=$B$9),LOOKUP(AR$9,$A$12:$A$111,$B$12:$B$111),IF(AND($H80=-1,AS$9=$R79),"",IF($H80=-1,AS79,IF(AND($H80=1,AQ$9=$R79),$J80,IF($H80=1,AR79,""))))))))</f>
        <v/>
      </c>
      <c r="AS80" t="str">
        <f ca="1">IF($E79="","",IF($F80="",AS79,IF(AND($M80=1,AS$9&gt;$B$9),"",IF(AND($M80=1,AS$9&lt;=$B$9),LOOKUP(AS$9,$A$12:$A$111,$B$12:$B$111),IF(AND($H80=-1,AT$9=$R79),"",IF($H80=-1,AT79,IF(AND($H80=1,AR$9=$R79),$J80,IF($H80=1,AS79,""))))))))</f>
        <v/>
      </c>
      <c r="AT80" t="str">
        <f ca="1">IF($E79="","",IF($F80="",AT79,IF(AND($M80=1,AT$9&gt;$B$9),"",IF(AND($M80=1,AT$9&lt;=$B$9),LOOKUP(AT$9,$A$12:$A$111,$B$12:$B$111),IF(AND($H80=-1,AU$9=$R79),"",IF($H80=-1,AU79,IF(AND($H80=1,AS$9=$R79),$J80,IF($H80=1,AT79,""))))))))</f>
        <v/>
      </c>
      <c r="AU80" t="str">
        <f ca="1">IF($E79="","",IF($F80="",AU79,IF(AND($M80=1,AU$9&gt;$B$9),"",IF(AND($M80=1,AU$9&lt;=$B$9),LOOKUP(AU$9,$A$12:$A$111,$B$12:$B$111),IF(AND($H80=-1,AV$9=$R79),"",IF($H80=-1,AV79,IF(AND($H80=1,AT$9=$R79),$J80,IF($H80=1,AU79,""))))))))</f>
        <v/>
      </c>
      <c r="AV80" t="str">
        <f ca="1">IF($E79="","",IF($F80="",AV79,IF(AND($M80=1,AV$9&gt;$B$9),"",IF(AND($M80=1,AV$9&lt;=$B$9),LOOKUP(AV$9,$A$12:$A$111,$B$12:$B$111),IF(AND($H80=-1,AW$9=$R79),"",IF($H80=-1,AW79,IF(AND($H80=1,AU$9=$R79),$J80,IF($H80=1,AV79,""))))))))</f>
        <v/>
      </c>
      <c r="AW80" t="str">
        <f ca="1">IF($E79="","",IF($F80="",AW79,IF(AND($M80=1,AW$9&gt;$B$9),"",IF(AND($M80=1,AW$9&lt;=$B$9),LOOKUP(AW$9,$A$12:$A$111,$B$12:$B$111),IF(AND($H80=-1,AX$9=$R79),"",IF($H80=-1,AX79,IF(AND($H80=1,AV$9=$R79),$J80,IF($H80=1,AW79,""))))))))</f>
        <v/>
      </c>
      <c r="AX80" t="str">
        <f ca="1">IF($E79="","",IF($F80="",AX79,IF(AND($M80=1,AX$9&gt;$B$9),"",IF(AND($M80=1,AX$9&lt;=$B$9),LOOKUP(AX$9,$A$12:$A$111,$B$12:$B$111),IF(AND($H80=-1,AY$9=$R79),"",IF($H80=-1,AY79,IF(AND($H80=1,AW$9=$R79),$J80,IF($H80=1,AX79,""))))))))</f>
        <v/>
      </c>
      <c r="AY80" t="str">
        <f ca="1">IF($E79="","",IF($F80="",AY79,IF(AND($M80=1,AY$9&gt;$B$9),"",IF(AND($M80=1,AY$9&lt;=$B$9),LOOKUP(AY$9,$A$12:$A$111,$B$12:$B$111),IF(AND($H80=-1,AZ$9=$R79),"",IF($H80=-1,AZ79,IF(AND($H80=1,AX$9=$R79),$J80,IF($H80=1,AY79,""))))))))</f>
        <v/>
      </c>
      <c r="AZ80" t="str">
        <f ca="1">IF($E79="","",IF($F80="",AZ79,IF(AND($M80=1,AZ$9&gt;$B$9),"",IF(AND($M80=1,AZ$9&lt;=$B$9),LOOKUP(AZ$9,$A$12:$A$111,$B$12:$B$111),IF(AND($H80=-1,BA$9=$R79),"",IF($H80=-1,BA79,IF(AND($H80=1,AY$9=$R79),$J80,IF($H80=1,AZ79,""))))))))</f>
        <v/>
      </c>
      <c r="BA80" t="str">
        <f ca="1">IF($E79="","",IF($F80="",BA79,IF(AND($M80=1,BA$9&gt;$B$9),"",IF(AND($M80=1,BA$9&lt;=$B$9),LOOKUP(BA$9,$A$12:$A$111,$B$12:$B$111),IF(AND($H80=-1,BB$9=$R79),"",IF($H80=-1,BB79,IF(AND($H80=1,AZ$9=$R79),$J80,IF($H80=1,BA79,""))))))))</f>
        <v/>
      </c>
      <c r="BB80" t="str">
        <f ca="1">IF($E79="","",IF($F80="",BB79,IF(AND($M80=1,BB$9&gt;$B$9),"",IF(AND($M80=1,BB$9&lt;=$B$9),LOOKUP(BB$9,$A$12:$A$111,$B$12:$B$111),IF(AND($H80=-1,BC$9=$R79),"",IF($H80=-1,BC79,IF(AND($H80=1,BA$9=$R79),$J80,IF($H80=1,BB79,""))))))))</f>
        <v/>
      </c>
      <c r="BC80" t="str">
        <f ca="1">IF($E79="","",IF($F80="",BC79,IF(AND($M80=1,BC$9&gt;$B$9),"",IF(AND($M80=1,BC$9&lt;=$B$9),LOOKUP(BC$9,$A$12:$A$111,$B$12:$B$111),IF(AND($H80=-1,BD$9=$R79),"",IF($H80=-1,BD79,IF(AND($H80=1,BB$9=$R79),$J80,IF($H80=1,BC79,""))))))))</f>
        <v/>
      </c>
      <c r="BD80" t="str">
        <f ca="1">IF($E79="","",IF($F80="",BD79,IF(AND($M80=1,BD$9&gt;$B$9),"",IF(AND($M80=1,BD$9&lt;=$B$9),LOOKUP(BD$9,$A$12:$A$111,$B$12:$B$111),IF(AND($H80=-1,BE$9=$R79),"",IF($H80=-1,BE79,IF(AND($H80=1,BC$9=$R79),$J80,IF($H80=1,BD79,""))))))))</f>
        <v/>
      </c>
      <c r="BE80" t="str">
        <f ca="1">IF($E79="","",IF($F80="",BE79,IF(AND($M80=1,BE$9&gt;$B$9),"",IF(AND($M80=1,BE$9&lt;=$B$9),LOOKUP(BE$9,$A$12:$A$111,$B$12:$B$111),IF(AND($H80=-1,BF$9=$R79),"",IF($H80=-1,BF79,IF(AND($H80=1,BD$9=$R79),$J80,IF($H80=1,BE79,""))))))))</f>
        <v/>
      </c>
      <c r="BF80" t="str">
        <f ca="1">IF($E79="","",IF($F80="",BF79,IF(AND($M80=1,BF$9&gt;$B$9),"",IF(AND($M80=1,BF$9&lt;=$B$9),LOOKUP(BF$9,$A$12:$A$111,$B$12:$B$111),IF(AND($H80=-1,BG$9=$R79),"",IF($H80=-1,BG79,IF(AND($H80=1,BE$9=$R79),$J80,IF($H80=1,BF79,""))))))))</f>
        <v/>
      </c>
      <c r="BG80" t="str">
        <f ca="1">IF($E79="","",IF($F80="",BG79,IF(AND($M80=1,BG$9&gt;$B$9),"",IF(AND($M80=1,BG$9&lt;=$B$9),LOOKUP(BG$9,$A$12:$A$111,$B$12:$B$111),IF(AND($H80=-1,BH$9=$R79),"",IF($H80=-1,BH79,IF(AND($H80=1,BF$9=$R79),$J80,IF($H80=1,BG79,""))))))))</f>
        <v/>
      </c>
      <c r="BH80" t="str">
        <f ca="1">IF($E79="","",IF($F80="",BH79,IF(AND($M80=1,BH$9&gt;$B$9),"",IF(AND($M80=1,BH$9&lt;=$B$9),LOOKUP(BH$9,$A$12:$A$111,$B$12:$B$111),IF(AND($H80=-1,BI$9=$R79),"",IF($H80=-1,BI79,IF(AND($H80=1,BG$9=$R79),$J80,IF($H80=1,BH79,""))))))))</f>
        <v/>
      </c>
      <c r="BI80" t="str">
        <f ca="1">IF($E79="","",IF($F80="",BI79,IF(AND($M80=1,BI$9&gt;$B$9),"",IF(AND($M80=1,BI$9&lt;=$B$9),LOOKUP(BI$9,$A$12:$A$111,$B$12:$B$111),IF(AND($H80=-1,BJ$9=$R79),"",IF($H80=-1,BJ79,IF(AND($H80=1,BH$9=$R79),$J80,IF($H80=1,BI79,""))))))))</f>
        <v/>
      </c>
      <c r="BJ80" t="str">
        <f ca="1">IF($E79="","",IF($F80="",BJ79,IF(AND($M80=1,BJ$9&gt;$B$9),"",IF(AND($M80=1,BJ$9&lt;=$B$9),LOOKUP(BJ$9,$A$12:$A$111,$B$12:$B$111),IF(AND($H80=-1,BK$9=$R79),"",IF($H80=-1,BK79,IF(AND($H80=1,BI$9=$R79),$J80,IF($H80=1,BJ79,""))))))))</f>
        <v/>
      </c>
      <c r="BK80" t="str">
        <f ca="1">IF($E79="","",IF($F80="",BK79,IF(AND($M80=1,BK$9&gt;$B$9),"",IF(AND($M80=1,BK$9&lt;=$B$9),LOOKUP(BK$9,$A$12:$A$111,$B$12:$B$111),IF(AND($H80=-1,BL$9=$R79),"",IF($H80=-1,BL79,IF(AND($H80=1,BJ$9=$R79),$J80,IF($H80=1,BK79,""))))))))</f>
        <v/>
      </c>
      <c r="BL80" t="str">
        <f ca="1">IF($E79="","",IF($F80="",BL79,IF(AND($M80=1,BL$9&gt;$B$9),"",IF(AND($M80=1,BL$9&lt;=$B$9),LOOKUP(BL$9,$A$12:$A$111,$B$12:$B$111),IF(AND($H80=-1,BM$9=$R79),"",IF($H80=-1,BM79,IF(AND($H80=1,BK$9=$R79),$J80,IF($H80=1,BL79,""))))))))</f>
        <v/>
      </c>
      <c r="BM80">
        <f ca="1">IF($E79="","",IF($F80="",BM79,IF(AND($M80=1,BM$9&gt;$B$9),"",IF(AND($M80=1,BM$9&lt;=$B$9),LOOKUP(BM$9,$A$12:$A$111,$B$12:$B$111),IF(AND($H80=-1,BN$9=$R79),"",IF($H80=-1,BN79,IF(AND($H80=1,BL$9=$R79),$J80,IF($H80=1,BM79,""))))))))</f>
        <v>0</v>
      </c>
      <c r="BN80">
        <f ca="1">IF($E79="","",IF($F80="",BN79,IF(AND($M80=1,BN$9&gt;$B$9),"",IF(AND($M80=1,BN$9&lt;=$B$9),LOOKUP(BN$9,$A$12:$A$111,$B$12:$B$111),IF(AND($H80=-1,BO$9=$R79),"",IF($H80=-1,BO79,IF(AND($H80=1,BM$9=$R79),$J80,IF($H80=1,BN79,""))))))))</f>
        <v>0</v>
      </c>
      <c r="BO80">
        <f ca="1">IF($E79="","",IF($F80="",BO79,IF(AND($M80=1,BO$9&gt;$B$9),"",IF(AND($M80=1,BO$9&lt;=$B$9),LOOKUP(BO$9,$A$12:$A$111,$B$12:$B$111),IF(AND($H80=-1,BP$9=$R79),"",IF($H80=-1,BP79,IF(AND($H80=1,BN$9=$R79),$J80,IF($H80=1,BO79,""))))))))</f>
        <v>0</v>
      </c>
      <c r="BP80">
        <f ca="1">IF($E79="","",IF($F80="",BP79,IF(AND($M80=1,BP$9&gt;$B$9),"",IF(AND($M80=1,BP$9&lt;=$B$9),LOOKUP(BP$9,$A$12:$A$111,$B$12:$B$111),IF(AND($H80=-1,BQ$9=$R79),"",IF($H80=-1,BQ79,IF(AND($H80=1,BO$9=$R79),$J80,IF($H80=1,BP79,""))))))))</f>
        <v>0</v>
      </c>
    </row>
    <row r="81" spans="4:68" x14ac:dyDescent="0.25">
      <c r="D81" s="4">
        <v>71</v>
      </c>
      <c r="E81" s="1">
        <f t="shared" ca="1" si="12"/>
        <v>23</v>
      </c>
      <c r="F81" t="str">
        <f ca="1">IF(E80="","",IF(AND(B$3="Last",G80="Zero"),F80,IF(B$3="Last",G80,IF(AND(B$3="2nd last",G79="Zero"),F80,IF(B$3="2nd last",G79,IF(AND(B$3="Opposite",G80="Zero"),F80,IF(AND(B$3="Opposite",G80="Red"),"Black",IF(AND(B$3="Opposite",G80="Black"),"Red",IF(AND(B$3="Opposite",G80="Odd"),"Even",IF(AND(B$3="Opposite",G80="Even"),"Odd",IF(AND(B$3="Opposite",G80="High"),"Low",IF(AND(B$3="Opposite",G80="Low"),"High",IF(COUNTIF(Refs!$E$5:$I$6,B$3)=1,RevLab!B$3,"")))))))))))))</f>
        <v>Black</v>
      </c>
      <c r="G81" t="str">
        <f ca="1">IF(E81="","",IF(B$2="Red/Black",LOOKUP(E81,Refs!D:D,Refs!F:F),IF(B$2="High/Low",LOOKUP(E81,Refs!D:D,Refs!H:H),IF(B$2="Odd/Even",LOOKUP(E81,Refs!D:D,Refs!J:J),""))))</f>
        <v>Red</v>
      </c>
      <c r="H81">
        <f t="shared" ca="1" si="13"/>
        <v>-1</v>
      </c>
      <c r="I81">
        <f ca="1">IF(E80="","",IF(F81="","",IF(AND(R80&gt;1,P80+Q80&gt;=$B$4),$B$4,IF(R80=1,P80,P80+Q80))))</f>
        <v>7</v>
      </c>
      <c r="J81">
        <f t="shared" ca="1" si="14"/>
        <v>-7</v>
      </c>
      <c r="K81">
        <f t="shared" ca="1" si="16"/>
        <v>-70</v>
      </c>
      <c r="L81">
        <f t="shared" ca="1" si="17"/>
        <v>15</v>
      </c>
      <c r="M81">
        <f t="shared" ca="1" si="15"/>
        <v>1</v>
      </c>
      <c r="P81">
        <f t="shared" ca="1" si="9"/>
        <v>1</v>
      </c>
      <c r="Q81">
        <f t="shared" ca="1" si="10"/>
        <v>4</v>
      </c>
      <c r="R81" s="2">
        <f t="shared" ca="1" si="11"/>
        <v>4</v>
      </c>
      <c r="S81" s="4">
        <f ca="1">IF(E80="","",IF($F81="",S80,IF($M81=1,LOOKUP(S$9,$A$12:$A$111,$B$12:$B$111),IF(AND($H81=-1,T$9=$R80),"",IF($H81=-1,T80,IF($H81=1,S80))))))</f>
        <v>1</v>
      </c>
      <c r="T81">
        <f ca="1">IF($E80="","",IF($F81="",T80,IF(AND($M81=1,T$9&gt;$B$9),"",IF(AND($M81=1,T$9&lt;=$B$9),LOOKUP(T$9,$A$12:$A$111,$B$12:$B$111),IF(AND($H81=-1,U$9=$R80),"",IF($H81=-1,U80,IF(AND($H81=1,S$9=$R80),$J81,IF($H81=1,T80,""))))))))</f>
        <v>2</v>
      </c>
      <c r="U81">
        <f ca="1">IF($E80="","",IF($F81="",U80,IF(AND($M81=1,U$9&gt;$B$9),"",IF(AND($M81=1,U$9&lt;=$B$9),LOOKUP(U$9,$A$12:$A$111,$B$12:$B$111),IF(AND($H81=-1,V$9=$R80),"",IF($H81=-1,V80,IF(AND($H81=1,T$9=$R80),$J81,IF($H81=1,U80,""))))))))</f>
        <v>3</v>
      </c>
      <c r="V81">
        <f ca="1">IF($E80="","",IF($F81="",V80,IF(AND($M81=1,V$9&gt;$B$9),"",IF(AND($M81=1,V$9&lt;=$B$9),LOOKUP(V$9,$A$12:$A$111,$B$12:$B$111),IF(AND($H81=-1,W$9=$R80),"",IF($H81=-1,W80,IF(AND($H81=1,U$9=$R80),$J81,IF($H81=1,V80,""))))))))</f>
        <v>4</v>
      </c>
      <c r="W81" t="str">
        <f ca="1">IF($E80="","",IF($F81="",W80,IF(AND($M81=1,W$9&gt;$B$9),"",IF(AND($M81=1,W$9&lt;=$B$9),LOOKUP(W$9,$A$12:$A$111,$B$12:$B$111),IF(AND($H81=-1,X$9=$R80),"",IF($H81=-1,X80,IF(AND($H81=1,V$9=$R80),$J81,IF($H81=1,W80,""))))))))</f>
        <v/>
      </c>
      <c r="X81" t="str">
        <f ca="1">IF($E80="","",IF($F81="",X80,IF(AND($M81=1,X$9&gt;$B$9),"",IF(AND($M81=1,X$9&lt;=$B$9),LOOKUP(X$9,$A$12:$A$111,$B$12:$B$111),IF(AND($H81=-1,Y$9=$R80),"",IF($H81=-1,Y80,IF(AND($H81=1,W$9=$R80),$J81,IF($H81=1,X80,""))))))))</f>
        <v/>
      </c>
      <c r="Y81" t="str">
        <f ca="1">IF($E80="","",IF($F81="",Y80,IF(AND($M81=1,Y$9&gt;$B$9),"",IF(AND($M81=1,Y$9&lt;=$B$9),LOOKUP(Y$9,$A$12:$A$111,$B$12:$B$111),IF(AND($H81=-1,Z$9=$R80),"",IF($H81=-1,Z80,IF(AND($H81=1,X$9=$R80),$J81,IF($H81=1,Y80,""))))))))</f>
        <v/>
      </c>
      <c r="Z81" t="str">
        <f ca="1">IF($E80="","",IF($F81="",Z80,IF(AND($M81=1,Z$9&gt;$B$9),"",IF(AND($M81=1,Z$9&lt;=$B$9),LOOKUP(Z$9,$A$12:$A$111,$B$12:$B$111),IF(AND($H81=-1,AA$9=$R80),"",IF($H81=-1,AA80,IF(AND($H81=1,Y$9=$R80),$J81,IF($H81=1,Z80,""))))))))</f>
        <v/>
      </c>
      <c r="AA81" t="str">
        <f ca="1">IF($E80="","",IF($F81="",AA80,IF(AND($M81=1,AA$9&gt;$B$9),"",IF(AND($M81=1,AA$9&lt;=$B$9),LOOKUP(AA$9,$A$12:$A$111,$B$12:$B$111),IF(AND($H81=-1,AB$9=$R80),"",IF($H81=-1,AB80,IF(AND($H81=1,Z$9=$R80),$J81,IF($H81=1,AA80,""))))))))</f>
        <v/>
      </c>
      <c r="AB81" t="str">
        <f ca="1">IF($E80="","",IF($F81="",AB80,IF(AND($M81=1,AB$9&gt;$B$9),"",IF(AND($M81=1,AB$9&lt;=$B$9),LOOKUP(AB$9,$A$12:$A$111,$B$12:$B$111),IF(AND($H81=-1,AC$9=$R80),"",IF($H81=-1,AC80,IF(AND($H81=1,AA$9=$R80),$J81,IF($H81=1,AB80,""))))))))</f>
        <v/>
      </c>
      <c r="AC81" t="str">
        <f ca="1">IF($E80="","",IF($F81="",AC80,IF(AND($M81=1,AC$9&gt;$B$9),"",IF(AND($M81=1,AC$9&lt;=$B$9),LOOKUP(AC$9,$A$12:$A$111,$B$12:$B$111),IF(AND($H81=-1,AD$9=$R80),"",IF($H81=-1,AD80,IF(AND($H81=1,AB$9=$R80),$J81,IF($H81=1,AC80,""))))))))</f>
        <v/>
      </c>
      <c r="AD81" t="str">
        <f ca="1">IF($E80="","",IF($F81="",AD80,IF(AND($M81=1,AD$9&gt;$B$9),"",IF(AND($M81=1,AD$9&lt;=$B$9),LOOKUP(AD$9,$A$12:$A$111,$B$12:$B$111),IF(AND($H81=-1,AE$9=$R80),"",IF($H81=-1,AE80,IF(AND($H81=1,AC$9=$R80),$J81,IF($H81=1,AD80,""))))))))</f>
        <v/>
      </c>
      <c r="AE81" t="str">
        <f ca="1">IF($E80="","",IF($F81="",AE80,IF(AND($M81=1,AE$9&gt;$B$9),"",IF(AND($M81=1,AE$9&lt;=$B$9),LOOKUP(AE$9,$A$12:$A$111,$B$12:$B$111),IF(AND($H81=-1,AF$9=$R80),"",IF($H81=-1,AF80,IF(AND($H81=1,AD$9=$R80),$J81,IF($H81=1,AE80,""))))))))</f>
        <v/>
      </c>
      <c r="AF81" t="str">
        <f ca="1">IF($E80="","",IF($F81="",AF80,IF(AND($M81=1,AF$9&gt;$B$9),"",IF(AND($M81=1,AF$9&lt;=$B$9),LOOKUP(AF$9,$A$12:$A$111,$B$12:$B$111),IF(AND($H81=-1,AG$9=$R80),"",IF($H81=-1,AG80,IF(AND($H81=1,AE$9=$R80),$J81,IF($H81=1,AF80,""))))))))</f>
        <v/>
      </c>
      <c r="AG81" t="str">
        <f ca="1">IF($E80="","",IF($F81="",AG80,IF(AND($M81=1,AG$9&gt;$B$9),"",IF(AND($M81=1,AG$9&lt;=$B$9),LOOKUP(AG$9,$A$12:$A$111,$B$12:$B$111),IF(AND($H81=-1,AH$9=$R80),"",IF($H81=-1,AH80,IF(AND($H81=1,AF$9=$R80),$J81,IF($H81=1,AG80,""))))))))</f>
        <v/>
      </c>
      <c r="AH81" t="str">
        <f ca="1">IF($E80="","",IF($F81="",AH80,IF(AND($M81=1,AH$9&gt;$B$9),"",IF(AND($M81=1,AH$9&lt;=$B$9),LOOKUP(AH$9,$A$12:$A$111,$B$12:$B$111),IF(AND($H81=-1,AI$9=$R80),"",IF($H81=-1,AI80,IF(AND($H81=1,AG$9=$R80),$J81,IF($H81=1,AH80,""))))))))</f>
        <v/>
      </c>
      <c r="AI81" t="str">
        <f ca="1">IF($E80="","",IF($F81="",AI80,IF(AND($M81=1,AI$9&gt;$B$9),"",IF(AND($M81=1,AI$9&lt;=$B$9),LOOKUP(AI$9,$A$12:$A$111,$B$12:$B$111),IF(AND($H81=-1,AJ$9=$R80),"",IF($H81=-1,AJ80,IF(AND($H81=1,AH$9=$R80),$J81,IF($H81=1,AI80,""))))))))</f>
        <v/>
      </c>
      <c r="AJ81" t="str">
        <f ca="1">IF($E80="","",IF($F81="",AJ80,IF(AND($M81=1,AJ$9&gt;$B$9),"",IF(AND($M81=1,AJ$9&lt;=$B$9),LOOKUP(AJ$9,$A$12:$A$111,$B$12:$B$111),IF(AND($H81=-1,AK$9=$R80),"",IF($H81=-1,AK80,IF(AND($H81=1,AI$9=$R80),$J81,IF($H81=1,AJ80,""))))))))</f>
        <v/>
      </c>
      <c r="AK81" t="str">
        <f ca="1">IF($E80="","",IF($F81="",AK80,IF(AND($M81=1,AK$9&gt;$B$9),"",IF(AND($M81=1,AK$9&lt;=$B$9),LOOKUP(AK$9,$A$12:$A$111,$B$12:$B$111),IF(AND($H81=-1,AL$9=$R80),"",IF($H81=-1,AL80,IF(AND($H81=1,AJ$9=$R80),$J81,IF($H81=1,AK80,""))))))))</f>
        <v/>
      </c>
      <c r="AL81" t="str">
        <f ca="1">IF($E80="","",IF($F81="",AL80,IF(AND($M81=1,AL$9&gt;$B$9),"",IF(AND($M81=1,AL$9&lt;=$B$9),LOOKUP(AL$9,$A$12:$A$111,$B$12:$B$111),IF(AND($H81=-1,AM$9=$R80),"",IF($H81=-1,AM80,IF(AND($H81=1,AK$9=$R80),$J81,IF($H81=1,AL80,""))))))))</f>
        <v/>
      </c>
      <c r="AM81" t="str">
        <f ca="1">IF($E80="","",IF($F81="",AM80,IF(AND($M81=1,AM$9&gt;$B$9),"",IF(AND($M81=1,AM$9&lt;=$B$9),LOOKUP(AM$9,$A$12:$A$111,$B$12:$B$111),IF(AND($H81=-1,AN$9=$R80),"",IF($H81=-1,AN80,IF(AND($H81=1,AL$9=$R80),$J81,IF($H81=1,AM80,""))))))))</f>
        <v/>
      </c>
      <c r="AN81" t="str">
        <f ca="1">IF($E80="","",IF($F81="",AN80,IF(AND($M81=1,AN$9&gt;$B$9),"",IF(AND($M81=1,AN$9&lt;=$B$9),LOOKUP(AN$9,$A$12:$A$111,$B$12:$B$111),IF(AND($H81=-1,AO$9=$R80),"",IF($H81=-1,AO80,IF(AND($H81=1,AM$9=$R80),$J81,IF($H81=1,AN80,""))))))))</f>
        <v/>
      </c>
      <c r="AO81" t="str">
        <f ca="1">IF($E80="","",IF($F81="",AO80,IF(AND($M81=1,AO$9&gt;$B$9),"",IF(AND($M81=1,AO$9&lt;=$B$9),LOOKUP(AO$9,$A$12:$A$111,$B$12:$B$111),IF(AND($H81=-1,AP$9=$R80),"",IF($H81=-1,AP80,IF(AND($H81=1,AN$9=$R80),$J81,IF($H81=1,AO80,""))))))))</f>
        <v/>
      </c>
      <c r="AP81" t="str">
        <f ca="1">IF($E80="","",IF($F81="",AP80,IF(AND($M81=1,AP$9&gt;$B$9),"",IF(AND($M81=1,AP$9&lt;=$B$9),LOOKUP(AP$9,$A$12:$A$111,$B$12:$B$111),IF(AND($H81=-1,AQ$9=$R80),"",IF($H81=-1,AQ80,IF(AND($H81=1,AO$9=$R80),$J81,IF($H81=1,AP80,""))))))))</f>
        <v/>
      </c>
      <c r="AQ81" t="str">
        <f ca="1">IF($E80="","",IF($F81="",AQ80,IF(AND($M81=1,AQ$9&gt;$B$9),"",IF(AND($M81=1,AQ$9&lt;=$B$9),LOOKUP(AQ$9,$A$12:$A$111,$B$12:$B$111),IF(AND($H81=-1,AR$9=$R80),"",IF($H81=-1,AR80,IF(AND($H81=1,AP$9=$R80),$J81,IF($H81=1,AQ80,""))))))))</f>
        <v/>
      </c>
      <c r="AR81" t="str">
        <f ca="1">IF($E80="","",IF($F81="",AR80,IF(AND($M81=1,AR$9&gt;$B$9),"",IF(AND($M81=1,AR$9&lt;=$B$9),LOOKUP(AR$9,$A$12:$A$111,$B$12:$B$111),IF(AND($H81=-1,AS$9=$R80),"",IF($H81=-1,AS80,IF(AND($H81=1,AQ$9=$R80),$J81,IF($H81=1,AR80,""))))))))</f>
        <v/>
      </c>
      <c r="AS81" t="str">
        <f ca="1">IF($E80="","",IF($F81="",AS80,IF(AND($M81=1,AS$9&gt;$B$9),"",IF(AND($M81=1,AS$9&lt;=$B$9),LOOKUP(AS$9,$A$12:$A$111,$B$12:$B$111),IF(AND($H81=-1,AT$9=$R80),"",IF($H81=-1,AT80,IF(AND($H81=1,AR$9=$R80),$J81,IF($H81=1,AS80,""))))))))</f>
        <v/>
      </c>
      <c r="AT81" t="str">
        <f ca="1">IF($E80="","",IF($F81="",AT80,IF(AND($M81=1,AT$9&gt;$B$9),"",IF(AND($M81=1,AT$9&lt;=$B$9),LOOKUP(AT$9,$A$12:$A$111,$B$12:$B$111),IF(AND($H81=-1,AU$9=$R80),"",IF($H81=-1,AU80,IF(AND($H81=1,AS$9=$R80),$J81,IF($H81=1,AT80,""))))))))</f>
        <v/>
      </c>
      <c r="AU81" t="str">
        <f ca="1">IF($E80="","",IF($F81="",AU80,IF(AND($M81=1,AU$9&gt;$B$9),"",IF(AND($M81=1,AU$9&lt;=$B$9),LOOKUP(AU$9,$A$12:$A$111,$B$12:$B$111),IF(AND($H81=-1,AV$9=$R80),"",IF($H81=-1,AV80,IF(AND($H81=1,AT$9=$R80),$J81,IF($H81=1,AU80,""))))))))</f>
        <v/>
      </c>
      <c r="AV81" t="str">
        <f ca="1">IF($E80="","",IF($F81="",AV80,IF(AND($M81=1,AV$9&gt;$B$9),"",IF(AND($M81=1,AV$9&lt;=$B$9),LOOKUP(AV$9,$A$12:$A$111,$B$12:$B$111),IF(AND($H81=-1,AW$9=$R80),"",IF($H81=-1,AW80,IF(AND($H81=1,AU$9=$R80),$J81,IF($H81=1,AV80,""))))))))</f>
        <v/>
      </c>
      <c r="AW81" t="str">
        <f ca="1">IF($E80="","",IF($F81="",AW80,IF(AND($M81=1,AW$9&gt;$B$9),"",IF(AND($M81=1,AW$9&lt;=$B$9),LOOKUP(AW$9,$A$12:$A$111,$B$12:$B$111),IF(AND($H81=-1,AX$9=$R80),"",IF($H81=-1,AX80,IF(AND($H81=1,AV$9=$R80),$J81,IF($H81=1,AW80,""))))))))</f>
        <v/>
      </c>
      <c r="AX81" t="str">
        <f ca="1">IF($E80="","",IF($F81="",AX80,IF(AND($M81=1,AX$9&gt;$B$9),"",IF(AND($M81=1,AX$9&lt;=$B$9),LOOKUP(AX$9,$A$12:$A$111,$B$12:$B$111),IF(AND($H81=-1,AY$9=$R80),"",IF($H81=-1,AY80,IF(AND($H81=1,AW$9=$R80),$J81,IF($H81=1,AX80,""))))))))</f>
        <v/>
      </c>
      <c r="AY81" t="str">
        <f ca="1">IF($E80="","",IF($F81="",AY80,IF(AND($M81=1,AY$9&gt;$B$9),"",IF(AND($M81=1,AY$9&lt;=$B$9),LOOKUP(AY$9,$A$12:$A$111,$B$12:$B$111),IF(AND($H81=-1,AZ$9=$R80),"",IF($H81=-1,AZ80,IF(AND($H81=1,AX$9=$R80),$J81,IF($H81=1,AY80,""))))))))</f>
        <v/>
      </c>
      <c r="AZ81" t="str">
        <f ca="1">IF($E80="","",IF($F81="",AZ80,IF(AND($M81=1,AZ$9&gt;$B$9),"",IF(AND($M81=1,AZ$9&lt;=$B$9),LOOKUP(AZ$9,$A$12:$A$111,$B$12:$B$111),IF(AND($H81=-1,BA$9=$R80),"",IF($H81=-1,BA80,IF(AND($H81=1,AY$9=$R80),$J81,IF($H81=1,AZ80,""))))))))</f>
        <v/>
      </c>
      <c r="BA81" t="str">
        <f ca="1">IF($E80="","",IF($F81="",BA80,IF(AND($M81=1,BA$9&gt;$B$9),"",IF(AND($M81=1,BA$9&lt;=$B$9),LOOKUP(BA$9,$A$12:$A$111,$B$12:$B$111),IF(AND($H81=-1,BB$9=$R80),"",IF($H81=-1,BB80,IF(AND($H81=1,AZ$9=$R80),$J81,IF($H81=1,BA80,""))))))))</f>
        <v/>
      </c>
      <c r="BB81" t="str">
        <f ca="1">IF($E80="","",IF($F81="",BB80,IF(AND($M81=1,BB$9&gt;$B$9),"",IF(AND($M81=1,BB$9&lt;=$B$9),LOOKUP(BB$9,$A$12:$A$111,$B$12:$B$111),IF(AND($H81=-1,BC$9=$R80),"",IF($H81=-1,BC80,IF(AND($H81=1,BA$9=$R80),$J81,IF($H81=1,BB80,""))))))))</f>
        <v/>
      </c>
      <c r="BC81" t="str">
        <f ca="1">IF($E80="","",IF($F81="",BC80,IF(AND($M81=1,BC$9&gt;$B$9),"",IF(AND($M81=1,BC$9&lt;=$B$9),LOOKUP(BC$9,$A$12:$A$111,$B$12:$B$111),IF(AND($H81=-1,BD$9=$R80),"",IF($H81=-1,BD80,IF(AND($H81=1,BB$9=$R80),$J81,IF($H81=1,BC80,""))))))))</f>
        <v/>
      </c>
      <c r="BD81" t="str">
        <f ca="1">IF($E80="","",IF($F81="",BD80,IF(AND($M81=1,BD$9&gt;$B$9),"",IF(AND($M81=1,BD$9&lt;=$B$9),LOOKUP(BD$9,$A$12:$A$111,$B$12:$B$111),IF(AND($H81=-1,BE$9=$R80),"",IF($H81=-1,BE80,IF(AND($H81=1,BC$9=$R80),$J81,IF($H81=1,BD80,""))))))))</f>
        <v/>
      </c>
      <c r="BE81" t="str">
        <f ca="1">IF($E80="","",IF($F81="",BE80,IF(AND($M81=1,BE$9&gt;$B$9),"",IF(AND($M81=1,BE$9&lt;=$B$9),LOOKUP(BE$9,$A$12:$A$111,$B$12:$B$111),IF(AND($H81=-1,BF$9=$R80),"",IF($H81=-1,BF80,IF(AND($H81=1,BD$9=$R80),$J81,IF($H81=1,BE80,""))))))))</f>
        <v/>
      </c>
      <c r="BF81" t="str">
        <f ca="1">IF($E80="","",IF($F81="",BF80,IF(AND($M81=1,BF$9&gt;$B$9),"",IF(AND($M81=1,BF$9&lt;=$B$9),LOOKUP(BF$9,$A$12:$A$111,$B$12:$B$111),IF(AND($H81=-1,BG$9=$R80),"",IF($H81=-1,BG80,IF(AND($H81=1,BE$9=$R80),$J81,IF($H81=1,BF80,""))))))))</f>
        <v/>
      </c>
      <c r="BG81" t="str">
        <f ca="1">IF($E80="","",IF($F81="",BG80,IF(AND($M81=1,BG$9&gt;$B$9),"",IF(AND($M81=1,BG$9&lt;=$B$9),LOOKUP(BG$9,$A$12:$A$111,$B$12:$B$111),IF(AND($H81=-1,BH$9=$R80),"",IF($H81=-1,BH80,IF(AND($H81=1,BF$9=$R80),$J81,IF($H81=1,BG80,""))))))))</f>
        <v/>
      </c>
      <c r="BH81" t="str">
        <f ca="1">IF($E80="","",IF($F81="",BH80,IF(AND($M81=1,BH$9&gt;$B$9),"",IF(AND($M81=1,BH$9&lt;=$B$9),LOOKUP(BH$9,$A$12:$A$111,$B$12:$B$111),IF(AND($H81=-1,BI$9=$R80),"",IF($H81=-1,BI80,IF(AND($H81=1,BG$9=$R80),$J81,IF($H81=1,BH80,""))))))))</f>
        <v/>
      </c>
      <c r="BI81" t="str">
        <f ca="1">IF($E80="","",IF($F81="",BI80,IF(AND($M81=1,BI$9&gt;$B$9),"",IF(AND($M81=1,BI$9&lt;=$B$9),LOOKUP(BI$9,$A$12:$A$111,$B$12:$B$111),IF(AND($H81=-1,BJ$9=$R80),"",IF($H81=-1,BJ80,IF(AND($H81=1,BH$9=$R80),$J81,IF($H81=1,BI80,""))))))))</f>
        <v/>
      </c>
      <c r="BJ81" t="str">
        <f ca="1">IF($E80="","",IF($F81="",BJ80,IF(AND($M81=1,BJ$9&gt;$B$9),"",IF(AND($M81=1,BJ$9&lt;=$B$9),LOOKUP(BJ$9,$A$12:$A$111,$B$12:$B$111),IF(AND($H81=-1,BK$9=$R80),"",IF($H81=-1,BK80,IF(AND($H81=1,BI$9=$R80),$J81,IF($H81=1,BJ80,""))))))))</f>
        <v/>
      </c>
      <c r="BK81" t="str">
        <f ca="1">IF($E80="","",IF($F81="",BK80,IF(AND($M81=1,BK$9&gt;$B$9),"",IF(AND($M81=1,BK$9&lt;=$B$9),LOOKUP(BK$9,$A$12:$A$111,$B$12:$B$111),IF(AND($H81=-1,BL$9=$R80),"",IF($H81=-1,BL80,IF(AND($H81=1,BJ$9=$R80),$J81,IF($H81=1,BK80,""))))))))</f>
        <v/>
      </c>
      <c r="BL81" t="str">
        <f ca="1">IF($E80="","",IF($F81="",BL80,IF(AND($M81=1,BL$9&gt;$B$9),"",IF(AND($M81=1,BL$9&lt;=$B$9),LOOKUP(BL$9,$A$12:$A$111,$B$12:$B$111),IF(AND($H81=-1,BM$9=$R80),"",IF($H81=-1,BM80,IF(AND($H81=1,BK$9=$R80),$J81,IF($H81=1,BL80,""))))))))</f>
        <v/>
      </c>
      <c r="BM81" t="str">
        <f ca="1">IF($E80="","",IF($F81="",BM80,IF(AND($M81=1,BM$9&gt;$B$9),"",IF(AND($M81=1,BM$9&lt;=$B$9),LOOKUP(BM$9,$A$12:$A$111,$B$12:$B$111),IF(AND($H81=-1,BN$9=$R80),"",IF($H81=-1,BN80,IF(AND($H81=1,BL$9=$R80),$J81,IF($H81=1,BM80,""))))))))</f>
        <v/>
      </c>
      <c r="BN81" t="str">
        <f ca="1">IF($E80="","",IF($F81="",BN80,IF(AND($M81=1,BN$9&gt;$B$9),"",IF(AND($M81=1,BN$9&lt;=$B$9),LOOKUP(BN$9,$A$12:$A$111,$B$12:$B$111),IF(AND($H81=-1,BO$9=$R80),"",IF($H81=-1,BO80,IF(AND($H81=1,BM$9=$R80),$J81,IF($H81=1,BN80,""))))))))</f>
        <v/>
      </c>
      <c r="BO81" t="str">
        <f ca="1">IF($E80="","",IF($F81="",BO80,IF(AND($M81=1,BO$9&gt;$B$9),"",IF(AND($M81=1,BO$9&lt;=$B$9),LOOKUP(BO$9,$A$12:$A$111,$B$12:$B$111),IF(AND($H81=-1,BP$9=$R80),"",IF($H81=-1,BP80,IF(AND($H81=1,BN$9=$R80),$J81,IF($H81=1,BO80,""))))))))</f>
        <v/>
      </c>
      <c r="BP81" t="str">
        <f ca="1">IF($E80="","",IF($F81="",BP80,IF(AND($M81=1,BP$9&gt;$B$9),"",IF(AND($M81=1,BP$9&lt;=$B$9),LOOKUP(BP$9,$A$12:$A$111,$B$12:$B$111),IF(AND($H81=-1,BQ$9=$R80),"",IF($H81=-1,BQ80,IF(AND($H81=1,BO$9=$R80),$J81,IF($H81=1,BP80,""))))))))</f>
        <v/>
      </c>
    </row>
    <row r="82" spans="4:68" x14ac:dyDescent="0.25">
      <c r="D82" s="4">
        <v>72</v>
      </c>
      <c r="E82" s="1">
        <f t="shared" ca="1" si="12"/>
        <v>9</v>
      </c>
      <c r="F82" t="str">
        <f ca="1">IF(E81="","",IF(AND(B$3="Last",G81="Zero"),F81,IF(B$3="Last",G81,IF(AND(B$3="2nd last",G80="Zero"),F81,IF(B$3="2nd last",G80,IF(AND(B$3="Opposite",G81="Zero"),F81,IF(AND(B$3="Opposite",G81="Red"),"Black",IF(AND(B$3="Opposite",G81="Black"),"Red",IF(AND(B$3="Opposite",G81="Odd"),"Even",IF(AND(B$3="Opposite",G81="Even"),"Odd",IF(AND(B$3="Opposite",G81="High"),"Low",IF(AND(B$3="Opposite",G81="Low"),"High",IF(COUNTIF(Refs!$E$5:$I$6,B$3)=1,RevLab!B$3,"")))))))))))))</f>
        <v>Black</v>
      </c>
      <c r="G82" t="str">
        <f ca="1">IF(E82="","",IF(B$2="Red/Black",LOOKUP(E82,Refs!D:D,Refs!F:F),IF(B$2="High/Low",LOOKUP(E82,Refs!D:D,Refs!H:H),IF(B$2="Odd/Even",LOOKUP(E82,Refs!D:D,Refs!J:J),""))))</f>
        <v>Red</v>
      </c>
      <c r="H82">
        <f t="shared" ca="1" si="13"/>
        <v>-1</v>
      </c>
      <c r="I82">
        <f ca="1">IF(E81="","",IF(F82="","",IF(AND(R81&gt;1,P81+Q81&gt;=$B$4),$B$4,IF(R81=1,P81,P81+Q81))))</f>
        <v>5</v>
      </c>
      <c r="J82">
        <f t="shared" ca="1" si="14"/>
        <v>-5</v>
      </c>
      <c r="K82">
        <f t="shared" ca="1" si="16"/>
        <v>-75</v>
      </c>
      <c r="L82">
        <f t="shared" ca="1" si="17"/>
        <v>15</v>
      </c>
      <c r="M82">
        <f t="shared" ca="1" si="15"/>
        <v>0</v>
      </c>
      <c r="P82">
        <f t="shared" ca="1" si="9"/>
        <v>2</v>
      </c>
      <c r="Q82">
        <f t="shared" ca="1" si="10"/>
        <v>3</v>
      </c>
      <c r="R82" s="2">
        <f t="shared" ca="1" si="11"/>
        <v>2</v>
      </c>
      <c r="S82" s="4">
        <f ca="1">IF(E81="","",IF($F82="",S81,IF($M82=1,LOOKUP(S$9,$A$12:$A$111,$B$12:$B$111),IF(AND($H82=-1,T$9=$R81),"",IF($H82=-1,T81,IF($H82=1,S81))))))</f>
        <v>2</v>
      </c>
      <c r="T82">
        <f ca="1">IF($E81="","",IF($F82="",T81,IF(AND($M82=1,T$9&gt;$B$9),"",IF(AND($M82=1,T$9&lt;=$B$9),LOOKUP(T$9,$A$12:$A$111,$B$12:$B$111),IF(AND($H82=-1,U$9=$R81),"",IF($H82=-1,U81,IF(AND($H82=1,S$9=$R81),$J82,IF($H82=1,T81,""))))))))</f>
        <v>3</v>
      </c>
      <c r="U82" t="str">
        <f ca="1">IF($E81="","",IF($F82="",U81,IF(AND($M82=1,U$9&gt;$B$9),"",IF(AND($M82=1,U$9&lt;=$B$9),LOOKUP(U$9,$A$12:$A$111,$B$12:$B$111),IF(AND($H82=-1,V$9=$R81),"",IF($H82=-1,V81,IF(AND($H82=1,T$9=$R81),$J82,IF($H82=1,U81,""))))))))</f>
        <v/>
      </c>
      <c r="V82" t="str">
        <f ca="1">IF($E81="","",IF($F82="",V81,IF(AND($M82=1,V$9&gt;$B$9),"",IF(AND($M82=1,V$9&lt;=$B$9),LOOKUP(V$9,$A$12:$A$111,$B$12:$B$111),IF(AND($H82=-1,W$9=$R81),"",IF($H82=-1,W81,IF(AND($H82=1,U$9=$R81),$J82,IF($H82=1,V81,""))))))))</f>
        <v/>
      </c>
      <c r="W82" t="str">
        <f ca="1">IF($E81="","",IF($F82="",W81,IF(AND($M82=1,W$9&gt;$B$9),"",IF(AND($M82=1,W$9&lt;=$B$9),LOOKUP(W$9,$A$12:$A$111,$B$12:$B$111),IF(AND($H82=-1,X$9=$R81),"",IF($H82=-1,X81,IF(AND($H82=1,V$9=$R81),$J82,IF($H82=1,W81,""))))))))</f>
        <v/>
      </c>
      <c r="X82" t="str">
        <f ca="1">IF($E81="","",IF($F82="",X81,IF(AND($M82=1,X$9&gt;$B$9),"",IF(AND($M82=1,X$9&lt;=$B$9),LOOKUP(X$9,$A$12:$A$111,$B$12:$B$111),IF(AND($H82=-1,Y$9=$R81),"",IF($H82=-1,Y81,IF(AND($H82=1,W$9=$R81),$J82,IF($H82=1,X81,""))))))))</f>
        <v/>
      </c>
      <c r="Y82" t="str">
        <f ca="1">IF($E81="","",IF($F82="",Y81,IF(AND($M82=1,Y$9&gt;$B$9),"",IF(AND($M82=1,Y$9&lt;=$B$9),LOOKUP(Y$9,$A$12:$A$111,$B$12:$B$111),IF(AND($H82=-1,Z$9=$R81),"",IF($H82=-1,Z81,IF(AND($H82=1,X$9=$R81),$J82,IF($H82=1,Y81,""))))))))</f>
        <v/>
      </c>
      <c r="Z82" t="str">
        <f ca="1">IF($E81="","",IF($F82="",Z81,IF(AND($M82=1,Z$9&gt;$B$9),"",IF(AND($M82=1,Z$9&lt;=$B$9),LOOKUP(Z$9,$A$12:$A$111,$B$12:$B$111),IF(AND($H82=-1,AA$9=$R81),"",IF($H82=-1,AA81,IF(AND($H82=1,Y$9=$R81),$J82,IF($H82=1,Z81,""))))))))</f>
        <v/>
      </c>
      <c r="AA82" t="str">
        <f ca="1">IF($E81="","",IF($F82="",AA81,IF(AND($M82=1,AA$9&gt;$B$9),"",IF(AND($M82=1,AA$9&lt;=$B$9),LOOKUP(AA$9,$A$12:$A$111,$B$12:$B$111),IF(AND($H82=-1,AB$9=$R81),"",IF($H82=-1,AB81,IF(AND($H82=1,Z$9=$R81),$J82,IF($H82=1,AA81,""))))))))</f>
        <v/>
      </c>
      <c r="AB82" t="str">
        <f ca="1">IF($E81="","",IF($F82="",AB81,IF(AND($M82=1,AB$9&gt;$B$9),"",IF(AND($M82=1,AB$9&lt;=$B$9),LOOKUP(AB$9,$A$12:$A$111,$B$12:$B$111),IF(AND($H82=-1,AC$9=$R81),"",IF($H82=-1,AC81,IF(AND($H82=1,AA$9=$R81),$J82,IF($H82=1,AB81,""))))))))</f>
        <v/>
      </c>
      <c r="AC82" t="str">
        <f ca="1">IF($E81="","",IF($F82="",AC81,IF(AND($M82=1,AC$9&gt;$B$9),"",IF(AND($M82=1,AC$9&lt;=$B$9),LOOKUP(AC$9,$A$12:$A$111,$B$12:$B$111),IF(AND($H82=-1,AD$9=$R81),"",IF($H82=-1,AD81,IF(AND($H82=1,AB$9=$R81),$J82,IF($H82=1,AC81,""))))))))</f>
        <v/>
      </c>
      <c r="AD82" t="str">
        <f ca="1">IF($E81="","",IF($F82="",AD81,IF(AND($M82=1,AD$9&gt;$B$9),"",IF(AND($M82=1,AD$9&lt;=$B$9),LOOKUP(AD$9,$A$12:$A$111,$B$12:$B$111),IF(AND($H82=-1,AE$9=$R81),"",IF($H82=-1,AE81,IF(AND($H82=1,AC$9=$R81),$J82,IF($H82=1,AD81,""))))))))</f>
        <v/>
      </c>
      <c r="AE82" t="str">
        <f ca="1">IF($E81="","",IF($F82="",AE81,IF(AND($M82=1,AE$9&gt;$B$9),"",IF(AND($M82=1,AE$9&lt;=$B$9),LOOKUP(AE$9,$A$12:$A$111,$B$12:$B$111),IF(AND($H82=-1,AF$9=$R81),"",IF($H82=-1,AF81,IF(AND($H82=1,AD$9=$R81),$J82,IF($H82=1,AE81,""))))))))</f>
        <v/>
      </c>
      <c r="AF82" t="str">
        <f ca="1">IF($E81="","",IF($F82="",AF81,IF(AND($M82=1,AF$9&gt;$B$9),"",IF(AND($M82=1,AF$9&lt;=$B$9),LOOKUP(AF$9,$A$12:$A$111,$B$12:$B$111),IF(AND($H82=-1,AG$9=$R81),"",IF($H82=-1,AG81,IF(AND($H82=1,AE$9=$R81),$J82,IF($H82=1,AF81,""))))))))</f>
        <v/>
      </c>
      <c r="AG82" t="str">
        <f ca="1">IF($E81="","",IF($F82="",AG81,IF(AND($M82=1,AG$9&gt;$B$9),"",IF(AND($M82=1,AG$9&lt;=$B$9),LOOKUP(AG$9,$A$12:$A$111,$B$12:$B$111),IF(AND($H82=-1,AH$9=$R81),"",IF($H82=-1,AH81,IF(AND($H82=1,AF$9=$R81),$J82,IF($H82=1,AG81,""))))))))</f>
        <v/>
      </c>
      <c r="AH82" t="str">
        <f ca="1">IF($E81="","",IF($F82="",AH81,IF(AND($M82=1,AH$9&gt;$B$9),"",IF(AND($M82=1,AH$9&lt;=$B$9),LOOKUP(AH$9,$A$12:$A$111,$B$12:$B$111),IF(AND($H82=-1,AI$9=$R81),"",IF($H82=-1,AI81,IF(AND($H82=1,AG$9=$R81),$J82,IF($H82=1,AH81,""))))))))</f>
        <v/>
      </c>
      <c r="AI82" t="str">
        <f ca="1">IF($E81="","",IF($F82="",AI81,IF(AND($M82=1,AI$9&gt;$B$9),"",IF(AND($M82=1,AI$9&lt;=$B$9),LOOKUP(AI$9,$A$12:$A$111,$B$12:$B$111),IF(AND($H82=-1,AJ$9=$R81),"",IF($H82=-1,AJ81,IF(AND($H82=1,AH$9=$R81),$J82,IF($H82=1,AI81,""))))))))</f>
        <v/>
      </c>
      <c r="AJ82" t="str">
        <f ca="1">IF($E81="","",IF($F82="",AJ81,IF(AND($M82=1,AJ$9&gt;$B$9),"",IF(AND($M82=1,AJ$9&lt;=$B$9),LOOKUP(AJ$9,$A$12:$A$111,$B$12:$B$111),IF(AND($H82=-1,AK$9=$R81),"",IF($H82=-1,AK81,IF(AND($H82=1,AI$9=$R81),$J82,IF($H82=1,AJ81,""))))))))</f>
        <v/>
      </c>
      <c r="AK82" t="str">
        <f ca="1">IF($E81="","",IF($F82="",AK81,IF(AND($M82=1,AK$9&gt;$B$9),"",IF(AND($M82=1,AK$9&lt;=$B$9),LOOKUP(AK$9,$A$12:$A$111,$B$12:$B$111),IF(AND($H82=-1,AL$9=$R81),"",IF($H82=-1,AL81,IF(AND($H82=1,AJ$9=$R81),$J82,IF($H82=1,AK81,""))))))))</f>
        <v/>
      </c>
      <c r="AL82" t="str">
        <f ca="1">IF($E81="","",IF($F82="",AL81,IF(AND($M82=1,AL$9&gt;$B$9),"",IF(AND($M82=1,AL$9&lt;=$B$9),LOOKUP(AL$9,$A$12:$A$111,$B$12:$B$111),IF(AND($H82=-1,AM$9=$R81),"",IF($H82=-1,AM81,IF(AND($H82=1,AK$9=$R81),$J82,IF($H82=1,AL81,""))))))))</f>
        <v/>
      </c>
      <c r="AM82" t="str">
        <f ca="1">IF($E81="","",IF($F82="",AM81,IF(AND($M82=1,AM$9&gt;$B$9),"",IF(AND($M82=1,AM$9&lt;=$B$9),LOOKUP(AM$9,$A$12:$A$111,$B$12:$B$111),IF(AND($H82=-1,AN$9=$R81),"",IF($H82=-1,AN81,IF(AND($H82=1,AL$9=$R81),$J82,IF($H82=1,AM81,""))))))))</f>
        <v/>
      </c>
      <c r="AN82" t="str">
        <f ca="1">IF($E81="","",IF($F82="",AN81,IF(AND($M82=1,AN$9&gt;$B$9),"",IF(AND($M82=1,AN$9&lt;=$B$9),LOOKUP(AN$9,$A$12:$A$111,$B$12:$B$111),IF(AND($H82=-1,AO$9=$R81),"",IF($H82=-1,AO81,IF(AND($H82=1,AM$9=$R81),$J82,IF($H82=1,AN81,""))))))))</f>
        <v/>
      </c>
      <c r="AO82" t="str">
        <f ca="1">IF($E81="","",IF($F82="",AO81,IF(AND($M82=1,AO$9&gt;$B$9),"",IF(AND($M82=1,AO$9&lt;=$B$9),LOOKUP(AO$9,$A$12:$A$111,$B$12:$B$111),IF(AND($H82=-1,AP$9=$R81),"",IF($H82=-1,AP81,IF(AND($H82=1,AN$9=$R81),$J82,IF($H82=1,AO81,""))))))))</f>
        <v/>
      </c>
      <c r="AP82" t="str">
        <f ca="1">IF($E81="","",IF($F82="",AP81,IF(AND($M82=1,AP$9&gt;$B$9),"",IF(AND($M82=1,AP$9&lt;=$B$9),LOOKUP(AP$9,$A$12:$A$111,$B$12:$B$111),IF(AND($H82=-1,AQ$9=$R81),"",IF($H82=-1,AQ81,IF(AND($H82=1,AO$9=$R81),$J82,IF($H82=1,AP81,""))))))))</f>
        <v/>
      </c>
      <c r="AQ82" t="str">
        <f ca="1">IF($E81="","",IF($F82="",AQ81,IF(AND($M82=1,AQ$9&gt;$B$9),"",IF(AND($M82=1,AQ$9&lt;=$B$9),LOOKUP(AQ$9,$A$12:$A$111,$B$12:$B$111),IF(AND($H82=-1,AR$9=$R81),"",IF($H82=-1,AR81,IF(AND($H82=1,AP$9=$R81),$J82,IF($H82=1,AQ81,""))))))))</f>
        <v/>
      </c>
      <c r="AR82" t="str">
        <f ca="1">IF($E81="","",IF($F82="",AR81,IF(AND($M82=1,AR$9&gt;$B$9),"",IF(AND($M82=1,AR$9&lt;=$B$9),LOOKUP(AR$9,$A$12:$A$111,$B$12:$B$111),IF(AND($H82=-1,AS$9=$R81),"",IF($H82=-1,AS81,IF(AND($H82=1,AQ$9=$R81),$J82,IF($H82=1,AR81,""))))))))</f>
        <v/>
      </c>
      <c r="AS82" t="str">
        <f ca="1">IF($E81="","",IF($F82="",AS81,IF(AND($M82=1,AS$9&gt;$B$9),"",IF(AND($M82=1,AS$9&lt;=$B$9),LOOKUP(AS$9,$A$12:$A$111,$B$12:$B$111),IF(AND($H82=-1,AT$9=$R81),"",IF($H82=-1,AT81,IF(AND($H82=1,AR$9=$R81),$J82,IF($H82=1,AS81,""))))))))</f>
        <v/>
      </c>
      <c r="AT82" t="str">
        <f ca="1">IF($E81="","",IF($F82="",AT81,IF(AND($M82=1,AT$9&gt;$B$9),"",IF(AND($M82=1,AT$9&lt;=$B$9),LOOKUP(AT$9,$A$12:$A$111,$B$12:$B$111),IF(AND($H82=-1,AU$9=$R81),"",IF($H82=-1,AU81,IF(AND($H82=1,AS$9=$R81),$J82,IF($H82=1,AT81,""))))))))</f>
        <v/>
      </c>
      <c r="AU82" t="str">
        <f ca="1">IF($E81="","",IF($F82="",AU81,IF(AND($M82=1,AU$9&gt;$B$9),"",IF(AND($M82=1,AU$9&lt;=$B$9),LOOKUP(AU$9,$A$12:$A$111,$B$12:$B$111),IF(AND($H82=-1,AV$9=$R81),"",IF($H82=-1,AV81,IF(AND($H82=1,AT$9=$R81),$J82,IF($H82=1,AU81,""))))))))</f>
        <v/>
      </c>
      <c r="AV82" t="str">
        <f ca="1">IF($E81="","",IF($F82="",AV81,IF(AND($M82=1,AV$9&gt;$B$9),"",IF(AND($M82=1,AV$9&lt;=$B$9),LOOKUP(AV$9,$A$12:$A$111,$B$12:$B$111),IF(AND($H82=-1,AW$9=$R81),"",IF($H82=-1,AW81,IF(AND($H82=1,AU$9=$R81),$J82,IF($H82=1,AV81,""))))))))</f>
        <v/>
      </c>
      <c r="AW82" t="str">
        <f ca="1">IF($E81="","",IF($F82="",AW81,IF(AND($M82=1,AW$9&gt;$B$9),"",IF(AND($M82=1,AW$9&lt;=$B$9),LOOKUP(AW$9,$A$12:$A$111,$B$12:$B$111),IF(AND($H82=-1,AX$9=$R81),"",IF($H82=-1,AX81,IF(AND($H82=1,AV$9=$R81),$J82,IF($H82=1,AW81,""))))))))</f>
        <v/>
      </c>
      <c r="AX82" t="str">
        <f ca="1">IF($E81="","",IF($F82="",AX81,IF(AND($M82=1,AX$9&gt;$B$9),"",IF(AND($M82=1,AX$9&lt;=$B$9),LOOKUP(AX$9,$A$12:$A$111,$B$12:$B$111),IF(AND($H82=-1,AY$9=$R81),"",IF($H82=-1,AY81,IF(AND($H82=1,AW$9=$R81),$J82,IF($H82=1,AX81,""))))))))</f>
        <v/>
      </c>
      <c r="AY82" t="str">
        <f ca="1">IF($E81="","",IF($F82="",AY81,IF(AND($M82=1,AY$9&gt;$B$9),"",IF(AND($M82=1,AY$9&lt;=$B$9),LOOKUP(AY$9,$A$12:$A$111,$B$12:$B$111),IF(AND($H82=-1,AZ$9=$R81),"",IF($H82=-1,AZ81,IF(AND($H82=1,AX$9=$R81),$J82,IF($H82=1,AY81,""))))))))</f>
        <v/>
      </c>
      <c r="AZ82" t="str">
        <f ca="1">IF($E81="","",IF($F82="",AZ81,IF(AND($M82=1,AZ$9&gt;$B$9),"",IF(AND($M82=1,AZ$9&lt;=$B$9),LOOKUP(AZ$9,$A$12:$A$111,$B$12:$B$111),IF(AND($H82=-1,BA$9=$R81),"",IF($H82=-1,BA81,IF(AND($H82=1,AY$9=$R81),$J82,IF($H82=1,AZ81,""))))))))</f>
        <v/>
      </c>
      <c r="BA82" t="str">
        <f ca="1">IF($E81="","",IF($F82="",BA81,IF(AND($M82=1,BA$9&gt;$B$9),"",IF(AND($M82=1,BA$9&lt;=$B$9),LOOKUP(BA$9,$A$12:$A$111,$B$12:$B$111),IF(AND($H82=-1,BB$9=$R81),"",IF($H82=-1,BB81,IF(AND($H82=1,AZ$9=$R81),$J82,IF($H82=1,BA81,""))))))))</f>
        <v/>
      </c>
      <c r="BB82" t="str">
        <f ca="1">IF($E81="","",IF($F82="",BB81,IF(AND($M82=1,BB$9&gt;$B$9),"",IF(AND($M82=1,BB$9&lt;=$B$9),LOOKUP(BB$9,$A$12:$A$111,$B$12:$B$111),IF(AND($H82=-1,BC$9=$R81),"",IF($H82=-1,BC81,IF(AND($H82=1,BA$9=$R81),$J82,IF($H82=1,BB81,""))))))))</f>
        <v/>
      </c>
      <c r="BC82" t="str">
        <f ca="1">IF($E81="","",IF($F82="",BC81,IF(AND($M82=1,BC$9&gt;$B$9),"",IF(AND($M82=1,BC$9&lt;=$B$9),LOOKUP(BC$9,$A$12:$A$111,$B$12:$B$111),IF(AND($H82=-1,BD$9=$R81),"",IF($H82=-1,BD81,IF(AND($H82=1,BB$9=$R81),$J82,IF($H82=1,BC81,""))))))))</f>
        <v/>
      </c>
      <c r="BD82" t="str">
        <f ca="1">IF($E81="","",IF($F82="",BD81,IF(AND($M82=1,BD$9&gt;$B$9),"",IF(AND($M82=1,BD$9&lt;=$B$9),LOOKUP(BD$9,$A$12:$A$111,$B$12:$B$111),IF(AND($H82=-1,BE$9=$R81),"",IF($H82=-1,BE81,IF(AND($H82=1,BC$9=$R81),$J82,IF($H82=1,BD81,""))))))))</f>
        <v/>
      </c>
      <c r="BE82" t="str">
        <f ca="1">IF($E81="","",IF($F82="",BE81,IF(AND($M82=1,BE$9&gt;$B$9),"",IF(AND($M82=1,BE$9&lt;=$B$9),LOOKUP(BE$9,$A$12:$A$111,$B$12:$B$111),IF(AND($H82=-1,BF$9=$R81),"",IF($H82=-1,BF81,IF(AND($H82=1,BD$9=$R81),$J82,IF($H82=1,BE81,""))))))))</f>
        <v/>
      </c>
      <c r="BF82" t="str">
        <f ca="1">IF($E81="","",IF($F82="",BF81,IF(AND($M82=1,BF$9&gt;$B$9),"",IF(AND($M82=1,BF$9&lt;=$B$9),LOOKUP(BF$9,$A$12:$A$111,$B$12:$B$111),IF(AND($H82=-1,BG$9=$R81),"",IF($H82=-1,BG81,IF(AND($H82=1,BE$9=$R81),$J82,IF($H82=1,BF81,""))))))))</f>
        <v/>
      </c>
      <c r="BG82" t="str">
        <f ca="1">IF($E81="","",IF($F82="",BG81,IF(AND($M82=1,BG$9&gt;$B$9),"",IF(AND($M82=1,BG$9&lt;=$B$9),LOOKUP(BG$9,$A$12:$A$111,$B$12:$B$111),IF(AND($H82=-1,BH$9=$R81),"",IF($H82=-1,BH81,IF(AND($H82=1,BF$9=$R81),$J82,IF($H82=1,BG81,""))))))))</f>
        <v/>
      </c>
      <c r="BH82" t="str">
        <f ca="1">IF($E81="","",IF($F82="",BH81,IF(AND($M82=1,BH$9&gt;$B$9),"",IF(AND($M82=1,BH$9&lt;=$B$9),LOOKUP(BH$9,$A$12:$A$111,$B$12:$B$111),IF(AND($H82=-1,BI$9=$R81),"",IF($H82=-1,BI81,IF(AND($H82=1,BG$9=$R81),$J82,IF($H82=1,BH81,""))))))))</f>
        <v/>
      </c>
      <c r="BI82" t="str">
        <f ca="1">IF($E81="","",IF($F82="",BI81,IF(AND($M82=1,BI$9&gt;$B$9),"",IF(AND($M82=1,BI$9&lt;=$B$9),LOOKUP(BI$9,$A$12:$A$111,$B$12:$B$111),IF(AND($H82=-1,BJ$9=$R81),"",IF($H82=-1,BJ81,IF(AND($H82=1,BH$9=$R81),$J82,IF($H82=1,BI81,""))))))))</f>
        <v/>
      </c>
      <c r="BJ82" t="str">
        <f ca="1">IF($E81="","",IF($F82="",BJ81,IF(AND($M82=1,BJ$9&gt;$B$9),"",IF(AND($M82=1,BJ$9&lt;=$B$9),LOOKUP(BJ$9,$A$12:$A$111,$B$12:$B$111),IF(AND($H82=-1,BK$9=$R81),"",IF($H82=-1,BK81,IF(AND($H82=1,BI$9=$R81),$J82,IF($H82=1,BJ81,""))))))))</f>
        <v/>
      </c>
      <c r="BK82" t="str">
        <f ca="1">IF($E81="","",IF($F82="",BK81,IF(AND($M82=1,BK$9&gt;$B$9),"",IF(AND($M82=1,BK$9&lt;=$B$9),LOOKUP(BK$9,$A$12:$A$111,$B$12:$B$111),IF(AND($H82=-1,BL$9=$R81),"",IF($H82=-1,BL81,IF(AND($H82=1,BJ$9=$R81),$J82,IF($H82=1,BK81,""))))))))</f>
        <v/>
      </c>
      <c r="BL82" t="str">
        <f ca="1">IF($E81="","",IF($F82="",BL81,IF(AND($M82=1,BL$9&gt;$B$9),"",IF(AND($M82=1,BL$9&lt;=$B$9),LOOKUP(BL$9,$A$12:$A$111,$B$12:$B$111),IF(AND($H82=-1,BM$9=$R81),"",IF($H82=-1,BM81,IF(AND($H82=1,BK$9=$R81),$J82,IF($H82=1,BL81,""))))))))</f>
        <v/>
      </c>
      <c r="BM82" t="str">
        <f ca="1">IF($E81="","",IF($F82="",BM81,IF(AND($M82=1,BM$9&gt;$B$9),"",IF(AND($M82=1,BM$9&lt;=$B$9),LOOKUP(BM$9,$A$12:$A$111,$B$12:$B$111),IF(AND($H82=-1,BN$9=$R81),"",IF($H82=-1,BN81,IF(AND($H82=1,BL$9=$R81),$J82,IF($H82=1,BM81,""))))))))</f>
        <v/>
      </c>
      <c r="BN82" t="str">
        <f ca="1">IF($E81="","",IF($F82="",BN81,IF(AND($M82=1,BN$9&gt;$B$9),"",IF(AND($M82=1,BN$9&lt;=$B$9),LOOKUP(BN$9,$A$12:$A$111,$B$12:$B$111),IF(AND($H82=-1,BO$9=$R81),"",IF($H82=-1,BO81,IF(AND($H82=1,BM$9=$R81),$J82,IF($H82=1,BN81,""))))))))</f>
        <v/>
      </c>
      <c r="BO82" t="str">
        <f ca="1">IF($E81="","",IF($F82="",BO81,IF(AND($M82=1,BO$9&gt;$B$9),"",IF(AND($M82=1,BO$9&lt;=$B$9),LOOKUP(BO$9,$A$12:$A$111,$B$12:$B$111),IF(AND($H82=-1,BP$9=$R81),"",IF($H82=-1,BP81,IF(AND($H82=1,BN$9=$R81),$J82,IF($H82=1,BO81,""))))))))</f>
        <v/>
      </c>
      <c r="BP82">
        <f ca="1">IF($E81="","",IF($F82="",BP81,IF(AND($M82=1,BP$9&gt;$B$9),"",IF(AND($M82=1,BP$9&lt;=$B$9),LOOKUP(BP$9,$A$12:$A$111,$B$12:$B$111),IF(AND($H82=-1,BQ$9=$R81),"",IF($H82=-1,BQ81,IF(AND($H82=1,BO$9=$R81),$J82,IF($H82=1,BP81,""))))))))</f>
        <v>0</v>
      </c>
    </row>
    <row r="83" spans="4:68" x14ac:dyDescent="0.25">
      <c r="D83" s="4">
        <v>73</v>
      </c>
      <c r="E83" s="1">
        <f t="shared" ca="1" si="12"/>
        <v>19</v>
      </c>
      <c r="F83" t="str">
        <f ca="1">IF(E82="","",IF(AND(B$3="Last",G82="Zero"),F82,IF(B$3="Last",G82,IF(AND(B$3="2nd last",G81="Zero"),F82,IF(B$3="2nd last",G81,IF(AND(B$3="Opposite",G82="Zero"),F82,IF(AND(B$3="Opposite",G82="Red"),"Black",IF(AND(B$3="Opposite",G82="Black"),"Red",IF(AND(B$3="Opposite",G82="Odd"),"Even",IF(AND(B$3="Opposite",G82="Even"),"Odd",IF(AND(B$3="Opposite",G82="High"),"Low",IF(AND(B$3="Opposite",G82="Low"),"High",IF(COUNTIF(Refs!$E$5:$I$6,B$3)=1,RevLab!B$3,"")))))))))))))</f>
        <v>Black</v>
      </c>
      <c r="G83" t="str">
        <f ca="1">IF(E83="","",IF(B$2="Red/Black",LOOKUP(E83,Refs!D:D,Refs!F:F),IF(B$2="High/Low",LOOKUP(E83,Refs!D:D,Refs!H:H),IF(B$2="Odd/Even",LOOKUP(E83,Refs!D:D,Refs!J:J),""))))</f>
        <v>Red</v>
      </c>
      <c r="H83">
        <f t="shared" ca="1" si="13"/>
        <v>-1</v>
      </c>
      <c r="I83">
        <f ca="1">IF(E82="","",IF(F83="","",IF(AND(R82&gt;1,P82+Q82&gt;=$B$4),$B$4,IF(R82=1,P82,P82+Q82))))</f>
        <v>5</v>
      </c>
      <c r="J83">
        <f t="shared" ca="1" si="14"/>
        <v>-5</v>
      </c>
      <c r="K83">
        <f t="shared" ca="1" si="16"/>
        <v>-80</v>
      </c>
      <c r="L83">
        <f t="shared" ca="1" si="17"/>
        <v>15</v>
      </c>
      <c r="M83">
        <f t="shared" ca="1" si="15"/>
        <v>1</v>
      </c>
      <c r="P83">
        <f t="shared" ca="1" si="9"/>
        <v>1</v>
      </c>
      <c r="Q83">
        <f t="shared" ca="1" si="10"/>
        <v>4</v>
      </c>
      <c r="R83" s="2">
        <f t="shared" ca="1" si="11"/>
        <v>4</v>
      </c>
      <c r="S83" s="4">
        <f ca="1">IF(E82="","",IF($F83="",S82,IF($M83=1,LOOKUP(S$9,$A$12:$A$111,$B$12:$B$111),IF(AND($H83=-1,T$9=$R82),"",IF($H83=-1,T82,IF($H83=1,S82))))))</f>
        <v>1</v>
      </c>
      <c r="T83">
        <f ca="1">IF($E82="","",IF($F83="",T82,IF(AND($M83=1,T$9&gt;$B$9),"",IF(AND($M83=1,T$9&lt;=$B$9),LOOKUP(T$9,$A$12:$A$111,$B$12:$B$111),IF(AND($H83=-1,U$9=$R82),"",IF($H83=-1,U82,IF(AND($H83=1,S$9=$R82),$J83,IF($H83=1,T82,""))))))))</f>
        <v>2</v>
      </c>
      <c r="U83">
        <f ca="1">IF($E82="","",IF($F83="",U82,IF(AND($M83=1,U$9&gt;$B$9),"",IF(AND($M83=1,U$9&lt;=$B$9),LOOKUP(U$9,$A$12:$A$111,$B$12:$B$111),IF(AND($H83=-1,V$9=$R82),"",IF($H83=-1,V82,IF(AND($H83=1,T$9=$R82),$J83,IF($H83=1,U82,""))))))))</f>
        <v>3</v>
      </c>
      <c r="V83">
        <f ca="1">IF($E82="","",IF($F83="",V82,IF(AND($M83=1,V$9&gt;$B$9),"",IF(AND($M83=1,V$9&lt;=$B$9),LOOKUP(V$9,$A$12:$A$111,$B$12:$B$111),IF(AND($H83=-1,W$9=$R82),"",IF($H83=-1,W82,IF(AND($H83=1,U$9=$R82),$J83,IF($H83=1,V82,""))))))))</f>
        <v>4</v>
      </c>
      <c r="W83" t="str">
        <f ca="1">IF($E82="","",IF($F83="",W82,IF(AND($M83=1,W$9&gt;$B$9),"",IF(AND($M83=1,W$9&lt;=$B$9),LOOKUP(W$9,$A$12:$A$111,$B$12:$B$111),IF(AND($H83=-1,X$9=$R82),"",IF($H83=-1,X82,IF(AND($H83=1,V$9=$R82),$J83,IF($H83=1,W82,""))))))))</f>
        <v/>
      </c>
      <c r="X83" t="str">
        <f ca="1">IF($E82="","",IF($F83="",X82,IF(AND($M83=1,X$9&gt;$B$9),"",IF(AND($M83=1,X$9&lt;=$B$9),LOOKUP(X$9,$A$12:$A$111,$B$12:$B$111),IF(AND($H83=-1,Y$9=$R82),"",IF($H83=-1,Y82,IF(AND($H83=1,W$9=$R82),$J83,IF($H83=1,X82,""))))))))</f>
        <v/>
      </c>
      <c r="Y83" t="str">
        <f ca="1">IF($E82="","",IF($F83="",Y82,IF(AND($M83=1,Y$9&gt;$B$9),"",IF(AND($M83=1,Y$9&lt;=$B$9),LOOKUP(Y$9,$A$12:$A$111,$B$12:$B$111),IF(AND($H83=-1,Z$9=$R82),"",IF($H83=-1,Z82,IF(AND($H83=1,X$9=$R82),$J83,IF($H83=1,Y82,""))))))))</f>
        <v/>
      </c>
      <c r="Z83" t="str">
        <f ca="1">IF($E82="","",IF($F83="",Z82,IF(AND($M83=1,Z$9&gt;$B$9),"",IF(AND($M83=1,Z$9&lt;=$B$9),LOOKUP(Z$9,$A$12:$A$111,$B$12:$B$111),IF(AND($H83=-1,AA$9=$R82),"",IF($H83=-1,AA82,IF(AND($H83=1,Y$9=$R82),$J83,IF($H83=1,Z82,""))))))))</f>
        <v/>
      </c>
      <c r="AA83" t="str">
        <f ca="1">IF($E82="","",IF($F83="",AA82,IF(AND($M83=1,AA$9&gt;$B$9),"",IF(AND($M83=1,AA$9&lt;=$B$9),LOOKUP(AA$9,$A$12:$A$111,$B$12:$B$111),IF(AND($H83=-1,AB$9=$R82),"",IF($H83=-1,AB82,IF(AND($H83=1,Z$9=$R82),$J83,IF($H83=1,AA82,""))))))))</f>
        <v/>
      </c>
      <c r="AB83" t="str">
        <f ca="1">IF($E82="","",IF($F83="",AB82,IF(AND($M83=1,AB$9&gt;$B$9),"",IF(AND($M83=1,AB$9&lt;=$B$9),LOOKUP(AB$9,$A$12:$A$111,$B$12:$B$111),IF(AND($H83=-1,AC$9=$R82),"",IF($H83=-1,AC82,IF(AND($H83=1,AA$9=$R82),$J83,IF($H83=1,AB82,""))))))))</f>
        <v/>
      </c>
      <c r="AC83" t="str">
        <f ca="1">IF($E82="","",IF($F83="",AC82,IF(AND($M83=1,AC$9&gt;$B$9),"",IF(AND($M83=1,AC$9&lt;=$B$9),LOOKUP(AC$9,$A$12:$A$111,$B$12:$B$111),IF(AND($H83=-1,AD$9=$R82),"",IF($H83=-1,AD82,IF(AND($H83=1,AB$9=$R82),$J83,IF($H83=1,AC82,""))))))))</f>
        <v/>
      </c>
      <c r="AD83" t="str">
        <f ca="1">IF($E82="","",IF($F83="",AD82,IF(AND($M83=1,AD$9&gt;$B$9),"",IF(AND($M83=1,AD$9&lt;=$B$9),LOOKUP(AD$9,$A$12:$A$111,$B$12:$B$111),IF(AND($H83=-1,AE$9=$R82),"",IF($H83=-1,AE82,IF(AND($H83=1,AC$9=$R82),$J83,IF($H83=1,AD82,""))))))))</f>
        <v/>
      </c>
      <c r="AE83" t="str">
        <f ca="1">IF($E82="","",IF($F83="",AE82,IF(AND($M83=1,AE$9&gt;$B$9),"",IF(AND($M83=1,AE$9&lt;=$B$9),LOOKUP(AE$9,$A$12:$A$111,$B$12:$B$111),IF(AND($H83=-1,AF$9=$R82),"",IF($H83=-1,AF82,IF(AND($H83=1,AD$9=$R82),$J83,IF($H83=1,AE82,""))))))))</f>
        <v/>
      </c>
      <c r="AF83" t="str">
        <f ca="1">IF($E82="","",IF($F83="",AF82,IF(AND($M83=1,AF$9&gt;$B$9),"",IF(AND($M83=1,AF$9&lt;=$B$9),LOOKUP(AF$9,$A$12:$A$111,$B$12:$B$111),IF(AND($H83=-1,AG$9=$R82),"",IF($H83=-1,AG82,IF(AND($H83=1,AE$9=$R82),$J83,IF($H83=1,AF82,""))))))))</f>
        <v/>
      </c>
      <c r="AG83" t="str">
        <f ca="1">IF($E82="","",IF($F83="",AG82,IF(AND($M83=1,AG$9&gt;$B$9),"",IF(AND($M83=1,AG$9&lt;=$B$9),LOOKUP(AG$9,$A$12:$A$111,$B$12:$B$111),IF(AND($H83=-1,AH$9=$R82),"",IF($H83=-1,AH82,IF(AND($H83=1,AF$9=$R82),$J83,IF($H83=1,AG82,""))))))))</f>
        <v/>
      </c>
      <c r="AH83" t="str">
        <f ca="1">IF($E82="","",IF($F83="",AH82,IF(AND($M83=1,AH$9&gt;$B$9),"",IF(AND($M83=1,AH$9&lt;=$B$9),LOOKUP(AH$9,$A$12:$A$111,$B$12:$B$111),IF(AND($H83=-1,AI$9=$R82),"",IF($H83=-1,AI82,IF(AND($H83=1,AG$9=$R82),$J83,IF($H83=1,AH82,""))))))))</f>
        <v/>
      </c>
      <c r="AI83" t="str">
        <f ca="1">IF($E82="","",IF($F83="",AI82,IF(AND($M83=1,AI$9&gt;$B$9),"",IF(AND($M83=1,AI$9&lt;=$B$9),LOOKUP(AI$9,$A$12:$A$111,$B$12:$B$111),IF(AND($H83=-1,AJ$9=$R82),"",IF($H83=-1,AJ82,IF(AND($H83=1,AH$9=$R82),$J83,IF($H83=1,AI82,""))))))))</f>
        <v/>
      </c>
      <c r="AJ83" t="str">
        <f ca="1">IF($E82="","",IF($F83="",AJ82,IF(AND($M83=1,AJ$9&gt;$B$9),"",IF(AND($M83=1,AJ$9&lt;=$B$9),LOOKUP(AJ$9,$A$12:$A$111,$B$12:$B$111),IF(AND($H83=-1,AK$9=$R82),"",IF($H83=-1,AK82,IF(AND($H83=1,AI$9=$R82),$J83,IF($H83=1,AJ82,""))))))))</f>
        <v/>
      </c>
      <c r="AK83" t="str">
        <f ca="1">IF($E82="","",IF($F83="",AK82,IF(AND($M83=1,AK$9&gt;$B$9),"",IF(AND($M83=1,AK$9&lt;=$B$9),LOOKUP(AK$9,$A$12:$A$111,$B$12:$B$111),IF(AND($H83=-1,AL$9=$R82),"",IF($H83=-1,AL82,IF(AND($H83=1,AJ$9=$R82),$J83,IF($H83=1,AK82,""))))))))</f>
        <v/>
      </c>
      <c r="AL83" t="str">
        <f ca="1">IF($E82="","",IF($F83="",AL82,IF(AND($M83=1,AL$9&gt;$B$9),"",IF(AND($M83=1,AL$9&lt;=$B$9),LOOKUP(AL$9,$A$12:$A$111,$B$12:$B$111),IF(AND($H83=-1,AM$9=$R82),"",IF($H83=-1,AM82,IF(AND($H83=1,AK$9=$R82),$J83,IF($H83=1,AL82,""))))))))</f>
        <v/>
      </c>
      <c r="AM83" t="str">
        <f ca="1">IF($E82="","",IF($F83="",AM82,IF(AND($M83=1,AM$9&gt;$B$9),"",IF(AND($M83=1,AM$9&lt;=$B$9),LOOKUP(AM$9,$A$12:$A$111,$B$12:$B$111),IF(AND($H83=-1,AN$9=$R82),"",IF($H83=-1,AN82,IF(AND($H83=1,AL$9=$R82),$J83,IF($H83=1,AM82,""))))))))</f>
        <v/>
      </c>
      <c r="AN83" t="str">
        <f ca="1">IF($E82="","",IF($F83="",AN82,IF(AND($M83=1,AN$9&gt;$B$9),"",IF(AND($M83=1,AN$9&lt;=$B$9),LOOKUP(AN$9,$A$12:$A$111,$B$12:$B$111),IF(AND($H83=-1,AO$9=$R82),"",IF($H83=-1,AO82,IF(AND($H83=1,AM$9=$R82),$J83,IF($H83=1,AN82,""))))))))</f>
        <v/>
      </c>
      <c r="AO83" t="str">
        <f ca="1">IF($E82="","",IF($F83="",AO82,IF(AND($M83=1,AO$9&gt;$B$9),"",IF(AND($M83=1,AO$9&lt;=$B$9),LOOKUP(AO$9,$A$12:$A$111,$B$12:$B$111),IF(AND($H83=-1,AP$9=$R82),"",IF($H83=-1,AP82,IF(AND($H83=1,AN$9=$R82),$J83,IF($H83=1,AO82,""))))))))</f>
        <v/>
      </c>
      <c r="AP83" t="str">
        <f ca="1">IF($E82="","",IF($F83="",AP82,IF(AND($M83=1,AP$9&gt;$B$9),"",IF(AND($M83=1,AP$9&lt;=$B$9),LOOKUP(AP$9,$A$12:$A$111,$B$12:$B$111),IF(AND($H83=-1,AQ$9=$R82),"",IF($H83=-1,AQ82,IF(AND($H83=1,AO$9=$R82),$J83,IF($H83=1,AP82,""))))))))</f>
        <v/>
      </c>
      <c r="AQ83" t="str">
        <f ca="1">IF($E82="","",IF($F83="",AQ82,IF(AND($M83=1,AQ$9&gt;$B$9),"",IF(AND($M83=1,AQ$9&lt;=$B$9),LOOKUP(AQ$9,$A$12:$A$111,$B$12:$B$111),IF(AND($H83=-1,AR$9=$R82),"",IF($H83=-1,AR82,IF(AND($H83=1,AP$9=$R82),$J83,IF($H83=1,AQ82,""))))))))</f>
        <v/>
      </c>
      <c r="AR83" t="str">
        <f ca="1">IF($E82="","",IF($F83="",AR82,IF(AND($M83=1,AR$9&gt;$B$9),"",IF(AND($M83=1,AR$9&lt;=$B$9),LOOKUP(AR$9,$A$12:$A$111,$B$12:$B$111),IF(AND($H83=-1,AS$9=$R82),"",IF($H83=-1,AS82,IF(AND($H83=1,AQ$9=$R82),$J83,IF($H83=1,AR82,""))))))))</f>
        <v/>
      </c>
      <c r="AS83" t="str">
        <f ca="1">IF($E82="","",IF($F83="",AS82,IF(AND($M83=1,AS$9&gt;$B$9),"",IF(AND($M83=1,AS$9&lt;=$B$9),LOOKUP(AS$9,$A$12:$A$111,$B$12:$B$111),IF(AND($H83=-1,AT$9=$R82),"",IF($H83=-1,AT82,IF(AND($H83=1,AR$9=$R82),$J83,IF($H83=1,AS82,""))))))))</f>
        <v/>
      </c>
      <c r="AT83" t="str">
        <f ca="1">IF($E82="","",IF($F83="",AT82,IF(AND($M83=1,AT$9&gt;$B$9),"",IF(AND($M83=1,AT$9&lt;=$B$9),LOOKUP(AT$9,$A$12:$A$111,$B$12:$B$111),IF(AND($H83=-1,AU$9=$R82),"",IF($H83=-1,AU82,IF(AND($H83=1,AS$9=$R82),$J83,IF($H83=1,AT82,""))))))))</f>
        <v/>
      </c>
      <c r="AU83" t="str">
        <f ca="1">IF($E82="","",IF($F83="",AU82,IF(AND($M83=1,AU$9&gt;$B$9),"",IF(AND($M83=1,AU$9&lt;=$B$9),LOOKUP(AU$9,$A$12:$A$111,$B$12:$B$111),IF(AND($H83=-1,AV$9=$R82),"",IF($H83=-1,AV82,IF(AND($H83=1,AT$9=$R82),$J83,IF($H83=1,AU82,""))))))))</f>
        <v/>
      </c>
      <c r="AV83" t="str">
        <f ca="1">IF($E82="","",IF($F83="",AV82,IF(AND($M83=1,AV$9&gt;$B$9),"",IF(AND($M83=1,AV$9&lt;=$B$9),LOOKUP(AV$9,$A$12:$A$111,$B$12:$B$111),IF(AND($H83=-1,AW$9=$R82),"",IF($H83=-1,AW82,IF(AND($H83=1,AU$9=$R82),$J83,IF($H83=1,AV82,""))))))))</f>
        <v/>
      </c>
      <c r="AW83" t="str">
        <f ca="1">IF($E82="","",IF($F83="",AW82,IF(AND($M83=1,AW$9&gt;$B$9),"",IF(AND($M83=1,AW$9&lt;=$B$9),LOOKUP(AW$9,$A$12:$A$111,$B$12:$B$111),IF(AND($H83=-1,AX$9=$R82),"",IF($H83=-1,AX82,IF(AND($H83=1,AV$9=$R82),$J83,IF($H83=1,AW82,""))))))))</f>
        <v/>
      </c>
      <c r="AX83" t="str">
        <f ca="1">IF($E82="","",IF($F83="",AX82,IF(AND($M83=1,AX$9&gt;$B$9),"",IF(AND($M83=1,AX$9&lt;=$B$9),LOOKUP(AX$9,$A$12:$A$111,$B$12:$B$111),IF(AND($H83=-1,AY$9=$R82),"",IF($H83=-1,AY82,IF(AND($H83=1,AW$9=$R82),$J83,IF($H83=1,AX82,""))))))))</f>
        <v/>
      </c>
      <c r="AY83" t="str">
        <f ca="1">IF($E82="","",IF($F83="",AY82,IF(AND($M83=1,AY$9&gt;$B$9),"",IF(AND($M83=1,AY$9&lt;=$B$9),LOOKUP(AY$9,$A$12:$A$111,$B$12:$B$111),IF(AND($H83=-1,AZ$9=$R82),"",IF($H83=-1,AZ82,IF(AND($H83=1,AX$9=$R82),$J83,IF($H83=1,AY82,""))))))))</f>
        <v/>
      </c>
      <c r="AZ83" t="str">
        <f ca="1">IF($E82="","",IF($F83="",AZ82,IF(AND($M83=1,AZ$9&gt;$B$9),"",IF(AND($M83=1,AZ$9&lt;=$B$9),LOOKUP(AZ$9,$A$12:$A$111,$B$12:$B$111),IF(AND($H83=-1,BA$9=$R82),"",IF($H83=-1,BA82,IF(AND($H83=1,AY$9=$R82),$J83,IF($H83=1,AZ82,""))))))))</f>
        <v/>
      </c>
      <c r="BA83" t="str">
        <f ca="1">IF($E82="","",IF($F83="",BA82,IF(AND($M83=1,BA$9&gt;$B$9),"",IF(AND($M83=1,BA$9&lt;=$B$9),LOOKUP(BA$9,$A$12:$A$111,$B$12:$B$111),IF(AND($H83=-1,BB$9=$R82),"",IF($H83=-1,BB82,IF(AND($H83=1,AZ$9=$R82),$J83,IF($H83=1,BA82,""))))))))</f>
        <v/>
      </c>
      <c r="BB83" t="str">
        <f ca="1">IF($E82="","",IF($F83="",BB82,IF(AND($M83=1,BB$9&gt;$B$9),"",IF(AND($M83=1,BB$9&lt;=$B$9),LOOKUP(BB$9,$A$12:$A$111,$B$12:$B$111),IF(AND($H83=-1,BC$9=$R82),"",IF($H83=-1,BC82,IF(AND($H83=1,BA$9=$R82),$J83,IF($H83=1,BB82,""))))))))</f>
        <v/>
      </c>
      <c r="BC83" t="str">
        <f ca="1">IF($E82="","",IF($F83="",BC82,IF(AND($M83=1,BC$9&gt;$B$9),"",IF(AND($M83=1,BC$9&lt;=$B$9),LOOKUP(BC$9,$A$12:$A$111,$B$12:$B$111),IF(AND($H83=-1,BD$9=$R82),"",IF($H83=-1,BD82,IF(AND($H83=1,BB$9=$R82),$J83,IF($H83=1,BC82,""))))))))</f>
        <v/>
      </c>
      <c r="BD83" t="str">
        <f ca="1">IF($E82="","",IF($F83="",BD82,IF(AND($M83=1,BD$9&gt;$B$9),"",IF(AND($M83=1,BD$9&lt;=$B$9),LOOKUP(BD$9,$A$12:$A$111,$B$12:$B$111),IF(AND($H83=-1,BE$9=$R82),"",IF($H83=-1,BE82,IF(AND($H83=1,BC$9=$R82),$J83,IF($H83=1,BD82,""))))))))</f>
        <v/>
      </c>
      <c r="BE83" t="str">
        <f ca="1">IF($E82="","",IF($F83="",BE82,IF(AND($M83=1,BE$9&gt;$B$9),"",IF(AND($M83=1,BE$9&lt;=$B$9),LOOKUP(BE$9,$A$12:$A$111,$B$12:$B$111),IF(AND($H83=-1,BF$9=$R82),"",IF($H83=-1,BF82,IF(AND($H83=1,BD$9=$R82),$J83,IF($H83=1,BE82,""))))))))</f>
        <v/>
      </c>
      <c r="BF83" t="str">
        <f ca="1">IF($E82="","",IF($F83="",BF82,IF(AND($M83=1,BF$9&gt;$B$9),"",IF(AND($M83=1,BF$9&lt;=$B$9),LOOKUP(BF$9,$A$12:$A$111,$B$12:$B$111),IF(AND($H83=-1,BG$9=$R82),"",IF($H83=-1,BG82,IF(AND($H83=1,BE$9=$R82),$J83,IF($H83=1,BF82,""))))))))</f>
        <v/>
      </c>
      <c r="BG83" t="str">
        <f ca="1">IF($E82="","",IF($F83="",BG82,IF(AND($M83=1,BG$9&gt;$B$9),"",IF(AND($M83=1,BG$9&lt;=$B$9),LOOKUP(BG$9,$A$12:$A$111,$B$12:$B$111),IF(AND($H83=-1,BH$9=$R82),"",IF($H83=-1,BH82,IF(AND($H83=1,BF$9=$R82),$J83,IF($H83=1,BG82,""))))))))</f>
        <v/>
      </c>
      <c r="BH83" t="str">
        <f ca="1">IF($E82="","",IF($F83="",BH82,IF(AND($M83=1,BH$9&gt;$B$9),"",IF(AND($M83=1,BH$9&lt;=$B$9),LOOKUP(BH$9,$A$12:$A$111,$B$12:$B$111),IF(AND($H83=-1,BI$9=$R82),"",IF($H83=-1,BI82,IF(AND($H83=1,BG$9=$R82),$J83,IF($H83=1,BH82,""))))))))</f>
        <v/>
      </c>
      <c r="BI83" t="str">
        <f ca="1">IF($E82="","",IF($F83="",BI82,IF(AND($M83=1,BI$9&gt;$B$9),"",IF(AND($M83=1,BI$9&lt;=$B$9),LOOKUP(BI$9,$A$12:$A$111,$B$12:$B$111),IF(AND($H83=-1,BJ$9=$R82),"",IF($H83=-1,BJ82,IF(AND($H83=1,BH$9=$R82),$J83,IF($H83=1,BI82,""))))))))</f>
        <v/>
      </c>
      <c r="BJ83" t="str">
        <f ca="1">IF($E82="","",IF($F83="",BJ82,IF(AND($M83=1,BJ$9&gt;$B$9),"",IF(AND($M83=1,BJ$9&lt;=$B$9),LOOKUP(BJ$9,$A$12:$A$111,$B$12:$B$111),IF(AND($H83=-1,BK$9=$R82),"",IF($H83=-1,BK82,IF(AND($H83=1,BI$9=$R82),$J83,IF($H83=1,BJ82,""))))))))</f>
        <v/>
      </c>
      <c r="BK83" t="str">
        <f ca="1">IF($E82="","",IF($F83="",BK82,IF(AND($M83=1,BK$9&gt;$B$9),"",IF(AND($M83=1,BK$9&lt;=$B$9),LOOKUP(BK$9,$A$12:$A$111,$B$12:$B$111),IF(AND($H83=-1,BL$9=$R82),"",IF($H83=-1,BL82,IF(AND($H83=1,BJ$9=$R82),$J83,IF($H83=1,BK82,""))))))))</f>
        <v/>
      </c>
      <c r="BL83" t="str">
        <f ca="1">IF($E82="","",IF($F83="",BL82,IF(AND($M83=1,BL$9&gt;$B$9),"",IF(AND($M83=1,BL$9&lt;=$B$9),LOOKUP(BL$9,$A$12:$A$111,$B$12:$B$111),IF(AND($H83=-1,BM$9=$R82),"",IF($H83=-1,BM82,IF(AND($H83=1,BK$9=$R82),$J83,IF($H83=1,BL82,""))))))))</f>
        <v/>
      </c>
      <c r="BM83" t="str">
        <f ca="1">IF($E82="","",IF($F83="",BM82,IF(AND($M83=1,BM$9&gt;$B$9),"",IF(AND($M83=1,BM$9&lt;=$B$9),LOOKUP(BM$9,$A$12:$A$111,$B$12:$B$111),IF(AND($H83=-1,BN$9=$R82),"",IF($H83=-1,BN82,IF(AND($H83=1,BL$9=$R82),$J83,IF($H83=1,BM82,""))))))))</f>
        <v/>
      </c>
      <c r="BN83" t="str">
        <f ca="1">IF($E82="","",IF($F83="",BN82,IF(AND($M83=1,BN$9&gt;$B$9),"",IF(AND($M83=1,BN$9&lt;=$B$9),LOOKUP(BN$9,$A$12:$A$111,$B$12:$B$111),IF(AND($H83=-1,BO$9=$R82),"",IF($H83=-1,BO82,IF(AND($H83=1,BM$9=$R82),$J83,IF($H83=1,BN82,""))))))))</f>
        <v/>
      </c>
      <c r="BO83" t="str">
        <f ca="1">IF($E82="","",IF($F83="",BO82,IF(AND($M83=1,BO$9&gt;$B$9),"",IF(AND($M83=1,BO$9&lt;=$B$9),LOOKUP(BO$9,$A$12:$A$111,$B$12:$B$111),IF(AND($H83=-1,BP$9=$R82),"",IF($H83=-1,BP82,IF(AND($H83=1,BN$9=$R82),$J83,IF($H83=1,BO82,""))))))))</f>
        <v/>
      </c>
      <c r="BP83" t="str">
        <f ca="1">IF($E82="","",IF($F83="",BP82,IF(AND($M83=1,BP$9&gt;$B$9),"",IF(AND($M83=1,BP$9&lt;=$B$9),LOOKUP(BP$9,$A$12:$A$111,$B$12:$B$111),IF(AND($H83=-1,BQ$9=$R82),"",IF($H83=-1,BQ82,IF(AND($H83=1,BO$9=$R82),$J83,IF($H83=1,BP82,""))))))))</f>
        <v/>
      </c>
    </row>
    <row r="84" spans="4:68" x14ac:dyDescent="0.25">
      <c r="D84" s="4">
        <v>74</v>
      </c>
      <c r="E84" s="1">
        <f t="shared" ca="1" si="12"/>
        <v>9</v>
      </c>
      <c r="F84" t="str">
        <f ca="1">IF(E83="","",IF(AND(B$3="Last",G83="Zero"),F83,IF(B$3="Last",G83,IF(AND(B$3="2nd last",G82="Zero"),F83,IF(B$3="2nd last",G82,IF(AND(B$3="Opposite",G83="Zero"),F83,IF(AND(B$3="Opposite",G83="Red"),"Black",IF(AND(B$3="Opposite",G83="Black"),"Red",IF(AND(B$3="Opposite",G83="Odd"),"Even",IF(AND(B$3="Opposite",G83="Even"),"Odd",IF(AND(B$3="Opposite",G83="High"),"Low",IF(AND(B$3="Opposite",G83="Low"),"High",IF(COUNTIF(Refs!$E$5:$I$6,B$3)=1,RevLab!B$3,"")))))))))))))</f>
        <v>Black</v>
      </c>
      <c r="G84" t="str">
        <f ca="1">IF(E84="","",IF(B$2="Red/Black",LOOKUP(E84,Refs!D:D,Refs!F:F),IF(B$2="High/Low",LOOKUP(E84,Refs!D:D,Refs!H:H),IF(B$2="Odd/Even",LOOKUP(E84,Refs!D:D,Refs!J:J),""))))</f>
        <v>Red</v>
      </c>
      <c r="H84">
        <f t="shared" ca="1" si="13"/>
        <v>-1</v>
      </c>
      <c r="I84">
        <f ca="1">IF(E83="","",IF(F84="","",IF(AND(R83&gt;1,P83+Q83&gt;=$B$4),$B$4,IF(R83=1,P83,P83+Q83))))</f>
        <v>5</v>
      </c>
      <c r="J84">
        <f t="shared" ca="1" si="14"/>
        <v>-5</v>
      </c>
      <c r="K84">
        <f t="shared" ca="1" si="16"/>
        <v>-85</v>
      </c>
      <c r="L84">
        <f t="shared" ca="1" si="17"/>
        <v>15</v>
      </c>
      <c r="M84">
        <f t="shared" ca="1" si="15"/>
        <v>0</v>
      </c>
      <c r="P84">
        <f t="shared" ca="1" si="9"/>
        <v>2</v>
      </c>
      <c r="Q84">
        <f t="shared" ca="1" si="10"/>
        <v>3</v>
      </c>
      <c r="R84" s="2">
        <f t="shared" ca="1" si="11"/>
        <v>2</v>
      </c>
      <c r="S84" s="4">
        <f ca="1">IF(E83="","",IF($F84="",S83,IF($M84=1,LOOKUP(S$9,$A$12:$A$111,$B$12:$B$111),IF(AND($H84=-1,T$9=$R83),"",IF($H84=-1,T83,IF($H84=1,S83))))))</f>
        <v>2</v>
      </c>
      <c r="T84">
        <f ca="1">IF($E83="","",IF($F84="",T83,IF(AND($M84=1,T$9&gt;$B$9),"",IF(AND($M84=1,T$9&lt;=$B$9),LOOKUP(T$9,$A$12:$A$111,$B$12:$B$111),IF(AND($H84=-1,U$9=$R83),"",IF($H84=-1,U83,IF(AND($H84=1,S$9=$R83),$J84,IF($H84=1,T83,""))))))))</f>
        <v>3</v>
      </c>
      <c r="U84" t="str">
        <f ca="1">IF($E83="","",IF($F84="",U83,IF(AND($M84=1,U$9&gt;$B$9),"",IF(AND($M84=1,U$9&lt;=$B$9),LOOKUP(U$9,$A$12:$A$111,$B$12:$B$111),IF(AND($H84=-1,V$9=$R83),"",IF($H84=-1,V83,IF(AND($H84=1,T$9=$R83),$J84,IF($H84=1,U83,""))))))))</f>
        <v/>
      </c>
      <c r="V84" t="str">
        <f ca="1">IF($E83="","",IF($F84="",V83,IF(AND($M84=1,V$9&gt;$B$9),"",IF(AND($M84=1,V$9&lt;=$B$9),LOOKUP(V$9,$A$12:$A$111,$B$12:$B$111),IF(AND($H84=-1,W$9=$R83),"",IF($H84=-1,W83,IF(AND($H84=1,U$9=$R83),$J84,IF($H84=1,V83,""))))))))</f>
        <v/>
      </c>
      <c r="W84" t="str">
        <f ca="1">IF($E83="","",IF($F84="",W83,IF(AND($M84=1,W$9&gt;$B$9),"",IF(AND($M84=1,W$9&lt;=$B$9),LOOKUP(W$9,$A$12:$A$111,$B$12:$B$111),IF(AND($H84=-1,X$9=$R83),"",IF($H84=-1,X83,IF(AND($H84=1,V$9=$R83),$J84,IF($H84=1,W83,""))))))))</f>
        <v/>
      </c>
      <c r="X84" t="str">
        <f ca="1">IF($E83="","",IF($F84="",X83,IF(AND($M84=1,X$9&gt;$B$9),"",IF(AND($M84=1,X$9&lt;=$B$9),LOOKUP(X$9,$A$12:$A$111,$B$12:$B$111),IF(AND($H84=-1,Y$9=$R83),"",IF($H84=-1,Y83,IF(AND($H84=1,W$9=$R83),$J84,IF($H84=1,X83,""))))))))</f>
        <v/>
      </c>
      <c r="Y84" t="str">
        <f ca="1">IF($E83="","",IF($F84="",Y83,IF(AND($M84=1,Y$9&gt;$B$9),"",IF(AND($M84=1,Y$9&lt;=$B$9),LOOKUP(Y$9,$A$12:$A$111,$B$12:$B$111),IF(AND($H84=-1,Z$9=$R83),"",IF($H84=-1,Z83,IF(AND($H84=1,X$9=$R83),$J84,IF($H84=1,Y83,""))))))))</f>
        <v/>
      </c>
      <c r="Z84" t="str">
        <f ca="1">IF($E83="","",IF($F84="",Z83,IF(AND($M84=1,Z$9&gt;$B$9),"",IF(AND($M84=1,Z$9&lt;=$B$9),LOOKUP(Z$9,$A$12:$A$111,$B$12:$B$111),IF(AND($H84=-1,AA$9=$R83),"",IF($H84=-1,AA83,IF(AND($H84=1,Y$9=$R83),$J84,IF($H84=1,Z83,""))))))))</f>
        <v/>
      </c>
      <c r="AA84" t="str">
        <f ca="1">IF($E83="","",IF($F84="",AA83,IF(AND($M84=1,AA$9&gt;$B$9),"",IF(AND($M84=1,AA$9&lt;=$B$9),LOOKUP(AA$9,$A$12:$A$111,$B$12:$B$111),IF(AND($H84=-1,AB$9=$R83),"",IF($H84=-1,AB83,IF(AND($H84=1,Z$9=$R83),$J84,IF($H84=1,AA83,""))))))))</f>
        <v/>
      </c>
      <c r="AB84" t="str">
        <f ca="1">IF($E83="","",IF($F84="",AB83,IF(AND($M84=1,AB$9&gt;$B$9),"",IF(AND($M84=1,AB$9&lt;=$B$9),LOOKUP(AB$9,$A$12:$A$111,$B$12:$B$111),IF(AND($H84=-1,AC$9=$R83),"",IF($H84=-1,AC83,IF(AND($H84=1,AA$9=$R83),$J84,IF($H84=1,AB83,""))))))))</f>
        <v/>
      </c>
      <c r="AC84" t="str">
        <f ca="1">IF($E83="","",IF($F84="",AC83,IF(AND($M84=1,AC$9&gt;$B$9),"",IF(AND($M84=1,AC$9&lt;=$B$9),LOOKUP(AC$9,$A$12:$A$111,$B$12:$B$111),IF(AND($H84=-1,AD$9=$R83),"",IF($H84=-1,AD83,IF(AND($H84=1,AB$9=$R83),$J84,IF($H84=1,AC83,""))))))))</f>
        <v/>
      </c>
      <c r="AD84" t="str">
        <f ca="1">IF($E83="","",IF($F84="",AD83,IF(AND($M84=1,AD$9&gt;$B$9),"",IF(AND($M84=1,AD$9&lt;=$B$9),LOOKUP(AD$9,$A$12:$A$111,$B$12:$B$111),IF(AND($H84=-1,AE$9=$R83),"",IF($H84=-1,AE83,IF(AND($H84=1,AC$9=$R83),$J84,IF($H84=1,AD83,""))))))))</f>
        <v/>
      </c>
      <c r="AE84" t="str">
        <f ca="1">IF($E83="","",IF($F84="",AE83,IF(AND($M84=1,AE$9&gt;$B$9),"",IF(AND($M84=1,AE$9&lt;=$B$9),LOOKUP(AE$9,$A$12:$A$111,$B$12:$B$111),IF(AND($H84=-1,AF$9=$R83),"",IF($H84=-1,AF83,IF(AND($H84=1,AD$9=$R83),$J84,IF($H84=1,AE83,""))))))))</f>
        <v/>
      </c>
      <c r="AF84" t="str">
        <f ca="1">IF($E83="","",IF($F84="",AF83,IF(AND($M84=1,AF$9&gt;$B$9),"",IF(AND($M84=1,AF$9&lt;=$B$9),LOOKUP(AF$9,$A$12:$A$111,$B$12:$B$111),IF(AND($H84=-1,AG$9=$R83),"",IF($H84=-1,AG83,IF(AND($H84=1,AE$9=$R83),$J84,IF($H84=1,AF83,""))))))))</f>
        <v/>
      </c>
      <c r="AG84" t="str">
        <f ca="1">IF($E83="","",IF($F84="",AG83,IF(AND($M84=1,AG$9&gt;$B$9),"",IF(AND($M84=1,AG$9&lt;=$B$9),LOOKUP(AG$9,$A$12:$A$111,$B$12:$B$111),IF(AND($H84=-1,AH$9=$R83),"",IF($H84=-1,AH83,IF(AND($H84=1,AF$9=$R83),$J84,IF($H84=1,AG83,""))))))))</f>
        <v/>
      </c>
      <c r="AH84" t="str">
        <f ca="1">IF($E83="","",IF($F84="",AH83,IF(AND($M84=1,AH$9&gt;$B$9),"",IF(AND($M84=1,AH$9&lt;=$B$9),LOOKUP(AH$9,$A$12:$A$111,$B$12:$B$111),IF(AND($H84=-1,AI$9=$R83),"",IF($H84=-1,AI83,IF(AND($H84=1,AG$9=$R83),$J84,IF($H84=1,AH83,""))))))))</f>
        <v/>
      </c>
      <c r="AI84" t="str">
        <f ca="1">IF($E83="","",IF($F84="",AI83,IF(AND($M84=1,AI$9&gt;$B$9),"",IF(AND($M84=1,AI$9&lt;=$B$9),LOOKUP(AI$9,$A$12:$A$111,$B$12:$B$111),IF(AND($H84=-1,AJ$9=$R83),"",IF($H84=-1,AJ83,IF(AND($H84=1,AH$9=$R83),$J84,IF($H84=1,AI83,""))))))))</f>
        <v/>
      </c>
      <c r="AJ84" t="str">
        <f ca="1">IF($E83="","",IF($F84="",AJ83,IF(AND($M84=1,AJ$9&gt;$B$9),"",IF(AND($M84=1,AJ$9&lt;=$B$9),LOOKUP(AJ$9,$A$12:$A$111,$B$12:$B$111),IF(AND($H84=-1,AK$9=$R83),"",IF($H84=-1,AK83,IF(AND($H84=1,AI$9=$R83),$J84,IF($H84=1,AJ83,""))))))))</f>
        <v/>
      </c>
      <c r="AK84" t="str">
        <f ca="1">IF($E83="","",IF($F84="",AK83,IF(AND($M84=1,AK$9&gt;$B$9),"",IF(AND($M84=1,AK$9&lt;=$B$9),LOOKUP(AK$9,$A$12:$A$111,$B$12:$B$111),IF(AND($H84=-1,AL$9=$R83),"",IF($H84=-1,AL83,IF(AND($H84=1,AJ$9=$R83),$J84,IF($H84=1,AK83,""))))))))</f>
        <v/>
      </c>
      <c r="AL84" t="str">
        <f ca="1">IF($E83="","",IF($F84="",AL83,IF(AND($M84=1,AL$9&gt;$B$9),"",IF(AND($M84=1,AL$9&lt;=$B$9),LOOKUP(AL$9,$A$12:$A$111,$B$12:$B$111),IF(AND($H84=-1,AM$9=$R83),"",IF($H84=-1,AM83,IF(AND($H84=1,AK$9=$R83),$J84,IF($H84=1,AL83,""))))))))</f>
        <v/>
      </c>
      <c r="AM84" t="str">
        <f ca="1">IF($E83="","",IF($F84="",AM83,IF(AND($M84=1,AM$9&gt;$B$9),"",IF(AND($M84=1,AM$9&lt;=$B$9),LOOKUP(AM$9,$A$12:$A$111,$B$12:$B$111),IF(AND($H84=-1,AN$9=$R83),"",IF($H84=-1,AN83,IF(AND($H84=1,AL$9=$R83),$J84,IF($H84=1,AM83,""))))))))</f>
        <v/>
      </c>
      <c r="AN84" t="str">
        <f ca="1">IF($E83="","",IF($F84="",AN83,IF(AND($M84=1,AN$9&gt;$B$9),"",IF(AND($M84=1,AN$9&lt;=$B$9),LOOKUP(AN$9,$A$12:$A$111,$B$12:$B$111),IF(AND($H84=-1,AO$9=$R83),"",IF($H84=-1,AO83,IF(AND($H84=1,AM$9=$R83),$J84,IF($H84=1,AN83,""))))))))</f>
        <v/>
      </c>
      <c r="AO84" t="str">
        <f ca="1">IF($E83="","",IF($F84="",AO83,IF(AND($M84=1,AO$9&gt;$B$9),"",IF(AND($M84=1,AO$9&lt;=$B$9),LOOKUP(AO$9,$A$12:$A$111,$B$12:$B$111),IF(AND($H84=-1,AP$9=$R83),"",IF($H84=-1,AP83,IF(AND($H84=1,AN$9=$R83),$J84,IF($H84=1,AO83,""))))))))</f>
        <v/>
      </c>
      <c r="AP84" t="str">
        <f ca="1">IF($E83="","",IF($F84="",AP83,IF(AND($M84=1,AP$9&gt;$B$9),"",IF(AND($M84=1,AP$9&lt;=$B$9),LOOKUP(AP$9,$A$12:$A$111,$B$12:$B$111),IF(AND($H84=-1,AQ$9=$R83),"",IF($H84=-1,AQ83,IF(AND($H84=1,AO$9=$R83),$J84,IF($H84=1,AP83,""))))))))</f>
        <v/>
      </c>
      <c r="AQ84" t="str">
        <f ca="1">IF($E83="","",IF($F84="",AQ83,IF(AND($M84=1,AQ$9&gt;$B$9),"",IF(AND($M84=1,AQ$9&lt;=$B$9),LOOKUP(AQ$9,$A$12:$A$111,$B$12:$B$111),IF(AND($H84=-1,AR$9=$R83),"",IF($H84=-1,AR83,IF(AND($H84=1,AP$9=$R83),$J84,IF($H84=1,AQ83,""))))))))</f>
        <v/>
      </c>
      <c r="AR84" t="str">
        <f ca="1">IF($E83="","",IF($F84="",AR83,IF(AND($M84=1,AR$9&gt;$B$9),"",IF(AND($M84=1,AR$9&lt;=$B$9),LOOKUP(AR$9,$A$12:$A$111,$B$12:$B$111),IF(AND($H84=-1,AS$9=$R83),"",IF($H84=-1,AS83,IF(AND($H84=1,AQ$9=$R83),$J84,IF($H84=1,AR83,""))))))))</f>
        <v/>
      </c>
      <c r="AS84" t="str">
        <f ca="1">IF($E83="","",IF($F84="",AS83,IF(AND($M84=1,AS$9&gt;$B$9),"",IF(AND($M84=1,AS$9&lt;=$B$9),LOOKUP(AS$9,$A$12:$A$111,$B$12:$B$111),IF(AND($H84=-1,AT$9=$R83),"",IF($H84=-1,AT83,IF(AND($H84=1,AR$9=$R83),$J84,IF($H84=1,AS83,""))))))))</f>
        <v/>
      </c>
      <c r="AT84" t="str">
        <f ca="1">IF($E83="","",IF($F84="",AT83,IF(AND($M84=1,AT$9&gt;$B$9),"",IF(AND($M84=1,AT$9&lt;=$B$9),LOOKUP(AT$9,$A$12:$A$111,$B$12:$B$111),IF(AND($H84=-1,AU$9=$R83),"",IF($H84=-1,AU83,IF(AND($H84=1,AS$9=$R83),$J84,IF($H84=1,AT83,""))))))))</f>
        <v/>
      </c>
      <c r="AU84" t="str">
        <f ca="1">IF($E83="","",IF($F84="",AU83,IF(AND($M84=1,AU$9&gt;$B$9),"",IF(AND($M84=1,AU$9&lt;=$B$9),LOOKUP(AU$9,$A$12:$A$111,$B$12:$B$111),IF(AND($H84=-1,AV$9=$R83),"",IF($H84=-1,AV83,IF(AND($H84=1,AT$9=$R83),$J84,IF($H84=1,AU83,""))))))))</f>
        <v/>
      </c>
      <c r="AV84" t="str">
        <f ca="1">IF($E83="","",IF($F84="",AV83,IF(AND($M84=1,AV$9&gt;$B$9),"",IF(AND($M84=1,AV$9&lt;=$B$9),LOOKUP(AV$9,$A$12:$A$111,$B$12:$B$111),IF(AND($H84=-1,AW$9=$R83),"",IF($H84=-1,AW83,IF(AND($H84=1,AU$9=$R83),$J84,IF($H84=1,AV83,""))))))))</f>
        <v/>
      </c>
      <c r="AW84" t="str">
        <f ca="1">IF($E83="","",IF($F84="",AW83,IF(AND($M84=1,AW$9&gt;$B$9),"",IF(AND($M84=1,AW$9&lt;=$B$9),LOOKUP(AW$9,$A$12:$A$111,$B$12:$B$111),IF(AND($H84=-1,AX$9=$R83),"",IF($H84=-1,AX83,IF(AND($H84=1,AV$9=$R83),$J84,IF($H84=1,AW83,""))))))))</f>
        <v/>
      </c>
      <c r="AX84" t="str">
        <f ca="1">IF($E83="","",IF($F84="",AX83,IF(AND($M84=1,AX$9&gt;$B$9),"",IF(AND($M84=1,AX$9&lt;=$B$9),LOOKUP(AX$9,$A$12:$A$111,$B$12:$B$111),IF(AND($H84=-1,AY$9=$R83),"",IF($H84=-1,AY83,IF(AND($H84=1,AW$9=$R83),$J84,IF($H84=1,AX83,""))))))))</f>
        <v/>
      </c>
      <c r="AY84" t="str">
        <f ca="1">IF($E83="","",IF($F84="",AY83,IF(AND($M84=1,AY$9&gt;$B$9),"",IF(AND($M84=1,AY$9&lt;=$B$9),LOOKUP(AY$9,$A$12:$A$111,$B$12:$B$111),IF(AND($H84=-1,AZ$9=$R83),"",IF($H84=-1,AZ83,IF(AND($H84=1,AX$9=$R83),$J84,IF($H84=1,AY83,""))))))))</f>
        <v/>
      </c>
      <c r="AZ84" t="str">
        <f ca="1">IF($E83="","",IF($F84="",AZ83,IF(AND($M84=1,AZ$9&gt;$B$9),"",IF(AND($M84=1,AZ$9&lt;=$B$9),LOOKUP(AZ$9,$A$12:$A$111,$B$12:$B$111),IF(AND($H84=-1,BA$9=$R83),"",IF($H84=-1,BA83,IF(AND($H84=1,AY$9=$R83),$J84,IF($H84=1,AZ83,""))))))))</f>
        <v/>
      </c>
      <c r="BA84" t="str">
        <f ca="1">IF($E83="","",IF($F84="",BA83,IF(AND($M84=1,BA$9&gt;$B$9),"",IF(AND($M84=1,BA$9&lt;=$B$9),LOOKUP(BA$9,$A$12:$A$111,$B$12:$B$111),IF(AND($H84=-1,BB$9=$R83),"",IF($H84=-1,BB83,IF(AND($H84=1,AZ$9=$R83),$J84,IF($H84=1,BA83,""))))))))</f>
        <v/>
      </c>
      <c r="BB84" t="str">
        <f ca="1">IF($E83="","",IF($F84="",BB83,IF(AND($M84=1,BB$9&gt;$B$9),"",IF(AND($M84=1,BB$9&lt;=$B$9),LOOKUP(BB$9,$A$12:$A$111,$B$12:$B$111),IF(AND($H84=-1,BC$9=$R83),"",IF($H84=-1,BC83,IF(AND($H84=1,BA$9=$R83),$J84,IF($H84=1,BB83,""))))))))</f>
        <v/>
      </c>
      <c r="BC84" t="str">
        <f ca="1">IF($E83="","",IF($F84="",BC83,IF(AND($M84=1,BC$9&gt;$B$9),"",IF(AND($M84=1,BC$9&lt;=$B$9),LOOKUP(BC$9,$A$12:$A$111,$B$12:$B$111),IF(AND($H84=-1,BD$9=$R83),"",IF($H84=-1,BD83,IF(AND($H84=1,BB$9=$R83),$J84,IF($H84=1,BC83,""))))))))</f>
        <v/>
      </c>
      <c r="BD84" t="str">
        <f ca="1">IF($E83="","",IF($F84="",BD83,IF(AND($M84=1,BD$9&gt;$B$9),"",IF(AND($M84=1,BD$9&lt;=$B$9),LOOKUP(BD$9,$A$12:$A$111,$B$12:$B$111),IF(AND($H84=-1,BE$9=$R83),"",IF($H84=-1,BE83,IF(AND($H84=1,BC$9=$R83),$J84,IF($H84=1,BD83,""))))))))</f>
        <v/>
      </c>
      <c r="BE84" t="str">
        <f ca="1">IF($E83="","",IF($F84="",BE83,IF(AND($M84=1,BE$9&gt;$B$9),"",IF(AND($M84=1,BE$9&lt;=$B$9),LOOKUP(BE$9,$A$12:$A$111,$B$12:$B$111),IF(AND($H84=-1,BF$9=$R83),"",IF($H84=-1,BF83,IF(AND($H84=1,BD$9=$R83),$J84,IF($H84=1,BE83,""))))))))</f>
        <v/>
      </c>
      <c r="BF84" t="str">
        <f ca="1">IF($E83="","",IF($F84="",BF83,IF(AND($M84=1,BF$9&gt;$B$9),"",IF(AND($M84=1,BF$9&lt;=$B$9),LOOKUP(BF$9,$A$12:$A$111,$B$12:$B$111),IF(AND($H84=-1,BG$9=$R83),"",IF($H84=-1,BG83,IF(AND($H84=1,BE$9=$R83),$J84,IF($H84=1,BF83,""))))))))</f>
        <v/>
      </c>
      <c r="BG84" t="str">
        <f ca="1">IF($E83="","",IF($F84="",BG83,IF(AND($M84=1,BG$9&gt;$B$9),"",IF(AND($M84=1,BG$9&lt;=$B$9),LOOKUP(BG$9,$A$12:$A$111,$B$12:$B$111),IF(AND($H84=-1,BH$9=$R83),"",IF($H84=-1,BH83,IF(AND($H84=1,BF$9=$R83),$J84,IF($H84=1,BG83,""))))))))</f>
        <v/>
      </c>
      <c r="BH84" t="str">
        <f ca="1">IF($E83="","",IF($F84="",BH83,IF(AND($M84=1,BH$9&gt;$B$9),"",IF(AND($M84=1,BH$9&lt;=$B$9),LOOKUP(BH$9,$A$12:$A$111,$B$12:$B$111),IF(AND($H84=-1,BI$9=$R83),"",IF($H84=-1,BI83,IF(AND($H84=1,BG$9=$R83),$J84,IF($H84=1,BH83,""))))))))</f>
        <v/>
      </c>
      <c r="BI84" t="str">
        <f ca="1">IF($E83="","",IF($F84="",BI83,IF(AND($M84=1,BI$9&gt;$B$9),"",IF(AND($M84=1,BI$9&lt;=$B$9),LOOKUP(BI$9,$A$12:$A$111,$B$12:$B$111),IF(AND($H84=-1,BJ$9=$R83),"",IF($H84=-1,BJ83,IF(AND($H84=1,BH$9=$R83),$J84,IF($H84=1,BI83,""))))))))</f>
        <v/>
      </c>
      <c r="BJ84" t="str">
        <f ca="1">IF($E83="","",IF($F84="",BJ83,IF(AND($M84=1,BJ$9&gt;$B$9),"",IF(AND($M84=1,BJ$9&lt;=$B$9),LOOKUP(BJ$9,$A$12:$A$111,$B$12:$B$111),IF(AND($H84=-1,BK$9=$R83),"",IF($H84=-1,BK83,IF(AND($H84=1,BI$9=$R83),$J84,IF($H84=1,BJ83,""))))))))</f>
        <v/>
      </c>
      <c r="BK84" t="str">
        <f ca="1">IF($E83="","",IF($F84="",BK83,IF(AND($M84=1,BK$9&gt;$B$9),"",IF(AND($M84=1,BK$9&lt;=$B$9),LOOKUP(BK$9,$A$12:$A$111,$B$12:$B$111),IF(AND($H84=-1,BL$9=$R83),"",IF($H84=-1,BL83,IF(AND($H84=1,BJ$9=$R83),$J84,IF($H84=1,BK83,""))))))))</f>
        <v/>
      </c>
      <c r="BL84" t="str">
        <f ca="1">IF($E83="","",IF($F84="",BL83,IF(AND($M84=1,BL$9&gt;$B$9),"",IF(AND($M84=1,BL$9&lt;=$B$9),LOOKUP(BL$9,$A$12:$A$111,$B$12:$B$111),IF(AND($H84=-1,BM$9=$R83),"",IF($H84=-1,BM83,IF(AND($H84=1,BK$9=$R83),$J84,IF($H84=1,BL83,""))))))))</f>
        <v/>
      </c>
      <c r="BM84" t="str">
        <f ca="1">IF($E83="","",IF($F84="",BM83,IF(AND($M84=1,BM$9&gt;$B$9),"",IF(AND($M84=1,BM$9&lt;=$B$9),LOOKUP(BM$9,$A$12:$A$111,$B$12:$B$111),IF(AND($H84=-1,BN$9=$R83),"",IF($H84=-1,BN83,IF(AND($H84=1,BL$9=$R83),$J84,IF($H84=1,BM83,""))))))))</f>
        <v/>
      </c>
      <c r="BN84" t="str">
        <f ca="1">IF($E83="","",IF($F84="",BN83,IF(AND($M84=1,BN$9&gt;$B$9),"",IF(AND($M84=1,BN$9&lt;=$B$9),LOOKUP(BN$9,$A$12:$A$111,$B$12:$B$111),IF(AND($H84=-1,BO$9=$R83),"",IF($H84=-1,BO83,IF(AND($H84=1,BM$9=$R83),$J84,IF($H84=1,BN83,""))))))))</f>
        <v/>
      </c>
      <c r="BO84" t="str">
        <f ca="1">IF($E83="","",IF($F84="",BO83,IF(AND($M84=1,BO$9&gt;$B$9),"",IF(AND($M84=1,BO$9&lt;=$B$9),LOOKUP(BO$9,$A$12:$A$111,$B$12:$B$111),IF(AND($H84=-1,BP$9=$R83),"",IF($H84=-1,BP83,IF(AND($H84=1,BN$9=$R83),$J84,IF($H84=1,BO83,""))))))))</f>
        <v/>
      </c>
      <c r="BP84">
        <f ca="1">IF($E83="","",IF($F84="",BP83,IF(AND($M84=1,BP$9&gt;$B$9),"",IF(AND($M84=1,BP$9&lt;=$B$9),LOOKUP(BP$9,$A$12:$A$111,$B$12:$B$111),IF(AND($H84=-1,BQ$9=$R83),"",IF($H84=-1,BQ83,IF(AND($H84=1,BO$9=$R83),$J84,IF($H84=1,BP83,""))))))))</f>
        <v>0</v>
      </c>
    </row>
    <row r="85" spans="4:68" x14ac:dyDescent="0.25">
      <c r="D85" s="4">
        <v>75</v>
      </c>
      <c r="E85" s="1">
        <f t="shared" ca="1" si="12"/>
        <v>22</v>
      </c>
      <c r="F85" t="str">
        <f ca="1">IF(E84="","",IF(AND(B$3="Last",G84="Zero"),F84,IF(B$3="Last",G84,IF(AND(B$3="2nd last",G83="Zero"),F84,IF(B$3="2nd last",G83,IF(AND(B$3="Opposite",G84="Zero"),F84,IF(AND(B$3="Opposite",G84="Red"),"Black",IF(AND(B$3="Opposite",G84="Black"),"Red",IF(AND(B$3="Opposite",G84="Odd"),"Even",IF(AND(B$3="Opposite",G84="Even"),"Odd",IF(AND(B$3="Opposite",G84="High"),"Low",IF(AND(B$3="Opposite",G84="Low"),"High",IF(COUNTIF(Refs!$E$5:$I$6,B$3)=1,RevLab!B$3,"")))))))))))))</f>
        <v>Black</v>
      </c>
      <c r="G85" t="str">
        <f ca="1">IF(E85="","",IF(B$2="Red/Black",LOOKUP(E85,Refs!D:D,Refs!F:F),IF(B$2="High/Low",LOOKUP(E85,Refs!D:D,Refs!H:H),IF(B$2="Odd/Even",LOOKUP(E85,Refs!D:D,Refs!J:J),""))))</f>
        <v>Black</v>
      </c>
      <c r="H85">
        <f t="shared" ca="1" si="13"/>
        <v>1</v>
      </c>
      <c r="I85">
        <f ca="1">IF(E84="","",IF(F85="","",IF(AND(R84&gt;1,P84+Q84&gt;=$B$4),$B$4,IF(R84=1,P84,P84+Q84))))</f>
        <v>5</v>
      </c>
      <c r="J85">
        <f t="shared" ca="1" si="14"/>
        <v>5</v>
      </c>
      <c r="K85">
        <f t="shared" ca="1" si="16"/>
        <v>-80</v>
      </c>
      <c r="L85">
        <f t="shared" ca="1" si="17"/>
        <v>15</v>
      </c>
      <c r="M85">
        <f t="shared" ca="1" si="15"/>
        <v>0</v>
      </c>
      <c r="P85">
        <f t="shared" ca="1" si="9"/>
        <v>2</v>
      </c>
      <c r="Q85">
        <f t="shared" ca="1" si="10"/>
        <v>5</v>
      </c>
      <c r="R85" s="2">
        <f t="shared" ca="1" si="11"/>
        <v>3</v>
      </c>
      <c r="S85" s="4">
        <f ca="1">IF(E84="","",IF($F85="",S84,IF($M85=1,LOOKUP(S$9,$A$12:$A$111,$B$12:$B$111),IF(AND($H85=-1,T$9=$R84),"",IF($H85=-1,T84,IF($H85=1,S84))))))</f>
        <v>2</v>
      </c>
      <c r="T85">
        <f ca="1">IF($E84="","",IF($F85="",T84,IF(AND($M85=1,T$9&gt;$B$9),"",IF(AND($M85=1,T$9&lt;=$B$9),LOOKUP(T$9,$A$12:$A$111,$B$12:$B$111),IF(AND($H85=-1,U$9=$R84),"",IF($H85=-1,U84,IF(AND($H85=1,S$9=$R84),$J85,IF($H85=1,T84,""))))))))</f>
        <v>3</v>
      </c>
      <c r="U85">
        <f ca="1">IF($E84="","",IF($F85="",U84,IF(AND($M85=1,U$9&gt;$B$9),"",IF(AND($M85=1,U$9&lt;=$B$9),LOOKUP(U$9,$A$12:$A$111,$B$12:$B$111),IF(AND($H85=-1,V$9=$R84),"",IF($H85=-1,V84,IF(AND($H85=1,T$9=$R84),$J85,IF($H85=1,U84,""))))))))</f>
        <v>5</v>
      </c>
      <c r="V85" t="str">
        <f ca="1">IF($E84="","",IF($F85="",V84,IF(AND($M85=1,V$9&gt;$B$9),"",IF(AND($M85=1,V$9&lt;=$B$9),LOOKUP(V$9,$A$12:$A$111,$B$12:$B$111),IF(AND($H85=-1,W$9=$R84),"",IF($H85=-1,W84,IF(AND($H85=1,U$9=$R84),$J85,IF($H85=1,V84,""))))))))</f>
        <v/>
      </c>
      <c r="W85" t="str">
        <f ca="1">IF($E84="","",IF($F85="",W84,IF(AND($M85=1,W$9&gt;$B$9),"",IF(AND($M85=1,W$9&lt;=$B$9),LOOKUP(W$9,$A$12:$A$111,$B$12:$B$111),IF(AND($H85=-1,X$9=$R84),"",IF($H85=-1,X84,IF(AND($H85=1,V$9=$R84),$J85,IF($H85=1,W84,""))))))))</f>
        <v/>
      </c>
      <c r="X85" t="str">
        <f ca="1">IF($E84="","",IF($F85="",X84,IF(AND($M85=1,X$9&gt;$B$9),"",IF(AND($M85=1,X$9&lt;=$B$9),LOOKUP(X$9,$A$12:$A$111,$B$12:$B$111),IF(AND($H85=-1,Y$9=$R84),"",IF($H85=-1,Y84,IF(AND($H85=1,W$9=$R84),$J85,IF($H85=1,X84,""))))))))</f>
        <v/>
      </c>
      <c r="Y85" t="str">
        <f ca="1">IF($E84="","",IF($F85="",Y84,IF(AND($M85=1,Y$9&gt;$B$9),"",IF(AND($M85=1,Y$9&lt;=$B$9),LOOKUP(Y$9,$A$12:$A$111,$B$12:$B$111),IF(AND($H85=-1,Z$9=$R84),"",IF($H85=-1,Z84,IF(AND($H85=1,X$9=$R84),$J85,IF($H85=1,Y84,""))))))))</f>
        <v/>
      </c>
      <c r="Z85" t="str">
        <f ca="1">IF($E84="","",IF($F85="",Z84,IF(AND($M85=1,Z$9&gt;$B$9),"",IF(AND($M85=1,Z$9&lt;=$B$9),LOOKUP(Z$9,$A$12:$A$111,$B$12:$B$111),IF(AND($H85=-1,AA$9=$R84),"",IF($H85=-1,AA84,IF(AND($H85=1,Y$9=$R84),$J85,IF($H85=1,Z84,""))))))))</f>
        <v/>
      </c>
      <c r="AA85" t="str">
        <f ca="1">IF($E84="","",IF($F85="",AA84,IF(AND($M85=1,AA$9&gt;$B$9),"",IF(AND($M85=1,AA$9&lt;=$B$9),LOOKUP(AA$9,$A$12:$A$111,$B$12:$B$111),IF(AND($H85=-1,AB$9=$R84),"",IF($H85=-1,AB84,IF(AND($H85=1,Z$9=$R84),$J85,IF($H85=1,AA84,""))))))))</f>
        <v/>
      </c>
      <c r="AB85" t="str">
        <f ca="1">IF($E84="","",IF($F85="",AB84,IF(AND($M85=1,AB$9&gt;$B$9),"",IF(AND($M85=1,AB$9&lt;=$B$9),LOOKUP(AB$9,$A$12:$A$111,$B$12:$B$111),IF(AND($H85=-1,AC$9=$R84),"",IF($H85=-1,AC84,IF(AND($H85=1,AA$9=$R84),$J85,IF($H85=1,AB84,""))))))))</f>
        <v/>
      </c>
      <c r="AC85" t="str">
        <f ca="1">IF($E84="","",IF($F85="",AC84,IF(AND($M85=1,AC$9&gt;$B$9),"",IF(AND($M85=1,AC$9&lt;=$B$9),LOOKUP(AC$9,$A$12:$A$111,$B$12:$B$111),IF(AND($H85=-1,AD$9=$R84),"",IF($H85=-1,AD84,IF(AND($H85=1,AB$9=$R84),$J85,IF($H85=1,AC84,""))))))))</f>
        <v/>
      </c>
      <c r="AD85" t="str">
        <f ca="1">IF($E84="","",IF($F85="",AD84,IF(AND($M85=1,AD$9&gt;$B$9),"",IF(AND($M85=1,AD$9&lt;=$B$9),LOOKUP(AD$9,$A$12:$A$111,$B$12:$B$111),IF(AND($H85=-1,AE$9=$R84),"",IF($H85=-1,AE84,IF(AND($H85=1,AC$9=$R84),$J85,IF($H85=1,AD84,""))))))))</f>
        <v/>
      </c>
      <c r="AE85" t="str">
        <f ca="1">IF($E84="","",IF($F85="",AE84,IF(AND($M85=1,AE$9&gt;$B$9),"",IF(AND($M85=1,AE$9&lt;=$B$9),LOOKUP(AE$9,$A$12:$A$111,$B$12:$B$111),IF(AND($H85=-1,AF$9=$R84),"",IF($H85=-1,AF84,IF(AND($H85=1,AD$9=$R84),$J85,IF($H85=1,AE84,""))))))))</f>
        <v/>
      </c>
      <c r="AF85" t="str">
        <f ca="1">IF($E84="","",IF($F85="",AF84,IF(AND($M85=1,AF$9&gt;$B$9),"",IF(AND($M85=1,AF$9&lt;=$B$9),LOOKUP(AF$9,$A$12:$A$111,$B$12:$B$111),IF(AND($H85=-1,AG$9=$R84),"",IF($H85=-1,AG84,IF(AND($H85=1,AE$9=$R84),$J85,IF($H85=1,AF84,""))))))))</f>
        <v/>
      </c>
      <c r="AG85" t="str">
        <f ca="1">IF($E84="","",IF($F85="",AG84,IF(AND($M85=1,AG$9&gt;$B$9),"",IF(AND($M85=1,AG$9&lt;=$B$9),LOOKUP(AG$9,$A$12:$A$111,$B$12:$B$111),IF(AND($H85=-1,AH$9=$R84),"",IF($H85=-1,AH84,IF(AND($H85=1,AF$9=$R84),$J85,IF($H85=1,AG84,""))))))))</f>
        <v/>
      </c>
      <c r="AH85" t="str">
        <f ca="1">IF($E84="","",IF($F85="",AH84,IF(AND($M85=1,AH$9&gt;$B$9),"",IF(AND($M85=1,AH$9&lt;=$B$9),LOOKUP(AH$9,$A$12:$A$111,$B$12:$B$111),IF(AND($H85=-1,AI$9=$R84),"",IF($H85=-1,AI84,IF(AND($H85=1,AG$9=$R84),$J85,IF($H85=1,AH84,""))))))))</f>
        <v/>
      </c>
      <c r="AI85" t="str">
        <f ca="1">IF($E84="","",IF($F85="",AI84,IF(AND($M85=1,AI$9&gt;$B$9),"",IF(AND($M85=1,AI$9&lt;=$B$9),LOOKUP(AI$9,$A$12:$A$111,$B$12:$B$111),IF(AND($H85=-1,AJ$9=$R84),"",IF($H85=-1,AJ84,IF(AND($H85=1,AH$9=$R84),$J85,IF($H85=1,AI84,""))))))))</f>
        <v/>
      </c>
      <c r="AJ85" t="str">
        <f ca="1">IF($E84="","",IF($F85="",AJ84,IF(AND($M85=1,AJ$9&gt;$B$9),"",IF(AND($M85=1,AJ$9&lt;=$B$9),LOOKUP(AJ$9,$A$12:$A$111,$B$12:$B$111),IF(AND($H85=-1,AK$9=$R84),"",IF($H85=-1,AK84,IF(AND($H85=1,AI$9=$R84),$J85,IF($H85=1,AJ84,""))))))))</f>
        <v/>
      </c>
      <c r="AK85" t="str">
        <f ca="1">IF($E84="","",IF($F85="",AK84,IF(AND($M85=1,AK$9&gt;$B$9),"",IF(AND($M85=1,AK$9&lt;=$B$9),LOOKUP(AK$9,$A$12:$A$111,$B$12:$B$111),IF(AND($H85=-1,AL$9=$R84),"",IF($H85=-1,AL84,IF(AND($H85=1,AJ$9=$R84),$J85,IF($H85=1,AK84,""))))))))</f>
        <v/>
      </c>
      <c r="AL85" t="str">
        <f ca="1">IF($E84="","",IF($F85="",AL84,IF(AND($M85=1,AL$9&gt;$B$9),"",IF(AND($M85=1,AL$9&lt;=$B$9),LOOKUP(AL$9,$A$12:$A$111,$B$12:$B$111),IF(AND($H85=-1,AM$9=$R84),"",IF($H85=-1,AM84,IF(AND($H85=1,AK$9=$R84),$J85,IF($H85=1,AL84,""))))))))</f>
        <v/>
      </c>
      <c r="AM85" t="str">
        <f ca="1">IF($E84="","",IF($F85="",AM84,IF(AND($M85=1,AM$9&gt;$B$9),"",IF(AND($M85=1,AM$9&lt;=$B$9),LOOKUP(AM$9,$A$12:$A$111,$B$12:$B$111),IF(AND($H85=-1,AN$9=$R84),"",IF($H85=-1,AN84,IF(AND($H85=1,AL$9=$R84),$J85,IF($H85=1,AM84,""))))))))</f>
        <v/>
      </c>
      <c r="AN85" t="str">
        <f ca="1">IF($E84="","",IF($F85="",AN84,IF(AND($M85=1,AN$9&gt;$B$9),"",IF(AND($M85=1,AN$9&lt;=$B$9),LOOKUP(AN$9,$A$12:$A$111,$B$12:$B$111),IF(AND($H85=-1,AO$9=$R84),"",IF($H85=-1,AO84,IF(AND($H85=1,AM$9=$R84),$J85,IF($H85=1,AN84,""))))))))</f>
        <v/>
      </c>
      <c r="AO85" t="str">
        <f ca="1">IF($E84="","",IF($F85="",AO84,IF(AND($M85=1,AO$9&gt;$B$9),"",IF(AND($M85=1,AO$9&lt;=$B$9),LOOKUP(AO$9,$A$12:$A$111,$B$12:$B$111),IF(AND($H85=-1,AP$9=$R84),"",IF($H85=-1,AP84,IF(AND($H85=1,AN$9=$R84),$J85,IF($H85=1,AO84,""))))))))</f>
        <v/>
      </c>
      <c r="AP85" t="str">
        <f ca="1">IF($E84="","",IF($F85="",AP84,IF(AND($M85=1,AP$9&gt;$B$9),"",IF(AND($M85=1,AP$9&lt;=$B$9),LOOKUP(AP$9,$A$12:$A$111,$B$12:$B$111),IF(AND($H85=-1,AQ$9=$R84),"",IF($H85=-1,AQ84,IF(AND($H85=1,AO$9=$R84),$J85,IF($H85=1,AP84,""))))))))</f>
        <v/>
      </c>
      <c r="AQ85" t="str">
        <f ca="1">IF($E84="","",IF($F85="",AQ84,IF(AND($M85=1,AQ$9&gt;$B$9),"",IF(AND($M85=1,AQ$9&lt;=$B$9),LOOKUP(AQ$9,$A$12:$A$111,$B$12:$B$111),IF(AND($H85=-1,AR$9=$R84),"",IF($H85=-1,AR84,IF(AND($H85=1,AP$9=$R84),$J85,IF($H85=1,AQ84,""))))))))</f>
        <v/>
      </c>
      <c r="AR85" t="str">
        <f ca="1">IF($E84="","",IF($F85="",AR84,IF(AND($M85=1,AR$9&gt;$B$9),"",IF(AND($M85=1,AR$9&lt;=$B$9),LOOKUP(AR$9,$A$12:$A$111,$B$12:$B$111),IF(AND($H85=-1,AS$9=$R84),"",IF($H85=-1,AS84,IF(AND($H85=1,AQ$9=$R84),$J85,IF($H85=1,AR84,""))))))))</f>
        <v/>
      </c>
      <c r="AS85" t="str">
        <f ca="1">IF($E84="","",IF($F85="",AS84,IF(AND($M85=1,AS$9&gt;$B$9),"",IF(AND($M85=1,AS$9&lt;=$B$9),LOOKUP(AS$9,$A$12:$A$111,$B$12:$B$111),IF(AND($H85=-1,AT$9=$R84),"",IF($H85=-1,AT84,IF(AND($H85=1,AR$9=$R84),$J85,IF($H85=1,AS84,""))))))))</f>
        <v/>
      </c>
      <c r="AT85" t="str">
        <f ca="1">IF($E84="","",IF($F85="",AT84,IF(AND($M85=1,AT$9&gt;$B$9),"",IF(AND($M85=1,AT$9&lt;=$B$9),LOOKUP(AT$9,$A$12:$A$111,$B$12:$B$111),IF(AND($H85=-1,AU$9=$R84),"",IF($H85=-1,AU84,IF(AND($H85=1,AS$9=$R84),$J85,IF($H85=1,AT84,""))))))))</f>
        <v/>
      </c>
      <c r="AU85" t="str">
        <f ca="1">IF($E84="","",IF($F85="",AU84,IF(AND($M85=1,AU$9&gt;$B$9),"",IF(AND($M85=1,AU$9&lt;=$B$9),LOOKUP(AU$9,$A$12:$A$111,$B$12:$B$111),IF(AND($H85=-1,AV$9=$R84),"",IF($H85=-1,AV84,IF(AND($H85=1,AT$9=$R84),$J85,IF($H85=1,AU84,""))))))))</f>
        <v/>
      </c>
      <c r="AV85" t="str">
        <f ca="1">IF($E84="","",IF($F85="",AV84,IF(AND($M85=1,AV$9&gt;$B$9),"",IF(AND($M85=1,AV$9&lt;=$B$9),LOOKUP(AV$9,$A$12:$A$111,$B$12:$B$111),IF(AND($H85=-1,AW$9=$R84),"",IF($H85=-1,AW84,IF(AND($H85=1,AU$9=$R84),$J85,IF($H85=1,AV84,""))))))))</f>
        <v/>
      </c>
      <c r="AW85" t="str">
        <f ca="1">IF($E84="","",IF($F85="",AW84,IF(AND($M85=1,AW$9&gt;$B$9),"",IF(AND($M85=1,AW$9&lt;=$B$9),LOOKUP(AW$9,$A$12:$A$111,$B$12:$B$111),IF(AND($H85=-1,AX$9=$R84),"",IF($H85=-1,AX84,IF(AND($H85=1,AV$9=$R84),$J85,IF($H85=1,AW84,""))))))))</f>
        <v/>
      </c>
      <c r="AX85" t="str">
        <f ca="1">IF($E84="","",IF($F85="",AX84,IF(AND($M85=1,AX$9&gt;$B$9),"",IF(AND($M85=1,AX$9&lt;=$B$9),LOOKUP(AX$9,$A$12:$A$111,$B$12:$B$111),IF(AND($H85=-1,AY$9=$R84),"",IF($H85=-1,AY84,IF(AND($H85=1,AW$9=$R84),$J85,IF($H85=1,AX84,""))))))))</f>
        <v/>
      </c>
      <c r="AY85" t="str">
        <f ca="1">IF($E84="","",IF($F85="",AY84,IF(AND($M85=1,AY$9&gt;$B$9),"",IF(AND($M85=1,AY$9&lt;=$B$9),LOOKUP(AY$9,$A$12:$A$111,$B$12:$B$111),IF(AND($H85=-1,AZ$9=$R84),"",IF($H85=-1,AZ84,IF(AND($H85=1,AX$9=$R84),$J85,IF($H85=1,AY84,""))))))))</f>
        <v/>
      </c>
      <c r="AZ85" t="str">
        <f ca="1">IF($E84="","",IF($F85="",AZ84,IF(AND($M85=1,AZ$9&gt;$B$9),"",IF(AND($M85=1,AZ$9&lt;=$B$9),LOOKUP(AZ$9,$A$12:$A$111,$B$12:$B$111),IF(AND($H85=-1,BA$9=$R84),"",IF($H85=-1,BA84,IF(AND($H85=1,AY$9=$R84),$J85,IF($H85=1,AZ84,""))))))))</f>
        <v/>
      </c>
      <c r="BA85" t="str">
        <f ca="1">IF($E84="","",IF($F85="",BA84,IF(AND($M85=1,BA$9&gt;$B$9),"",IF(AND($M85=1,BA$9&lt;=$B$9),LOOKUP(BA$9,$A$12:$A$111,$B$12:$B$111),IF(AND($H85=-1,BB$9=$R84),"",IF($H85=-1,BB84,IF(AND($H85=1,AZ$9=$R84),$J85,IF($H85=1,BA84,""))))))))</f>
        <v/>
      </c>
      <c r="BB85" t="str">
        <f ca="1">IF($E84="","",IF($F85="",BB84,IF(AND($M85=1,BB$9&gt;$B$9),"",IF(AND($M85=1,BB$9&lt;=$B$9),LOOKUP(BB$9,$A$12:$A$111,$B$12:$B$111),IF(AND($H85=-1,BC$9=$R84),"",IF($H85=-1,BC84,IF(AND($H85=1,BA$9=$R84),$J85,IF($H85=1,BB84,""))))))))</f>
        <v/>
      </c>
      <c r="BC85" t="str">
        <f ca="1">IF($E84="","",IF($F85="",BC84,IF(AND($M85=1,BC$9&gt;$B$9),"",IF(AND($M85=1,BC$9&lt;=$B$9),LOOKUP(BC$9,$A$12:$A$111,$B$12:$B$111),IF(AND($H85=-1,BD$9=$R84),"",IF($H85=-1,BD84,IF(AND($H85=1,BB$9=$R84),$J85,IF($H85=1,BC84,""))))))))</f>
        <v/>
      </c>
      <c r="BD85" t="str">
        <f ca="1">IF($E84="","",IF($F85="",BD84,IF(AND($M85=1,BD$9&gt;$B$9),"",IF(AND($M85=1,BD$9&lt;=$B$9),LOOKUP(BD$9,$A$12:$A$111,$B$12:$B$111),IF(AND($H85=-1,BE$9=$R84),"",IF($H85=-1,BE84,IF(AND($H85=1,BC$9=$R84),$J85,IF($H85=1,BD84,""))))))))</f>
        <v/>
      </c>
      <c r="BE85" t="str">
        <f ca="1">IF($E84="","",IF($F85="",BE84,IF(AND($M85=1,BE$9&gt;$B$9),"",IF(AND($M85=1,BE$9&lt;=$B$9),LOOKUP(BE$9,$A$12:$A$111,$B$12:$B$111),IF(AND($H85=-1,BF$9=$R84),"",IF($H85=-1,BF84,IF(AND($H85=1,BD$9=$R84),$J85,IF($H85=1,BE84,""))))))))</f>
        <v/>
      </c>
      <c r="BF85" t="str">
        <f ca="1">IF($E84="","",IF($F85="",BF84,IF(AND($M85=1,BF$9&gt;$B$9),"",IF(AND($M85=1,BF$9&lt;=$B$9),LOOKUP(BF$9,$A$12:$A$111,$B$12:$B$111),IF(AND($H85=-1,BG$9=$R84),"",IF($H85=-1,BG84,IF(AND($H85=1,BE$9=$R84),$J85,IF($H85=1,BF84,""))))))))</f>
        <v/>
      </c>
      <c r="BG85" t="str">
        <f ca="1">IF($E84="","",IF($F85="",BG84,IF(AND($M85=1,BG$9&gt;$B$9),"",IF(AND($M85=1,BG$9&lt;=$B$9),LOOKUP(BG$9,$A$12:$A$111,$B$12:$B$111),IF(AND($H85=-1,BH$9=$R84),"",IF($H85=-1,BH84,IF(AND($H85=1,BF$9=$R84),$J85,IF($H85=1,BG84,""))))))))</f>
        <v/>
      </c>
      <c r="BH85" t="str">
        <f ca="1">IF($E84="","",IF($F85="",BH84,IF(AND($M85=1,BH$9&gt;$B$9),"",IF(AND($M85=1,BH$9&lt;=$B$9),LOOKUP(BH$9,$A$12:$A$111,$B$12:$B$111),IF(AND($H85=-1,BI$9=$R84),"",IF($H85=-1,BI84,IF(AND($H85=1,BG$9=$R84),$J85,IF($H85=1,BH84,""))))))))</f>
        <v/>
      </c>
      <c r="BI85" t="str">
        <f ca="1">IF($E84="","",IF($F85="",BI84,IF(AND($M85=1,BI$9&gt;$B$9),"",IF(AND($M85=1,BI$9&lt;=$B$9),LOOKUP(BI$9,$A$12:$A$111,$B$12:$B$111),IF(AND($H85=-1,BJ$9=$R84),"",IF($H85=-1,BJ84,IF(AND($H85=1,BH$9=$R84),$J85,IF($H85=1,BI84,""))))))))</f>
        <v/>
      </c>
      <c r="BJ85" t="str">
        <f ca="1">IF($E84="","",IF($F85="",BJ84,IF(AND($M85=1,BJ$9&gt;$B$9),"",IF(AND($M85=1,BJ$9&lt;=$B$9),LOOKUP(BJ$9,$A$12:$A$111,$B$12:$B$111),IF(AND($H85=-1,BK$9=$R84),"",IF($H85=-1,BK84,IF(AND($H85=1,BI$9=$R84),$J85,IF($H85=1,BJ84,""))))))))</f>
        <v/>
      </c>
      <c r="BK85" t="str">
        <f ca="1">IF($E84="","",IF($F85="",BK84,IF(AND($M85=1,BK$9&gt;$B$9),"",IF(AND($M85=1,BK$9&lt;=$B$9),LOOKUP(BK$9,$A$12:$A$111,$B$12:$B$111),IF(AND($H85=-1,BL$9=$R84),"",IF($H85=-1,BL84,IF(AND($H85=1,BJ$9=$R84),$J85,IF($H85=1,BK84,""))))))))</f>
        <v/>
      </c>
      <c r="BL85" t="str">
        <f ca="1">IF($E84="","",IF($F85="",BL84,IF(AND($M85=1,BL$9&gt;$B$9),"",IF(AND($M85=1,BL$9&lt;=$B$9),LOOKUP(BL$9,$A$12:$A$111,$B$12:$B$111),IF(AND($H85=-1,BM$9=$R84),"",IF($H85=-1,BM84,IF(AND($H85=1,BK$9=$R84),$J85,IF($H85=1,BL84,""))))))))</f>
        <v/>
      </c>
      <c r="BM85" t="str">
        <f ca="1">IF($E84="","",IF($F85="",BM84,IF(AND($M85=1,BM$9&gt;$B$9),"",IF(AND($M85=1,BM$9&lt;=$B$9),LOOKUP(BM$9,$A$12:$A$111,$B$12:$B$111),IF(AND($H85=-1,BN$9=$R84),"",IF($H85=-1,BN84,IF(AND($H85=1,BL$9=$R84),$J85,IF($H85=1,BM84,""))))))))</f>
        <v/>
      </c>
      <c r="BN85" t="str">
        <f ca="1">IF($E84="","",IF($F85="",BN84,IF(AND($M85=1,BN$9&gt;$B$9),"",IF(AND($M85=1,BN$9&lt;=$B$9),LOOKUP(BN$9,$A$12:$A$111,$B$12:$B$111),IF(AND($H85=-1,BO$9=$R84),"",IF($H85=-1,BO84,IF(AND($H85=1,BM$9=$R84),$J85,IF($H85=1,BN84,""))))))))</f>
        <v/>
      </c>
      <c r="BO85" t="str">
        <f ca="1">IF($E84="","",IF($F85="",BO84,IF(AND($M85=1,BO$9&gt;$B$9),"",IF(AND($M85=1,BO$9&lt;=$B$9),LOOKUP(BO$9,$A$12:$A$111,$B$12:$B$111),IF(AND($H85=-1,BP$9=$R84),"",IF($H85=-1,BP84,IF(AND($H85=1,BN$9=$R84),$J85,IF($H85=1,BO84,""))))))))</f>
        <v/>
      </c>
      <c r="BP85">
        <f ca="1">IF($E84="","",IF($F85="",BP84,IF(AND($M85=1,BP$9&gt;$B$9),"",IF(AND($M85=1,BP$9&lt;=$B$9),LOOKUP(BP$9,$A$12:$A$111,$B$12:$B$111),IF(AND($H85=-1,BQ$9=$R84),"",IF($H85=-1,BQ84,IF(AND($H85=1,BO$9=$R84),$J85,IF($H85=1,BP84,""))))))))</f>
        <v>0</v>
      </c>
    </row>
    <row r="86" spans="4:68" x14ac:dyDescent="0.25">
      <c r="D86" s="4">
        <v>76</v>
      </c>
      <c r="E86" s="1">
        <f t="shared" ca="1" si="12"/>
        <v>35</v>
      </c>
      <c r="F86" t="str">
        <f ca="1">IF(E85="","",IF(AND(B$3="Last",G85="Zero"),F85,IF(B$3="Last",G85,IF(AND(B$3="2nd last",G84="Zero"),F85,IF(B$3="2nd last",G84,IF(AND(B$3="Opposite",G85="Zero"),F85,IF(AND(B$3="Opposite",G85="Red"),"Black",IF(AND(B$3="Opposite",G85="Black"),"Red",IF(AND(B$3="Opposite",G85="Odd"),"Even",IF(AND(B$3="Opposite",G85="Even"),"Odd",IF(AND(B$3="Opposite",G85="High"),"Low",IF(AND(B$3="Opposite",G85="Low"),"High",IF(COUNTIF(Refs!$E$5:$I$6,B$3)=1,RevLab!B$3,"")))))))))))))</f>
        <v>Black</v>
      </c>
      <c r="G86" t="str">
        <f ca="1">IF(E86="","",IF(B$2="Red/Black",LOOKUP(E86,Refs!D:D,Refs!F:F),IF(B$2="High/Low",LOOKUP(E86,Refs!D:D,Refs!H:H),IF(B$2="Odd/Even",LOOKUP(E86,Refs!D:D,Refs!J:J),""))))</f>
        <v>Black</v>
      </c>
      <c r="H86">
        <f t="shared" ca="1" si="13"/>
        <v>1</v>
      </c>
      <c r="I86">
        <f ca="1">IF(E85="","",IF(F86="","",IF(AND(R85&gt;1,P85+Q85&gt;=$B$4),$B$4,IF(R85=1,P85,P85+Q85))))</f>
        <v>7</v>
      </c>
      <c r="J86">
        <f t="shared" ca="1" si="14"/>
        <v>7</v>
      </c>
      <c r="K86">
        <f t="shared" ca="1" si="16"/>
        <v>-73</v>
      </c>
      <c r="L86">
        <f t="shared" ca="1" si="17"/>
        <v>15</v>
      </c>
      <c r="M86">
        <f t="shared" ca="1" si="15"/>
        <v>0</v>
      </c>
      <c r="P86">
        <f t="shared" ca="1" si="9"/>
        <v>2</v>
      </c>
      <c r="Q86">
        <f t="shared" ca="1" si="10"/>
        <v>7</v>
      </c>
      <c r="R86" s="2">
        <f t="shared" ca="1" si="11"/>
        <v>4</v>
      </c>
      <c r="S86" s="4">
        <f ca="1">IF(E85="","",IF($F86="",S85,IF($M86=1,LOOKUP(S$9,$A$12:$A$111,$B$12:$B$111),IF(AND($H86=-1,T$9=$R85),"",IF($H86=-1,T85,IF($H86=1,S85))))))</f>
        <v>2</v>
      </c>
      <c r="T86">
        <f ca="1">IF($E85="","",IF($F86="",T85,IF(AND($M86=1,T$9&gt;$B$9),"",IF(AND($M86=1,T$9&lt;=$B$9),LOOKUP(T$9,$A$12:$A$111,$B$12:$B$111),IF(AND($H86=-1,U$9=$R85),"",IF($H86=-1,U85,IF(AND($H86=1,S$9=$R85),$J86,IF($H86=1,T85,""))))))))</f>
        <v>3</v>
      </c>
      <c r="U86">
        <f ca="1">IF($E85="","",IF($F86="",U85,IF(AND($M86=1,U$9&gt;$B$9),"",IF(AND($M86=1,U$9&lt;=$B$9),LOOKUP(U$9,$A$12:$A$111,$B$12:$B$111),IF(AND($H86=-1,V$9=$R85),"",IF($H86=-1,V85,IF(AND($H86=1,T$9=$R85),$J86,IF($H86=1,U85,""))))))))</f>
        <v>5</v>
      </c>
      <c r="V86">
        <f ca="1">IF($E85="","",IF($F86="",V85,IF(AND($M86=1,V$9&gt;$B$9),"",IF(AND($M86=1,V$9&lt;=$B$9),LOOKUP(V$9,$A$12:$A$111,$B$12:$B$111),IF(AND($H86=-1,W$9=$R85),"",IF($H86=-1,W85,IF(AND($H86=1,U$9=$R85),$J86,IF($H86=1,V85,""))))))))</f>
        <v>7</v>
      </c>
      <c r="W86" t="str">
        <f ca="1">IF($E85="","",IF($F86="",W85,IF(AND($M86=1,W$9&gt;$B$9),"",IF(AND($M86=1,W$9&lt;=$B$9),LOOKUP(W$9,$A$12:$A$111,$B$12:$B$111),IF(AND($H86=-1,X$9=$R85),"",IF($H86=-1,X85,IF(AND($H86=1,V$9=$R85),$J86,IF($H86=1,W85,""))))))))</f>
        <v/>
      </c>
      <c r="X86" t="str">
        <f ca="1">IF($E85="","",IF($F86="",X85,IF(AND($M86=1,X$9&gt;$B$9),"",IF(AND($M86=1,X$9&lt;=$B$9),LOOKUP(X$9,$A$12:$A$111,$B$12:$B$111),IF(AND($H86=-1,Y$9=$R85),"",IF($H86=-1,Y85,IF(AND($H86=1,W$9=$R85),$J86,IF($H86=1,X85,""))))))))</f>
        <v/>
      </c>
      <c r="Y86" t="str">
        <f ca="1">IF($E85="","",IF($F86="",Y85,IF(AND($M86=1,Y$9&gt;$B$9),"",IF(AND($M86=1,Y$9&lt;=$B$9),LOOKUP(Y$9,$A$12:$A$111,$B$12:$B$111),IF(AND($H86=-1,Z$9=$R85),"",IF($H86=-1,Z85,IF(AND($H86=1,X$9=$R85),$J86,IF($H86=1,Y85,""))))))))</f>
        <v/>
      </c>
      <c r="Z86" t="str">
        <f ca="1">IF($E85="","",IF($F86="",Z85,IF(AND($M86=1,Z$9&gt;$B$9),"",IF(AND($M86=1,Z$9&lt;=$B$9),LOOKUP(Z$9,$A$12:$A$111,$B$12:$B$111),IF(AND($H86=-1,AA$9=$R85),"",IF($H86=-1,AA85,IF(AND($H86=1,Y$9=$R85),$J86,IF($H86=1,Z85,""))))))))</f>
        <v/>
      </c>
      <c r="AA86" t="str">
        <f ca="1">IF($E85="","",IF($F86="",AA85,IF(AND($M86=1,AA$9&gt;$B$9),"",IF(AND($M86=1,AA$9&lt;=$B$9),LOOKUP(AA$9,$A$12:$A$111,$B$12:$B$111),IF(AND($H86=-1,AB$9=$R85),"",IF($H86=-1,AB85,IF(AND($H86=1,Z$9=$R85),$J86,IF($H86=1,AA85,""))))))))</f>
        <v/>
      </c>
      <c r="AB86" t="str">
        <f ca="1">IF($E85="","",IF($F86="",AB85,IF(AND($M86=1,AB$9&gt;$B$9),"",IF(AND($M86=1,AB$9&lt;=$B$9),LOOKUP(AB$9,$A$12:$A$111,$B$12:$B$111),IF(AND($H86=-1,AC$9=$R85),"",IF($H86=-1,AC85,IF(AND($H86=1,AA$9=$R85),$J86,IF($H86=1,AB85,""))))))))</f>
        <v/>
      </c>
      <c r="AC86" t="str">
        <f ca="1">IF($E85="","",IF($F86="",AC85,IF(AND($M86=1,AC$9&gt;$B$9),"",IF(AND($M86=1,AC$9&lt;=$B$9),LOOKUP(AC$9,$A$12:$A$111,$B$12:$B$111),IF(AND($H86=-1,AD$9=$R85),"",IF($H86=-1,AD85,IF(AND($H86=1,AB$9=$R85),$J86,IF($H86=1,AC85,""))))))))</f>
        <v/>
      </c>
      <c r="AD86" t="str">
        <f ca="1">IF($E85="","",IF($F86="",AD85,IF(AND($M86=1,AD$9&gt;$B$9),"",IF(AND($M86=1,AD$9&lt;=$B$9),LOOKUP(AD$9,$A$12:$A$111,$B$12:$B$111),IF(AND($H86=-1,AE$9=$R85),"",IF($H86=-1,AE85,IF(AND($H86=1,AC$9=$R85),$J86,IF($H86=1,AD85,""))))))))</f>
        <v/>
      </c>
      <c r="AE86" t="str">
        <f ca="1">IF($E85="","",IF($F86="",AE85,IF(AND($M86=1,AE$9&gt;$B$9),"",IF(AND($M86=1,AE$9&lt;=$B$9),LOOKUP(AE$9,$A$12:$A$111,$B$12:$B$111),IF(AND($H86=-1,AF$9=$R85),"",IF($H86=-1,AF85,IF(AND($H86=1,AD$9=$R85),$J86,IF($H86=1,AE85,""))))))))</f>
        <v/>
      </c>
      <c r="AF86" t="str">
        <f ca="1">IF($E85="","",IF($F86="",AF85,IF(AND($M86=1,AF$9&gt;$B$9),"",IF(AND($M86=1,AF$9&lt;=$B$9),LOOKUP(AF$9,$A$12:$A$111,$B$12:$B$111),IF(AND($H86=-1,AG$9=$R85),"",IF($H86=-1,AG85,IF(AND($H86=1,AE$9=$R85),$J86,IF($H86=1,AF85,""))))))))</f>
        <v/>
      </c>
      <c r="AG86" t="str">
        <f ca="1">IF($E85="","",IF($F86="",AG85,IF(AND($M86=1,AG$9&gt;$B$9),"",IF(AND($M86=1,AG$9&lt;=$B$9),LOOKUP(AG$9,$A$12:$A$111,$B$12:$B$111),IF(AND($H86=-1,AH$9=$R85),"",IF($H86=-1,AH85,IF(AND($H86=1,AF$9=$R85),$J86,IF($H86=1,AG85,""))))))))</f>
        <v/>
      </c>
      <c r="AH86" t="str">
        <f ca="1">IF($E85="","",IF($F86="",AH85,IF(AND($M86=1,AH$9&gt;$B$9),"",IF(AND($M86=1,AH$9&lt;=$B$9),LOOKUP(AH$9,$A$12:$A$111,$B$12:$B$111),IF(AND($H86=-1,AI$9=$R85),"",IF($H86=-1,AI85,IF(AND($H86=1,AG$9=$R85),$J86,IF($H86=1,AH85,""))))))))</f>
        <v/>
      </c>
      <c r="AI86" t="str">
        <f ca="1">IF($E85="","",IF($F86="",AI85,IF(AND($M86=1,AI$9&gt;$B$9),"",IF(AND($M86=1,AI$9&lt;=$B$9),LOOKUP(AI$9,$A$12:$A$111,$B$12:$B$111),IF(AND($H86=-1,AJ$9=$R85),"",IF($H86=-1,AJ85,IF(AND($H86=1,AH$9=$R85),$J86,IF($H86=1,AI85,""))))))))</f>
        <v/>
      </c>
      <c r="AJ86" t="str">
        <f ca="1">IF($E85="","",IF($F86="",AJ85,IF(AND($M86=1,AJ$9&gt;$B$9),"",IF(AND($M86=1,AJ$9&lt;=$B$9),LOOKUP(AJ$9,$A$12:$A$111,$B$12:$B$111),IF(AND($H86=-1,AK$9=$R85),"",IF($H86=-1,AK85,IF(AND($H86=1,AI$9=$R85),$J86,IF($H86=1,AJ85,""))))))))</f>
        <v/>
      </c>
      <c r="AK86" t="str">
        <f ca="1">IF($E85="","",IF($F86="",AK85,IF(AND($M86=1,AK$9&gt;$B$9),"",IF(AND($M86=1,AK$9&lt;=$B$9),LOOKUP(AK$9,$A$12:$A$111,$B$12:$B$111),IF(AND($H86=-1,AL$9=$R85),"",IF($H86=-1,AL85,IF(AND($H86=1,AJ$9=$R85),$J86,IF($H86=1,AK85,""))))))))</f>
        <v/>
      </c>
      <c r="AL86" t="str">
        <f ca="1">IF($E85="","",IF($F86="",AL85,IF(AND($M86=1,AL$9&gt;$B$9),"",IF(AND($M86=1,AL$9&lt;=$B$9),LOOKUP(AL$9,$A$12:$A$111,$B$12:$B$111),IF(AND($H86=-1,AM$9=$R85),"",IF($H86=-1,AM85,IF(AND($H86=1,AK$9=$R85),$J86,IF($H86=1,AL85,""))))))))</f>
        <v/>
      </c>
      <c r="AM86" t="str">
        <f ca="1">IF($E85="","",IF($F86="",AM85,IF(AND($M86=1,AM$9&gt;$B$9),"",IF(AND($M86=1,AM$9&lt;=$B$9),LOOKUP(AM$9,$A$12:$A$111,$B$12:$B$111),IF(AND($H86=-1,AN$9=$R85),"",IF($H86=-1,AN85,IF(AND($H86=1,AL$9=$R85),$J86,IF($H86=1,AM85,""))))))))</f>
        <v/>
      </c>
      <c r="AN86" t="str">
        <f ca="1">IF($E85="","",IF($F86="",AN85,IF(AND($M86=1,AN$9&gt;$B$9),"",IF(AND($M86=1,AN$9&lt;=$B$9),LOOKUP(AN$9,$A$12:$A$111,$B$12:$B$111),IF(AND($H86=-1,AO$9=$R85),"",IF($H86=-1,AO85,IF(AND($H86=1,AM$9=$R85),$J86,IF($H86=1,AN85,""))))))))</f>
        <v/>
      </c>
      <c r="AO86" t="str">
        <f ca="1">IF($E85="","",IF($F86="",AO85,IF(AND($M86=1,AO$9&gt;$B$9),"",IF(AND($M86=1,AO$9&lt;=$B$9),LOOKUP(AO$9,$A$12:$A$111,$B$12:$B$111),IF(AND($H86=-1,AP$9=$R85),"",IF($H86=-1,AP85,IF(AND($H86=1,AN$9=$R85),$J86,IF($H86=1,AO85,""))))))))</f>
        <v/>
      </c>
      <c r="AP86" t="str">
        <f ca="1">IF($E85="","",IF($F86="",AP85,IF(AND($M86=1,AP$9&gt;$B$9),"",IF(AND($M86=1,AP$9&lt;=$B$9),LOOKUP(AP$9,$A$12:$A$111,$B$12:$B$111),IF(AND($H86=-1,AQ$9=$R85),"",IF($H86=-1,AQ85,IF(AND($H86=1,AO$9=$R85),$J86,IF($H86=1,AP85,""))))))))</f>
        <v/>
      </c>
      <c r="AQ86" t="str">
        <f ca="1">IF($E85="","",IF($F86="",AQ85,IF(AND($M86=1,AQ$9&gt;$B$9),"",IF(AND($M86=1,AQ$9&lt;=$B$9),LOOKUP(AQ$9,$A$12:$A$111,$B$12:$B$111),IF(AND($H86=-1,AR$9=$R85),"",IF($H86=-1,AR85,IF(AND($H86=1,AP$9=$R85),$J86,IF($H86=1,AQ85,""))))))))</f>
        <v/>
      </c>
      <c r="AR86" t="str">
        <f ca="1">IF($E85="","",IF($F86="",AR85,IF(AND($M86=1,AR$9&gt;$B$9),"",IF(AND($M86=1,AR$9&lt;=$B$9),LOOKUP(AR$9,$A$12:$A$111,$B$12:$B$111),IF(AND($H86=-1,AS$9=$R85),"",IF($H86=-1,AS85,IF(AND($H86=1,AQ$9=$R85),$J86,IF($H86=1,AR85,""))))))))</f>
        <v/>
      </c>
      <c r="AS86" t="str">
        <f ca="1">IF($E85="","",IF($F86="",AS85,IF(AND($M86=1,AS$9&gt;$B$9),"",IF(AND($M86=1,AS$9&lt;=$B$9),LOOKUP(AS$9,$A$12:$A$111,$B$12:$B$111),IF(AND($H86=-1,AT$9=$R85),"",IF($H86=-1,AT85,IF(AND($H86=1,AR$9=$R85),$J86,IF($H86=1,AS85,""))))))))</f>
        <v/>
      </c>
      <c r="AT86" t="str">
        <f ca="1">IF($E85="","",IF($F86="",AT85,IF(AND($M86=1,AT$9&gt;$B$9),"",IF(AND($M86=1,AT$9&lt;=$B$9),LOOKUP(AT$9,$A$12:$A$111,$B$12:$B$111),IF(AND($H86=-1,AU$9=$R85),"",IF($H86=-1,AU85,IF(AND($H86=1,AS$9=$R85),$J86,IF($H86=1,AT85,""))))))))</f>
        <v/>
      </c>
      <c r="AU86" t="str">
        <f ca="1">IF($E85="","",IF($F86="",AU85,IF(AND($M86=1,AU$9&gt;$B$9),"",IF(AND($M86=1,AU$9&lt;=$B$9),LOOKUP(AU$9,$A$12:$A$111,$B$12:$B$111),IF(AND($H86=-1,AV$9=$R85),"",IF($H86=-1,AV85,IF(AND($H86=1,AT$9=$R85),$J86,IF($H86=1,AU85,""))))))))</f>
        <v/>
      </c>
      <c r="AV86" t="str">
        <f ca="1">IF($E85="","",IF($F86="",AV85,IF(AND($M86=1,AV$9&gt;$B$9),"",IF(AND($M86=1,AV$9&lt;=$B$9),LOOKUP(AV$9,$A$12:$A$111,$B$12:$B$111),IF(AND($H86=-1,AW$9=$R85),"",IF($H86=-1,AW85,IF(AND($H86=1,AU$9=$R85),$J86,IF($H86=1,AV85,""))))))))</f>
        <v/>
      </c>
      <c r="AW86" t="str">
        <f ca="1">IF($E85="","",IF($F86="",AW85,IF(AND($M86=1,AW$9&gt;$B$9),"",IF(AND($M86=1,AW$9&lt;=$B$9),LOOKUP(AW$9,$A$12:$A$111,$B$12:$B$111),IF(AND($H86=-1,AX$9=$R85),"",IF($H86=-1,AX85,IF(AND($H86=1,AV$9=$R85),$J86,IF($H86=1,AW85,""))))))))</f>
        <v/>
      </c>
      <c r="AX86" t="str">
        <f ca="1">IF($E85="","",IF($F86="",AX85,IF(AND($M86=1,AX$9&gt;$B$9),"",IF(AND($M86=1,AX$9&lt;=$B$9),LOOKUP(AX$9,$A$12:$A$111,$B$12:$B$111),IF(AND($H86=-1,AY$9=$R85),"",IF($H86=-1,AY85,IF(AND($H86=1,AW$9=$R85),$J86,IF($H86=1,AX85,""))))))))</f>
        <v/>
      </c>
      <c r="AY86" t="str">
        <f ca="1">IF($E85="","",IF($F86="",AY85,IF(AND($M86=1,AY$9&gt;$B$9),"",IF(AND($M86=1,AY$9&lt;=$B$9),LOOKUP(AY$9,$A$12:$A$111,$B$12:$B$111),IF(AND($H86=-1,AZ$9=$R85),"",IF($H86=-1,AZ85,IF(AND($H86=1,AX$9=$R85),$J86,IF($H86=1,AY85,""))))))))</f>
        <v/>
      </c>
      <c r="AZ86" t="str">
        <f ca="1">IF($E85="","",IF($F86="",AZ85,IF(AND($M86=1,AZ$9&gt;$B$9),"",IF(AND($M86=1,AZ$9&lt;=$B$9),LOOKUP(AZ$9,$A$12:$A$111,$B$12:$B$111),IF(AND($H86=-1,BA$9=$R85),"",IF($H86=-1,BA85,IF(AND($H86=1,AY$9=$R85),$J86,IF($H86=1,AZ85,""))))))))</f>
        <v/>
      </c>
      <c r="BA86" t="str">
        <f ca="1">IF($E85="","",IF($F86="",BA85,IF(AND($M86=1,BA$9&gt;$B$9),"",IF(AND($M86=1,BA$9&lt;=$B$9),LOOKUP(BA$9,$A$12:$A$111,$B$12:$B$111),IF(AND($H86=-1,BB$9=$R85),"",IF($H86=-1,BB85,IF(AND($H86=1,AZ$9=$R85),$J86,IF($H86=1,BA85,""))))))))</f>
        <v/>
      </c>
      <c r="BB86" t="str">
        <f ca="1">IF($E85="","",IF($F86="",BB85,IF(AND($M86=1,BB$9&gt;$B$9),"",IF(AND($M86=1,BB$9&lt;=$B$9),LOOKUP(BB$9,$A$12:$A$111,$B$12:$B$111),IF(AND($H86=-1,BC$9=$R85),"",IF($H86=-1,BC85,IF(AND($H86=1,BA$9=$R85),$J86,IF($H86=1,BB85,""))))))))</f>
        <v/>
      </c>
      <c r="BC86" t="str">
        <f ca="1">IF($E85="","",IF($F86="",BC85,IF(AND($M86=1,BC$9&gt;$B$9),"",IF(AND($M86=1,BC$9&lt;=$B$9),LOOKUP(BC$9,$A$12:$A$111,$B$12:$B$111),IF(AND($H86=-1,BD$9=$R85),"",IF($H86=-1,BD85,IF(AND($H86=1,BB$9=$R85),$J86,IF($H86=1,BC85,""))))))))</f>
        <v/>
      </c>
      <c r="BD86" t="str">
        <f ca="1">IF($E85="","",IF($F86="",BD85,IF(AND($M86=1,BD$9&gt;$B$9),"",IF(AND($M86=1,BD$9&lt;=$B$9),LOOKUP(BD$9,$A$12:$A$111,$B$12:$B$111),IF(AND($H86=-1,BE$9=$R85),"",IF($H86=-1,BE85,IF(AND($H86=1,BC$9=$R85),$J86,IF($H86=1,BD85,""))))))))</f>
        <v/>
      </c>
      <c r="BE86" t="str">
        <f ca="1">IF($E85="","",IF($F86="",BE85,IF(AND($M86=1,BE$9&gt;$B$9),"",IF(AND($M86=1,BE$9&lt;=$B$9),LOOKUP(BE$9,$A$12:$A$111,$B$12:$B$111),IF(AND($H86=-1,BF$9=$R85),"",IF($H86=-1,BF85,IF(AND($H86=1,BD$9=$R85),$J86,IF($H86=1,BE85,""))))))))</f>
        <v/>
      </c>
      <c r="BF86" t="str">
        <f ca="1">IF($E85="","",IF($F86="",BF85,IF(AND($M86=1,BF$9&gt;$B$9),"",IF(AND($M86=1,BF$9&lt;=$B$9),LOOKUP(BF$9,$A$12:$A$111,$B$12:$B$111),IF(AND($H86=-1,BG$9=$R85),"",IF($H86=-1,BG85,IF(AND($H86=1,BE$9=$R85),$J86,IF($H86=1,BF85,""))))))))</f>
        <v/>
      </c>
      <c r="BG86" t="str">
        <f ca="1">IF($E85="","",IF($F86="",BG85,IF(AND($M86=1,BG$9&gt;$B$9),"",IF(AND($M86=1,BG$9&lt;=$B$9),LOOKUP(BG$9,$A$12:$A$111,$B$12:$B$111),IF(AND($H86=-1,BH$9=$R85),"",IF($H86=-1,BH85,IF(AND($H86=1,BF$9=$R85),$J86,IF($H86=1,BG85,""))))))))</f>
        <v/>
      </c>
      <c r="BH86" t="str">
        <f ca="1">IF($E85="","",IF($F86="",BH85,IF(AND($M86=1,BH$9&gt;$B$9),"",IF(AND($M86=1,BH$9&lt;=$B$9),LOOKUP(BH$9,$A$12:$A$111,$B$12:$B$111),IF(AND($H86=-1,BI$9=$R85),"",IF($H86=-1,BI85,IF(AND($H86=1,BG$9=$R85),$J86,IF($H86=1,BH85,""))))))))</f>
        <v/>
      </c>
      <c r="BI86" t="str">
        <f ca="1">IF($E85="","",IF($F86="",BI85,IF(AND($M86=1,BI$9&gt;$B$9),"",IF(AND($M86=1,BI$9&lt;=$B$9),LOOKUP(BI$9,$A$12:$A$111,$B$12:$B$111),IF(AND($H86=-1,BJ$9=$R85),"",IF($H86=-1,BJ85,IF(AND($H86=1,BH$9=$R85),$J86,IF($H86=1,BI85,""))))))))</f>
        <v/>
      </c>
      <c r="BJ86" t="str">
        <f ca="1">IF($E85="","",IF($F86="",BJ85,IF(AND($M86=1,BJ$9&gt;$B$9),"",IF(AND($M86=1,BJ$9&lt;=$B$9),LOOKUP(BJ$9,$A$12:$A$111,$B$12:$B$111),IF(AND($H86=-1,BK$9=$R85),"",IF($H86=-1,BK85,IF(AND($H86=1,BI$9=$R85),$J86,IF($H86=1,BJ85,""))))))))</f>
        <v/>
      </c>
      <c r="BK86" t="str">
        <f ca="1">IF($E85="","",IF($F86="",BK85,IF(AND($M86=1,BK$9&gt;$B$9),"",IF(AND($M86=1,BK$9&lt;=$B$9),LOOKUP(BK$9,$A$12:$A$111,$B$12:$B$111),IF(AND($H86=-1,BL$9=$R85),"",IF($H86=-1,BL85,IF(AND($H86=1,BJ$9=$R85),$J86,IF($H86=1,BK85,""))))))))</f>
        <v/>
      </c>
      <c r="BL86" t="str">
        <f ca="1">IF($E85="","",IF($F86="",BL85,IF(AND($M86=1,BL$9&gt;$B$9),"",IF(AND($M86=1,BL$9&lt;=$B$9),LOOKUP(BL$9,$A$12:$A$111,$B$12:$B$111),IF(AND($H86=-1,BM$9=$R85),"",IF($H86=-1,BM85,IF(AND($H86=1,BK$9=$R85),$J86,IF($H86=1,BL85,""))))))))</f>
        <v/>
      </c>
      <c r="BM86" t="str">
        <f ca="1">IF($E85="","",IF($F86="",BM85,IF(AND($M86=1,BM$9&gt;$B$9),"",IF(AND($M86=1,BM$9&lt;=$B$9),LOOKUP(BM$9,$A$12:$A$111,$B$12:$B$111),IF(AND($H86=-1,BN$9=$R85),"",IF($H86=-1,BN85,IF(AND($H86=1,BL$9=$R85),$J86,IF($H86=1,BM85,""))))))))</f>
        <v/>
      </c>
      <c r="BN86" t="str">
        <f ca="1">IF($E85="","",IF($F86="",BN85,IF(AND($M86=1,BN$9&gt;$B$9),"",IF(AND($M86=1,BN$9&lt;=$B$9),LOOKUP(BN$9,$A$12:$A$111,$B$12:$B$111),IF(AND($H86=-1,BO$9=$R85),"",IF($H86=-1,BO85,IF(AND($H86=1,BM$9=$R85),$J86,IF($H86=1,BN85,""))))))))</f>
        <v/>
      </c>
      <c r="BO86" t="str">
        <f ca="1">IF($E85="","",IF($F86="",BO85,IF(AND($M86=1,BO$9&gt;$B$9),"",IF(AND($M86=1,BO$9&lt;=$B$9),LOOKUP(BO$9,$A$12:$A$111,$B$12:$B$111),IF(AND($H86=-1,BP$9=$R85),"",IF($H86=-1,BP85,IF(AND($H86=1,BN$9=$R85),$J86,IF($H86=1,BO85,""))))))))</f>
        <v/>
      </c>
      <c r="BP86">
        <f ca="1">IF($E85="","",IF($F86="",BP85,IF(AND($M86=1,BP$9&gt;$B$9),"",IF(AND($M86=1,BP$9&lt;=$B$9),LOOKUP(BP$9,$A$12:$A$111,$B$12:$B$111),IF(AND($H86=-1,BQ$9=$R85),"",IF($H86=-1,BQ85,IF(AND($H86=1,BO$9=$R85),$J86,IF($H86=1,BP85,""))))))))</f>
        <v>0</v>
      </c>
    </row>
    <row r="87" spans="4:68" x14ac:dyDescent="0.25">
      <c r="D87" s="4">
        <v>77</v>
      </c>
      <c r="E87" s="1">
        <f t="shared" ca="1" si="12"/>
        <v>0</v>
      </c>
      <c r="F87" t="str">
        <f ca="1">IF(E86="","",IF(AND(B$3="Last",G86="Zero"),F86,IF(B$3="Last",G86,IF(AND(B$3="2nd last",G85="Zero"),F86,IF(B$3="2nd last",G85,IF(AND(B$3="Opposite",G86="Zero"),F86,IF(AND(B$3="Opposite",G86="Red"),"Black",IF(AND(B$3="Opposite",G86="Black"),"Red",IF(AND(B$3="Opposite",G86="Odd"),"Even",IF(AND(B$3="Opposite",G86="Even"),"Odd",IF(AND(B$3="Opposite",G86="High"),"Low",IF(AND(B$3="Opposite",G86="Low"),"High",IF(COUNTIF(Refs!$E$5:$I$6,B$3)=1,RevLab!B$3,"")))))))))))))</f>
        <v>Black</v>
      </c>
      <c r="G87" t="str">
        <f ca="1">IF(E87="","",IF(B$2="Red/Black",LOOKUP(E87,Refs!D:D,Refs!F:F),IF(B$2="High/Low",LOOKUP(E87,Refs!D:D,Refs!H:H),IF(B$2="Odd/Even",LOOKUP(E87,Refs!D:D,Refs!J:J),""))))</f>
        <v>Zero</v>
      </c>
      <c r="H87">
        <f t="shared" ca="1" si="13"/>
        <v>-1</v>
      </c>
      <c r="I87">
        <f ca="1">IF(E86="","",IF(F87="","",IF(AND(R86&gt;1,P86+Q86&gt;=$B$4),$B$4,IF(R86=1,P86,P86+Q86))))</f>
        <v>9</v>
      </c>
      <c r="J87">
        <f t="shared" ca="1" si="14"/>
        <v>-9</v>
      </c>
      <c r="K87">
        <f t="shared" ca="1" si="16"/>
        <v>-82</v>
      </c>
      <c r="L87">
        <f t="shared" ca="1" si="17"/>
        <v>15</v>
      </c>
      <c r="M87">
        <f t="shared" ca="1" si="15"/>
        <v>0</v>
      </c>
      <c r="P87">
        <f t="shared" ca="1" si="9"/>
        <v>3</v>
      </c>
      <c r="Q87">
        <f t="shared" ca="1" si="10"/>
        <v>5</v>
      </c>
      <c r="R87" s="2">
        <f t="shared" ca="1" si="11"/>
        <v>2</v>
      </c>
      <c r="S87" s="4">
        <f ca="1">IF(E86="","",IF($F87="",S86,IF($M87=1,LOOKUP(S$9,$A$12:$A$111,$B$12:$B$111),IF(AND($H87=-1,T$9=$R86),"",IF($H87=-1,T86,IF($H87=1,S86))))))</f>
        <v>3</v>
      </c>
      <c r="T87">
        <f ca="1">IF($E86="","",IF($F87="",T86,IF(AND($M87=1,T$9&gt;$B$9),"",IF(AND($M87=1,T$9&lt;=$B$9),LOOKUP(T$9,$A$12:$A$111,$B$12:$B$111),IF(AND($H87=-1,U$9=$R86),"",IF($H87=-1,U86,IF(AND($H87=1,S$9=$R86),$J87,IF($H87=1,T86,""))))))))</f>
        <v>5</v>
      </c>
      <c r="U87" t="str">
        <f ca="1">IF($E86="","",IF($F87="",U86,IF(AND($M87=1,U$9&gt;$B$9),"",IF(AND($M87=1,U$9&lt;=$B$9),LOOKUP(U$9,$A$12:$A$111,$B$12:$B$111),IF(AND($H87=-1,V$9=$R86),"",IF($H87=-1,V86,IF(AND($H87=1,T$9=$R86),$J87,IF($H87=1,U86,""))))))))</f>
        <v/>
      </c>
      <c r="V87" t="str">
        <f ca="1">IF($E86="","",IF($F87="",V86,IF(AND($M87=1,V$9&gt;$B$9),"",IF(AND($M87=1,V$9&lt;=$B$9),LOOKUP(V$9,$A$12:$A$111,$B$12:$B$111),IF(AND($H87=-1,W$9=$R86),"",IF($H87=-1,W86,IF(AND($H87=1,U$9=$R86),$J87,IF($H87=1,V86,""))))))))</f>
        <v/>
      </c>
      <c r="W87" t="str">
        <f ca="1">IF($E86="","",IF($F87="",W86,IF(AND($M87=1,W$9&gt;$B$9),"",IF(AND($M87=1,W$9&lt;=$B$9),LOOKUP(W$9,$A$12:$A$111,$B$12:$B$111),IF(AND($H87=-1,X$9=$R86),"",IF($H87=-1,X86,IF(AND($H87=1,V$9=$R86),$J87,IF($H87=1,W86,""))))))))</f>
        <v/>
      </c>
      <c r="X87" t="str">
        <f ca="1">IF($E86="","",IF($F87="",X86,IF(AND($M87=1,X$9&gt;$B$9),"",IF(AND($M87=1,X$9&lt;=$B$9),LOOKUP(X$9,$A$12:$A$111,$B$12:$B$111),IF(AND($H87=-1,Y$9=$R86),"",IF($H87=-1,Y86,IF(AND($H87=1,W$9=$R86),$J87,IF($H87=1,X86,""))))))))</f>
        <v/>
      </c>
      <c r="Y87" t="str">
        <f ca="1">IF($E86="","",IF($F87="",Y86,IF(AND($M87=1,Y$9&gt;$B$9),"",IF(AND($M87=1,Y$9&lt;=$B$9),LOOKUP(Y$9,$A$12:$A$111,$B$12:$B$111),IF(AND($H87=-1,Z$9=$R86),"",IF($H87=-1,Z86,IF(AND($H87=1,X$9=$R86),$J87,IF($H87=1,Y86,""))))))))</f>
        <v/>
      </c>
      <c r="Z87" t="str">
        <f ca="1">IF($E86="","",IF($F87="",Z86,IF(AND($M87=1,Z$9&gt;$B$9),"",IF(AND($M87=1,Z$9&lt;=$B$9),LOOKUP(Z$9,$A$12:$A$111,$B$12:$B$111),IF(AND($H87=-1,AA$9=$R86),"",IF($H87=-1,AA86,IF(AND($H87=1,Y$9=$R86),$J87,IF($H87=1,Z86,""))))))))</f>
        <v/>
      </c>
      <c r="AA87" t="str">
        <f ca="1">IF($E86="","",IF($F87="",AA86,IF(AND($M87=1,AA$9&gt;$B$9),"",IF(AND($M87=1,AA$9&lt;=$B$9),LOOKUP(AA$9,$A$12:$A$111,$B$12:$B$111),IF(AND($H87=-1,AB$9=$R86),"",IF($H87=-1,AB86,IF(AND($H87=1,Z$9=$R86),$J87,IF($H87=1,AA86,""))))))))</f>
        <v/>
      </c>
      <c r="AB87" t="str">
        <f ca="1">IF($E86="","",IF($F87="",AB86,IF(AND($M87=1,AB$9&gt;$B$9),"",IF(AND($M87=1,AB$9&lt;=$B$9),LOOKUP(AB$9,$A$12:$A$111,$B$12:$B$111),IF(AND($H87=-1,AC$9=$R86),"",IF($H87=-1,AC86,IF(AND($H87=1,AA$9=$R86),$J87,IF($H87=1,AB86,""))))))))</f>
        <v/>
      </c>
      <c r="AC87" t="str">
        <f ca="1">IF($E86="","",IF($F87="",AC86,IF(AND($M87=1,AC$9&gt;$B$9),"",IF(AND($M87=1,AC$9&lt;=$B$9),LOOKUP(AC$9,$A$12:$A$111,$B$12:$B$111),IF(AND($H87=-1,AD$9=$R86),"",IF($H87=-1,AD86,IF(AND($H87=1,AB$9=$R86),$J87,IF($H87=1,AC86,""))))))))</f>
        <v/>
      </c>
      <c r="AD87" t="str">
        <f ca="1">IF($E86="","",IF($F87="",AD86,IF(AND($M87=1,AD$9&gt;$B$9),"",IF(AND($M87=1,AD$9&lt;=$B$9),LOOKUP(AD$9,$A$12:$A$111,$B$12:$B$111),IF(AND($H87=-1,AE$9=$R86),"",IF($H87=-1,AE86,IF(AND($H87=1,AC$9=$R86),$J87,IF($H87=1,AD86,""))))))))</f>
        <v/>
      </c>
      <c r="AE87" t="str">
        <f ca="1">IF($E86="","",IF($F87="",AE86,IF(AND($M87=1,AE$9&gt;$B$9),"",IF(AND($M87=1,AE$9&lt;=$B$9),LOOKUP(AE$9,$A$12:$A$111,$B$12:$B$111),IF(AND($H87=-1,AF$9=$R86),"",IF($H87=-1,AF86,IF(AND($H87=1,AD$9=$R86),$J87,IF($H87=1,AE86,""))))))))</f>
        <v/>
      </c>
      <c r="AF87" t="str">
        <f ca="1">IF($E86="","",IF($F87="",AF86,IF(AND($M87=1,AF$9&gt;$B$9),"",IF(AND($M87=1,AF$9&lt;=$B$9),LOOKUP(AF$9,$A$12:$A$111,$B$12:$B$111),IF(AND($H87=-1,AG$9=$R86),"",IF($H87=-1,AG86,IF(AND($H87=1,AE$9=$R86),$J87,IF($H87=1,AF86,""))))))))</f>
        <v/>
      </c>
      <c r="AG87" t="str">
        <f ca="1">IF($E86="","",IF($F87="",AG86,IF(AND($M87=1,AG$9&gt;$B$9),"",IF(AND($M87=1,AG$9&lt;=$B$9),LOOKUP(AG$9,$A$12:$A$111,$B$12:$B$111),IF(AND($H87=-1,AH$9=$R86),"",IF($H87=-1,AH86,IF(AND($H87=1,AF$9=$R86),$J87,IF($H87=1,AG86,""))))))))</f>
        <v/>
      </c>
      <c r="AH87" t="str">
        <f ca="1">IF($E86="","",IF($F87="",AH86,IF(AND($M87=1,AH$9&gt;$B$9),"",IF(AND($M87=1,AH$9&lt;=$B$9),LOOKUP(AH$9,$A$12:$A$111,$B$12:$B$111),IF(AND($H87=-1,AI$9=$R86),"",IF($H87=-1,AI86,IF(AND($H87=1,AG$9=$R86),$J87,IF($H87=1,AH86,""))))))))</f>
        <v/>
      </c>
      <c r="AI87" t="str">
        <f ca="1">IF($E86="","",IF($F87="",AI86,IF(AND($M87=1,AI$9&gt;$B$9),"",IF(AND($M87=1,AI$9&lt;=$B$9),LOOKUP(AI$9,$A$12:$A$111,$B$12:$B$111),IF(AND($H87=-1,AJ$9=$R86),"",IF($H87=-1,AJ86,IF(AND($H87=1,AH$9=$R86),$J87,IF($H87=1,AI86,""))))))))</f>
        <v/>
      </c>
      <c r="AJ87" t="str">
        <f ca="1">IF($E86="","",IF($F87="",AJ86,IF(AND($M87=1,AJ$9&gt;$B$9),"",IF(AND($M87=1,AJ$9&lt;=$B$9),LOOKUP(AJ$9,$A$12:$A$111,$B$12:$B$111),IF(AND($H87=-1,AK$9=$R86),"",IF($H87=-1,AK86,IF(AND($H87=1,AI$9=$R86),$J87,IF($H87=1,AJ86,""))))))))</f>
        <v/>
      </c>
      <c r="AK87" t="str">
        <f ca="1">IF($E86="","",IF($F87="",AK86,IF(AND($M87=1,AK$9&gt;$B$9),"",IF(AND($M87=1,AK$9&lt;=$B$9),LOOKUP(AK$9,$A$12:$A$111,$B$12:$B$111),IF(AND($H87=-1,AL$9=$R86),"",IF($H87=-1,AL86,IF(AND($H87=1,AJ$9=$R86),$J87,IF($H87=1,AK86,""))))))))</f>
        <v/>
      </c>
      <c r="AL87" t="str">
        <f ca="1">IF($E86="","",IF($F87="",AL86,IF(AND($M87=1,AL$9&gt;$B$9),"",IF(AND($M87=1,AL$9&lt;=$B$9),LOOKUP(AL$9,$A$12:$A$111,$B$12:$B$111),IF(AND($H87=-1,AM$9=$R86),"",IF($H87=-1,AM86,IF(AND($H87=1,AK$9=$R86),$J87,IF($H87=1,AL86,""))))))))</f>
        <v/>
      </c>
      <c r="AM87" t="str">
        <f ca="1">IF($E86="","",IF($F87="",AM86,IF(AND($M87=1,AM$9&gt;$B$9),"",IF(AND($M87=1,AM$9&lt;=$B$9),LOOKUP(AM$9,$A$12:$A$111,$B$12:$B$111),IF(AND($H87=-1,AN$9=$R86),"",IF($H87=-1,AN86,IF(AND($H87=1,AL$9=$R86),$J87,IF($H87=1,AM86,""))))))))</f>
        <v/>
      </c>
      <c r="AN87" t="str">
        <f ca="1">IF($E86="","",IF($F87="",AN86,IF(AND($M87=1,AN$9&gt;$B$9),"",IF(AND($M87=1,AN$9&lt;=$B$9),LOOKUP(AN$9,$A$12:$A$111,$B$12:$B$111),IF(AND($H87=-1,AO$9=$R86),"",IF($H87=-1,AO86,IF(AND($H87=1,AM$9=$R86),$J87,IF($H87=1,AN86,""))))))))</f>
        <v/>
      </c>
      <c r="AO87" t="str">
        <f ca="1">IF($E86="","",IF($F87="",AO86,IF(AND($M87=1,AO$9&gt;$B$9),"",IF(AND($M87=1,AO$9&lt;=$B$9),LOOKUP(AO$9,$A$12:$A$111,$B$12:$B$111),IF(AND($H87=-1,AP$9=$R86),"",IF($H87=-1,AP86,IF(AND($H87=1,AN$9=$R86),$J87,IF($H87=1,AO86,""))))))))</f>
        <v/>
      </c>
      <c r="AP87" t="str">
        <f ca="1">IF($E86="","",IF($F87="",AP86,IF(AND($M87=1,AP$9&gt;$B$9),"",IF(AND($M87=1,AP$9&lt;=$B$9),LOOKUP(AP$9,$A$12:$A$111,$B$12:$B$111),IF(AND($H87=-1,AQ$9=$R86),"",IF($H87=-1,AQ86,IF(AND($H87=1,AO$9=$R86),$J87,IF($H87=1,AP86,""))))))))</f>
        <v/>
      </c>
      <c r="AQ87" t="str">
        <f ca="1">IF($E86="","",IF($F87="",AQ86,IF(AND($M87=1,AQ$9&gt;$B$9),"",IF(AND($M87=1,AQ$9&lt;=$B$9),LOOKUP(AQ$9,$A$12:$A$111,$B$12:$B$111),IF(AND($H87=-1,AR$9=$R86),"",IF($H87=-1,AR86,IF(AND($H87=1,AP$9=$R86),$J87,IF($H87=1,AQ86,""))))))))</f>
        <v/>
      </c>
      <c r="AR87" t="str">
        <f ca="1">IF($E86="","",IF($F87="",AR86,IF(AND($M87=1,AR$9&gt;$B$9),"",IF(AND($M87=1,AR$9&lt;=$B$9),LOOKUP(AR$9,$A$12:$A$111,$B$12:$B$111),IF(AND($H87=-1,AS$9=$R86),"",IF($H87=-1,AS86,IF(AND($H87=1,AQ$9=$R86),$J87,IF($H87=1,AR86,""))))))))</f>
        <v/>
      </c>
      <c r="AS87" t="str">
        <f ca="1">IF($E86="","",IF($F87="",AS86,IF(AND($M87=1,AS$9&gt;$B$9),"",IF(AND($M87=1,AS$9&lt;=$B$9),LOOKUP(AS$9,$A$12:$A$111,$B$12:$B$111),IF(AND($H87=-1,AT$9=$R86),"",IF($H87=-1,AT86,IF(AND($H87=1,AR$9=$R86),$J87,IF($H87=1,AS86,""))))))))</f>
        <v/>
      </c>
      <c r="AT87" t="str">
        <f ca="1">IF($E86="","",IF($F87="",AT86,IF(AND($M87=1,AT$9&gt;$B$9),"",IF(AND($M87=1,AT$9&lt;=$B$9),LOOKUP(AT$9,$A$12:$A$111,$B$12:$B$111),IF(AND($H87=-1,AU$9=$R86),"",IF($H87=-1,AU86,IF(AND($H87=1,AS$9=$R86),$J87,IF($H87=1,AT86,""))))))))</f>
        <v/>
      </c>
      <c r="AU87" t="str">
        <f ca="1">IF($E86="","",IF($F87="",AU86,IF(AND($M87=1,AU$9&gt;$B$9),"",IF(AND($M87=1,AU$9&lt;=$B$9),LOOKUP(AU$9,$A$12:$A$111,$B$12:$B$111),IF(AND($H87=-1,AV$9=$R86),"",IF($H87=-1,AV86,IF(AND($H87=1,AT$9=$R86),$J87,IF($H87=1,AU86,""))))))))</f>
        <v/>
      </c>
      <c r="AV87" t="str">
        <f ca="1">IF($E86="","",IF($F87="",AV86,IF(AND($M87=1,AV$9&gt;$B$9),"",IF(AND($M87=1,AV$9&lt;=$B$9),LOOKUP(AV$9,$A$12:$A$111,$B$12:$B$111),IF(AND($H87=-1,AW$9=$R86),"",IF($H87=-1,AW86,IF(AND($H87=1,AU$9=$R86),$J87,IF($H87=1,AV86,""))))))))</f>
        <v/>
      </c>
      <c r="AW87" t="str">
        <f ca="1">IF($E86="","",IF($F87="",AW86,IF(AND($M87=1,AW$9&gt;$B$9),"",IF(AND($M87=1,AW$9&lt;=$B$9),LOOKUP(AW$9,$A$12:$A$111,$B$12:$B$111),IF(AND($H87=-1,AX$9=$R86),"",IF($H87=-1,AX86,IF(AND($H87=1,AV$9=$R86),$J87,IF($H87=1,AW86,""))))))))</f>
        <v/>
      </c>
      <c r="AX87" t="str">
        <f ca="1">IF($E86="","",IF($F87="",AX86,IF(AND($M87=1,AX$9&gt;$B$9),"",IF(AND($M87=1,AX$9&lt;=$B$9),LOOKUP(AX$9,$A$12:$A$111,$B$12:$B$111),IF(AND($H87=-1,AY$9=$R86),"",IF($H87=-1,AY86,IF(AND($H87=1,AW$9=$R86),$J87,IF($H87=1,AX86,""))))))))</f>
        <v/>
      </c>
      <c r="AY87" t="str">
        <f ca="1">IF($E86="","",IF($F87="",AY86,IF(AND($M87=1,AY$9&gt;$B$9),"",IF(AND($M87=1,AY$9&lt;=$B$9),LOOKUP(AY$9,$A$12:$A$111,$B$12:$B$111),IF(AND($H87=-1,AZ$9=$R86),"",IF($H87=-1,AZ86,IF(AND($H87=1,AX$9=$R86),$J87,IF($H87=1,AY86,""))))))))</f>
        <v/>
      </c>
      <c r="AZ87" t="str">
        <f ca="1">IF($E86="","",IF($F87="",AZ86,IF(AND($M87=1,AZ$9&gt;$B$9),"",IF(AND($M87=1,AZ$9&lt;=$B$9),LOOKUP(AZ$9,$A$12:$A$111,$B$12:$B$111),IF(AND($H87=-1,BA$9=$R86),"",IF($H87=-1,BA86,IF(AND($H87=1,AY$9=$R86),$J87,IF($H87=1,AZ86,""))))))))</f>
        <v/>
      </c>
      <c r="BA87" t="str">
        <f ca="1">IF($E86="","",IF($F87="",BA86,IF(AND($M87=1,BA$9&gt;$B$9),"",IF(AND($M87=1,BA$9&lt;=$B$9),LOOKUP(BA$9,$A$12:$A$111,$B$12:$B$111),IF(AND($H87=-1,BB$9=$R86),"",IF($H87=-1,BB86,IF(AND($H87=1,AZ$9=$R86),$J87,IF($H87=1,BA86,""))))))))</f>
        <v/>
      </c>
      <c r="BB87" t="str">
        <f ca="1">IF($E86="","",IF($F87="",BB86,IF(AND($M87=1,BB$9&gt;$B$9),"",IF(AND($M87=1,BB$9&lt;=$B$9),LOOKUP(BB$9,$A$12:$A$111,$B$12:$B$111),IF(AND($H87=-1,BC$9=$R86),"",IF($H87=-1,BC86,IF(AND($H87=1,BA$9=$R86),$J87,IF($H87=1,BB86,""))))))))</f>
        <v/>
      </c>
      <c r="BC87" t="str">
        <f ca="1">IF($E86="","",IF($F87="",BC86,IF(AND($M87=1,BC$9&gt;$B$9),"",IF(AND($M87=1,BC$9&lt;=$B$9),LOOKUP(BC$9,$A$12:$A$111,$B$12:$B$111),IF(AND($H87=-1,BD$9=$R86),"",IF($H87=-1,BD86,IF(AND($H87=1,BB$9=$R86),$J87,IF($H87=1,BC86,""))))))))</f>
        <v/>
      </c>
      <c r="BD87" t="str">
        <f ca="1">IF($E86="","",IF($F87="",BD86,IF(AND($M87=1,BD$9&gt;$B$9),"",IF(AND($M87=1,BD$9&lt;=$B$9),LOOKUP(BD$9,$A$12:$A$111,$B$12:$B$111),IF(AND($H87=-1,BE$9=$R86),"",IF($H87=-1,BE86,IF(AND($H87=1,BC$9=$R86),$J87,IF($H87=1,BD86,""))))))))</f>
        <v/>
      </c>
      <c r="BE87" t="str">
        <f ca="1">IF($E86="","",IF($F87="",BE86,IF(AND($M87=1,BE$9&gt;$B$9),"",IF(AND($M87=1,BE$9&lt;=$B$9),LOOKUP(BE$9,$A$12:$A$111,$B$12:$B$111),IF(AND($H87=-1,BF$9=$R86),"",IF($H87=-1,BF86,IF(AND($H87=1,BD$9=$R86),$J87,IF($H87=1,BE86,""))))))))</f>
        <v/>
      </c>
      <c r="BF87" t="str">
        <f ca="1">IF($E86="","",IF($F87="",BF86,IF(AND($M87=1,BF$9&gt;$B$9),"",IF(AND($M87=1,BF$9&lt;=$B$9),LOOKUP(BF$9,$A$12:$A$111,$B$12:$B$111),IF(AND($H87=-1,BG$9=$R86),"",IF($H87=-1,BG86,IF(AND($H87=1,BE$9=$R86),$J87,IF($H87=1,BF86,""))))))))</f>
        <v/>
      </c>
      <c r="BG87" t="str">
        <f ca="1">IF($E86="","",IF($F87="",BG86,IF(AND($M87=1,BG$9&gt;$B$9),"",IF(AND($M87=1,BG$9&lt;=$B$9),LOOKUP(BG$9,$A$12:$A$111,$B$12:$B$111),IF(AND($H87=-1,BH$9=$R86),"",IF($H87=-1,BH86,IF(AND($H87=1,BF$9=$R86),$J87,IF($H87=1,BG86,""))))))))</f>
        <v/>
      </c>
      <c r="BH87" t="str">
        <f ca="1">IF($E86="","",IF($F87="",BH86,IF(AND($M87=1,BH$9&gt;$B$9),"",IF(AND($M87=1,BH$9&lt;=$B$9),LOOKUP(BH$9,$A$12:$A$111,$B$12:$B$111),IF(AND($H87=-1,BI$9=$R86),"",IF($H87=-1,BI86,IF(AND($H87=1,BG$9=$R86),$J87,IF($H87=1,BH86,""))))))))</f>
        <v/>
      </c>
      <c r="BI87" t="str">
        <f ca="1">IF($E86="","",IF($F87="",BI86,IF(AND($M87=1,BI$9&gt;$B$9),"",IF(AND($M87=1,BI$9&lt;=$B$9),LOOKUP(BI$9,$A$12:$A$111,$B$12:$B$111),IF(AND($H87=-1,BJ$9=$R86),"",IF($H87=-1,BJ86,IF(AND($H87=1,BH$9=$R86),$J87,IF($H87=1,BI86,""))))))))</f>
        <v/>
      </c>
      <c r="BJ87" t="str">
        <f ca="1">IF($E86="","",IF($F87="",BJ86,IF(AND($M87=1,BJ$9&gt;$B$9),"",IF(AND($M87=1,BJ$9&lt;=$B$9),LOOKUP(BJ$9,$A$12:$A$111,$B$12:$B$111),IF(AND($H87=-1,BK$9=$R86),"",IF($H87=-1,BK86,IF(AND($H87=1,BI$9=$R86),$J87,IF($H87=1,BJ86,""))))))))</f>
        <v/>
      </c>
      <c r="BK87" t="str">
        <f ca="1">IF($E86="","",IF($F87="",BK86,IF(AND($M87=1,BK$9&gt;$B$9),"",IF(AND($M87=1,BK$9&lt;=$B$9),LOOKUP(BK$9,$A$12:$A$111,$B$12:$B$111),IF(AND($H87=-1,BL$9=$R86),"",IF($H87=-1,BL86,IF(AND($H87=1,BJ$9=$R86),$J87,IF($H87=1,BK86,""))))))))</f>
        <v/>
      </c>
      <c r="BL87" t="str">
        <f ca="1">IF($E86="","",IF($F87="",BL86,IF(AND($M87=1,BL$9&gt;$B$9),"",IF(AND($M87=1,BL$9&lt;=$B$9),LOOKUP(BL$9,$A$12:$A$111,$B$12:$B$111),IF(AND($H87=-1,BM$9=$R86),"",IF($H87=-1,BM86,IF(AND($H87=1,BK$9=$R86),$J87,IF($H87=1,BL86,""))))))))</f>
        <v/>
      </c>
      <c r="BM87" t="str">
        <f ca="1">IF($E86="","",IF($F87="",BM86,IF(AND($M87=1,BM$9&gt;$B$9),"",IF(AND($M87=1,BM$9&lt;=$B$9),LOOKUP(BM$9,$A$12:$A$111,$B$12:$B$111),IF(AND($H87=-1,BN$9=$R86),"",IF($H87=-1,BN86,IF(AND($H87=1,BL$9=$R86),$J87,IF($H87=1,BM86,""))))))))</f>
        <v/>
      </c>
      <c r="BN87" t="str">
        <f ca="1">IF($E86="","",IF($F87="",BN86,IF(AND($M87=1,BN$9&gt;$B$9),"",IF(AND($M87=1,BN$9&lt;=$B$9),LOOKUP(BN$9,$A$12:$A$111,$B$12:$B$111),IF(AND($H87=-1,BO$9=$R86),"",IF($H87=-1,BO86,IF(AND($H87=1,BM$9=$R86),$J87,IF($H87=1,BN86,""))))))))</f>
        <v/>
      </c>
      <c r="BO87">
        <f ca="1">IF($E86="","",IF($F87="",BO86,IF(AND($M87=1,BO$9&gt;$B$9),"",IF(AND($M87=1,BO$9&lt;=$B$9),LOOKUP(BO$9,$A$12:$A$111,$B$12:$B$111),IF(AND($H87=-1,BP$9=$R86),"",IF($H87=-1,BP86,IF(AND($H87=1,BN$9=$R86),$J87,IF($H87=1,BO86,""))))))))</f>
        <v>0</v>
      </c>
      <c r="BP87">
        <f ca="1">IF($E86="","",IF($F87="",BP86,IF(AND($M87=1,BP$9&gt;$B$9),"",IF(AND($M87=1,BP$9&lt;=$B$9),LOOKUP(BP$9,$A$12:$A$111,$B$12:$B$111),IF(AND($H87=-1,BQ$9=$R86),"",IF($H87=-1,BQ86,IF(AND($H87=1,BO$9=$R86),$J87,IF($H87=1,BP86,""))))))))</f>
        <v>0</v>
      </c>
    </row>
    <row r="88" spans="4:68" x14ac:dyDescent="0.25">
      <c r="D88" s="4">
        <v>78</v>
      </c>
      <c r="E88" s="1">
        <f t="shared" ca="1" si="12"/>
        <v>20</v>
      </c>
      <c r="F88" t="str">
        <f ca="1">IF(E87="","",IF(AND(B$3="Last",G87="Zero"),F87,IF(B$3="Last",G87,IF(AND(B$3="2nd last",G86="Zero"),F87,IF(B$3="2nd last",G86,IF(AND(B$3="Opposite",G87="Zero"),F87,IF(AND(B$3="Opposite",G87="Red"),"Black",IF(AND(B$3="Opposite",G87="Black"),"Red",IF(AND(B$3="Opposite",G87="Odd"),"Even",IF(AND(B$3="Opposite",G87="Even"),"Odd",IF(AND(B$3="Opposite",G87="High"),"Low",IF(AND(B$3="Opposite",G87="Low"),"High",IF(COUNTIF(Refs!$E$5:$I$6,B$3)=1,RevLab!B$3,"")))))))))))))</f>
        <v>Black</v>
      </c>
      <c r="G88" t="str">
        <f ca="1">IF(E88="","",IF(B$2="Red/Black",LOOKUP(E88,Refs!D:D,Refs!F:F),IF(B$2="High/Low",LOOKUP(E88,Refs!D:D,Refs!H:H),IF(B$2="Odd/Even",LOOKUP(E88,Refs!D:D,Refs!J:J),""))))</f>
        <v>Black</v>
      </c>
      <c r="H88">
        <f t="shared" ca="1" si="13"/>
        <v>1</v>
      </c>
      <c r="I88">
        <f ca="1">IF(E87="","",IF(F88="","",IF(AND(R87&gt;1,P87+Q87&gt;=$B$4),$B$4,IF(R87=1,P87,P87+Q87))))</f>
        <v>8</v>
      </c>
      <c r="J88">
        <f t="shared" ca="1" si="14"/>
        <v>8</v>
      </c>
      <c r="K88">
        <f t="shared" ca="1" si="16"/>
        <v>-74</v>
      </c>
      <c r="L88">
        <f t="shared" ca="1" si="17"/>
        <v>15</v>
      </c>
      <c r="M88">
        <f t="shared" ca="1" si="15"/>
        <v>0</v>
      </c>
      <c r="P88">
        <f t="shared" ca="1" si="9"/>
        <v>3</v>
      </c>
      <c r="Q88">
        <f t="shared" ca="1" si="10"/>
        <v>8</v>
      </c>
      <c r="R88" s="2">
        <f t="shared" ca="1" si="11"/>
        <v>3</v>
      </c>
      <c r="S88" s="4">
        <f ca="1">IF(E87="","",IF($F88="",S87,IF($M88=1,LOOKUP(S$9,$A$12:$A$111,$B$12:$B$111),IF(AND($H88=-1,T$9=$R87),"",IF($H88=-1,T87,IF($H88=1,S87))))))</f>
        <v>3</v>
      </c>
      <c r="T88">
        <f ca="1">IF($E87="","",IF($F88="",T87,IF(AND($M88=1,T$9&gt;$B$9),"",IF(AND($M88=1,T$9&lt;=$B$9),LOOKUP(T$9,$A$12:$A$111,$B$12:$B$111),IF(AND($H88=-1,U$9=$R87),"",IF($H88=-1,U87,IF(AND($H88=1,S$9=$R87),$J88,IF($H88=1,T87,""))))))))</f>
        <v>5</v>
      </c>
      <c r="U88">
        <f ca="1">IF($E87="","",IF($F88="",U87,IF(AND($M88=1,U$9&gt;$B$9),"",IF(AND($M88=1,U$9&lt;=$B$9),LOOKUP(U$9,$A$12:$A$111,$B$12:$B$111),IF(AND($H88=-1,V$9=$R87),"",IF($H88=-1,V87,IF(AND($H88=1,T$9=$R87),$J88,IF($H88=1,U87,""))))))))</f>
        <v>8</v>
      </c>
      <c r="V88" t="str">
        <f ca="1">IF($E87="","",IF($F88="",V87,IF(AND($M88=1,V$9&gt;$B$9),"",IF(AND($M88=1,V$9&lt;=$B$9),LOOKUP(V$9,$A$12:$A$111,$B$12:$B$111),IF(AND($H88=-1,W$9=$R87),"",IF($H88=-1,W87,IF(AND($H88=1,U$9=$R87),$J88,IF($H88=1,V87,""))))))))</f>
        <v/>
      </c>
      <c r="W88" t="str">
        <f ca="1">IF($E87="","",IF($F88="",W87,IF(AND($M88=1,W$9&gt;$B$9),"",IF(AND($M88=1,W$9&lt;=$B$9),LOOKUP(W$9,$A$12:$A$111,$B$12:$B$111),IF(AND($H88=-1,X$9=$R87),"",IF($H88=-1,X87,IF(AND($H88=1,V$9=$R87),$J88,IF($H88=1,W87,""))))))))</f>
        <v/>
      </c>
      <c r="X88" t="str">
        <f ca="1">IF($E87="","",IF($F88="",X87,IF(AND($M88=1,X$9&gt;$B$9),"",IF(AND($M88=1,X$9&lt;=$B$9),LOOKUP(X$9,$A$12:$A$111,$B$12:$B$111),IF(AND($H88=-1,Y$9=$R87),"",IF($H88=-1,Y87,IF(AND($H88=1,W$9=$R87),$J88,IF($H88=1,X87,""))))))))</f>
        <v/>
      </c>
      <c r="Y88" t="str">
        <f ca="1">IF($E87="","",IF($F88="",Y87,IF(AND($M88=1,Y$9&gt;$B$9),"",IF(AND($M88=1,Y$9&lt;=$B$9),LOOKUP(Y$9,$A$12:$A$111,$B$12:$B$111),IF(AND($H88=-1,Z$9=$R87),"",IF($H88=-1,Z87,IF(AND($H88=1,X$9=$R87),$J88,IF($H88=1,Y87,""))))))))</f>
        <v/>
      </c>
      <c r="Z88" t="str">
        <f ca="1">IF($E87="","",IF($F88="",Z87,IF(AND($M88=1,Z$9&gt;$B$9),"",IF(AND($M88=1,Z$9&lt;=$B$9),LOOKUP(Z$9,$A$12:$A$111,$B$12:$B$111),IF(AND($H88=-1,AA$9=$R87),"",IF($H88=-1,AA87,IF(AND($H88=1,Y$9=$R87),$J88,IF($H88=1,Z87,""))))))))</f>
        <v/>
      </c>
      <c r="AA88" t="str">
        <f ca="1">IF($E87="","",IF($F88="",AA87,IF(AND($M88=1,AA$9&gt;$B$9),"",IF(AND($M88=1,AA$9&lt;=$B$9),LOOKUP(AA$9,$A$12:$A$111,$B$12:$B$111),IF(AND($H88=-1,AB$9=$R87),"",IF($H88=-1,AB87,IF(AND($H88=1,Z$9=$R87),$J88,IF($H88=1,AA87,""))))))))</f>
        <v/>
      </c>
      <c r="AB88" t="str">
        <f ca="1">IF($E87="","",IF($F88="",AB87,IF(AND($M88=1,AB$9&gt;$B$9),"",IF(AND($M88=1,AB$9&lt;=$B$9),LOOKUP(AB$9,$A$12:$A$111,$B$12:$B$111),IF(AND($H88=-1,AC$9=$R87),"",IF($H88=-1,AC87,IF(AND($H88=1,AA$9=$R87),$J88,IF($H88=1,AB87,""))))))))</f>
        <v/>
      </c>
      <c r="AC88" t="str">
        <f ca="1">IF($E87="","",IF($F88="",AC87,IF(AND($M88=1,AC$9&gt;$B$9),"",IF(AND($M88=1,AC$9&lt;=$B$9),LOOKUP(AC$9,$A$12:$A$111,$B$12:$B$111),IF(AND($H88=-1,AD$9=$R87),"",IF($H88=-1,AD87,IF(AND($H88=1,AB$9=$R87),$J88,IF($H88=1,AC87,""))))))))</f>
        <v/>
      </c>
      <c r="AD88" t="str">
        <f ca="1">IF($E87="","",IF($F88="",AD87,IF(AND($M88=1,AD$9&gt;$B$9),"",IF(AND($M88=1,AD$9&lt;=$B$9),LOOKUP(AD$9,$A$12:$A$111,$B$12:$B$111),IF(AND($H88=-1,AE$9=$R87),"",IF($H88=-1,AE87,IF(AND($H88=1,AC$9=$R87),$J88,IF($H88=1,AD87,""))))))))</f>
        <v/>
      </c>
      <c r="AE88" t="str">
        <f ca="1">IF($E87="","",IF($F88="",AE87,IF(AND($M88=1,AE$9&gt;$B$9),"",IF(AND($M88=1,AE$9&lt;=$B$9),LOOKUP(AE$9,$A$12:$A$111,$B$12:$B$111),IF(AND($H88=-1,AF$9=$R87),"",IF($H88=-1,AF87,IF(AND($H88=1,AD$9=$R87),$J88,IF($H88=1,AE87,""))))))))</f>
        <v/>
      </c>
      <c r="AF88" t="str">
        <f ca="1">IF($E87="","",IF($F88="",AF87,IF(AND($M88=1,AF$9&gt;$B$9),"",IF(AND($M88=1,AF$9&lt;=$B$9),LOOKUP(AF$9,$A$12:$A$111,$B$12:$B$111),IF(AND($H88=-1,AG$9=$R87),"",IF($H88=-1,AG87,IF(AND($H88=1,AE$9=$R87),$J88,IF($H88=1,AF87,""))))))))</f>
        <v/>
      </c>
      <c r="AG88" t="str">
        <f ca="1">IF($E87="","",IF($F88="",AG87,IF(AND($M88=1,AG$9&gt;$B$9),"",IF(AND($M88=1,AG$9&lt;=$B$9),LOOKUP(AG$9,$A$12:$A$111,$B$12:$B$111),IF(AND($H88=-1,AH$9=$R87),"",IF($H88=-1,AH87,IF(AND($H88=1,AF$9=$R87),$J88,IF($H88=1,AG87,""))))))))</f>
        <v/>
      </c>
      <c r="AH88" t="str">
        <f ca="1">IF($E87="","",IF($F88="",AH87,IF(AND($M88=1,AH$9&gt;$B$9),"",IF(AND($M88=1,AH$9&lt;=$B$9),LOOKUP(AH$9,$A$12:$A$111,$B$12:$B$111),IF(AND($H88=-1,AI$9=$R87),"",IF($H88=-1,AI87,IF(AND($H88=1,AG$9=$R87),$J88,IF($H88=1,AH87,""))))))))</f>
        <v/>
      </c>
      <c r="AI88" t="str">
        <f ca="1">IF($E87="","",IF($F88="",AI87,IF(AND($M88=1,AI$9&gt;$B$9),"",IF(AND($M88=1,AI$9&lt;=$B$9),LOOKUP(AI$9,$A$12:$A$111,$B$12:$B$111),IF(AND($H88=-1,AJ$9=$R87),"",IF($H88=-1,AJ87,IF(AND($H88=1,AH$9=$R87),$J88,IF($H88=1,AI87,""))))))))</f>
        <v/>
      </c>
      <c r="AJ88" t="str">
        <f ca="1">IF($E87="","",IF($F88="",AJ87,IF(AND($M88=1,AJ$9&gt;$B$9),"",IF(AND($M88=1,AJ$9&lt;=$B$9),LOOKUP(AJ$9,$A$12:$A$111,$B$12:$B$111),IF(AND($H88=-1,AK$9=$R87),"",IF($H88=-1,AK87,IF(AND($H88=1,AI$9=$R87),$J88,IF($H88=1,AJ87,""))))))))</f>
        <v/>
      </c>
      <c r="AK88" t="str">
        <f ca="1">IF($E87="","",IF($F88="",AK87,IF(AND($M88=1,AK$9&gt;$B$9),"",IF(AND($M88=1,AK$9&lt;=$B$9),LOOKUP(AK$9,$A$12:$A$111,$B$12:$B$111),IF(AND($H88=-1,AL$9=$R87),"",IF($H88=-1,AL87,IF(AND($H88=1,AJ$9=$R87),$J88,IF($H88=1,AK87,""))))))))</f>
        <v/>
      </c>
      <c r="AL88" t="str">
        <f ca="1">IF($E87="","",IF($F88="",AL87,IF(AND($M88=1,AL$9&gt;$B$9),"",IF(AND($M88=1,AL$9&lt;=$B$9),LOOKUP(AL$9,$A$12:$A$111,$B$12:$B$111),IF(AND($H88=-1,AM$9=$R87),"",IF($H88=-1,AM87,IF(AND($H88=1,AK$9=$R87),$J88,IF($H88=1,AL87,""))))))))</f>
        <v/>
      </c>
      <c r="AM88" t="str">
        <f ca="1">IF($E87="","",IF($F88="",AM87,IF(AND($M88=1,AM$9&gt;$B$9),"",IF(AND($M88=1,AM$9&lt;=$B$9),LOOKUP(AM$9,$A$12:$A$111,$B$12:$B$111),IF(AND($H88=-1,AN$9=$R87),"",IF($H88=-1,AN87,IF(AND($H88=1,AL$9=$R87),$J88,IF($H88=1,AM87,""))))))))</f>
        <v/>
      </c>
      <c r="AN88" t="str">
        <f ca="1">IF($E87="","",IF($F88="",AN87,IF(AND($M88=1,AN$9&gt;$B$9),"",IF(AND($M88=1,AN$9&lt;=$B$9),LOOKUP(AN$9,$A$12:$A$111,$B$12:$B$111),IF(AND($H88=-1,AO$9=$R87),"",IF($H88=-1,AO87,IF(AND($H88=1,AM$9=$R87),$J88,IF($H88=1,AN87,""))))))))</f>
        <v/>
      </c>
      <c r="AO88" t="str">
        <f ca="1">IF($E87="","",IF($F88="",AO87,IF(AND($M88=1,AO$9&gt;$B$9),"",IF(AND($M88=1,AO$9&lt;=$B$9),LOOKUP(AO$9,$A$12:$A$111,$B$12:$B$111),IF(AND($H88=-1,AP$9=$R87),"",IF($H88=-1,AP87,IF(AND($H88=1,AN$9=$R87),$J88,IF($H88=1,AO87,""))))))))</f>
        <v/>
      </c>
      <c r="AP88" t="str">
        <f ca="1">IF($E87="","",IF($F88="",AP87,IF(AND($M88=1,AP$9&gt;$B$9),"",IF(AND($M88=1,AP$9&lt;=$B$9),LOOKUP(AP$9,$A$12:$A$111,$B$12:$B$111),IF(AND($H88=-1,AQ$9=$R87),"",IF($H88=-1,AQ87,IF(AND($H88=1,AO$9=$R87),$J88,IF($H88=1,AP87,""))))))))</f>
        <v/>
      </c>
      <c r="AQ88" t="str">
        <f ca="1">IF($E87="","",IF($F88="",AQ87,IF(AND($M88=1,AQ$9&gt;$B$9),"",IF(AND($M88=1,AQ$9&lt;=$B$9),LOOKUP(AQ$9,$A$12:$A$111,$B$12:$B$111),IF(AND($H88=-1,AR$9=$R87),"",IF($H88=-1,AR87,IF(AND($H88=1,AP$9=$R87),$J88,IF($H88=1,AQ87,""))))))))</f>
        <v/>
      </c>
      <c r="AR88" t="str">
        <f ca="1">IF($E87="","",IF($F88="",AR87,IF(AND($M88=1,AR$9&gt;$B$9),"",IF(AND($M88=1,AR$9&lt;=$B$9),LOOKUP(AR$9,$A$12:$A$111,$B$12:$B$111),IF(AND($H88=-1,AS$9=$R87),"",IF($H88=-1,AS87,IF(AND($H88=1,AQ$9=$R87),$J88,IF($H88=1,AR87,""))))))))</f>
        <v/>
      </c>
      <c r="AS88" t="str">
        <f ca="1">IF($E87="","",IF($F88="",AS87,IF(AND($M88=1,AS$9&gt;$B$9),"",IF(AND($M88=1,AS$9&lt;=$B$9),LOOKUP(AS$9,$A$12:$A$111,$B$12:$B$111),IF(AND($H88=-1,AT$9=$R87),"",IF($H88=-1,AT87,IF(AND($H88=1,AR$9=$R87),$J88,IF($H88=1,AS87,""))))))))</f>
        <v/>
      </c>
      <c r="AT88" t="str">
        <f ca="1">IF($E87="","",IF($F88="",AT87,IF(AND($M88=1,AT$9&gt;$B$9),"",IF(AND($M88=1,AT$9&lt;=$B$9),LOOKUP(AT$9,$A$12:$A$111,$B$12:$B$111),IF(AND($H88=-1,AU$9=$R87),"",IF($H88=-1,AU87,IF(AND($H88=1,AS$9=$R87),$J88,IF($H88=1,AT87,""))))))))</f>
        <v/>
      </c>
      <c r="AU88" t="str">
        <f ca="1">IF($E87="","",IF($F88="",AU87,IF(AND($M88=1,AU$9&gt;$B$9),"",IF(AND($M88=1,AU$9&lt;=$B$9),LOOKUP(AU$9,$A$12:$A$111,$B$12:$B$111),IF(AND($H88=-1,AV$9=$R87),"",IF($H88=-1,AV87,IF(AND($H88=1,AT$9=$R87),$J88,IF($H88=1,AU87,""))))))))</f>
        <v/>
      </c>
      <c r="AV88" t="str">
        <f ca="1">IF($E87="","",IF($F88="",AV87,IF(AND($M88=1,AV$9&gt;$B$9),"",IF(AND($M88=1,AV$9&lt;=$B$9),LOOKUP(AV$9,$A$12:$A$111,$B$12:$B$111),IF(AND($H88=-1,AW$9=$R87),"",IF($H88=-1,AW87,IF(AND($H88=1,AU$9=$R87),$J88,IF($H88=1,AV87,""))))))))</f>
        <v/>
      </c>
      <c r="AW88" t="str">
        <f ca="1">IF($E87="","",IF($F88="",AW87,IF(AND($M88=1,AW$9&gt;$B$9),"",IF(AND($M88=1,AW$9&lt;=$B$9),LOOKUP(AW$9,$A$12:$A$111,$B$12:$B$111),IF(AND($H88=-1,AX$9=$R87),"",IF($H88=-1,AX87,IF(AND($H88=1,AV$9=$R87),$J88,IF($H88=1,AW87,""))))))))</f>
        <v/>
      </c>
      <c r="AX88" t="str">
        <f ca="1">IF($E87="","",IF($F88="",AX87,IF(AND($M88=1,AX$9&gt;$B$9),"",IF(AND($M88=1,AX$9&lt;=$B$9),LOOKUP(AX$9,$A$12:$A$111,$B$12:$B$111),IF(AND($H88=-1,AY$9=$R87),"",IF($H88=-1,AY87,IF(AND($H88=1,AW$9=$R87),$J88,IF($H88=1,AX87,""))))))))</f>
        <v/>
      </c>
      <c r="AY88" t="str">
        <f ca="1">IF($E87="","",IF($F88="",AY87,IF(AND($M88=1,AY$9&gt;$B$9),"",IF(AND($M88=1,AY$9&lt;=$B$9),LOOKUP(AY$9,$A$12:$A$111,$B$12:$B$111),IF(AND($H88=-1,AZ$9=$R87),"",IF($H88=-1,AZ87,IF(AND($H88=1,AX$9=$R87),$J88,IF($H88=1,AY87,""))))))))</f>
        <v/>
      </c>
      <c r="AZ88" t="str">
        <f ca="1">IF($E87="","",IF($F88="",AZ87,IF(AND($M88=1,AZ$9&gt;$B$9),"",IF(AND($M88=1,AZ$9&lt;=$B$9),LOOKUP(AZ$9,$A$12:$A$111,$B$12:$B$111),IF(AND($H88=-1,BA$9=$R87),"",IF($H88=-1,BA87,IF(AND($H88=1,AY$9=$R87),$J88,IF($H88=1,AZ87,""))))))))</f>
        <v/>
      </c>
      <c r="BA88" t="str">
        <f ca="1">IF($E87="","",IF($F88="",BA87,IF(AND($M88=1,BA$9&gt;$B$9),"",IF(AND($M88=1,BA$9&lt;=$B$9),LOOKUP(BA$9,$A$12:$A$111,$B$12:$B$111),IF(AND($H88=-1,BB$9=$R87),"",IF($H88=-1,BB87,IF(AND($H88=1,AZ$9=$R87),$J88,IF($H88=1,BA87,""))))))))</f>
        <v/>
      </c>
      <c r="BB88" t="str">
        <f ca="1">IF($E87="","",IF($F88="",BB87,IF(AND($M88=1,BB$9&gt;$B$9),"",IF(AND($M88=1,BB$9&lt;=$B$9),LOOKUP(BB$9,$A$12:$A$111,$B$12:$B$111),IF(AND($H88=-1,BC$9=$R87),"",IF($H88=-1,BC87,IF(AND($H88=1,BA$9=$R87),$J88,IF($H88=1,BB87,""))))))))</f>
        <v/>
      </c>
      <c r="BC88" t="str">
        <f ca="1">IF($E87="","",IF($F88="",BC87,IF(AND($M88=1,BC$9&gt;$B$9),"",IF(AND($M88=1,BC$9&lt;=$B$9),LOOKUP(BC$9,$A$12:$A$111,$B$12:$B$111),IF(AND($H88=-1,BD$9=$R87),"",IF($H88=-1,BD87,IF(AND($H88=1,BB$9=$R87),$J88,IF($H88=1,BC87,""))))))))</f>
        <v/>
      </c>
      <c r="BD88" t="str">
        <f ca="1">IF($E87="","",IF($F88="",BD87,IF(AND($M88=1,BD$9&gt;$B$9),"",IF(AND($M88=1,BD$9&lt;=$B$9),LOOKUP(BD$9,$A$12:$A$111,$B$12:$B$111),IF(AND($H88=-1,BE$9=$R87),"",IF($H88=-1,BE87,IF(AND($H88=1,BC$9=$R87),$J88,IF($H88=1,BD87,""))))))))</f>
        <v/>
      </c>
      <c r="BE88" t="str">
        <f ca="1">IF($E87="","",IF($F88="",BE87,IF(AND($M88=1,BE$9&gt;$B$9),"",IF(AND($M88=1,BE$9&lt;=$B$9),LOOKUP(BE$9,$A$12:$A$111,$B$12:$B$111),IF(AND($H88=-1,BF$9=$R87),"",IF($H88=-1,BF87,IF(AND($H88=1,BD$9=$R87),$J88,IF($H88=1,BE87,""))))))))</f>
        <v/>
      </c>
      <c r="BF88" t="str">
        <f ca="1">IF($E87="","",IF($F88="",BF87,IF(AND($M88=1,BF$9&gt;$B$9),"",IF(AND($M88=1,BF$9&lt;=$B$9),LOOKUP(BF$9,$A$12:$A$111,$B$12:$B$111),IF(AND($H88=-1,BG$9=$R87),"",IF($H88=-1,BG87,IF(AND($H88=1,BE$9=$R87),$J88,IF($H88=1,BF87,""))))))))</f>
        <v/>
      </c>
      <c r="BG88" t="str">
        <f ca="1">IF($E87="","",IF($F88="",BG87,IF(AND($M88=1,BG$9&gt;$B$9),"",IF(AND($M88=1,BG$9&lt;=$B$9),LOOKUP(BG$9,$A$12:$A$111,$B$12:$B$111),IF(AND($H88=-1,BH$9=$R87),"",IF($H88=-1,BH87,IF(AND($H88=1,BF$9=$R87),$J88,IF($H88=1,BG87,""))))))))</f>
        <v/>
      </c>
      <c r="BH88" t="str">
        <f ca="1">IF($E87="","",IF($F88="",BH87,IF(AND($M88=1,BH$9&gt;$B$9),"",IF(AND($M88=1,BH$9&lt;=$B$9),LOOKUP(BH$9,$A$12:$A$111,$B$12:$B$111),IF(AND($H88=-1,BI$9=$R87),"",IF($H88=-1,BI87,IF(AND($H88=1,BG$9=$R87),$J88,IF($H88=1,BH87,""))))))))</f>
        <v/>
      </c>
      <c r="BI88" t="str">
        <f ca="1">IF($E87="","",IF($F88="",BI87,IF(AND($M88=1,BI$9&gt;$B$9),"",IF(AND($M88=1,BI$9&lt;=$B$9),LOOKUP(BI$9,$A$12:$A$111,$B$12:$B$111),IF(AND($H88=-1,BJ$9=$R87),"",IF($H88=-1,BJ87,IF(AND($H88=1,BH$9=$R87),$J88,IF($H88=1,BI87,""))))))))</f>
        <v/>
      </c>
      <c r="BJ88" t="str">
        <f ca="1">IF($E87="","",IF($F88="",BJ87,IF(AND($M88=1,BJ$9&gt;$B$9),"",IF(AND($M88=1,BJ$9&lt;=$B$9),LOOKUP(BJ$9,$A$12:$A$111,$B$12:$B$111),IF(AND($H88=-1,BK$9=$R87),"",IF($H88=-1,BK87,IF(AND($H88=1,BI$9=$R87),$J88,IF($H88=1,BJ87,""))))))))</f>
        <v/>
      </c>
      <c r="BK88" t="str">
        <f ca="1">IF($E87="","",IF($F88="",BK87,IF(AND($M88=1,BK$9&gt;$B$9),"",IF(AND($M88=1,BK$9&lt;=$B$9),LOOKUP(BK$9,$A$12:$A$111,$B$12:$B$111),IF(AND($H88=-1,BL$9=$R87),"",IF($H88=-1,BL87,IF(AND($H88=1,BJ$9=$R87),$J88,IF($H88=1,BK87,""))))))))</f>
        <v/>
      </c>
      <c r="BL88" t="str">
        <f ca="1">IF($E87="","",IF($F88="",BL87,IF(AND($M88=1,BL$9&gt;$B$9),"",IF(AND($M88=1,BL$9&lt;=$B$9),LOOKUP(BL$9,$A$12:$A$111,$B$12:$B$111),IF(AND($H88=-1,BM$9=$R87),"",IF($H88=-1,BM87,IF(AND($H88=1,BK$9=$R87),$J88,IF($H88=1,BL87,""))))))))</f>
        <v/>
      </c>
      <c r="BM88" t="str">
        <f ca="1">IF($E87="","",IF($F88="",BM87,IF(AND($M88=1,BM$9&gt;$B$9),"",IF(AND($M88=1,BM$9&lt;=$B$9),LOOKUP(BM$9,$A$12:$A$111,$B$12:$B$111),IF(AND($H88=-1,BN$9=$R87),"",IF($H88=-1,BN87,IF(AND($H88=1,BL$9=$R87),$J88,IF($H88=1,BM87,""))))))))</f>
        <v/>
      </c>
      <c r="BN88" t="str">
        <f ca="1">IF($E87="","",IF($F88="",BN87,IF(AND($M88=1,BN$9&gt;$B$9),"",IF(AND($M88=1,BN$9&lt;=$B$9),LOOKUP(BN$9,$A$12:$A$111,$B$12:$B$111),IF(AND($H88=-1,BO$9=$R87),"",IF($H88=-1,BO87,IF(AND($H88=1,BM$9=$R87),$J88,IF($H88=1,BN87,""))))))))</f>
        <v/>
      </c>
      <c r="BO88">
        <f ca="1">IF($E87="","",IF($F88="",BO87,IF(AND($M88=1,BO$9&gt;$B$9),"",IF(AND($M88=1,BO$9&lt;=$B$9),LOOKUP(BO$9,$A$12:$A$111,$B$12:$B$111),IF(AND($H88=-1,BP$9=$R87),"",IF($H88=-1,BP87,IF(AND($H88=1,BN$9=$R87),$J88,IF($H88=1,BO87,""))))))))</f>
        <v>0</v>
      </c>
      <c r="BP88">
        <f ca="1">IF($E87="","",IF($F88="",BP87,IF(AND($M88=1,BP$9&gt;$B$9),"",IF(AND($M88=1,BP$9&lt;=$B$9),LOOKUP(BP$9,$A$12:$A$111,$B$12:$B$111),IF(AND($H88=-1,BQ$9=$R87),"",IF($H88=-1,BQ87,IF(AND($H88=1,BO$9=$R87),$J88,IF($H88=1,BP87,""))))))))</f>
        <v>0</v>
      </c>
    </row>
    <row r="89" spans="4:68" x14ac:dyDescent="0.25">
      <c r="D89" s="4">
        <v>79</v>
      </c>
      <c r="E89" s="1">
        <f t="shared" ca="1" si="12"/>
        <v>24</v>
      </c>
      <c r="F89" t="str">
        <f ca="1">IF(E88="","",IF(AND(B$3="Last",G88="Zero"),F88,IF(B$3="Last",G88,IF(AND(B$3="2nd last",G87="Zero"),F88,IF(B$3="2nd last",G87,IF(AND(B$3="Opposite",G88="Zero"),F88,IF(AND(B$3="Opposite",G88="Red"),"Black",IF(AND(B$3="Opposite",G88="Black"),"Red",IF(AND(B$3="Opposite",G88="Odd"),"Even",IF(AND(B$3="Opposite",G88="Even"),"Odd",IF(AND(B$3="Opposite",G88="High"),"Low",IF(AND(B$3="Opposite",G88="Low"),"High",IF(COUNTIF(Refs!$E$5:$I$6,B$3)=1,RevLab!B$3,"")))))))))))))</f>
        <v>Black</v>
      </c>
      <c r="G89" t="str">
        <f ca="1">IF(E89="","",IF(B$2="Red/Black",LOOKUP(E89,Refs!D:D,Refs!F:F),IF(B$2="High/Low",LOOKUP(E89,Refs!D:D,Refs!H:H),IF(B$2="Odd/Even",LOOKUP(E89,Refs!D:D,Refs!J:J),""))))</f>
        <v>Black</v>
      </c>
      <c r="H89">
        <f t="shared" ca="1" si="13"/>
        <v>1</v>
      </c>
      <c r="I89">
        <f ca="1">IF(E88="","",IF(F89="","",IF(AND(R88&gt;1,P88+Q88&gt;=$B$4),$B$4,IF(R88=1,P88,P88+Q88))))</f>
        <v>11</v>
      </c>
      <c r="J89">
        <f t="shared" ca="1" si="14"/>
        <v>11</v>
      </c>
      <c r="K89">
        <f t="shared" ca="1" si="16"/>
        <v>-63</v>
      </c>
      <c r="L89">
        <f t="shared" ca="1" si="17"/>
        <v>15</v>
      </c>
      <c r="M89">
        <f t="shared" ca="1" si="15"/>
        <v>0</v>
      </c>
      <c r="P89">
        <f t="shared" ca="1" si="9"/>
        <v>3</v>
      </c>
      <c r="Q89">
        <f t="shared" ca="1" si="10"/>
        <v>11</v>
      </c>
      <c r="R89" s="2">
        <f t="shared" ca="1" si="11"/>
        <v>4</v>
      </c>
      <c r="S89" s="4">
        <f ca="1">IF(E88="","",IF($F89="",S88,IF($M89=1,LOOKUP(S$9,$A$12:$A$111,$B$12:$B$111),IF(AND($H89=-1,T$9=$R88),"",IF($H89=-1,T88,IF($H89=1,S88))))))</f>
        <v>3</v>
      </c>
      <c r="T89">
        <f ca="1">IF($E88="","",IF($F89="",T88,IF(AND($M89=1,T$9&gt;$B$9),"",IF(AND($M89=1,T$9&lt;=$B$9),LOOKUP(T$9,$A$12:$A$111,$B$12:$B$111),IF(AND($H89=-1,U$9=$R88),"",IF($H89=-1,U88,IF(AND($H89=1,S$9=$R88),$J89,IF($H89=1,T88,""))))))))</f>
        <v>5</v>
      </c>
      <c r="U89">
        <f ca="1">IF($E88="","",IF($F89="",U88,IF(AND($M89=1,U$9&gt;$B$9),"",IF(AND($M89=1,U$9&lt;=$B$9),LOOKUP(U$9,$A$12:$A$111,$B$12:$B$111),IF(AND($H89=-1,V$9=$R88),"",IF($H89=-1,V88,IF(AND($H89=1,T$9=$R88),$J89,IF($H89=1,U88,""))))))))</f>
        <v>8</v>
      </c>
      <c r="V89">
        <f ca="1">IF($E88="","",IF($F89="",V88,IF(AND($M89=1,V$9&gt;$B$9),"",IF(AND($M89=1,V$9&lt;=$B$9),LOOKUP(V$9,$A$12:$A$111,$B$12:$B$111),IF(AND($H89=-1,W$9=$R88),"",IF($H89=-1,W88,IF(AND($H89=1,U$9=$R88),$J89,IF($H89=1,V88,""))))))))</f>
        <v>11</v>
      </c>
      <c r="W89" t="str">
        <f ca="1">IF($E88="","",IF($F89="",W88,IF(AND($M89=1,W$9&gt;$B$9),"",IF(AND($M89=1,W$9&lt;=$B$9),LOOKUP(W$9,$A$12:$A$111,$B$12:$B$111),IF(AND($H89=-1,X$9=$R88),"",IF($H89=-1,X88,IF(AND($H89=1,V$9=$R88),$J89,IF($H89=1,W88,""))))))))</f>
        <v/>
      </c>
      <c r="X89" t="str">
        <f ca="1">IF($E88="","",IF($F89="",X88,IF(AND($M89=1,X$9&gt;$B$9),"",IF(AND($M89=1,X$9&lt;=$B$9),LOOKUP(X$9,$A$12:$A$111,$B$12:$B$111),IF(AND($H89=-1,Y$9=$R88),"",IF($H89=-1,Y88,IF(AND($H89=1,W$9=$R88),$J89,IF($H89=1,X88,""))))))))</f>
        <v/>
      </c>
      <c r="Y89" t="str">
        <f ca="1">IF($E88="","",IF($F89="",Y88,IF(AND($M89=1,Y$9&gt;$B$9),"",IF(AND($M89=1,Y$9&lt;=$B$9),LOOKUP(Y$9,$A$12:$A$111,$B$12:$B$111),IF(AND($H89=-1,Z$9=$R88),"",IF($H89=-1,Z88,IF(AND($H89=1,X$9=$R88),$J89,IF($H89=1,Y88,""))))))))</f>
        <v/>
      </c>
      <c r="Z89" t="str">
        <f ca="1">IF($E88="","",IF($F89="",Z88,IF(AND($M89=1,Z$9&gt;$B$9),"",IF(AND($M89=1,Z$9&lt;=$B$9),LOOKUP(Z$9,$A$12:$A$111,$B$12:$B$111),IF(AND($H89=-1,AA$9=$R88),"",IF($H89=-1,AA88,IF(AND($H89=1,Y$9=$R88),$J89,IF($H89=1,Z88,""))))))))</f>
        <v/>
      </c>
      <c r="AA89" t="str">
        <f ca="1">IF($E88="","",IF($F89="",AA88,IF(AND($M89=1,AA$9&gt;$B$9),"",IF(AND($M89=1,AA$9&lt;=$B$9),LOOKUP(AA$9,$A$12:$A$111,$B$12:$B$111),IF(AND($H89=-1,AB$9=$R88),"",IF($H89=-1,AB88,IF(AND($H89=1,Z$9=$R88),$J89,IF($H89=1,AA88,""))))))))</f>
        <v/>
      </c>
      <c r="AB89" t="str">
        <f ca="1">IF($E88="","",IF($F89="",AB88,IF(AND($M89=1,AB$9&gt;$B$9),"",IF(AND($M89=1,AB$9&lt;=$B$9),LOOKUP(AB$9,$A$12:$A$111,$B$12:$B$111),IF(AND($H89=-1,AC$9=$R88),"",IF($H89=-1,AC88,IF(AND($H89=1,AA$9=$R88),$J89,IF($H89=1,AB88,""))))))))</f>
        <v/>
      </c>
      <c r="AC89" t="str">
        <f ca="1">IF($E88="","",IF($F89="",AC88,IF(AND($M89=1,AC$9&gt;$B$9),"",IF(AND($M89=1,AC$9&lt;=$B$9),LOOKUP(AC$9,$A$12:$A$111,$B$12:$B$111),IF(AND($H89=-1,AD$9=$R88),"",IF($H89=-1,AD88,IF(AND($H89=1,AB$9=$R88),$J89,IF($H89=1,AC88,""))))))))</f>
        <v/>
      </c>
      <c r="AD89" t="str">
        <f ca="1">IF($E88="","",IF($F89="",AD88,IF(AND($M89=1,AD$9&gt;$B$9),"",IF(AND($M89=1,AD$9&lt;=$B$9),LOOKUP(AD$9,$A$12:$A$111,$B$12:$B$111),IF(AND($H89=-1,AE$9=$R88),"",IF($H89=-1,AE88,IF(AND($H89=1,AC$9=$R88),$J89,IF($H89=1,AD88,""))))))))</f>
        <v/>
      </c>
      <c r="AE89" t="str">
        <f ca="1">IF($E88="","",IF($F89="",AE88,IF(AND($M89=1,AE$9&gt;$B$9),"",IF(AND($M89=1,AE$9&lt;=$B$9),LOOKUP(AE$9,$A$12:$A$111,$B$12:$B$111),IF(AND($H89=-1,AF$9=$R88),"",IF($H89=-1,AF88,IF(AND($H89=1,AD$9=$R88),$J89,IF($H89=1,AE88,""))))))))</f>
        <v/>
      </c>
      <c r="AF89" t="str">
        <f ca="1">IF($E88="","",IF($F89="",AF88,IF(AND($M89=1,AF$9&gt;$B$9),"",IF(AND($M89=1,AF$9&lt;=$B$9),LOOKUP(AF$9,$A$12:$A$111,$B$12:$B$111),IF(AND($H89=-1,AG$9=$R88),"",IF($H89=-1,AG88,IF(AND($H89=1,AE$9=$R88),$J89,IF($H89=1,AF88,""))))))))</f>
        <v/>
      </c>
      <c r="AG89" t="str">
        <f ca="1">IF($E88="","",IF($F89="",AG88,IF(AND($M89=1,AG$9&gt;$B$9),"",IF(AND($M89=1,AG$9&lt;=$B$9),LOOKUP(AG$9,$A$12:$A$111,$B$12:$B$111),IF(AND($H89=-1,AH$9=$R88),"",IF($H89=-1,AH88,IF(AND($H89=1,AF$9=$R88),$J89,IF($H89=1,AG88,""))))))))</f>
        <v/>
      </c>
      <c r="AH89" t="str">
        <f ca="1">IF($E88="","",IF($F89="",AH88,IF(AND($M89=1,AH$9&gt;$B$9),"",IF(AND($M89=1,AH$9&lt;=$B$9),LOOKUP(AH$9,$A$12:$A$111,$B$12:$B$111),IF(AND($H89=-1,AI$9=$R88),"",IF($H89=-1,AI88,IF(AND($H89=1,AG$9=$R88),$J89,IF($H89=1,AH88,""))))))))</f>
        <v/>
      </c>
      <c r="AI89" t="str">
        <f ca="1">IF($E88="","",IF($F89="",AI88,IF(AND($M89=1,AI$9&gt;$B$9),"",IF(AND($M89=1,AI$9&lt;=$B$9),LOOKUP(AI$9,$A$12:$A$111,$B$12:$B$111),IF(AND($H89=-1,AJ$9=$R88),"",IF($H89=-1,AJ88,IF(AND($H89=1,AH$9=$R88),$J89,IF($H89=1,AI88,""))))))))</f>
        <v/>
      </c>
      <c r="AJ89" t="str">
        <f ca="1">IF($E88="","",IF($F89="",AJ88,IF(AND($M89=1,AJ$9&gt;$B$9),"",IF(AND($M89=1,AJ$9&lt;=$B$9),LOOKUP(AJ$9,$A$12:$A$111,$B$12:$B$111),IF(AND($H89=-1,AK$9=$R88),"",IF($H89=-1,AK88,IF(AND($H89=1,AI$9=$R88),$J89,IF($H89=1,AJ88,""))))))))</f>
        <v/>
      </c>
      <c r="AK89" t="str">
        <f ca="1">IF($E88="","",IF($F89="",AK88,IF(AND($M89=1,AK$9&gt;$B$9),"",IF(AND($M89=1,AK$9&lt;=$B$9),LOOKUP(AK$9,$A$12:$A$111,$B$12:$B$111),IF(AND($H89=-1,AL$9=$R88),"",IF($H89=-1,AL88,IF(AND($H89=1,AJ$9=$R88),$J89,IF($H89=1,AK88,""))))))))</f>
        <v/>
      </c>
      <c r="AL89" t="str">
        <f ca="1">IF($E88="","",IF($F89="",AL88,IF(AND($M89=1,AL$9&gt;$B$9),"",IF(AND($M89=1,AL$9&lt;=$B$9),LOOKUP(AL$9,$A$12:$A$111,$B$12:$B$111),IF(AND($H89=-1,AM$9=$R88),"",IF($H89=-1,AM88,IF(AND($H89=1,AK$9=$R88),$J89,IF($H89=1,AL88,""))))))))</f>
        <v/>
      </c>
      <c r="AM89" t="str">
        <f ca="1">IF($E88="","",IF($F89="",AM88,IF(AND($M89=1,AM$9&gt;$B$9),"",IF(AND($M89=1,AM$9&lt;=$B$9),LOOKUP(AM$9,$A$12:$A$111,$B$12:$B$111),IF(AND($H89=-1,AN$9=$R88),"",IF($H89=-1,AN88,IF(AND($H89=1,AL$9=$R88),$J89,IF($H89=1,AM88,""))))))))</f>
        <v/>
      </c>
      <c r="AN89" t="str">
        <f ca="1">IF($E88="","",IF($F89="",AN88,IF(AND($M89=1,AN$9&gt;$B$9),"",IF(AND($M89=1,AN$9&lt;=$B$9),LOOKUP(AN$9,$A$12:$A$111,$B$12:$B$111),IF(AND($H89=-1,AO$9=$R88),"",IF($H89=-1,AO88,IF(AND($H89=1,AM$9=$R88),$J89,IF($H89=1,AN88,""))))))))</f>
        <v/>
      </c>
      <c r="AO89" t="str">
        <f ca="1">IF($E88="","",IF($F89="",AO88,IF(AND($M89=1,AO$9&gt;$B$9),"",IF(AND($M89=1,AO$9&lt;=$B$9),LOOKUP(AO$9,$A$12:$A$111,$B$12:$B$111),IF(AND($H89=-1,AP$9=$R88),"",IF($H89=-1,AP88,IF(AND($H89=1,AN$9=$R88),$J89,IF($H89=1,AO88,""))))))))</f>
        <v/>
      </c>
      <c r="AP89" t="str">
        <f ca="1">IF($E88="","",IF($F89="",AP88,IF(AND($M89=1,AP$9&gt;$B$9),"",IF(AND($M89=1,AP$9&lt;=$B$9),LOOKUP(AP$9,$A$12:$A$111,$B$12:$B$111),IF(AND($H89=-1,AQ$9=$R88),"",IF($H89=-1,AQ88,IF(AND($H89=1,AO$9=$R88),$J89,IF($H89=1,AP88,""))))))))</f>
        <v/>
      </c>
      <c r="AQ89" t="str">
        <f ca="1">IF($E88="","",IF($F89="",AQ88,IF(AND($M89=1,AQ$9&gt;$B$9),"",IF(AND($M89=1,AQ$9&lt;=$B$9),LOOKUP(AQ$9,$A$12:$A$111,$B$12:$B$111),IF(AND($H89=-1,AR$9=$R88),"",IF($H89=-1,AR88,IF(AND($H89=1,AP$9=$R88),$J89,IF($H89=1,AQ88,""))))))))</f>
        <v/>
      </c>
      <c r="AR89" t="str">
        <f ca="1">IF($E88="","",IF($F89="",AR88,IF(AND($M89=1,AR$9&gt;$B$9),"",IF(AND($M89=1,AR$9&lt;=$B$9),LOOKUP(AR$9,$A$12:$A$111,$B$12:$B$111),IF(AND($H89=-1,AS$9=$R88),"",IF($H89=-1,AS88,IF(AND($H89=1,AQ$9=$R88),$J89,IF($H89=1,AR88,""))))))))</f>
        <v/>
      </c>
      <c r="AS89" t="str">
        <f ca="1">IF($E88="","",IF($F89="",AS88,IF(AND($M89=1,AS$9&gt;$B$9),"",IF(AND($M89=1,AS$9&lt;=$B$9),LOOKUP(AS$9,$A$12:$A$111,$B$12:$B$111),IF(AND($H89=-1,AT$9=$R88),"",IF($H89=-1,AT88,IF(AND($H89=1,AR$9=$R88),$J89,IF($H89=1,AS88,""))))))))</f>
        <v/>
      </c>
      <c r="AT89" t="str">
        <f ca="1">IF($E88="","",IF($F89="",AT88,IF(AND($M89=1,AT$9&gt;$B$9),"",IF(AND($M89=1,AT$9&lt;=$B$9),LOOKUP(AT$9,$A$12:$A$111,$B$12:$B$111),IF(AND($H89=-1,AU$9=$R88),"",IF($H89=-1,AU88,IF(AND($H89=1,AS$9=$R88),$J89,IF($H89=1,AT88,""))))))))</f>
        <v/>
      </c>
      <c r="AU89" t="str">
        <f ca="1">IF($E88="","",IF($F89="",AU88,IF(AND($M89=1,AU$9&gt;$B$9),"",IF(AND($M89=1,AU$9&lt;=$B$9),LOOKUP(AU$9,$A$12:$A$111,$B$12:$B$111),IF(AND($H89=-1,AV$9=$R88),"",IF($H89=-1,AV88,IF(AND($H89=1,AT$9=$R88),$J89,IF($H89=1,AU88,""))))))))</f>
        <v/>
      </c>
      <c r="AV89" t="str">
        <f ca="1">IF($E88="","",IF($F89="",AV88,IF(AND($M89=1,AV$9&gt;$B$9),"",IF(AND($M89=1,AV$9&lt;=$B$9),LOOKUP(AV$9,$A$12:$A$111,$B$12:$B$111),IF(AND($H89=-1,AW$9=$R88),"",IF($H89=-1,AW88,IF(AND($H89=1,AU$9=$R88),$J89,IF($H89=1,AV88,""))))))))</f>
        <v/>
      </c>
      <c r="AW89" t="str">
        <f ca="1">IF($E88="","",IF($F89="",AW88,IF(AND($M89=1,AW$9&gt;$B$9),"",IF(AND($M89=1,AW$9&lt;=$B$9),LOOKUP(AW$9,$A$12:$A$111,$B$12:$B$111),IF(AND($H89=-1,AX$9=$R88),"",IF($H89=-1,AX88,IF(AND($H89=1,AV$9=$R88),$J89,IF($H89=1,AW88,""))))))))</f>
        <v/>
      </c>
      <c r="AX89" t="str">
        <f ca="1">IF($E88="","",IF($F89="",AX88,IF(AND($M89=1,AX$9&gt;$B$9),"",IF(AND($M89=1,AX$9&lt;=$B$9),LOOKUP(AX$9,$A$12:$A$111,$B$12:$B$111),IF(AND($H89=-1,AY$9=$R88),"",IF($H89=-1,AY88,IF(AND($H89=1,AW$9=$R88),$J89,IF($H89=1,AX88,""))))))))</f>
        <v/>
      </c>
      <c r="AY89" t="str">
        <f ca="1">IF($E88="","",IF($F89="",AY88,IF(AND($M89=1,AY$9&gt;$B$9),"",IF(AND($M89=1,AY$9&lt;=$B$9),LOOKUP(AY$9,$A$12:$A$111,$B$12:$B$111),IF(AND($H89=-1,AZ$9=$R88),"",IF($H89=-1,AZ88,IF(AND($H89=1,AX$9=$R88),$J89,IF($H89=1,AY88,""))))))))</f>
        <v/>
      </c>
      <c r="AZ89" t="str">
        <f ca="1">IF($E88="","",IF($F89="",AZ88,IF(AND($M89=1,AZ$9&gt;$B$9),"",IF(AND($M89=1,AZ$9&lt;=$B$9),LOOKUP(AZ$9,$A$12:$A$111,$B$12:$B$111),IF(AND($H89=-1,BA$9=$R88),"",IF($H89=-1,BA88,IF(AND($H89=1,AY$9=$R88),$J89,IF($H89=1,AZ88,""))))))))</f>
        <v/>
      </c>
      <c r="BA89" t="str">
        <f ca="1">IF($E88="","",IF($F89="",BA88,IF(AND($M89=1,BA$9&gt;$B$9),"",IF(AND($M89=1,BA$9&lt;=$B$9),LOOKUP(BA$9,$A$12:$A$111,$B$12:$B$111),IF(AND($H89=-1,BB$9=$R88),"",IF($H89=-1,BB88,IF(AND($H89=1,AZ$9=$R88),$J89,IF($H89=1,BA88,""))))))))</f>
        <v/>
      </c>
      <c r="BB89" t="str">
        <f ca="1">IF($E88="","",IF($F89="",BB88,IF(AND($M89=1,BB$9&gt;$B$9),"",IF(AND($M89=1,BB$9&lt;=$B$9),LOOKUP(BB$9,$A$12:$A$111,$B$12:$B$111),IF(AND($H89=-1,BC$9=$R88),"",IF($H89=-1,BC88,IF(AND($H89=1,BA$9=$R88),$J89,IF($H89=1,BB88,""))))))))</f>
        <v/>
      </c>
      <c r="BC89" t="str">
        <f ca="1">IF($E88="","",IF($F89="",BC88,IF(AND($M89=1,BC$9&gt;$B$9),"",IF(AND($M89=1,BC$9&lt;=$B$9),LOOKUP(BC$9,$A$12:$A$111,$B$12:$B$111),IF(AND($H89=-1,BD$9=$R88),"",IF($H89=-1,BD88,IF(AND($H89=1,BB$9=$R88),$J89,IF($H89=1,BC88,""))))))))</f>
        <v/>
      </c>
      <c r="BD89" t="str">
        <f ca="1">IF($E88="","",IF($F89="",BD88,IF(AND($M89=1,BD$9&gt;$B$9),"",IF(AND($M89=1,BD$9&lt;=$B$9),LOOKUP(BD$9,$A$12:$A$111,$B$12:$B$111),IF(AND($H89=-1,BE$9=$R88),"",IF($H89=-1,BE88,IF(AND($H89=1,BC$9=$R88),$J89,IF($H89=1,BD88,""))))))))</f>
        <v/>
      </c>
      <c r="BE89" t="str">
        <f ca="1">IF($E88="","",IF($F89="",BE88,IF(AND($M89=1,BE$9&gt;$B$9),"",IF(AND($M89=1,BE$9&lt;=$B$9),LOOKUP(BE$9,$A$12:$A$111,$B$12:$B$111),IF(AND($H89=-1,BF$9=$R88),"",IF($H89=-1,BF88,IF(AND($H89=1,BD$9=$R88),$J89,IF($H89=1,BE88,""))))))))</f>
        <v/>
      </c>
      <c r="BF89" t="str">
        <f ca="1">IF($E88="","",IF($F89="",BF88,IF(AND($M89=1,BF$9&gt;$B$9),"",IF(AND($M89=1,BF$9&lt;=$B$9),LOOKUP(BF$9,$A$12:$A$111,$B$12:$B$111),IF(AND($H89=-1,BG$9=$R88),"",IF($H89=-1,BG88,IF(AND($H89=1,BE$9=$R88),$J89,IF($H89=1,BF88,""))))))))</f>
        <v/>
      </c>
      <c r="BG89" t="str">
        <f ca="1">IF($E88="","",IF($F89="",BG88,IF(AND($M89=1,BG$9&gt;$B$9),"",IF(AND($M89=1,BG$9&lt;=$B$9),LOOKUP(BG$9,$A$12:$A$111,$B$12:$B$111),IF(AND($H89=-1,BH$9=$R88),"",IF($H89=-1,BH88,IF(AND($H89=1,BF$9=$R88),$J89,IF($H89=1,BG88,""))))))))</f>
        <v/>
      </c>
      <c r="BH89" t="str">
        <f ca="1">IF($E88="","",IF($F89="",BH88,IF(AND($M89=1,BH$9&gt;$B$9),"",IF(AND($M89=1,BH$9&lt;=$B$9),LOOKUP(BH$9,$A$12:$A$111,$B$12:$B$111),IF(AND($H89=-1,BI$9=$R88),"",IF($H89=-1,BI88,IF(AND($H89=1,BG$9=$R88),$J89,IF($H89=1,BH88,""))))))))</f>
        <v/>
      </c>
      <c r="BI89" t="str">
        <f ca="1">IF($E88="","",IF($F89="",BI88,IF(AND($M89=1,BI$9&gt;$B$9),"",IF(AND($M89=1,BI$9&lt;=$B$9),LOOKUP(BI$9,$A$12:$A$111,$B$12:$B$111),IF(AND($H89=-1,BJ$9=$R88),"",IF($H89=-1,BJ88,IF(AND($H89=1,BH$9=$R88),$J89,IF($H89=1,BI88,""))))))))</f>
        <v/>
      </c>
      <c r="BJ89" t="str">
        <f ca="1">IF($E88="","",IF($F89="",BJ88,IF(AND($M89=1,BJ$9&gt;$B$9),"",IF(AND($M89=1,BJ$9&lt;=$B$9),LOOKUP(BJ$9,$A$12:$A$111,$B$12:$B$111),IF(AND($H89=-1,BK$9=$R88),"",IF($H89=-1,BK88,IF(AND($H89=1,BI$9=$R88),$J89,IF($H89=1,BJ88,""))))))))</f>
        <v/>
      </c>
      <c r="BK89" t="str">
        <f ca="1">IF($E88="","",IF($F89="",BK88,IF(AND($M89=1,BK$9&gt;$B$9),"",IF(AND($M89=1,BK$9&lt;=$B$9),LOOKUP(BK$9,$A$12:$A$111,$B$12:$B$111),IF(AND($H89=-1,BL$9=$R88),"",IF($H89=-1,BL88,IF(AND($H89=1,BJ$9=$R88),$J89,IF($H89=1,BK88,""))))))))</f>
        <v/>
      </c>
      <c r="BL89" t="str">
        <f ca="1">IF($E88="","",IF($F89="",BL88,IF(AND($M89=1,BL$9&gt;$B$9),"",IF(AND($M89=1,BL$9&lt;=$B$9),LOOKUP(BL$9,$A$12:$A$111,$B$12:$B$111),IF(AND($H89=-1,BM$9=$R88),"",IF($H89=-1,BM88,IF(AND($H89=1,BK$9=$R88),$J89,IF($H89=1,BL88,""))))))))</f>
        <v/>
      </c>
      <c r="BM89" t="str">
        <f ca="1">IF($E88="","",IF($F89="",BM88,IF(AND($M89=1,BM$9&gt;$B$9),"",IF(AND($M89=1,BM$9&lt;=$B$9),LOOKUP(BM$9,$A$12:$A$111,$B$12:$B$111),IF(AND($H89=-1,BN$9=$R88),"",IF($H89=-1,BN88,IF(AND($H89=1,BL$9=$R88),$J89,IF($H89=1,BM88,""))))))))</f>
        <v/>
      </c>
      <c r="BN89" t="str">
        <f ca="1">IF($E88="","",IF($F89="",BN88,IF(AND($M89=1,BN$9&gt;$B$9),"",IF(AND($M89=1,BN$9&lt;=$B$9),LOOKUP(BN$9,$A$12:$A$111,$B$12:$B$111),IF(AND($H89=-1,BO$9=$R88),"",IF($H89=-1,BO88,IF(AND($H89=1,BM$9=$R88),$J89,IF($H89=1,BN88,""))))))))</f>
        <v/>
      </c>
      <c r="BO89">
        <f ca="1">IF($E88="","",IF($F89="",BO88,IF(AND($M89=1,BO$9&gt;$B$9),"",IF(AND($M89=1,BO$9&lt;=$B$9),LOOKUP(BO$9,$A$12:$A$111,$B$12:$B$111),IF(AND($H89=-1,BP$9=$R88),"",IF($H89=-1,BP88,IF(AND($H89=1,BN$9=$R88),$J89,IF($H89=1,BO88,""))))))))</f>
        <v>0</v>
      </c>
      <c r="BP89">
        <f ca="1">IF($E88="","",IF($F89="",BP88,IF(AND($M89=1,BP$9&gt;$B$9),"",IF(AND($M89=1,BP$9&lt;=$B$9),LOOKUP(BP$9,$A$12:$A$111,$B$12:$B$111),IF(AND($H89=-1,BQ$9=$R88),"",IF($H89=-1,BQ88,IF(AND($H89=1,BO$9=$R88),$J89,IF($H89=1,BP88,""))))))))</f>
        <v>0</v>
      </c>
    </row>
    <row r="90" spans="4:68" x14ac:dyDescent="0.25">
      <c r="D90" s="4">
        <v>80</v>
      </c>
      <c r="E90" s="1">
        <f t="shared" ca="1" si="12"/>
        <v>1</v>
      </c>
      <c r="F90" t="str">
        <f ca="1">IF(E89="","",IF(AND(B$3="Last",G89="Zero"),F89,IF(B$3="Last",G89,IF(AND(B$3="2nd last",G88="Zero"),F89,IF(B$3="2nd last",G88,IF(AND(B$3="Opposite",G89="Zero"),F89,IF(AND(B$3="Opposite",G89="Red"),"Black",IF(AND(B$3="Opposite",G89="Black"),"Red",IF(AND(B$3="Opposite",G89="Odd"),"Even",IF(AND(B$3="Opposite",G89="Even"),"Odd",IF(AND(B$3="Opposite",G89="High"),"Low",IF(AND(B$3="Opposite",G89="Low"),"High",IF(COUNTIF(Refs!$E$5:$I$6,B$3)=1,RevLab!B$3,"")))))))))))))</f>
        <v>Black</v>
      </c>
      <c r="G90" t="str">
        <f ca="1">IF(E90="","",IF(B$2="Red/Black",LOOKUP(E90,Refs!D:D,Refs!F:F),IF(B$2="High/Low",LOOKUP(E90,Refs!D:D,Refs!H:H),IF(B$2="Odd/Even",LOOKUP(E90,Refs!D:D,Refs!J:J),""))))</f>
        <v>Red</v>
      </c>
      <c r="H90">
        <f t="shared" ca="1" si="13"/>
        <v>-1</v>
      </c>
      <c r="I90">
        <f ca="1">IF(E89="","",IF(F90="","",IF(AND(R89&gt;1,P89+Q89&gt;=$B$4),$B$4,IF(R89=1,P89,P89+Q89))))</f>
        <v>14</v>
      </c>
      <c r="J90">
        <f t="shared" ca="1" si="14"/>
        <v>-14</v>
      </c>
      <c r="K90">
        <f t="shared" ca="1" si="16"/>
        <v>-77</v>
      </c>
      <c r="L90">
        <f t="shared" ca="1" si="17"/>
        <v>15</v>
      </c>
      <c r="M90">
        <f t="shared" ca="1" si="15"/>
        <v>0</v>
      </c>
      <c r="P90">
        <f t="shared" ca="1" si="9"/>
        <v>5</v>
      </c>
      <c r="Q90">
        <f t="shared" ca="1" si="10"/>
        <v>8</v>
      </c>
      <c r="R90" s="2">
        <f t="shared" ca="1" si="11"/>
        <v>2</v>
      </c>
      <c r="S90" s="4">
        <f ca="1">IF(E89="","",IF($F90="",S89,IF($M90=1,LOOKUP(S$9,$A$12:$A$111,$B$12:$B$111),IF(AND($H90=-1,T$9=$R89),"",IF($H90=-1,T89,IF($H90=1,S89))))))</f>
        <v>5</v>
      </c>
      <c r="T90">
        <f ca="1">IF($E89="","",IF($F90="",T89,IF(AND($M90=1,T$9&gt;$B$9),"",IF(AND($M90=1,T$9&lt;=$B$9),LOOKUP(T$9,$A$12:$A$111,$B$12:$B$111),IF(AND($H90=-1,U$9=$R89),"",IF($H90=-1,U89,IF(AND($H90=1,S$9=$R89),$J90,IF($H90=1,T89,""))))))))</f>
        <v>8</v>
      </c>
      <c r="U90" t="str">
        <f ca="1">IF($E89="","",IF($F90="",U89,IF(AND($M90=1,U$9&gt;$B$9),"",IF(AND($M90=1,U$9&lt;=$B$9),LOOKUP(U$9,$A$12:$A$111,$B$12:$B$111),IF(AND($H90=-1,V$9=$R89),"",IF($H90=-1,V89,IF(AND($H90=1,T$9=$R89),$J90,IF($H90=1,U89,""))))))))</f>
        <v/>
      </c>
      <c r="V90" t="str">
        <f ca="1">IF($E89="","",IF($F90="",V89,IF(AND($M90=1,V$9&gt;$B$9),"",IF(AND($M90=1,V$9&lt;=$B$9),LOOKUP(V$9,$A$12:$A$111,$B$12:$B$111),IF(AND($H90=-1,W$9=$R89),"",IF($H90=-1,W89,IF(AND($H90=1,U$9=$R89),$J90,IF($H90=1,V89,""))))))))</f>
        <v/>
      </c>
      <c r="W90" t="str">
        <f ca="1">IF($E89="","",IF($F90="",W89,IF(AND($M90=1,W$9&gt;$B$9),"",IF(AND($M90=1,W$9&lt;=$B$9),LOOKUP(W$9,$A$12:$A$111,$B$12:$B$111),IF(AND($H90=-1,X$9=$R89),"",IF($H90=-1,X89,IF(AND($H90=1,V$9=$R89),$J90,IF($H90=1,W89,""))))))))</f>
        <v/>
      </c>
      <c r="X90" t="str">
        <f ca="1">IF($E89="","",IF($F90="",X89,IF(AND($M90=1,X$9&gt;$B$9),"",IF(AND($M90=1,X$9&lt;=$B$9),LOOKUP(X$9,$A$12:$A$111,$B$12:$B$111),IF(AND($H90=-1,Y$9=$R89),"",IF($H90=-1,Y89,IF(AND($H90=1,W$9=$R89),$J90,IF($H90=1,X89,""))))))))</f>
        <v/>
      </c>
      <c r="Y90" t="str">
        <f ca="1">IF($E89="","",IF($F90="",Y89,IF(AND($M90=1,Y$9&gt;$B$9),"",IF(AND($M90=1,Y$9&lt;=$B$9),LOOKUP(Y$9,$A$12:$A$111,$B$12:$B$111),IF(AND($H90=-1,Z$9=$R89),"",IF($H90=-1,Z89,IF(AND($H90=1,X$9=$R89),$J90,IF($H90=1,Y89,""))))))))</f>
        <v/>
      </c>
      <c r="Z90" t="str">
        <f ca="1">IF($E89="","",IF($F90="",Z89,IF(AND($M90=1,Z$9&gt;$B$9),"",IF(AND($M90=1,Z$9&lt;=$B$9),LOOKUP(Z$9,$A$12:$A$111,$B$12:$B$111),IF(AND($H90=-1,AA$9=$R89),"",IF($H90=-1,AA89,IF(AND($H90=1,Y$9=$R89),$J90,IF($H90=1,Z89,""))))))))</f>
        <v/>
      </c>
      <c r="AA90" t="str">
        <f ca="1">IF($E89="","",IF($F90="",AA89,IF(AND($M90=1,AA$9&gt;$B$9),"",IF(AND($M90=1,AA$9&lt;=$B$9),LOOKUP(AA$9,$A$12:$A$111,$B$12:$B$111),IF(AND($H90=-1,AB$9=$R89),"",IF($H90=-1,AB89,IF(AND($H90=1,Z$9=$R89),$J90,IF($H90=1,AA89,""))))))))</f>
        <v/>
      </c>
      <c r="AB90" t="str">
        <f ca="1">IF($E89="","",IF($F90="",AB89,IF(AND($M90=1,AB$9&gt;$B$9),"",IF(AND($M90=1,AB$9&lt;=$B$9),LOOKUP(AB$9,$A$12:$A$111,$B$12:$B$111),IF(AND($H90=-1,AC$9=$R89),"",IF($H90=-1,AC89,IF(AND($H90=1,AA$9=$R89),$J90,IF($H90=1,AB89,""))))))))</f>
        <v/>
      </c>
      <c r="AC90" t="str">
        <f ca="1">IF($E89="","",IF($F90="",AC89,IF(AND($M90=1,AC$9&gt;$B$9),"",IF(AND($M90=1,AC$9&lt;=$B$9),LOOKUP(AC$9,$A$12:$A$111,$B$12:$B$111),IF(AND($H90=-1,AD$9=$R89),"",IF($H90=-1,AD89,IF(AND($H90=1,AB$9=$R89),$J90,IF($H90=1,AC89,""))))))))</f>
        <v/>
      </c>
      <c r="AD90" t="str">
        <f ca="1">IF($E89="","",IF($F90="",AD89,IF(AND($M90=1,AD$9&gt;$B$9),"",IF(AND($M90=1,AD$9&lt;=$B$9),LOOKUP(AD$9,$A$12:$A$111,$B$12:$B$111),IF(AND($H90=-1,AE$9=$R89),"",IF($H90=-1,AE89,IF(AND($H90=1,AC$9=$R89),$J90,IF($H90=1,AD89,""))))))))</f>
        <v/>
      </c>
      <c r="AE90" t="str">
        <f ca="1">IF($E89="","",IF($F90="",AE89,IF(AND($M90=1,AE$9&gt;$B$9),"",IF(AND($M90=1,AE$9&lt;=$B$9),LOOKUP(AE$9,$A$12:$A$111,$B$12:$B$111),IF(AND($H90=-1,AF$9=$R89),"",IF($H90=-1,AF89,IF(AND($H90=1,AD$9=$R89),$J90,IF($H90=1,AE89,""))))))))</f>
        <v/>
      </c>
      <c r="AF90" t="str">
        <f ca="1">IF($E89="","",IF($F90="",AF89,IF(AND($M90=1,AF$9&gt;$B$9),"",IF(AND($M90=1,AF$9&lt;=$B$9),LOOKUP(AF$9,$A$12:$A$111,$B$12:$B$111),IF(AND($H90=-1,AG$9=$R89),"",IF($H90=-1,AG89,IF(AND($H90=1,AE$9=$R89),$J90,IF($H90=1,AF89,""))))))))</f>
        <v/>
      </c>
      <c r="AG90" t="str">
        <f ca="1">IF($E89="","",IF($F90="",AG89,IF(AND($M90=1,AG$9&gt;$B$9),"",IF(AND($M90=1,AG$9&lt;=$B$9),LOOKUP(AG$9,$A$12:$A$111,$B$12:$B$111),IF(AND($H90=-1,AH$9=$R89),"",IF($H90=-1,AH89,IF(AND($H90=1,AF$9=$R89),$J90,IF($H90=1,AG89,""))))))))</f>
        <v/>
      </c>
      <c r="AH90" t="str">
        <f ca="1">IF($E89="","",IF($F90="",AH89,IF(AND($M90=1,AH$9&gt;$B$9),"",IF(AND($M90=1,AH$9&lt;=$B$9),LOOKUP(AH$9,$A$12:$A$111,$B$12:$B$111),IF(AND($H90=-1,AI$9=$R89),"",IF($H90=-1,AI89,IF(AND($H90=1,AG$9=$R89),$J90,IF($H90=1,AH89,""))))))))</f>
        <v/>
      </c>
      <c r="AI90" t="str">
        <f ca="1">IF($E89="","",IF($F90="",AI89,IF(AND($M90=1,AI$9&gt;$B$9),"",IF(AND($M90=1,AI$9&lt;=$B$9),LOOKUP(AI$9,$A$12:$A$111,$B$12:$B$111),IF(AND($H90=-1,AJ$9=$R89),"",IF($H90=-1,AJ89,IF(AND($H90=1,AH$9=$R89),$J90,IF($H90=1,AI89,""))))))))</f>
        <v/>
      </c>
      <c r="AJ90" t="str">
        <f ca="1">IF($E89="","",IF($F90="",AJ89,IF(AND($M90=1,AJ$9&gt;$B$9),"",IF(AND($M90=1,AJ$9&lt;=$B$9),LOOKUP(AJ$9,$A$12:$A$111,$B$12:$B$111),IF(AND($H90=-1,AK$9=$R89),"",IF($H90=-1,AK89,IF(AND($H90=1,AI$9=$R89),$J90,IF($H90=1,AJ89,""))))))))</f>
        <v/>
      </c>
      <c r="AK90" t="str">
        <f ca="1">IF($E89="","",IF($F90="",AK89,IF(AND($M90=1,AK$9&gt;$B$9),"",IF(AND($M90=1,AK$9&lt;=$B$9),LOOKUP(AK$9,$A$12:$A$111,$B$12:$B$111),IF(AND($H90=-1,AL$9=$R89),"",IF($H90=-1,AL89,IF(AND($H90=1,AJ$9=$R89),$J90,IF($H90=1,AK89,""))))))))</f>
        <v/>
      </c>
      <c r="AL90" t="str">
        <f ca="1">IF($E89="","",IF($F90="",AL89,IF(AND($M90=1,AL$9&gt;$B$9),"",IF(AND($M90=1,AL$9&lt;=$B$9),LOOKUP(AL$9,$A$12:$A$111,$B$12:$B$111),IF(AND($H90=-1,AM$9=$R89),"",IF($H90=-1,AM89,IF(AND($H90=1,AK$9=$R89),$J90,IF($H90=1,AL89,""))))))))</f>
        <v/>
      </c>
      <c r="AM90" t="str">
        <f ca="1">IF($E89="","",IF($F90="",AM89,IF(AND($M90=1,AM$9&gt;$B$9),"",IF(AND($M90=1,AM$9&lt;=$B$9),LOOKUP(AM$9,$A$12:$A$111,$B$12:$B$111),IF(AND($H90=-1,AN$9=$R89),"",IF($H90=-1,AN89,IF(AND($H90=1,AL$9=$R89),$J90,IF($H90=1,AM89,""))))))))</f>
        <v/>
      </c>
      <c r="AN90" t="str">
        <f ca="1">IF($E89="","",IF($F90="",AN89,IF(AND($M90=1,AN$9&gt;$B$9),"",IF(AND($M90=1,AN$9&lt;=$B$9),LOOKUP(AN$9,$A$12:$A$111,$B$12:$B$111),IF(AND($H90=-1,AO$9=$R89),"",IF($H90=-1,AO89,IF(AND($H90=1,AM$9=$R89),$J90,IF($H90=1,AN89,""))))))))</f>
        <v/>
      </c>
      <c r="AO90" t="str">
        <f ca="1">IF($E89="","",IF($F90="",AO89,IF(AND($M90=1,AO$9&gt;$B$9),"",IF(AND($M90=1,AO$9&lt;=$B$9),LOOKUP(AO$9,$A$12:$A$111,$B$12:$B$111),IF(AND($H90=-1,AP$9=$R89),"",IF($H90=-1,AP89,IF(AND($H90=1,AN$9=$R89),$J90,IF($H90=1,AO89,""))))))))</f>
        <v/>
      </c>
      <c r="AP90" t="str">
        <f ca="1">IF($E89="","",IF($F90="",AP89,IF(AND($M90=1,AP$9&gt;$B$9),"",IF(AND($M90=1,AP$9&lt;=$B$9),LOOKUP(AP$9,$A$12:$A$111,$B$12:$B$111),IF(AND($H90=-1,AQ$9=$R89),"",IF($H90=-1,AQ89,IF(AND($H90=1,AO$9=$R89),$J90,IF($H90=1,AP89,""))))))))</f>
        <v/>
      </c>
      <c r="AQ90" t="str">
        <f ca="1">IF($E89="","",IF($F90="",AQ89,IF(AND($M90=1,AQ$9&gt;$B$9),"",IF(AND($M90=1,AQ$9&lt;=$B$9),LOOKUP(AQ$9,$A$12:$A$111,$B$12:$B$111),IF(AND($H90=-1,AR$9=$R89),"",IF($H90=-1,AR89,IF(AND($H90=1,AP$9=$R89),$J90,IF($H90=1,AQ89,""))))))))</f>
        <v/>
      </c>
      <c r="AR90" t="str">
        <f ca="1">IF($E89="","",IF($F90="",AR89,IF(AND($M90=1,AR$9&gt;$B$9),"",IF(AND($M90=1,AR$9&lt;=$B$9),LOOKUP(AR$9,$A$12:$A$111,$B$12:$B$111),IF(AND($H90=-1,AS$9=$R89),"",IF($H90=-1,AS89,IF(AND($H90=1,AQ$9=$R89),$J90,IF($H90=1,AR89,""))))))))</f>
        <v/>
      </c>
      <c r="AS90" t="str">
        <f ca="1">IF($E89="","",IF($F90="",AS89,IF(AND($M90=1,AS$9&gt;$B$9),"",IF(AND($M90=1,AS$9&lt;=$B$9),LOOKUP(AS$9,$A$12:$A$111,$B$12:$B$111),IF(AND($H90=-1,AT$9=$R89),"",IF($H90=-1,AT89,IF(AND($H90=1,AR$9=$R89),$J90,IF($H90=1,AS89,""))))))))</f>
        <v/>
      </c>
      <c r="AT90" t="str">
        <f ca="1">IF($E89="","",IF($F90="",AT89,IF(AND($M90=1,AT$9&gt;$B$9),"",IF(AND($M90=1,AT$9&lt;=$B$9),LOOKUP(AT$9,$A$12:$A$111,$B$12:$B$111),IF(AND($H90=-1,AU$9=$R89),"",IF($H90=-1,AU89,IF(AND($H90=1,AS$9=$R89),$J90,IF($H90=1,AT89,""))))))))</f>
        <v/>
      </c>
      <c r="AU90" t="str">
        <f ca="1">IF($E89="","",IF($F90="",AU89,IF(AND($M90=1,AU$9&gt;$B$9),"",IF(AND($M90=1,AU$9&lt;=$B$9),LOOKUP(AU$9,$A$12:$A$111,$B$12:$B$111),IF(AND($H90=-1,AV$9=$R89),"",IF($H90=-1,AV89,IF(AND($H90=1,AT$9=$R89),$J90,IF($H90=1,AU89,""))))))))</f>
        <v/>
      </c>
      <c r="AV90" t="str">
        <f ca="1">IF($E89="","",IF($F90="",AV89,IF(AND($M90=1,AV$9&gt;$B$9),"",IF(AND($M90=1,AV$9&lt;=$B$9),LOOKUP(AV$9,$A$12:$A$111,$B$12:$B$111),IF(AND($H90=-1,AW$9=$R89),"",IF($H90=-1,AW89,IF(AND($H90=1,AU$9=$R89),$J90,IF($H90=1,AV89,""))))))))</f>
        <v/>
      </c>
      <c r="AW90" t="str">
        <f ca="1">IF($E89="","",IF($F90="",AW89,IF(AND($M90=1,AW$9&gt;$B$9),"",IF(AND($M90=1,AW$9&lt;=$B$9),LOOKUP(AW$9,$A$12:$A$111,$B$12:$B$111),IF(AND($H90=-1,AX$9=$R89),"",IF($H90=-1,AX89,IF(AND($H90=1,AV$9=$R89),$J90,IF($H90=1,AW89,""))))))))</f>
        <v/>
      </c>
      <c r="AX90" t="str">
        <f ca="1">IF($E89="","",IF($F90="",AX89,IF(AND($M90=1,AX$9&gt;$B$9),"",IF(AND($M90=1,AX$9&lt;=$B$9),LOOKUP(AX$9,$A$12:$A$111,$B$12:$B$111),IF(AND($H90=-1,AY$9=$R89),"",IF($H90=-1,AY89,IF(AND($H90=1,AW$9=$R89),$J90,IF($H90=1,AX89,""))))))))</f>
        <v/>
      </c>
      <c r="AY90" t="str">
        <f ca="1">IF($E89="","",IF($F90="",AY89,IF(AND($M90=1,AY$9&gt;$B$9),"",IF(AND($M90=1,AY$9&lt;=$B$9),LOOKUP(AY$9,$A$12:$A$111,$B$12:$B$111),IF(AND($H90=-1,AZ$9=$R89),"",IF($H90=-1,AZ89,IF(AND($H90=1,AX$9=$R89),$J90,IF($H90=1,AY89,""))))))))</f>
        <v/>
      </c>
      <c r="AZ90" t="str">
        <f ca="1">IF($E89="","",IF($F90="",AZ89,IF(AND($M90=1,AZ$9&gt;$B$9),"",IF(AND($M90=1,AZ$9&lt;=$B$9),LOOKUP(AZ$9,$A$12:$A$111,$B$12:$B$111),IF(AND($H90=-1,BA$9=$R89),"",IF($H90=-1,BA89,IF(AND($H90=1,AY$9=$R89),$J90,IF($H90=1,AZ89,""))))))))</f>
        <v/>
      </c>
      <c r="BA90" t="str">
        <f ca="1">IF($E89="","",IF($F90="",BA89,IF(AND($M90=1,BA$9&gt;$B$9),"",IF(AND($M90=1,BA$9&lt;=$B$9),LOOKUP(BA$9,$A$12:$A$111,$B$12:$B$111),IF(AND($H90=-1,BB$9=$R89),"",IF($H90=-1,BB89,IF(AND($H90=1,AZ$9=$R89),$J90,IF($H90=1,BA89,""))))))))</f>
        <v/>
      </c>
      <c r="BB90" t="str">
        <f ca="1">IF($E89="","",IF($F90="",BB89,IF(AND($M90=1,BB$9&gt;$B$9),"",IF(AND($M90=1,BB$9&lt;=$B$9),LOOKUP(BB$9,$A$12:$A$111,$B$12:$B$111),IF(AND($H90=-1,BC$9=$R89),"",IF($H90=-1,BC89,IF(AND($H90=1,BA$9=$R89),$J90,IF($H90=1,BB89,""))))))))</f>
        <v/>
      </c>
      <c r="BC90" t="str">
        <f ca="1">IF($E89="","",IF($F90="",BC89,IF(AND($M90=1,BC$9&gt;$B$9),"",IF(AND($M90=1,BC$9&lt;=$B$9),LOOKUP(BC$9,$A$12:$A$111,$B$12:$B$111),IF(AND($H90=-1,BD$9=$R89),"",IF($H90=-1,BD89,IF(AND($H90=1,BB$9=$R89),$J90,IF($H90=1,BC89,""))))))))</f>
        <v/>
      </c>
      <c r="BD90" t="str">
        <f ca="1">IF($E89="","",IF($F90="",BD89,IF(AND($M90=1,BD$9&gt;$B$9),"",IF(AND($M90=1,BD$9&lt;=$B$9),LOOKUP(BD$9,$A$12:$A$111,$B$12:$B$111),IF(AND($H90=-1,BE$9=$R89),"",IF($H90=-1,BE89,IF(AND($H90=1,BC$9=$R89),$J90,IF($H90=1,BD89,""))))))))</f>
        <v/>
      </c>
      <c r="BE90" t="str">
        <f ca="1">IF($E89="","",IF($F90="",BE89,IF(AND($M90=1,BE$9&gt;$B$9),"",IF(AND($M90=1,BE$9&lt;=$B$9),LOOKUP(BE$9,$A$12:$A$111,$B$12:$B$111),IF(AND($H90=-1,BF$9=$R89),"",IF($H90=-1,BF89,IF(AND($H90=1,BD$9=$R89),$J90,IF($H90=1,BE89,""))))))))</f>
        <v/>
      </c>
      <c r="BF90" t="str">
        <f ca="1">IF($E89="","",IF($F90="",BF89,IF(AND($M90=1,BF$9&gt;$B$9),"",IF(AND($M90=1,BF$9&lt;=$B$9),LOOKUP(BF$9,$A$12:$A$111,$B$12:$B$111),IF(AND($H90=-1,BG$9=$R89),"",IF($H90=-1,BG89,IF(AND($H90=1,BE$9=$R89),$J90,IF($H90=1,BF89,""))))))))</f>
        <v/>
      </c>
      <c r="BG90" t="str">
        <f ca="1">IF($E89="","",IF($F90="",BG89,IF(AND($M90=1,BG$9&gt;$B$9),"",IF(AND($M90=1,BG$9&lt;=$B$9),LOOKUP(BG$9,$A$12:$A$111,$B$12:$B$111),IF(AND($H90=-1,BH$9=$R89),"",IF($H90=-1,BH89,IF(AND($H90=1,BF$9=$R89),$J90,IF($H90=1,BG89,""))))))))</f>
        <v/>
      </c>
      <c r="BH90" t="str">
        <f ca="1">IF($E89="","",IF($F90="",BH89,IF(AND($M90=1,BH$9&gt;$B$9),"",IF(AND($M90=1,BH$9&lt;=$B$9),LOOKUP(BH$9,$A$12:$A$111,$B$12:$B$111),IF(AND($H90=-1,BI$9=$R89),"",IF($H90=-1,BI89,IF(AND($H90=1,BG$9=$R89),$J90,IF($H90=1,BH89,""))))))))</f>
        <v/>
      </c>
      <c r="BI90" t="str">
        <f ca="1">IF($E89="","",IF($F90="",BI89,IF(AND($M90=1,BI$9&gt;$B$9),"",IF(AND($M90=1,BI$9&lt;=$B$9),LOOKUP(BI$9,$A$12:$A$111,$B$12:$B$111),IF(AND($H90=-1,BJ$9=$R89),"",IF($H90=-1,BJ89,IF(AND($H90=1,BH$9=$R89),$J90,IF($H90=1,BI89,""))))))))</f>
        <v/>
      </c>
      <c r="BJ90" t="str">
        <f ca="1">IF($E89="","",IF($F90="",BJ89,IF(AND($M90=1,BJ$9&gt;$B$9),"",IF(AND($M90=1,BJ$9&lt;=$B$9),LOOKUP(BJ$9,$A$12:$A$111,$B$12:$B$111),IF(AND($H90=-1,BK$9=$R89),"",IF($H90=-1,BK89,IF(AND($H90=1,BI$9=$R89),$J90,IF($H90=1,BJ89,""))))))))</f>
        <v/>
      </c>
      <c r="BK90" t="str">
        <f ca="1">IF($E89="","",IF($F90="",BK89,IF(AND($M90=1,BK$9&gt;$B$9),"",IF(AND($M90=1,BK$9&lt;=$B$9),LOOKUP(BK$9,$A$12:$A$111,$B$12:$B$111),IF(AND($H90=-1,BL$9=$R89),"",IF($H90=-1,BL89,IF(AND($H90=1,BJ$9=$R89),$J90,IF($H90=1,BK89,""))))))))</f>
        <v/>
      </c>
      <c r="BL90" t="str">
        <f ca="1">IF($E89="","",IF($F90="",BL89,IF(AND($M90=1,BL$9&gt;$B$9),"",IF(AND($M90=1,BL$9&lt;=$B$9),LOOKUP(BL$9,$A$12:$A$111,$B$12:$B$111),IF(AND($H90=-1,BM$9=$R89),"",IF($H90=-1,BM89,IF(AND($H90=1,BK$9=$R89),$J90,IF($H90=1,BL89,""))))))))</f>
        <v/>
      </c>
      <c r="BM90" t="str">
        <f ca="1">IF($E89="","",IF($F90="",BM89,IF(AND($M90=1,BM$9&gt;$B$9),"",IF(AND($M90=1,BM$9&lt;=$B$9),LOOKUP(BM$9,$A$12:$A$111,$B$12:$B$111),IF(AND($H90=-1,BN$9=$R89),"",IF($H90=-1,BN89,IF(AND($H90=1,BL$9=$R89),$J90,IF($H90=1,BM89,""))))))))</f>
        <v/>
      </c>
      <c r="BN90">
        <f ca="1">IF($E89="","",IF($F90="",BN89,IF(AND($M90=1,BN$9&gt;$B$9),"",IF(AND($M90=1,BN$9&lt;=$B$9),LOOKUP(BN$9,$A$12:$A$111,$B$12:$B$111),IF(AND($H90=-1,BO$9=$R89),"",IF($H90=-1,BO89,IF(AND($H90=1,BM$9=$R89),$J90,IF($H90=1,BN89,""))))))))</f>
        <v>0</v>
      </c>
      <c r="BO90">
        <f ca="1">IF($E89="","",IF($F90="",BO89,IF(AND($M90=1,BO$9&gt;$B$9),"",IF(AND($M90=1,BO$9&lt;=$B$9),LOOKUP(BO$9,$A$12:$A$111,$B$12:$B$111),IF(AND($H90=-1,BP$9=$R89),"",IF($H90=-1,BP89,IF(AND($H90=1,BN$9=$R89),$J90,IF($H90=1,BO89,""))))))))</f>
        <v>0</v>
      </c>
      <c r="BP90">
        <f ca="1">IF($E89="","",IF($F90="",BP89,IF(AND($M90=1,BP$9&gt;$B$9),"",IF(AND($M90=1,BP$9&lt;=$B$9),LOOKUP(BP$9,$A$12:$A$111,$B$12:$B$111),IF(AND($H90=-1,BQ$9=$R89),"",IF($H90=-1,BQ89,IF(AND($H90=1,BO$9=$R89),$J90,IF($H90=1,BP89,""))))))))</f>
        <v>0</v>
      </c>
    </row>
    <row r="91" spans="4:68" x14ac:dyDescent="0.25">
      <c r="D91" s="4">
        <v>81</v>
      </c>
      <c r="E91" s="1">
        <f t="shared" ca="1" si="12"/>
        <v>33</v>
      </c>
      <c r="F91" t="str">
        <f ca="1">IF(E90="","",IF(AND(B$3="Last",G90="Zero"),F90,IF(B$3="Last",G90,IF(AND(B$3="2nd last",G89="Zero"),F90,IF(B$3="2nd last",G89,IF(AND(B$3="Opposite",G90="Zero"),F90,IF(AND(B$3="Opposite",G90="Red"),"Black",IF(AND(B$3="Opposite",G90="Black"),"Red",IF(AND(B$3="Opposite",G90="Odd"),"Even",IF(AND(B$3="Opposite",G90="Even"),"Odd",IF(AND(B$3="Opposite",G90="High"),"Low",IF(AND(B$3="Opposite",G90="Low"),"High",IF(COUNTIF(Refs!$E$5:$I$6,B$3)=1,RevLab!B$3,"")))))))))))))</f>
        <v>Black</v>
      </c>
      <c r="G91" t="str">
        <f ca="1">IF(E91="","",IF(B$2="Red/Black",LOOKUP(E91,Refs!D:D,Refs!F:F),IF(B$2="High/Low",LOOKUP(E91,Refs!D:D,Refs!H:H),IF(B$2="Odd/Even",LOOKUP(E91,Refs!D:D,Refs!J:J),""))))</f>
        <v>Black</v>
      </c>
      <c r="H91">
        <f t="shared" ca="1" si="13"/>
        <v>1</v>
      </c>
      <c r="I91">
        <f ca="1">IF(E90="","",IF(F91="","",IF(AND(R90&gt;1,P90+Q90&gt;=$B$4),$B$4,IF(R90=1,P90,P90+Q90))))</f>
        <v>13</v>
      </c>
      <c r="J91">
        <f t="shared" ca="1" si="14"/>
        <v>13</v>
      </c>
      <c r="K91">
        <f t="shared" ca="1" si="16"/>
        <v>-64</v>
      </c>
      <c r="L91">
        <f t="shared" ca="1" si="17"/>
        <v>15</v>
      </c>
      <c r="M91">
        <f t="shared" ca="1" si="15"/>
        <v>0</v>
      </c>
      <c r="P91">
        <f t="shared" ca="1" si="9"/>
        <v>5</v>
      </c>
      <c r="Q91">
        <f t="shared" ca="1" si="10"/>
        <v>13</v>
      </c>
      <c r="R91" s="2">
        <f t="shared" ca="1" si="11"/>
        <v>3</v>
      </c>
      <c r="S91" s="4">
        <f ca="1">IF(E90="","",IF($F91="",S90,IF($M91=1,LOOKUP(S$9,$A$12:$A$111,$B$12:$B$111),IF(AND($H91=-1,T$9=$R90),"",IF($H91=-1,T90,IF($H91=1,S90))))))</f>
        <v>5</v>
      </c>
      <c r="T91">
        <f ca="1">IF($E90="","",IF($F91="",T90,IF(AND($M91=1,T$9&gt;$B$9),"",IF(AND($M91=1,T$9&lt;=$B$9),LOOKUP(T$9,$A$12:$A$111,$B$12:$B$111),IF(AND($H91=-1,U$9=$R90),"",IF($H91=-1,U90,IF(AND($H91=1,S$9=$R90),$J91,IF($H91=1,T90,""))))))))</f>
        <v>8</v>
      </c>
      <c r="U91">
        <f ca="1">IF($E90="","",IF($F91="",U90,IF(AND($M91=1,U$9&gt;$B$9),"",IF(AND($M91=1,U$9&lt;=$B$9),LOOKUP(U$9,$A$12:$A$111,$B$12:$B$111),IF(AND($H91=-1,V$9=$R90),"",IF($H91=-1,V90,IF(AND($H91=1,T$9=$R90),$J91,IF($H91=1,U90,""))))))))</f>
        <v>13</v>
      </c>
      <c r="V91" t="str">
        <f ca="1">IF($E90="","",IF($F91="",V90,IF(AND($M91=1,V$9&gt;$B$9),"",IF(AND($M91=1,V$9&lt;=$B$9),LOOKUP(V$9,$A$12:$A$111,$B$12:$B$111),IF(AND($H91=-1,W$9=$R90),"",IF($H91=-1,W90,IF(AND($H91=1,U$9=$R90),$J91,IF($H91=1,V90,""))))))))</f>
        <v/>
      </c>
      <c r="W91" t="str">
        <f ca="1">IF($E90="","",IF($F91="",W90,IF(AND($M91=1,W$9&gt;$B$9),"",IF(AND($M91=1,W$9&lt;=$B$9),LOOKUP(W$9,$A$12:$A$111,$B$12:$B$111),IF(AND($H91=-1,X$9=$R90),"",IF($H91=-1,X90,IF(AND($H91=1,V$9=$R90),$J91,IF($H91=1,W90,""))))))))</f>
        <v/>
      </c>
      <c r="X91" t="str">
        <f ca="1">IF($E90="","",IF($F91="",X90,IF(AND($M91=1,X$9&gt;$B$9),"",IF(AND($M91=1,X$9&lt;=$B$9),LOOKUP(X$9,$A$12:$A$111,$B$12:$B$111),IF(AND($H91=-1,Y$9=$R90),"",IF($H91=-1,Y90,IF(AND($H91=1,W$9=$R90),$J91,IF($H91=1,X90,""))))))))</f>
        <v/>
      </c>
      <c r="Y91" t="str">
        <f ca="1">IF($E90="","",IF($F91="",Y90,IF(AND($M91=1,Y$9&gt;$B$9),"",IF(AND($M91=1,Y$9&lt;=$B$9),LOOKUP(Y$9,$A$12:$A$111,$B$12:$B$111),IF(AND($H91=-1,Z$9=$R90),"",IF($H91=-1,Z90,IF(AND($H91=1,X$9=$R90),$J91,IF($H91=1,Y90,""))))))))</f>
        <v/>
      </c>
      <c r="Z91" t="str">
        <f ca="1">IF($E90="","",IF($F91="",Z90,IF(AND($M91=1,Z$9&gt;$B$9),"",IF(AND($M91=1,Z$9&lt;=$B$9),LOOKUP(Z$9,$A$12:$A$111,$B$12:$B$111),IF(AND($H91=-1,AA$9=$R90),"",IF($H91=-1,AA90,IF(AND($H91=1,Y$9=$R90),$J91,IF($H91=1,Z90,""))))))))</f>
        <v/>
      </c>
      <c r="AA91" t="str">
        <f ca="1">IF($E90="","",IF($F91="",AA90,IF(AND($M91=1,AA$9&gt;$B$9),"",IF(AND($M91=1,AA$9&lt;=$B$9),LOOKUP(AA$9,$A$12:$A$111,$B$12:$B$111),IF(AND($H91=-1,AB$9=$R90),"",IF($H91=-1,AB90,IF(AND($H91=1,Z$9=$R90),$J91,IF($H91=1,AA90,""))))))))</f>
        <v/>
      </c>
      <c r="AB91" t="str">
        <f ca="1">IF($E90="","",IF($F91="",AB90,IF(AND($M91=1,AB$9&gt;$B$9),"",IF(AND($M91=1,AB$9&lt;=$B$9),LOOKUP(AB$9,$A$12:$A$111,$B$12:$B$111),IF(AND($H91=-1,AC$9=$R90),"",IF($H91=-1,AC90,IF(AND($H91=1,AA$9=$R90),$J91,IF($H91=1,AB90,""))))))))</f>
        <v/>
      </c>
      <c r="AC91" t="str">
        <f ca="1">IF($E90="","",IF($F91="",AC90,IF(AND($M91=1,AC$9&gt;$B$9),"",IF(AND($M91=1,AC$9&lt;=$B$9),LOOKUP(AC$9,$A$12:$A$111,$B$12:$B$111),IF(AND($H91=-1,AD$9=$R90),"",IF($H91=-1,AD90,IF(AND($H91=1,AB$9=$R90),$J91,IF($H91=1,AC90,""))))))))</f>
        <v/>
      </c>
      <c r="AD91" t="str">
        <f ca="1">IF($E90="","",IF($F91="",AD90,IF(AND($M91=1,AD$9&gt;$B$9),"",IF(AND($M91=1,AD$9&lt;=$B$9),LOOKUP(AD$9,$A$12:$A$111,$B$12:$B$111),IF(AND($H91=-1,AE$9=$R90),"",IF($H91=-1,AE90,IF(AND($H91=1,AC$9=$R90),$J91,IF($H91=1,AD90,""))))))))</f>
        <v/>
      </c>
      <c r="AE91" t="str">
        <f ca="1">IF($E90="","",IF($F91="",AE90,IF(AND($M91=1,AE$9&gt;$B$9),"",IF(AND($M91=1,AE$9&lt;=$B$9),LOOKUP(AE$9,$A$12:$A$111,$B$12:$B$111),IF(AND($H91=-1,AF$9=$R90),"",IF($H91=-1,AF90,IF(AND($H91=1,AD$9=$R90),$J91,IF($H91=1,AE90,""))))))))</f>
        <v/>
      </c>
      <c r="AF91" t="str">
        <f ca="1">IF($E90="","",IF($F91="",AF90,IF(AND($M91=1,AF$9&gt;$B$9),"",IF(AND($M91=1,AF$9&lt;=$B$9),LOOKUP(AF$9,$A$12:$A$111,$B$12:$B$111),IF(AND($H91=-1,AG$9=$R90),"",IF($H91=-1,AG90,IF(AND($H91=1,AE$9=$R90),$J91,IF($H91=1,AF90,""))))))))</f>
        <v/>
      </c>
      <c r="AG91" t="str">
        <f ca="1">IF($E90="","",IF($F91="",AG90,IF(AND($M91=1,AG$9&gt;$B$9),"",IF(AND($M91=1,AG$9&lt;=$B$9),LOOKUP(AG$9,$A$12:$A$111,$B$12:$B$111),IF(AND($H91=-1,AH$9=$R90),"",IF($H91=-1,AH90,IF(AND($H91=1,AF$9=$R90),$J91,IF($H91=1,AG90,""))))))))</f>
        <v/>
      </c>
      <c r="AH91" t="str">
        <f ca="1">IF($E90="","",IF($F91="",AH90,IF(AND($M91=1,AH$9&gt;$B$9),"",IF(AND($M91=1,AH$9&lt;=$B$9),LOOKUP(AH$9,$A$12:$A$111,$B$12:$B$111),IF(AND($H91=-1,AI$9=$R90),"",IF($H91=-1,AI90,IF(AND($H91=1,AG$9=$R90),$J91,IF($H91=1,AH90,""))))))))</f>
        <v/>
      </c>
      <c r="AI91" t="str">
        <f ca="1">IF($E90="","",IF($F91="",AI90,IF(AND($M91=1,AI$9&gt;$B$9),"",IF(AND($M91=1,AI$9&lt;=$B$9),LOOKUP(AI$9,$A$12:$A$111,$B$12:$B$111),IF(AND($H91=-1,AJ$9=$R90),"",IF($H91=-1,AJ90,IF(AND($H91=1,AH$9=$R90),$J91,IF($H91=1,AI90,""))))))))</f>
        <v/>
      </c>
      <c r="AJ91" t="str">
        <f ca="1">IF($E90="","",IF($F91="",AJ90,IF(AND($M91=1,AJ$9&gt;$B$9),"",IF(AND($M91=1,AJ$9&lt;=$B$9),LOOKUP(AJ$9,$A$12:$A$111,$B$12:$B$111),IF(AND($H91=-1,AK$9=$R90),"",IF($H91=-1,AK90,IF(AND($H91=1,AI$9=$R90),$J91,IF($H91=1,AJ90,""))))))))</f>
        <v/>
      </c>
      <c r="AK91" t="str">
        <f ca="1">IF($E90="","",IF($F91="",AK90,IF(AND($M91=1,AK$9&gt;$B$9),"",IF(AND($M91=1,AK$9&lt;=$B$9),LOOKUP(AK$9,$A$12:$A$111,$B$12:$B$111),IF(AND($H91=-1,AL$9=$R90),"",IF($H91=-1,AL90,IF(AND($H91=1,AJ$9=$R90),$J91,IF($H91=1,AK90,""))))))))</f>
        <v/>
      </c>
      <c r="AL91" t="str">
        <f ca="1">IF($E90="","",IF($F91="",AL90,IF(AND($M91=1,AL$9&gt;$B$9),"",IF(AND($M91=1,AL$9&lt;=$B$9),LOOKUP(AL$9,$A$12:$A$111,$B$12:$B$111),IF(AND($H91=-1,AM$9=$R90),"",IF($H91=-1,AM90,IF(AND($H91=1,AK$9=$R90),$J91,IF($H91=1,AL90,""))))))))</f>
        <v/>
      </c>
      <c r="AM91" t="str">
        <f ca="1">IF($E90="","",IF($F91="",AM90,IF(AND($M91=1,AM$9&gt;$B$9),"",IF(AND($M91=1,AM$9&lt;=$B$9),LOOKUP(AM$9,$A$12:$A$111,$B$12:$B$111),IF(AND($H91=-1,AN$9=$R90),"",IF($H91=-1,AN90,IF(AND($H91=1,AL$9=$R90),$J91,IF($H91=1,AM90,""))))))))</f>
        <v/>
      </c>
      <c r="AN91" t="str">
        <f ca="1">IF($E90="","",IF($F91="",AN90,IF(AND($M91=1,AN$9&gt;$B$9),"",IF(AND($M91=1,AN$9&lt;=$B$9),LOOKUP(AN$9,$A$12:$A$111,$B$12:$B$111),IF(AND($H91=-1,AO$9=$R90),"",IF($H91=-1,AO90,IF(AND($H91=1,AM$9=$R90),$J91,IF($H91=1,AN90,""))))))))</f>
        <v/>
      </c>
      <c r="AO91" t="str">
        <f ca="1">IF($E90="","",IF($F91="",AO90,IF(AND($M91=1,AO$9&gt;$B$9),"",IF(AND($M91=1,AO$9&lt;=$B$9),LOOKUP(AO$9,$A$12:$A$111,$B$12:$B$111),IF(AND($H91=-1,AP$9=$R90),"",IF($H91=-1,AP90,IF(AND($H91=1,AN$9=$R90),$J91,IF($H91=1,AO90,""))))))))</f>
        <v/>
      </c>
      <c r="AP91" t="str">
        <f ca="1">IF($E90="","",IF($F91="",AP90,IF(AND($M91=1,AP$9&gt;$B$9),"",IF(AND($M91=1,AP$9&lt;=$B$9),LOOKUP(AP$9,$A$12:$A$111,$B$12:$B$111),IF(AND($H91=-1,AQ$9=$R90),"",IF($H91=-1,AQ90,IF(AND($H91=1,AO$9=$R90),$J91,IF($H91=1,AP90,""))))))))</f>
        <v/>
      </c>
      <c r="AQ91" t="str">
        <f ca="1">IF($E90="","",IF($F91="",AQ90,IF(AND($M91=1,AQ$9&gt;$B$9),"",IF(AND($M91=1,AQ$9&lt;=$B$9),LOOKUP(AQ$9,$A$12:$A$111,$B$12:$B$111),IF(AND($H91=-1,AR$9=$R90),"",IF($H91=-1,AR90,IF(AND($H91=1,AP$9=$R90),$J91,IF($H91=1,AQ90,""))))))))</f>
        <v/>
      </c>
      <c r="AR91" t="str">
        <f ca="1">IF($E90="","",IF($F91="",AR90,IF(AND($M91=1,AR$9&gt;$B$9),"",IF(AND($M91=1,AR$9&lt;=$B$9),LOOKUP(AR$9,$A$12:$A$111,$B$12:$B$111),IF(AND($H91=-1,AS$9=$R90),"",IF($H91=-1,AS90,IF(AND($H91=1,AQ$9=$R90),$J91,IF($H91=1,AR90,""))))))))</f>
        <v/>
      </c>
      <c r="AS91" t="str">
        <f ca="1">IF($E90="","",IF($F91="",AS90,IF(AND($M91=1,AS$9&gt;$B$9),"",IF(AND($M91=1,AS$9&lt;=$B$9),LOOKUP(AS$9,$A$12:$A$111,$B$12:$B$111),IF(AND($H91=-1,AT$9=$R90),"",IF($H91=-1,AT90,IF(AND($H91=1,AR$9=$R90),$J91,IF($H91=1,AS90,""))))))))</f>
        <v/>
      </c>
      <c r="AT91" t="str">
        <f ca="1">IF($E90="","",IF($F91="",AT90,IF(AND($M91=1,AT$9&gt;$B$9),"",IF(AND($M91=1,AT$9&lt;=$B$9),LOOKUP(AT$9,$A$12:$A$111,$B$12:$B$111),IF(AND($H91=-1,AU$9=$R90),"",IF($H91=-1,AU90,IF(AND($H91=1,AS$9=$R90),$J91,IF($H91=1,AT90,""))))))))</f>
        <v/>
      </c>
      <c r="AU91" t="str">
        <f ca="1">IF($E90="","",IF($F91="",AU90,IF(AND($M91=1,AU$9&gt;$B$9),"",IF(AND($M91=1,AU$9&lt;=$B$9),LOOKUP(AU$9,$A$12:$A$111,$B$12:$B$111),IF(AND($H91=-1,AV$9=$R90),"",IF($H91=-1,AV90,IF(AND($H91=1,AT$9=$R90),$J91,IF($H91=1,AU90,""))))))))</f>
        <v/>
      </c>
      <c r="AV91" t="str">
        <f ca="1">IF($E90="","",IF($F91="",AV90,IF(AND($M91=1,AV$9&gt;$B$9),"",IF(AND($M91=1,AV$9&lt;=$B$9),LOOKUP(AV$9,$A$12:$A$111,$B$12:$B$111),IF(AND($H91=-1,AW$9=$R90),"",IF($H91=-1,AW90,IF(AND($H91=1,AU$9=$R90),$J91,IF($H91=1,AV90,""))))))))</f>
        <v/>
      </c>
      <c r="AW91" t="str">
        <f ca="1">IF($E90="","",IF($F91="",AW90,IF(AND($M91=1,AW$9&gt;$B$9),"",IF(AND($M91=1,AW$9&lt;=$B$9),LOOKUP(AW$9,$A$12:$A$111,$B$12:$B$111),IF(AND($H91=-1,AX$9=$R90),"",IF($H91=-1,AX90,IF(AND($H91=1,AV$9=$R90),$J91,IF($H91=1,AW90,""))))))))</f>
        <v/>
      </c>
      <c r="AX91" t="str">
        <f ca="1">IF($E90="","",IF($F91="",AX90,IF(AND($M91=1,AX$9&gt;$B$9),"",IF(AND($M91=1,AX$9&lt;=$B$9),LOOKUP(AX$9,$A$12:$A$111,$B$12:$B$111),IF(AND($H91=-1,AY$9=$R90),"",IF($H91=-1,AY90,IF(AND($H91=1,AW$9=$R90),$J91,IF($H91=1,AX90,""))))))))</f>
        <v/>
      </c>
      <c r="AY91" t="str">
        <f ca="1">IF($E90="","",IF($F91="",AY90,IF(AND($M91=1,AY$9&gt;$B$9),"",IF(AND($M91=1,AY$9&lt;=$B$9),LOOKUP(AY$9,$A$12:$A$111,$B$12:$B$111),IF(AND($H91=-1,AZ$9=$R90),"",IF($H91=-1,AZ90,IF(AND($H91=1,AX$9=$R90),$J91,IF($H91=1,AY90,""))))))))</f>
        <v/>
      </c>
      <c r="AZ91" t="str">
        <f ca="1">IF($E90="","",IF($F91="",AZ90,IF(AND($M91=1,AZ$9&gt;$B$9),"",IF(AND($M91=1,AZ$9&lt;=$B$9),LOOKUP(AZ$9,$A$12:$A$111,$B$12:$B$111),IF(AND($H91=-1,BA$9=$R90),"",IF($H91=-1,BA90,IF(AND($H91=1,AY$9=$R90),$J91,IF($H91=1,AZ90,""))))))))</f>
        <v/>
      </c>
      <c r="BA91" t="str">
        <f ca="1">IF($E90="","",IF($F91="",BA90,IF(AND($M91=1,BA$9&gt;$B$9),"",IF(AND($M91=1,BA$9&lt;=$B$9),LOOKUP(BA$9,$A$12:$A$111,$B$12:$B$111),IF(AND($H91=-1,BB$9=$R90),"",IF($H91=-1,BB90,IF(AND($H91=1,AZ$9=$R90),$J91,IF($H91=1,BA90,""))))))))</f>
        <v/>
      </c>
      <c r="BB91" t="str">
        <f ca="1">IF($E90="","",IF($F91="",BB90,IF(AND($M91=1,BB$9&gt;$B$9),"",IF(AND($M91=1,BB$9&lt;=$B$9),LOOKUP(BB$9,$A$12:$A$111,$B$12:$B$111),IF(AND($H91=-1,BC$9=$R90),"",IF($H91=-1,BC90,IF(AND($H91=1,BA$9=$R90),$J91,IF($H91=1,BB90,""))))))))</f>
        <v/>
      </c>
      <c r="BC91" t="str">
        <f ca="1">IF($E90="","",IF($F91="",BC90,IF(AND($M91=1,BC$9&gt;$B$9),"",IF(AND($M91=1,BC$9&lt;=$B$9),LOOKUP(BC$9,$A$12:$A$111,$B$12:$B$111),IF(AND($H91=-1,BD$9=$R90),"",IF($H91=-1,BD90,IF(AND($H91=1,BB$9=$R90),$J91,IF($H91=1,BC90,""))))))))</f>
        <v/>
      </c>
      <c r="BD91" t="str">
        <f ca="1">IF($E90="","",IF($F91="",BD90,IF(AND($M91=1,BD$9&gt;$B$9),"",IF(AND($M91=1,BD$9&lt;=$B$9),LOOKUP(BD$9,$A$12:$A$111,$B$12:$B$111),IF(AND($H91=-1,BE$9=$R90),"",IF($H91=-1,BE90,IF(AND($H91=1,BC$9=$R90),$J91,IF($H91=1,BD90,""))))))))</f>
        <v/>
      </c>
      <c r="BE91" t="str">
        <f ca="1">IF($E90="","",IF($F91="",BE90,IF(AND($M91=1,BE$9&gt;$B$9),"",IF(AND($M91=1,BE$9&lt;=$B$9),LOOKUP(BE$9,$A$12:$A$111,$B$12:$B$111),IF(AND($H91=-1,BF$9=$R90),"",IF($H91=-1,BF90,IF(AND($H91=1,BD$9=$R90),$J91,IF($H91=1,BE90,""))))))))</f>
        <v/>
      </c>
      <c r="BF91" t="str">
        <f ca="1">IF($E90="","",IF($F91="",BF90,IF(AND($M91=1,BF$9&gt;$B$9),"",IF(AND($M91=1,BF$9&lt;=$B$9),LOOKUP(BF$9,$A$12:$A$111,$B$12:$B$111),IF(AND($H91=-1,BG$9=$R90),"",IF($H91=-1,BG90,IF(AND($H91=1,BE$9=$R90),$J91,IF($H91=1,BF90,""))))))))</f>
        <v/>
      </c>
      <c r="BG91" t="str">
        <f ca="1">IF($E90="","",IF($F91="",BG90,IF(AND($M91=1,BG$9&gt;$B$9),"",IF(AND($M91=1,BG$9&lt;=$B$9),LOOKUP(BG$9,$A$12:$A$111,$B$12:$B$111),IF(AND($H91=-1,BH$9=$R90),"",IF($H91=-1,BH90,IF(AND($H91=1,BF$9=$R90),$J91,IF($H91=1,BG90,""))))))))</f>
        <v/>
      </c>
      <c r="BH91" t="str">
        <f ca="1">IF($E90="","",IF($F91="",BH90,IF(AND($M91=1,BH$9&gt;$B$9),"",IF(AND($M91=1,BH$9&lt;=$B$9),LOOKUP(BH$9,$A$12:$A$111,$B$12:$B$111),IF(AND($H91=-1,BI$9=$R90),"",IF($H91=-1,BI90,IF(AND($H91=1,BG$9=$R90),$J91,IF($H91=1,BH90,""))))))))</f>
        <v/>
      </c>
      <c r="BI91" t="str">
        <f ca="1">IF($E90="","",IF($F91="",BI90,IF(AND($M91=1,BI$9&gt;$B$9),"",IF(AND($M91=1,BI$9&lt;=$B$9),LOOKUP(BI$9,$A$12:$A$111,$B$12:$B$111),IF(AND($H91=-1,BJ$9=$R90),"",IF($H91=-1,BJ90,IF(AND($H91=1,BH$9=$R90),$J91,IF($H91=1,BI90,""))))))))</f>
        <v/>
      </c>
      <c r="BJ91" t="str">
        <f ca="1">IF($E90="","",IF($F91="",BJ90,IF(AND($M91=1,BJ$9&gt;$B$9),"",IF(AND($M91=1,BJ$9&lt;=$B$9),LOOKUP(BJ$9,$A$12:$A$111,$B$12:$B$111),IF(AND($H91=-1,BK$9=$R90),"",IF($H91=-1,BK90,IF(AND($H91=1,BI$9=$R90),$J91,IF($H91=1,BJ90,""))))))))</f>
        <v/>
      </c>
      <c r="BK91" t="str">
        <f ca="1">IF($E90="","",IF($F91="",BK90,IF(AND($M91=1,BK$9&gt;$B$9),"",IF(AND($M91=1,BK$9&lt;=$B$9),LOOKUP(BK$9,$A$12:$A$111,$B$12:$B$111),IF(AND($H91=-1,BL$9=$R90),"",IF($H91=-1,BL90,IF(AND($H91=1,BJ$9=$R90),$J91,IF($H91=1,BK90,""))))))))</f>
        <v/>
      </c>
      <c r="BL91" t="str">
        <f ca="1">IF($E90="","",IF($F91="",BL90,IF(AND($M91=1,BL$9&gt;$B$9),"",IF(AND($M91=1,BL$9&lt;=$B$9),LOOKUP(BL$9,$A$12:$A$111,$B$12:$B$111),IF(AND($H91=-1,BM$9=$R90),"",IF($H91=-1,BM90,IF(AND($H91=1,BK$9=$R90),$J91,IF($H91=1,BL90,""))))))))</f>
        <v/>
      </c>
      <c r="BM91" t="str">
        <f ca="1">IF($E90="","",IF($F91="",BM90,IF(AND($M91=1,BM$9&gt;$B$9),"",IF(AND($M91=1,BM$9&lt;=$B$9),LOOKUP(BM$9,$A$12:$A$111,$B$12:$B$111),IF(AND($H91=-1,BN$9=$R90),"",IF($H91=-1,BN90,IF(AND($H91=1,BL$9=$R90),$J91,IF($H91=1,BM90,""))))))))</f>
        <v/>
      </c>
      <c r="BN91">
        <f ca="1">IF($E90="","",IF($F91="",BN90,IF(AND($M91=1,BN$9&gt;$B$9),"",IF(AND($M91=1,BN$9&lt;=$B$9),LOOKUP(BN$9,$A$12:$A$111,$B$12:$B$111),IF(AND($H91=-1,BO$9=$R90),"",IF($H91=-1,BO90,IF(AND($H91=1,BM$9=$R90),$J91,IF($H91=1,BN90,""))))))))</f>
        <v>0</v>
      </c>
      <c r="BO91">
        <f ca="1">IF($E90="","",IF($F91="",BO90,IF(AND($M91=1,BO$9&gt;$B$9),"",IF(AND($M91=1,BO$9&lt;=$B$9),LOOKUP(BO$9,$A$12:$A$111,$B$12:$B$111),IF(AND($H91=-1,BP$9=$R90),"",IF($H91=-1,BP90,IF(AND($H91=1,BN$9=$R90),$J91,IF($H91=1,BO90,""))))))))</f>
        <v>0</v>
      </c>
      <c r="BP91">
        <f ca="1">IF($E90="","",IF($F91="",BP90,IF(AND($M91=1,BP$9&gt;$B$9),"",IF(AND($M91=1,BP$9&lt;=$B$9),LOOKUP(BP$9,$A$12:$A$111,$B$12:$B$111),IF(AND($H91=-1,BQ$9=$R90),"",IF($H91=-1,BQ90,IF(AND($H91=1,BO$9=$R90),$J91,IF($H91=1,BP90,""))))))))</f>
        <v>0</v>
      </c>
    </row>
    <row r="92" spans="4:68" x14ac:dyDescent="0.25">
      <c r="D92" s="4">
        <v>82</v>
      </c>
      <c r="E92" s="1">
        <f t="shared" ca="1" si="12"/>
        <v>6</v>
      </c>
      <c r="F92" t="str">
        <f ca="1">IF(E91="","",IF(AND(B$3="Last",G91="Zero"),F91,IF(B$3="Last",G91,IF(AND(B$3="2nd last",G90="Zero"),F91,IF(B$3="2nd last",G90,IF(AND(B$3="Opposite",G91="Zero"),F91,IF(AND(B$3="Opposite",G91="Red"),"Black",IF(AND(B$3="Opposite",G91="Black"),"Red",IF(AND(B$3="Opposite",G91="Odd"),"Even",IF(AND(B$3="Opposite",G91="Even"),"Odd",IF(AND(B$3="Opposite",G91="High"),"Low",IF(AND(B$3="Opposite",G91="Low"),"High",IF(COUNTIF(Refs!$E$5:$I$6,B$3)=1,RevLab!B$3,"")))))))))))))</f>
        <v>Black</v>
      </c>
      <c r="G92" t="str">
        <f ca="1">IF(E92="","",IF(B$2="Red/Black",LOOKUP(E92,Refs!D:D,Refs!F:F),IF(B$2="High/Low",LOOKUP(E92,Refs!D:D,Refs!H:H),IF(B$2="Odd/Even",LOOKUP(E92,Refs!D:D,Refs!J:J),""))))</f>
        <v>Black</v>
      </c>
      <c r="H92">
        <f t="shared" ca="1" si="13"/>
        <v>1</v>
      </c>
      <c r="I92">
        <f ca="1">IF(E91="","",IF(F92="","",IF(AND(R91&gt;1,P91+Q91&gt;=$B$4),$B$4,IF(R91=1,P91,P91+Q91))))</f>
        <v>18</v>
      </c>
      <c r="J92">
        <f t="shared" ca="1" si="14"/>
        <v>18</v>
      </c>
      <c r="K92">
        <f t="shared" ca="1" si="16"/>
        <v>-46</v>
      </c>
      <c r="L92">
        <f t="shared" ca="1" si="17"/>
        <v>15</v>
      </c>
      <c r="M92">
        <f t="shared" ca="1" si="15"/>
        <v>0</v>
      </c>
      <c r="P92">
        <f t="shared" ca="1" si="9"/>
        <v>5</v>
      </c>
      <c r="Q92">
        <f t="shared" ca="1" si="10"/>
        <v>18</v>
      </c>
      <c r="R92" s="2">
        <f t="shared" ca="1" si="11"/>
        <v>4</v>
      </c>
      <c r="S92" s="4">
        <f ca="1">IF(E91="","",IF($F92="",S91,IF($M92=1,LOOKUP(S$9,$A$12:$A$111,$B$12:$B$111),IF(AND($H92=-1,T$9=$R91),"",IF($H92=-1,T91,IF($H92=1,S91))))))</f>
        <v>5</v>
      </c>
      <c r="T92">
        <f ca="1">IF($E91="","",IF($F92="",T91,IF(AND($M92=1,T$9&gt;$B$9),"",IF(AND($M92=1,T$9&lt;=$B$9),LOOKUP(T$9,$A$12:$A$111,$B$12:$B$111),IF(AND($H92=-1,U$9=$R91),"",IF($H92=-1,U91,IF(AND($H92=1,S$9=$R91),$J92,IF($H92=1,T91,""))))))))</f>
        <v>8</v>
      </c>
      <c r="U92">
        <f ca="1">IF($E91="","",IF($F92="",U91,IF(AND($M92=1,U$9&gt;$B$9),"",IF(AND($M92=1,U$9&lt;=$B$9),LOOKUP(U$9,$A$12:$A$111,$B$12:$B$111),IF(AND($H92=-1,V$9=$R91),"",IF($H92=-1,V91,IF(AND($H92=1,T$9=$R91),$J92,IF($H92=1,U91,""))))))))</f>
        <v>13</v>
      </c>
      <c r="V92">
        <f ca="1">IF($E91="","",IF($F92="",V91,IF(AND($M92=1,V$9&gt;$B$9),"",IF(AND($M92=1,V$9&lt;=$B$9),LOOKUP(V$9,$A$12:$A$111,$B$12:$B$111),IF(AND($H92=-1,W$9=$R91),"",IF($H92=-1,W91,IF(AND($H92=1,U$9=$R91),$J92,IF($H92=1,V91,""))))))))</f>
        <v>18</v>
      </c>
      <c r="W92" t="str">
        <f ca="1">IF($E91="","",IF($F92="",W91,IF(AND($M92=1,W$9&gt;$B$9),"",IF(AND($M92=1,W$9&lt;=$B$9),LOOKUP(W$9,$A$12:$A$111,$B$12:$B$111),IF(AND($H92=-1,X$9=$R91),"",IF($H92=-1,X91,IF(AND($H92=1,V$9=$R91),$J92,IF($H92=1,W91,""))))))))</f>
        <v/>
      </c>
      <c r="X92" t="str">
        <f ca="1">IF($E91="","",IF($F92="",X91,IF(AND($M92=1,X$9&gt;$B$9),"",IF(AND($M92=1,X$9&lt;=$B$9),LOOKUP(X$9,$A$12:$A$111,$B$12:$B$111),IF(AND($H92=-1,Y$9=$R91),"",IF($H92=-1,Y91,IF(AND($H92=1,W$9=$R91),$J92,IF($H92=1,X91,""))))))))</f>
        <v/>
      </c>
      <c r="Y92" t="str">
        <f ca="1">IF($E91="","",IF($F92="",Y91,IF(AND($M92=1,Y$9&gt;$B$9),"",IF(AND($M92=1,Y$9&lt;=$B$9),LOOKUP(Y$9,$A$12:$A$111,$B$12:$B$111),IF(AND($H92=-1,Z$9=$R91),"",IF($H92=-1,Z91,IF(AND($H92=1,X$9=$R91),$J92,IF($H92=1,Y91,""))))))))</f>
        <v/>
      </c>
      <c r="Z92" t="str">
        <f ca="1">IF($E91="","",IF($F92="",Z91,IF(AND($M92=1,Z$9&gt;$B$9),"",IF(AND($M92=1,Z$9&lt;=$B$9),LOOKUP(Z$9,$A$12:$A$111,$B$12:$B$111),IF(AND($H92=-1,AA$9=$R91),"",IF($H92=-1,AA91,IF(AND($H92=1,Y$9=$R91),$J92,IF($H92=1,Z91,""))))))))</f>
        <v/>
      </c>
      <c r="AA92" t="str">
        <f ca="1">IF($E91="","",IF($F92="",AA91,IF(AND($M92=1,AA$9&gt;$B$9),"",IF(AND($M92=1,AA$9&lt;=$B$9),LOOKUP(AA$9,$A$12:$A$111,$B$12:$B$111),IF(AND($H92=-1,AB$9=$R91),"",IF($H92=-1,AB91,IF(AND($H92=1,Z$9=$R91),$J92,IF($H92=1,AA91,""))))))))</f>
        <v/>
      </c>
      <c r="AB92" t="str">
        <f ca="1">IF($E91="","",IF($F92="",AB91,IF(AND($M92=1,AB$9&gt;$B$9),"",IF(AND($M92=1,AB$9&lt;=$B$9),LOOKUP(AB$9,$A$12:$A$111,$B$12:$B$111),IF(AND($H92=-1,AC$9=$R91),"",IF($H92=-1,AC91,IF(AND($H92=1,AA$9=$R91),$J92,IF($H92=1,AB91,""))))))))</f>
        <v/>
      </c>
      <c r="AC92" t="str">
        <f ca="1">IF($E91="","",IF($F92="",AC91,IF(AND($M92=1,AC$9&gt;$B$9),"",IF(AND($M92=1,AC$9&lt;=$B$9),LOOKUP(AC$9,$A$12:$A$111,$B$12:$B$111),IF(AND($H92=-1,AD$9=$R91),"",IF($H92=-1,AD91,IF(AND($H92=1,AB$9=$R91),$J92,IF($H92=1,AC91,""))))))))</f>
        <v/>
      </c>
      <c r="AD92" t="str">
        <f ca="1">IF($E91="","",IF($F92="",AD91,IF(AND($M92=1,AD$9&gt;$B$9),"",IF(AND($M92=1,AD$9&lt;=$B$9),LOOKUP(AD$9,$A$12:$A$111,$B$12:$B$111),IF(AND($H92=-1,AE$9=$R91),"",IF($H92=-1,AE91,IF(AND($H92=1,AC$9=$R91),$J92,IF($H92=1,AD91,""))))))))</f>
        <v/>
      </c>
      <c r="AE92" t="str">
        <f ca="1">IF($E91="","",IF($F92="",AE91,IF(AND($M92=1,AE$9&gt;$B$9),"",IF(AND($M92=1,AE$9&lt;=$B$9),LOOKUP(AE$9,$A$12:$A$111,$B$12:$B$111),IF(AND($H92=-1,AF$9=$R91),"",IF($H92=-1,AF91,IF(AND($H92=1,AD$9=$R91),$J92,IF($H92=1,AE91,""))))))))</f>
        <v/>
      </c>
      <c r="AF92" t="str">
        <f ca="1">IF($E91="","",IF($F92="",AF91,IF(AND($M92=1,AF$9&gt;$B$9),"",IF(AND($M92=1,AF$9&lt;=$B$9),LOOKUP(AF$9,$A$12:$A$111,$B$12:$B$111),IF(AND($H92=-1,AG$9=$R91),"",IF($H92=-1,AG91,IF(AND($H92=1,AE$9=$R91),$J92,IF($H92=1,AF91,""))))))))</f>
        <v/>
      </c>
      <c r="AG92" t="str">
        <f ca="1">IF($E91="","",IF($F92="",AG91,IF(AND($M92=1,AG$9&gt;$B$9),"",IF(AND($M92=1,AG$9&lt;=$B$9),LOOKUP(AG$9,$A$12:$A$111,$B$12:$B$111),IF(AND($H92=-1,AH$9=$R91),"",IF($H92=-1,AH91,IF(AND($H92=1,AF$9=$R91),$J92,IF($H92=1,AG91,""))))))))</f>
        <v/>
      </c>
      <c r="AH92" t="str">
        <f ca="1">IF($E91="","",IF($F92="",AH91,IF(AND($M92=1,AH$9&gt;$B$9),"",IF(AND($M92=1,AH$9&lt;=$B$9),LOOKUP(AH$9,$A$12:$A$111,$B$12:$B$111),IF(AND($H92=-1,AI$9=$R91),"",IF($H92=-1,AI91,IF(AND($H92=1,AG$9=$R91),$J92,IF($H92=1,AH91,""))))))))</f>
        <v/>
      </c>
      <c r="AI92" t="str">
        <f ca="1">IF($E91="","",IF($F92="",AI91,IF(AND($M92=1,AI$9&gt;$B$9),"",IF(AND($M92=1,AI$9&lt;=$B$9),LOOKUP(AI$9,$A$12:$A$111,$B$12:$B$111),IF(AND($H92=-1,AJ$9=$R91),"",IF($H92=-1,AJ91,IF(AND($H92=1,AH$9=$R91),$J92,IF($H92=1,AI91,""))))))))</f>
        <v/>
      </c>
      <c r="AJ92" t="str">
        <f ca="1">IF($E91="","",IF($F92="",AJ91,IF(AND($M92=1,AJ$9&gt;$B$9),"",IF(AND($M92=1,AJ$9&lt;=$B$9),LOOKUP(AJ$9,$A$12:$A$111,$B$12:$B$111),IF(AND($H92=-1,AK$9=$R91),"",IF($H92=-1,AK91,IF(AND($H92=1,AI$9=$R91),$J92,IF($H92=1,AJ91,""))))))))</f>
        <v/>
      </c>
      <c r="AK92" t="str">
        <f ca="1">IF($E91="","",IF($F92="",AK91,IF(AND($M92=1,AK$9&gt;$B$9),"",IF(AND($M92=1,AK$9&lt;=$B$9),LOOKUP(AK$9,$A$12:$A$111,$B$12:$B$111),IF(AND($H92=-1,AL$9=$R91),"",IF($H92=-1,AL91,IF(AND($H92=1,AJ$9=$R91),$J92,IF($H92=1,AK91,""))))))))</f>
        <v/>
      </c>
      <c r="AL92" t="str">
        <f ca="1">IF($E91="","",IF($F92="",AL91,IF(AND($M92=1,AL$9&gt;$B$9),"",IF(AND($M92=1,AL$9&lt;=$B$9),LOOKUP(AL$9,$A$12:$A$111,$B$12:$B$111),IF(AND($H92=-1,AM$9=$R91),"",IF($H92=-1,AM91,IF(AND($H92=1,AK$9=$R91),$J92,IF($H92=1,AL91,""))))))))</f>
        <v/>
      </c>
      <c r="AM92" t="str">
        <f ca="1">IF($E91="","",IF($F92="",AM91,IF(AND($M92=1,AM$9&gt;$B$9),"",IF(AND($M92=1,AM$9&lt;=$B$9),LOOKUP(AM$9,$A$12:$A$111,$B$12:$B$111),IF(AND($H92=-1,AN$9=$R91),"",IF($H92=-1,AN91,IF(AND($H92=1,AL$9=$R91),$J92,IF($H92=1,AM91,""))))))))</f>
        <v/>
      </c>
      <c r="AN92" t="str">
        <f ca="1">IF($E91="","",IF($F92="",AN91,IF(AND($M92=1,AN$9&gt;$B$9),"",IF(AND($M92=1,AN$9&lt;=$B$9),LOOKUP(AN$9,$A$12:$A$111,$B$12:$B$111),IF(AND($H92=-1,AO$9=$R91),"",IF($H92=-1,AO91,IF(AND($H92=1,AM$9=$R91),$J92,IF($H92=1,AN91,""))))))))</f>
        <v/>
      </c>
      <c r="AO92" t="str">
        <f ca="1">IF($E91="","",IF($F92="",AO91,IF(AND($M92=1,AO$9&gt;$B$9),"",IF(AND($M92=1,AO$9&lt;=$B$9),LOOKUP(AO$9,$A$12:$A$111,$B$12:$B$111),IF(AND($H92=-1,AP$9=$R91),"",IF($H92=-1,AP91,IF(AND($H92=1,AN$9=$R91),$J92,IF($H92=1,AO91,""))))))))</f>
        <v/>
      </c>
      <c r="AP92" t="str">
        <f ca="1">IF($E91="","",IF($F92="",AP91,IF(AND($M92=1,AP$9&gt;$B$9),"",IF(AND($M92=1,AP$9&lt;=$B$9),LOOKUP(AP$9,$A$12:$A$111,$B$12:$B$111),IF(AND($H92=-1,AQ$9=$R91),"",IF($H92=-1,AQ91,IF(AND($H92=1,AO$9=$R91),$J92,IF($H92=1,AP91,""))))))))</f>
        <v/>
      </c>
      <c r="AQ92" t="str">
        <f ca="1">IF($E91="","",IF($F92="",AQ91,IF(AND($M92=1,AQ$9&gt;$B$9),"",IF(AND($M92=1,AQ$9&lt;=$B$9),LOOKUP(AQ$9,$A$12:$A$111,$B$12:$B$111),IF(AND($H92=-1,AR$9=$R91),"",IF($H92=-1,AR91,IF(AND($H92=1,AP$9=$R91),$J92,IF($H92=1,AQ91,""))))))))</f>
        <v/>
      </c>
      <c r="AR92" t="str">
        <f ca="1">IF($E91="","",IF($F92="",AR91,IF(AND($M92=1,AR$9&gt;$B$9),"",IF(AND($M92=1,AR$9&lt;=$B$9),LOOKUP(AR$9,$A$12:$A$111,$B$12:$B$111),IF(AND($H92=-1,AS$9=$R91),"",IF($H92=-1,AS91,IF(AND($H92=1,AQ$9=$R91),$J92,IF($H92=1,AR91,""))))))))</f>
        <v/>
      </c>
      <c r="AS92" t="str">
        <f ca="1">IF($E91="","",IF($F92="",AS91,IF(AND($M92=1,AS$9&gt;$B$9),"",IF(AND($M92=1,AS$9&lt;=$B$9),LOOKUP(AS$9,$A$12:$A$111,$B$12:$B$111),IF(AND($H92=-1,AT$9=$R91),"",IF($H92=-1,AT91,IF(AND($H92=1,AR$9=$R91),$J92,IF($H92=1,AS91,""))))))))</f>
        <v/>
      </c>
      <c r="AT92" t="str">
        <f ca="1">IF($E91="","",IF($F92="",AT91,IF(AND($M92=1,AT$9&gt;$B$9),"",IF(AND($M92=1,AT$9&lt;=$B$9),LOOKUP(AT$9,$A$12:$A$111,$B$12:$B$111),IF(AND($H92=-1,AU$9=$R91),"",IF($H92=-1,AU91,IF(AND($H92=1,AS$9=$R91),$J92,IF($H92=1,AT91,""))))))))</f>
        <v/>
      </c>
      <c r="AU92" t="str">
        <f ca="1">IF($E91="","",IF($F92="",AU91,IF(AND($M92=1,AU$9&gt;$B$9),"",IF(AND($M92=1,AU$9&lt;=$B$9),LOOKUP(AU$9,$A$12:$A$111,$B$12:$B$111),IF(AND($H92=-1,AV$9=$R91),"",IF($H92=-1,AV91,IF(AND($H92=1,AT$9=$R91),$J92,IF($H92=1,AU91,""))))))))</f>
        <v/>
      </c>
      <c r="AV92" t="str">
        <f ca="1">IF($E91="","",IF($F92="",AV91,IF(AND($M92=1,AV$9&gt;$B$9),"",IF(AND($M92=1,AV$9&lt;=$B$9),LOOKUP(AV$9,$A$12:$A$111,$B$12:$B$111),IF(AND($H92=-1,AW$9=$R91),"",IF($H92=-1,AW91,IF(AND($H92=1,AU$9=$R91),$J92,IF($H92=1,AV91,""))))))))</f>
        <v/>
      </c>
      <c r="AW92" t="str">
        <f ca="1">IF($E91="","",IF($F92="",AW91,IF(AND($M92=1,AW$9&gt;$B$9),"",IF(AND($M92=1,AW$9&lt;=$B$9),LOOKUP(AW$9,$A$12:$A$111,$B$12:$B$111),IF(AND($H92=-1,AX$9=$R91),"",IF($H92=-1,AX91,IF(AND($H92=1,AV$9=$R91),$J92,IF($H92=1,AW91,""))))))))</f>
        <v/>
      </c>
      <c r="AX92" t="str">
        <f ca="1">IF($E91="","",IF($F92="",AX91,IF(AND($M92=1,AX$9&gt;$B$9),"",IF(AND($M92=1,AX$9&lt;=$B$9),LOOKUP(AX$9,$A$12:$A$111,$B$12:$B$111),IF(AND($H92=-1,AY$9=$R91),"",IF($H92=-1,AY91,IF(AND($H92=1,AW$9=$R91),$J92,IF($H92=1,AX91,""))))))))</f>
        <v/>
      </c>
      <c r="AY92" t="str">
        <f ca="1">IF($E91="","",IF($F92="",AY91,IF(AND($M92=1,AY$9&gt;$B$9),"",IF(AND($M92=1,AY$9&lt;=$B$9),LOOKUP(AY$9,$A$12:$A$111,$B$12:$B$111),IF(AND($H92=-1,AZ$9=$R91),"",IF($H92=-1,AZ91,IF(AND($H92=1,AX$9=$R91),$J92,IF($H92=1,AY91,""))))))))</f>
        <v/>
      </c>
      <c r="AZ92" t="str">
        <f ca="1">IF($E91="","",IF($F92="",AZ91,IF(AND($M92=1,AZ$9&gt;$B$9),"",IF(AND($M92=1,AZ$9&lt;=$B$9),LOOKUP(AZ$9,$A$12:$A$111,$B$12:$B$111),IF(AND($H92=-1,BA$9=$R91),"",IF($H92=-1,BA91,IF(AND($H92=1,AY$9=$R91),$J92,IF($H92=1,AZ91,""))))))))</f>
        <v/>
      </c>
      <c r="BA92" t="str">
        <f ca="1">IF($E91="","",IF($F92="",BA91,IF(AND($M92=1,BA$9&gt;$B$9),"",IF(AND($M92=1,BA$9&lt;=$B$9),LOOKUP(BA$9,$A$12:$A$111,$B$12:$B$111),IF(AND($H92=-1,BB$9=$R91),"",IF($H92=-1,BB91,IF(AND($H92=1,AZ$9=$R91),$J92,IF($H92=1,BA91,""))))))))</f>
        <v/>
      </c>
      <c r="BB92" t="str">
        <f ca="1">IF($E91="","",IF($F92="",BB91,IF(AND($M92=1,BB$9&gt;$B$9),"",IF(AND($M92=1,BB$9&lt;=$B$9),LOOKUP(BB$9,$A$12:$A$111,$B$12:$B$111),IF(AND($H92=-1,BC$9=$R91),"",IF($H92=-1,BC91,IF(AND($H92=1,BA$9=$R91),$J92,IF($H92=1,BB91,""))))))))</f>
        <v/>
      </c>
      <c r="BC92" t="str">
        <f ca="1">IF($E91="","",IF($F92="",BC91,IF(AND($M92=1,BC$9&gt;$B$9),"",IF(AND($M92=1,BC$9&lt;=$B$9),LOOKUP(BC$9,$A$12:$A$111,$B$12:$B$111),IF(AND($H92=-1,BD$9=$R91),"",IF($H92=-1,BD91,IF(AND($H92=1,BB$9=$R91),$J92,IF($H92=1,BC91,""))))))))</f>
        <v/>
      </c>
      <c r="BD92" t="str">
        <f ca="1">IF($E91="","",IF($F92="",BD91,IF(AND($M92=1,BD$9&gt;$B$9),"",IF(AND($M92=1,BD$9&lt;=$B$9),LOOKUP(BD$9,$A$12:$A$111,$B$12:$B$111),IF(AND($H92=-1,BE$9=$R91),"",IF($H92=-1,BE91,IF(AND($H92=1,BC$9=$R91),$J92,IF($H92=1,BD91,""))))))))</f>
        <v/>
      </c>
      <c r="BE92" t="str">
        <f ca="1">IF($E91="","",IF($F92="",BE91,IF(AND($M92=1,BE$9&gt;$B$9),"",IF(AND($M92=1,BE$9&lt;=$B$9),LOOKUP(BE$9,$A$12:$A$111,$B$12:$B$111),IF(AND($H92=-1,BF$9=$R91),"",IF($H92=-1,BF91,IF(AND($H92=1,BD$9=$R91),$J92,IF($H92=1,BE91,""))))))))</f>
        <v/>
      </c>
      <c r="BF92" t="str">
        <f ca="1">IF($E91="","",IF($F92="",BF91,IF(AND($M92=1,BF$9&gt;$B$9),"",IF(AND($M92=1,BF$9&lt;=$B$9),LOOKUP(BF$9,$A$12:$A$111,$B$12:$B$111),IF(AND($H92=-1,BG$9=$R91),"",IF($H92=-1,BG91,IF(AND($H92=1,BE$9=$R91),$J92,IF($H92=1,BF91,""))))))))</f>
        <v/>
      </c>
      <c r="BG92" t="str">
        <f ca="1">IF($E91="","",IF($F92="",BG91,IF(AND($M92=1,BG$9&gt;$B$9),"",IF(AND($M92=1,BG$9&lt;=$B$9),LOOKUP(BG$9,$A$12:$A$111,$B$12:$B$111),IF(AND($H92=-1,BH$9=$R91),"",IF($H92=-1,BH91,IF(AND($H92=1,BF$9=$R91),$J92,IF($H92=1,BG91,""))))))))</f>
        <v/>
      </c>
      <c r="BH92" t="str">
        <f ca="1">IF($E91="","",IF($F92="",BH91,IF(AND($M92=1,BH$9&gt;$B$9),"",IF(AND($M92=1,BH$9&lt;=$B$9),LOOKUP(BH$9,$A$12:$A$111,$B$12:$B$111),IF(AND($H92=-1,BI$9=$R91),"",IF($H92=-1,BI91,IF(AND($H92=1,BG$9=$R91),$J92,IF($H92=1,BH91,""))))))))</f>
        <v/>
      </c>
      <c r="BI92" t="str">
        <f ca="1">IF($E91="","",IF($F92="",BI91,IF(AND($M92=1,BI$9&gt;$B$9),"",IF(AND($M92=1,BI$9&lt;=$B$9),LOOKUP(BI$9,$A$12:$A$111,$B$12:$B$111),IF(AND($H92=-1,BJ$9=$R91),"",IF($H92=-1,BJ91,IF(AND($H92=1,BH$9=$R91),$J92,IF($H92=1,BI91,""))))))))</f>
        <v/>
      </c>
      <c r="BJ92" t="str">
        <f ca="1">IF($E91="","",IF($F92="",BJ91,IF(AND($M92=1,BJ$9&gt;$B$9),"",IF(AND($M92=1,BJ$9&lt;=$B$9),LOOKUP(BJ$9,$A$12:$A$111,$B$12:$B$111),IF(AND($H92=-1,BK$9=$R91),"",IF($H92=-1,BK91,IF(AND($H92=1,BI$9=$R91),$J92,IF($H92=1,BJ91,""))))))))</f>
        <v/>
      </c>
      <c r="BK92" t="str">
        <f ca="1">IF($E91="","",IF($F92="",BK91,IF(AND($M92=1,BK$9&gt;$B$9),"",IF(AND($M92=1,BK$9&lt;=$B$9),LOOKUP(BK$9,$A$12:$A$111,$B$12:$B$111),IF(AND($H92=-1,BL$9=$R91),"",IF($H92=-1,BL91,IF(AND($H92=1,BJ$9=$R91),$J92,IF($H92=1,BK91,""))))))))</f>
        <v/>
      </c>
      <c r="BL92" t="str">
        <f ca="1">IF($E91="","",IF($F92="",BL91,IF(AND($M92=1,BL$9&gt;$B$9),"",IF(AND($M92=1,BL$9&lt;=$B$9),LOOKUP(BL$9,$A$12:$A$111,$B$12:$B$111),IF(AND($H92=-1,BM$9=$R91),"",IF($H92=-1,BM91,IF(AND($H92=1,BK$9=$R91),$J92,IF($H92=1,BL91,""))))))))</f>
        <v/>
      </c>
      <c r="BM92" t="str">
        <f ca="1">IF($E91="","",IF($F92="",BM91,IF(AND($M92=1,BM$9&gt;$B$9),"",IF(AND($M92=1,BM$9&lt;=$B$9),LOOKUP(BM$9,$A$12:$A$111,$B$12:$B$111),IF(AND($H92=-1,BN$9=$R91),"",IF($H92=-1,BN91,IF(AND($H92=1,BL$9=$R91),$J92,IF($H92=1,BM91,""))))))))</f>
        <v/>
      </c>
      <c r="BN92">
        <f ca="1">IF($E91="","",IF($F92="",BN91,IF(AND($M92=1,BN$9&gt;$B$9),"",IF(AND($M92=1,BN$9&lt;=$B$9),LOOKUP(BN$9,$A$12:$A$111,$B$12:$B$111),IF(AND($H92=-1,BO$9=$R91),"",IF($H92=-1,BO91,IF(AND($H92=1,BM$9=$R91),$J92,IF($H92=1,BN91,""))))))))</f>
        <v>0</v>
      </c>
      <c r="BO92">
        <f ca="1">IF($E91="","",IF($F92="",BO91,IF(AND($M92=1,BO$9&gt;$B$9),"",IF(AND($M92=1,BO$9&lt;=$B$9),LOOKUP(BO$9,$A$12:$A$111,$B$12:$B$111),IF(AND($H92=-1,BP$9=$R91),"",IF($H92=-1,BP91,IF(AND($H92=1,BN$9=$R91),$J92,IF($H92=1,BO91,""))))))))</f>
        <v>0</v>
      </c>
      <c r="BP92">
        <f ca="1">IF($E91="","",IF($F92="",BP91,IF(AND($M92=1,BP$9&gt;$B$9),"",IF(AND($M92=1,BP$9&lt;=$B$9),LOOKUP(BP$9,$A$12:$A$111,$B$12:$B$111),IF(AND($H92=-1,BQ$9=$R91),"",IF($H92=-1,BQ91,IF(AND($H92=1,BO$9=$R91),$J92,IF($H92=1,BP91,""))))))))</f>
        <v>0</v>
      </c>
    </row>
    <row r="93" spans="4:68" x14ac:dyDescent="0.25">
      <c r="D93" s="4">
        <v>83</v>
      </c>
      <c r="E93" s="1">
        <f t="shared" ca="1" si="12"/>
        <v>25</v>
      </c>
      <c r="F93" t="str">
        <f ca="1">IF(E92="","",IF(AND(B$3="Last",G92="Zero"),F92,IF(B$3="Last",G92,IF(AND(B$3="2nd last",G91="Zero"),F92,IF(B$3="2nd last",G91,IF(AND(B$3="Opposite",G92="Zero"),F92,IF(AND(B$3="Opposite",G92="Red"),"Black",IF(AND(B$3="Opposite",G92="Black"),"Red",IF(AND(B$3="Opposite",G92="Odd"),"Even",IF(AND(B$3="Opposite",G92="Even"),"Odd",IF(AND(B$3="Opposite",G92="High"),"Low",IF(AND(B$3="Opposite",G92="Low"),"High",IF(COUNTIF(Refs!$E$5:$I$6,B$3)=1,RevLab!B$3,"")))))))))))))</f>
        <v>Black</v>
      </c>
      <c r="G93" t="str">
        <f ca="1">IF(E93="","",IF(B$2="Red/Black",LOOKUP(E93,Refs!D:D,Refs!F:F),IF(B$2="High/Low",LOOKUP(E93,Refs!D:D,Refs!H:H),IF(B$2="Odd/Even",LOOKUP(E93,Refs!D:D,Refs!J:J),""))))</f>
        <v>Red</v>
      </c>
      <c r="H93">
        <f t="shared" ca="1" si="13"/>
        <v>-1</v>
      </c>
      <c r="I93">
        <f ca="1">IF(E92="","",IF(F93="","",IF(AND(R92&gt;1,P92+Q92&gt;=$B$4),$B$4,IF(R92=1,P92,P92+Q92))))</f>
        <v>23</v>
      </c>
      <c r="J93">
        <f t="shared" ca="1" si="14"/>
        <v>-23</v>
      </c>
      <c r="K93">
        <f t="shared" ca="1" si="16"/>
        <v>-69</v>
      </c>
      <c r="L93">
        <f t="shared" ca="1" si="17"/>
        <v>15</v>
      </c>
      <c r="M93">
        <f t="shared" ca="1" si="15"/>
        <v>0</v>
      </c>
      <c r="P93">
        <f t="shared" ca="1" si="9"/>
        <v>8</v>
      </c>
      <c r="Q93">
        <f t="shared" ca="1" si="10"/>
        <v>13</v>
      </c>
      <c r="R93" s="2">
        <f t="shared" ca="1" si="11"/>
        <v>2</v>
      </c>
      <c r="S93" s="4">
        <f ca="1">IF(E92="","",IF($F93="",S92,IF($M93=1,LOOKUP(S$9,$A$12:$A$111,$B$12:$B$111),IF(AND($H93=-1,T$9=$R92),"",IF($H93=-1,T92,IF($H93=1,S92))))))</f>
        <v>8</v>
      </c>
      <c r="T93">
        <f ca="1">IF($E92="","",IF($F93="",T92,IF(AND($M93=1,T$9&gt;$B$9),"",IF(AND($M93=1,T$9&lt;=$B$9),LOOKUP(T$9,$A$12:$A$111,$B$12:$B$111),IF(AND($H93=-1,U$9=$R92),"",IF($H93=-1,U92,IF(AND($H93=1,S$9=$R92),$J93,IF($H93=1,T92,""))))))))</f>
        <v>13</v>
      </c>
      <c r="U93" t="str">
        <f ca="1">IF($E92="","",IF($F93="",U92,IF(AND($M93=1,U$9&gt;$B$9),"",IF(AND($M93=1,U$9&lt;=$B$9),LOOKUP(U$9,$A$12:$A$111,$B$12:$B$111),IF(AND($H93=-1,V$9=$R92),"",IF($H93=-1,V92,IF(AND($H93=1,T$9=$R92),$J93,IF($H93=1,U92,""))))))))</f>
        <v/>
      </c>
      <c r="V93" t="str">
        <f ca="1">IF($E92="","",IF($F93="",V92,IF(AND($M93=1,V$9&gt;$B$9),"",IF(AND($M93=1,V$9&lt;=$B$9),LOOKUP(V$9,$A$12:$A$111,$B$12:$B$111),IF(AND($H93=-1,W$9=$R92),"",IF($H93=-1,W92,IF(AND($H93=1,U$9=$R92),$J93,IF($H93=1,V92,""))))))))</f>
        <v/>
      </c>
      <c r="W93" t="str">
        <f ca="1">IF($E92="","",IF($F93="",W92,IF(AND($M93=1,W$9&gt;$B$9),"",IF(AND($M93=1,W$9&lt;=$B$9),LOOKUP(W$9,$A$12:$A$111,$B$12:$B$111),IF(AND($H93=-1,X$9=$R92),"",IF($H93=-1,X92,IF(AND($H93=1,V$9=$R92),$J93,IF($H93=1,W92,""))))))))</f>
        <v/>
      </c>
      <c r="X93" t="str">
        <f ca="1">IF($E92="","",IF($F93="",X92,IF(AND($M93=1,X$9&gt;$B$9),"",IF(AND($M93=1,X$9&lt;=$B$9),LOOKUP(X$9,$A$12:$A$111,$B$12:$B$111),IF(AND($H93=-1,Y$9=$R92),"",IF($H93=-1,Y92,IF(AND($H93=1,W$9=$R92),$J93,IF($H93=1,X92,""))))))))</f>
        <v/>
      </c>
      <c r="Y93" t="str">
        <f ca="1">IF($E92="","",IF($F93="",Y92,IF(AND($M93=1,Y$9&gt;$B$9),"",IF(AND($M93=1,Y$9&lt;=$B$9),LOOKUP(Y$9,$A$12:$A$111,$B$12:$B$111),IF(AND($H93=-1,Z$9=$R92),"",IF($H93=-1,Z92,IF(AND($H93=1,X$9=$R92),$J93,IF($H93=1,Y92,""))))))))</f>
        <v/>
      </c>
      <c r="Z93" t="str">
        <f ca="1">IF($E92="","",IF($F93="",Z92,IF(AND($M93=1,Z$9&gt;$B$9),"",IF(AND($M93=1,Z$9&lt;=$B$9),LOOKUP(Z$9,$A$12:$A$111,$B$12:$B$111),IF(AND($H93=-1,AA$9=$R92),"",IF($H93=-1,AA92,IF(AND($H93=1,Y$9=$R92),$J93,IF($H93=1,Z92,""))))))))</f>
        <v/>
      </c>
      <c r="AA93" t="str">
        <f ca="1">IF($E92="","",IF($F93="",AA92,IF(AND($M93=1,AA$9&gt;$B$9),"",IF(AND($M93=1,AA$9&lt;=$B$9),LOOKUP(AA$9,$A$12:$A$111,$B$12:$B$111),IF(AND($H93=-1,AB$9=$R92),"",IF($H93=-1,AB92,IF(AND($H93=1,Z$9=$R92),$J93,IF($H93=1,AA92,""))))))))</f>
        <v/>
      </c>
      <c r="AB93" t="str">
        <f ca="1">IF($E92="","",IF($F93="",AB92,IF(AND($M93=1,AB$9&gt;$B$9),"",IF(AND($M93=1,AB$9&lt;=$B$9),LOOKUP(AB$9,$A$12:$A$111,$B$12:$B$111),IF(AND($H93=-1,AC$9=$R92),"",IF($H93=-1,AC92,IF(AND($H93=1,AA$9=$R92),$J93,IF($H93=1,AB92,""))))))))</f>
        <v/>
      </c>
      <c r="AC93" t="str">
        <f ca="1">IF($E92="","",IF($F93="",AC92,IF(AND($M93=1,AC$9&gt;$B$9),"",IF(AND($M93=1,AC$9&lt;=$B$9),LOOKUP(AC$9,$A$12:$A$111,$B$12:$B$111),IF(AND($H93=-1,AD$9=$R92),"",IF($H93=-1,AD92,IF(AND($H93=1,AB$9=$R92),$J93,IF($H93=1,AC92,""))))))))</f>
        <v/>
      </c>
      <c r="AD93" t="str">
        <f ca="1">IF($E92="","",IF($F93="",AD92,IF(AND($M93=1,AD$9&gt;$B$9),"",IF(AND($M93=1,AD$9&lt;=$B$9),LOOKUP(AD$9,$A$12:$A$111,$B$12:$B$111),IF(AND($H93=-1,AE$9=$R92),"",IF($H93=-1,AE92,IF(AND($H93=1,AC$9=$R92),$J93,IF($H93=1,AD92,""))))))))</f>
        <v/>
      </c>
      <c r="AE93" t="str">
        <f ca="1">IF($E92="","",IF($F93="",AE92,IF(AND($M93=1,AE$9&gt;$B$9),"",IF(AND($M93=1,AE$9&lt;=$B$9),LOOKUP(AE$9,$A$12:$A$111,$B$12:$B$111),IF(AND($H93=-1,AF$9=$R92),"",IF($H93=-1,AF92,IF(AND($H93=1,AD$9=$R92),$J93,IF($H93=1,AE92,""))))))))</f>
        <v/>
      </c>
      <c r="AF93" t="str">
        <f ca="1">IF($E92="","",IF($F93="",AF92,IF(AND($M93=1,AF$9&gt;$B$9),"",IF(AND($M93=1,AF$9&lt;=$B$9),LOOKUP(AF$9,$A$12:$A$111,$B$12:$B$111),IF(AND($H93=-1,AG$9=$R92),"",IF($H93=-1,AG92,IF(AND($H93=1,AE$9=$R92),$J93,IF($H93=1,AF92,""))))))))</f>
        <v/>
      </c>
      <c r="AG93" t="str">
        <f ca="1">IF($E92="","",IF($F93="",AG92,IF(AND($M93=1,AG$9&gt;$B$9),"",IF(AND($M93=1,AG$9&lt;=$B$9),LOOKUP(AG$9,$A$12:$A$111,$B$12:$B$111),IF(AND($H93=-1,AH$9=$R92),"",IF($H93=-1,AH92,IF(AND($H93=1,AF$9=$R92),$J93,IF($H93=1,AG92,""))))))))</f>
        <v/>
      </c>
      <c r="AH93" t="str">
        <f ca="1">IF($E92="","",IF($F93="",AH92,IF(AND($M93=1,AH$9&gt;$B$9),"",IF(AND($M93=1,AH$9&lt;=$B$9),LOOKUP(AH$9,$A$12:$A$111,$B$12:$B$111),IF(AND($H93=-1,AI$9=$R92),"",IF($H93=-1,AI92,IF(AND($H93=1,AG$9=$R92),$J93,IF($H93=1,AH92,""))))))))</f>
        <v/>
      </c>
      <c r="AI93" t="str">
        <f ca="1">IF($E92="","",IF($F93="",AI92,IF(AND($M93=1,AI$9&gt;$B$9),"",IF(AND($M93=1,AI$9&lt;=$B$9),LOOKUP(AI$9,$A$12:$A$111,$B$12:$B$111),IF(AND($H93=-1,AJ$9=$R92),"",IF($H93=-1,AJ92,IF(AND($H93=1,AH$9=$R92),$J93,IF($H93=1,AI92,""))))))))</f>
        <v/>
      </c>
      <c r="AJ93" t="str">
        <f ca="1">IF($E92="","",IF($F93="",AJ92,IF(AND($M93=1,AJ$9&gt;$B$9),"",IF(AND($M93=1,AJ$9&lt;=$B$9),LOOKUP(AJ$9,$A$12:$A$111,$B$12:$B$111),IF(AND($H93=-1,AK$9=$R92),"",IF($H93=-1,AK92,IF(AND($H93=1,AI$9=$R92),$J93,IF($H93=1,AJ92,""))))))))</f>
        <v/>
      </c>
      <c r="AK93" t="str">
        <f ca="1">IF($E92="","",IF($F93="",AK92,IF(AND($M93=1,AK$9&gt;$B$9),"",IF(AND($M93=1,AK$9&lt;=$B$9),LOOKUP(AK$9,$A$12:$A$111,$B$12:$B$111),IF(AND($H93=-1,AL$9=$R92),"",IF($H93=-1,AL92,IF(AND($H93=1,AJ$9=$R92),$J93,IF($H93=1,AK92,""))))))))</f>
        <v/>
      </c>
      <c r="AL93" t="str">
        <f ca="1">IF($E92="","",IF($F93="",AL92,IF(AND($M93=1,AL$9&gt;$B$9),"",IF(AND($M93=1,AL$9&lt;=$B$9),LOOKUP(AL$9,$A$12:$A$111,$B$12:$B$111),IF(AND($H93=-1,AM$9=$R92),"",IF($H93=-1,AM92,IF(AND($H93=1,AK$9=$R92),$J93,IF($H93=1,AL92,""))))))))</f>
        <v/>
      </c>
      <c r="AM93" t="str">
        <f ca="1">IF($E92="","",IF($F93="",AM92,IF(AND($M93=1,AM$9&gt;$B$9),"",IF(AND($M93=1,AM$9&lt;=$B$9),LOOKUP(AM$9,$A$12:$A$111,$B$12:$B$111),IF(AND($H93=-1,AN$9=$R92),"",IF($H93=-1,AN92,IF(AND($H93=1,AL$9=$R92),$J93,IF($H93=1,AM92,""))))))))</f>
        <v/>
      </c>
      <c r="AN93" t="str">
        <f ca="1">IF($E92="","",IF($F93="",AN92,IF(AND($M93=1,AN$9&gt;$B$9),"",IF(AND($M93=1,AN$9&lt;=$B$9),LOOKUP(AN$9,$A$12:$A$111,$B$12:$B$111),IF(AND($H93=-1,AO$9=$R92),"",IF($H93=-1,AO92,IF(AND($H93=1,AM$9=$R92),$J93,IF($H93=1,AN92,""))))))))</f>
        <v/>
      </c>
      <c r="AO93" t="str">
        <f ca="1">IF($E92="","",IF($F93="",AO92,IF(AND($M93=1,AO$9&gt;$B$9),"",IF(AND($M93=1,AO$9&lt;=$B$9),LOOKUP(AO$9,$A$12:$A$111,$B$12:$B$111),IF(AND($H93=-1,AP$9=$R92),"",IF($H93=-1,AP92,IF(AND($H93=1,AN$9=$R92),$J93,IF($H93=1,AO92,""))))))))</f>
        <v/>
      </c>
      <c r="AP93" t="str">
        <f ca="1">IF($E92="","",IF($F93="",AP92,IF(AND($M93=1,AP$9&gt;$B$9),"",IF(AND($M93=1,AP$9&lt;=$B$9),LOOKUP(AP$9,$A$12:$A$111,$B$12:$B$111),IF(AND($H93=-1,AQ$9=$R92),"",IF($H93=-1,AQ92,IF(AND($H93=1,AO$9=$R92),$J93,IF($H93=1,AP92,""))))))))</f>
        <v/>
      </c>
      <c r="AQ93" t="str">
        <f ca="1">IF($E92="","",IF($F93="",AQ92,IF(AND($M93=1,AQ$9&gt;$B$9),"",IF(AND($M93=1,AQ$9&lt;=$B$9),LOOKUP(AQ$9,$A$12:$A$111,$B$12:$B$111),IF(AND($H93=-1,AR$9=$R92),"",IF($H93=-1,AR92,IF(AND($H93=1,AP$9=$R92),$J93,IF($H93=1,AQ92,""))))))))</f>
        <v/>
      </c>
      <c r="AR93" t="str">
        <f ca="1">IF($E92="","",IF($F93="",AR92,IF(AND($M93=1,AR$9&gt;$B$9),"",IF(AND($M93=1,AR$9&lt;=$B$9),LOOKUP(AR$9,$A$12:$A$111,$B$12:$B$111),IF(AND($H93=-1,AS$9=$R92),"",IF($H93=-1,AS92,IF(AND($H93=1,AQ$9=$R92),$J93,IF($H93=1,AR92,""))))))))</f>
        <v/>
      </c>
      <c r="AS93" t="str">
        <f ca="1">IF($E92="","",IF($F93="",AS92,IF(AND($M93=1,AS$9&gt;$B$9),"",IF(AND($M93=1,AS$9&lt;=$B$9),LOOKUP(AS$9,$A$12:$A$111,$B$12:$B$111),IF(AND($H93=-1,AT$9=$R92),"",IF($H93=-1,AT92,IF(AND($H93=1,AR$9=$R92),$J93,IF($H93=1,AS92,""))))))))</f>
        <v/>
      </c>
      <c r="AT93" t="str">
        <f ca="1">IF($E92="","",IF($F93="",AT92,IF(AND($M93=1,AT$9&gt;$B$9),"",IF(AND($M93=1,AT$9&lt;=$B$9),LOOKUP(AT$9,$A$12:$A$111,$B$12:$B$111),IF(AND($H93=-1,AU$9=$R92),"",IF($H93=-1,AU92,IF(AND($H93=1,AS$9=$R92),$J93,IF($H93=1,AT92,""))))))))</f>
        <v/>
      </c>
      <c r="AU93" t="str">
        <f ca="1">IF($E92="","",IF($F93="",AU92,IF(AND($M93=1,AU$9&gt;$B$9),"",IF(AND($M93=1,AU$9&lt;=$B$9),LOOKUP(AU$9,$A$12:$A$111,$B$12:$B$111),IF(AND($H93=-1,AV$9=$R92),"",IF($H93=-1,AV92,IF(AND($H93=1,AT$9=$R92),$J93,IF($H93=1,AU92,""))))))))</f>
        <v/>
      </c>
      <c r="AV93" t="str">
        <f ca="1">IF($E92="","",IF($F93="",AV92,IF(AND($M93=1,AV$9&gt;$B$9),"",IF(AND($M93=1,AV$9&lt;=$B$9),LOOKUP(AV$9,$A$12:$A$111,$B$12:$B$111),IF(AND($H93=-1,AW$9=$R92),"",IF($H93=-1,AW92,IF(AND($H93=1,AU$9=$R92),$J93,IF($H93=1,AV92,""))))))))</f>
        <v/>
      </c>
      <c r="AW93" t="str">
        <f ca="1">IF($E92="","",IF($F93="",AW92,IF(AND($M93=1,AW$9&gt;$B$9),"",IF(AND($M93=1,AW$9&lt;=$B$9),LOOKUP(AW$9,$A$12:$A$111,$B$12:$B$111),IF(AND($H93=-1,AX$9=$R92),"",IF($H93=-1,AX92,IF(AND($H93=1,AV$9=$R92),$J93,IF($H93=1,AW92,""))))))))</f>
        <v/>
      </c>
      <c r="AX93" t="str">
        <f ca="1">IF($E92="","",IF($F93="",AX92,IF(AND($M93=1,AX$9&gt;$B$9),"",IF(AND($M93=1,AX$9&lt;=$B$9),LOOKUP(AX$9,$A$12:$A$111,$B$12:$B$111),IF(AND($H93=-1,AY$9=$R92),"",IF($H93=-1,AY92,IF(AND($H93=1,AW$9=$R92),$J93,IF($H93=1,AX92,""))))))))</f>
        <v/>
      </c>
      <c r="AY93" t="str">
        <f ca="1">IF($E92="","",IF($F93="",AY92,IF(AND($M93=1,AY$9&gt;$B$9),"",IF(AND($M93=1,AY$9&lt;=$B$9),LOOKUP(AY$9,$A$12:$A$111,$B$12:$B$111),IF(AND($H93=-1,AZ$9=$R92),"",IF($H93=-1,AZ92,IF(AND($H93=1,AX$9=$R92),$J93,IF($H93=1,AY92,""))))))))</f>
        <v/>
      </c>
      <c r="AZ93" t="str">
        <f ca="1">IF($E92="","",IF($F93="",AZ92,IF(AND($M93=1,AZ$9&gt;$B$9),"",IF(AND($M93=1,AZ$9&lt;=$B$9),LOOKUP(AZ$9,$A$12:$A$111,$B$12:$B$111),IF(AND($H93=-1,BA$9=$R92),"",IF($H93=-1,BA92,IF(AND($H93=1,AY$9=$R92),$J93,IF($H93=1,AZ92,""))))))))</f>
        <v/>
      </c>
      <c r="BA93" t="str">
        <f ca="1">IF($E92="","",IF($F93="",BA92,IF(AND($M93=1,BA$9&gt;$B$9),"",IF(AND($M93=1,BA$9&lt;=$B$9),LOOKUP(BA$9,$A$12:$A$111,$B$12:$B$111),IF(AND($H93=-1,BB$9=$R92),"",IF($H93=-1,BB92,IF(AND($H93=1,AZ$9=$R92),$J93,IF($H93=1,BA92,""))))))))</f>
        <v/>
      </c>
      <c r="BB93" t="str">
        <f ca="1">IF($E92="","",IF($F93="",BB92,IF(AND($M93=1,BB$9&gt;$B$9),"",IF(AND($M93=1,BB$9&lt;=$B$9),LOOKUP(BB$9,$A$12:$A$111,$B$12:$B$111),IF(AND($H93=-1,BC$9=$R92),"",IF($H93=-1,BC92,IF(AND($H93=1,BA$9=$R92),$J93,IF($H93=1,BB92,""))))))))</f>
        <v/>
      </c>
      <c r="BC93" t="str">
        <f ca="1">IF($E92="","",IF($F93="",BC92,IF(AND($M93=1,BC$9&gt;$B$9),"",IF(AND($M93=1,BC$9&lt;=$B$9),LOOKUP(BC$9,$A$12:$A$111,$B$12:$B$111),IF(AND($H93=-1,BD$9=$R92),"",IF($H93=-1,BD92,IF(AND($H93=1,BB$9=$R92),$J93,IF($H93=1,BC92,""))))))))</f>
        <v/>
      </c>
      <c r="BD93" t="str">
        <f ca="1">IF($E92="","",IF($F93="",BD92,IF(AND($M93=1,BD$9&gt;$B$9),"",IF(AND($M93=1,BD$9&lt;=$B$9),LOOKUP(BD$9,$A$12:$A$111,$B$12:$B$111),IF(AND($H93=-1,BE$9=$R92),"",IF($H93=-1,BE92,IF(AND($H93=1,BC$9=$R92),$J93,IF($H93=1,BD92,""))))))))</f>
        <v/>
      </c>
      <c r="BE93" t="str">
        <f ca="1">IF($E92="","",IF($F93="",BE92,IF(AND($M93=1,BE$9&gt;$B$9),"",IF(AND($M93=1,BE$9&lt;=$B$9),LOOKUP(BE$9,$A$12:$A$111,$B$12:$B$111),IF(AND($H93=-1,BF$9=$R92),"",IF($H93=-1,BF92,IF(AND($H93=1,BD$9=$R92),$J93,IF($H93=1,BE92,""))))))))</f>
        <v/>
      </c>
      <c r="BF93" t="str">
        <f ca="1">IF($E92="","",IF($F93="",BF92,IF(AND($M93=1,BF$9&gt;$B$9),"",IF(AND($M93=1,BF$9&lt;=$B$9),LOOKUP(BF$9,$A$12:$A$111,$B$12:$B$111),IF(AND($H93=-1,BG$9=$R92),"",IF($H93=-1,BG92,IF(AND($H93=1,BE$9=$R92),$J93,IF($H93=1,BF92,""))))))))</f>
        <v/>
      </c>
      <c r="BG93" t="str">
        <f ca="1">IF($E92="","",IF($F93="",BG92,IF(AND($M93=1,BG$9&gt;$B$9),"",IF(AND($M93=1,BG$9&lt;=$B$9),LOOKUP(BG$9,$A$12:$A$111,$B$12:$B$111),IF(AND($H93=-1,BH$9=$R92),"",IF($H93=-1,BH92,IF(AND($H93=1,BF$9=$R92),$J93,IF($H93=1,BG92,""))))))))</f>
        <v/>
      </c>
      <c r="BH93" t="str">
        <f ca="1">IF($E92="","",IF($F93="",BH92,IF(AND($M93=1,BH$9&gt;$B$9),"",IF(AND($M93=1,BH$9&lt;=$B$9),LOOKUP(BH$9,$A$12:$A$111,$B$12:$B$111),IF(AND($H93=-1,BI$9=$R92),"",IF($H93=-1,BI92,IF(AND($H93=1,BG$9=$R92),$J93,IF($H93=1,BH92,""))))))))</f>
        <v/>
      </c>
      <c r="BI93" t="str">
        <f ca="1">IF($E92="","",IF($F93="",BI92,IF(AND($M93=1,BI$9&gt;$B$9),"",IF(AND($M93=1,BI$9&lt;=$B$9),LOOKUP(BI$9,$A$12:$A$111,$B$12:$B$111),IF(AND($H93=-1,BJ$9=$R92),"",IF($H93=-1,BJ92,IF(AND($H93=1,BH$9=$R92),$J93,IF($H93=1,BI92,""))))))))</f>
        <v/>
      </c>
      <c r="BJ93" t="str">
        <f ca="1">IF($E92="","",IF($F93="",BJ92,IF(AND($M93=1,BJ$9&gt;$B$9),"",IF(AND($M93=1,BJ$9&lt;=$B$9),LOOKUP(BJ$9,$A$12:$A$111,$B$12:$B$111),IF(AND($H93=-1,BK$9=$R92),"",IF($H93=-1,BK92,IF(AND($H93=1,BI$9=$R92),$J93,IF($H93=1,BJ92,""))))))))</f>
        <v/>
      </c>
      <c r="BK93" t="str">
        <f ca="1">IF($E92="","",IF($F93="",BK92,IF(AND($M93=1,BK$9&gt;$B$9),"",IF(AND($M93=1,BK$9&lt;=$B$9),LOOKUP(BK$9,$A$12:$A$111,$B$12:$B$111),IF(AND($H93=-1,BL$9=$R92),"",IF($H93=-1,BL92,IF(AND($H93=1,BJ$9=$R92),$J93,IF($H93=1,BK92,""))))))))</f>
        <v/>
      </c>
      <c r="BL93" t="str">
        <f ca="1">IF($E92="","",IF($F93="",BL92,IF(AND($M93=1,BL$9&gt;$B$9),"",IF(AND($M93=1,BL$9&lt;=$B$9),LOOKUP(BL$9,$A$12:$A$111,$B$12:$B$111),IF(AND($H93=-1,BM$9=$R92),"",IF($H93=-1,BM92,IF(AND($H93=1,BK$9=$R92),$J93,IF($H93=1,BL92,""))))))))</f>
        <v/>
      </c>
      <c r="BM93">
        <f ca="1">IF($E92="","",IF($F93="",BM92,IF(AND($M93=1,BM$9&gt;$B$9),"",IF(AND($M93=1,BM$9&lt;=$B$9),LOOKUP(BM$9,$A$12:$A$111,$B$12:$B$111),IF(AND($H93=-1,BN$9=$R92),"",IF($H93=-1,BN92,IF(AND($H93=1,BL$9=$R92),$J93,IF($H93=1,BM92,""))))))))</f>
        <v>0</v>
      </c>
      <c r="BN93">
        <f ca="1">IF($E92="","",IF($F93="",BN92,IF(AND($M93=1,BN$9&gt;$B$9),"",IF(AND($M93=1,BN$9&lt;=$B$9),LOOKUP(BN$9,$A$12:$A$111,$B$12:$B$111),IF(AND($H93=-1,BO$9=$R92),"",IF($H93=-1,BO92,IF(AND($H93=1,BM$9=$R92),$J93,IF($H93=1,BN92,""))))))))</f>
        <v>0</v>
      </c>
      <c r="BO93">
        <f ca="1">IF($E92="","",IF($F93="",BO92,IF(AND($M93=1,BO$9&gt;$B$9),"",IF(AND($M93=1,BO$9&lt;=$B$9),LOOKUP(BO$9,$A$12:$A$111,$B$12:$B$111),IF(AND($H93=-1,BP$9=$R92),"",IF($H93=-1,BP92,IF(AND($H93=1,BN$9=$R92),$J93,IF($H93=1,BO92,""))))))))</f>
        <v>0</v>
      </c>
      <c r="BP93">
        <f ca="1">IF($E92="","",IF($F93="",BP92,IF(AND($M93=1,BP$9&gt;$B$9),"",IF(AND($M93=1,BP$9&lt;=$B$9),LOOKUP(BP$9,$A$12:$A$111,$B$12:$B$111),IF(AND($H93=-1,BQ$9=$R92),"",IF($H93=-1,BQ92,IF(AND($H93=1,BO$9=$R92),$J93,IF($H93=1,BP92,""))))))))</f>
        <v>0</v>
      </c>
    </row>
    <row r="94" spans="4:68" x14ac:dyDescent="0.25">
      <c r="D94" s="4">
        <v>84</v>
      </c>
      <c r="E94" s="1">
        <f t="shared" ca="1" si="12"/>
        <v>25</v>
      </c>
      <c r="F94" t="str">
        <f ca="1">IF(E93="","",IF(AND(B$3="Last",G93="Zero"),F93,IF(B$3="Last",G93,IF(AND(B$3="2nd last",G92="Zero"),F93,IF(B$3="2nd last",G92,IF(AND(B$3="Opposite",G93="Zero"),F93,IF(AND(B$3="Opposite",G93="Red"),"Black",IF(AND(B$3="Opposite",G93="Black"),"Red",IF(AND(B$3="Opposite",G93="Odd"),"Even",IF(AND(B$3="Opposite",G93="Even"),"Odd",IF(AND(B$3="Opposite",G93="High"),"Low",IF(AND(B$3="Opposite",G93="Low"),"High",IF(COUNTIF(Refs!$E$5:$I$6,B$3)=1,RevLab!B$3,"")))))))))))))</f>
        <v>Black</v>
      </c>
      <c r="G94" t="str">
        <f ca="1">IF(E94="","",IF(B$2="Red/Black",LOOKUP(E94,Refs!D:D,Refs!F:F),IF(B$2="High/Low",LOOKUP(E94,Refs!D:D,Refs!H:H),IF(B$2="Odd/Even",LOOKUP(E94,Refs!D:D,Refs!J:J),""))))</f>
        <v>Red</v>
      </c>
      <c r="H94">
        <f t="shared" ca="1" si="13"/>
        <v>-1</v>
      </c>
      <c r="I94">
        <f ca="1">IF(E93="","",IF(F94="","",IF(AND(R93&gt;1,P93+Q93&gt;=$B$4),$B$4,IF(R93=1,P93,P93+Q93))))</f>
        <v>21</v>
      </c>
      <c r="J94">
        <f t="shared" ca="1" si="14"/>
        <v>-21</v>
      </c>
      <c r="K94">
        <f t="shared" ca="1" si="16"/>
        <v>-90</v>
      </c>
      <c r="L94">
        <f t="shared" ca="1" si="17"/>
        <v>15</v>
      </c>
      <c r="M94">
        <f t="shared" ca="1" si="15"/>
        <v>1</v>
      </c>
      <c r="P94">
        <f t="shared" ca="1" si="9"/>
        <v>1</v>
      </c>
      <c r="Q94">
        <f t="shared" ca="1" si="10"/>
        <v>4</v>
      </c>
      <c r="R94" s="2">
        <f t="shared" ca="1" si="11"/>
        <v>4</v>
      </c>
      <c r="S94" s="4">
        <f ca="1">IF(E93="","",IF($F94="",S93,IF($M94=1,LOOKUP(S$9,$A$12:$A$111,$B$12:$B$111),IF(AND($H94=-1,T$9=$R93),"",IF($H94=-1,T93,IF($H94=1,S93))))))</f>
        <v>1</v>
      </c>
      <c r="T94">
        <f ca="1">IF($E93="","",IF($F94="",T93,IF(AND($M94=1,T$9&gt;$B$9),"",IF(AND($M94=1,T$9&lt;=$B$9),LOOKUP(T$9,$A$12:$A$111,$B$12:$B$111),IF(AND($H94=-1,U$9=$R93),"",IF($H94=-1,U93,IF(AND($H94=1,S$9=$R93),$J94,IF($H94=1,T93,""))))))))</f>
        <v>2</v>
      </c>
      <c r="U94">
        <f ca="1">IF($E93="","",IF($F94="",U93,IF(AND($M94=1,U$9&gt;$B$9),"",IF(AND($M94=1,U$9&lt;=$B$9),LOOKUP(U$9,$A$12:$A$111,$B$12:$B$111),IF(AND($H94=-1,V$9=$R93),"",IF($H94=-1,V93,IF(AND($H94=1,T$9=$R93),$J94,IF($H94=1,U93,""))))))))</f>
        <v>3</v>
      </c>
      <c r="V94">
        <f ca="1">IF($E93="","",IF($F94="",V93,IF(AND($M94=1,V$9&gt;$B$9),"",IF(AND($M94=1,V$9&lt;=$B$9),LOOKUP(V$9,$A$12:$A$111,$B$12:$B$111),IF(AND($H94=-1,W$9=$R93),"",IF($H94=-1,W93,IF(AND($H94=1,U$9=$R93),$J94,IF($H94=1,V93,""))))))))</f>
        <v>4</v>
      </c>
      <c r="W94" t="str">
        <f ca="1">IF($E93="","",IF($F94="",W93,IF(AND($M94=1,W$9&gt;$B$9),"",IF(AND($M94=1,W$9&lt;=$B$9),LOOKUP(W$9,$A$12:$A$111,$B$12:$B$111),IF(AND($H94=-1,X$9=$R93),"",IF($H94=-1,X93,IF(AND($H94=1,V$9=$R93),$J94,IF($H94=1,W93,""))))))))</f>
        <v/>
      </c>
      <c r="X94" t="str">
        <f ca="1">IF($E93="","",IF($F94="",X93,IF(AND($M94=1,X$9&gt;$B$9),"",IF(AND($M94=1,X$9&lt;=$B$9),LOOKUP(X$9,$A$12:$A$111,$B$12:$B$111),IF(AND($H94=-1,Y$9=$R93),"",IF($H94=-1,Y93,IF(AND($H94=1,W$9=$R93),$J94,IF($H94=1,X93,""))))))))</f>
        <v/>
      </c>
      <c r="Y94" t="str">
        <f ca="1">IF($E93="","",IF($F94="",Y93,IF(AND($M94=1,Y$9&gt;$B$9),"",IF(AND($M94=1,Y$9&lt;=$B$9),LOOKUP(Y$9,$A$12:$A$111,$B$12:$B$111),IF(AND($H94=-1,Z$9=$R93),"",IF($H94=-1,Z93,IF(AND($H94=1,X$9=$R93),$J94,IF($H94=1,Y93,""))))))))</f>
        <v/>
      </c>
      <c r="Z94" t="str">
        <f ca="1">IF($E93="","",IF($F94="",Z93,IF(AND($M94=1,Z$9&gt;$B$9),"",IF(AND($M94=1,Z$9&lt;=$B$9),LOOKUP(Z$9,$A$12:$A$111,$B$12:$B$111),IF(AND($H94=-1,AA$9=$R93),"",IF($H94=-1,AA93,IF(AND($H94=1,Y$9=$R93),$J94,IF($H94=1,Z93,""))))))))</f>
        <v/>
      </c>
      <c r="AA94" t="str">
        <f ca="1">IF($E93="","",IF($F94="",AA93,IF(AND($M94=1,AA$9&gt;$B$9),"",IF(AND($M94=1,AA$9&lt;=$B$9),LOOKUP(AA$9,$A$12:$A$111,$B$12:$B$111),IF(AND($H94=-1,AB$9=$R93),"",IF($H94=-1,AB93,IF(AND($H94=1,Z$9=$R93),$J94,IF($H94=1,AA93,""))))))))</f>
        <v/>
      </c>
      <c r="AB94" t="str">
        <f ca="1">IF($E93="","",IF($F94="",AB93,IF(AND($M94=1,AB$9&gt;$B$9),"",IF(AND($M94=1,AB$9&lt;=$B$9),LOOKUP(AB$9,$A$12:$A$111,$B$12:$B$111),IF(AND($H94=-1,AC$9=$R93),"",IF($H94=-1,AC93,IF(AND($H94=1,AA$9=$R93),$J94,IF($H94=1,AB93,""))))))))</f>
        <v/>
      </c>
      <c r="AC94" t="str">
        <f ca="1">IF($E93="","",IF($F94="",AC93,IF(AND($M94=1,AC$9&gt;$B$9),"",IF(AND($M94=1,AC$9&lt;=$B$9),LOOKUP(AC$9,$A$12:$A$111,$B$12:$B$111),IF(AND($H94=-1,AD$9=$R93),"",IF($H94=-1,AD93,IF(AND($H94=1,AB$9=$R93),$J94,IF($H94=1,AC93,""))))))))</f>
        <v/>
      </c>
      <c r="AD94" t="str">
        <f ca="1">IF($E93="","",IF($F94="",AD93,IF(AND($M94=1,AD$9&gt;$B$9),"",IF(AND($M94=1,AD$9&lt;=$B$9),LOOKUP(AD$9,$A$12:$A$111,$B$12:$B$111),IF(AND($H94=-1,AE$9=$R93),"",IF($H94=-1,AE93,IF(AND($H94=1,AC$9=$R93),$J94,IF($H94=1,AD93,""))))))))</f>
        <v/>
      </c>
      <c r="AE94" t="str">
        <f ca="1">IF($E93="","",IF($F94="",AE93,IF(AND($M94=1,AE$9&gt;$B$9),"",IF(AND($M94=1,AE$9&lt;=$B$9),LOOKUP(AE$9,$A$12:$A$111,$B$12:$B$111),IF(AND($H94=-1,AF$9=$R93),"",IF($H94=-1,AF93,IF(AND($H94=1,AD$9=$R93),$J94,IF($H94=1,AE93,""))))))))</f>
        <v/>
      </c>
      <c r="AF94" t="str">
        <f ca="1">IF($E93="","",IF($F94="",AF93,IF(AND($M94=1,AF$9&gt;$B$9),"",IF(AND($M94=1,AF$9&lt;=$B$9),LOOKUP(AF$9,$A$12:$A$111,$B$12:$B$111),IF(AND($H94=-1,AG$9=$R93),"",IF($H94=-1,AG93,IF(AND($H94=1,AE$9=$R93),$J94,IF($H94=1,AF93,""))))))))</f>
        <v/>
      </c>
      <c r="AG94" t="str">
        <f ca="1">IF($E93="","",IF($F94="",AG93,IF(AND($M94=1,AG$9&gt;$B$9),"",IF(AND($M94=1,AG$9&lt;=$B$9),LOOKUP(AG$9,$A$12:$A$111,$B$12:$B$111),IF(AND($H94=-1,AH$9=$R93),"",IF($H94=-1,AH93,IF(AND($H94=1,AF$9=$R93),$J94,IF($H94=1,AG93,""))))))))</f>
        <v/>
      </c>
      <c r="AH94" t="str">
        <f ca="1">IF($E93="","",IF($F94="",AH93,IF(AND($M94=1,AH$9&gt;$B$9),"",IF(AND($M94=1,AH$9&lt;=$B$9),LOOKUP(AH$9,$A$12:$A$111,$B$12:$B$111),IF(AND($H94=-1,AI$9=$R93),"",IF($H94=-1,AI93,IF(AND($H94=1,AG$9=$R93),$J94,IF($H94=1,AH93,""))))))))</f>
        <v/>
      </c>
      <c r="AI94" t="str">
        <f ca="1">IF($E93="","",IF($F94="",AI93,IF(AND($M94=1,AI$9&gt;$B$9),"",IF(AND($M94=1,AI$9&lt;=$B$9),LOOKUP(AI$9,$A$12:$A$111,$B$12:$B$111),IF(AND($H94=-1,AJ$9=$R93),"",IF($H94=-1,AJ93,IF(AND($H94=1,AH$9=$R93),$J94,IF($H94=1,AI93,""))))))))</f>
        <v/>
      </c>
      <c r="AJ94" t="str">
        <f ca="1">IF($E93="","",IF($F94="",AJ93,IF(AND($M94=1,AJ$9&gt;$B$9),"",IF(AND($M94=1,AJ$9&lt;=$B$9),LOOKUP(AJ$9,$A$12:$A$111,$B$12:$B$111),IF(AND($H94=-1,AK$9=$R93),"",IF($H94=-1,AK93,IF(AND($H94=1,AI$9=$R93),$J94,IF($H94=1,AJ93,""))))))))</f>
        <v/>
      </c>
      <c r="AK94" t="str">
        <f ca="1">IF($E93="","",IF($F94="",AK93,IF(AND($M94=1,AK$9&gt;$B$9),"",IF(AND($M94=1,AK$9&lt;=$B$9),LOOKUP(AK$9,$A$12:$A$111,$B$12:$B$111),IF(AND($H94=-1,AL$9=$R93),"",IF($H94=-1,AL93,IF(AND($H94=1,AJ$9=$R93),$J94,IF($H94=1,AK93,""))))))))</f>
        <v/>
      </c>
      <c r="AL94" t="str">
        <f ca="1">IF($E93="","",IF($F94="",AL93,IF(AND($M94=1,AL$9&gt;$B$9),"",IF(AND($M94=1,AL$9&lt;=$B$9),LOOKUP(AL$9,$A$12:$A$111,$B$12:$B$111),IF(AND($H94=-1,AM$9=$R93),"",IF($H94=-1,AM93,IF(AND($H94=1,AK$9=$R93),$J94,IF($H94=1,AL93,""))))))))</f>
        <v/>
      </c>
      <c r="AM94" t="str">
        <f ca="1">IF($E93="","",IF($F94="",AM93,IF(AND($M94=1,AM$9&gt;$B$9),"",IF(AND($M94=1,AM$9&lt;=$B$9),LOOKUP(AM$9,$A$12:$A$111,$B$12:$B$111),IF(AND($H94=-1,AN$9=$R93),"",IF($H94=-1,AN93,IF(AND($H94=1,AL$9=$R93),$J94,IF($H94=1,AM93,""))))))))</f>
        <v/>
      </c>
      <c r="AN94" t="str">
        <f ca="1">IF($E93="","",IF($F94="",AN93,IF(AND($M94=1,AN$9&gt;$B$9),"",IF(AND($M94=1,AN$9&lt;=$B$9),LOOKUP(AN$9,$A$12:$A$111,$B$12:$B$111),IF(AND($H94=-1,AO$9=$R93),"",IF($H94=-1,AO93,IF(AND($H94=1,AM$9=$R93),$J94,IF($H94=1,AN93,""))))))))</f>
        <v/>
      </c>
      <c r="AO94" t="str">
        <f ca="1">IF($E93="","",IF($F94="",AO93,IF(AND($M94=1,AO$9&gt;$B$9),"",IF(AND($M94=1,AO$9&lt;=$B$9),LOOKUP(AO$9,$A$12:$A$111,$B$12:$B$111),IF(AND($H94=-1,AP$9=$R93),"",IF($H94=-1,AP93,IF(AND($H94=1,AN$9=$R93),$J94,IF($H94=1,AO93,""))))))))</f>
        <v/>
      </c>
      <c r="AP94" t="str">
        <f ca="1">IF($E93="","",IF($F94="",AP93,IF(AND($M94=1,AP$9&gt;$B$9),"",IF(AND($M94=1,AP$9&lt;=$B$9),LOOKUP(AP$9,$A$12:$A$111,$B$12:$B$111),IF(AND($H94=-1,AQ$9=$R93),"",IF($H94=-1,AQ93,IF(AND($H94=1,AO$9=$R93),$J94,IF($H94=1,AP93,""))))))))</f>
        <v/>
      </c>
      <c r="AQ94" t="str">
        <f ca="1">IF($E93="","",IF($F94="",AQ93,IF(AND($M94=1,AQ$9&gt;$B$9),"",IF(AND($M94=1,AQ$9&lt;=$B$9),LOOKUP(AQ$9,$A$12:$A$111,$B$12:$B$111),IF(AND($H94=-1,AR$9=$R93),"",IF($H94=-1,AR93,IF(AND($H94=1,AP$9=$R93),$J94,IF($H94=1,AQ93,""))))))))</f>
        <v/>
      </c>
      <c r="AR94" t="str">
        <f ca="1">IF($E93="","",IF($F94="",AR93,IF(AND($M94=1,AR$9&gt;$B$9),"",IF(AND($M94=1,AR$9&lt;=$B$9),LOOKUP(AR$9,$A$12:$A$111,$B$12:$B$111),IF(AND($H94=-1,AS$9=$R93),"",IF($H94=-1,AS93,IF(AND($H94=1,AQ$9=$R93),$J94,IF($H94=1,AR93,""))))))))</f>
        <v/>
      </c>
      <c r="AS94" t="str">
        <f ca="1">IF($E93="","",IF($F94="",AS93,IF(AND($M94=1,AS$9&gt;$B$9),"",IF(AND($M94=1,AS$9&lt;=$B$9),LOOKUP(AS$9,$A$12:$A$111,$B$12:$B$111),IF(AND($H94=-1,AT$9=$R93),"",IF($H94=-1,AT93,IF(AND($H94=1,AR$9=$R93),$J94,IF($H94=1,AS93,""))))))))</f>
        <v/>
      </c>
      <c r="AT94" t="str">
        <f ca="1">IF($E93="","",IF($F94="",AT93,IF(AND($M94=1,AT$9&gt;$B$9),"",IF(AND($M94=1,AT$9&lt;=$B$9),LOOKUP(AT$9,$A$12:$A$111,$B$12:$B$111),IF(AND($H94=-1,AU$9=$R93),"",IF($H94=-1,AU93,IF(AND($H94=1,AS$9=$R93),$J94,IF($H94=1,AT93,""))))))))</f>
        <v/>
      </c>
      <c r="AU94" t="str">
        <f ca="1">IF($E93="","",IF($F94="",AU93,IF(AND($M94=1,AU$9&gt;$B$9),"",IF(AND($M94=1,AU$9&lt;=$B$9),LOOKUP(AU$9,$A$12:$A$111,$B$12:$B$111),IF(AND($H94=-1,AV$9=$R93),"",IF($H94=-1,AV93,IF(AND($H94=1,AT$9=$R93),$J94,IF($H94=1,AU93,""))))))))</f>
        <v/>
      </c>
      <c r="AV94" t="str">
        <f ca="1">IF($E93="","",IF($F94="",AV93,IF(AND($M94=1,AV$9&gt;$B$9),"",IF(AND($M94=1,AV$9&lt;=$B$9),LOOKUP(AV$9,$A$12:$A$111,$B$12:$B$111),IF(AND($H94=-1,AW$9=$R93),"",IF($H94=-1,AW93,IF(AND($H94=1,AU$9=$R93),$J94,IF($H94=1,AV93,""))))))))</f>
        <v/>
      </c>
      <c r="AW94" t="str">
        <f ca="1">IF($E93="","",IF($F94="",AW93,IF(AND($M94=1,AW$9&gt;$B$9),"",IF(AND($M94=1,AW$9&lt;=$B$9),LOOKUP(AW$9,$A$12:$A$111,$B$12:$B$111),IF(AND($H94=-1,AX$9=$R93),"",IF($H94=-1,AX93,IF(AND($H94=1,AV$9=$R93),$J94,IF($H94=1,AW93,""))))))))</f>
        <v/>
      </c>
      <c r="AX94" t="str">
        <f ca="1">IF($E93="","",IF($F94="",AX93,IF(AND($M94=1,AX$9&gt;$B$9),"",IF(AND($M94=1,AX$9&lt;=$B$9),LOOKUP(AX$9,$A$12:$A$111,$B$12:$B$111),IF(AND($H94=-1,AY$9=$R93),"",IF($H94=-1,AY93,IF(AND($H94=1,AW$9=$R93),$J94,IF($H94=1,AX93,""))))))))</f>
        <v/>
      </c>
      <c r="AY94" t="str">
        <f ca="1">IF($E93="","",IF($F94="",AY93,IF(AND($M94=1,AY$9&gt;$B$9),"",IF(AND($M94=1,AY$9&lt;=$B$9),LOOKUP(AY$9,$A$12:$A$111,$B$12:$B$111),IF(AND($H94=-1,AZ$9=$R93),"",IF($H94=-1,AZ93,IF(AND($H94=1,AX$9=$R93),$J94,IF($H94=1,AY93,""))))))))</f>
        <v/>
      </c>
      <c r="AZ94" t="str">
        <f ca="1">IF($E93="","",IF($F94="",AZ93,IF(AND($M94=1,AZ$9&gt;$B$9),"",IF(AND($M94=1,AZ$9&lt;=$B$9),LOOKUP(AZ$9,$A$12:$A$111,$B$12:$B$111),IF(AND($H94=-1,BA$9=$R93),"",IF($H94=-1,BA93,IF(AND($H94=1,AY$9=$R93),$J94,IF($H94=1,AZ93,""))))))))</f>
        <v/>
      </c>
      <c r="BA94" t="str">
        <f ca="1">IF($E93="","",IF($F94="",BA93,IF(AND($M94=1,BA$9&gt;$B$9),"",IF(AND($M94=1,BA$9&lt;=$B$9),LOOKUP(BA$9,$A$12:$A$111,$B$12:$B$111),IF(AND($H94=-1,BB$9=$R93),"",IF($H94=-1,BB93,IF(AND($H94=1,AZ$9=$R93),$J94,IF($H94=1,BA93,""))))))))</f>
        <v/>
      </c>
      <c r="BB94" t="str">
        <f ca="1">IF($E93="","",IF($F94="",BB93,IF(AND($M94=1,BB$9&gt;$B$9),"",IF(AND($M94=1,BB$9&lt;=$B$9),LOOKUP(BB$9,$A$12:$A$111,$B$12:$B$111),IF(AND($H94=-1,BC$9=$R93),"",IF($H94=-1,BC93,IF(AND($H94=1,BA$9=$R93),$J94,IF($H94=1,BB93,""))))))))</f>
        <v/>
      </c>
      <c r="BC94" t="str">
        <f ca="1">IF($E93="","",IF($F94="",BC93,IF(AND($M94=1,BC$9&gt;$B$9),"",IF(AND($M94=1,BC$9&lt;=$B$9),LOOKUP(BC$9,$A$12:$A$111,$B$12:$B$111),IF(AND($H94=-1,BD$9=$R93),"",IF($H94=-1,BD93,IF(AND($H94=1,BB$9=$R93),$J94,IF($H94=1,BC93,""))))))))</f>
        <v/>
      </c>
      <c r="BD94" t="str">
        <f ca="1">IF($E93="","",IF($F94="",BD93,IF(AND($M94=1,BD$9&gt;$B$9),"",IF(AND($M94=1,BD$9&lt;=$B$9),LOOKUP(BD$9,$A$12:$A$111,$B$12:$B$111),IF(AND($H94=-1,BE$9=$R93),"",IF($H94=-1,BE93,IF(AND($H94=1,BC$9=$R93),$J94,IF($H94=1,BD93,""))))))))</f>
        <v/>
      </c>
      <c r="BE94" t="str">
        <f ca="1">IF($E93="","",IF($F94="",BE93,IF(AND($M94=1,BE$9&gt;$B$9),"",IF(AND($M94=1,BE$9&lt;=$B$9),LOOKUP(BE$9,$A$12:$A$111,$B$12:$B$111),IF(AND($H94=-1,BF$9=$R93),"",IF($H94=-1,BF93,IF(AND($H94=1,BD$9=$R93),$J94,IF($H94=1,BE93,""))))))))</f>
        <v/>
      </c>
      <c r="BF94" t="str">
        <f ca="1">IF($E93="","",IF($F94="",BF93,IF(AND($M94=1,BF$9&gt;$B$9),"",IF(AND($M94=1,BF$9&lt;=$B$9),LOOKUP(BF$9,$A$12:$A$111,$B$12:$B$111),IF(AND($H94=-1,BG$9=$R93),"",IF($H94=-1,BG93,IF(AND($H94=1,BE$9=$R93),$J94,IF($H94=1,BF93,""))))))))</f>
        <v/>
      </c>
      <c r="BG94" t="str">
        <f ca="1">IF($E93="","",IF($F94="",BG93,IF(AND($M94=1,BG$9&gt;$B$9),"",IF(AND($M94=1,BG$9&lt;=$B$9),LOOKUP(BG$9,$A$12:$A$111,$B$12:$B$111),IF(AND($H94=-1,BH$9=$R93),"",IF($H94=-1,BH93,IF(AND($H94=1,BF$9=$R93),$J94,IF($H94=1,BG93,""))))))))</f>
        <v/>
      </c>
      <c r="BH94" t="str">
        <f ca="1">IF($E93="","",IF($F94="",BH93,IF(AND($M94=1,BH$9&gt;$B$9),"",IF(AND($M94=1,BH$9&lt;=$B$9),LOOKUP(BH$9,$A$12:$A$111,$B$12:$B$111),IF(AND($H94=-1,BI$9=$R93),"",IF($H94=-1,BI93,IF(AND($H94=1,BG$9=$R93),$J94,IF($H94=1,BH93,""))))))))</f>
        <v/>
      </c>
      <c r="BI94" t="str">
        <f ca="1">IF($E93="","",IF($F94="",BI93,IF(AND($M94=1,BI$9&gt;$B$9),"",IF(AND($M94=1,BI$9&lt;=$B$9),LOOKUP(BI$9,$A$12:$A$111,$B$12:$B$111),IF(AND($H94=-1,BJ$9=$R93),"",IF($H94=-1,BJ93,IF(AND($H94=1,BH$9=$R93),$J94,IF($H94=1,BI93,""))))))))</f>
        <v/>
      </c>
      <c r="BJ94" t="str">
        <f ca="1">IF($E93="","",IF($F94="",BJ93,IF(AND($M94=1,BJ$9&gt;$B$9),"",IF(AND($M94=1,BJ$9&lt;=$B$9),LOOKUP(BJ$9,$A$12:$A$111,$B$12:$B$111),IF(AND($H94=-1,BK$9=$R93),"",IF($H94=-1,BK93,IF(AND($H94=1,BI$9=$R93),$J94,IF($H94=1,BJ93,""))))))))</f>
        <v/>
      </c>
      <c r="BK94" t="str">
        <f ca="1">IF($E93="","",IF($F94="",BK93,IF(AND($M94=1,BK$9&gt;$B$9),"",IF(AND($M94=1,BK$9&lt;=$B$9),LOOKUP(BK$9,$A$12:$A$111,$B$12:$B$111),IF(AND($H94=-1,BL$9=$R93),"",IF($H94=-1,BL93,IF(AND($H94=1,BJ$9=$R93),$J94,IF($H94=1,BK93,""))))))))</f>
        <v/>
      </c>
      <c r="BL94" t="str">
        <f ca="1">IF($E93="","",IF($F94="",BL93,IF(AND($M94=1,BL$9&gt;$B$9),"",IF(AND($M94=1,BL$9&lt;=$B$9),LOOKUP(BL$9,$A$12:$A$111,$B$12:$B$111),IF(AND($H94=-1,BM$9=$R93),"",IF($H94=-1,BM93,IF(AND($H94=1,BK$9=$R93),$J94,IF($H94=1,BL93,""))))))))</f>
        <v/>
      </c>
      <c r="BM94" t="str">
        <f ca="1">IF($E93="","",IF($F94="",BM93,IF(AND($M94=1,BM$9&gt;$B$9),"",IF(AND($M94=1,BM$9&lt;=$B$9),LOOKUP(BM$9,$A$12:$A$111,$B$12:$B$111),IF(AND($H94=-1,BN$9=$R93),"",IF($H94=-1,BN93,IF(AND($H94=1,BL$9=$R93),$J94,IF($H94=1,BM93,""))))))))</f>
        <v/>
      </c>
      <c r="BN94" t="str">
        <f ca="1">IF($E93="","",IF($F94="",BN93,IF(AND($M94=1,BN$9&gt;$B$9),"",IF(AND($M94=1,BN$9&lt;=$B$9),LOOKUP(BN$9,$A$12:$A$111,$B$12:$B$111),IF(AND($H94=-1,BO$9=$R93),"",IF($H94=-1,BO93,IF(AND($H94=1,BM$9=$R93),$J94,IF($H94=1,BN93,""))))))))</f>
        <v/>
      </c>
      <c r="BO94" t="str">
        <f ca="1">IF($E93="","",IF($F94="",BO93,IF(AND($M94=1,BO$9&gt;$B$9),"",IF(AND($M94=1,BO$9&lt;=$B$9),LOOKUP(BO$9,$A$12:$A$111,$B$12:$B$111),IF(AND($H94=-1,BP$9=$R93),"",IF($H94=-1,BP93,IF(AND($H94=1,BN$9=$R93),$J94,IF($H94=1,BO93,""))))))))</f>
        <v/>
      </c>
      <c r="BP94" t="str">
        <f ca="1">IF($E93="","",IF($F94="",BP93,IF(AND($M94=1,BP$9&gt;$B$9),"",IF(AND($M94=1,BP$9&lt;=$B$9),LOOKUP(BP$9,$A$12:$A$111,$B$12:$B$111),IF(AND($H94=-1,BQ$9=$R93),"",IF($H94=-1,BQ93,IF(AND($H94=1,BO$9=$R93),$J94,IF($H94=1,BP93,""))))))))</f>
        <v/>
      </c>
    </row>
    <row r="95" spans="4:68" x14ac:dyDescent="0.25">
      <c r="D95" s="4">
        <v>85</v>
      </c>
      <c r="E95" s="1">
        <f t="shared" ca="1" si="12"/>
        <v>5</v>
      </c>
      <c r="F95" t="str">
        <f ca="1">IF(E94="","",IF(AND(B$3="Last",G94="Zero"),F94,IF(B$3="Last",G94,IF(AND(B$3="2nd last",G93="Zero"),F94,IF(B$3="2nd last",G93,IF(AND(B$3="Opposite",G94="Zero"),F94,IF(AND(B$3="Opposite",G94="Red"),"Black",IF(AND(B$3="Opposite",G94="Black"),"Red",IF(AND(B$3="Opposite",G94="Odd"),"Even",IF(AND(B$3="Opposite",G94="Even"),"Odd",IF(AND(B$3="Opposite",G94="High"),"Low",IF(AND(B$3="Opposite",G94="Low"),"High",IF(COUNTIF(Refs!$E$5:$I$6,B$3)=1,RevLab!B$3,"")))))))))))))</f>
        <v>Black</v>
      </c>
      <c r="G95" t="str">
        <f ca="1">IF(E95="","",IF(B$2="Red/Black",LOOKUP(E95,Refs!D:D,Refs!F:F),IF(B$2="High/Low",LOOKUP(E95,Refs!D:D,Refs!H:H),IF(B$2="Odd/Even",LOOKUP(E95,Refs!D:D,Refs!J:J),""))))</f>
        <v>Red</v>
      </c>
      <c r="H95">
        <f t="shared" ca="1" si="13"/>
        <v>-1</v>
      </c>
      <c r="I95">
        <f ca="1">IF(E94="","",IF(F95="","",IF(AND(R94&gt;1,P94+Q94&gt;=$B$4),$B$4,IF(R94=1,P94,P94+Q94))))</f>
        <v>5</v>
      </c>
      <c r="J95">
        <f t="shared" ca="1" si="14"/>
        <v>-5</v>
      </c>
      <c r="K95">
        <f t="shared" ca="1" si="16"/>
        <v>-95</v>
      </c>
      <c r="L95">
        <f t="shared" ca="1" si="17"/>
        <v>15</v>
      </c>
      <c r="M95">
        <f t="shared" ca="1" si="15"/>
        <v>0</v>
      </c>
      <c r="P95">
        <f t="shared" ca="1" si="9"/>
        <v>2</v>
      </c>
      <c r="Q95">
        <f t="shared" ca="1" si="10"/>
        <v>3</v>
      </c>
      <c r="R95" s="2">
        <f t="shared" ca="1" si="11"/>
        <v>2</v>
      </c>
      <c r="S95" s="4">
        <f ca="1">IF(E94="","",IF($F95="",S94,IF($M95=1,LOOKUP(S$9,$A$12:$A$111,$B$12:$B$111),IF(AND($H95=-1,T$9=$R94),"",IF($H95=-1,T94,IF($H95=1,S94))))))</f>
        <v>2</v>
      </c>
      <c r="T95">
        <f ca="1">IF($E94="","",IF($F95="",T94,IF(AND($M95=1,T$9&gt;$B$9),"",IF(AND($M95=1,T$9&lt;=$B$9),LOOKUP(T$9,$A$12:$A$111,$B$12:$B$111),IF(AND($H95=-1,U$9=$R94),"",IF($H95=-1,U94,IF(AND($H95=1,S$9=$R94),$J95,IF($H95=1,T94,""))))))))</f>
        <v>3</v>
      </c>
      <c r="U95" t="str">
        <f ca="1">IF($E94="","",IF($F95="",U94,IF(AND($M95=1,U$9&gt;$B$9),"",IF(AND($M95=1,U$9&lt;=$B$9),LOOKUP(U$9,$A$12:$A$111,$B$12:$B$111),IF(AND($H95=-1,V$9=$R94),"",IF($H95=-1,V94,IF(AND($H95=1,T$9=$R94),$J95,IF($H95=1,U94,""))))))))</f>
        <v/>
      </c>
      <c r="V95" t="str">
        <f ca="1">IF($E94="","",IF($F95="",V94,IF(AND($M95=1,V$9&gt;$B$9),"",IF(AND($M95=1,V$9&lt;=$B$9),LOOKUP(V$9,$A$12:$A$111,$B$12:$B$111),IF(AND($H95=-1,W$9=$R94),"",IF($H95=-1,W94,IF(AND($H95=1,U$9=$R94),$J95,IF($H95=1,V94,""))))))))</f>
        <v/>
      </c>
      <c r="W95" t="str">
        <f ca="1">IF($E94="","",IF($F95="",W94,IF(AND($M95=1,W$9&gt;$B$9),"",IF(AND($M95=1,W$9&lt;=$B$9),LOOKUP(W$9,$A$12:$A$111,$B$12:$B$111),IF(AND($H95=-1,X$9=$R94),"",IF($H95=-1,X94,IF(AND($H95=1,V$9=$R94),$J95,IF($H95=1,W94,""))))))))</f>
        <v/>
      </c>
      <c r="X95" t="str">
        <f ca="1">IF($E94="","",IF($F95="",X94,IF(AND($M95=1,X$9&gt;$B$9),"",IF(AND($M95=1,X$9&lt;=$B$9),LOOKUP(X$9,$A$12:$A$111,$B$12:$B$111),IF(AND($H95=-1,Y$9=$R94),"",IF($H95=-1,Y94,IF(AND($H95=1,W$9=$R94),$J95,IF($H95=1,X94,""))))))))</f>
        <v/>
      </c>
      <c r="Y95" t="str">
        <f ca="1">IF($E94="","",IF($F95="",Y94,IF(AND($M95=1,Y$9&gt;$B$9),"",IF(AND($M95=1,Y$9&lt;=$B$9),LOOKUP(Y$9,$A$12:$A$111,$B$12:$B$111),IF(AND($H95=-1,Z$9=$R94),"",IF($H95=-1,Z94,IF(AND($H95=1,X$9=$R94),$J95,IF($H95=1,Y94,""))))))))</f>
        <v/>
      </c>
      <c r="Z95" t="str">
        <f ca="1">IF($E94="","",IF($F95="",Z94,IF(AND($M95=1,Z$9&gt;$B$9),"",IF(AND($M95=1,Z$9&lt;=$B$9),LOOKUP(Z$9,$A$12:$A$111,$B$12:$B$111),IF(AND($H95=-1,AA$9=$R94),"",IF($H95=-1,AA94,IF(AND($H95=1,Y$9=$R94),$J95,IF($H95=1,Z94,""))))))))</f>
        <v/>
      </c>
      <c r="AA95" t="str">
        <f ca="1">IF($E94="","",IF($F95="",AA94,IF(AND($M95=1,AA$9&gt;$B$9),"",IF(AND($M95=1,AA$9&lt;=$B$9),LOOKUP(AA$9,$A$12:$A$111,$B$12:$B$111),IF(AND($H95=-1,AB$9=$R94),"",IF($H95=-1,AB94,IF(AND($H95=1,Z$9=$R94),$J95,IF($H95=1,AA94,""))))))))</f>
        <v/>
      </c>
      <c r="AB95" t="str">
        <f ca="1">IF($E94="","",IF($F95="",AB94,IF(AND($M95=1,AB$9&gt;$B$9),"",IF(AND($M95=1,AB$9&lt;=$B$9),LOOKUP(AB$9,$A$12:$A$111,$B$12:$B$111),IF(AND($H95=-1,AC$9=$R94),"",IF($H95=-1,AC94,IF(AND($H95=1,AA$9=$R94),$J95,IF($H95=1,AB94,""))))))))</f>
        <v/>
      </c>
      <c r="AC95" t="str">
        <f ca="1">IF($E94="","",IF($F95="",AC94,IF(AND($M95=1,AC$9&gt;$B$9),"",IF(AND($M95=1,AC$9&lt;=$B$9),LOOKUP(AC$9,$A$12:$A$111,$B$12:$B$111),IF(AND($H95=-1,AD$9=$R94),"",IF($H95=-1,AD94,IF(AND($H95=1,AB$9=$R94),$J95,IF($H95=1,AC94,""))))))))</f>
        <v/>
      </c>
      <c r="AD95" t="str">
        <f ca="1">IF($E94="","",IF($F95="",AD94,IF(AND($M95=1,AD$9&gt;$B$9),"",IF(AND($M95=1,AD$9&lt;=$B$9),LOOKUP(AD$9,$A$12:$A$111,$B$12:$B$111),IF(AND($H95=-1,AE$9=$R94),"",IF($H95=-1,AE94,IF(AND($H95=1,AC$9=$R94),$J95,IF($H95=1,AD94,""))))))))</f>
        <v/>
      </c>
      <c r="AE95" t="str">
        <f ca="1">IF($E94="","",IF($F95="",AE94,IF(AND($M95=1,AE$9&gt;$B$9),"",IF(AND($M95=1,AE$9&lt;=$B$9),LOOKUP(AE$9,$A$12:$A$111,$B$12:$B$111),IF(AND($H95=-1,AF$9=$R94),"",IF($H95=-1,AF94,IF(AND($H95=1,AD$9=$R94),$J95,IF($H95=1,AE94,""))))))))</f>
        <v/>
      </c>
      <c r="AF95" t="str">
        <f ca="1">IF($E94="","",IF($F95="",AF94,IF(AND($M95=1,AF$9&gt;$B$9),"",IF(AND($M95=1,AF$9&lt;=$B$9),LOOKUP(AF$9,$A$12:$A$111,$B$12:$B$111),IF(AND($H95=-1,AG$9=$R94),"",IF($H95=-1,AG94,IF(AND($H95=1,AE$9=$R94),$J95,IF($H95=1,AF94,""))))))))</f>
        <v/>
      </c>
      <c r="AG95" t="str">
        <f ca="1">IF($E94="","",IF($F95="",AG94,IF(AND($M95=1,AG$9&gt;$B$9),"",IF(AND($M95=1,AG$9&lt;=$B$9),LOOKUP(AG$9,$A$12:$A$111,$B$12:$B$111),IF(AND($H95=-1,AH$9=$R94),"",IF($H95=-1,AH94,IF(AND($H95=1,AF$9=$R94),$J95,IF($H95=1,AG94,""))))))))</f>
        <v/>
      </c>
      <c r="AH95" t="str">
        <f ca="1">IF($E94="","",IF($F95="",AH94,IF(AND($M95=1,AH$9&gt;$B$9),"",IF(AND($M95=1,AH$9&lt;=$B$9),LOOKUP(AH$9,$A$12:$A$111,$B$12:$B$111),IF(AND($H95=-1,AI$9=$R94),"",IF($H95=-1,AI94,IF(AND($H95=1,AG$9=$R94),$J95,IF($H95=1,AH94,""))))))))</f>
        <v/>
      </c>
      <c r="AI95" t="str">
        <f ca="1">IF($E94="","",IF($F95="",AI94,IF(AND($M95=1,AI$9&gt;$B$9),"",IF(AND($M95=1,AI$9&lt;=$B$9),LOOKUP(AI$9,$A$12:$A$111,$B$12:$B$111),IF(AND($H95=-1,AJ$9=$R94),"",IF($H95=-1,AJ94,IF(AND($H95=1,AH$9=$R94),$J95,IF($H95=1,AI94,""))))))))</f>
        <v/>
      </c>
      <c r="AJ95" t="str">
        <f ca="1">IF($E94="","",IF($F95="",AJ94,IF(AND($M95=1,AJ$9&gt;$B$9),"",IF(AND($M95=1,AJ$9&lt;=$B$9),LOOKUP(AJ$9,$A$12:$A$111,$B$12:$B$111),IF(AND($H95=-1,AK$9=$R94),"",IF($H95=-1,AK94,IF(AND($H95=1,AI$9=$R94),$J95,IF($H95=1,AJ94,""))))))))</f>
        <v/>
      </c>
      <c r="AK95" t="str">
        <f ca="1">IF($E94="","",IF($F95="",AK94,IF(AND($M95=1,AK$9&gt;$B$9),"",IF(AND($M95=1,AK$9&lt;=$B$9),LOOKUP(AK$9,$A$12:$A$111,$B$12:$B$111),IF(AND($H95=-1,AL$9=$R94),"",IF($H95=-1,AL94,IF(AND($H95=1,AJ$9=$R94),$J95,IF($H95=1,AK94,""))))))))</f>
        <v/>
      </c>
      <c r="AL95" t="str">
        <f ca="1">IF($E94="","",IF($F95="",AL94,IF(AND($M95=1,AL$9&gt;$B$9),"",IF(AND($M95=1,AL$9&lt;=$B$9),LOOKUP(AL$9,$A$12:$A$111,$B$12:$B$111),IF(AND($H95=-1,AM$9=$R94),"",IF($H95=-1,AM94,IF(AND($H95=1,AK$9=$R94),$J95,IF($H95=1,AL94,""))))))))</f>
        <v/>
      </c>
      <c r="AM95" t="str">
        <f ca="1">IF($E94="","",IF($F95="",AM94,IF(AND($M95=1,AM$9&gt;$B$9),"",IF(AND($M95=1,AM$9&lt;=$B$9),LOOKUP(AM$9,$A$12:$A$111,$B$12:$B$111),IF(AND($H95=-1,AN$9=$R94),"",IF($H95=-1,AN94,IF(AND($H95=1,AL$9=$R94),$J95,IF($H95=1,AM94,""))))))))</f>
        <v/>
      </c>
      <c r="AN95" t="str">
        <f ca="1">IF($E94="","",IF($F95="",AN94,IF(AND($M95=1,AN$9&gt;$B$9),"",IF(AND($M95=1,AN$9&lt;=$B$9),LOOKUP(AN$9,$A$12:$A$111,$B$12:$B$111),IF(AND($H95=-1,AO$9=$R94),"",IF($H95=-1,AO94,IF(AND($H95=1,AM$9=$R94),$J95,IF($H95=1,AN94,""))))))))</f>
        <v/>
      </c>
      <c r="AO95" t="str">
        <f ca="1">IF($E94="","",IF($F95="",AO94,IF(AND($M95=1,AO$9&gt;$B$9),"",IF(AND($M95=1,AO$9&lt;=$B$9),LOOKUP(AO$9,$A$12:$A$111,$B$12:$B$111),IF(AND($H95=-1,AP$9=$R94),"",IF($H95=-1,AP94,IF(AND($H95=1,AN$9=$R94),$J95,IF($H95=1,AO94,""))))))))</f>
        <v/>
      </c>
      <c r="AP95" t="str">
        <f ca="1">IF($E94="","",IF($F95="",AP94,IF(AND($M95=1,AP$9&gt;$B$9),"",IF(AND($M95=1,AP$9&lt;=$B$9),LOOKUP(AP$9,$A$12:$A$111,$B$12:$B$111),IF(AND($H95=-1,AQ$9=$R94),"",IF($H95=-1,AQ94,IF(AND($H95=1,AO$9=$R94),$J95,IF($H95=1,AP94,""))))))))</f>
        <v/>
      </c>
      <c r="AQ95" t="str">
        <f ca="1">IF($E94="","",IF($F95="",AQ94,IF(AND($M95=1,AQ$9&gt;$B$9),"",IF(AND($M95=1,AQ$9&lt;=$B$9),LOOKUP(AQ$9,$A$12:$A$111,$B$12:$B$111),IF(AND($H95=-1,AR$9=$R94),"",IF($H95=-1,AR94,IF(AND($H95=1,AP$9=$R94),$J95,IF($H95=1,AQ94,""))))))))</f>
        <v/>
      </c>
      <c r="AR95" t="str">
        <f ca="1">IF($E94="","",IF($F95="",AR94,IF(AND($M95=1,AR$9&gt;$B$9),"",IF(AND($M95=1,AR$9&lt;=$B$9),LOOKUP(AR$9,$A$12:$A$111,$B$12:$B$111),IF(AND($H95=-1,AS$9=$R94),"",IF($H95=-1,AS94,IF(AND($H95=1,AQ$9=$R94),$J95,IF($H95=1,AR94,""))))))))</f>
        <v/>
      </c>
      <c r="AS95" t="str">
        <f ca="1">IF($E94="","",IF($F95="",AS94,IF(AND($M95=1,AS$9&gt;$B$9),"",IF(AND($M95=1,AS$9&lt;=$B$9),LOOKUP(AS$9,$A$12:$A$111,$B$12:$B$111),IF(AND($H95=-1,AT$9=$R94),"",IF($H95=-1,AT94,IF(AND($H95=1,AR$9=$R94),$J95,IF($H95=1,AS94,""))))))))</f>
        <v/>
      </c>
      <c r="AT95" t="str">
        <f ca="1">IF($E94="","",IF($F95="",AT94,IF(AND($M95=1,AT$9&gt;$B$9),"",IF(AND($M95=1,AT$9&lt;=$B$9),LOOKUP(AT$9,$A$12:$A$111,$B$12:$B$111),IF(AND($H95=-1,AU$9=$R94),"",IF($H95=-1,AU94,IF(AND($H95=1,AS$9=$R94),$J95,IF($H95=1,AT94,""))))))))</f>
        <v/>
      </c>
      <c r="AU95" t="str">
        <f ca="1">IF($E94="","",IF($F95="",AU94,IF(AND($M95=1,AU$9&gt;$B$9),"",IF(AND($M95=1,AU$9&lt;=$B$9),LOOKUP(AU$9,$A$12:$A$111,$B$12:$B$111),IF(AND($H95=-1,AV$9=$R94),"",IF($H95=-1,AV94,IF(AND($H95=1,AT$9=$R94),$J95,IF($H95=1,AU94,""))))))))</f>
        <v/>
      </c>
      <c r="AV95" t="str">
        <f ca="1">IF($E94="","",IF($F95="",AV94,IF(AND($M95=1,AV$9&gt;$B$9),"",IF(AND($M95=1,AV$9&lt;=$B$9),LOOKUP(AV$9,$A$12:$A$111,$B$12:$B$111),IF(AND($H95=-1,AW$9=$R94),"",IF($H95=-1,AW94,IF(AND($H95=1,AU$9=$R94),$J95,IF($H95=1,AV94,""))))))))</f>
        <v/>
      </c>
      <c r="AW95" t="str">
        <f ca="1">IF($E94="","",IF($F95="",AW94,IF(AND($M95=1,AW$9&gt;$B$9),"",IF(AND($M95=1,AW$9&lt;=$B$9),LOOKUP(AW$9,$A$12:$A$111,$B$12:$B$111),IF(AND($H95=-1,AX$9=$R94),"",IF($H95=-1,AX94,IF(AND($H95=1,AV$9=$R94),$J95,IF($H95=1,AW94,""))))))))</f>
        <v/>
      </c>
      <c r="AX95" t="str">
        <f ca="1">IF($E94="","",IF($F95="",AX94,IF(AND($M95=1,AX$9&gt;$B$9),"",IF(AND($M95=1,AX$9&lt;=$B$9),LOOKUP(AX$9,$A$12:$A$111,$B$12:$B$111),IF(AND($H95=-1,AY$9=$R94),"",IF($H95=-1,AY94,IF(AND($H95=1,AW$9=$R94),$J95,IF($H95=1,AX94,""))))))))</f>
        <v/>
      </c>
      <c r="AY95" t="str">
        <f ca="1">IF($E94="","",IF($F95="",AY94,IF(AND($M95=1,AY$9&gt;$B$9),"",IF(AND($M95=1,AY$9&lt;=$B$9),LOOKUP(AY$9,$A$12:$A$111,$B$12:$B$111),IF(AND($H95=-1,AZ$9=$R94),"",IF($H95=-1,AZ94,IF(AND($H95=1,AX$9=$R94),$J95,IF($H95=1,AY94,""))))))))</f>
        <v/>
      </c>
      <c r="AZ95" t="str">
        <f ca="1">IF($E94="","",IF($F95="",AZ94,IF(AND($M95=1,AZ$9&gt;$B$9),"",IF(AND($M95=1,AZ$9&lt;=$B$9),LOOKUP(AZ$9,$A$12:$A$111,$B$12:$B$111),IF(AND($H95=-1,BA$9=$R94),"",IF($H95=-1,BA94,IF(AND($H95=1,AY$9=$R94),$J95,IF($H95=1,AZ94,""))))))))</f>
        <v/>
      </c>
      <c r="BA95" t="str">
        <f ca="1">IF($E94="","",IF($F95="",BA94,IF(AND($M95=1,BA$9&gt;$B$9),"",IF(AND($M95=1,BA$9&lt;=$B$9),LOOKUP(BA$9,$A$12:$A$111,$B$12:$B$111),IF(AND($H95=-1,BB$9=$R94),"",IF($H95=-1,BB94,IF(AND($H95=1,AZ$9=$R94),$J95,IF($H95=1,BA94,""))))))))</f>
        <v/>
      </c>
      <c r="BB95" t="str">
        <f ca="1">IF($E94="","",IF($F95="",BB94,IF(AND($M95=1,BB$9&gt;$B$9),"",IF(AND($M95=1,BB$9&lt;=$B$9),LOOKUP(BB$9,$A$12:$A$111,$B$12:$B$111),IF(AND($H95=-1,BC$9=$R94),"",IF($H95=-1,BC94,IF(AND($H95=1,BA$9=$R94),$J95,IF($H95=1,BB94,""))))))))</f>
        <v/>
      </c>
      <c r="BC95" t="str">
        <f ca="1">IF($E94="","",IF($F95="",BC94,IF(AND($M95=1,BC$9&gt;$B$9),"",IF(AND($M95=1,BC$9&lt;=$B$9),LOOKUP(BC$9,$A$12:$A$111,$B$12:$B$111),IF(AND($H95=-1,BD$9=$R94),"",IF($H95=-1,BD94,IF(AND($H95=1,BB$9=$R94),$J95,IF($H95=1,BC94,""))))))))</f>
        <v/>
      </c>
      <c r="BD95" t="str">
        <f ca="1">IF($E94="","",IF($F95="",BD94,IF(AND($M95=1,BD$9&gt;$B$9),"",IF(AND($M95=1,BD$9&lt;=$B$9),LOOKUP(BD$9,$A$12:$A$111,$B$12:$B$111),IF(AND($H95=-1,BE$9=$R94),"",IF($H95=-1,BE94,IF(AND($H95=1,BC$9=$R94),$J95,IF($H95=1,BD94,""))))))))</f>
        <v/>
      </c>
      <c r="BE95" t="str">
        <f ca="1">IF($E94="","",IF($F95="",BE94,IF(AND($M95=1,BE$9&gt;$B$9),"",IF(AND($M95=1,BE$9&lt;=$B$9),LOOKUP(BE$9,$A$12:$A$111,$B$12:$B$111),IF(AND($H95=-1,BF$9=$R94),"",IF($H95=-1,BF94,IF(AND($H95=1,BD$9=$R94),$J95,IF($H95=1,BE94,""))))))))</f>
        <v/>
      </c>
      <c r="BF95" t="str">
        <f ca="1">IF($E94="","",IF($F95="",BF94,IF(AND($M95=1,BF$9&gt;$B$9),"",IF(AND($M95=1,BF$9&lt;=$B$9),LOOKUP(BF$9,$A$12:$A$111,$B$12:$B$111),IF(AND($H95=-1,BG$9=$R94),"",IF($H95=-1,BG94,IF(AND($H95=1,BE$9=$R94),$J95,IF($H95=1,BF94,""))))))))</f>
        <v/>
      </c>
      <c r="BG95" t="str">
        <f ca="1">IF($E94="","",IF($F95="",BG94,IF(AND($M95=1,BG$9&gt;$B$9),"",IF(AND($M95=1,BG$9&lt;=$B$9),LOOKUP(BG$9,$A$12:$A$111,$B$12:$B$111),IF(AND($H95=-1,BH$9=$R94),"",IF($H95=-1,BH94,IF(AND($H95=1,BF$9=$R94),$J95,IF($H95=1,BG94,""))))))))</f>
        <v/>
      </c>
      <c r="BH95" t="str">
        <f ca="1">IF($E94="","",IF($F95="",BH94,IF(AND($M95=1,BH$9&gt;$B$9),"",IF(AND($M95=1,BH$9&lt;=$B$9),LOOKUP(BH$9,$A$12:$A$111,$B$12:$B$111),IF(AND($H95=-1,BI$9=$R94),"",IF($H95=-1,BI94,IF(AND($H95=1,BG$9=$R94),$J95,IF($H95=1,BH94,""))))))))</f>
        <v/>
      </c>
      <c r="BI95" t="str">
        <f ca="1">IF($E94="","",IF($F95="",BI94,IF(AND($M95=1,BI$9&gt;$B$9),"",IF(AND($M95=1,BI$9&lt;=$B$9),LOOKUP(BI$9,$A$12:$A$111,$B$12:$B$111),IF(AND($H95=-1,BJ$9=$R94),"",IF($H95=-1,BJ94,IF(AND($H95=1,BH$9=$R94),$J95,IF($H95=1,BI94,""))))))))</f>
        <v/>
      </c>
      <c r="BJ95" t="str">
        <f ca="1">IF($E94="","",IF($F95="",BJ94,IF(AND($M95=1,BJ$9&gt;$B$9),"",IF(AND($M95=1,BJ$9&lt;=$B$9),LOOKUP(BJ$9,$A$12:$A$111,$B$12:$B$111),IF(AND($H95=-1,BK$9=$R94),"",IF($H95=-1,BK94,IF(AND($H95=1,BI$9=$R94),$J95,IF($H95=1,BJ94,""))))))))</f>
        <v/>
      </c>
      <c r="BK95" t="str">
        <f ca="1">IF($E94="","",IF($F95="",BK94,IF(AND($M95=1,BK$9&gt;$B$9),"",IF(AND($M95=1,BK$9&lt;=$B$9),LOOKUP(BK$9,$A$12:$A$111,$B$12:$B$111),IF(AND($H95=-1,BL$9=$R94),"",IF($H95=-1,BL94,IF(AND($H95=1,BJ$9=$R94),$J95,IF($H95=1,BK94,""))))))))</f>
        <v/>
      </c>
      <c r="BL95" t="str">
        <f ca="1">IF($E94="","",IF($F95="",BL94,IF(AND($M95=1,BL$9&gt;$B$9),"",IF(AND($M95=1,BL$9&lt;=$B$9),LOOKUP(BL$9,$A$12:$A$111,$B$12:$B$111),IF(AND($H95=-1,BM$9=$R94),"",IF($H95=-1,BM94,IF(AND($H95=1,BK$9=$R94),$J95,IF($H95=1,BL94,""))))))))</f>
        <v/>
      </c>
      <c r="BM95" t="str">
        <f ca="1">IF($E94="","",IF($F95="",BM94,IF(AND($M95=1,BM$9&gt;$B$9),"",IF(AND($M95=1,BM$9&lt;=$B$9),LOOKUP(BM$9,$A$12:$A$111,$B$12:$B$111),IF(AND($H95=-1,BN$9=$R94),"",IF($H95=-1,BN94,IF(AND($H95=1,BL$9=$R94),$J95,IF($H95=1,BM94,""))))))))</f>
        <v/>
      </c>
      <c r="BN95" t="str">
        <f ca="1">IF($E94="","",IF($F95="",BN94,IF(AND($M95=1,BN$9&gt;$B$9),"",IF(AND($M95=1,BN$9&lt;=$B$9),LOOKUP(BN$9,$A$12:$A$111,$B$12:$B$111),IF(AND($H95=-1,BO$9=$R94),"",IF($H95=-1,BO94,IF(AND($H95=1,BM$9=$R94),$J95,IF($H95=1,BN94,""))))))))</f>
        <v/>
      </c>
      <c r="BO95" t="str">
        <f ca="1">IF($E94="","",IF($F95="",BO94,IF(AND($M95=1,BO$9&gt;$B$9),"",IF(AND($M95=1,BO$9&lt;=$B$9),LOOKUP(BO$9,$A$12:$A$111,$B$12:$B$111),IF(AND($H95=-1,BP$9=$R94),"",IF($H95=-1,BP94,IF(AND($H95=1,BN$9=$R94),$J95,IF($H95=1,BO94,""))))))))</f>
        <v/>
      </c>
      <c r="BP95">
        <f ca="1">IF($E94="","",IF($F95="",BP94,IF(AND($M95=1,BP$9&gt;$B$9),"",IF(AND($M95=1,BP$9&lt;=$B$9),LOOKUP(BP$9,$A$12:$A$111,$B$12:$B$111),IF(AND($H95=-1,BQ$9=$R94),"",IF($H95=-1,BQ94,IF(AND($H95=1,BO$9=$R94),$J95,IF($H95=1,BP94,""))))))))</f>
        <v>0</v>
      </c>
    </row>
    <row r="96" spans="4:68" x14ac:dyDescent="0.25">
      <c r="D96" s="4">
        <v>86</v>
      </c>
      <c r="E96" s="1">
        <f t="shared" ca="1" si="12"/>
        <v>14</v>
      </c>
      <c r="F96" t="str">
        <f ca="1">IF(E95="","",IF(AND(B$3="Last",G95="Zero"),F95,IF(B$3="Last",G95,IF(AND(B$3="2nd last",G94="Zero"),F95,IF(B$3="2nd last",G94,IF(AND(B$3="Opposite",G95="Zero"),F95,IF(AND(B$3="Opposite",G95="Red"),"Black",IF(AND(B$3="Opposite",G95="Black"),"Red",IF(AND(B$3="Opposite",G95="Odd"),"Even",IF(AND(B$3="Opposite",G95="Even"),"Odd",IF(AND(B$3="Opposite",G95="High"),"Low",IF(AND(B$3="Opposite",G95="Low"),"High",IF(COUNTIF(Refs!$E$5:$I$6,B$3)=1,RevLab!B$3,"")))))))))))))</f>
        <v>Black</v>
      </c>
      <c r="G96" t="str">
        <f ca="1">IF(E96="","",IF(B$2="Red/Black",LOOKUP(E96,Refs!D:D,Refs!F:F),IF(B$2="High/Low",LOOKUP(E96,Refs!D:D,Refs!H:H),IF(B$2="Odd/Even",LOOKUP(E96,Refs!D:D,Refs!J:J),""))))</f>
        <v>Red</v>
      </c>
      <c r="H96">
        <f t="shared" ca="1" si="13"/>
        <v>-1</v>
      </c>
      <c r="I96">
        <f ca="1">IF(E95="","",IF(F96="","",IF(AND(R95&gt;1,P95+Q95&gt;=$B$4),$B$4,IF(R95=1,P95,P95+Q95))))</f>
        <v>5</v>
      </c>
      <c r="J96">
        <f t="shared" ca="1" si="14"/>
        <v>-5</v>
      </c>
      <c r="K96">
        <f t="shared" ca="1" si="16"/>
        <v>-100</v>
      </c>
      <c r="L96">
        <f t="shared" ca="1" si="17"/>
        <v>15</v>
      </c>
      <c r="M96">
        <f t="shared" ca="1" si="15"/>
        <v>1</v>
      </c>
      <c r="P96">
        <f t="shared" ca="1" si="9"/>
        <v>1</v>
      </c>
      <c r="Q96">
        <f t="shared" ca="1" si="10"/>
        <v>4</v>
      </c>
      <c r="R96" s="2">
        <f t="shared" ca="1" si="11"/>
        <v>4</v>
      </c>
      <c r="S96" s="4">
        <f ca="1">IF(E95="","",IF($F96="",S95,IF($M96=1,LOOKUP(S$9,$A$12:$A$111,$B$12:$B$111),IF(AND($H96=-1,T$9=$R95),"",IF($H96=-1,T95,IF($H96=1,S95))))))</f>
        <v>1</v>
      </c>
      <c r="T96">
        <f ca="1">IF($E95="","",IF($F96="",T95,IF(AND($M96=1,T$9&gt;$B$9),"",IF(AND($M96=1,T$9&lt;=$B$9),LOOKUP(T$9,$A$12:$A$111,$B$12:$B$111),IF(AND($H96=-1,U$9=$R95),"",IF($H96=-1,U95,IF(AND($H96=1,S$9=$R95),$J96,IF($H96=1,T95,""))))))))</f>
        <v>2</v>
      </c>
      <c r="U96">
        <f ca="1">IF($E95="","",IF($F96="",U95,IF(AND($M96=1,U$9&gt;$B$9),"",IF(AND($M96=1,U$9&lt;=$B$9),LOOKUP(U$9,$A$12:$A$111,$B$12:$B$111),IF(AND($H96=-1,V$9=$R95),"",IF($H96=-1,V95,IF(AND($H96=1,T$9=$R95),$J96,IF($H96=1,U95,""))))))))</f>
        <v>3</v>
      </c>
      <c r="V96">
        <f ca="1">IF($E95="","",IF($F96="",V95,IF(AND($M96=1,V$9&gt;$B$9),"",IF(AND($M96=1,V$9&lt;=$B$9),LOOKUP(V$9,$A$12:$A$111,$B$12:$B$111),IF(AND($H96=-1,W$9=$R95),"",IF($H96=-1,W95,IF(AND($H96=1,U$9=$R95),$J96,IF($H96=1,V95,""))))))))</f>
        <v>4</v>
      </c>
      <c r="W96" t="str">
        <f ca="1">IF($E95="","",IF($F96="",W95,IF(AND($M96=1,W$9&gt;$B$9),"",IF(AND($M96=1,W$9&lt;=$B$9),LOOKUP(W$9,$A$12:$A$111,$B$12:$B$111),IF(AND($H96=-1,X$9=$R95),"",IF($H96=-1,X95,IF(AND($H96=1,V$9=$R95),$J96,IF($H96=1,W95,""))))))))</f>
        <v/>
      </c>
      <c r="X96" t="str">
        <f ca="1">IF($E95="","",IF($F96="",X95,IF(AND($M96=1,X$9&gt;$B$9),"",IF(AND($M96=1,X$9&lt;=$B$9),LOOKUP(X$9,$A$12:$A$111,$B$12:$B$111),IF(AND($H96=-1,Y$9=$R95),"",IF($H96=-1,Y95,IF(AND($H96=1,W$9=$R95),$J96,IF($H96=1,X95,""))))))))</f>
        <v/>
      </c>
      <c r="Y96" t="str">
        <f ca="1">IF($E95="","",IF($F96="",Y95,IF(AND($M96=1,Y$9&gt;$B$9),"",IF(AND($M96=1,Y$9&lt;=$B$9),LOOKUP(Y$9,$A$12:$A$111,$B$12:$B$111),IF(AND($H96=-1,Z$9=$R95),"",IF($H96=-1,Z95,IF(AND($H96=1,X$9=$R95),$J96,IF($H96=1,Y95,""))))))))</f>
        <v/>
      </c>
      <c r="Z96" t="str">
        <f ca="1">IF($E95="","",IF($F96="",Z95,IF(AND($M96=1,Z$9&gt;$B$9),"",IF(AND($M96=1,Z$9&lt;=$B$9),LOOKUP(Z$9,$A$12:$A$111,$B$12:$B$111),IF(AND($H96=-1,AA$9=$R95),"",IF($H96=-1,AA95,IF(AND($H96=1,Y$9=$R95),$J96,IF($H96=1,Z95,""))))))))</f>
        <v/>
      </c>
      <c r="AA96" t="str">
        <f ca="1">IF($E95="","",IF($F96="",AA95,IF(AND($M96=1,AA$9&gt;$B$9),"",IF(AND($M96=1,AA$9&lt;=$B$9),LOOKUP(AA$9,$A$12:$A$111,$B$12:$B$111),IF(AND($H96=-1,AB$9=$R95),"",IF($H96=-1,AB95,IF(AND($H96=1,Z$9=$R95),$J96,IF($H96=1,AA95,""))))))))</f>
        <v/>
      </c>
      <c r="AB96" t="str">
        <f ca="1">IF($E95="","",IF($F96="",AB95,IF(AND($M96=1,AB$9&gt;$B$9),"",IF(AND($M96=1,AB$9&lt;=$B$9),LOOKUP(AB$9,$A$12:$A$111,$B$12:$B$111),IF(AND($H96=-1,AC$9=$R95),"",IF($H96=-1,AC95,IF(AND($H96=1,AA$9=$R95),$J96,IF($H96=1,AB95,""))))))))</f>
        <v/>
      </c>
      <c r="AC96" t="str">
        <f ca="1">IF($E95="","",IF($F96="",AC95,IF(AND($M96=1,AC$9&gt;$B$9),"",IF(AND($M96=1,AC$9&lt;=$B$9),LOOKUP(AC$9,$A$12:$A$111,$B$12:$B$111),IF(AND($H96=-1,AD$9=$R95),"",IF($H96=-1,AD95,IF(AND($H96=1,AB$9=$R95),$J96,IF($H96=1,AC95,""))))))))</f>
        <v/>
      </c>
      <c r="AD96" t="str">
        <f ca="1">IF($E95="","",IF($F96="",AD95,IF(AND($M96=1,AD$9&gt;$B$9),"",IF(AND($M96=1,AD$9&lt;=$B$9),LOOKUP(AD$9,$A$12:$A$111,$B$12:$B$111),IF(AND($H96=-1,AE$9=$R95),"",IF($H96=-1,AE95,IF(AND($H96=1,AC$9=$R95),$J96,IF($H96=1,AD95,""))))))))</f>
        <v/>
      </c>
      <c r="AE96" t="str">
        <f ca="1">IF($E95="","",IF($F96="",AE95,IF(AND($M96=1,AE$9&gt;$B$9),"",IF(AND($M96=1,AE$9&lt;=$B$9),LOOKUP(AE$9,$A$12:$A$111,$B$12:$B$111),IF(AND($H96=-1,AF$9=$R95),"",IF($H96=-1,AF95,IF(AND($H96=1,AD$9=$R95),$J96,IF($H96=1,AE95,""))))))))</f>
        <v/>
      </c>
      <c r="AF96" t="str">
        <f ca="1">IF($E95="","",IF($F96="",AF95,IF(AND($M96=1,AF$9&gt;$B$9),"",IF(AND($M96=1,AF$9&lt;=$B$9),LOOKUP(AF$9,$A$12:$A$111,$B$12:$B$111),IF(AND($H96=-1,AG$9=$R95),"",IF($H96=-1,AG95,IF(AND($H96=1,AE$9=$R95),$J96,IF($H96=1,AF95,""))))))))</f>
        <v/>
      </c>
      <c r="AG96" t="str">
        <f ca="1">IF($E95="","",IF($F96="",AG95,IF(AND($M96=1,AG$9&gt;$B$9),"",IF(AND($M96=1,AG$9&lt;=$B$9),LOOKUP(AG$9,$A$12:$A$111,$B$12:$B$111),IF(AND($H96=-1,AH$9=$R95),"",IF($H96=-1,AH95,IF(AND($H96=1,AF$9=$R95),$J96,IF($H96=1,AG95,""))))))))</f>
        <v/>
      </c>
      <c r="AH96" t="str">
        <f ca="1">IF($E95="","",IF($F96="",AH95,IF(AND($M96=1,AH$9&gt;$B$9),"",IF(AND($M96=1,AH$9&lt;=$B$9),LOOKUP(AH$9,$A$12:$A$111,$B$12:$B$111),IF(AND($H96=-1,AI$9=$R95),"",IF($H96=-1,AI95,IF(AND($H96=1,AG$9=$R95),$J96,IF($H96=1,AH95,""))))))))</f>
        <v/>
      </c>
      <c r="AI96" t="str">
        <f ca="1">IF($E95="","",IF($F96="",AI95,IF(AND($M96=1,AI$9&gt;$B$9),"",IF(AND($M96=1,AI$9&lt;=$B$9),LOOKUP(AI$9,$A$12:$A$111,$B$12:$B$111),IF(AND($H96=-1,AJ$9=$R95),"",IF($H96=-1,AJ95,IF(AND($H96=1,AH$9=$R95),$J96,IF($H96=1,AI95,""))))))))</f>
        <v/>
      </c>
      <c r="AJ96" t="str">
        <f ca="1">IF($E95="","",IF($F96="",AJ95,IF(AND($M96=1,AJ$9&gt;$B$9),"",IF(AND($M96=1,AJ$9&lt;=$B$9),LOOKUP(AJ$9,$A$12:$A$111,$B$12:$B$111),IF(AND($H96=-1,AK$9=$R95),"",IF($H96=-1,AK95,IF(AND($H96=1,AI$9=$R95),$J96,IF($H96=1,AJ95,""))))))))</f>
        <v/>
      </c>
      <c r="AK96" t="str">
        <f ca="1">IF($E95="","",IF($F96="",AK95,IF(AND($M96=1,AK$9&gt;$B$9),"",IF(AND($M96=1,AK$9&lt;=$B$9),LOOKUP(AK$9,$A$12:$A$111,$B$12:$B$111),IF(AND($H96=-1,AL$9=$R95),"",IF($H96=-1,AL95,IF(AND($H96=1,AJ$9=$R95),$J96,IF($H96=1,AK95,""))))))))</f>
        <v/>
      </c>
      <c r="AL96" t="str">
        <f ca="1">IF($E95="","",IF($F96="",AL95,IF(AND($M96=1,AL$9&gt;$B$9),"",IF(AND($M96=1,AL$9&lt;=$B$9),LOOKUP(AL$9,$A$12:$A$111,$B$12:$B$111),IF(AND($H96=-1,AM$9=$R95),"",IF($H96=-1,AM95,IF(AND($H96=1,AK$9=$R95),$J96,IF($H96=1,AL95,""))))))))</f>
        <v/>
      </c>
      <c r="AM96" t="str">
        <f ca="1">IF($E95="","",IF($F96="",AM95,IF(AND($M96=1,AM$9&gt;$B$9),"",IF(AND($M96=1,AM$9&lt;=$B$9),LOOKUP(AM$9,$A$12:$A$111,$B$12:$B$111),IF(AND($H96=-1,AN$9=$R95),"",IF($H96=-1,AN95,IF(AND($H96=1,AL$9=$R95),$J96,IF($H96=1,AM95,""))))))))</f>
        <v/>
      </c>
      <c r="AN96" t="str">
        <f ca="1">IF($E95="","",IF($F96="",AN95,IF(AND($M96=1,AN$9&gt;$B$9),"",IF(AND($M96=1,AN$9&lt;=$B$9),LOOKUP(AN$9,$A$12:$A$111,$B$12:$B$111),IF(AND($H96=-1,AO$9=$R95),"",IF($H96=-1,AO95,IF(AND($H96=1,AM$9=$R95),$J96,IF($H96=1,AN95,""))))))))</f>
        <v/>
      </c>
      <c r="AO96" t="str">
        <f ca="1">IF($E95="","",IF($F96="",AO95,IF(AND($M96=1,AO$9&gt;$B$9),"",IF(AND($M96=1,AO$9&lt;=$B$9),LOOKUP(AO$9,$A$12:$A$111,$B$12:$B$111),IF(AND($H96=-1,AP$9=$R95),"",IF($H96=-1,AP95,IF(AND($H96=1,AN$9=$R95),$J96,IF($H96=1,AO95,""))))))))</f>
        <v/>
      </c>
      <c r="AP96" t="str">
        <f ca="1">IF($E95="","",IF($F96="",AP95,IF(AND($M96=1,AP$9&gt;$B$9),"",IF(AND($M96=1,AP$9&lt;=$B$9),LOOKUP(AP$9,$A$12:$A$111,$B$12:$B$111),IF(AND($H96=-1,AQ$9=$R95),"",IF($H96=-1,AQ95,IF(AND($H96=1,AO$9=$R95),$J96,IF($H96=1,AP95,""))))))))</f>
        <v/>
      </c>
      <c r="AQ96" t="str">
        <f ca="1">IF($E95="","",IF($F96="",AQ95,IF(AND($M96=1,AQ$9&gt;$B$9),"",IF(AND($M96=1,AQ$9&lt;=$B$9),LOOKUP(AQ$9,$A$12:$A$111,$B$12:$B$111),IF(AND($H96=-1,AR$9=$R95),"",IF($H96=-1,AR95,IF(AND($H96=1,AP$9=$R95),$J96,IF($H96=1,AQ95,""))))))))</f>
        <v/>
      </c>
      <c r="AR96" t="str">
        <f ca="1">IF($E95="","",IF($F96="",AR95,IF(AND($M96=1,AR$9&gt;$B$9),"",IF(AND($M96=1,AR$9&lt;=$B$9),LOOKUP(AR$9,$A$12:$A$111,$B$12:$B$111),IF(AND($H96=-1,AS$9=$R95),"",IF($H96=-1,AS95,IF(AND($H96=1,AQ$9=$R95),$J96,IF($H96=1,AR95,""))))))))</f>
        <v/>
      </c>
      <c r="AS96" t="str">
        <f ca="1">IF($E95="","",IF($F96="",AS95,IF(AND($M96=1,AS$9&gt;$B$9),"",IF(AND($M96=1,AS$9&lt;=$B$9),LOOKUP(AS$9,$A$12:$A$111,$B$12:$B$111),IF(AND($H96=-1,AT$9=$R95),"",IF($H96=-1,AT95,IF(AND($H96=1,AR$9=$R95),$J96,IF($H96=1,AS95,""))))))))</f>
        <v/>
      </c>
      <c r="AT96" t="str">
        <f ca="1">IF($E95="","",IF($F96="",AT95,IF(AND($M96=1,AT$9&gt;$B$9),"",IF(AND($M96=1,AT$9&lt;=$B$9),LOOKUP(AT$9,$A$12:$A$111,$B$12:$B$111),IF(AND($H96=-1,AU$9=$R95),"",IF($H96=-1,AU95,IF(AND($H96=1,AS$9=$R95),$J96,IF($H96=1,AT95,""))))))))</f>
        <v/>
      </c>
      <c r="AU96" t="str">
        <f ca="1">IF($E95="","",IF($F96="",AU95,IF(AND($M96=1,AU$9&gt;$B$9),"",IF(AND($M96=1,AU$9&lt;=$B$9),LOOKUP(AU$9,$A$12:$A$111,$B$12:$B$111),IF(AND($H96=-1,AV$9=$R95),"",IF($H96=-1,AV95,IF(AND($H96=1,AT$9=$R95),$J96,IF($H96=1,AU95,""))))))))</f>
        <v/>
      </c>
      <c r="AV96" t="str">
        <f ca="1">IF($E95="","",IF($F96="",AV95,IF(AND($M96=1,AV$9&gt;$B$9),"",IF(AND($M96=1,AV$9&lt;=$B$9),LOOKUP(AV$9,$A$12:$A$111,$B$12:$B$111),IF(AND($H96=-1,AW$9=$R95),"",IF($H96=-1,AW95,IF(AND($H96=1,AU$9=$R95),$J96,IF($H96=1,AV95,""))))))))</f>
        <v/>
      </c>
      <c r="AW96" t="str">
        <f ca="1">IF($E95="","",IF($F96="",AW95,IF(AND($M96=1,AW$9&gt;$B$9),"",IF(AND($M96=1,AW$9&lt;=$B$9),LOOKUP(AW$9,$A$12:$A$111,$B$12:$B$111),IF(AND($H96=-1,AX$9=$R95),"",IF($H96=-1,AX95,IF(AND($H96=1,AV$9=$R95),$J96,IF($H96=1,AW95,""))))))))</f>
        <v/>
      </c>
      <c r="AX96" t="str">
        <f ca="1">IF($E95="","",IF($F96="",AX95,IF(AND($M96=1,AX$9&gt;$B$9),"",IF(AND($M96=1,AX$9&lt;=$B$9),LOOKUP(AX$9,$A$12:$A$111,$B$12:$B$111),IF(AND($H96=-1,AY$9=$R95),"",IF($H96=-1,AY95,IF(AND($H96=1,AW$9=$R95),$J96,IF($H96=1,AX95,""))))))))</f>
        <v/>
      </c>
      <c r="AY96" t="str">
        <f ca="1">IF($E95="","",IF($F96="",AY95,IF(AND($M96=1,AY$9&gt;$B$9),"",IF(AND($M96=1,AY$9&lt;=$B$9),LOOKUP(AY$9,$A$12:$A$111,$B$12:$B$111),IF(AND($H96=-1,AZ$9=$R95),"",IF($H96=-1,AZ95,IF(AND($H96=1,AX$9=$R95),$J96,IF($H96=1,AY95,""))))))))</f>
        <v/>
      </c>
      <c r="AZ96" t="str">
        <f ca="1">IF($E95="","",IF($F96="",AZ95,IF(AND($M96=1,AZ$9&gt;$B$9),"",IF(AND($M96=1,AZ$9&lt;=$B$9),LOOKUP(AZ$9,$A$12:$A$111,$B$12:$B$111),IF(AND($H96=-1,BA$9=$R95),"",IF($H96=-1,BA95,IF(AND($H96=1,AY$9=$R95),$J96,IF($H96=1,AZ95,""))))))))</f>
        <v/>
      </c>
      <c r="BA96" t="str">
        <f ca="1">IF($E95="","",IF($F96="",BA95,IF(AND($M96=1,BA$9&gt;$B$9),"",IF(AND($M96=1,BA$9&lt;=$B$9),LOOKUP(BA$9,$A$12:$A$111,$B$12:$B$111),IF(AND($H96=-1,BB$9=$R95),"",IF($H96=-1,BB95,IF(AND($H96=1,AZ$9=$R95),$J96,IF($H96=1,BA95,""))))))))</f>
        <v/>
      </c>
      <c r="BB96" t="str">
        <f ca="1">IF($E95="","",IF($F96="",BB95,IF(AND($M96=1,BB$9&gt;$B$9),"",IF(AND($M96=1,BB$9&lt;=$B$9),LOOKUP(BB$9,$A$12:$A$111,$B$12:$B$111),IF(AND($H96=-1,BC$9=$R95),"",IF($H96=-1,BC95,IF(AND($H96=1,BA$9=$R95),$J96,IF($H96=1,BB95,""))))))))</f>
        <v/>
      </c>
      <c r="BC96" t="str">
        <f ca="1">IF($E95="","",IF($F96="",BC95,IF(AND($M96=1,BC$9&gt;$B$9),"",IF(AND($M96=1,BC$9&lt;=$B$9),LOOKUP(BC$9,$A$12:$A$111,$B$12:$B$111),IF(AND($H96=-1,BD$9=$R95),"",IF($H96=-1,BD95,IF(AND($H96=1,BB$9=$R95),$J96,IF($H96=1,BC95,""))))))))</f>
        <v/>
      </c>
      <c r="BD96" t="str">
        <f ca="1">IF($E95="","",IF($F96="",BD95,IF(AND($M96=1,BD$9&gt;$B$9),"",IF(AND($M96=1,BD$9&lt;=$B$9),LOOKUP(BD$9,$A$12:$A$111,$B$12:$B$111),IF(AND($H96=-1,BE$9=$R95),"",IF($H96=-1,BE95,IF(AND($H96=1,BC$9=$R95),$J96,IF($H96=1,BD95,""))))))))</f>
        <v/>
      </c>
      <c r="BE96" t="str">
        <f ca="1">IF($E95="","",IF($F96="",BE95,IF(AND($M96=1,BE$9&gt;$B$9),"",IF(AND($M96=1,BE$9&lt;=$B$9),LOOKUP(BE$9,$A$12:$A$111,$B$12:$B$111),IF(AND($H96=-1,BF$9=$R95),"",IF($H96=-1,BF95,IF(AND($H96=1,BD$9=$R95),$J96,IF($H96=1,BE95,""))))))))</f>
        <v/>
      </c>
      <c r="BF96" t="str">
        <f ca="1">IF($E95="","",IF($F96="",BF95,IF(AND($M96=1,BF$9&gt;$B$9),"",IF(AND($M96=1,BF$9&lt;=$B$9),LOOKUP(BF$9,$A$12:$A$111,$B$12:$B$111),IF(AND($H96=-1,BG$9=$R95),"",IF($H96=-1,BG95,IF(AND($H96=1,BE$9=$R95),$J96,IF($H96=1,BF95,""))))))))</f>
        <v/>
      </c>
      <c r="BG96" t="str">
        <f ca="1">IF($E95="","",IF($F96="",BG95,IF(AND($M96=1,BG$9&gt;$B$9),"",IF(AND($M96=1,BG$9&lt;=$B$9),LOOKUP(BG$9,$A$12:$A$111,$B$12:$B$111),IF(AND($H96=-1,BH$9=$R95),"",IF($H96=-1,BH95,IF(AND($H96=1,BF$9=$R95),$J96,IF($H96=1,BG95,""))))))))</f>
        <v/>
      </c>
      <c r="BH96" t="str">
        <f ca="1">IF($E95="","",IF($F96="",BH95,IF(AND($M96=1,BH$9&gt;$B$9),"",IF(AND($M96=1,BH$9&lt;=$B$9),LOOKUP(BH$9,$A$12:$A$111,$B$12:$B$111),IF(AND($H96=-1,BI$9=$R95),"",IF($H96=-1,BI95,IF(AND($H96=1,BG$9=$R95),$J96,IF($H96=1,BH95,""))))))))</f>
        <v/>
      </c>
      <c r="BI96" t="str">
        <f ca="1">IF($E95="","",IF($F96="",BI95,IF(AND($M96=1,BI$9&gt;$B$9),"",IF(AND($M96=1,BI$9&lt;=$B$9),LOOKUP(BI$9,$A$12:$A$111,$B$12:$B$111),IF(AND($H96=-1,BJ$9=$R95),"",IF($H96=-1,BJ95,IF(AND($H96=1,BH$9=$R95),$J96,IF($H96=1,BI95,""))))))))</f>
        <v/>
      </c>
      <c r="BJ96" t="str">
        <f ca="1">IF($E95="","",IF($F96="",BJ95,IF(AND($M96=1,BJ$9&gt;$B$9),"",IF(AND($M96=1,BJ$9&lt;=$B$9),LOOKUP(BJ$9,$A$12:$A$111,$B$12:$B$111),IF(AND($H96=-1,BK$9=$R95),"",IF($H96=-1,BK95,IF(AND($H96=1,BI$9=$R95),$J96,IF($H96=1,BJ95,""))))))))</f>
        <v/>
      </c>
      <c r="BK96" t="str">
        <f ca="1">IF($E95="","",IF($F96="",BK95,IF(AND($M96=1,BK$9&gt;$B$9),"",IF(AND($M96=1,BK$9&lt;=$B$9),LOOKUP(BK$9,$A$12:$A$111,$B$12:$B$111),IF(AND($H96=-1,BL$9=$R95),"",IF($H96=-1,BL95,IF(AND($H96=1,BJ$9=$R95),$J96,IF($H96=1,BK95,""))))))))</f>
        <v/>
      </c>
      <c r="BL96" t="str">
        <f ca="1">IF($E95="","",IF($F96="",BL95,IF(AND($M96=1,BL$9&gt;$B$9),"",IF(AND($M96=1,BL$9&lt;=$B$9),LOOKUP(BL$9,$A$12:$A$111,$B$12:$B$111),IF(AND($H96=-1,BM$9=$R95),"",IF($H96=-1,BM95,IF(AND($H96=1,BK$9=$R95),$J96,IF($H96=1,BL95,""))))))))</f>
        <v/>
      </c>
      <c r="BM96" t="str">
        <f ca="1">IF($E95="","",IF($F96="",BM95,IF(AND($M96=1,BM$9&gt;$B$9),"",IF(AND($M96=1,BM$9&lt;=$B$9),LOOKUP(BM$9,$A$12:$A$111,$B$12:$B$111),IF(AND($H96=-1,BN$9=$R95),"",IF($H96=-1,BN95,IF(AND($H96=1,BL$9=$R95),$J96,IF($H96=1,BM95,""))))))))</f>
        <v/>
      </c>
      <c r="BN96" t="str">
        <f ca="1">IF($E95="","",IF($F96="",BN95,IF(AND($M96=1,BN$9&gt;$B$9),"",IF(AND($M96=1,BN$9&lt;=$B$9),LOOKUP(BN$9,$A$12:$A$111,$B$12:$B$111),IF(AND($H96=-1,BO$9=$R95),"",IF($H96=-1,BO95,IF(AND($H96=1,BM$9=$R95),$J96,IF($H96=1,BN95,""))))))))</f>
        <v/>
      </c>
      <c r="BO96" t="str">
        <f ca="1">IF($E95="","",IF($F96="",BO95,IF(AND($M96=1,BO$9&gt;$B$9),"",IF(AND($M96=1,BO$9&lt;=$B$9),LOOKUP(BO$9,$A$12:$A$111,$B$12:$B$111),IF(AND($H96=-1,BP$9=$R95),"",IF($H96=-1,BP95,IF(AND($H96=1,BN$9=$R95),$J96,IF($H96=1,BO95,""))))))))</f>
        <v/>
      </c>
      <c r="BP96" t="str">
        <f ca="1">IF($E95="","",IF($F96="",BP95,IF(AND($M96=1,BP$9&gt;$B$9),"",IF(AND($M96=1,BP$9&lt;=$B$9),LOOKUP(BP$9,$A$12:$A$111,$B$12:$B$111),IF(AND($H96=-1,BQ$9=$R95),"",IF($H96=-1,BQ95,IF(AND($H96=1,BO$9=$R95),$J96,IF($H96=1,BP95,""))))))))</f>
        <v/>
      </c>
    </row>
    <row r="97" spans="4:68" x14ac:dyDescent="0.25">
      <c r="D97" s="4">
        <v>87</v>
      </c>
      <c r="E97" s="1">
        <f t="shared" ca="1" si="12"/>
        <v>13</v>
      </c>
      <c r="F97" t="str">
        <f ca="1">IF(E96="","",IF(AND(B$3="Last",G96="Zero"),F96,IF(B$3="Last",G96,IF(AND(B$3="2nd last",G95="Zero"),F96,IF(B$3="2nd last",G95,IF(AND(B$3="Opposite",G96="Zero"),F96,IF(AND(B$3="Opposite",G96="Red"),"Black",IF(AND(B$3="Opposite",G96="Black"),"Red",IF(AND(B$3="Opposite",G96="Odd"),"Even",IF(AND(B$3="Opposite",G96="Even"),"Odd",IF(AND(B$3="Opposite",G96="High"),"Low",IF(AND(B$3="Opposite",G96="Low"),"High",IF(COUNTIF(Refs!$E$5:$I$6,B$3)=1,RevLab!B$3,"")))))))))))))</f>
        <v>Black</v>
      </c>
      <c r="G97" t="str">
        <f ca="1">IF(E97="","",IF(B$2="Red/Black",LOOKUP(E97,Refs!D:D,Refs!F:F),IF(B$2="High/Low",LOOKUP(E97,Refs!D:D,Refs!H:H),IF(B$2="Odd/Even",LOOKUP(E97,Refs!D:D,Refs!J:J),""))))</f>
        <v>Black</v>
      </c>
      <c r="H97">
        <f t="shared" ca="1" si="13"/>
        <v>1</v>
      </c>
      <c r="I97">
        <f ca="1">IF(E96="","",IF(F97="","",IF(AND(R96&gt;1,P96+Q96&gt;=$B$4),$B$4,IF(R96=1,P96,P96+Q96))))</f>
        <v>5</v>
      </c>
      <c r="J97">
        <f t="shared" ca="1" si="14"/>
        <v>5</v>
      </c>
      <c r="K97">
        <f t="shared" ca="1" si="16"/>
        <v>-95</v>
      </c>
      <c r="L97">
        <f t="shared" ca="1" si="17"/>
        <v>15</v>
      </c>
      <c r="M97">
        <f t="shared" ca="1" si="15"/>
        <v>0</v>
      </c>
      <c r="P97">
        <f t="shared" ca="1" si="9"/>
        <v>1</v>
      </c>
      <c r="Q97">
        <f t="shared" ca="1" si="10"/>
        <v>5</v>
      </c>
      <c r="R97" s="2">
        <f t="shared" ca="1" si="11"/>
        <v>5</v>
      </c>
      <c r="S97" s="4">
        <f ca="1">IF(E96="","",IF($F97="",S96,IF($M97=1,LOOKUP(S$9,$A$12:$A$111,$B$12:$B$111),IF(AND($H97=-1,T$9=$R96),"",IF($H97=-1,T96,IF($H97=1,S96))))))</f>
        <v>1</v>
      </c>
      <c r="T97">
        <f ca="1">IF($E96="","",IF($F97="",T96,IF(AND($M97=1,T$9&gt;$B$9),"",IF(AND($M97=1,T$9&lt;=$B$9),LOOKUP(T$9,$A$12:$A$111,$B$12:$B$111),IF(AND($H97=-1,U$9=$R96),"",IF($H97=-1,U96,IF(AND($H97=1,S$9=$R96),$J97,IF($H97=1,T96,""))))))))</f>
        <v>2</v>
      </c>
      <c r="U97">
        <f ca="1">IF($E96="","",IF($F97="",U96,IF(AND($M97=1,U$9&gt;$B$9),"",IF(AND($M97=1,U$9&lt;=$B$9),LOOKUP(U$9,$A$12:$A$111,$B$12:$B$111),IF(AND($H97=-1,V$9=$R96),"",IF($H97=-1,V96,IF(AND($H97=1,T$9=$R96),$J97,IF($H97=1,U96,""))))))))</f>
        <v>3</v>
      </c>
      <c r="V97">
        <f ca="1">IF($E96="","",IF($F97="",V96,IF(AND($M97=1,V$9&gt;$B$9),"",IF(AND($M97=1,V$9&lt;=$B$9),LOOKUP(V$9,$A$12:$A$111,$B$12:$B$111),IF(AND($H97=-1,W$9=$R96),"",IF($H97=-1,W96,IF(AND($H97=1,U$9=$R96),$J97,IF($H97=1,V96,""))))))))</f>
        <v>4</v>
      </c>
      <c r="W97">
        <f ca="1">IF($E96="","",IF($F97="",W96,IF(AND($M97=1,W$9&gt;$B$9),"",IF(AND($M97=1,W$9&lt;=$B$9),LOOKUP(W$9,$A$12:$A$111,$B$12:$B$111),IF(AND($H97=-1,X$9=$R96),"",IF($H97=-1,X96,IF(AND($H97=1,V$9=$R96),$J97,IF($H97=1,W96,""))))))))</f>
        <v>5</v>
      </c>
      <c r="X97" t="str">
        <f ca="1">IF($E96="","",IF($F97="",X96,IF(AND($M97=1,X$9&gt;$B$9),"",IF(AND($M97=1,X$9&lt;=$B$9),LOOKUP(X$9,$A$12:$A$111,$B$12:$B$111),IF(AND($H97=-1,Y$9=$R96),"",IF($H97=-1,Y96,IF(AND($H97=1,W$9=$R96),$J97,IF($H97=1,X96,""))))))))</f>
        <v/>
      </c>
      <c r="Y97" t="str">
        <f ca="1">IF($E96="","",IF($F97="",Y96,IF(AND($M97=1,Y$9&gt;$B$9),"",IF(AND($M97=1,Y$9&lt;=$B$9),LOOKUP(Y$9,$A$12:$A$111,$B$12:$B$111),IF(AND($H97=-1,Z$9=$R96),"",IF($H97=-1,Z96,IF(AND($H97=1,X$9=$R96),$J97,IF($H97=1,Y96,""))))))))</f>
        <v/>
      </c>
      <c r="Z97" t="str">
        <f ca="1">IF($E96="","",IF($F97="",Z96,IF(AND($M97=1,Z$9&gt;$B$9),"",IF(AND($M97=1,Z$9&lt;=$B$9),LOOKUP(Z$9,$A$12:$A$111,$B$12:$B$111),IF(AND($H97=-1,AA$9=$R96),"",IF($H97=-1,AA96,IF(AND($H97=1,Y$9=$R96),$J97,IF($H97=1,Z96,""))))))))</f>
        <v/>
      </c>
      <c r="AA97" t="str">
        <f ca="1">IF($E96="","",IF($F97="",AA96,IF(AND($M97=1,AA$9&gt;$B$9),"",IF(AND($M97=1,AA$9&lt;=$B$9),LOOKUP(AA$9,$A$12:$A$111,$B$12:$B$111),IF(AND($H97=-1,AB$9=$R96),"",IF($H97=-1,AB96,IF(AND($H97=1,Z$9=$R96),$J97,IF($H97=1,AA96,""))))))))</f>
        <v/>
      </c>
      <c r="AB97" t="str">
        <f ca="1">IF($E96="","",IF($F97="",AB96,IF(AND($M97=1,AB$9&gt;$B$9),"",IF(AND($M97=1,AB$9&lt;=$B$9),LOOKUP(AB$9,$A$12:$A$111,$B$12:$B$111),IF(AND($H97=-1,AC$9=$R96),"",IF($H97=-1,AC96,IF(AND($H97=1,AA$9=$R96),$J97,IF($H97=1,AB96,""))))))))</f>
        <v/>
      </c>
      <c r="AC97" t="str">
        <f ca="1">IF($E96="","",IF($F97="",AC96,IF(AND($M97=1,AC$9&gt;$B$9),"",IF(AND($M97=1,AC$9&lt;=$B$9),LOOKUP(AC$9,$A$12:$A$111,$B$12:$B$111),IF(AND($H97=-1,AD$9=$R96),"",IF($H97=-1,AD96,IF(AND($H97=1,AB$9=$R96),$J97,IF($H97=1,AC96,""))))))))</f>
        <v/>
      </c>
      <c r="AD97" t="str">
        <f ca="1">IF($E96="","",IF($F97="",AD96,IF(AND($M97=1,AD$9&gt;$B$9),"",IF(AND($M97=1,AD$9&lt;=$B$9),LOOKUP(AD$9,$A$12:$A$111,$B$12:$B$111),IF(AND($H97=-1,AE$9=$R96),"",IF($H97=-1,AE96,IF(AND($H97=1,AC$9=$R96),$J97,IF($H97=1,AD96,""))))))))</f>
        <v/>
      </c>
      <c r="AE97" t="str">
        <f ca="1">IF($E96="","",IF($F97="",AE96,IF(AND($M97=1,AE$9&gt;$B$9),"",IF(AND($M97=1,AE$9&lt;=$B$9),LOOKUP(AE$9,$A$12:$A$111,$B$12:$B$111),IF(AND($H97=-1,AF$9=$R96),"",IF($H97=-1,AF96,IF(AND($H97=1,AD$9=$R96),$J97,IF($H97=1,AE96,""))))))))</f>
        <v/>
      </c>
      <c r="AF97" t="str">
        <f ca="1">IF($E96="","",IF($F97="",AF96,IF(AND($M97=1,AF$9&gt;$B$9),"",IF(AND($M97=1,AF$9&lt;=$B$9),LOOKUP(AF$9,$A$12:$A$111,$B$12:$B$111),IF(AND($H97=-1,AG$9=$R96),"",IF($H97=-1,AG96,IF(AND($H97=1,AE$9=$R96),$J97,IF($H97=1,AF96,""))))))))</f>
        <v/>
      </c>
      <c r="AG97" t="str">
        <f ca="1">IF($E96="","",IF($F97="",AG96,IF(AND($M97=1,AG$9&gt;$B$9),"",IF(AND($M97=1,AG$9&lt;=$B$9),LOOKUP(AG$9,$A$12:$A$111,$B$12:$B$111),IF(AND($H97=-1,AH$9=$R96),"",IF($H97=-1,AH96,IF(AND($H97=1,AF$9=$R96),$J97,IF($H97=1,AG96,""))))))))</f>
        <v/>
      </c>
      <c r="AH97" t="str">
        <f ca="1">IF($E96="","",IF($F97="",AH96,IF(AND($M97=1,AH$9&gt;$B$9),"",IF(AND($M97=1,AH$9&lt;=$B$9),LOOKUP(AH$9,$A$12:$A$111,$B$12:$B$111),IF(AND($H97=-1,AI$9=$R96),"",IF($H97=-1,AI96,IF(AND($H97=1,AG$9=$R96),$J97,IF($H97=1,AH96,""))))))))</f>
        <v/>
      </c>
      <c r="AI97" t="str">
        <f ca="1">IF($E96="","",IF($F97="",AI96,IF(AND($M97=1,AI$9&gt;$B$9),"",IF(AND($M97=1,AI$9&lt;=$B$9),LOOKUP(AI$9,$A$12:$A$111,$B$12:$B$111),IF(AND($H97=-1,AJ$9=$R96),"",IF($H97=-1,AJ96,IF(AND($H97=1,AH$9=$R96),$J97,IF($H97=1,AI96,""))))))))</f>
        <v/>
      </c>
      <c r="AJ97" t="str">
        <f ca="1">IF($E96="","",IF($F97="",AJ96,IF(AND($M97=1,AJ$9&gt;$B$9),"",IF(AND($M97=1,AJ$9&lt;=$B$9),LOOKUP(AJ$9,$A$12:$A$111,$B$12:$B$111),IF(AND($H97=-1,AK$9=$R96),"",IF($H97=-1,AK96,IF(AND($H97=1,AI$9=$R96),$J97,IF($H97=1,AJ96,""))))))))</f>
        <v/>
      </c>
      <c r="AK97" t="str">
        <f ca="1">IF($E96="","",IF($F97="",AK96,IF(AND($M97=1,AK$9&gt;$B$9),"",IF(AND($M97=1,AK$9&lt;=$B$9),LOOKUP(AK$9,$A$12:$A$111,$B$12:$B$111),IF(AND($H97=-1,AL$9=$R96),"",IF($H97=-1,AL96,IF(AND($H97=1,AJ$9=$R96),$J97,IF($H97=1,AK96,""))))))))</f>
        <v/>
      </c>
      <c r="AL97" t="str">
        <f ca="1">IF($E96="","",IF($F97="",AL96,IF(AND($M97=1,AL$9&gt;$B$9),"",IF(AND($M97=1,AL$9&lt;=$B$9),LOOKUP(AL$9,$A$12:$A$111,$B$12:$B$111),IF(AND($H97=-1,AM$9=$R96),"",IF($H97=-1,AM96,IF(AND($H97=1,AK$9=$R96),$J97,IF($H97=1,AL96,""))))))))</f>
        <v/>
      </c>
      <c r="AM97" t="str">
        <f ca="1">IF($E96="","",IF($F97="",AM96,IF(AND($M97=1,AM$9&gt;$B$9),"",IF(AND($M97=1,AM$9&lt;=$B$9),LOOKUP(AM$9,$A$12:$A$111,$B$12:$B$111),IF(AND($H97=-1,AN$9=$R96),"",IF($H97=-1,AN96,IF(AND($H97=1,AL$9=$R96),$J97,IF($H97=1,AM96,""))))))))</f>
        <v/>
      </c>
      <c r="AN97" t="str">
        <f ca="1">IF($E96="","",IF($F97="",AN96,IF(AND($M97=1,AN$9&gt;$B$9),"",IF(AND($M97=1,AN$9&lt;=$B$9),LOOKUP(AN$9,$A$12:$A$111,$B$12:$B$111),IF(AND($H97=-1,AO$9=$R96),"",IF($H97=-1,AO96,IF(AND($H97=1,AM$9=$R96),$J97,IF($H97=1,AN96,""))))))))</f>
        <v/>
      </c>
      <c r="AO97" t="str">
        <f ca="1">IF($E96="","",IF($F97="",AO96,IF(AND($M97=1,AO$9&gt;$B$9),"",IF(AND($M97=1,AO$9&lt;=$B$9),LOOKUP(AO$9,$A$12:$A$111,$B$12:$B$111),IF(AND($H97=-1,AP$9=$R96),"",IF($H97=-1,AP96,IF(AND($H97=1,AN$9=$R96),$J97,IF($H97=1,AO96,""))))))))</f>
        <v/>
      </c>
      <c r="AP97" t="str">
        <f ca="1">IF($E96="","",IF($F97="",AP96,IF(AND($M97=1,AP$9&gt;$B$9),"",IF(AND($M97=1,AP$9&lt;=$B$9),LOOKUP(AP$9,$A$12:$A$111,$B$12:$B$111),IF(AND($H97=-1,AQ$9=$R96),"",IF($H97=-1,AQ96,IF(AND($H97=1,AO$9=$R96),$J97,IF($H97=1,AP96,""))))))))</f>
        <v/>
      </c>
      <c r="AQ97" t="str">
        <f ca="1">IF($E96="","",IF($F97="",AQ96,IF(AND($M97=1,AQ$9&gt;$B$9),"",IF(AND($M97=1,AQ$9&lt;=$B$9),LOOKUP(AQ$9,$A$12:$A$111,$B$12:$B$111),IF(AND($H97=-1,AR$9=$R96),"",IF($H97=-1,AR96,IF(AND($H97=1,AP$9=$R96),$J97,IF($H97=1,AQ96,""))))))))</f>
        <v/>
      </c>
      <c r="AR97" t="str">
        <f ca="1">IF($E96="","",IF($F97="",AR96,IF(AND($M97=1,AR$9&gt;$B$9),"",IF(AND($M97=1,AR$9&lt;=$B$9),LOOKUP(AR$9,$A$12:$A$111,$B$12:$B$111),IF(AND($H97=-1,AS$9=$R96),"",IF($H97=-1,AS96,IF(AND($H97=1,AQ$9=$R96),$J97,IF($H97=1,AR96,""))))))))</f>
        <v/>
      </c>
      <c r="AS97" t="str">
        <f ca="1">IF($E96="","",IF($F97="",AS96,IF(AND($M97=1,AS$9&gt;$B$9),"",IF(AND($M97=1,AS$9&lt;=$B$9),LOOKUP(AS$9,$A$12:$A$111,$B$12:$B$111),IF(AND($H97=-1,AT$9=$R96),"",IF($H97=-1,AT96,IF(AND($H97=1,AR$9=$R96),$J97,IF($H97=1,AS96,""))))))))</f>
        <v/>
      </c>
      <c r="AT97" t="str">
        <f ca="1">IF($E96="","",IF($F97="",AT96,IF(AND($M97=1,AT$9&gt;$B$9),"",IF(AND($M97=1,AT$9&lt;=$B$9),LOOKUP(AT$9,$A$12:$A$111,$B$12:$B$111),IF(AND($H97=-1,AU$9=$R96),"",IF($H97=-1,AU96,IF(AND($H97=1,AS$9=$R96),$J97,IF($H97=1,AT96,""))))))))</f>
        <v/>
      </c>
      <c r="AU97" t="str">
        <f ca="1">IF($E96="","",IF($F97="",AU96,IF(AND($M97=1,AU$9&gt;$B$9),"",IF(AND($M97=1,AU$9&lt;=$B$9),LOOKUP(AU$9,$A$12:$A$111,$B$12:$B$111),IF(AND($H97=-1,AV$9=$R96),"",IF($H97=-1,AV96,IF(AND($H97=1,AT$9=$R96),$J97,IF($H97=1,AU96,""))))))))</f>
        <v/>
      </c>
      <c r="AV97" t="str">
        <f ca="1">IF($E96="","",IF($F97="",AV96,IF(AND($M97=1,AV$9&gt;$B$9),"",IF(AND($M97=1,AV$9&lt;=$B$9),LOOKUP(AV$9,$A$12:$A$111,$B$12:$B$111),IF(AND($H97=-1,AW$9=$R96),"",IF($H97=-1,AW96,IF(AND($H97=1,AU$9=$R96),$J97,IF($H97=1,AV96,""))))))))</f>
        <v/>
      </c>
      <c r="AW97" t="str">
        <f ca="1">IF($E96="","",IF($F97="",AW96,IF(AND($M97=1,AW$9&gt;$B$9),"",IF(AND($M97=1,AW$9&lt;=$B$9),LOOKUP(AW$9,$A$12:$A$111,$B$12:$B$111),IF(AND($H97=-1,AX$9=$R96),"",IF($H97=-1,AX96,IF(AND($H97=1,AV$9=$R96),$J97,IF($H97=1,AW96,""))))))))</f>
        <v/>
      </c>
      <c r="AX97" t="str">
        <f ca="1">IF($E96="","",IF($F97="",AX96,IF(AND($M97=1,AX$9&gt;$B$9),"",IF(AND($M97=1,AX$9&lt;=$B$9),LOOKUP(AX$9,$A$12:$A$111,$B$12:$B$111),IF(AND($H97=-1,AY$9=$R96),"",IF($H97=-1,AY96,IF(AND($H97=1,AW$9=$R96),$J97,IF($H97=1,AX96,""))))))))</f>
        <v/>
      </c>
      <c r="AY97" t="str">
        <f ca="1">IF($E96="","",IF($F97="",AY96,IF(AND($M97=1,AY$9&gt;$B$9),"",IF(AND($M97=1,AY$9&lt;=$B$9),LOOKUP(AY$9,$A$12:$A$111,$B$12:$B$111),IF(AND($H97=-1,AZ$9=$R96),"",IF($H97=-1,AZ96,IF(AND($H97=1,AX$9=$R96),$J97,IF($H97=1,AY96,""))))))))</f>
        <v/>
      </c>
      <c r="AZ97" t="str">
        <f ca="1">IF($E96="","",IF($F97="",AZ96,IF(AND($M97=1,AZ$9&gt;$B$9),"",IF(AND($M97=1,AZ$9&lt;=$B$9),LOOKUP(AZ$9,$A$12:$A$111,$B$12:$B$111),IF(AND($H97=-1,BA$9=$R96),"",IF($H97=-1,BA96,IF(AND($H97=1,AY$9=$R96),$J97,IF($H97=1,AZ96,""))))))))</f>
        <v/>
      </c>
      <c r="BA97" t="str">
        <f ca="1">IF($E96="","",IF($F97="",BA96,IF(AND($M97=1,BA$9&gt;$B$9),"",IF(AND($M97=1,BA$9&lt;=$B$9),LOOKUP(BA$9,$A$12:$A$111,$B$12:$B$111),IF(AND($H97=-1,BB$9=$R96),"",IF($H97=-1,BB96,IF(AND($H97=1,AZ$9=$R96),$J97,IF($H97=1,BA96,""))))))))</f>
        <v/>
      </c>
      <c r="BB97" t="str">
        <f ca="1">IF($E96="","",IF($F97="",BB96,IF(AND($M97=1,BB$9&gt;$B$9),"",IF(AND($M97=1,BB$9&lt;=$B$9),LOOKUP(BB$9,$A$12:$A$111,$B$12:$B$111),IF(AND($H97=-1,BC$9=$R96),"",IF($H97=-1,BC96,IF(AND($H97=1,BA$9=$R96),$J97,IF($H97=1,BB96,""))))))))</f>
        <v/>
      </c>
      <c r="BC97" t="str">
        <f ca="1">IF($E96="","",IF($F97="",BC96,IF(AND($M97=1,BC$9&gt;$B$9),"",IF(AND($M97=1,BC$9&lt;=$B$9),LOOKUP(BC$9,$A$12:$A$111,$B$12:$B$111),IF(AND($H97=-1,BD$9=$R96),"",IF($H97=-1,BD96,IF(AND($H97=1,BB$9=$R96),$J97,IF($H97=1,BC96,""))))))))</f>
        <v/>
      </c>
      <c r="BD97" t="str">
        <f ca="1">IF($E96="","",IF($F97="",BD96,IF(AND($M97=1,BD$9&gt;$B$9),"",IF(AND($M97=1,BD$9&lt;=$B$9),LOOKUP(BD$9,$A$12:$A$111,$B$12:$B$111),IF(AND($H97=-1,BE$9=$R96),"",IF($H97=-1,BE96,IF(AND($H97=1,BC$9=$R96),$J97,IF($H97=1,BD96,""))))))))</f>
        <v/>
      </c>
      <c r="BE97" t="str">
        <f ca="1">IF($E96="","",IF($F97="",BE96,IF(AND($M97=1,BE$9&gt;$B$9),"",IF(AND($M97=1,BE$9&lt;=$B$9),LOOKUP(BE$9,$A$12:$A$111,$B$12:$B$111),IF(AND($H97=-1,BF$9=$R96),"",IF($H97=-1,BF96,IF(AND($H97=1,BD$9=$R96),$J97,IF($H97=1,BE96,""))))))))</f>
        <v/>
      </c>
      <c r="BF97" t="str">
        <f ca="1">IF($E96="","",IF($F97="",BF96,IF(AND($M97=1,BF$9&gt;$B$9),"",IF(AND($M97=1,BF$9&lt;=$B$9),LOOKUP(BF$9,$A$12:$A$111,$B$12:$B$111),IF(AND($H97=-1,BG$9=$R96),"",IF($H97=-1,BG96,IF(AND($H97=1,BE$9=$R96),$J97,IF($H97=1,BF96,""))))))))</f>
        <v/>
      </c>
      <c r="BG97" t="str">
        <f ca="1">IF($E96="","",IF($F97="",BG96,IF(AND($M97=1,BG$9&gt;$B$9),"",IF(AND($M97=1,BG$9&lt;=$B$9),LOOKUP(BG$9,$A$12:$A$111,$B$12:$B$111),IF(AND($H97=-1,BH$9=$R96),"",IF($H97=-1,BH96,IF(AND($H97=1,BF$9=$R96),$J97,IF($H97=1,BG96,""))))))))</f>
        <v/>
      </c>
      <c r="BH97" t="str">
        <f ca="1">IF($E96="","",IF($F97="",BH96,IF(AND($M97=1,BH$9&gt;$B$9),"",IF(AND($M97=1,BH$9&lt;=$B$9),LOOKUP(BH$9,$A$12:$A$111,$B$12:$B$111),IF(AND($H97=-1,BI$9=$R96),"",IF($H97=-1,BI96,IF(AND($H97=1,BG$9=$R96),$J97,IF($H97=1,BH96,""))))))))</f>
        <v/>
      </c>
      <c r="BI97" t="str">
        <f ca="1">IF($E96="","",IF($F97="",BI96,IF(AND($M97=1,BI$9&gt;$B$9),"",IF(AND($M97=1,BI$9&lt;=$B$9),LOOKUP(BI$9,$A$12:$A$111,$B$12:$B$111),IF(AND($H97=-1,BJ$9=$R96),"",IF($H97=-1,BJ96,IF(AND($H97=1,BH$9=$R96),$J97,IF($H97=1,BI96,""))))))))</f>
        <v/>
      </c>
      <c r="BJ97" t="str">
        <f ca="1">IF($E96="","",IF($F97="",BJ96,IF(AND($M97=1,BJ$9&gt;$B$9),"",IF(AND($M97=1,BJ$9&lt;=$B$9),LOOKUP(BJ$9,$A$12:$A$111,$B$12:$B$111),IF(AND($H97=-1,BK$9=$R96),"",IF($H97=-1,BK96,IF(AND($H97=1,BI$9=$R96),$J97,IF($H97=1,BJ96,""))))))))</f>
        <v/>
      </c>
      <c r="BK97" t="str">
        <f ca="1">IF($E96="","",IF($F97="",BK96,IF(AND($M97=1,BK$9&gt;$B$9),"",IF(AND($M97=1,BK$9&lt;=$B$9),LOOKUP(BK$9,$A$12:$A$111,$B$12:$B$111),IF(AND($H97=-1,BL$9=$R96),"",IF($H97=-1,BL96,IF(AND($H97=1,BJ$9=$R96),$J97,IF($H97=1,BK96,""))))))))</f>
        <v/>
      </c>
      <c r="BL97" t="str">
        <f ca="1">IF($E96="","",IF($F97="",BL96,IF(AND($M97=1,BL$9&gt;$B$9),"",IF(AND($M97=1,BL$9&lt;=$B$9),LOOKUP(BL$9,$A$12:$A$111,$B$12:$B$111),IF(AND($H97=-1,BM$9=$R96),"",IF($H97=-1,BM96,IF(AND($H97=1,BK$9=$R96),$J97,IF($H97=1,BL96,""))))))))</f>
        <v/>
      </c>
      <c r="BM97" t="str">
        <f ca="1">IF($E96="","",IF($F97="",BM96,IF(AND($M97=1,BM$9&gt;$B$9),"",IF(AND($M97=1,BM$9&lt;=$B$9),LOOKUP(BM$9,$A$12:$A$111,$B$12:$B$111),IF(AND($H97=-1,BN$9=$R96),"",IF($H97=-1,BN96,IF(AND($H97=1,BL$9=$R96),$J97,IF($H97=1,BM96,""))))))))</f>
        <v/>
      </c>
      <c r="BN97" t="str">
        <f ca="1">IF($E96="","",IF($F97="",BN96,IF(AND($M97=1,BN$9&gt;$B$9),"",IF(AND($M97=1,BN$9&lt;=$B$9),LOOKUP(BN$9,$A$12:$A$111,$B$12:$B$111),IF(AND($H97=-1,BO$9=$R96),"",IF($H97=-1,BO96,IF(AND($H97=1,BM$9=$R96),$J97,IF($H97=1,BN96,""))))))))</f>
        <v/>
      </c>
      <c r="BO97" t="str">
        <f ca="1">IF($E96="","",IF($F97="",BO96,IF(AND($M97=1,BO$9&gt;$B$9),"",IF(AND($M97=1,BO$9&lt;=$B$9),LOOKUP(BO$9,$A$12:$A$111,$B$12:$B$111),IF(AND($H97=-1,BP$9=$R96),"",IF($H97=-1,BP96,IF(AND($H97=1,BN$9=$R96),$J97,IF($H97=1,BO96,""))))))))</f>
        <v/>
      </c>
      <c r="BP97" t="str">
        <f ca="1">IF($E96="","",IF($F97="",BP96,IF(AND($M97=1,BP$9&gt;$B$9),"",IF(AND($M97=1,BP$9&lt;=$B$9),LOOKUP(BP$9,$A$12:$A$111,$B$12:$B$111),IF(AND($H97=-1,BQ$9=$R96),"",IF($H97=-1,BQ96,IF(AND($H97=1,BO$9=$R96),$J97,IF($H97=1,BP96,""))))))))</f>
        <v/>
      </c>
    </row>
    <row r="98" spans="4:68" x14ac:dyDescent="0.25">
      <c r="D98" s="4">
        <v>88</v>
      </c>
      <c r="E98" s="1">
        <f t="shared" ca="1" si="12"/>
        <v>3</v>
      </c>
      <c r="F98" t="str">
        <f ca="1">IF(E97="","",IF(AND(B$3="Last",G97="Zero"),F97,IF(B$3="Last",G97,IF(AND(B$3="2nd last",G96="Zero"),F97,IF(B$3="2nd last",G96,IF(AND(B$3="Opposite",G97="Zero"),F97,IF(AND(B$3="Opposite",G97="Red"),"Black",IF(AND(B$3="Opposite",G97="Black"),"Red",IF(AND(B$3="Opposite",G97="Odd"),"Even",IF(AND(B$3="Opposite",G97="Even"),"Odd",IF(AND(B$3="Opposite",G97="High"),"Low",IF(AND(B$3="Opposite",G97="Low"),"High",IF(COUNTIF(Refs!$E$5:$I$6,B$3)=1,RevLab!B$3,"")))))))))))))</f>
        <v>Black</v>
      </c>
      <c r="G98" t="str">
        <f ca="1">IF(E98="","",IF(B$2="Red/Black",LOOKUP(E98,Refs!D:D,Refs!F:F),IF(B$2="High/Low",LOOKUP(E98,Refs!D:D,Refs!H:H),IF(B$2="Odd/Even",LOOKUP(E98,Refs!D:D,Refs!J:J),""))))</f>
        <v>Red</v>
      </c>
      <c r="H98">
        <f t="shared" ca="1" si="13"/>
        <v>-1</v>
      </c>
      <c r="I98">
        <f ca="1">IF(E97="","",IF(F98="","",IF(AND(R97&gt;1,P97+Q97&gt;=$B$4),$B$4,IF(R97=1,P97,P97+Q97))))</f>
        <v>6</v>
      </c>
      <c r="J98">
        <f t="shared" ca="1" si="14"/>
        <v>-6</v>
      </c>
      <c r="K98">
        <f t="shared" ca="1" si="16"/>
        <v>-101</v>
      </c>
      <c r="L98">
        <f t="shared" ca="1" si="17"/>
        <v>15</v>
      </c>
      <c r="M98">
        <f t="shared" ca="1" si="15"/>
        <v>0</v>
      </c>
      <c r="P98">
        <f t="shared" ca="1" si="9"/>
        <v>2</v>
      </c>
      <c r="Q98">
        <f t="shared" ca="1" si="10"/>
        <v>4</v>
      </c>
      <c r="R98" s="2">
        <f t="shared" ca="1" si="11"/>
        <v>3</v>
      </c>
      <c r="S98" s="4">
        <f ca="1">IF(E97="","",IF($F98="",S97,IF($M98=1,LOOKUP(S$9,$A$12:$A$111,$B$12:$B$111),IF(AND($H98=-1,T$9=$R97),"",IF($H98=-1,T97,IF($H98=1,S97))))))</f>
        <v>2</v>
      </c>
      <c r="T98">
        <f ca="1">IF($E97="","",IF($F98="",T97,IF(AND($M98=1,T$9&gt;$B$9),"",IF(AND($M98=1,T$9&lt;=$B$9),LOOKUP(T$9,$A$12:$A$111,$B$12:$B$111),IF(AND($H98=-1,U$9=$R97),"",IF($H98=-1,U97,IF(AND($H98=1,S$9=$R97),$J98,IF($H98=1,T97,""))))))))</f>
        <v>3</v>
      </c>
      <c r="U98">
        <f ca="1">IF($E97="","",IF($F98="",U97,IF(AND($M98=1,U$9&gt;$B$9),"",IF(AND($M98=1,U$9&lt;=$B$9),LOOKUP(U$9,$A$12:$A$111,$B$12:$B$111),IF(AND($H98=-1,V$9=$R97),"",IF($H98=-1,V97,IF(AND($H98=1,T$9=$R97),$J98,IF($H98=1,U97,""))))))))</f>
        <v>4</v>
      </c>
      <c r="V98" t="str">
        <f ca="1">IF($E97="","",IF($F98="",V97,IF(AND($M98=1,V$9&gt;$B$9),"",IF(AND($M98=1,V$9&lt;=$B$9),LOOKUP(V$9,$A$12:$A$111,$B$12:$B$111),IF(AND($H98=-1,W$9=$R97),"",IF($H98=-1,W97,IF(AND($H98=1,U$9=$R97),$J98,IF($H98=1,V97,""))))))))</f>
        <v/>
      </c>
      <c r="W98" t="str">
        <f ca="1">IF($E97="","",IF($F98="",W97,IF(AND($M98=1,W$9&gt;$B$9),"",IF(AND($M98=1,W$9&lt;=$B$9),LOOKUP(W$9,$A$12:$A$111,$B$12:$B$111),IF(AND($H98=-1,X$9=$R97),"",IF($H98=-1,X97,IF(AND($H98=1,V$9=$R97),$J98,IF($H98=1,W97,""))))))))</f>
        <v/>
      </c>
      <c r="X98" t="str">
        <f ca="1">IF($E97="","",IF($F98="",X97,IF(AND($M98=1,X$9&gt;$B$9),"",IF(AND($M98=1,X$9&lt;=$B$9),LOOKUP(X$9,$A$12:$A$111,$B$12:$B$111),IF(AND($H98=-1,Y$9=$R97),"",IF($H98=-1,Y97,IF(AND($H98=1,W$9=$R97),$J98,IF($H98=1,X97,""))))))))</f>
        <v/>
      </c>
      <c r="Y98" t="str">
        <f ca="1">IF($E97="","",IF($F98="",Y97,IF(AND($M98=1,Y$9&gt;$B$9),"",IF(AND($M98=1,Y$9&lt;=$B$9),LOOKUP(Y$9,$A$12:$A$111,$B$12:$B$111),IF(AND($H98=-1,Z$9=$R97),"",IF($H98=-1,Z97,IF(AND($H98=1,X$9=$R97),$J98,IF($H98=1,Y97,""))))))))</f>
        <v/>
      </c>
      <c r="Z98" t="str">
        <f ca="1">IF($E97="","",IF($F98="",Z97,IF(AND($M98=1,Z$9&gt;$B$9),"",IF(AND($M98=1,Z$9&lt;=$B$9),LOOKUP(Z$9,$A$12:$A$111,$B$12:$B$111),IF(AND($H98=-1,AA$9=$R97),"",IF($H98=-1,AA97,IF(AND($H98=1,Y$9=$R97),$J98,IF($H98=1,Z97,""))))))))</f>
        <v/>
      </c>
      <c r="AA98" t="str">
        <f ca="1">IF($E97="","",IF($F98="",AA97,IF(AND($M98=1,AA$9&gt;$B$9),"",IF(AND($M98=1,AA$9&lt;=$B$9),LOOKUP(AA$9,$A$12:$A$111,$B$12:$B$111),IF(AND($H98=-1,AB$9=$R97),"",IF($H98=-1,AB97,IF(AND($H98=1,Z$9=$R97),$J98,IF($H98=1,AA97,""))))))))</f>
        <v/>
      </c>
      <c r="AB98" t="str">
        <f ca="1">IF($E97="","",IF($F98="",AB97,IF(AND($M98=1,AB$9&gt;$B$9),"",IF(AND($M98=1,AB$9&lt;=$B$9),LOOKUP(AB$9,$A$12:$A$111,$B$12:$B$111),IF(AND($H98=-1,AC$9=$R97),"",IF($H98=-1,AC97,IF(AND($H98=1,AA$9=$R97),$J98,IF($H98=1,AB97,""))))))))</f>
        <v/>
      </c>
      <c r="AC98" t="str">
        <f ca="1">IF($E97="","",IF($F98="",AC97,IF(AND($M98=1,AC$9&gt;$B$9),"",IF(AND($M98=1,AC$9&lt;=$B$9),LOOKUP(AC$9,$A$12:$A$111,$B$12:$B$111),IF(AND($H98=-1,AD$9=$R97),"",IF($H98=-1,AD97,IF(AND($H98=1,AB$9=$R97),$J98,IF($H98=1,AC97,""))))))))</f>
        <v/>
      </c>
      <c r="AD98" t="str">
        <f ca="1">IF($E97="","",IF($F98="",AD97,IF(AND($M98=1,AD$9&gt;$B$9),"",IF(AND($M98=1,AD$9&lt;=$B$9),LOOKUP(AD$9,$A$12:$A$111,$B$12:$B$111),IF(AND($H98=-1,AE$9=$R97),"",IF($H98=-1,AE97,IF(AND($H98=1,AC$9=$R97),$J98,IF($H98=1,AD97,""))))))))</f>
        <v/>
      </c>
      <c r="AE98" t="str">
        <f ca="1">IF($E97="","",IF($F98="",AE97,IF(AND($M98=1,AE$9&gt;$B$9),"",IF(AND($M98=1,AE$9&lt;=$B$9),LOOKUP(AE$9,$A$12:$A$111,$B$12:$B$111),IF(AND($H98=-1,AF$9=$R97),"",IF($H98=-1,AF97,IF(AND($H98=1,AD$9=$R97),$J98,IF($H98=1,AE97,""))))))))</f>
        <v/>
      </c>
      <c r="AF98" t="str">
        <f ca="1">IF($E97="","",IF($F98="",AF97,IF(AND($M98=1,AF$9&gt;$B$9),"",IF(AND($M98=1,AF$9&lt;=$B$9),LOOKUP(AF$9,$A$12:$A$111,$B$12:$B$111),IF(AND($H98=-1,AG$9=$R97),"",IF($H98=-1,AG97,IF(AND($H98=1,AE$9=$R97),$J98,IF($H98=1,AF97,""))))))))</f>
        <v/>
      </c>
      <c r="AG98" t="str">
        <f ca="1">IF($E97="","",IF($F98="",AG97,IF(AND($M98=1,AG$9&gt;$B$9),"",IF(AND($M98=1,AG$9&lt;=$B$9),LOOKUP(AG$9,$A$12:$A$111,$B$12:$B$111),IF(AND($H98=-1,AH$9=$R97),"",IF($H98=-1,AH97,IF(AND($H98=1,AF$9=$R97),$J98,IF($H98=1,AG97,""))))))))</f>
        <v/>
      </c>
      <c r="AH98" t="str">
        <f ca="1">IF($E97="","",IF($F98="",AH97,IF(AND($M98=1,AH$9&gt;$B$9),"",IF(AND($M98=1,AH$9&lt;=$B$9),LOOKUP(AH$9,$A$12:$A$111,$B$12:$B$111),IF(AND($H98=-1,AI$9=$R97),"",IF($H98=-1,AI97,IF(AND($H98=1,AG$9=$R97),$J98,IF($H98=1,AH97,""))))))))</f>
        <v/>
      </c>
      <c r="AI98" t="str">
        <f ca="1">IF($E97="","",IF($F98="",AI97,IF(AND($M98=1,AI$9&gt;$B$9),"",IF(AND($M98=1,AI$9&lt;=$B$9),LOOKUP(AI$9,$A$12:$A$111,$B$12:$B$111),IF(AND($H98=-1,AJ$9=$R97),"",IF($H98=-1,AJ97,IF(AND($H98=1,AH$9=$R97),$J98,IF($H98=1,AI97,""))))))))</f>
        <v/>
      </c>
      <c r="AJ98" t="str">
        <f ca="1">IF($E97="","",IF($F98="",AJ97,IF(AND($M98=1,AJ$9&gt;$B$9),"",IF(AND($M98=1,AJ$9&lt;=$B$9),LOOKUP(AJ$9,$A$12:$A$111,$B$12:$B$111),IF(AND($H98=-1,AK$9=$R97),"",IF($H98=-1,AK97,IF(AND($H98=1,AI$9=$R97),$J98,IF($H98=1,AJ97,""))))))))</f>
        <v/>
      </c>
      <c r="AK98" t="str">
        <f ca="1">IF($E97="","",IF($F98="",AK97,IF(AND($M98=1,AK$9&gt;$B$9),"",IF(AND($M98=1,AK$9&lt;=$B$9),LOOKUP(AK$9,$A$12:$A$111,$B$12:$B$111),IF(AND($H98=-1,AL$9=$R97),"",IF($H98=-1,AL97,IF(AND($H98=1,AJ$9=$R97),$J98,IF($H98=1,AK97,""))))))))</f>
        <v/>
      </c>
      <c r="AL98" t="str">
        <f ca="1">IF($E97="","",IF($F98="",AL97,IF(AND($M98=1,AL$9&gt;$B$9),"",IF(AND($M98=1,AL$9&lt;=$B$9),LOOKUP(AL$9,$A$12:$A$111,$B$12:$B$111),IF(AND($H98=-1,AM$9=$R97),"",IF($H98=-1,AM97,IF(AND($H98=1,AK$9=$R97),$J98,IF($H98=1,AL97,""))))))))</f>
        <v/>
      </c>
      <c r="AM98" t="str">
        <f ca="1">IF($E97="","",IF($F98="",AM97,IF(AND($M98=1,AM$9&gt;$B$9),"",IF(AND($M98=1,AM$9&lt;=$B$9),LOOKUP(AM$9,$A$12:$A$111,$B$12:$B$111),IF(AND($H98=-1,AN$9=$R97),"",IF($H98=-1,AN97,IF(AND($H98=1,AL$9=$R97),$J98,IF($H98=1,AM97,""))))))))</f>
        <v/>
      </c>
      <c r="AN98" t="str">
        <f ca="1">IF($E97="","",IF($F98="",AN97,IF(AND($M98=1,AN$9&gt;$B$9),"",IF(AND($M98=1,AN$9&lt;=$B$9),LOOKUP(AN$9,$A$12:$A$111,$B$12:$B$111),IF(AND($H98=-1,AO$9=$R97),"",IF($H98=-1,AO97,IF(AND($H98=1,AM$9=$R97),$J98,IF($H98=1,AN97,""))))))))</f>
        <v/>
      </c>
      <c r="AO98" t="str">
        <f ca="1">IF($E97="","",IF($F98="",AO97,IF(AND($M98=1,AO$9&gt;$B$9),"",IF(AND($M98=1,AO$9&lt;=$B$9),LOOKUP(AO$9,$A$12:$A$111,$B$12:$B$111),IF(AND($H98=-1,AP$9=$R97),"",IF($H98=-1,AP97,IF(AND($H98=1,AN$9=$R97),$J98,IF($H98=1,AO97,""))))))))</f>
        <v/>
      </c>
      <c r="AP98" t="str">
        <f ca="1">IF($E97="","",IF($F98="",AP97,IF(AND($M98=1,AP$9&gt;$B$9),"",IF(AND($M98=1,AP$9&lt;=$B$9),LOOKUP(AP$9,$A$12:$A$111,$B$12:$B$111),IF(AND($H98=-1,AQ$9=$R97),"",IF($H98=-1,AQ97,IF(AND($H98=1,AO$9=$R97),$J98,IF($H98=1,AP97,""))))))))</f>
        <v/>
      </c>
      <c r="AQ98" t="str">
        <f ca="1">IF($E97="","",IF($F98="",AQ97,IF(AND($M98=1,AQ$9&gt;$B$9),"",IF(AND($M98=1,AQ$9&lt;=$B$9),LOOKUP(AQ$9,$A$12:$A$111,$B$12:$B$111),IF(AND($H98=-1,AR$9=$R97),"",IF($H98=-1,AR97,IF(AND($H98=1,AP$9=$R97),$J98,IF($H98=1,AQ97,""))))))))</f>
        <v/>
      </c>
      <c r="AR98" t="str">
        <f ca="1">IF($E97="","",IF($F98="",AR97,IF(AND($M98=1,AR$9&gt;$B$9),"",IF(AND($M98=1,AR$9&lt;=$B$9),LOOKUP(AR$9,$A$12:$A$111,$B$12:$B$111),IF(AND($H98=-1,AS$9=$R97),"",IF($H98=-1,AS97,IF(AND($H98=1,AQ$9=$R97),$J98,IF($H98=1,AR97,""))))))))</f>
        <v/>
      </c>
      <c r="AS98" t="str">
        <f ca="1">IF($E97="","",IF($F98="",AS97,IF(AND($M98=1,AS$9&gt;$B$9),"",IF(AND($M98=1,AS$9&lt;=$B$9),LOOKUP(AS$9,$A$12:$A$111,$B$12:$B$111),IF(AND($H98=-1,AT$9=$R97),"",IF($H98=-1,AT97,IF(AND($H98=1,AR$9=$R97),$J98,IF($H98=1,AS97,""))))))))</f>
        <v/>
      </c>
      <c r="AT98" t="str">
        <f ca="1">IF($E97="","",IF($F98="",AT97,IF(AND($M98=1,AT$9&gt;$B$9),"",IF(AND($M98=1,AT$9&lt;=$B$9),LOOKUP(AT$9,$A$12:$A$111,$B$12:$B$111),IF(AND($H98=-1,AU$9=$R97),"",IF($H98=-1,AU97,IF(AND($H98=1,AS$9=$R97),$J98,IF($H98=1,AT97,""))))))))</f>
        <v/>
      </c>
      <c r="AU98" t="str">
        <f ca="1">IF($E97="","",IF($F98="",AU97,IF(AND($M98=1,AU$9&gt;$B$9),"",IF(AND($M98=1,AU$9&lt;=$B$9),LOOKUP(AU$9,$A$12:$A$111,$B$12:$B$111),IF(AND($H98=-1,AV$9=$R97),"",IF($H98=-1,AV97,IF(AND($H98=1,AT$9=$R97),$J98,IF($H98=1,AU97,""))))))))</f>
        <v/>
      </c>
      <c r="AV98" t="str">
        <f ca="1">IF($E97="","",IF($F98="",AV97,IF(AND($M98=1,AV$9&gt;$B$9),"",IF(AND($M98=1,AV$9&lt;=$B$9),LOOKUP(AV$9,$A$12:$A$111,$B$12:$B$111),IF(AND($H98=-1,AW$9=$R97),"",IF($H98=-1,AW97,IF(AND($H98=1,AU$9=$R97),$J98,IF($H98=1,AV97,""))))))))</f>
        <v/>
      </c>
      <c r="AW98" t="str">
        <f ca="1">IF($E97="","",IF($F98="",AW97,IF(AND($M98=1,AW$9&gt;$B$9),"",IF(AND($M98=1,AW$9&lt;=$B$9),LOOKUP(AW$9,$A$12:$A$111,$B$12:$B$111),IF(AND($H98=-1,AX$9=$R97),"",IF($H98=-1,AX97,IF(AND($H98=1,AV$9=$R97),$J98,IF($H98=1,AW97,""))))))))</f>
        <v/>
      </c>
      <c r="AX98" t="str">
        <f ca="1">IF($E97="","",IF($F98="",AX97,IF(AND($M98=1,AX$9&gt;$B$9),"",IF(AND($M98=1,AX$9&lt;=$B$9),LOOKUP(AX$9,$A$12:$A$111,$B$12:$B$111),IF(AND($H98=-1,AY$9=$R97),"",IF($H98=-1,AY97,IF(AND($H98=1,AW$9=$R97),$J98,IF($H98=1,AX97,""))))))))</f>
        <v/>
      </c>
      <c r="AY98" t="str">
        <f ca="1">IF($E97="","",IF($F98="",AY97,IF(AND($M98=1,AY$9&gt;$B$9),"",IF(AND($M98=1,AY$9&lt;=$B$9),LOOKUP(AY$9,$A$12:$A$111,$B$12:$B$111),IF(AND($H98=-1,AZ$9=$R97),"",IF($H98=-1,AZ97,IF(AND($H98=1,AX$9=$R97),$J98,IF($H98=1,AY97,""))))))))</f>
        <v/>
      </c>
      <c r="AZ98" t="str">
        <f ca="1">IF($E97="","",IF($F98="",AZ97,IF(AND($M98=1,AZ$9&gt;$B$9),"",IF(AND($M98=1,AZ$9&lt;=$B$9),LOOKUP(AZ$9,$A$12:$A$111,$B$12:$B$111),IF(AND($H98=-1,BA$9=$R97),"",IF($H98=-1,BA97,IF(AND($H98=1,AY$9=$R97),$J98,IF($H98=1,AZ97,""))))))))</f>
        <v/>
      </c>
      <c r="BA98" t="str">
        <f ca="1">IF($E97="","",IF($F98="",BA97,IF(AND($M98=1,BA$9&gt;$B$9),"",IF(AND($M98=1,BA$9&lt;=$B$9),LOOKUP(BA$9,$A$12:$A$111,$B$12:$B$111),IF(AND($H98=-1,BB$9=$R97),"",IF($H98=-1,BB97,IF(AND($H98=1,AZ$9=$R97),$J98,IF($H98=1,BA97,""))))))))</f>
        <v/>
      </c>
      <c r="BB98" t="str">
        <f ca="1">IF($E97="","",IF($F98="",BB97,IF(AND($M98=1,BB$9&gt;$B$9),"",IF(AND($M98=1,BB$9&lt;=$B$9),LOOKUP(BB$9,$A$12:$A$111,$B$12:$B$111),IF(AND($H98=-1,BC$9=$R97),"",IF($H98=-1,BC97,IF(AND($H98=1,BA$9=$R97),$J98,IF($H98=1,BB97,""))))))))</f>
        <v/>
      </c>
      <c r="BC98" t="str">
        <f ca="1">IF($E97="","",IF($F98="",BC97,IF(AND($M98=1,BC$9&gt;$B$9),"",IF(AND($M98=1,BC$9&lt;=$B$9),LOOKUP(BC$9,$A$12:$A$111,$B$12:$B$111),IF(AND($H98=-1,BD$9=$R97),"",IF($H98=-1,BD97,IF(AND($H98=1,BB$9=$R97),$J98,IF($H98=1,BC97,""))))))))</f>
        <v/>
      </c>
      <c r="BD98" t="str">
        <f ca="1">IF($E97="","",IF($F98="",BD97,IF(AND($M98=1,BD$9&gt;$B$9),"",IF(AND($M98=1,BD$9&lt;=$B$9),LOOKUP(BD$9,$A$12:$A$111,$B$12:$B$111),IF(AND($H98=-1,BE$9=$R97),"",IF($H98=-1,BE97,IF(AND($H98=1,BC$9=$R97),$J98,IF($H98=1,BD97,""))))))))</f>
        <v/>
      </c>
      <c r="BE98" t="str">
        <f ca="1">IF($E97="","",IF($F98="",BE97,IF(AND($M98=1,BE$9&gt;$B$9),"",IF(AND($M98=1,BE$9&lt;=$B$9),LOOKUP(BE$9,$A$12:$A$111,$B$12:$B$111),IF(AND($H98=-1,BF$9=$R97),"",IF($H98=-1,BF97,IF(AND($H98=1,BD$9=$R97),$J98,IF($H98=1,BE97,""))))))))</f>
        <v/>
      </c>
      <c r="BF98" t="str">
        <f ca="1">IF($E97="","",IF($F98="",BF97,IF(AND($M98=1,BF$9&gt;$B$9),"",IF(AND($M98=1,BF$9&lt;=$B$9),LOOKUP(BF$9,$A$12:$A$111,$B$12:$B$111),IF(AND($H98=-1,BG$9=$R97),"",IF($H98=-1,BG97,IF(AND($H98=1,BE$9=$R97),$J98,IF($H98=1,BF97,""))))))))</f>
        <v/>
      </c>
      <c r="BG98" t="str">
        <f ca="1">IF($E97="","",IF($F98="",BG97,IF(AND($M98=1,BG$9&gt;$B$9),"",IF(AND($M98=1,BG$9&lt;=$B$9),LOOKUP(BG$9,$A$12:$A$111,$B$12:$B$111),IF(AND($H98=-1,BH$9=$R97),"",IF($H98=-1,BH97,IF(AND($H98=1,BF$9=$R97),$J98,IF($H98=1,BG97,""))))))))</f>
        <v/>
      </c>
      <c r="BH98" t="str">
        <f ca="1">IF($E97="","",IF($F98="",BH97,IF(AND($M98=1,BH$9&gt;$B$9),"",IF(AND($M98=1,BH$9&lt;=$B$9),LOOKUP(BH$9,$A$12:$A$111,$B$12:$B$111),IF(AND($H98=-1,BI$9=$R97),"",IF($H98=-1,BI97,IF(AND($H98=1,BG$9=$R97),$J98,IF($H98=1,BH97,""))))))))</f>
        <v/>
      </c>
      <c r="BI98" t="str">
        <f ca="1">IF($E97="","",IF($F98="",BI97,IF(AND($M98=1,BI$9&gt;$B$9),"",IF(AND($M98=1,BI$9&lt;=$B$9),LOOKUP(BI$9,$A$12:$A$111,$B$12:$B$111),IF(AND($H98=-1,BJ$9=$R97),"",IF($H98=-1,BJ97,IF(AND($H98=1,BH$9=$R97),$J98,IF($H98=1,BI97,""))))))))</f>
        <v/>
      </c>
      <c r="BJ98" t="str">
        <f ca="1">IF($E97="","",IF($F98="",BJ97,IF(AND($M98=1,BJ$9&gt;$B$9),"",IF(AND($M98=1,BJ$9&lt;=$B$9),LOOKUP(BJ$9,$A$12:$A$111,$B$12:$B$111),IF(AND($H98=-1,BK$9=$R97),"",IF($H98=-1,BK97,IF(AND($H98=1,BI$9=$R97),$J98,IF($H98=1,BJ97,""))))))))</f>
        <v/>
      </c>
      <c r="BK98" t="str">
        <f ca="1">IF($E97="","",IF($F98="",BK97,IF(AND($M98=1,BK$9&gt;$B$9),"",IF(AND($M98=1,BK$9&lt;=$B$9),LOOKUP(BK$9,$A$12:$A$111,$B$12:$B$111),IF(AND($H98=-1,BL$9=$R97),"",IF($H98=-1,BL97,IF(AND($H98=1,BJ$9=$R97),$J98,IF($H98=1,BK97,""))))))))</f>
        <v/>
      </c>
      <c r="BL98" t="str">
        <f ca="1">IF($E97="","",IF($F98="",BL97,IF(AND($M98=1,BL$9&gt;$B$9),"",IF(AND($M98=1,BL$9&lt;=$B$9),LOOKUP(BL$9,$A$12:$A$111,$B$12:$B$111),IF(AND($H98=-1,BM$9=$R97),"",IF($H98=-1,BM97,IF(AND($H98=1,BK$9=$R97),$J98,IF($H98=1,BL97,""))))))))</f>
        <v/>
      </c>
      <c r="BM98" t="str">
        <f ca="1">IF($E97="","",IF($F98="",BM97,IF(AND($M98=1,BM$9&gt;$B$9),"",IF(AND($M98=1,BM$9&lt;=$B$9),LOOKUP(BM$9,$A$12:$A$111,$B$12:$B$111),IF(AND($H98=-1,BN$9=$R97),"",IF($H98=-1,BN97,IF(AND($H98=1,BL$9=$R97),$J98,IF($H98=1,BM97,""))))))))</f>
        <v/>
      </c>
      <c r="BN98" t="str">
        <f ca="1">IF($E97="","",IF($F98="",BN97,IF(AND($M98=1,BN$9&gt;$B$9),"",IF(AND($M98=1,BN$9&lt;=$B$9),LOOKUP(BN$9,$A$12:$A$111,$B$12:$B$111),IF(AND($H98=-1,BO$9=$R97),"",IF($H98=-1,BO97,IF(AND($H98=1,BM$9=$R97),$J98,IF($H98=1,BN97,""))))))))</f>
        <v/>
      </c>
      <c r="BO98" t="str">
        <f ca="1">IF($E97="","",IF($F98="",BO97,IF(AND($M98=1,BO$9&gt;$B$9),"",IF(AND($M98=1,BO$9&lt;=$B$9),LOOKUP(BO$9,$A$12:$A$111,$B$12:$B$111),IF(AND($H98=-1,BP$9=$R97),"",IF($H98=-1,BP97,IF(AND($H98=1,BN$9=$R97),$J98,IF($H98=1,BO97,""))))))))</f>
        <v/>
      </c>
      <c r="BP98">
        <f ca="1">IF($E97="","",IF($F98="",BP97,IF(AND($M98=1,BP$9&gt;$B$9),"",IF(AND($M98=1,BP$9&lt;=$B$9),LOOKUP(BP$9,$A$12:$A$111,$B$12:$B$111),IF(AND($H98=-1,BQ$9=$R97),"",IF($H98=-1,BQ97,IF(AND($H98=1,BO$9=$R97),$J98,IF($H98=1,BP97,""))))))))</f>
        <v>0</v>
      </c>
    </row>
    <row r="99" spans="4:68" x14ac:dyDescent="0.25">
      <c r="D99" s="4">
        <v>89</v>
      </c>
      <c r="E99" s="1">
        <f t="shared" ca="1" si="12"/>
        <v>29</v>
      </c>
      <c r="F99" t="str">
        <f ca="1">IF(E98="","",IF(AND(B$3="Last",G98="Zero"),F98,IF(B$3="Last",G98,IF(AND(B$3="2nd last",G97="Zero"),F98,IF(B$3="2nd last",G97,IF(AND(B$3="Opposite",G98="Zero"),F98,IF(AND(B$3="Opposite",G98="Red"),"Black",IF(AND(B$3="Opposite",G98="Black"),"Red",IF(AND(B$3="Opposite",G98="Odd"),"Even",IF(AND(B$3="Opposite",G98="Even"),"Odd",IF(AND(B$3="Opposite",G98="High"),"Low",IF(AND(B$3="Opposite",G98="Low"),"High",IF(COUNTIF(Refs!$E$5:$I$6,B$3)=1,RevLab!B$3,"")))))))))))))</f>
        <v>Black</v>
      </c>
      <c r="G99" t="str">
        <f ca="1">IF(E99="","",IF(B$2="Red/Black",LOOKUP(E99,Refs!D:D,Refs!F:F),IF(B$2="High/Low",LOOKUP(E99,Refs!D:D,Refs!H:H),IF(B$2="Odd/Even",LOOKUP(E99,Refs!D:D,Refs!J:J),""))))</f>
        <v>Black</v>
      </c>
      <c r="H99">
        <f t="shared" ca="1" si="13"/>
        <v>1</v>
      </c>
      <c r="I99">
        <f ca="1">IF(E98="","",IF(F99="","",IF(AND(R98&gt;1,P98+Q98&gt;=$B$4),$B$4,IF(R98=1,P98,P98+Q98))))</f>
        <v>6</v>
      </c>
      <c r="J99">
        <f t="shared" ca="1" si="14"/>
        <v>6</v>
      </c>
      <c r="K99">
        <f t="shared" ca="1" si="16"/>
        <v>-95</v>
      </c>
      <c r="L99">
        <f t="shared" ca="1" si="17"/>
        <v>15</v>
      </c>
      <c r="M99">
        <f t="shared" ca="1" si="15"/>
        <v>0</v>
      </c>
      <c r="P99">
        <f t="shared" ca="1" si="9"/>
        <v>2</v>
      </c>
      <c r="Q99">
        <f t="shared" ca="1" si="10"/>
        <v>6</v>
      </c>
      <c r="R99" s="2">
        <f t="shared" ca="1" si="11"/>
        <v>4</v>
      </c>
      <c r="S99" s="4">
        <f ca="1">IF(E98="","",IF($F99="",S98,IF($M99=1,LOOKUP(S$9,$A$12:$A$111,$B$12:$B$111),IF(AND($H99=-1,T$9=$R98),"",IF($H99=-1,T98,IF($H99=1,S98))))))</f>
        <v>2</v>
      </c>
      <c r="T99">
        <f ca="1">IF($E98="","",IF($F99="",T98,IF(AND($M99=1,T$9&gt;$B$9),"",IF(AND($M99=1,T$9&lt;=$B$9),LOOKUP(T$9,$A$12:$A$111,$B$12:$B$111),IF(AND($H99=-1,U$9=$R98),"",IF($H99=-1,U98,IF(AND($H99=1,S$9=$R98),$J99,IF($H99=1,T98,""))))))))</f>
        <v>3</v>
      </c>
      <c r="U99">
        <f ca="1">IF($E98="","",IF($F99="",U98,IF(AND($M99=1,U$9&gt;$B$9),"",IF(AND($M99=1,U$9&lt;=$B$9),LOOKUP(U$9,$A$12:$A$111,$B$12:$B$111),IF(AND($H99=-1,V$9=$R98),"",IF($H99=-1,V98,IF(AND($H99=1,T$9=$R98),$J99,IF($H99=1,U98,""))))))))</f>
        <v>4</v>
      </c>
      <c r="V99">
        <f ca="1">IF($E98="","",IF($F99="",V98,IF(AND($M99=1,V$9&gt;$B$9),"",IF(AND($M99=1,V$9&lt;=$B$9),LOOKUP(V$9,$A$12:$A$111,$B$12:$B$111),IF(AND($H99=-1,W$9=$R98),"",IF($H99=-1,W98,IF(AND($H99=1,U$9=$R98),$J99,IF($H99=1,V98,""))))))))</f>
        <v>6</v>
      </c>
      <c r="W99" t="str">
        <f ca="1">IF($E98="","",IF($F99="",W98,IF(AND($M99=1,W$9&gt;$B$9),"",IF(AND($M99=1,W$9&lt;=$B$9),LOOKUP(W$9,$A$12:$A$111,$B$12:$B$111),IF(AND($H99=-1,X$9=$R98),"",IF($H99=-1,X98,IF(AND($H99=1,V$9=$R98),$J99,IF($H99=1,W98,""))))))))</f>
        <v/>
      </c>
      <c r="X99" t="str">
        <f ca="1">IF($E98="","",IF($F99="",X98,IF(AND($M99=1,X$9&gt;$B$9),"",IF(AND($M99=1,X$9&lt;=$B$9),LOOKUP(X$9,$A$12:$A$111,$B$12:$B$111),IF(AND($H99=-1,Y$9=$R98),"",IF($H99=-1,Y98,IF(AND($H99=1,W$9=$R98),$J99,IF($H99=1,X98,""))))))))</f>
        <v/>
      </c>
      <c r="Y99" t="str">
        <f ca="1">IF($E98="","",IF($F99="",Y98,IF(AND($M99=1,Y$9&gt;$B$9),"",IF(AND($M99=1,Y$9&lt;=$B$9),LOOKUP(Y$9,$A$12:$A$111,$B$12:$B$111),IF(AND($H99=-1,Z$9=$R98),"",IF($H99=-1,Z98,IF(AND($H99=1,X$9=$R98),$J99,IF($H99=1,Y98,""))))))))</f>
        <v/>
      </c>
      <c r="Z99" t="str">
        <f ca="1">IF($E98="","",IF($F99="",Z98,IF(AND($M99=1,Z$9&gt;$B$9),"",IF(AND($M99=1,Z$9&lt;=$B$9),LOOKUP(Z$9,$A$12:$A$111,$B$12:$B$111),IF(AND($H99=-1,AA$9=$R98),"",IF($H99=-1,AA98,IF(AND($H99=1,Y$9=$R98),$J99,IF($H99=1,Z98,""))))))))</f>
        <v/>
      </c>
      <c r="AA99" t="str">
        <f ca="1">IF($E98="","",IF($F99="",AA98,IF(AND($M99=1,AA$9&gt;$B$9),"",IF(AND($M99=1,AA$9&lt;=$B$9),LOOKUP(AA$9,$A$12:$A$111,$B$12:$B$111),IF(AND($H99=-1,AB$9=$R98),"",IF($H99=-1,AB98,IF(AND($H99=1,Z$9=$R98),$J99,IF($H99=1,AA98,""))))))))</f>
        <v/>
      </c>
      <c r="AB99" t="str">
        <f ca="1">IF($E98="","",IF($F99="",AB98,IF(AND($M99=1,AB$9&gt;$B$9),"",IF(AND($M99=1,AB$9&lt;=$B$9),LOOKUP(AB$9,$A$12:$A$111,$B$12:$B$111),IF(AND($H99=-1,AC$9=$R98),"",IF($H99=-1,AC98,IF(AND($H99=1,AA$9=$R98),$J99,IF($H99=1,AB98,""))))))))</f>
        <v/>
      </c>
      <c r="AC99" t="str">
        <f ca="1">IF($E98="","",IF($F99="",AC98,IF(AND($M99=1,AC$9&gt;$B$9),"",IF(AND($M99=1,AC$9&lt;=$B$9),LOOKUP(AC$9,$A$12:$A$111,$B$12:$B$111),IF(AND($H99=-1,AD$9=$R98),"",IF($H99=-1,AD98,IF(AND($H99=1,AB$9=$R98),$J99,IF($H99=1,AC98,""))))))))</f>
        <v/>
      </c>
      <c r="AD99" t="str">
        <f ca="1">IF($E98="","",IF($F99="",AD98,IF(AND($M99=1,AD$9&gt;$B$9),"",IF(AND($M99=1,AD$9&lt;=$B$9),LOOKUP(AD$9,$A$12:$A$111,$B$12:$B$111),IF(AND($H99=-1,AE$9=$R98),"",IF($H99=-1,AE98,IF(AND($H99=1,AC$9=$R98),$J99,IF($H99=1,AD98,""))))))))</f>
        <v/>
      </c>
      <c r="AE99" t="str">
        <f ca="1">IF($E98="","",IF($F99="",AE98,IF(AND($M99=1,AE$9&gt;$B$9),"",IF(AND($M99=1,AE$9&lt;=$B$9),LOOKUP(AE$9,$A$12:$A$111,$B$12:$B$111),IF(AND($H99=-1,AF$9=$R98),"",IF($H99=-1,AF98,IF(AND($H99=1,AD$9=$R98),$J99,IF($H99=1,AE98,""))))))))</f>
        <v/>
      </c>
      <c r="AF99" t="str">
        <f ca="1">IF($E98="","",IF($F99="",AF98,IF(AND($M99=1,AF$9&gt;$B$9),"",IF(AND($M99=1,AF$9&lt;=$B$9),LOOKUP(AF$9,$A$12:$A$111,$B$12:$B$111),IF(AND($H99=-1,AG$9=$R98),"",IF($H99=-1,AG98,IF(AND($H99=1,AE$9=$R98),$J99,IF($H99=1,AF98,""))))))))</f>
        <v/>
      </c>
      <c r="AG99" t="str">
        <f ca="1">IF($E98="","",IF($F99="",AG98,IF(AND($M99=1,AG$9&gt;$B$9),"",IF(AND($M99=1,AG$9&lt;=$B$9),LOOKUP(AG$9,$A$12:$A$111,$B$12:$B$111),IF(AND($H99=-1,AH$9=$R98),"",IF($H99=-1,AH98,IF(AND($H99=1,AF$9=$R98),$J99,IF($H99=1,AG98,""))))))))</f>
        <v/>
      </c>
      <c r="AH99" t="str">
        <f ca="1">IF($E98="","",IF($F99="",AH98,IF(AND($M99=1,AH$9&gt;$B$9),"",IF(AND($M99=1,AH$9&lt;=$B$9),LOOKUP(AH$9,$A$12:$A$111,$B$12:$B$111),IF(AND($H99=-1,AI$9=$R98),"",IF($H99=-1,AI98,IF(AND($H99=1,AG$9=$R98),$J99,IF($H99=1,AH98,""))))))))</f>
        <v/>
      </c>
      <c r="AI99" t="str">
        <f ca="1">IF($E98="","",IF($F99="",AI98,IF(AND($M99=1,AI$9&gt;$B$9),"",IF(AND($M99=1,AI$9&lt;=$B$9),LOOKUP(AI$9,$A$12:$A$111,$B$12:$B$111),IF(AND($H99=-1,AJ$9=$R98),"",IF($H99=-1,AJ98,IF(AND($H99=1,AH$9=$R98),$J99,IF($H99=1,AI98,""))))))))</f>
        <v/>
      </c>
      <c r="AJ99" t="str">
        <f ca="1">IF($E98="","",IF($F99="",AJ98,IF(AND($M99=1,AJ$9&gt;$B$9),"",IF(AND($M99=1,AJ$9&lt;=$B$9),LOOKUP(AJ$9,$A$12:$A$111,$B$12:$B$111),IF(AND($H99=-1,AK$9=$R98),"",IF($H99=-1,AK98,IF(AND($H99=1,AI$9=$R98),$J99,IF($H99=1,AJ98,""))))))))</f>
        <v/>
      </c>
      <c r="AK99" t="str">
        <f ca="1">IF($E98="","",IF($F99="",AK98,IF(AND($M99=1,AK$9&gt;$B$9),"",IF(AND($M99=1,AK$9&lt;=$B$9),LOOKUP(AK$9,$A$12:$A$111,$B$12:$B$111),IF(AND($H99=-1,AL$9=$R98),"",IF($H99=-1,AL98,IF(AND($H99=1,AJ$9=$R98),$J99,IF($H99=1,AK98,""))))))))</f>
        <v/>
      </c>
      <c r="AL99" t="str">
        <f ca="1">IF($E98="","",IF($F99="",AL98,IF(AND($M99=1,AL$9&gt;$B$9),"",IF(AND($M99=1,AL$9&lt;=$B$9),LOOKUP(AL$9,$A$12:$A$111,$B$12:$B$111),IF(AND($H99=-1,AM$9=$R98),"",IF($H99=-1,AM98,IF(AND($H99=1,AK$9=$R98),$J99,IF($H99=1,AL98,""))))))))</f>
        <v/>
      </c>
      <c r="AM99" t="str">
        <f ca="1">IF($E98="","",IF($F99="",AM98,IF(AND($M99=1,AM$9&gt;$B$9),"",IF(AND($M99=1,AM$9&lt;=$B$9),LOOKUP(AM$9,$A$12:$A$111,$B$12:$B$111),IF(AND($H99=-1,AN$9=$R98),"",IF($H99=-1,AN98,IF(AND($H99=1,AL$9=$R98),$J99,IF($H99=1,AM98,""))))))))</f>
        <v/>
      </c>
      <c r="AN99" t="str">
        <f ca="1">IF($E98="","",IF($F99="",AN98,IF(AND($M99=1,AN$9&gt;$B$9),"",IF(AND($M99=1,AN$9&lt;=$B$9),LOOKUP(AN$9,$A$12:$A$111,$B$12:$B$111),IF(AND($H99=-1,AO$9=$R98),"",IF($H99=-1,AO98,IF(AND($H99=1,AM$9=$R98),$J99,IF($H99=1,AN98,""))))))))</f>
        <v/>
      </c>
      <c r="AO99" t="str">
        <f ca="1">IF($E98="","",IF($F99="",AO98,IF(AND($M99=1,AO$9&gt;$B$9),"",IF(AND($M99=1,AO$9&lt;=$B$9),LOOKUP(AO$9,$A$12:$A$111,$B$12:$B$111),IF(AND($H99=-1,AP$9=$R98),"",IF($H99=-1,AP98,IF(AND($H99=1,AN$9=$R98),$J99,IF($H99=1,AO98,""))))))))</f>
        <v/>
      </c>
      <c r="AP99" t="str">
        <f ca="1">IF($E98="","",IF($F99="",AP98,IF(AND($M99=1,AP$9&gt;$B$9),"",IF(AND($M99=1,AP$9&lt;=$B$9),LOOKUP(AP$9,$A$12:$A$111,$B$12:$B$111),IF(AND($H99=-1,AQ$9=$R98),"",IF($H99=-1,AQ98,IF(AND($H99=1,AO$9=$R98),$J99,IF($H99=1,AP98,""))))))))</f>
        <v/>
      </c>
      <c r="AQ99" t="str">
        <f ca="1">IF($E98="","",IF($F99="",AQ98,IF(AND($M99=1,AQ$9&gt;$B$9),"",IF(AND($M99=1,AQ$9&lt;=$B$9),LOOKUP(AQ$9,$A$12:$A$111,$B$12:$B$111),IF(AND($H99=-1,AR$9=$R98),"",IF($H99=-1,AR98,IF(AND($H99=1,AP$9=$R98),$J99,IF($H99=1,AQ98,""))))))))</f>
        <v/>
      </c>
      <c r="AR99" t="str">
        <f ca="1">IF($E98="","",IF($F99="",AR98,IF(AND($M99=1,AR$9&gt;$B$9),"",IF(AND($M99=1,AR$9&lt;=$B$9),LOOKUP(AR$9,$A$12:$A$111,$B$12:$B$111),IF(AND($H99=-1,AS$9=$R98),"",IF($H99=-1,AS98,IF(AND($H99=1,AQ$9=$R98),$J99,IF($H99=1,AR98,""))))))))</f>
        <v/>
      </c>
      <c r="AS99" t="str">
        <f ca="1">IF($E98="","",IF($F99="",AS98,IF(AND($M99=1,AS$9&gt;$B$9),"",IF(AND($M99=1,AS$9&lt;=$B$9),LOOKUP(AS$9,$A$12:$A$111,$B$12:$B$111),IF(AND($H99=-1,AT$9=$R98),"",IF($H99=-1,AT98,IF(AND($H99=1,AR$9=$R98),$J99,IF($H99=1,AS98,""))))))))</f>
        <v/>
      </c>
      <c r="AT99" t="str">
        <f ca="1">IF($E98="","",IF($F99="",AT98,IF(AND($M99=1,AT$9&gt;$B$9),"",IF(AND($M99=1,AT$9&lt;=$B$9),LOOKUP(AT$9,$A$12:$A$111,$B$12:$B$111),IF(AND($H99=-1,AU$9=$R98),"",IF($H99=-1,AU98,IF(AND($H99=1,AS$9=$R98),$J99,IF($H99=1,AT98,""))))))))</f>
        <v/>
      </c>
      <c r="AU99" t="str">
        <f ca="1">IF($E98="","",IF($F99="",AU98,IF(AND($M99=1,AU$9&gt;$B$9),"",IF(AND($M99=1,AU$9&lt;=$B$9),LOOKUP(AU$9,$A$12:$A$111,$B$12:$B$111),IF(AND($H99=-1,AV$9=$R98),"",IF($H99=-1,AV98,IF(AND($H99=1,AT$9=$R98),$J99,IF($H99=1,AU98,""))))))))</f>
        <v/>
      </c>
      <c r="AV99" t="str">
        <f ca="1">IF($E98="","",IF($F99="",AV98,IF(AND($M99=1,AV$9&gt;$B$9),"",IF(AND($M99=1,AV$9&lt;=$B$9),LOOKUP(AV$9,$A$12:$A$111,$B$12:$B$111),IF(AND($H99=-1,AW$9=$R98),"",IF($H99=-1,AW98,IF(AND($H99=1,AU$9=$R98),$J99,IF($H99=1,AV98,""))))))))</f>
        <v/>
      </c>
      <c r="AW99" t="str">
        <f ca="1">IF($E98="","",IF($F99="",AW98,IF(AND($M99=1,AW$9&gt;$B$9),"",IF(AND($M99=1,AW$9&lt;=$B$9),LOOKUP(AW$9,$A$12:$A$111,$B$12:$B$111),IF(AND($H99=-1,AX$9=$R98),"",IF($H99=-1,AX98,IF(AND($H99=1,AV$9=$R98),$J99,IF($H99=1,AW98,""))))))))</f>
        <v/>
      </c>
      <c r="AX99" t="str">
        <f ca="1">IF($E98="","",IF($F99="",AX98,IF(AND($M99=1,AX$9&gt;$B$9),"",IF(AND($M99=1,AX$9&lt;=$B$9),LOOKUP(AX$9,$A$12:$A$111,$B$12:$B$111),IF(AND($H99=-1,AY$9=$R98),"",IF($H99=-1,AY98,IF(AND($H99=1,AW$9=$R98),$J99,IF($H99=1,AX98,""))))))))</f>
        <v/>
      </c>
      <c r="AY99" t="str">
        <f ca="1">IF($E98="","",IF($F99="",AY98,IF(AND($M99=1,AY$9&gt;$B$9),"",IF(AND($M99=1,AY$9&lt;=$B$9),LOOKUP(AY$9,$A$12:$A$111,$B$12:$B$111),IF(AND($H99=-1,AZ$9=$R98),"",IF($H99=-1,AZ98,IF(AND($H99=1,AX$9=$R98),$J99,IF($H99=1,AY98,""))))))))</f>
        <v/>
      </c>
      <c r="AZ99" t="str">
        <f ca="1">IF($E98="","",IF($F99="",AZ98,IF(AND($M99=1,AZ$9&gt;$B$9),"",IF(AND($M99=1,AZ$9&lt;=$B$9),LOOKUP(AZ$9,$A$12:$A$111,$B$12:$B$111),IF(AND($H99=-1,BA$9=$R98),"",IF($H99=-1,BA98,IF(AND($H99=1,AY$9=$R98),$J99,IF($H99=1,AZ98,""))))))))</f>
        <v/>
      </c>
      <c r="BA99" t="str">
        <f ca="1">IF($E98="","",IF($F99="",BA98,IF(AND($M99=1,BA$9&gt;$B$9),"",IF(AND($M99=1,BA$9&lt;=$B$9),LOOKUP(BA$9,$A$12:$A$111,$B$12:$B$111),IF(AND($H99=-1,BB$9=$R98),"",IF($H99=-1,BB98,IF(AND($H99=1,AZ$9=$R98),$J99,IF($H99=1,BA98,""))))))))</f>
        <v/>
      </c>
      <c r="BB99" t="str">
        <f ca="1">IF($E98="","",IF($F99="",BB98,IF(AND($M99=1,BB$9&gt;$B$9),"",IF(AND($M99=1,BB$9&lt;=$B$9),LOOKUP(BB$9,$A$12:$A$111,$B$12:$B$111),IF(AND($H99=-1,BC$9=$R98),"",IF($H99=-1,BC98,IF(AND($H99=1,BA$9=$R98),$J99,IF($H99=1,BB98,""))))))))</f>
        <v/>
      </c>
      <c r="BC99" t="str">
        <f ca="1">IF($E98="","",IF($F99="",BC98,IF(AND($M99=1,BC$9&gt;$B$9),"",IF(AND($M99=1,BC$9&lt;=$B$9),LOOKUP(BC$9,$A$12:$A$111,$B$12:$B$111),IF(AND($H99=-1,BD$9=$R98),"",IF($H99=-1,BD98,IF(AND($H99=1,BB$9=$R98),$J99,IF($H99=1,BC98,""))))))))</f>
        <v/>
      </c>
      <c r="BD99" t="str">
        <f ca="1">IF($E98="","",IF($F99="",BD98,IF(AND($M99=1,BD$9&gt;$B$9),"",IF(AND($M99=1,BD$9&lt;=$B$9),LOOKUP(BD$9,$A$12:$A$111,$B$12:$B$111),IF(AND($H99=-1,BE$9=$R98),"",IF($H99=-1,BE98,IF(AND($H99=1,BC$9=$R98),$J99,IF($H99=1,BD98,""))))))))</f>
        <v/>
      </c>
      <c r="BE99" t="str">
        <f ca="1">IF($E98="","",IF($F99="",BE98,IF(AND($M99=1,BE$9&gt;$B$9),"",IF(AND($M99=1,BE$9&lt;=$B$9),LOOKUP(BE$9,$A$12:$A$111,$B$12:$B$111),IF(AND($H99=-1,BF$9=$R98),"",IF($H99=-1,BF98,IF(AND($H99=1,BD$9=$R98),$J99,IF($H99=1,BE98,""))))))))</f>
        <v/>
      </c>
      <c r="BF99" t="str">
        <f ca="1">IF($E98="","",IF($F99="",BF98,IF(AND($M99=1,BF$9&gt;$B$9),"",IF(AND($M99=1,BF$9&lt;=$B$9),LOOKUP(BF$9,$A$12:$A$111,$B$12:$B$111),IF(AND($H99=-1,BG$9=$R98),"",IF($H99=-1,BG98,IF(AND($H99=1,BE$9=$R98),$J99,IF($H99=1,BF98,""))))))))</f>
        <v/>
      </c>
      <c r="BG99" t="str">
        <f ca="1">IF($E98="","",IF($F99="",BG98,IF(AND($M99=1,BG$9&gt;$B$9),"",IF(AND($M99=1,BG$9&lt;=$B$9),LOOKUP(BG$9,$A$12:$A$111,$B$12:$B$111),IF(AND($H99=-1,BH$9=$R98),"",IF($H99=-1,BH98,IF(AND($H99=1,BF$9=$R98),$J99,IF($H99=1,BG98,""))))))))</f>
        <v/>
      </c>
      <c r="BH99" t="str">
        <f ca="1">IF($E98="","",IF($F99="",BH98,IF(AND($M99=1,BH$9&gt;$B$9),"",IF(AND($M99=1,BH$9&lt;=$B$9),LOOKUP(BH$9,$A$12:$A$111,$B$12:$B$111),IF(AND($H99=-1,BI$9=$R98),"",IF($H99=-1,BI98,IF(AND($H99=1,BG$9=$R98),$J99,IF($H99=1,BH98,""))))))))</f>
        <v/>
      </c>
      <c r="BI99" t="str">
        <f ca="1">IF($E98="","",IF($F99="",BI98,IF(AND($M99=1,BI$9&gt;$B$9),"",IF(AND($M99=1,BI$9&lt;=$B$9),LOOKUP(BI$9,$A$12:$A$111,$B$12:$B$111),IF(AND($H99=-1,BJ$9=$R98),"",IF($H99=-1,BJ98,IF(AND($H99=1,BH$9=$R98),$J99,IF($H99=1,BI98,""))))))))</f>
        <v/>
      </c>
      <c r="BJ99" t="str">
        <f ca="1">IF($E98="","",IF($F99="",BJ98,IF(AND($M99=1,BJ$9&gt;$B$9),"",IF(AND($M99=1,BJ$9&lt;=$B$9),LOOKUP(BJ$9,$A$12:$A$111,$B$12:$B$111),IF(AND($H99=-1,BK$9=$R98),"",IF($H99=-1,BK98,IF(AND($H99=1,BI$9=$R98),$J99,IF($H99=1,BJ98,""))))))))</f>
        <v/>
      </c>
      <c r="BK99" t="str">
        <f ca="1">IF($E98="","",IF($F99="",BK98,IF(AND($M99=1,BK$9&gt;$B$9),"",IF(AND($M99=1,BK$9&lt;=$B$9),LOOKUP(BK$9,$A$12:$A$111,$B$12:$B$111),IF(AND($H99=-1,BL$9=$R98),"",IF($H99=-1,BL98,IF(AND($H99=1,BJ$9=$R98),$J99,IF($H99=1,BK98,""))))))))</f>
        <v/>
      </c>
      <c r="BL99" t="str">
        <f ca="1">IF($E98="","",IF($F99="",BL98,IF(AND($M99=1,BL$9&gt;$B$9),"",IF(AND($M99=1,BL$9&lt;=$B$9),LOOKUP(BL$9,$A$12:$A$111,$B$12:$B$111),IF(AND($H99=-1,BM$9=$R98),"",IF($H99=-1,BM98,IF(AND($H99=1,BK$9=$R98),$J99,IF($H99=1,BL98,""))))))))</f>
        <v/>
      </c>
      <c r="BM99" t="str">
        <f ca="1">IF($E98="","",IF($F99="",BM98,IF(AND($M99=1,BM$9&gt;$B$9),"",IF(AND($M99=1,BM$9&lt;=$B$9),LOOKUP(BM$9,$A$12:$A$111,$B$12:$B$111),IF(AND($H99=-1,BN$9=$R98),"",IF($H99=-1,BN98,IF(AND($H99=1,BL$9=$R98),$J99,IF($H99=1,BM98,""))))))))</f>
        <v/>
      </c>
      <c r="BN99" t="str">
        <f ca="1">IF($E98="","",IF($F99="",BN98,IF(AND($M99=1,BN$9&gt;$B$9),"",IF(AND($M99=1,BN$9&lt;=$B$9),LOOKUP(BN$9,$A$12:$A$111,$B$12:$B$111),IF(AND($H99=-1,BO$9=$R98),"",IF($H99=-1,BO98,IF(AND($H99=1,BM$9=$R98),$J99,IF($H99=1,BN98,""))))))))</f>
        <v/>
      </c>
      <c r="BO99" t="str">
        <f ca="1">IF($E98="","",IF($F99="",BO98,IF(AND($M99=1,BO$9&gt;$B$9),"",IF(AND($M99=1,BO$9&lt;=$B$9),LOOKUP(BO$9,$A$12:$A$111,$B$12:$B$111),IF(AND($H99=-1,BP$9=$R98),"",IF($H99=-1,BP98,IF(AND($H99=1,BN$9=$R98),$J99,IF($H99=1,BO98,""))))))))</f>
        <v/>
      </c>
      <c r="BP99">
        <f ca="1">IF($E98="","",IF($F99="",BP98,IF(AND($M99=1,BP$9&gt;$B$9),"",IF(AND($M99=1,BP$9&lt;=$B$9),LOOKUP(BP$9,$A$12:$A$111,$B$12:$B$111),IF(AND($H99=-1,BQ$9=$R98),"",IF($H99=-1,BQ98,IF(AND($H99=1,BO$9=$R98),$J99,IF($H99=1,BP98,""))))))))</f>
        <v>0</v>
      </c>
    </row>
    <row r="100" spans="4:68" x14ac:dyDescent="0.25">
      <c r="D100" s="4">
        <v>90</v>
      </c>
      <c r="E100" s="1">
        <f t="shared" ca="1" si="12"/>
        <v>24</v>
      </c>
      <c r="F100" t="str">
        <f ca="1">IF(E99="","",IF(AND(B$3="Last",G99="Zero"),F99,IF(B$3="Last",G99,IF(AND(B$3="2nd last",G98="Zero"),F99,IF(B$3="2nd last",G98,IF(AND(B$3="Opposite",G99="Zero"),F99,IF(AND(B$3="Opposite",G99="Red"),"Black",IF(AND(B$3="Opposite",G99="Black"),"Red",IF(AND(B$3="Opposite",G99="Odd"),"Even",IF(AND(B$3="Opposite",G99="Even"),"Odd",IF(AND(B$3="Opposite",G99="High"),"Low",IF(AND(B$3="Opposite",G99="Low"),"High",IF(COUNTIF(Refs!$E$5:$I$6,B$3)=1,RevLab!B$3,"")))))))))))))</f>
        <v>Black</v>
      </c>
      <c r="G100" t="str">
        <f ca="1">IF(E100="","",IF(B$2="Red/Black",LOOKUP(E100,Refs!D:D,Refs!F:F),IF(B$2="High/Low",LOOKUP(E100,Refs!D:D,Refs!H:H),IF(B$2="Odd/Even",LOOKUP(E100,Refs!D:D,Refs!J:J),""))))</f>
        <v>Black</v>
      </c>
      <c r="H100">
        <f t="shared" ca="1" si="13"/>
        <v>1</v>
      </c>
      <c r="I100">
        <f ca="1">IF(E99="","",IF(F100="","",IF(AND(R99&gt;1,P99+Q99&gt;=$B$4),$B$4,IF(R99=1,P99,P99+Q99))))</f>
        <v>8</v>
      </c>
      <c r="J100">
        <f t="shared" ca="1" si="14"/>
        <v>8</v>
      </c>
      <c r="K100">
        <f t="shared" ca="1" si="16"/>
        <v>-87</v>
      </c>
      <c r="L100">
        <f t="shared" ca="1" si="17"/>
        <v>15</v>
      </c>
      <c r="M100">
        <f t="shared" ca="1" si="15"/>
        <v>0</v>
      </c>
      <c r="P100">
        <f t="shared" ca="1" si="9"/>
        <v>2</v>
      </c>
      <c r="Q100">
        <f t="shared" ca="1" si="10"/>
        <v>8</v>
      </c>
      <c r="R100" s="2">
        <f t="shared" ca="1" si="11"/>
        <v>5</v>
      </c>
      <c r="S100" s="4">
        <f ca="1">IF(E99="","",IF($F100="",S99,IF($M100=1,LOOKUP(S$9,$A$12:$A$111,$B$12:$B$111),IF(AND($H100=-1,T$9=$R99),"",IF($H100=-1,T99,IF($H100=1,S99))))))</f>
        <v>2</v>
      </c>
      <c r="T100">
        <f ca="1">IF($E99="","",IF($F100="",T99,IF(AND($M100=1,T$9&gt;$B$9),"",IF(AND($M100=1,T$9&lt;=$B$9),LOOKUP(T$9,$A$12:$A$111,$B$12:$B$111),IF(AND($H100=-1,U$9=$R99),"",IF($H100=-1,U99,IF(AND($H100=1,S$9=$R99),$J100,IF($H100=1,T99,""))))))))</f>
        <v>3</v>
      </c>
      <c r="U100">
        <f ca="1">IF($E99="","",IF($F100="",U99,IF(AND($M100=1,U$9&gt;$B$9),"",IF(AND($M100=1,U$9&lt;=$B$9),LOOKUP(U$9,$A$12:$A$111,$B$12:$B$111),IF(AND($H100=-1,V$9=$R99),"",IF($H100=-1,V99,IF(AND($H100=1,T$9=$R99),$J100,IF($H100=1,U99,""))))))))</f>
        <v>4</v>
      </c>
      <c r="V100">
        <f ca="1">IF($E99="","",IF($F100="",V99,IF(AND($M100=1,V$9&gt;$B$9),"",IF(AND($M100=1,V$9&lt;=$B$9),LOOKUP(V$9,$A$12:$A$111,$B$12:$B$111),IF(AND($H100=-1,W$9=$R99),"",IF($H100=-1,W99,IF(AND($H100=1,U$9=$R99),$J100,IF($H100=1,V99,""))))))))</f>
        <v>6</v>
      </c>
      <c r="W100">
        <f ca="1">IF($E99="","",IF($F100="",W99,IF(AND($M100=1,W$9&gt;$B$9),"",IF(AND($M100=1,W$9&lt;=$B$9),LOOKUP(W$9,$A$12:$A$111,$B$12:$B$111),IF(AND($H100=-1,X$9=$R99),"",IF($H100=-1,X99,IF(AND($H100=1,V$9=$R99),$J100,IF($H100=1,W99,""))))))))</f>
        <v>8</v>
      </c>
      <c r="X100" t="str">
        <f ca="1">IF($E99="","",IF($F100="",X99,IF(AND($M100=1,X$9&gt;$B$9),"",IF(AND($M100=1,X$9&lt;=$B$9),LOOKUP(X$9,$A$12:$A$111,$B$12:$B$111),IF(AND($H100=-1,Y$9=$R99),"",IF($H100=-1,Y99,IF(AND($H100=1,W$9=$R99),$J100,IF($H100=1,X99,""))))))))</f>
        <v/>
      </c>
      <c r="Y100" t="str">
        <f ca="1">IF($E99="","",IF($F100="",Y99,IF(AND($M100=1,Y$9&gt;$B$9),"",IF(AND($M100=1,Y$9&lt;=$B$9),LOOKUP(Y$9,$A$12:$A$111,$B$12:$B$111),IF(AND($H100=-1,Z$9=$R99),"",IF($H100=-1,Z99,IF(AND($H100=1,X$9=$R99),$J100,IF($H100=1,Y99,""))))))))</f>
        <v/>
      </c>
      <c r="Z100" t="str">
        <f ca="1">IF($E99="","",IF($F100="",Z99,IF(AND($M100=1,Z$9&gt;$B$9),"",IF(AND($M100=1,Z$9&lt;=$B$9),LOOKUP(Z$9,$A$12:$A$111,$B$12:$B$111),IF(AND($H100=-1,AA$9=$R99),"",IF($H100=-1,AA99,IF(AND($H100=1,Y$9=$R99),$J100,IF($H100=1,Z99,""))))))))</f>
        <v/>
      </c>
      <c r="AA100" t="str">
        <f ca="1">IF($E99="","",IF($F100="",AA99,IF(AND($M100=1,AA$9&gt;$B$9),"",IF(AND($M100=1,AA$9&lt;=$B$9),LOOKUP(AA$9,$A$12:$A$111,$B$12:$B$111),IF(AND($H100=-1,AB$9=$R99),"",IF($H100=-1,AB99,IF(AND($H100=1,Z$9=$R99),$J100,IF($H100=1,AA99,""))))))))</f>
        <v/>
      </c>
      <c r="AB100" t="str">
        <f ca="1">IF($E99="","",IF($F100="",AB99,IF(AND($M100=1,AB$9&gt;$B$9),"",IF(AND($M100=1,AB$9&lt;=$B$9),LOOKUP(AB$9,$A$12:$A$111,$B$12:$B$111),IF(AND($H100=-1,AC$9=$R99),"",IF($H100=-1,AC99,IF(AND($H100=1,AA$9=$R99),$J100,IF($H100=1,AB99,""))))))))</f>
        <v/>
      </c>
      <c r="AC100" t="str">
        <f ca="1">IF($E99="","",IF($F100="",AC99,IF(AND($M100=1,AC$9&gt;$B$9),"",IF(AND($M100=1,AC$9&lt;=$B$9),LOOKUP(AC$9,$A$12:$A$111,$B$12:$B$111),IF(AND($H100=-1,AD$9=$R99),"",IF($H100=-1,AD99,IF(AND($H100=1,AB$9=$R99),$J100,IF($H100=1,AC99,""))))))))</f>
        <v/>
      </c>
      <c r="AD100" t="str">
        <f ca="1">IF($E99="","",IF($F100="",AD99,IF(AND($M100=1,AD$9&gt;$B$9),"",IF(AND($M100=1,AD$9&lt;=$B$9),LOOKUP(AD$9,$A$12:$A$111,$B$12:$B$111),IF(AND($H100=-1,AE$9=$R99),"",IF($H100=-1,AE99,IF(AND($H100=1,AC$9=$R99),$J100,IF($H100=1,AD99,""))))))))</f>
        <v/>
      </c>
      <c r="AE100" t="str">
        <f ca="1">IF($E99="","",IF($F100="",AE99,IF(AND($M100=1,AE$9&gt;$B$9),"",IF(AND($M100=1,AE$9&lt;=$B$9),LOOKUP(AE$9,$A$12:$A$111,$B$12:$B$111),IF(AND($H100=-1,AF$9=$R99),"",IF($H100=-1,AF99,IF(AND($H100=1,AD$9=$R99),$J100,IF($H100=1,AE99,""))))))))</f>
        <v/>
      </c>
      <c r="AF100" t="str">
        <f ca="1">IF($E99="","",IF($F100="",AF99,IF(AND($M100=1,AF$9&gt;$B$9),"",IF(AND($M100=1,AF$9&lt;=$B$9),LOOKUP(AF$9,$A$12:$A$111,$B$12:$B$111),IF(AND($H100=-1,AG$9=$R99),"",IF($H100=-1,AG99,IF(AND($H100=1,AE$9=$R99),$J100,IF($H100=1,AF99,""))))))))</f>
        <v/>
      </c>
      <c r="AG100" t="str">
        <f ca="1">IF($E99="","",IF($F100="",AG99,IF(AND($M100=1,AG$9&gt;$B$9),"",IF(AND($M100=1,AG$9&lt;=$B$9),LOOKUP(AG$9,$A$12:$A$111,$B$12:$B$111),IF(AND($H100=-1,AH$9=$R99),"",IF($H100=-1,AH99,IF(AND($H100=1,AF$9=$R99),$J100,IF($H100=1,AG99,""))))))))</f>
        <v/>
      </c>
      <c r="AH100" t="str">
        <f ca="1">IF($E99="","",IF($F100="",AH99,IF(AND($M100=1,AH$9&gt;$B$9),"",IF(AND($M100=1,AH$9&lt;=$B$9),LOOKUP(AH$9,$A$12:$A$111,$B$12:$B$111),IF(AND($H100=-1,AI$9=$R99),"",IF($H100=-1,AI99,IF(AND($H100=1,AG$9=$R99),$J100,IF($H100=1,AH99,""))))))))</f>
        <v/>
      </c>
      <c r="AI100" t="str">
        <f ca="1">IF($E99="","",IF($F100="",AI99,IF(AND($M100=1,AI$9&gt;$B$9),"",IF(AND($M100=1,AI$9&lt;=$B$9),LOOKUP(AI$9,$A$12:$A$111,$B$12:$B$111),IF(AND($H100=-1,AJ$9=$R99),"",IF($H100=-1,AJ99,IF(AND($H100=1,AH$9=$R99),$J100,IF($H100=1,AI99,""))))))))</f>
        <v/>
      </c>
      <c r="AJ100" t="str">
        <f ca="1">IF($E99="","",IF($F100="",AJ99,IF(AND($M100=1,AJ$9&gt;$B$9),"",IF(AND($M100=1,AJ$9&lt;=$B$9),LOOKUP(AJ$9,$A$12:$A$111,$B$12:$B$111),IF(AND($H100=-1,AK$9=$R99),"",IF($H100=-1,AK99,IF(AND($H100=1,AI$9=$R99),$J100,IF($H100=1,AJ99,""))))))))</f>
        <v/>
      </c>
      <c r="AK100" t="str">
        <f ca="1">IF($E99="","",IF($F100="",AK99,IF(AND($M100=1,AK$9&gt;$B$9),"",IF(AND($M100=1,AK$9&lt;=$B$9),LOOKUP(AK$9,$A$12:$A$111,$B$12:$B$111),IF(AND($H100=-1,AL$9=$R99),"",IF($H100=-1,AL99,IF(AND($H100=1,AJ$9=$R99),$J100,IF($H100=1,AK99,""))))))))</f>
        <v/>
      </c>
      <c r="AL100" t="str">
        <f ca="1">IF($E99="","",IF($F100="",AL99,IF(AND($M100=1,AL$9&gt;$B$9),"",IF(AND($M100=1,AL$9&lt;=$B$9),LOOKUP(AL$9,$A$12:$A$111,$B$12:$B$111),IF(AND($H100=-1,AM$9=$R99),"",IF($H100=-1,AM99,IF(AND($H100=1,AK$9=$R99),$J100,IF($H100=1,AL99,""))))))))</f>
        <v/>
      </c>
      <c r="AM100" t="str">
        <f ca="1">IF($E99="","",IF($F100="",AM99,IF(AND($M100=1,AM$9&gt;$B$9),"",IF(AND($M100=1,AM$9&lt;=$B$9),LOOKUP(AM$9,$A$12:$A$111,$B$12:$B$111),IF(AND($H100=-1,AN$9=$R99),"",IF($H100=-1,AN99,IF(AND($H100=1,AL$9=$R99),$J100,IF($H100=1,AM99,""))))))))</f>
        <v/>
      </c>
      <c r="AN100" t="str">
        <f ca="1">IF($E99="","",IF($F100="",AN99,IF(AND($M100=1,AN$9&gt;$B$9),"",IF(AND($M100=1,AN$9&lt;=$B$9),LOOKUP(AN$9,$A$12:$A$111,$B$12:$B$111),IF(AND($H100=-1,AO$9=$R99),"",IF($H100=-1,AO99,IF(AND($H100=1,AM$9=$R99),$J100,IF($H100=1,AN99,""))))))))</f>
        <v/>
      </c>
      <c r="AO100" t="str">
        <f ca="1">IF($E99="","",IF($F100="",AO99,IF(AND($M100=1,AO$9&gt;$B$9),"",IF(AND($M100=1,AO$9&lt;=$B$9),LOOKUP(AO$9,$A$12:$A$111,$B$12:$B$111),IF(AND($H100=-1,AP$9=$R99),"",IF($H100=-1,AP99,IF(AND($H100=1,AN$9=$R99),$J100,IF($H100=1,AO99,""))))))))</f>
        <v/>
      </c>
      <c r="AP100" t="str">
        <f ca="1">IF($E99="","",IF($F100="",AP99,IF(AND($M100=1,AP$9&gt;$B$9),"",IF(AND($M100=1,AP$9&lt;=$B$9),LOOKUP(AP$9,$A$12:$A$111,$B$12:$B$111),IF(AND($H100=-1,AQ$9=$R99),"",IF($H100=-1,AQ99,IF(AND($H100=1,AO$9=$R99),$J100,IF($H100=1,AP99,""))))))))</f>
        <v/>
      </c>
      <c r="AQ100" t="str">
        <f ca="1">IF($E99="","",IF($F100="",AQ99,IF(AND($M100=1,AQ$9&gt;$B$9),"",IF(AND($M100=1,AQ$9&lt;=$B$9),LOOKUP(AQ$9,$A$12:$A$111,$B$12:$B$111),IF(AND($H100=-1,AR$9=$R99),"",IF($H100=-1,AR99,IF(AND($H100=1,AP$9=$R99),$J100,IF($H100=1,AQ99,""))))))))</f>
        <v/>
      </c>
      <c r="AR100" t="str">
        <f ca="1">IF($E99="","",IF($F100="",AR99,IF(AND($M100=1,AR$9&gt;$B$9),"",IF(AND($M100=1,AR$9&lt;=$B$9),LOOKUP(AR$9,$A$12:$A$111,$B$12:$B$111),IF(AND($H100=-1,AS$9=$R99),"",IF($H100=-1,AS99,IF(AND($H100=1,AQ$9=$R99),$J100,IF($H100=1,AR99,""))))))))</f>
        <v/>
      </c>
      <c r="AS100" t="str">
        <f ca="1">IF($E99="","",IF($F100="",AS99,IF(AND($M100=1,AS$9&gt;$B$9),"",IF(AND($M100=1,AS$9&lt;=$B$9),LOOKUP(AS$9,$A$12:$A$111,$B$12:$B$111),IF(AND($H100=-1,AT$9=$R99),"",IF($H100=-1,AT99,IF(AND($H100=1,AR$9=$R99),$J100,IF($H100=1,AS99,""))))))))</f>
        <v/>
      </c>
      <c r="AT100" t="str">
        <f ca="1">IF($E99="","",IF($F100="",AT99,IF(AND($M100=1,AT$9&gt;$B$9),"",IF(AND($M100=1,AT$9&lt;=$B$9),LOOKUP(AT$9,$A$12:$A$111,$B$12:$B$111),IF(AND($H100=-1,AU$9=$R99),"",IF($H100=-1,AU99,IF(AND($H100=1,AS$9=$R99),$J100,IF($H100=1,AT99,""))))))))</f>
        <v/>
      </c>
      <c r="AU100" t="str">
        <f ca="1">IF($E99="","",IF($F100="",AU99,IF(AND($M100=1,AU$9&gt;$B$9),"",IF(AND($M100=1,AU$9&lt;=$B$9),LOOKUP(AU$9,$A$12:$A$111,$B$12:$B$111),IF(AND($H100=-1,AV$9=$R99),"",IF($H100=-1,AV99,IF(AND($H100=1,AT$9=$R99),$J100,IF($H100=1,AU99,""))))))))</f>
        <v/>
      </c>
      <c r="AV100" t="str">
        <f ca="1">IF($E99="","",IF($F100="",AV99,IF(AND($M100=1,AV$9&gt;$B$9),"",IF(AND($M100=1,AV$9&lt;=$B$9),LOOKUP(AV$9,$A$12:$A$111,$B$12:$B$111),IF(AND($H100=-1,AW$9=$R99),"",IF($H100=-1,AW99,IF(AND($H100=1,AU$9=$R99),$J100,IF($H100=1,AV99,""))))))))</f>
        <v/>
      </c>
      <c r="AW100" t="str">
        <f ca="1">IF($E99="","",IF($F100="",AW99,IF(AND($M100=1,AW$9&gt;$B$9),"",IF(AND($M100=1,AW$9&lt;=$B$9),LOOKUP(AW$9,$A$12:$A$111,$B$12:$B$111),IF(AND($H100=-1,AX$9=$R99),"",IF($H100=-1,AX99,IF(AND($H100=1,AV$9=$R99),$J100,IF($H100=1,AW99,""))))))))</f>
        <v/>
      </c>
      <c r="AX100" t="str">
        <f ca="1">IF($E99="","",IF($F100="",AX99,IF(AND($M100=1,AX$9&gt;$B$9),"",IF(AND($M100=1,AX$9&lt;=$B$9),LOOKUP(AX$9,$A$12:$A$111,$B$12:$B$111),IF(AND($H100=-1,AY$9=$R99),"",IF($H100=-1,AY99,IF(AND($H100=1,AW$9=$R99),$J100,IF($H100=1,AX99,""))))))))</f>
        <v/>
      </c>
      <c r="AY100" t="str">
        <f ca="1">IF($E99="","",IF($F100="",AY99,IF(AND($M100=1,AY$9&gt;$B$9),"",IF(AND($M100=1,AY$9&lt;=$B$9),LOOKUP(AY$9,$A$12:$A$111,$B$12:$B$111),IF(AND($H100=-1,AZ$9=$R99),"",IF($H100=-1,AZ99,IF(AND($H100=1,AX$9=$R99),$J100,IF($H100=1,AY99,""))))))))</f>
        <v/>
      </c>
      <c r="AZ100" t="str">
        <f ca="1">IF($E99="","",IF($F100="",AZ99,IF(AND($M100=1,AZ$9&gt;$B$9),"",IF(AND($M100=1,AZ$9&lt;=$B$9),LOOKUP(AZ$9,$A$12:$A$111,$B$12:$B$111),IF(AND($H100=-1,BA$9=$R99),"",IF($H100=-1,BA99,IF(AND($H100=1,AY$9=$R99),$J100,IF($H100=1,AZ99,""))))))))</f>
        <v/>
      </c>
      <c r="BA100" t="str">
        <f ca="1">IF($E99="","",IF($F100="",BA99,IF(AND($M100=1,BA$9&gt;$B$9),"",IF(AND($M100=1,BA$9&lt;=$B$9),LOOKUP(BA$9,$A$12:$A$111,$B$12:$B$111),IF(AND($H100=-1,BB$9=$R99),"",IF($H100=-1,BB99,IF(AND($H100=1,AZ$9=$R99),$J100,IF($H100=1,BA99,""))))))))</f>
        <v/>
      </c>
      <c r="BB100" t="str">
        <f ca="1">IF($E99="","",IF($F100="",BB99,IF(AND($M100=1,BB$9&gt;$B$9),"",IF(AND($M100=1,BB$9&lt;=$B$9),LOOKUP(BB$9,$A$12:$A$111,$B$12:$B$111),IF(AND($H100=-1,BC$9=$R99),"",IF($H100=-1,BC99,IF(AND($H100=1,BA$9=$R99),$J100,IF($H100=1,BB99,""))))))))</f>
        <v/>
      </c>
      <c r="BC100" t="str">
        <f ca="1">IF($E99="","",IF($F100="",BC99,IF(AND($M100=1,BC$9&gt;$B$9),"",IF(AND($M100=1,BC$9&lt;=$B$9),LOOKUP(BC$9,$A$12:$A$111,$B$12:$B$111),IF(AND($H100=-1,BD$9=$R99),"",IF($H100=-1,BD99,IF(AND($H100=1,BB$9=$R99),$J100,IF($H100=1,BC99,""))))))))</f>
        <v/>
      </c>
      <c r="BD100" t="str">
        <f ca="1">IF($E99="","",IF($F100="",BD99,IF(AND($M100=1,BD$9&gt;$B$9),"",IF(AND($M100=1,BD$9&lt;=$B$9),LOOKUP(BD$9,$A$12:$A$111,$B$12:$B$111),IF(AND($H100=-1,BE$9=$R99),"",IF($H100=-1,BE99,IF(AND($H100=1,BC$9=$R99),$J100,IF($H100=1,BD99,""))))))))</f>
        <v/>
      </c>
      <c r="BE100" t="str">
        <f ca="1">IF($E99="","",IF($F100="",BE99,IF(AND($M100=1,BE$9&gt;$B$9),"",IF(AND($M100=1,BE$9&lt;=$B$9),LOOKUP(BE$9,$A$12:$A$111,$B$12:$B$111),IF(AND($H100=-1,BF$9=$R99),"",IF($H100=-1,BF99,IF(AND($H100=1,BD$9=$R99),$J100,IF($H100=1,BE99,""))))))))</f>
        <v/>
      </c>
      <c r="BF100" t="str">
        <f ca="1">IF($E99="","",IF($F100="",BF99,IF(AND($M100=1,BF$9&gt;$B$9),"",IF(AND($M100=1,BF$9&lt;=$B$9),LOOKUP(BF$9,$A$12:$A$111,$B$12:$B$111),IF(AND($H100=-1,BG$9=$R99),"",IF($H100=-1,BG99,IF(AND($H100=1,BE$9=$R99),$J100,IF($H100=1,BF99,""))))))))</f>
        <v/>
      </c>
      <c r="BG100" t="str">
        <f ca="1">IF($E99="","",IF($F100="",BG99,IF(AND($M100=1,BG$9&gt;$B$9),"",IF(AND($M100=1,BG$9&lt;=$B$9),LOOKUP(BG$9,$A$12:$A$111,$B$12:$B$111),IF(AND($H100=-1,BH$9=$R99),"",IF($H100=-1,BH99,IF(AND($H100=1,BF$9=$R99),$J100,IF($H100=1,BG99,""))))))))</f>
        <v/>
      </c>
      <c r="BH100" t="str">
        <f ca="1">IF($E99="","",IF($F100="",BH99,IF(AND($M100=1,BH$9&gt;$B$9),"",IF(AND($M100=1,BH$9&lt;=$B$9),LOOKUP(BH$9,$A$12:$A$111,$B$12:$B$111),IF(AND($H100=-1,BI$9=$R99),"",IF($H100=-1,BI99,IF(AND($H100=1,BG$9=$R99),$J100,IF($H100=1,BH99,""))))))))</f>
        <v/>
      </c>
      <c r="BI100" t="str">
        <f ca="1">IF($E99="","",IF($F100="",BI99,IF(AND($M100=1,BI$9&gt;$B$9),"",IF(AND($M100=1,BI$9&lt;=$B$9),LOOKUP(BI$9,$A$12:$A$111,$B$12:$B$111),IF(AND($H100=-1,BJ$9=$R99),"",IF($H100=-1,BJ99,IF(AND($H100=1,BH$9=$R99),$J100,IF($H100=1,BI99,""))))))))</f>
        <v/>
      </c>
      <c r="BJ100" t="str">
        <f ca="1">IF($E99="","",IF($F100="",BJ99,IF(AND($M100=1,BJ$9&gt;$B$9),"",IF(AND($M100=1,BJ$9&lt;=$B$9),LOOKUP(BJ$9,$A$12:$A$111,$B$12:$B$111),IF(AND($H100=-1,BK$9=$R99),"",IF($H100=-1,BK99,IF(AND($H100=1,BI$9=$R99),$J100,IF($H100=1,BJ99,""))))))))</f>
        <v/>
      </c>
      <c r="BK100" t="str">
        <f ca="1">IF($E99="","",IF($F100="",BK99,IF(AND($M100=1,BK$9&gt;$B$9),"",IF(AND($M100=1,BK$9&lt;=$B$9),LOOKUP(BK$9,$A$12:$A$111,$B$12:$B$111),IF(AND($H100=-1,BL$9=$R99),"",IF($H100=-1,BL99,IF(AND($H100=1,BJ$9=$R99),$J100,IF($H100=1,BK99,""))))))))</f>
        <v/>
      </c>
      <c r="BL100" t="str">
        <f ca="1">IF($E99="","",IF($F100="",BL99,IF(AND($M100=1,BL$9&gt;$B$9),"",IF(AND($M100=1,BL$9&lt;=$B$9),LOOKUP(BL$9,$A$12:$A$111,$B$12:$B$111),IF(AND($H100=-1,BM$9=$R99),"",IF($H100=-1,BM99,IF(AND($H100=1,BK$9=$R99),$J100,IF($H100=1,BL99,""))))))))</f>
        <v/>
      </c>
      <c r="BM100" t="str">
        <f ca="1">IF($E99="","",IF($F100="",BM99,IF(AND($M100=1,BM$9&gt;$B$9),"",IF(AND($M100=1,BM$9&lt;=$B$9),LOOKUP(BM$9,$A$12:$A$111,$B$12:$B$111),IF(AND($H100=-1,BN$9=$R99),"",IF($H100=-1,BN99,IF(AND($H100=1,BL$9=$R99),$J100,IF($H100=1,BM99,""))))))))</f>
        <v/>
      </c>
      <c r="BN100" t="str">
        <f ca="1">IF($E99="","",IF($F100="",BN99,IF(AND($M100=1,BN$9&gt;$B$9),"",IF(AND($M100=1,BN$9&lt;=$B$9),LOOKUP(BN$9,$A$12:$A$111,$B$12:$B$111),IF(AND($H100=-1,BO$9=$R99),"",IF($H100=-1,BO99,IF(AND($H100=1,BM$9=$R99),$J100,IF($H100=1,BN99,""))))))))</f>
        <v/>
      </c>
      <c r="BO100" t="str">
        <f ca="1">IF($E99="","",IF($F100="",BO99,IF(AND($M100=1,BO$9&gt;$B$9),"",IF(AND($M100=1,BO$9&lt;=$B$9),LOOKUP(BO$9,$A$12:$A$111,$B$12:$B$111),IF(AND($H100=-1,BP$9=$R99),"",IF($H100=-1,BP99,IF(AND($H100=1,BN$9=$R99),$J100,IF($H100=1,BO99,""))))))))</f>
        <v/>
      </c>
      <c r="BP100">
        <f ca="1">IF($E99="","",IF($F100="",BP99,IF(AND($M100=1,BP$9&gt;$B$9),"",IF(AND($M100=1,BP$9&lt;=$B$9),LOOKUP(BP$9,$A$12:$A$111,$B$12:$B$111),IF(AND($H100=-1,BQ$9=$R99),"",IF($H100=-1,BQ99,IF(AND($H100=1,BO$9=$R99),$J100,IF($H100=1,BP99,""))))))))</f>
        <v>0</v>
      </c>
    </row>
    <row r="101" spans="4:68" x14ac:dyDescent="0.25">
      <c r="D101" s="4">
        <v>91</v>
      </c>
      <c r="E101" s="1">
        <f t="shared" ca="1" si="12"/>
        <v>1</v>
      </c>
      <c r="F101" t="str">
        <f ca="1">IF(E100="","",IF(AND(B$3="Last",G100="Zero"),F100,IF(B$3="Last",G100,IF(AND(B$3="2nd last",G99="Zero"),F100,IF(B$3="2nd last",G99,IF(AND(B$3="Opposite",G100="Zero"),F100,IF(AND(B$3="Opposite",G100="Red"),"Black",IF(AND(B$3="Opposite",G100="Black"),"Red",IF(AND(B$3="Opposite",G100="Odd"),"Even",IF(AND(B$3="Opposite",G100="Even"),"Odd",IF(AND(B$3="Opposite",G100="High"),"Low",IF(AND(B$3="Opposite",G100="Low"),"High",IF(COUNTIF(Refs!$E$5:$I$6,B$3)=1,RevLab!B$3,"")))))))))))))</f>
        <v>Black</v>
      </c>
      <c r="G101" t="str">
        <f ca="1">IF(E101="","",IF(B$2="Red/Black",LOOKUP(E101,Refs!D:D,Refs!F:F),IF(B$2="High/Low",LOOKUP(E101,Refs!D:D,Refs!H:H),IF(B$2="Odd/Even",LOOKUP(E101,Refs!D:D,Refs!J:J),""))))</f>
        <v>Red</v>
      </c>
      <c r="H101">
        <f t="shared" ca="1" si="13"/>
        <v>-1</v>
      </c>
      <c r="I101">
        <f ca="1">IF(E100="","",IF(F101="","",IF(AND(R100&gt;1,P100+Q100&gt;=$B$4),$B$4,IF(R100=1,P100,P100+Q100))))</f>
        <v>10</v>
      </c>
      <c r="J101">
        <f t="shared" ca="1" si="14"/>
        <v>-10</v>
      </c>
      <c r="K101">
        <f t="shared" ca="1" si="16"/>
        <v>-97</v>
      </c>
      <c r="L101">
        <f t="shared" ca="1" si="17"/>
        <v>15</v>
      </c>
      <c r="M101">
        <f t="shared" ca="1" si="15"/>
        <v>0</v>
      </c>
      <c r="P101">
        <f t="shared" ca="1" si="9"/>
        <v>3</v>
      </c>
      <c r="Q101">
        <f t="shared" ca="1" si="10"/>
        <v>6</v>
      </c>
      <c r="R101" s="2">
        <f t="shared" ca="1" si="11"/>
        <v>3</v>
      </c>
      <c r="S101" s="4">
        <f ca="1">IF(E100="","",IF($F101="",S100,IF($M101=1,LOOKUP(S$9,$A$12:$A$111,$B$12:$B$111),IF(AND($H101=-1,T$9=$R100),"",IF($H101=-1,T100,IF($H101=1,S100))))))</f>
        <v>3</v>
      </c>
      <c r="T101">
        <f ca="1">IF($E100="","",IF($F101="",T100,IF(AND($M101=1,T$9&gt;$B$9),"",IF(AND($M101=1,T$9&lt;=$B$9),LOOKUP(T$9,$A$12:$A$111,$B$12:$B$111),IF(AND($H101=-1,U$9=$R100),"",IF($H101=-1,U100,IF(AND($H101=1,S$9=$R100),$J101,IF($H101=1,T100,""))))))))</f>
        <v>4</v>
      </c>
      <c r="U101">
        <f ca="1">IF($E100="","",IF($F101="",U100,IF(AND($M101=1,U$9&gt;$B$9),"",IF(AND($M101=1,U$9&lt;=$B$9),LOOKUP(U$9,$A$12:$A$111,$B$12:$B$111),IF(AND($H101=-1,V$9=$R100),"",IF($H101=-1,V100,IF(AND($H101=1,T$9=$R100),$J101,IF($H101=1,U100,""))))))))</f>
        <v>6</v>
      </c>
      <c r="V101" t="str">
        <f ca="1">IF($E100="","",IF($F101="",V100,IF(AND($M101=1,V$9&gt;$B$9),"",IF(AND($M101=1,V$9&lt;=$B$9),LOOKUP(V$9,$A$12:$A$111,$B$12:$B$111),IF(AND($H101=-1,W$9=$R100),"",IF($H101=-1,W100,IF(AND($H101=1,U$9=$R100),$J101,IF($H101=1,V100,""))))))))</f>
        <v/>
      </c>
      <c r="W101" t="str">
        <f ca="1">IF($E100="","",IF($F101="",W100,IF(AND($M101=1,W$9&gt;$B$9),"",IF(AND($M101=1,W$9&lt;=$B$9),LOOKUP(W$9,$A$12:$A$111,$B$12:$B$111),IF(AND($H101=-1,X$9=$R100),"",IF($H101=-1,X100,IF(AND($H101=1,V$9=$R100),$J101,IF($H101=1,W100,""))))))))</f>
        <v/>
      </c>
      <c r="X101" t="str">
        <f ca="1">IF($E100="","",IF($F101="",X100,IF(AND($M101=1,X$9&gt;$B$9),"",IF(AND($M101=1,X$9&lt;=$B$9),LOOKUP(X$9,$A$12:$A$111,$B$12:$B$111),IF(AND($H101=-1,Y$9=$R100),"",IF($H101=-1,Y100,IF(AND($H101=1,W$9=$R100),$J101,IF($H101=1,X100,""))))))))</f>
        <v/>
      </c>
      <c r="Y101" t="str">
        <f ca="1">IF($E100="","",IF($F101="",Y100,IF(AND($M101=1,Y$9&gt;$B$9),"",IF(AND($M101=1,Y$9&lt;=$B$9),LOOKUP(Y$9,$A$12:$A$111,$B$12:$B$111),IF(AND($H101=-1,Z$9=$R100),"",IF($H101=-1,Z100,IF(AND($H101=1,X$9=$R100),$J101,IF($H101=1,Y100,""))))))))</f>
        <v/>
      </c>
      <c r="Z101" t="str">
        <f ca="1">IF($E100="","",IF($F101="",Z100,IF(AND($M101=1,Z$9&gt;$B$9),"",IF(AND($M101=1,Z$9&lt;=$B$9),LOOKUP(Z$9,$A$12:$A$111,$B$12:$B$111),IF(AND($H101=-1,AA$9=$R100),"",IF($H101=-1,AA100,IF(AND($H101=1,Y$9=$R100),$J101,IF($H101=1,Z100,""))))))))</f>
        <v/>
      </c>
      <c r="AA101" t="str">
        <f ca="1">IF($E100="","",IF($F101="",AA100,IF(AND($M101=1,AA$9&gt;$B$9),"",IF(AND($M101=1,AA$9&lt;=$B$9),LOOKUP(AA$9,$A$12:$A$111,$B$12:$B$111),IF(AND($H101=-1,AB$9=$R100),"",IF($H101=-1,AB100,IF(AND($H101=1,Z$9=$R100),$J101,IF($H101=1,AA100,""))))))))</f>
        <v/>
      </c>
      <c r="AB101" t="str">
        <f ca="1">IF($E100="","",IF($F101="",AB100,IF(AND($M101=1,AB$9&gt;$B$9),"",IF(AND($M101=1,AB$9&lt;=$B$9),LOOKUP(AB$9,$A$12:$A$111,$B$12:$B$111),IF(AND($H101=-1,AC$9=$R100),"",IF($H101=-1,AC100,IF(AND($H101=1,AA$9=$R100),$J101,IF($H101=1,AB100,""))))))))</f>
        <v/>
      </c>
      <c r="AC101" t="str">
        <f ca="1">IF($E100="","",IF($F101="",AC100,IF(AND($M101=1,AC$9&gt;$B$9),"",IF(AND($M101=1,AC$9&lt;=$B$9),LOOKUP(AC$9,$A$12:$A$111,$B$12:$B$111),IF(AND($H101=-1,AD$9=$R100),"",IF($H101=-1,AD100,IF(AND($H101=1,AB$9=$R100),$J101,IF($H101=1,AC100,""))))))))</f>
        <v/>
      </c>
      <c r="AD101" t="str">
        <f ca="1">IF($E100="","",IF($F101="",AD100,IF(AND($M101=1,AD$9&gt;$B$9),"",IF(AND($M101=1,AD$9&lt;=$B$9),LOOKUP(AD$9,$A$12:$A$111,$B$12:$B$111),IF(AND($H101=-1,AE$9=$R100),"",IF($H101=-1,AE100,IF(AND($H101=1,AC$9=$R100),$J101,IF($H101=1,AD100,""))))))))</f>
        <v/>
      </c>
      <c r="AE101" t="str">
        <f ca="1">IF($E100="","",IF($F101="",AE100,IF(AND($M101=1,AE$9&gt;$B$9),"",IF(AND($M101=1,AE$9&lt;=$B$9),LOOKUP(AE$9,$A$12:$A$111,$B$12:$B$111),IF(AND($H101=-1,AF$9=$R100),"",IF($H101=-1,AF100,IF(AND($H101=1,AD$9=$R100),$J101,IF($H101=1,AE100,""))))))))</f>
        <v/>
      </c>
      <c r="AF101" t="str">
        <f ca="1">IF($E100="","",IF($F101="",AF100,IF(AND($M101=1,AF$9&gt;$B$9),"",IF(AND($M101=1,AF$9&lt;=$B$9),LOOKUP(AF$9,$A$12:$A$111,$B$12:$B$111),IF(AND($H101=-1,AG$9=$R100),"",IF($H101=-1,AG100,IF(AND($H101=1,AE$9=$R100),$J101,IF($H101=1,AF100,""))))))))</f>
        <v/>
      </c>
      <c r="AG101" t="str">
        <f ca="1">IF($E100="","",IF($F101="",AG100,IF(AND($M101=1,AG$9&gt;$B$9),"",IF(AND($M101=1,AG$9&lt;=$B$9),LOOKUP(AG$9,$A$12:$A$111,$B$12:$B$111),IF(AND($H101=-1,AH$9=$R100),"",IF($H101=-1,AH100,IF(AND($H101=1,AF$9=$R100),$J101,IF($H101=1,AG100,""))))))))</f>
        <v/>
      </c>
      <c r="AH101" t="str">
        <f ca="1">IF($E100="","",IF($F101="",AH100,IF(AND($M101=1,AH$9&gt;$B$9),"",IF(AND($M101=1,AH$9&lt;=$B$9),LOOKUP(AH$9,$A$12:$A$111,$B$12:$B$111),IF(AND($H101=-1,AI$9=$R100),"",IF($H101=-1,AI100,IF(AND($H101=1,AG$9=$R100),$J101,IF($H101=1,AH100,""))))))))</f>
        <v/>
      </c>
      <c r="AI101" t="str">
        <f ca="1">IF($E100="","",IF($F101="",AI100,IF(AND($M101=1,AI$9&gt;$B$9),"",IF(AND($M101=1,AI$9&lt;=$B$9),LOOKUP(AI$9,$A$12:$A$111,$B$12:$B$111),IF(AND($H101=-1,AJ$9=$R100),"",IF($H101=-1,AJ100,IF(AND($H101=1,AH$9=$R100),$J101,IF($H101=1,AI100,""))))))))</f>
        <v/>
      </c>
      <c r="AJ101" t="str">
        <f ca="1">IF($E100="","",IF($F101="",AJ100,IF(AND($M101=1,AJ$9&gt;$B$9),"",IF(AND($M101=1,AJ$9&lt;=$B$9),LOOKUP(AJ$9,$A$12:$A$111,$B$12:$B$111),IF(AND($H101=-1,AK$9=$R100),"",IF($H101=-1,AK100,IF(AND($H101=1,AI$9=$R100),$J101,IF($H101=1,AJ100,""))))))))</f>
        <v/>
      </c>
      <c r="AK101" t="str">
        <f ca="1">IF($E100="","",IF($F101="",AK100,IF(AND($M101=1,AK$9&gt;$B$9),"",IF(AND($M101=1,AK$9&lt;=$B$9),LOOKUP(AK$9,$A$12:$A$111,$B$12:$B$111),IF(AND($H101=-1,AL$9=$R100),"",IF($H101=-1,AL100,IF(AND($H101=1,AJ$9=$R100),$J101,IF($H101=1,AK100,""))))))))</f>
        <v/>
      </c>
      <c r="AL101" t="str">
        <f ca="1">IF($E100="","",IF($F101="",AL100,IF(AND($M101=1,AL$9&gt;$B$9),"",IF(AND($M101=1,AL$9&lt;=$B$9),LOOKUP(AL$9,$A$12:$A$111,$B$12:$B$111),IF(AND($H101=-1,AM$9=$R100),"",IF($H101=-1,AM100,IF(AND($H101=1,AK$9=$R100),$J101,IF($H101=1,AL100,""))))))))</f>
        <v/>
      </c>
      <c r="AM101" t="str">
        <f ca="1">IF($E100="","",IF($F101="",AM100,IF(AND($M101=1,AM$9&gt;$B$9),"",IF(AND($M101=1,AM$9&lt;=$B$9),LOOKUP(AM$9,$A$12:$A$111,$B$12:$B$111),IF(AND($H101=-1,AN$9=$R100),"",IF($H101=-1,AN100,IF(AND($H101=1,AL$9=$R100),$J101,IF($H101=1,AM100,""))))))))</f>
        <v/>
      </c>
      <c r="AN101" t="str">
        <f ca="1">IF($E100="","",IF($F101="",AN100,IF(AND($M101=1,AN$9&gt;$B$9),"",IF(AND($M101=1,AN$9&lt;=$B$9),LOOKUP(AN$9,$A$12:$A$111,$B$12:$B$111),IF(AND($H101=-1,AO$9=$R100),"",IF($H101=-1,AO100,IF(AND($H101=1,AM$9=$R100),$J101,IF($H101=1,AN100,""))))))))</f>
        <v/>
      </c>
      <c r="AO101" t="str">
        <f ca="1">IF($E100="","",IF($F101="",AO100,IF(AND($M101=1,AO$9&gt;$B$9),"",IF(AND($M101=1,AO$9&lt;=$B$9),LOOKUP(AO$9,$A$12:$A$111,$B$12:$B$111),IF(AND($H101=-1,AP$9=$R100),"",IF($H101=-1,AP100,IF(AND($H101=1,AN$9=$R100),$J101,IF($H101=1,AO100,""))))))))</f>
        <v/>
      </c>
      <c r="AP101" t="str">
        <f ca="1">IF($E100="","",IF($F101="",AP100,IF(AND($M101=1,AP$9&gt;$B$9),"",IF(AND($M101=1,AP$9&lt;=$B$9),LOOKUP(AP$9,$A$12:$A$111,$B$12:$B$111),IF(AND($H101=-1,AQ$9=$R100),"",IF($H101=-1,AQ100,IF(AND($H101=1,AO$9=$R100),$J101,IF($H101=1,AP100,""))))))))</f>
        <v/>
      </c>
      <c r="AQ101" t="str">
        <f ca="1">IF($E100="","",IF($F101="",AQ100,IF(AND($M101=1,AQ$9&gt;$B$9),"",IF(AND($M101=1,AQ$9&lt;=$B$9),LOOKUP(AQ$9,$A$12:$A$111,$B$12:$B$111),IF(AND($H101=-1,AR$9=$R100),"",IF($H101=-1,AR100,IF(AND($H101=1,AP$9=$R100),$J101,IF($H101=1,AQ100,""))))))))</f>
        <v/>
      </c>
      <c r="AR101" t="str">
        <f ca="1">IF($E100="","",IF($F101="",AR100,IF(AND($M101=1,AR$9&gt;$B$9),"",IF(AND($M101=1,AR$9&lt;=$B$9),LOOKUP(AR$9,$A$12:$A$111,$B$12:$B$111),IF(AND($H101=-1,AS$9=$R100),"",IF($H101=-1,AS100,IF(AND($H101=1,AQ$9=$R100),$J101,IF($H101=1,AR100,""))))))))</f>
        <v/>
      </c>
      <c r="AS101" t="str">
        <f ca="1">IF($E100="","",IF($F101="",AS100,IF(AND($M101=1,AS$9&gt;$B$9),"",IF(AND($M101=1,AS$9&lt;=$B$9),LOOKUP(AS$9,$A$12:$A$111,$B$12:$B$111),IF(AND($H101=-1,AT$9=$R100),"",IF($H101=-1,AT100,IF(AND($H101=1,AR$9=$R100),$J101,IF($H101=1,AS100,""))))))))</f>
        <v/>
      </c>
      <c r="AT101" t="str">
        <f ca="1">IF($E100="","",IF($F101="",AT100,IF(AND($M101=1,AT$9&gt;$B$9),"",IF(AND($M101=1,AT$9&lt;=$B$9),LOOKUP(AT$9,$A$12:$A$111,$B$12:$B$111),IF(AND($H101=-1,AU$9=$R100),"",IF($H101=-1,AU100,IF(AND($H101=1,AS$9=$R100),$J101,IF($H101=1,AT100,""))))))))</f>
        <v/>
      </c>
      <c r="AU101" t="str">
        <f ca="1">IF($E100="","",IF($F101="",AU100,IF(AND($M101=1,AU$9&gt;$B$9),"",IF(AND($M101=1,AU$9&lt;=$B$9),LOOKUP(AU$9,$A$12:$A$111,$B$12:$B$111),IF(AND($H101=-1,AV$9=$R100),"",IF($H101=-1,AV100,IF(AND($H101=1,AT$9=$R100),$J101,IF($H101=1,AU100,""))))))))</f>
        <v/>
      </c>
      <c r="AV101" t="str">
        <f ca="1">IF($E100="","",IF($F101="",AV100,IF(AND($M101=1,AV$9&gt;$B$9),"",IF(AND($M101=1,AV$9&lt;=$B$9),LOOKUP(AV$9,$A$12:$A$111,$B$12:$B$111),IF(AND($H101=-1,AW$9=$R100),"",IF($H101=-1,AW100,IF(AND($H101=1,AU$9=$R100),$J101,IF($H101=1,AV100,""))))))))</f>
        <v/>
      </c>
      <c r="AW101" t="str">
        <f ca="1">IF($E100="","",IF($F101="",AW100,IF(AND($M101=1,AW$9&gt;$B$9),"",IF(AND($M101=1,AW$9&lt;=$B$9),LOOKUP(AW$9,$A$12:$A$111,$B$12:$B$111),IF(AND($H101=-1,AX$9=$R100),"",IF($H101=-1,AX100,IF(AND($H101=1,AV$9=$R100),$J101,IF($H101=1,AW100,""))))))))</f>
        <v/>
      </c>
      <c r="AX101" t="str">
        <f ca="1">IF($E100="","",IF($F101="",AX100,IF(AND($M101=1,AX$9&gt;$B$9),"",IF(AND($M101=1,AX$9&lt;=$B$9),LOOKUP(AX$9,$A$12:$A$111,$B$12:$B$111),IF(AND($H101=-1,AY$9=$R100),"",IF($H101=-1,AY100,IF(AND($H101=1,AW$9=$R100),$J101,IF($H101=1,AX100,""))))))))</f>
        <v/>
      </c>
      <c r="AY101" t="str">
        <f ca="1">IF($E100="","",IF($F101="",AY100,IF(AND($M101=1,AY$9&gt;$B$9),"",IF(AND($M101=1,AY$9&lt;=$B$9),LOOKUP(AY$9,$A$12:$A$111,$B$12:$B$111),IF(AND($H101=-1,AZ$9=$R100),"",IF($H101=-1,AZ100,IF(AND($H101=1,AX$9=$R100),$J101,IF($H101=1,AY100,""))))))))</f>
        <v/>
      </c>
      <c r="AZ101" t="str">
        <f ca="1">IF($E100="","",IF($F101="",AZ100,IF(AND($M101=1,AZ$9&gt;$B$9),"",IF(AND($M101=1,AZ$9&lt;=$B$9),LOOKUP(AZ$9,$A$12:$A$111,$B$12:$B$111),IF(AND($H101=-1,BA$9=$R100),"",IF($H101=-1,BA100,IF(AND($H101=1,AY$9=$R100),$J101,IF($H101=1,AZ100,""))))))))</f>
        <v/>
      </c>
      <c r="BA101" t="str">
        <f ca="1">IF($E100="","",IF($F101="",BA100,IF(AND($M101=1,BA$9&gt;$B$9),"",IF(AND($M101=1,BA$9&lt;=$B$9),LOOKUP(BA$9,$A$12:$A$111,$B$12:$B$111),IF(AND($H101=-1,BB$9=$R100),"",IF($H101=-1,BB100,IF(AND($H101=1,AZ$9=$R100),$J101,IF($H101=1,BA100,""))))))))</f>
        <v/>
      </c>
      <c r="BB101" t="str">
        <f ca="1">IF($E100="","",IF($F101="",BB100,IF(AND($M101=1,BB$9&gt;$B$9),"",IF(AND($M101=1,BB$9&lt;=$B$9),LOOKUP(BB$9,$A$12:$A$111,$B$12:$B$111),IF(AND($H101=-1,BC$9=$R100),"",IF($H101=-1,BC100,IF(AND($H101=1,BA$9=$R100),$J101,IF($H101=1,BB100,""))))))))</f>
        <v/>
      </c>
      <c r="BC101" t="str">
        <f ca="1">IF($E100="","",IF($F101="",BC100,IF(AND($M101=1,BC$9&gt;$B$9),"",IF(AND($M101=1,BC$9&lt;=$B$9),LOOKUP(BC$9,$A$12:$A$111,$B$12:$B$111),IF(AND($H101=-1,BD$9=$R100),"",IF($H101=-1,BD100,IF(AND($H101=1,BB$9=$R100),$J101,IF($H101=1,BC100,""))))))))</f>
        <v/>
      </c>
      <c r="BD101" t="str">
        <f ca="1">IF($E100="","",IF($F101="",BD100,IF(AND($M101=1,BD$9&gt;$B$9),"",IF(AND($M101=1,BD$9&lt;=$B$9),LOOKUP(BD$9,$A$12:$A$111,$B$12:$B$111),IF(AND($H101=-1,BE$9=$R100),"",IF($H101=-1,BE100,IF(AND($H101=1,BC$9=$R100),$J101,IF($H101=1,BD100,""))))))))</f>
        <v/>
      </c>
      <c r="BE101" t="str">
        <f ca="1">IF($E100="","",IF($F101="",BE100,IF(AND($M101=1,BE$9&gt;$B$9),"",IF(AND($M101=1,BE$9&lt;=$B$9),LOOKUP(BE$9,$A$12:$A$111,$B$12:$B$111),IF(AND($H101=-1,BF$9=$R100),"",IF($H101=-1,BF100,IF(AND($H101=1,BD$9=$R100),$J101,IF($H101=1,BE100,""))))))))</f>
        <v/>
      </c>
      <c r="BF101" t="str">
        <f ca="1">IF($E100="","",IF($F101="",BF100,IF(AND($M101=1,BF$9&gt;$B$9),"",IF(AND($M101=1,BF$9&lt;=$B$9),LOOKUP(BF$9,$A$12:$A$111,$B$12:$B$111),IF(AND($H101=-1,BG$9=$R100),"",IF($H101=-1,BG100,IF(AND($H101=1,BE$9=$R100),$J101,IF($H101=1,BF100,""))))))))</f>
        <v/>
      </c>
      <c r="BG101" t="str">
        <f ca="1">IF($E100="","",IF($F101="",BG100,IF(AND($M101=1,BG$9&gt;$B$9),"",IF(AND($M101=1,BG$9&lt;=$B$9),LOOKUP(BG$9,$A$12:$A$111,$B$12:$B$111),IF(AND($H101=-1,BH$9=$R100),"",IF($H101=-1,BH100,IF(AND($H101=1,BF$9=$R100),$J101,IF($H101=1,BG100,""))))))))</f>
        <v/>
      </c>
      <c r="BH101" t="str">
        <f ca="1">IF($E100="","",IF($F101="",BH100,IF(AND($M101=1,BH$9&gt;$B$9),"",IF(AND($M101=1,BH$9&lt;=$B$9),LOOKUP(BH$9,$A$12:$A$111,$B$12:$B$111),IF(AND($H101=-1,BI$9=$R100),"",IF($H101=-1,BI100,IF(AND($H101=1,BG$9=$R100),$J101,IF($H101=1,BH100,""))))))))</f>
        <v/>
      </c>
      <c r="BI101" t="str">
        <f ca="1">IF($E100="","",IF($F101="",BI100,IF(AND($M101=1,BI$9&gt;$B$9),"",IF(AND($M101=1,BI$9&lt;=$B$9),LOOKUP(BI$9,$A$12:$A$111,$B$12:$B$111),IF(AND($H101=-1,BJ$9=$R100),"",IF($H101=-1,BJ100,IF(AND($H101=1,BH$9=$R100),$J101,IF($H101=1,BI100,""))))))))</f>
        <v/>
      </c>
      <c r="BJ101" t="str">
        <f ca="1">IF($E100="","",IF($F101="",BJ100,IF(AND($M101=1,BJ$9&gt;$B$9),"",IF(AND($M101=1,BJ$9&lt;=$B$9),LOOKUP(BJ$9,$A$12:$A$111,$B$12:$B$111),IF(AND($H101=-1,BK$9=$R100),"",IF($H101=-1,BK100,IF(AND($H101=1,BI$9=$R100),$J101,IF($H101=1,BJ100,""))))))))</f>
        <v/>
      </c>
      <c r="BK101" t="str">
        <f ca="1">IF($E100="","",IF($F101="",BK100,IF(AND($M101=1,BK$9&gt;$B$9),"",IF(AND($M101=1,BK$9&lt;=$B$9),LOOKUP(BK$9,$A$12:$A$111,$B$12:$B$111),IF(AND($H101=-1,BL$9=$R100),"",IF($H101=-1,BL100,IF(AND($H101=1,BJ$9=$R100),$J101,IF($H101=1,BK100,""))))))))</f>
        <v/>
      </c>
      <c r="BL101" t="str">
        <f ca="1">IF($E100="","",IF($F101="",BL100,IF(AND($M101=1,BL$9&gt;$B$9),"",IF(AND($M101=1,BL$9&lt;=$B$9),LOOKUP(BL$9,$A$12:$A$111,$B$12:$B$111),IF(AND($H101=-1,BM$9=$R100),"",IF($H101=-1,BM100,IF(AND($H101=1,BK$9=$R100),$J101,IF($H101=1,BL100,""))))))))</f>
        <v/>
      </c>
      <c r="BM101" t="str">
        <f ca="1">IF($E100="","",IF($F101="",BM100,IF(AND($M101=1,BM$9&gt;$B$9),"",IF(AND($M101=1,BM$9&lt;=$B$9),LOOKUP(BM$9,$A$12:$A$111,$B$12:$B$111),IF(AND($H101=-1,BN$9=$R100),"",IF($H101=-1,BN100,IF(AND($H101=1,BL$9=$R100),$J101,IF($H101=1,BM100,""))))))))</f>
        <v/>
      </c>
      <c r="BN101" t="str">
        <f ca="1">IF($E100="","",IF($F101="",BN100,IF(AND($M101=1,BN$9&gt;$B$9),"",IF(AND($M101=1,BN$9&lt;=$B$9),LOOKUP(BN$9,$A$12:$A$111,$B$12:$B$111),IF(AND($H101=-1,BO$9=$R100),"",IF($H101=-1,BO100,IF(AND($H101=1,BM$9=$R100),$J101,IF($H101=1,BN100,""))))))))</f>
        <v/>
      </c>
      <c r="BO101">
        <f ca="1">IF($E100="","",IF($F101="",BO100,IF(AND($M101=1,BO$9&gt;$B$9),"",IF(AND($M101=1,BO$9&lt;=$B$9),LOOKUP(BO$9,$A$12:$A$111,$B$12:$B$111),IF(AND($H101=-1,BP$9=$R100),"",IF($H101=-1,BP100,IF(AND($H101=1,BN$9=$R100),$J101,IF($H101=1,BO100,""))))))))</f>
        <v>0</v>
      </c>
      <c r="BP101">
        <f ca="1">IF($E100="","",IF($F101="",BP100,IF(AND($M101=1,BP$9&gt;$B$9),"",IF(AND($M101=1,BP$9&lt;=$B$9),LOOKUP(BP$9,$A$12:$A$111,$B$12:$B$111),IF(AND($H101=-1,BQ$9=$R100),"",IF($H101=-1,BQ100,IF(AND($H101=1,BO$9=$R100),$J101,IF($H101=1,BP100,""))))))))</f>
        <v>0</v>
      </c>
    </row>
    <row r="102" spans="4:68" x14ac:dyDescent="0.25">
      <c r="D102" s="4">
        <v>92</v>
      </c>
      <c r="E102" s="1">
        <f t="shared" ca="1" si="12"/>
        <v>12</v>
      </c>
      <c r="F102" t="str">
        <f ca="1">IF(E101="","",IF(AND(B$3="Last",G101="Zero"),F101,IF(B$3="Last",G101,IF(AND(B$3="2nd last",G100="Zero"),F101,IF(B$3="2nd last",G100,IF(AND(B$3="Opposite",G101="Zero"),F101,IF(AND(B$3="Opposite",G101="Red"),"Black",IF(AND(B$3="Opposite",G101="Black"),"Red",IF(AND(B$3="Opposite",G101="Odd"),"Even",IF(AND(B$3="Opposite",G101="Even"),"Odd",IF(AND(B$3="Opposite",G101="High"),"Low",IF(AND(B$3="Opposite",G101="Low"),"High",IF(COUNTIF(Refs!$E$5:$I$6,B$3)=1,RevLab!B$3,"")))))))))))))</f>
        <v>Black</v>
      </c>
      <c r="G102" t="str">
        <f ca="1">IF(E102="","",IF(B$2="Red/Black",LOOKUP(E102,Refs!D:D,Refs!F:F),IF(B$2="High/Low",LOOKUP(E102,Refs!D:D,Refs!H:H),IF(B$2="Odd/Even",LOOKUP(E102,Refs!D:D,Refs!J:J),""))))</f>
        <v>Red</v>
      </c>
      <c r="H102">
        <f t="shared" ca="1" si="13"/>
        <v>-1</v>
      </c>
      <c r="I102">
        <f ca="1">IF(E101="","",IF(F102="","",IF(AND(R101&gt;1,P101+Q101&gt;=$B$4),$B$4,IF(R101=1,P101,P101+Q101))))</f>
        <v>9</v>
      </c>
      <c r="J102">
        <f t="shared" ca="1" si="14"/>
        <v>-9</v>
      </c>
      <c r="K102">
        <f t="shared" ca="1" si="16"/>
        <v>-106</v>
      </c>
      <c r="L102">
        <f t="shared" ca="1" si="17"/>
        <v>15</v>
      </c>
      <c r="M102">
        <f t="shared" ca="1" si="15"/>
        <v>0</v>
      </c>
      <c r="P102">
        <f t="shared" ca="1" si="9"/>
        <v>4</v>
      </c>
      <c r="Q102">
        <f t="shared" ca="1" si="10"/>
        <v>4</v>
      </c>
      <c r="R102" s="2">
        <f t="shared" ca="1" si="11"/>
        <v>1</v>
      </c>
      <c r="S102" s="4">
        <f ca="1">IF(E101="","",IF($F102="",S101,IF($M102=1,LOOKUP(S$9,$A$12:$A$111,$B$12:$B$111),IF(AND($H102=-1,T$9=$R101),"",IF($H102=-1,T101,IF($H102=1,S101))))))</f>
        <v>4</v>
      </c>
      <c r="T102" t="str">
        <f ca="1">IF($E101="","",IF($F102="",T101,IF(AND($M102=1,T$9&gt;$B$9),"",IF(AND($M102=1,T$9&lt;=$B$9),LOOKUP(T$9,$A$12:$A$111,$B$12:$B$111),IF(AND($H102=-1,U$9=$R101),"",IF($H102=-1,U101,IF(AND($H102=1,S$9=$R101),$J102,IF($H102=1,T101,""))))))))</f>
        <v/>
      </c>
      <c r="U102" t="str">
        <f ca="1">IF($E101="","",IF($F102="",U101,IF(AND($M102=1,U$9&gt;$B$9),"",IF(AND($M102=1,U$9&lt;=$B$9),LOOKUP(U$9,$A$12:$A$111,$B$12:$B$111),IF(AND($H102=-1,V$9=$R101),"",IF($H102=-1,V101,IF(AND($H102=1,T$9=$R101),$J102,IF($H102=1,U101,""))))))))</f>
        <v/>
      </c>
      <c r="V102" t="str">
        <f ca="1">IF($E101="","",IF($F102="",V101,IF(AND($M102=1,V$9&gt;$B$9),"",IF(AND($M102=1,V$9&lt;=$B$9),LOOKUP(V$9,$A$12:$A$111,$B$12:$B$111),IF(AND($H102=-1,W$9=$R101),"",IF($H102=-1,W101,IF(AND($H102=1,U$9=$R101),$J102,IF($H102=1,V101,""))))))))</f>
        <v/>
      </c>
      <c r="W102" t="str">
        <f ca="1">IF($E101="","",IF($F102="",W101,IF(AND($M102=1,W$9&gt;$B$9),"",IF(AND($M102=1,W$9&lt;=$B$9),LOOKUP(W$9,$A$12:$A$111,$B$12:$B$111),IF(AND($H102=-1,X$9=$R101),"",IF($H102=-1,X101,IF(AND($H102=1,V$9=$R101),$J102,IF($H102=1,W101,""))))))))</f>
        <v/>
      </c>
      <c r="X102" t="str">
        <f ca="1">IF($E101="","",IF($F102="",X101,IF(AND($M102=1,X$9&gt;$B$9),"",IF(AND($M102=1,X$9&lt;=$B$9),LOOKUP(X$9,$A$12:$A$111,$B$12:$B$111),IF(AND($H102=-1,Y$9=$R101),"",IF($H102=-1,Y101,IF(AND($H102=1,W$9=$R101),$J102,IF($H102=1,X101,""))))))))</f>
        <v/>
      </c>
      <c r="Y102" t="str">
        <f ca="1">IF($E101="","",IF($F102="",Y101,IF(AND($M102=1,Y$9&gt;$B$9),"",IF(AND($M102=1,Y$9&lt;=$B$9),LOOKUP(Y$9,$A$12:$A$111,$B$12:$B$111),IF(AND($H102=-1,Z$9=$R101),"",IF($H102=-1,Z101,IF(AND($H102=1,X$9=$R101),$J102,IF($H102=1,Y101,""))))))))</f>
        <v/>
      </c>
      <c r="Z102" t="str">
        <f ca="1">IF($E101="","",IF($F102="",Z101,IF(AND($M102=1,Z$9&gt;$B$9),"",IF(AND($M102=1,Z$9&lt;=$B$9),LOOKUP(Z$9,$A$12:$A$111,$B$12:$B$111),IF(AND($H102=-1,AA$9=$R101),"",IF($H102=-1,AA101,IF(AND($H102=1,Y$9=$R101),$J102,IF($H102=1,Z101,""))))))))</f>
        <v/>
      </c>
      <c r="AA102" t="str">
        <f ca="1">IF($E101="","",IF($F102="",AA101,IF(AND($M102=1,AA$9&gt;$B$9),"",IF(AND($M102=1,AA$9&lt;=$B$9),LOOKUP(AA$9,$A$12:$A$111,$B$12:$B$111),IF(AND($H102=-1,AB$9=$R101),"",IF($H102=-1,AB101,IF(AND($H102=1,Z$9=$R101),$J102,IF($H102=1,AA101,""))))))))</f>
        <v/>
      </c>
      <c r="AB102" t="str">
        <f ca="1">IF($E101="","",IF($F102="",AB101,IF(AND($M102=1,AB$9&gt;$B$9),"",IF(AND($M102=1,AB$9&lt;=$B$9),LOOKUP(AB$9,$A$12:$A$111,$B$12:$B$111),IF(AND($H102=-1,AC$9=$R101),"",IF($H102=-1,AC101,IF(AND($H102=1,AA$9=$R101),$J102,IF($H102=1,AB101,""))))))))</f>
        <v/>
      </c>
      <c r="AC102" t="str">
        <f ca="1">IF($E101="","",IF($F102="",AC101,IF(AND($M102=1,AC$9&gt;$B$9),"",IF(AND($M102=1,AC$9&lt;=$B$9),LOOKUP(AC$9,$A$12:$A$111,$B$12:$B$111),IF(AND($H102=-1,AD$9=$R101),"",IF($H102=-1,AD101,IF(AND($H102=1,AB$9=$R101),$J102,IF($H102=1,AC101,""))))))))</f>
        <v/>
      </c>
      <c r="AD102" t="str">
        <f ca="1">IF($E101="","",IF($F102="",AD101,IF(AND($M102=1,AD$9&gt;$B$9),"",IF(AND($M102=1,AD$9&lt;=$B$9),LOOKUP(AD$9,$A$12:$A$111,$B$12:$B$111),IF(AND($H102=-1,AE$9=$R101),"",IF($H102=-1,AE101,IF(AND($H102=1,AC$9=$R101),$J102,IF($H102=1,AD101,""))))))))</f>
        <v/>
      </c>
      <c r="AE102" t="str">
        <f ca="1">IF($E101="","",IF($F102="",AE101,IF(AND($M102=1,AE$9&gt;$B$9),"",IF(AND($M102=1,AE$9&lt;=$B$9),LOOKUP(AE$9,$A$12:$A$111,$B$12:$B$111),IF(AND($H102=-1,AF$9=$R101),"",IF($H102=-1,AF101,IF(AND($H102=1,AD$9=$R101),$J102,IF($H102=1,AE101,""))))))))</f>
        <v/>
      </c>
      <c r="AF102" t="str">
        <f ca="1">IF($E101="","",IF($F102="",AF101,IF(AND($M102=1,AF$9&gt;$B$9),"",IF(AND($M102=1,AF$9&lt;=$B$9),LOOKUP(AF$9,$A$12:$A$111,$B$12:$B$111),IF(AND($H102=-1,AG$9=$R101),"",IF($H102=-1,AG101,IF(AND($H102=1,AE$9=$R101),$J102,IF($H102=1,AF101,""))))))))</f>
        <v/>
      </c>
      <c r="AG102" t="str">
        <f ca="1">IF($E101="","",IF($F102="",AG101,IF(AND($M102=1,AG$9&gt;$B$9),"",IF(AND($M102=1,AG$9&lt;=$B$9),LOOKUP(AG$9,$A$12:$A$111,$B$12:$B$111),IF(AND($H102=-1,AH$9=$R101),"",IF($H102=-1,AH101,IF(AND($H102=1,AF$9=$R101),$J102,IF($H102=1,AG101,""))))))))</f>
        <v/>
      </c>
      <c r="AH102" t="str">
        <f ca="1">IF($E101="","",IF($F102="",AH101,IF(AND($M102=1,AH$9&gt;$B$9),"",IF(AND($M102=1,AH$9&lt;=$B$9),LOOKUP(AH$9,$A$12:$A$111,$B$12:$B$111),IF(AND($H102=-1,AI$9=$R101),"",IF($H102=-1,AI101,IF(AND($H102=1,AG$9=$R101),$J102,IF($H102=1,AH101,""))))))))</f>
        <v/>
      </c>
      <c r="AI102" t="str">
        <f ca="1">IF($E101="","",IF($F102="",AI101,IF(AND($M102=1,AI$9&gt;$B$9),"",IF(AND($M102=1,AI$9&lt;=$B$9),LOOKUP(AI$9,$A$12:$A$111,$B$12:$B$111),IF(AND($H102=-1,AJ$9=$R101),"",IF($H102=-1,AJ101,IF(AND($H102=1,AH$9=$R101),$J102,IF($H102=1,AI101,""))))))))</f>
        <v/>
      </c>
      <c r="AJ102" t="str">
        <f ca="1">IF($E101="","",IF($F102="",AJ101,IF(AND($M102=1,AJ$9&gt;$B$9),"",IF(AND($M102=1,AJ$9&lt;=$B$9),LOOKUP(AJ$9,$A$12:$A$111,$B$12:$B$111),IF(AND($H102=-1,AK$9=$R101),"",IF($H102=-1,AK101,IF(AND($H102=1,AI$9=$R101),$J102,IF($H102=1,AJ101,""))))))))</f>
        <v/>
      </c>
      <c r="AK102" t="str">
        <f ca="1">IF($E101="","",IF($F102="",AK101,IF(AND($M102=1,AK$9&gt;$B$9),"",IF(AND($M102=1,AK$9&lt;=$B$9),LOOKUP(AK$9,$A$12:$A$111,$B$12:$B$111),IF(AND($H102=-1,AL$9=$R101),"",IF($H102=-1,AL101,IF(AND($H102=1,AJ$9=$R101),$J102,IF($H102=1,AK101,""))))))))</f>
        <v/>
      </c>
      <c r="AL102" t="str">
        <f ca="1">IF($E101="","",IF($F102="",AL101,IF(AND($M102=1,AL$9&gt;$B$9),"",IF(AND($M102=1,AL$9&lt;=$B$9),LOOKUP(AL$9,$A$12:$A$111,$B$12:$B$111),IF(AND($H102=-1,AM$9=$R101),"",IF($H102=-1,AM101,IF(AND($H102=1,AK$9=$R101),$J102,IF($H102=1,AL101,""))))))))</f>
        <v/>
      </c>
      <c r="AM102" t="str">
        <f ca="1">IF($E101="","",IF($F102="",AM101,IF(AND($M102=1,AM$9&gt;$B$9),"",IF(AND($M102=1,AM$9&lt;=$B$9),LOOKUP(AM$9,$A$12:$A$111,$B$12:$B$111),IF(AND($H102=-1,AN$9=$R101),"",IF($H102=-1,AN101,IF(AND($H102=1,AL$9=$R101),$J102,IF($H102=1,AM101,""))))))))</f>
        <v/>
      </c>
      <c r="AN102" t="str">
        <f ca="1">IF($E101="","",IF($F102="",AN101,IF(AND($M102=1,AN$9&gt;$B$9),"",IF(AND($M102=1,AN$9&lt;=$B$9),LOOKUP(AN$9,$A$12:$A$111,$B$12:$B$111),IF(AND($H102=-1,AO$9=$R101),"",IF($H102=-1,AO101,IF(AND($H102=1,AM$9=$R101),$J102,IF($H102=1,AN101,""))))))))</f>
        <v/>
      </c>
      <c r="AO102" t="str">
        <f ca="1">IF($E101="","",IF($F102="",AO101,IF(AND($M102=1,AO$9&gt;$B$9),"",IF(AND($M102=1,AO$9&lt;=$B$9),LOOKUP(AO$9,$A$12:$A$111,$B$12:$B$111),IF(AND($H102=-1,AP$9=$R101),"",IF($H102=-1,AP101,IF(AND($H102=1,AN$9=$R101),$J102,IF($H102=1,AO101,""))))))))</f>
        <v/>
      </c>
      <c r="AP102" t="str">
        <f ca="1">IF($E101="","",IF($F102="",AP101,IF(AND($M102=1,AP$9&gt;$B$9),"",IF(AND($M102=1,AP$9&lt;=$B$9),LOOKUP(AP$9,$A$12:$A$111,$B$12:$B$111),IF(AND($H102=-1,AQ$9=$R101),"",IF($H102=-1,AQ101,IF(AND($H102=1,AO$9=$R101),$J102,IF($H102=1,AP101,""))))))))</f>
        <v/>
      </c>
      <c r="AQ102" t="str">
        <f ca="1">IF($E101="","",IF($F102="",AQ101,IF(AND($M102=1,AQ$9&gt;$B$9),"",IF(AND($M102=1,AQ$9&lt;=$B$9),LOOKUP(AQ$9,$A$12:$A$111,$B$12:$B$111),IF(AND($H102=-1,AR$9=$R101),"",IF($H102=-1,AR101,IF(AND($H102=1,AP$9=$R101),$J102,IF($H102=1,AQ101,""))))))))</f>
        <v/>
      </c>
      <c r="AR102" t="str">
        <f ca="1">IF($E101="","",IF($F102="",AR101,IF(AND($M102=1,AR$9&gt;$B$9),"",IF(AND($M102=1,AR$9&lt;=$B$9),LOOKUP(AR$9,$A$12:$A$111,$B$12:$B$111),IF(AND($H102=-1,AS$9=$R101),"",IF($H102=-1,AS101,IF(AND($H102=1,AQ$9=$R101),$J102,IF($H102=1,AR101,""))))))))</f>
        <v/>
      </c>
      <c r="AS102" t="str">
        <f ca="1">IF($E101="","",IF($F102="",AS101,IF(AND($M102=1,AS$9&gt;$B$9),"",IF(AND($M102=1,AS$9&lt;=$B$9),LOOKUP(AS$9,$A$12:$A$111,$B$12:$B$111),IF(AND($H102=-1,AT$9=$R101),"",IF($H102=-1,AT101,IF(AND($H102=1,AR$9=$R101),$J102,IF($H102=1,AS101,""))))))))</f>
        <v/>
      </c>
      <c r="AT102" t="str">
        <f ca="1">IF($E101="","",IF($F102="",AT101,IF(AND($M102=1,AT$9&gt;$B$9),"",IF(AND($M102=1,AT$9&lt;=$B$9),LOOKUP(AT$9,$A$12:$A$111,$B$12:$B$111),IF(AND($H102=-1,AU$9=$R101),"",IF($H102=-1,AU101,IF(AND($H102=1,AS$9=$R101),$J102,IF($H102=1,AT101,""))))))))</f>
        <v/>
      </c>
      <c r="AU102" t="str">
        <f ca="1">IF($E101="","",IF($F102="",AU101,IF(AND($M102=1,AU$9&gt;$B$9),"",IF(AND($M102=1,AU$9&lt;=$B$9),LOOKUP(AU$9,$A$12:$A$111,$B$12:$B$111),IF(AND($H102=-1,AV$9=$R101),"",IF($H102=-1,AV101,IF(AND($H102=1,AT$9=$R101),$J102,IF($H102=1,AU101,""))))))))</f>
        <v/>
      </c>
      <c r="AV102" t="str">
        <f ca="1">IF($E101="","",IF($F102="",AV101,IF(AND($M102=1,AV$9&gt;$B$9),"",IF(AND($M102=1,AV$9&lt;=$B$9),LOOKUP(AV$9,$A$12:$A$111,$B$12:$B$111),IF(AND($H102=-1,AW$9=$R101),"",IF($H102=-1,AW101,IF(AND($H102=1,AU$9=$R101),$J102,IF($H102=1,AV101,""))))))))</f>
        <v/>
      </c>
      <c r="AW102" t="str">
        <f ca="1">IF($E101="","",IF($F102="",AW101,IF(AND($M102=1,AW$9&gt;$B$9),"",IF(AND($M102=1,AW$9&lt;=$B$9),LOOKUP(AW$9,$A$12:$A$111,$B$12:$B$111),IF(AND($H102=-1,AX$9=$R101),"",IF($H102=-1,AX101,IF(AND($H102=1,AV$9=$R101),$J102,IF($H102=1,AW101,""))))))))</f>
        <v/>
      </c>
      <c r="AX102" t="str">
        <f ca="1">IF($E101="","",IF($F102="",AX101,IF(AND($M102=1,AX$9&gt;$B$9),"",IF(AND($M102=1,AX$9&lt;=$B$9),LOOKUP(AX$9,$A$12:$A$111,$B$12:$B$111),IF(AND($H102=-1,AY$9=$R101),"",IF($H102=-1,AY101,IF(AND($H102=1,AW$9=$R101),$J102,IF($H102=1,AX101,""))))))))</f>
        <v/>
      </c>
      <c r="AY102" t="str">
        <f ca="1">IF($E101="","",IF($F102="",AY101,IF(AND($M102=1,AY$9&gt;$B$9),"",IF(AND($M102=1,AY$9&lt;=$B$9),LOOKUP(AY$9,$A$12:$A$111,$B$12:$B$111),IF(AND($H102=-1,AZ$9=$R101),"",IF($H102=-1,AZ101,IF(AND($H102=1,AX$9=$R101),$J102,IF($H102=1,AY101,""))))))))</f>
        <v/>
      </c>
      <c r="AZ102" t="str">
        <f ca="1">IF($E101="","",IF($F102="",AZ101,IF(AND($M102=1,AZ$9&gt;$B$9),"",IF(AND($M102=1,AZ$9&lt;=$B$9),LOOKUP(AZ$9,$A$12:$A$111,$B$12:$B$111),IF(AND($H102=-1,BA$9=$R101),"",IF($H102=-1,BA101,IF(AND($H102=1,AY$9=$R101),$J102,IF($H102=1,AZ101,""))))))))</f>
        <v/>
      </c>
      <c r="BA102" t="str">
        <f ca="1">IF($E101="","",IF($F102="",BA101,IF(AND($M102=1,BA$9&gt;$B$9),"",IF(AND($M102=1,BA$9&lt;=$B$9),LOOKUP(BA$9,$A$12:$A$111,$B$12:$B$111),IF(AND($H102=-1,BB$9=$R101),"",IF($H102=-1,BB101,IF(AND($H102=1,AZ$9=$R101),$J102,IF($H102=1,BA101,""))))))))</f>
        <v/>
      </c>
      <c r="BB102" t="str">
        <f ca="1">IF($E101="","",IF($F102="",BB101,IF(AND($M102=1,BB$9&gt;$B$9),"",IF(AND($M102=1,BB$9&lt;=$B$9),LOOKUP(BB$9,$A$12:$A$111,$B$12:$B$111),IF(AND($H102=-1,BC$9=$R101),"",IF($H102=-1,BC101,IF(AND($H102=1,BA$9=$R101),$J102,IF($H102=1,BB101,""))))))))</f>
        <v/>
      </c>
      <c r="BC102" t="str">
        <f ca="1">IF($E101="","",IF($F102="",BC101,IF(AND($M102=1,BC$9&gt;$B$9),"",IF(AND($M102=1,BC$9&lt;=$B$9),LOOKUP(BC$9,$A$12:$A$111,$B$12:$B$111),IF(AND($H102=-1,BD$9=$R101),"",IF($H102=-1,BD101,IF(AND($H102=1,BB$9=$R101),$J102,IF($H102=1,BC101,""))))))))</f>
        <v/>
      </c>
      <c r="BD102" t="str">
        <f ca="1">IF($E101="","",IF($F102="",BD101,IF(AND($M102=1,BD$9&gt;$B$9),"",IF(AND($M102=1,BD$9&lt;=$B$9),LOOKUP(BD$9,$A$12:$A$111,$B$12:$B$111),IF(AND($H102=-1,BE$9=$R101),"",IF($H102=-1,BE101,IF(AND($H102=1,BC$9=$R101),$J102,IF($H102=1,BD101,""))))))))</f>
        <v/>
      </c>
      <c r="BE102" t="str">
        <f ca="1">IF($E101="","",IF($F102="",BE101,IF(AND($M102=1,BE$9&gt;$B$9),"",IF(AND($M102=1,BE$9&lt;=$B$9),LOOKUP(BE$9,$A$12:$A$111,$B$12:$B$111),IF(AND($H102=-1,BF$9=$R101),"",IF($H102=-1,BF101,IF(AND($H102=1,BD$9=$R101),$J102,IF($H102=1,BE101,""))))))))</f>
        <v/>
      </c>
      <c r="BF102" t="str">
        <f ca="1">IF($E101="","",IF($F102="",BF101,IF(AND($M102=1,BF$9&gt;$B$9),"",IF(AND($M102=1,BF$9&lt;=$B$9),LOOKUP(BF$9,$A$12:$A$111,$B$12:$B$111),IF(AND($H102=-1,BG$9=$R101),"",IF($H102=-1,BG101,IF(AND($H102=1,BE$9=$R101),$J102,IF($H102=1,BF101,""))))))))</f>
        <v/>
      </c>
      <c r="BG102" t="str">
        <f ca="1">IF($E101="","",IF($F102="",BG101,IF(AND($M102=1,BG$9&gt;$B$9),"",IF(AND($M102=1,BG$9&lt;=$B$9),LOOKUP(BG$9,$A$12:$A$111,$B$12:$B$111),IF(AND($H102=-1,BH$9=$R101),"",IF($H102=-1,BH101,IF(AND($H102=1,BF$9=$R101),$J102,IF($H102=1,BG101,""))))))))</f>
        <v/>
      </c>
      <c r="BH102" t="str">
        <f ca="1">IF($E101="","",IF($F102="",BH101,IF(AND($M102=1,BH$9&gt;$B$9),"",IF(AND($M102=1,BH$9&lt;=$B$9),LOOKUP(BH$9,$A$12:$A$111,$B$12:$B$111),IF(AND($H102=-1,BI$9=$R101),"",IF($H102=-1,BI101,IF(AND($H102=1,BG$9=$R101),$J102,IF($H102=1,BH101,""))))))))</f>
        <v/>
      </c>
      <c r="BI102" t="str">
        <f ca="1">IF($E101="","",IF($F102="",BI101,IF(AND($M102=1,BI$9&gt;$B$9),"",IF(AND($M102=1,BI$9&lt;=$B$9),LOOKUP(BI$9,$A$12:$A$111,$B$12:$B$111),IF(AND($H102=-1,BJ$9=$R101),"",IF($H102=-1,BJ101,IF(AND($H102=1,BH$9=$R101),$J102,IF($H102=1,BI101,""))))))))</f>
        <v/>
      </c>
      <c r="BJ102" t="str">
        <f ca="1">IF($E101="","",IF($F102="",BJ101,IF(AND($M102=1,BJ$9&gt;$B$9),"",IF(AND($M102=1,BJ$9&lt;=$B$9),LOOKUP(BJ$9,$A$12:$A$111,$B$12:$B$111),IF(AND($H102=-1,BK$9=$R101),"",IF($H102=-1,BK101,IF(AND($H102=1,BI$9=$R101),$J102,IF($H102=1,BJ101,""))))))))</f>
        <v/>
      </c>
      <c r="BK102" t="str">
        <f ca="1">IF($E101="","",IF($F102="",BK101,IF(AND($M102=1,BK$9&gt;$B$9),"",IF(AND($M102=1,BK$9&lt;=$B$9),LOOKUP(BK$9,$A$12:$A$111,$B$12:$B$111),IF(AND($H102=-1,BL$9=$R101),"",IF($H102=-1,BL101,IF(AND($H102=1,BJ$9=$R101),$J102,IF($H102=1,BK101,""))))))))</f>
        <v/>
      </c>
      <c r="BL102" t="str">
        <f ca="1">IF($E101="","",IF($F102="",BL101,IF(AND($M102=1,BL$9&gt;$B$9),"",IF(AND($M102=1,BL$9&lt;=$B$9),LOOKUP(BL$9,$A$12:$A$111,$B$12:$B$111),IF(AND($H102=-1,BM$9=$R101),"",IF($H102=-1,BM101,IF(AND($H102=1,BK$9=$R101),$J102,IF($H102=1,BL101,""))))))))</f>
        <v/>
      </c>
      <c r="BM102" t="str">
        <f ca="1">IF($E101="","",IF($F102="",BM101,IF(AND($M102=1,BM$9&gt;$B$9),"",IF(AND($M102=1,BM$9&lt;=$B$9),LOOKUP(BM$9,$A$12:$A$111,$B$12:$B$111),IF(AND($H102=-1,BN$9=$R101),"",IF($H102=-1,BN101,IF(AND($H102=1,BL$9=$R101),$J102,IF($H102=1,BM101,""))))))))</f>
        <v/>
      </c>
      <c r="BN102">
        <f ca="1">IF($E101="","",IF($F102="",BN101,IF(AND($M102=1,BN$9&gt;$B$9),"",IF(AND($M102=1,BN$9&lt;=$B$9),LOOKUP(BN$9,$A$12:$A$111,$B$12:$B$111),IF(AND($H102=-1,BO$9=$R101),"",IF($H102=-1,BO101,IF(AND($H102=1,BM$9=$R101),$J102,IF($H102=1,BN101,""))))))))</f>
        <v>0</v>
      </c>
      <c r="BO102">
        <f ca="1">IF($E101="","",IF($F102="",BO101,IF(AND($M102=1,BO$9&gt;$B$9),"",IF(AND($M102=1,BO$9&lt;=$B$9),LOOKUP(BO$9,$A$12:$A$111,$B$12:$B$111),IF(AND($H102=-1,BP$9=$R101),"",IF($H102=-1,BP101,IF(AND($H102=1,BN$9=$R101),$J102,IF($H102=1,BO101,""))))))))</f>
        <v>0</v>
      </c>
      <c r="BP102">
        <f ca="1">IF($E101="","",IF($F102="",BP101,IF(AND($M102=1,BP$9&gt;$B$9),"",IF(AND($M102=1,BP$9&lt;=$B$9),LOOKUP(BP$9,$A$12:$A$111,$B$12:$B$111),IF(AND($H102=-1,BQ$9=$R101),"",IF($H102=-1,BQ101,IF(AND($H102=1,BO$9=$R101),$J102,IF($H102=1,BP101,""))))))))</f>
        <v>0</v>
      </c>
    </row>
    <row r="103" spans="4:68" x14ac:dyDescent="0.25">
      <c r="D103" s="4">
        <v>93</v>
      </c>
      <c r="E103" s="1">
        <f t="shared" ca="1" si="12"/>
        <v>36</v>
      </c>
      <c r="F103" t="str">
        <f ca="1">IF(E102="","",IF(AND(B$3="Last",G102="Zero"),F102,IF(B$3="Last",G102,IF(AND(B$3="2nd last",G101="Zero"),F102,IF(B$3="2nd last",G101,IF(AND(B$3="Opposite",G102="Zero"),F102,IF(AND(B$3="Opposite",G102="Red"),"Black",IF(AND(B$3="Opposite",G102="Black"),"Red",IF(AND(B$3="Opposite",G102="Odd"),"Even",IF(AND(B$3="Opposite",G102="Even"),"Odd",IF(AND(B$3="Opposite",G102="High"),"Low",IF(AND(B$3="Opposite",G102="Low"),"High",IF(COUNTIF(Refs!$E$5:$I$6,B$3)=1,RevLab!B$3,"")))))))))))))</f>
        <v>Black</v>
      </c>
      <c r="G103" t="str">
        <f ca="1">IF(E103="","",IF(B$2="Red/Black",LOOKUP(E103,Refs!D:D,Refs!F:F),IF(B$2="High/Low",LOOKUP(E103,Refs!D:D,Refs!H:H),IF(B$2="Odd/Even",LOOKUP(E103,Refs!D:D,Refs!J:J),""))))</f>
        <v>Red</v>
      </c>
      <c r="H103">
        <f t="shared" ca="1" si="13"/>
        <v>-1</v>
      </c>
      <c r="I103">
        <f ca="1">IF(E102="","",IF(F103="","",IF(AND(R102&gt;1,P102+Q102&gt;=$B$4),$B$4,IF(R102=1,P102,P102+Q102))))</f>
        <v>4</v>
      </c>
      <c r="J103">
        <f t="shared" ca="1" si="14"/>
        <v>-4</v>
      </c>
      <c r="K103">
        <f t="shared" ca="1" si="16"/>
        <v>-110</v>
      </c>
      <c r="L103">
        <f t="shared" ca="1" si="17"/>
        <v>15</v>
      </c>
      <c r="M103">
        <f t="shared" ca="1" si="15"/>
        <v>1</v>
      </c>
      <c r="P103">
        <f t="shared" ca="1" si="9"/>
        <v>1</v>
      </c>
      <c r="Q103">
        <f t="shared" ca="1" si="10"/>
        <v>4</v>
      </c>
      <c r="R103" s="2">
        <f t="shared" ca="1" si="11"/>
        <v>4</v>
      </c>
      <c r="S103" s="4">
        <f ca="1">IF(E102="","",IF($F103="",S102,IF($M103=1,LOOKUP(S$9,$A$12:$A$111,$B$12:$B$111),IF(AND($H103=-1,T$9=$R102),"",IF($H103=-1,T102,IF($H103=1,S102))))))</f>
        <v>1</v>
      </c>
      <c r="T103">
        <f ca="1">IF($E102="","",IF($F103="",T102,IF(AND($M103=1,T$9&gt;$B$9),"",IF(AND($M103=1,T$9&lt;=$B$9),LOOKUP(T$9,$A$12:$A$111,$B$12:$B$111),IF(AND($H103=-1,U$9=$R102),"",IF($H103=-1,U102,IF(AND($H103=1,S$9=$R102),$J103,IF($H103=1,T102,""))))))))</f>
        <v>2</v>
      </c>
      <c r="U103">
        <f ca="1">IF($E102="","",IF($F103="",U102,IF(AND($M103=1,U$9&gt;$B$9),"",IF(AND($M103=1,U$9&lt;=$B$9),LOOKUP(U$9,$A$12:$A$111,$B$12:$B$111),IF(AND($H103=-1,V$9=$R102),"",IF($H103=-1,V102,IF(AND($H103=1,T$9=$R102),$J103,IF($H103=1,U102,""))))))))</f>
        <v>3</v>
      </c>
      <c r="V103">
        <f ca="1">IF($E102="","",IF($F103="",V102,IF(AND($M103=1,V$9&gt;$B$9),"",IF(AND($M103=1,V$9&lt;=$B$9),LOOKUP(V$9,$A$12:$A$111,$B$12:$B$111),IF(AND($H103=-1,W$9=$R102),"",IF($H103=-1,W102,IF(AND($H103=1,U$9=$R102),$J103,IF($H103=1,V102,""))))))))</f>
        <v>4</v>
      </c>
      <c r="W103" t="str">
        <f ca="1">IF($E102="","",IF($F103="",W102,IF(AND($M103=1,W$9&gt;$B$9),"",IF(AND($M103=1,W$9&lt;=$B$9),LOOKUP(W$9,$A$12:$A$111,$B$12:$B$111),IF(AND($H103=-1,X$9=$R102),"",IF($H103=-1,X102,IF(AND($H103=1,V$9=$R102),$J103,IF($H103=1,W102,""))))))))</f>
        <v/>
      </c>
      <c r="X103" t="str">
        <f ca="1">IF($E102="","",IF($F103="",X102,IF(AND($M103=1,X$9&gt;$B$9),"",IF(AND($M103=1,X$9&lt;=$B$9),LOOKUP(X$9,$A$12:$A$111,$B$12:$B$111),IF(AND($H103=-1,Y$9=$R102),"",IF($H103=-1,Y102,IF(AND($H103=1,W$9=$R102),$J103,IF($H103=1,X102,""))))))))</f>
        <v/>
      </c>
      <c r="Y103" t="str">
        <f ca="1">IF($E102="","",IF($F103="",Y102,IF(AND($M103=1,Y$9&gt;$B$9),"",IF(AND($M103=1,Y$9&lt;=$B$9),LOOKUP(Y$9,$A$12:$A$111,$B$12:$B$111),IF(AND($H103=-1,Z$9=$R102),"",IF($H103=-1,Z102,IF(AND($H103=1,X$9=$R102),$J103,IF($H103=1,Y102,""))))))))</f>
        <v/>
      </c>
      <c r="Z103" t="str">
        <f ca="1">IF($E102="","",IF($F103="",Z102,IF(AND($M103=1,Z$9&gt;$B$9),"",IF(AND($M103=1,Z$9&lt;=$B$9),LOOKUP(Z$9,$A$12:$A$111,$B$12:$B$111),IF(AND($H103=-1,AA$9=$R102),"",IF($H103=-1,AA102,IF(AND($H103=1,Y$9=$R102),$J103,IF($H103=1,Z102,""))))))))</f>
        <v/>
      </c>
      <c r="AA103" t="str">
        <f ca="1">IF($E102="","",IF($F103="",AA102,IF(AND($M103=1,AA$9&gt;$B$9),"",IF(AND($M103=1,AA$9&lt;=$B$9),LOOKUP(AA$9,$A$12:$A$111,$B$12:$B$111),IF(AND($H103=-1,AB$9=$R102),"",IF($H103=-1,AB102,IF(AND($H103=1,Z$9=$R102),$J103,IF($H103=1,AA102,""))))))))</f>
        <v/>
      </c>
      <c r="AB103" t="str">
        <f ca="1">IF($E102="","",IF($F103="",AB102,IF(AND($M103=1,AB$9&gt;$B$9),"",IF(AND($M103=1,AB$9&lt;=$B$9),LOOKUP(AB$9,$A$12:$A$111,$B$12:$B$111),IF(AND($H103=-1,AC$9=$R102),"",IF($H103=-1,AC102,IF(AND($H103=1,AA$9=$R102),$J103,IF($H103=1,AB102,""))))))))</f>
        <v/>
      </c>
      <c r="AC103" t="str">
        <f ca="1">IF($E102="","",IF($F103="",AC102,IF(AND($M103=1,AC$9&gt;$B$9),"",IF(AND($M103=1,AC$9&lt;=$B$9),LOOKUP(AC$9,$A$12:$A$111,$B$12:$B$111),IF(AND($H103=-1,AD$9=$R102),"",IF($H103=-1,AD102,IF(AND($H103=1,AB$9=$R102),$J103,IF($H103=1,AC102,""))))))))</f>
        <v/>
      </c>
      <c r="AD103" t="str">
        <f ca="1">IF($E102="","",IF($F103="",AD102,IF(AND($M103=1,AD$9&gt;$B$9),"",IF(AND($M103=1,AD$9&lt;=$B$9),LOOKUP(AD$9,$A$12:$A$111,$B$12:$B$111),IF(AND($H103=-1,AE$9=$R102),"",IF($H103=-1,AE102,IF(AND($H103=1,AC$9=$R102),$J103,IF($H103=1,AD102,""))))))))</f>
        <v/>
      </c>
      <c r="AE103" t="str">
        <f ca="1">IF($E102="","",IF($F103="",AE102,IF(AND($M103=1,AE$9&gt;$B$9),"",IF(AND($M103=1,AE$9&lt;=$B$9),LOOKUP(AE$9,$A$12:$A$111,$B$12:$B$111),IF(AND($H103=-1,AF$9=$R102),"",IF($H103=-1,AF102,IF(AND($H103=1,AD$9=$R102),$J103,IF($H103=1,AE102,""))))))))</f>
        <v/>
      </c>
      <c r="AF103" t="str">
        <f ca="1">IF($E102="","",IF($F103="",AF102,IF(AND($M103=1,AF$9&gt;$B$9),"",IF(AND($M103=1,AF$9&lt;=$B$9),LOOKUP(AF$9,$A$12:$A$111,$B$12:$B$111),IF(AND($H103=-1,AG$9=$R102),"",IF($H103=-1,AG102,IF(AND($H103=1,AE$9=$R102),$J103,IF($H103=1,AF102,""))))))))</f>
        <v/>
      </c>
      <c r="AG103" t="str">
        <f ca="1">IF($E102="","",IF($F103="",AG102,IF(AND($M103=1,AG$9&gt;$B$9),"",IF(AND($M103=1,AG$9&lt;=$B$9),LOOKUP(AG$9,$A$12:$A$111,$B$12:$B$111),IF(AND($H103=-1,AH$9=$R102),"",IF($H103=-1,AH102,IF(AND($H103=1,AF$9=$R102),$J103,IF($H103=1,AG102,""))))))))</f>
        <v/>
      </c>
      <c r="AH103" t="str">
        <f ca="1">IF($E102="","",IF($F103="",AH102,IF(AND($M103=1,AH$9&gt;$B$9),"",IF(AND($M103=1,AH$9&lt;=$B$9),LOOKUP(AH$9,$A$12:$A$111,$B$12:$B$111),IF(AND($H103=-1,AI$9=$R102),"",IF($H103=-1,AI102,IF(AND($H103=1,AG$9=$R102),$J103,IF($H103=1,AH102,""))))))))</f>
        <v/>
      </c>
      <c r="AI103" t="str">
        <f ca="1">IF($E102="","",IF($F103="",AI102,IF(AND($M103=1,AI$9&gt;$B$9),"",IF(AND($M103=1,AI$9&lt;=$B$9),LOOKUP(AI$9,$A$12:$A$111,$B$12:$B$111),IF(AND($H103=-1,AJ$9=$R102),"",IF($H103=-1,AJ102,IF(AND($H103=1,AH$9=$R102),$J103,IF($H103=1,AI102,""))))))))</f>
        <v/>
      </c>
      <c r="AJ103" t="str">
        <f ca="1">IF($E102="","",IF($F103="",AJ102,IF(AND($M103=1,AJ$9&gt;$B$9),"",IF(AND($M103=1,AJ$9&lt;=$B$9),LOOKUP(AJ$9,$A$12:$A$111,$B$12:$B$111),IF(AND($H103=-1,AK$9=$R102),"",IF($H103=-1,AK102,IF(AND($H103=1,AI$9=$R102),$J103,IF($H103=1,AJ102,""))))))))</f>
        <v/>
      </c>
      <c r="AK103" t="str">
        <f ca="1">IF($E102="","",IF($F103="",AK102,IF(AND($M103=1,AK$9&gt;$B$9),"",IF(AND($M103=1,AK$9&lt;=$B$9),LOOKUP(AK$9,$A$12:$A$111,$B$12:$B$111),IF(AND($H103=-1,AL$9=$R102),"",IF($H103=-1,AL102,IF(AND($H103=1,AJ$9=$R102),$J103,IF($H103=1,AK102,""))))))))</f>
        <v/>
      </c>
      <c r="AL103" t="str">
        <f ca="1">IF($E102="","",IF($F103="",AL102,IF(AND($M103=1,AL$9&gt;$B$9),"",IF(AND($M103=1,AL$9&lt;=$B$9),LOOKUP(AL$9,$A$12:$A$111,$B$12:$B$111),IF(AND($H103=-1,AM$9=$R102),"",IF($H103=-1,AM102,IF(AND($H103=1,AK$9=$R102),$J103,IF($H103=1,AL102,""))))))))</f>
        <v/>
      </c>
      <c r="AM103" t="str">
        <f ca="1">IF($E102="","",IF($F103="",AM102,IF(AND($M103=1,AM$9&gt;$B$9),"",IF(AND($M103=1,AM$9&lt;=$B$9),LOOKUP(AM$9,$A$12:$A$111,$B$12:$B$111),IF(AND($H103=-1,AN$9=$R102),"",IF($H103=-1,AN102,IF(AND($H103=1,AL$9=$R102),$J103,IF($H103=1,AM102,""))))))))</f>
        <v/>
      </c>
      <c r="AN103" t="str">
        <f ca="1">IF($E102="","",IF($F103="",AN102,IF(AND($M103=1,AN$9&gt;$B$9),"",IF(AND($M103=1,AN$9&lt;=$B$9),LOOKUP(AN$9,$A$12:$A$111,$B$12:$B$111),IF(AND($H103=-1,AO$9=$R102),"",IF($H103=-1,AO102,IF(AND($H103=1,AM$9=$R102),$J103,IF($H103=1,AN102,""))))))))</f>
        <v/>
      </c>
      <c r="AO103" t="str">
        <f ca="1">IF($E102="","",IF($F103="",AO102,IF(AND($M103=1,AO$9&gt;$B$9),"",IF(AND($M103=1,AO$9&lt;=$B$9),LOOKUP(AO$9,$A$12:$A$111,$B$12:$B$111),IF(AND($H103=-1,AP$9=$R102),"",IF($H103=-1,AP102,IF(AND($H103=1,AN$9=$R102),$J103,IF($H103=1,AO102,""))))))))</f>
        <v/>
      </c>
      <c r="AP103" t="str">
        <f ca="1">IF($E102="","",IF($F103="",AP102,IF(AND($M103=1,AP$9&gt;$B$9),"",IF(AND($M103=1,AP$9&lt;=$B$9),LOOKUP(AP$9,$A$12:$A$111,$B$12:$B$111),IF(AND($H103=-1,AQ$9=$R102),"",IF($H103=-1,AQ102,IF(AND($H103=1,AO$9=$R102),$J103,IF($H103=1,AP102,""))))))))</f>
        <v/>
      </c>
      <c r="AQ103" t="str">
        <f ca="1">IF($E102="","",IF($F103="",AQ102,IF(AND($M103=1,AQ$9&gt;$B$9),"",IF(AND($M103=1,AQ$9&lt;=$B$9),LOOKUP(AQ$9,$A$12:$A$111,$B$12:$B$111),IF(AND($H103=-1,AR$9=$R102),"",IF($H103=-1,AR102,IF(AND($H103=1,AP$9=$R102),$J103,IF($H103=1,AQ102,""))))))))</f>
        <v/>
      </c>
      <c r="AR103" t="str">
        <f ca="1">IF($E102="","",IF($F103="",AR102,IF(AND($M103=1,AR$9&gt;$B$9),"",IF(AND($M103=1,AR$9&lt;=$B$9),LOOKUP(AR$9,$A$12:$A$111,$B$12:$B$111),IF(AND($H103=-1,AS$9=$R102),"",IF($H103=-1,AS102,IF(AND($H103=1,AQ$9=$R102),$J103,IF($H103=1,AR102,""))))))))</f>
        <v/>
      </c>
      <c r="AS103" t="str">
        <f ca="1">IF($E102="","",IF($F103="",AS102,IF(AND($M103=1,AS$9&gt;$B$9),"",IF(AND($M103=1,AS$9&lt;=$B$9),LOOKUP(AS$9,$A$12:$A$111,$B$12:$B$111),IF(AND($H103=-1,AT$9=$R102),"",IF($H103=-1,AT102,IF(AND($H103=1,AR$9=$R102),$J103,IF($H103=1,AS102,""))))))))</f>
        <v/>
      </c>
      <c r="AT103" t="str">
        <f ca="1">IF($E102="","",IF($F103="",AT102,IF(AND($M103=1,AT$9&gt;$B$9),"",IF(AND($M103=1,AT$9&lt;=$B$9),LOOKUP(AT$9,$A$12:$A$111,$B$12:$B$111),IF(AND($H103=-1,AU$9=$R102),"",IF($H103=-1,AU102,IF(AND($H103=1,AS$9=$R102),$J103,IF($H103=1,AT102,""))))))))</f>
        <v/>
      </c>
      <c r="AU103" t="str">
        <f ca="1">IF($E102="","",IF($F103="",AU102,IF(AND($M103=1,AU$9&gt;$B$9),"",IF(AND($M103=1,AU$9&lt;=$B$9),LOOKUP(AU$9,$A$12:$A$111,$B$12:$B$111),IF(AND($H103=-1,AV$9=$R102),"",IF($H103=-1,AV102,IF(AND($H103=1,AT$9=$R102),$J103,IF($H103=1,AU102,""))))))))</f>
        <v/>
      </c>
      <c r="AV103" t="str">
        <f ca="1">IF($E102="","",IF($F103="",AV102,IF(AND($M103=1,AV$9&gt;$B$9),"",IF(AND($M103=1,AV$9&lt;=$B$9),LOOKUP(AV$9,$A$12:$A$111,$B$12:$B$111),IF(AND($H103=-1,AW$9=$R102),"",IF($H103=-1,AW102,IF(AND($H103=1,AU$9=$R102),$J103,IF($H103=1,AV102,""))))))))</f>
        <v/>
      </c>
      <c r="AW103" t="str">
        <f ca="1">IF($E102="","",IF($F103="",AW102,IF(AND($M103=1,AW$9&gt;$B$9),"",IF(AND($M103=1,AW$9&lt;=$B$9),LOOKUP(AW$9,$A$12:$A$111,$B$12:$B$111),IF(AND($H103=-1,AX$9=$R102),"",IF($H103=-1,AX102,IF(AND($H103=1,AV$9=$R102),$J103,IF($H103=1,AW102,""))))))))</f>
        <v/>
      </c>
      <c r="AX103" t="str">
        <f ca="1">IF($E102="","",IF($F103="",AX102,IF(AND($M103=1,AX$9&gt;$B$9),"",IF(AND($M103=1,AX$9&lt;=$B$9),LOOKUP(AX$9,$A$12:$A$111,$B$12:$B$111),IF(AND($H103=-1,AY$9=$R102),"",IF($H103=-1,AY102,IF(AND($H103=1,AW$9=$R102),$J103,IF($H103=1,AX102,""))))))))</f>
        <v/>
      </c>
      <c r="AY103" t="str">
        <f ca="1">IF($E102="","",IF($F103="",AY102,IF(AND($M103=1,AY$9&gt;$B$9),"",IF(AND($M103=1,AY$9&lt;=$B$9),LOOKUP(AY$9,$A$12:$A$111,$B$12:$B$111),IF(AND($H103=-1,AZ$9=$R102),"",IF($H103=-1,AZ102,IF(AND($H103=1,AX$9=$R102),$J103,IF($H103=1,AY102,""))))))))</f>
        <v/>
      </c>
      <c r="AZ103" t="str">
        <f ca="1">IF($E102="","",IF($F103="",AZ102,IF(AND($M103=1,AZ$9&gt;$B$9),"",IF(AND($M103=1,AZ$9&lt;=$B$9),LOOKUP(AZ$9,$A$12:$A$111,$B$12:$B$111),IF(AND($H103=-1,BA$9=$R102),"",IF($H103=-1,BA102,IF(AND($H103=1,AY$9=$R102),$J103,IF($H103=1,AZ102,""))))))))</f>
        <v/>
      </c>
      <c r="BA103" t="str">
        <f ca="1">IF($E102="","",IF($F103="",BA102,IF(AND($M103=1,BA$9&gt;$B$9),"",IF(AND($M103=1,BA$9&lt;=$B$9),LOOKUP(BA$9,$A$12:$A$111,$B$12:$B$111),IF(AND($H103=-1,BB$9=$R102),"",IF($H103=-1,BB102,IF(AND($H103=1,AZ$9=$R102),$J103,IF($H103=1,BA102,""))))))))</f>
        <v/>
      </c>
      <c r="BB103" t="str">
        <f ca="1">IF($E102="","",IF($F103="",BB102,IF(AND($M103=1,BB$9&gt;$B$9),"",IF(AND($M103=1,BB$9&lt;=$B$9),LOOKUP(BB$9,$A$12:$A$111,$B$12:$B$111),IF(AND($H103=-1,BC$9=$R102),"",IF($H103=-1,BC102,IF(AND($H103=1,BA$9=$R102),$J103,IF($H103=1,BB102,""))))))))</f>
        <v/>
      </c>
      <c r="BC103" t="str">
        <f ca="1">IF($E102="","",IF($F103="",BC102,IF(AND($M103=1,BC$9&gt;$B$9),"",IF(AND($M103=1,BC$9&lt;=$B$9),LOOKUP(BC$9,$A$12:$A$111,$B$12:$B$111),IF(AND($H103=-1,BD$9=$R102),"",IF($H103=-1,BD102,IF(AND($H103=1,BB$9=$R102),$J103,IF($H103=1,BC102,""))))))))</f>
        <v/>
      </c>
      <c r="BD103" t="str">
        <f ca="1">IF($E102="","",IF($F103="",BD102,IF(AND($M103=1,BD$9&gt;$B$9),"",IF(AND($M103=1,BD$9&lt;=$B$9),LOOKUP(BD$9,$A$12:$A$111,$B$12:$B$111),IF(AND($H103=-1,BE$9=$R102),"",IF($H103=-1,BE102,IF(AND($H103=1,BC$9=$R102),$J103,IF($H103=1,BD102,""))))))))</f>
        <v/>
      </c>
      <c r="BE103" t="str">
        <f ca="1">IF($E102="","",IF($F103="",BE102,IF(AND($M103=1,BE$9&gt;$B$9),"",IF(AND($M103=1,BE$9&lt;=$B$9),LOOKUP(BE$9,$A$12:$A$111,$B$12:$B$111),IF(AND($H103=-1,BF$9=$R102),"",IF($H103=-1,BF102,IF(AND($H103=1,BD$9=$R102),$J103,IF($H103=1,BE102,""))))))))</f>
        <v/>
      </c>
      <c r="BF103" t="str">
        <f ca="1">IF($E102="","",IF($F103="",BF102,IF(AND($M103=1,BF$9&gt;$B$9),"",IF(AND($M103=1,BF$9&lt;=$B$9),LOOKUP(BF$9,$A$12:$A$111,$B$12:$B$111),IF(AND($H103=-1,BG$9=$R102),"",IF($H103=-1,BG102,IF(AND($H103=1,BE$9=$R102),$J103,IF($H103=1,BF102,""))))))))</f>
        <v/>
      </c>
      <c r="BG103" t="str">
        <f ca="1">IF($E102="","",IF($F103="",BG102,IF(AND($M103=1,BG$9&gt;$B$9),"",IF(AND($M103=1,BG$9&lt;=$B$9),LOOKUP(BG$9,$A$12:$A$111,$B$12:$B$111),IF(AND($H103=-1,BH$9=$R102),"",IF($H103=-1,BH102,IF(AND($H103=1,BF$9=$R102),$J103,IF($H103=1,BG102,""))))))))</f>
        <v/>
      </c>
      <c r="BH103" t="str">
        <f ca="1">IF($E102="","",IF($F103="",BH102,IF(AND($M103=1,BH$9&gt;$B$9),"",IF(AND($M103=1,BH$9&lt;=$B$9),LOOKUP(BH$9,$A$12:$A$111,$B$12:$B$111),IF(AND($H103=-1,BI$9=$R102),"",IF($H103=-1,BI102,IF(AND($H103=1,BG$9=$R102),$J103,IF($H103=1,BH102,""))))))))</f>
        <v/>
      </c>
      <c r="BI103" t="str">
        <f ca="1">IF($E102="","",IF($F103="",BI102,IF(AND($M103=1,BI$9&gt;$B$9),"",IF(AND($M103=1,BI$9&lt;=$B$9),LOOKUP(BI$9,$A$12:$A$111,$B$12:$B$111),IF(AND($H103=-1,BJ$9=$R102),"",IF($H103=-1,BJ102,IF(AND($H103=1,BH$9=$R102),$J103,IF($H103=1,BI102,""))))))))</f>
        <v/>
      </c>
      <c r="BJ103" t="str">
        <f ca="1">IF($E102="","",IF($F103="",BJ102,IF(AND($M103=1,BJ$9&gt;$B$9),"",IF(AND($M103=1,BJ$9&lt;=$B$9),LOOKUP(BJ$9,$A$12:$A$111,$B$12:$B$111),IF(AND($H103=-1,BK$9=$R102),"",IF($H103=-1,BK102,IF(AND($H103=1,BI$9=$R102),$J103,IF($H103=1,BJ102,""))))))))</f>
        <v/>
      </c>
      <c r="BK103" t="str">
        <f ca="1">IF($E102="","",IF($F103="",BK102,IF(AND($M103=1,BK$9&gt;$B$9),"",IF(AND($M103=1,BK$9&lt;=$B$9),LOOKUP(BK$9,$A$12:$A$111,$B$12:$B$111),IF(AND($H103=-1,BL$9=$R102),"",IF($H103=-1,BL102,IF(AND($H103=1,BJ$9=$R102),$J103,IF($H103=1,BK102,""))))))))</f>
        <v/>
      </c>
      <c r="BL103" t="str">
        <f ca="1">IF($E102="","",IF($F103="",BL102,IF(AND($M103=1,BL$9&gt;$B$9),"",IF(AND($M103=1,BL$9&lt;=$B$9),LOOKUP(BL$9,$A$12:$A$111,$B$12:$B$111),IF(AND($H103=-1,BM$9=$R102),"",IF($H103=-1,BM102,IF(AND($H103=1,BK$9=$R102),$J103,IF($H103=1,BL102,""))))))))</f>
        <v/>
      </c>
      <c r="BM103" t="str">
        <f ca="1">IF($E102="","",IF($F103="",BM102,IF(AND($M103=1,BM$9&gt;$B$9),"",IF(AND($M103=1,BM$9&lt;=$B$9),LOOKUP(BM$9,$A$12:$A$111,$B$12:$B$111),IF(AND($H103=-1,BN$9=$R102),"",IF($H103=-1,BN102,IF(AND($H103=1,BL$9=$R102),$J103,IF($H103=1,BM102,""))))))))</f>
        <v/>
      </c>
      <c r="BN103" t="str">
        <f ca="1">IF($E102="","",IF($F103="",BN102,IF(AND($M103=1,BN$9&gt;$B$9),"",IF(AND($M103=1,BN$9&lt;=$B$9),LOOKUP(BN$9,$A$12:$A$111,$B$12:$B$111),IF(AND($H103=-1,BO$9=$R102),"",IF($H103=-1,BO102,IF(AND($H103=1,BM$9=$R102),$J103,IF($H103=1,BN102,""))))))))</f>
        <v/>
      </c>
      <c r="BO103" t="str">
        <f ca="1">IF($E102="","",IF($F103="",BO102,IF(AND($M103=1,BO$9&gt;$B$9),"",IF(AND($M103=1,BO$9&lt;=$B$9),LOOKUP(BO$9,$A$12:$A$111,$B$12:$B$111),IF(AND($H103=-1,BP$9=$R102),"",IF($H103=-1,BP102,IF(AND($H103=1,BN$9=$R102),$J103,IF($H103=1,BO102,""))))))))</f>
        <v/>
      </c>
      <c r="BP103" t="str">
        <f ca="1">IF($E102="","",IF($F103="",BP102,IF(AND($M103=1,BP$9&gt;$B$9),"",IF(AND($M103=1,BP$9&lt;=$B$9),LOOKUP(BP$9,$A$12:$A$111,$B$12:$B$111),IF(AND($H103=-1,BQ$9=$R102),"",IF($H103=-1,BQ102,IF(AND($H103=1,BO$9=$R102),$J103,IF($H103=1,BP102,""))))))))</f>
        <v/>
      </c>
    </row>
    <row r="104" spans="4:68" x14ac:dyDescent="0.25">
      <c r="D104" s="4">
        <v>94</v>
      </c>
      <c r="E104" s="1">
        <f t="shared" ca="1" si="12"/>
        <v>24</v>
      </c>
      <c r="F104" t="str">
        <f ca="1">IF(E103="","",IF(AND(B$3="Last",G103="Zero"),F103,IF(B$3="Last",G103,IF(AND(B$3="2nd last",G102="Zero"),F103,IF(B$3="2nd last",G102,IF(AND(B$3="Opposite",G103="Zero"),F103,IF(AND(B$3="Opposite",G103="Red"),"Black",IF(AND(B$3="Opposite",G103="Black"),"Red",IF(AND(B$3="Opposite",G103="Odd"),"Even",IF(AND(B$3="Opposite",G103="Even"),"Odd",IF(AND(B$3="Opposite",G103="High"),"Low",IF(AND(B$3="Opposite",G103="Low"),"High",IF(COUNTIF(Refs!$E$5:$I$6,B$3)=1,RevLab!B$3,"")))))))))))))</f>
        <v>Black</v>
      </c>
      <c r="G104" t="str">
        <f ca="1">IF(E104="","",IF(B$2="Red/Black",LOOKUP(E104,Refs!D:D,Refs!F:F),IF(B$2="High/Low",LOOKUP(E104,Refs!D:D,Refs!H:H),IF(B$2="Odd/Even",LOOKUP(E104,Refs!D:D,Refs!J:J),""))))</f>
        <v>Black</v>
      </c>
      <c r="H104">
        <f t="shared" ca="1" si="13"/>
        <v>1</v>
      </c>
      <c r="I104">
        <f ca="1">IF(E103="","",IF(F104="","",IF(AND(R103&gt;1,P103+Q103&gt;=$B$4),$B$4,IF(R103=1,P103,P103+Q103))))</f>
        <v>5</v>
      </c>
      <c r="J104">
        <f t="shared" ca="1" si="14"/>
        <v>5</v>
      </c>
      <c r="K104">
        <f t="shared" ca="1" si="16"/>
        <v>-105</v>
      </c>
      <c r="L104">
        <f t="shared" ca="1" si="17"/>
        <v>15</v>
      </c>
      <c r="M104">
        <f t="shared" ca="1" si="15"/>
        <v>0</v>
      </c>
      <c r="P104">
        <f t="shared" ca="1" si="9"/>
        <v>1</v>
      </c>
      <c r="Q104">
        <f t="shared" ca="1" si="10"/>
        <v>5</v>
      </c>
      <c r="R104" s="2">
        <f t="shared" ca="1" si="11"/>
        <v>5</v>
      </c>
      <c r="S104" s="4">
        <f ca="1">IF(E103="","",IF($F104="",S103,IF($M104=1,LOOKUP(S$9,$A$12:$A$111,$B$12:$B$111),IF(AND($H104=-1,T$9=$R103),"",IF($H104=-1,T103,IF($H104=1,S103))))))</f>
        <v>1</v>
      </c>
      <c r="T104">
        <f ca="1">IF($E103="","",IF($F104="",T103,IF(AND($M104=1,T$9&gt;$B$9),"",IF(AND($M104=1,T$9&lt;=$B$9),LOOKUP(T$9,$A$12:$A$111,$B$12:$B$111),IF(AND($H104=-1,U$9=$R103),"",IF($H104=-1,U103,IF(AND($H104=1,S$9=$R103),$J104,IF($H104=1,T103,""))))))))</f>
        <v>2</v>
      </c>
      <c r="U104">
        <f ca="1">IF($E103="","",IF($F104="",U103,IF(AND($M104=1,U$9&gt;$B$9),"",IF(AND($M104=1,U$9&lt;=$B$9),LOOKUP(U$9,$A$12:$A$111,$B$12:$B$111),IF(AND($H104=-1,V$9=$R103),"",IF($H104=-1,V103,IF(AND($H104=1,T$9=$R103),$J104,IF($H104=1,U103,""))))))))</f>
        <v>3</v>
      </c>
      <c r="V104">
        <f ca="1">IF($E103="","",IF($F104="",V103,IF(AND($M104=1,V$9&gt;$B$9),"",IF(AND($M104=1,V$9&lt;=$B$9),LOOKUP(V$9,$A$12:$A$111,$B$12:$B$111),IF(AND($H104=-1,W$9=$R103),"",IF($H104=-1,W103,IF(AND($H104=1,U$9=$R103),$J104,IF($H104=1,V103,""))))))))</f>
        <v>4</v>
      </c>
      <c r="W104">
        <f ca="1">IF($E103="","",IF($F104="",W103,IF(AND($M104=1,W$9&gt;$B$9),"",IF(AND($M104=1,W$9&lt;=$B$9),LOOKUP(W$9,$A$12:$A$111,$B$12:$B$111),IF(AND($H104=-1,X$9=$R103),"",IF($H104=-1,X103,IF(AND($H104=1,V$9=$R103),$J104,IF($H104=1,W103,""))))))))</f>
        <v>5</v>
      </c>
      <c r="X104" t="str">
        <f ca="1">IF($E103="","",IF($F104="",X103,IF(AND($M104=1,X$9&gt;$B$9),"",IF(AND($M104=1,X$9&lt;=$B$9),LOOKUP(X$9,$A$12:$A$111,$B$12:$B$111),IF(AND($H104=-1,Y$9=$R103),"",IF($H104=-1,Y103,IF(AND($H104=1,W$9=$R103),$J104,IF($H104=1,X103,""))))))))</f>
        <v/>
      </c>
      <c r="Y104" t="str">
        <f ca="1">IF($E103="","",IF($F104="",Y103,IF(AND($M104=1,Y$9&gt;$B$9),"",IF(AND($M104=1,Y$9&lt;=$B$9),LOOKUP(Y$9,$A$12:$A$111,$B$12:$B$111),IF(AND($H104=-1,Z$9=$R103),"",IF($H104=-1,Z103,IF(AND($H104=1,X$9=$R103),$J104,IF($H104=1,Y103,""))))))))</f>
        <v/>
      </c>
      <c r="Z104" t="str">
        <f ca="1">IF($E103="","",IF($F104="",Z103,IF(AND($M104=1,Z$9&gt;$B$9),"",IF(AND($M104=1,Z$9&lt;=$B$9),LOOKUP(Z$9,$A$12:$A$111,$B$12:$B$111),IF(AND($H104=-1,AA$9=$R103),"",IF($H104=-1,AA103,IF(AND($H104=1,Y$9=$R103),$J104,IF($H104=1,Z103,""))))))))</f>
        <v/>
      </c>
      <c r="AA104" t="str">
        <f ca="1">IF($E103="","",IF($F104="",AA103,IF(AND($M104=1,AA$9&gt;$B$9),"",IF(AND($M104=1,AA$9&lt;=$B$9),LOOKUP(AA$9,$A$12:$A$111,$B$12:$B$111),IF(AND($H104=-1,AB$9=$R103),"",IF($H104=-1,AB103,IF(AND($H104=1,Z$9=$R103),$J104,IF($H104=1,AA103,""))))))))</f>
        <v/>
      </c>
      <c r="AB104" t="str">
        <f ca="1">IF($E103="","",IF($F104="",AB103,IF(AND($M104=1,AB$9&gt;$B$9),"",IF(AND($M104=1,AB$9&lt;=$B$9),LOOKUP(AB$9,$A$12:$A$111,$B$12:$B$111),IF(AND($H104=-1,AC$9=$R103),"",IF($H104=-1,AC103,IF(AND($H104=1,AA$9=$R103),$J104,IF($H104=1,AB103,""))))))))</f>
        <v/>
      </c>
      <c r="AC104" t="str">
        <f ca="1">IF($E103="","",IF($F104="",AC103,IF(AND($M104=1,AC$9&gt;$B$9),"",IF(AND($M104=1,AC$9&lt;=$B$9),LOOKUP(AC$9,$A$12:$A$111,$B$12:$B$111),IF(AND($H104=-1,AD$9=$R103),"",IF($H104=-1,AD103,IF(AND($H104=1,AB$9=$R103),$J104,IF($H104=1,AC103,""))))))))</f>
        <v/>
      </c>
      <c r="AD104" t="str">
        <f ca="1">IF($E103="","",IF($F104="",AD103,IF(AND($M104=1,AD$9&gt;$B$9),"",IF(AND($M104=1,AD$9&lt;=$B$9),LOOKUP(AD$9,$A$12:$A$111,$B$12:$B$111),IF(AND($H104=-1,AE$9=$R103),"",IF($H104=-1,AE103,IF(AND($H104=1,AC$9=$R103),$J104,IF($H104=1,AD103,""))))))))</f>
        <v/>
      </c>
      <c r="AE104" t="str">
        <f ca="1">IF($E103="","",IF($F104="",AE103,IF(AND($M104=1,AE$9&gt;$B$9),"",IF(AND($M104=1,AE$9&lt;=$B$9),LOOKUP(AE$9,$A$12:$A$111,$B$12:$B$111),IF(AND($H104=-1,AF$9=$R103),"",IF($H104=-1,AF103,IF(AND($H104=1,AD$9=$R103),$J104,IF($H104=1,AE103,""))))))))</f>
        <v/>
      </c>
      <c r="AF104" t="str">
        <f ca="1">IF($E103="","",IF($F104="",AF103,IF(AND($M104=1,AF$9&gt;$B$9),"",IF(AND($M104=1,AF$9&lt;=$B$9),LOOKUP(AF$9,$A$12:$A$111,$B$12:$B$111),IF(AND($H104=-1,AG$9=$R103),"",IF($H104=-1,AG103,IF(AND($H104=1,AE$9=$R103),$J104,IF($H104=1,AF103,""))))))))</f>
        <v/>
      </c>
      <c r="AG104" t="str">
        <f ca="1">IF($E103="","",IF($F104="",AG103,IF(AND($M104=1,AG$9&gt;$B$9),"",IF(AND($M104=1,AG$9&lt;=$B$9),LOOKUP(AG$9,$A$12:$A$111,$B$12:$B$111),IF(AND($H104=-1,AH$9=$R103),"",IF($H104=-1,AH103,IF(AND($H104=1,AF$9=$R103),$J104,IF($H104=1,AG103,""))))))))</f>
        <v/>
      </c>
      <c r="AH104" t="str">
        <f ca="1">IF($E103="","",IF($F104="",AH103,IF(AND($M104=1,AH$9&gt;$B$9),"",IF(AND($M104=1,AH$9&lt;=$B$9),LOOKUP(AH$9,$A$12:$A$111,$B$12:$B$111),IF(AND($H104=-1,AI$9=$R103),"",IF($H104=-1,AI103,IF(AND($H104=1,AG$9=$R103),$J104,IF($H104=1,AH103,""))))))))</f>
        <v/>
      </c>
      <c r="AI104" t="str">
        <f ca="1">IF($E103="","",IF($F104="",AI103,IF(AND($M104=1,AI$9&gt;$B$9),"",IF(AND($M104=1,AI$9&lt;=$B$9),LOOKUP(AI$9,$A$12:$A$111,$B$12:$B$111),IF(AND($H104=-1,AJ$9=$R103),"",IF($H104=-1,AJ103,IF(AND($H104=1,AH$9=$R103),$J104,IF($H104=1,AI103,""))))))))</f>
        <v/>
      </c>
      <c r="AJ104" t="str">
        <f ca="1">IF($E103="","",IF($F104="",AJ103,IF(AND($M104=1,AJ$9&gt;$B$9),"",IF(AND($M104=1,AJ$9&lt;=$B$9),LOOKUP(AJ$9,$A$12:$A$111,$B$12:$B$111),IF(AND($H104=-1,AK$9=$R103),"",IF($H104=-1,AK103,IF(AND($H104=1,AI$9=$R103),$J104,IF($H104=1,AJ103,""))))))))</f>
        <v/>
      </c>
      <c r="AK104" t="str">
        <f ca="1">IF($E103="","",IF($F104="",AK103,IF(AND($M104=1,AK$9&gt;$B$9),"",IF(AND($M104=1,AK$9&lt;=$B$9),LOOKUP(AK$9,$A$12:$A$111,$B$12:$B$111),IF(AND($H104=-1,AL$9=$R103),"",IF($H104=-1,AL103,IF(AND($H104=1,AJ$9=$R103),$J104,IF($H104=1,AK103,""))))))))</f>
        <v/>
      </c>
      <c r="AL104" t="str">
        <f ca="1">IF($E103="","",IF($F104="",AL103,IF(AND($M104=1,AL$9&gt;$B$9),"",IF(AND($M104=1,AL$9&lt;=$B$9),LOOKUP(AL$9,$A$12:$A$111,$B$12:$B$111),IF(AND($H104=-1,AM$9=$R103),"",IF($H104=-1,AM103,IF(AND($H104=1,AK$9=$R103),$J104,IF($H104=1,AL103,""))))))))</f>
        <v/>
      </c>
      <c r="AM104" t="str">
        <f ca="1">IF($E103="","",IF($F104="",AM103,IF(AND($M104=1,AM$9&gt;$B$9),"",IF(AND($M104=1,AM$9&lt;=$B$9),LOOKUP(AM$9,$A$12:$A$111,$B$12:$B$111),IF(AND($H104=-1,AN$9=$R103),"",IF($H104=-1,AN103,IF(AND($H104=1,AL$9=$R103),$J104,IF($H104=1,AM103,""))))))))</f>
        <v/>
      </c>
      <c r="AN104" t="str">
        <f ca="1">IF($E103="","",IF($F104="",AN103,IF(AND($M104=1,AN$9&gt;$B$9),"",IF(AND($M104=1,AN$9&lt;=$B$9),LOOKUP(AN$9,$A$12:$A$111,$B$12:$B$111),IF(AND($H104=-1,AO$9=$R103),"",IF($H104=-1,AO103,IF(AND($H104=1,AM$9=$R103),$J104,IF($H104=1,AN103,""))))))))</f>
        <v/>
      </c>
      <c r="AO104" t="str">
        <f ca="1">IF($E103="","",IF($F104="",AO103,IF(AND($M104=1,AO$9&gt;$B$9),"",IF(AND($M104=1,AO$9&lt;=$B$9),LOOKUP(AO$9,$A$12:$A$111,$B$12:$B$111),IF(AND($H104=-1,AP$9=$R103),"",IF($H104=-1,AP103,IF(AND($H104=1,AN$9=$R103),$J104,IF($H104=1,AO103,""))))))))</f>
        <v/>
      </c>
      <c r="AP104" t="str">
        <f ca="1">IF($E103="","",IF($F104="",AP103,IF(AND($M104=1,AP$9&gt;$B$9),"",IF(AND($M104=1,AP$9&lt;=$B$9),LOOKUP(AP$9,$A$12:$A$111,$B$12:$B$111),IF(AND($H104=-1,AQ$9=$R103),"",IF($H104=-1,AQ103,IF(AND($H104=1,AO$9=$R103),$J104,IF($H104=1,AP103,""))))))))</f>
        <v/>
      </c>
      <c r="AQ104" t="str">
        <f ca="1">IF($E103="","",IF($F104="",AQ103,IF(AND($M104=1,AQ$9&gt;$B$9),"",IF(AND($M104=1,AQ$9&lt;=$B$9),LOOKUP(AQ$9,$A$12:$A$111,$B$12:$B$111),IF(AND($H104=-1,AR$9=$R103),"",IF($H104=-1,AR103,IF(AND($H104=1,AP$9=$R103),$J104,IF($H104=1,AQ103,""))))))))</f>
        <v/>
      </c>
      <c r="AR104" t="str">
        <f ca="1">IF($E103="","",IF($F104="",AR103,IF(AND($M104=1,AR$9&gt;$B$9),"",IF(AND($M104=1,AR$9&lt;=$B$9),LOOKUP(AR$9,$A$12:$A$111,$B$12:$B$111),IF(AND($H104=-1,AS$9=$R103),"",IF($H104=-1,AS103,IF(AND($H104=1,AQ$9=$R103),$J104,IF($H104=1,AR103,""))))))))</f>
        <v/>
      </c>
      <c r="AS104" t="str">
        <f ca="1">IF($E103="","",IF($F104="",AS103,IF(AND($M104=1,AS$9&gt;$B$9),"",IF(AND($M104=1,AS$9&lt;=$B$9),LOOKUP(AS$9,$A$12:$A$111,$B$12:$B$111),IF(AND($H104=-1,AT$9=$R103),"",IF($H104=-1,AT103,IF(AND($H104=1,AR$9=$R103),$J104,IF($H104=1,AS103,""))))))))</f>
        <v/>
      </c>
      <c r="AT104" t="str">
        <f ca="1">IF($E103="","",IF($F104="",AT103,IF(AND($M104=1,AT$9&gt;$B$9),"",IF(AND($M104=1,AT$9&lt;=$B$9),LOOKUP(AT$9,$A$12:$A$111,$B$12:$B$111),IF(AND($H104=-1,AU$9=$R103),"",IF($H104=-1,AU103,IF(AND($H104=1,AS$9=$R103),$J104,IF($H104=1,AT103,""))))))))</f>
        <v/>
      </c>
      <c r="AU104" t="str">
        <f ca="1">IF($E103="","",IF($F104="",AU103,IF(AND($M104=1,AU$9&gt;$B$9),"",IF(AND($M104=1,AU$9&lt;=$B$9),LOOKUP(AU$9,$A$12:$A$111,$B$12:$B$111),IF(AND($H104=-1,AV$9=$R103),"",IF($H104=-1,AV103,IF(AND($H104=1,AT$9=$R103),$J104,IF($H104=1,AU103,""))))))))</f>
        <v/>
      </c>
      <c r="AV104" t="str">
        <f ca="1">IF($E103="","",IF($F104="",AV103,IF(AND($M104=1,AV$9&gt;$B$9),"",IF(AND($M104=1,AV$9&lt;=$B$9),LOOKUP(AV$9,$A$12:$A$111,$B$12:$B$111),IF(AND($H104=-1,AW$9=$R103),"",IF($H104=-1,AW103,IF(AND($H104=1,AU$9=$R103),$J104,IF($H104=1,AV103,""))))))))</f>
        <v/>
      </c>
      <c r="AW104" t="str">
        <f ca="1">IF($E103="","",IF($F104="",AW103,IF(AND($M104=1,AW$9&gt;$B$9),"",IF(AND($M104=1,AW$9&lt;=$B$9),LOOKUP(AW$9,$A$12:$A$111,$B$12:$B$111),IF(AND($H104=-1,AX$9=$R103),"",IF($H104=-1,AX103,IF(AND($H104=1,AV$9=$R103),$J104,IF($H104=1,AW103,""))))))))</f>
        <v/>
      </c>
      <c r="AX104" t="str">
        <f ca="1">IF($E103="","",IF($F104="",AX103,IF(AND($M104=1,AX$9&gt;$B$9),"",IF(AND($M104=1,AX$9&lt;=$B$9),LOOKUP(AX$9,$A$12:$A$111,$B$12:$B$111),IF(AND($H104=-1,AY$9=$R103),"",IF($H104=-1,AY103,IF(AND($H104=1,AW$9=$R103),$J104,IF($H104=1,AX103,""))))))))</f>
        <v/>
      </c>
      <c r="AY104" t="str">
        <f ca="1">IF($E103="","",IF($F104="",AY103,IF(AND($M104=1,AY$9&gt;$B$9),"",IF(AND($M104=1,AY$9&lt;=$B$9),LOOKUP(AY$9,$A$12:$A$111,$B$12:$B$111),IF(AND($H104=-1,AZ$9=$R103),"",IF($H104=-1,AZ103,IF(AND($H104=1,AX$9=$R103),$J104,IF($H104=1,AY103,""))))))))</f>
        <v/>
      </c>
      <c r="AZ104" t="str">
        <f ca="1">IF($E103="","",IF($F104="",AZ103,IF(AND($M104=1,AZ$9&gt;$B$9),"",IF(AND($M104=1,AZ$9&lt;=$B$9),LOOKUP(AZ$9,$A$12:$A$111,$B$12:$B$111),IF(AND($H104=-1,BA$9=$R103),"",IF($H104=-1,BA103,IF(AND($H104=1,AY$9=$R103),$J104,IF($H104=1,AZ103,""))))))))</f>
        <v/>
      </c>
      <c r="BA104" t="str">
        <f ca="1">IF($E103="","",IF($F104="",BA103,IF(AND($M104=1,BA$9&gt;$B$9),"",IF(AND($M104=1,BA$9&lt;=$B$9),LOOKUP(BA$9,$A$12:$A$111,$B$12:$B$111),IF(AND($H104=-1,BB$9=$R103),"",IF($H104=-1,BB103,IF(AND($H104=1,AZ$9=$R103),$J104,IF($H104=1,BA103,""))))))))</f>
        <v/>
      </c>
      <c r="BB104" t="str">
        <f ca="1">IF($E103="","",IF($F104="",BB103,IF(AND($M104=1,BB$9&gt;$B$9),"",IF(AND($M104=1,BB$9&lt;=$B$9),LOOKUP(BB$9,$A$12:$A$111,$B$12:$B$111),IF(AND($H104=-1,BC$9=$R103),"",IF($H104=-1,BC103,IF(AND($H104=1,BA$9=$R103),$J104,IF($H104=1,BB103,""))))))))</f>
        <v/>
      </c>
      <c r="BC104" t="str">
        <f ca="1">IF($E103="","",IF($F104="",BC103,IF(AND($M104=1,BC$9&gt;$B$9),"",IF(AND($M104=1,BC$9&lt;=$B$9),LOOKUP(BC$9,$A$12:$A$111,$B$12:$B$111),IF(AND($H104=-1,BD$9=$R103),"",IF($H104=-1,BD103,IF(AND($H104=1,BB$9=$R103),$J104,IF($H104=1,BC103,""))))))))</f>
        <v/>
      </c>
      <c r="BD104" t="str">
        <f ca="1">IF($E103="","",IF($F104="",BD103,IF(AND($M104=1,BD$9&gt;$B$9),"",IF(AND($M104=1,BD$9&lt;=$B$9),LOOKUP(BD$9,$A$12:$A$111,$B$12:$B$111),IF(AND($H104=-1,BE$9=$R103),"",IF($H104=-1,BE103,IF(AND($H104=1,BC$9=$R103),$J104,IF($H104=1,BD103,""))))))))</f>
        <v/>
      </c>
      <c r="BE104" t="str">
        <f ca="1">IF($E103="","",IF($F104="",BE103,IF(AND($M104=1,BE$9&gt;$B$9),"",IF(AND($M104=1,BE$9&lt;=$B$9),LOOKUP(BE$9,$A$12:$A$111,$B$12:$B$111),IF(AND($H104=-1,BF$9=$R103),"",IF($H104=-1,BF103,IF(AND($H104=1,BD$9=$R103),$J104,IF($H104=1,BE103,""))))))))</f>
        <v/>
      </c>
      <c r="BF104" t="str">
        <f ca="1">IF($E103="","",IF($F104="",BF103,IF(AND($M104=1,BF$9&gt;$B$9),"",IF(AND($M104=1,BF$9&lt;=$B$9),LOOKUP(BF$9,$A$12:$A$111,$B$12:$B$111),IF(AND($H104=-1,BG$9=$R103),"",IF($H104=-1,BG103,IF(AND($H104=1,BE$9=$R103),$J104,IF($H104=1,BF103,""))))))))</f>
        <v/>
      </c>
      <c r="BG104" t="str">
        <f ca="1">IF($E103="","",IF($F104="",BG103,IF(AND($M104=1,BG$9&gt;$B$9),"",IF(AND($M104=1,BG$9&lt;=$B$9),LOOKUP(BG$9,$A$12:$A$111,$B$12:$B$111),IF(AND($H104=-1,BH$9=$R103),"",IF($H104=-1,BH103,IF(AND($H104=1,BF$9=$R103),$J104,IF($H104=1,BG103,""))))))))</f>
        <v/>
      </c>
      <c r="BH104" t="str">
        <f ca="1">IF($E103="","",IF($F104="",BH103,IF(AND($M104=1,BH$9&gt;$B$9),"",IF(AND($M104=1,BH$9&lt;=$B$9),LOOKUP(BH$9,$A$12:$A$111,$B$12:$B$111),IF(AND($H104=-1,BI$9=$R103),"",IF($H104=-1,BI103,IF(AND($H104=1,BG$9=$R103),$J104,IF($H104=1,BH103,""))))))))</f>
        <v/>
      </c>
      <c r="BI104" t="str">
        <f ca="1">IF($E103="","",IF($F104="",BI103,IF(AND($M104=1,BI$9&gt;$B$9),"",IF(AND($M104=1,BI$9&lt;=$B$9),LOOKUP(BI$9,$A$12:$A$111,$B$12:$B$111),IF(AND($H104=-1,BJ$9=$R103),"",IF($H104=-1,BJ103,IF(AND($H104=1,BH$9=$R103),$J104,IF($H104=1,BI103,""))))))))</f>
        <v/>
      </c>
      <c r="BJ104" t="str">
        <f ca="1">IF($E103="","",IF($F104="",BJ103,IF(AND($M104=1,BJ$9&gt;$B$9),"",IF(AND($M104=1,BJ$9&lt;=$B$9),LOOKUP(BJ$9,$A$12:$A$111,$B$12:$B$111),IF(AND($H104=-1,BK$9=$R103),"",IF($H104=-1,BK103,IF(AND($H104=1,BI$9=$R103),$J104,IF($H104=1,BJ103,""))))))))</f>
        <v/>
      </c>
      <c r="BK104" t="str">
        <f ca="1">IF($E103="","",IF($F104="",BK103,IF(AND($M104=1,BK$9&gt;$B$9),"",IF(AND($M104=1,BK$9&lt;=$B$9),LOOKUP(BK$9,$A$12:$A$111,$B$12:$B$111),IF(AND($H104=-1,BL$9=$R103),"",IF($H104=-1,BL103,IF(AND($H104=1,BJ$9=$R103),$J104,IF($H104=1,BK103,""))))))))</f>
        <v/>
      </c>
      <c r="BL104" t="str">
        <f ca="1">IF($E103="","",IF($F104="",BL103,IF(AND($M104=1,BL$9&gt;$B$9),"",IF(AND($M104=1,BL$9&lt;=$B$9),LOOKUP(BL$9,$A$12:$A$111,$B$12:$B$111),IF(AND($H104=-1,BM$9=$R103),"",IF($H104=-1,BM103,IF(AND($H104=1,BK$9=$R103),$J104,IF($H104=1,BL103,""))))))))</f>
        <v/>
      </c>
      <c r="BM104" t="str">
        <f ca="1">IF($E103="","",IF($F104="",BM103,IF(AND($M104=1,BM$9&gt;$B$9),"",IF(AND($M104=1,BM$9&lt;=$B$9),LOOKUP(BM$9,$A$12:$A$111,$B$12:$B$111),IF(AND($H104=-1,BN$9=$R103),"",IF($H104=-1,BN103,IF(AND($H104=1,BL$9=$R103),$J104,IF($H104=1,BM103,""))))))))</f>
        <v/>
      </c>
      <c r="BN104" t="str">
        <f ca="1">IF($E103="","",IF($F104="",BN103,IF(AND($M104=1,BN$9&gt;$B$9),"",IF(AND($M104=1,BN$9&lt;=$B$9),LOOKUP(BN$9,$A$12:$A$111,$B$12:$B$111),IF(AND($H104=-1,BO$9=$R103),"",IF($H104=-1,BO103,IF(AND($H104=1,BM$9=$R103),$J104,IF($H104=1,BN103,""))))))))</f>
        <v/>
      </c>
      <c r="BO104" t="str">
        <f ca="1">IF($E103="","",IF($F104="",BO103,IF(AND($M104=1,BO$9&gt;$B$9),"",IF(AND($M104=1,BO$9&lt;=$B$9),LOOKUP(BO$9,$A$12:$A$111,$B$12:$B$111),IF(AND($H104=-1,BP$9=$R103),"",IF($H104=-1,BP103,IF(AND($H104=1,BN$9=$R103),$J104,IF($H104=1,BO103,""))))))))</f>
        <v/>
      </c>
      <c r="BP104" t="str">
        <f ca="1">IF($E103="","",IF($F104="",BP103,IF(AND($M104=1,BP$9&gt;$B$9),"",IF(AND($M104=1,BP$9&lt;=$B$9),LOOKUP(BP$9,$A$12:$A$111,$B$12:$B$111),IF(AND($H104=-1,BQ$9=$R103),"",IF($H104=-1,BQ103,IF(AND($H104=1,BO$9=$R103),$J104,IF($H104=1,BP103,""))))))))</f>
        <v/>
      </c>
    </row>
    <row r="105" spans="4:68" x14ac:dyDescent="0.25">
      <c r="D105" s="4">
        <v>95</v>
      </c>
      <c r="E105" s="1">
        <f t="shared" ca="1" si="12"/>
        <v>14</v>
      </c>
      <c r="F105" t="str">
        <f ca="1">IF(E104="","",IF(AND(B$3="Last",G104="Zero"),F104,IF(B$3="Last",G104,IF(AND(B$3="2nd last",G103="Zero"),F104,IF(B$3="2nd last",G103,IF(AND(B$3="Opposite",G104="Zero"),F104,IF(AND(B$3="Opposite",G104="Red"),"Black",IF(AND(B$3="Opposite",G104="Black"),"Red",IF(AND(B$3="Opposite",G104="Odd"),"Even",IF(AND(B$3="Opposite",G104="Even"),"Odd",IF(AND(B$3="Opposite",G104="High"),"Low",IF(AND(B$3="Opposite",G104="Low"),"High",IF(COUNTIF(Refs!$E$5:$I$6,B$3)=1,RevLab!B$3,"")))))))))))))</f>
        <v>Black</v>
      </c>
      <c r="G105" t="str">
        <f ca="1">IF(E105="","",IF(B$2="Red/Black",LOOKUP(E105,Refs!D:D,Refs!F:F),IF(B$2="High/Low",LOOKUP(E105,Refs!D:D,Refs!H:H),IF(B$2="Odd/Even",LOOKUP(E105,Refs!D:D,Refs!J:J),""))))</f>
        <v>Red</v>
      </c>
      <c r="H105">
        <f t="shared" ca="1" si="13"/>
        <v>-1</v>
      </c>
      <c r="I105">
        <f ca="1">IF(E104="","",IF(F105="","",IF(AND(R104&gt;1,P104+Q104&gt;=$B$4),$B$4,IF(R104=1,P104,P104+Q104))))</f>
        <v>6</v>
      </c>
      <c r="J105">
        <f t="shared" ca="1" si="14"/>
        <v>-6</v>
      </c>
      <c r="K105">
        <f t="shared" ca="1" si="16"/>
        <v>-111</v>
      </c>
      <c r="L105">
        <f t="shared" ca="1" si="17"/>
        <v>15</v>
      </c>
      <c r="M105">
        <f t="shared" ca="1" si="15"/>
        <v>0</v>
      </c>
      <c r="P105">
        <f t="shared" ca="1" si="9"/>
        <v>2</v>
      </c>
      <c r="Q105">
        <f t="shared" ca="1" si="10"/>
        <v>4</v>
      </c>
      <c r="R105" s="2">
        <f t="shared" ca="1" si="11"/>
        <v>3</v>
      </c>
      <c r="S105" s="4">
        <f ca="1">IF(E104="","",IF($F105="",S104,IF($M105=1,LOOKUP(S$9,$A$12:$A$111,$B$12:$B$111),IF(AND($H105=-1,T$9=$R104),"",IF($H105=-1,T104,IF($H105=1,S104))))))</f>
        <v>2</v>
      </c>
      <c r="T105">
        <f ca="1">IF($E104="","",IF($F105="",T104,IF(AND($M105=1,T$9&gt;$B$9),"",IF(AND($M105=1,T$9&lt;=$B$9),LOOKUP(T$9,$A$12:$A$111,$B$12:$B$111),IF(AND($H105=-1,U$9=$R104),"",IF($H105=-1,U104,IF(AND($H105=1,S$9=$R104),$J105,IF($H105=1,T104,""))))))))</f>
        <v>3</v>
      </c>
      <c r="U105">
        <f ca="1">IF($E104="","",IF($F105="",U104,IF(AND($M105=1,U$9&gt;$B$9),"",IF(AND($M105=1,U$9&lt;=$B$9),LOOKUP(U$9,$A$12:$A$111,$B$12:$B$111),IF(AND($H105=-1,V$9=$R104),"",IF($H105=-1,V104,IF(AND($H105=1,T$9=$R104),$J105,IF($H105=1,U104,""))))))))</f>
        <v>4</v>
      </c>
      <c r="V105" t="str">
        <f ca="1">IF($E104="","",IF($F105="",V104,IF(AND($M105=1,V$9&gt;$B$9),"",IF(AND($M105=1,V$9&lt;=$B$9),LOOKUP(V$9,$A$12:$A$111,$B$12:$B$111),IF(AND($H105=-1,W$9=$R104),"",IF($H105=-1,W104,IF(AND($H105=1,U$9=$R104),$J105,IF($H105=1,V104,""))))))))</f>
        <v/>
      </c>
      <c r="W105" t="str">
        <f ca="1">IF($E104="","",IF($F105="",W104,IF(AND($M105=1,W$9&gt;$B$9),"",IF(AND($M105=1,W$9&lt;=$B$9),LOOKUP(W$9,$A$12:$A$111,$B$12:$B$111),IF(AND($H105=-1,X$9=$R104),"",IF($H105=-1,X104,IF(AND($H105=1,V$9=$R104),$J105,IF($H105=1,W104,""))))))))</f>
        <v/>
      </c>
      <c r="X105" t="str">
        <f ca="1">IF($E104="","",IF($F105="",X104,IF(AND($M105=1,X$9&gt;$B$9),"",IF(AND($M105=1,X$9&lt;=$B$9),LOOKUP(X$9,$A$12:$A$111,$B$12:$B$111),IF(AND($H105=-1,Y$9=$R104),"",IF($H105=-1,Y104,IF(AND($H105=1,W$9=$R104),$J105,IF($H105=1,X104,""))))))))</f>
        <v/>
      </c>
      <c r="Y105" t="str">
        <f ca="1">IF($E104="","",IF($F105="",Y104,IF(AND($M105=1,Y$9&gt;$B$9),"",IF(AND($M105=1,Y$9&lt;=$B$9),LOOKUP(Y$9,$A$12:$A$111,$B$12:$B$111),IF(AND($H105=-1,Z$9=$R104),"",IF($H105=-1,Z104,IF(AND($H105=1,X$9=$R104),$J105,IF($H105=1,Y104,""))))))))</f>
        <v/>
      </c>
      <c r="Z105" t="str">
        <f ca="1">IF($E104="","",IF($F105="",Z104,IF(AND($M105=1,Z$9&gt;$B$9),"",IF(AND($M105=1,Z$9&lt;=$B$9),LOOKUP(Z$9,$A$12:$A$111,$B$12:$B$111),IF(AND($H105=-1,AA$9=$R104),"",IF($H105=-1,AA104,IF(AND($H105=1,Y$9=$R104),$J105,IF($H105=1,Z104,""))))))))</f>
        <v/>
      </c>
      <c r="AA105" t="str">
        <f ca="1">IF($E104="","",IF($F105="",AA104,IF(AND($M105=1,AA$9&gt;$B$9),"",IF(AND($M105=1,AA$9&lt;=$B$9),LOOKUP(AA$9,$A$12:$A$111,$B$12:$B$111),IF(AND($H105=-1,AB$9=$R104),"",IF($H105=-1,AB104,IF(AND($H105=1,Z$9=$R104),$J105,IF($H105=1,AA104,""))))))))</f>
        <v/>
      </c>
      <c r="AB105" t="str">
        <f ca="1">IF($E104="","",IF($F105="",AB104,IF(AND($M105=1,AB$9&gt;$B$9),"",IF(AND($M105=1,AB$9&lt;=$B$9),LOOKUP(AB$9,$A$12:$A$111,$B$12:$B$111),IF(AND($H105=-1,AC$9=$R104),"",IF($H105=-1,AC104,IF(AND($H105=1,AA$9=$R104),$J105,IF($H105=1,AB104,""))))))))</f>
        <v/>
      </c>
      <c r="AC105" t="str">
        <f ca="1">IF($E104="","",IF($F105="",AC104,IF(AND($M105=1,AC$9&gt;$B$9),"",IF(AND($M105=1,AC$9&lt;=$B$9),LOOKUP(AC$9,$A$12:$A$111,$B$12:$B$111),IF(AND($H105=-1,AD$9=$R104),"",IF($H105=-1,AD104,IF(AND($H105=1,AB$9=$R104),$J105,IF($H105=1,AC104,""))))))))</f>
        <v/>
      </c>
      <c r="AD105" t="str">
        <f ca="1">IF($E104="","",IF($F105="",AD104,IF(AND($M105=1,AD$9&gt;$B$9),"",IF(AND($M105=1,AD$9&lt;=$B$9),LOOKUP(AD$9,$A$12:$A$111,$B$12:$B$111),IF(AND($H105=-1,AE$9=$R104),"",IF($H105=-1,AE104,IF(AND($H105=1,AC$9=$R104),$J105,IF($H105=1,AD104,""))))))))</f>
        <v/>
      </c>
      <c r="AE105" t="str">
        <f ca="1">IF($E104="","",IF($F105="",AE104,IF(AND($M105=1,AE$9&gt;$B$9),"",IF(AND($M105=1,AE$9&lt;=$B$9),LOOKUP(AE$9,$A$12:$A$111,$B$12:$B$111),IF(AND($H105=-1,AF$9=$R104),"",IF($H105=-1,AF104,IF(AND($H105=1,AD$9=$R104),$J105,IF($H105=1,AE104,""))))))))</f>
        <v/>
      </c>
      <c r="AF105" t="str">
        <f ca="1">IF($E104="","",IF($F105="",AF104,IF(AND($M105=1,AF$9&gt;$B$9),"",IF(AND($M105=1,AF$9&lt;=$B$9),LOOKUP(AF$9,$A$12:$A$111,$B$12:$B$111),IF(AND($H105=-1,AG$9=$R104),"",IF($H105=-1,AG104,IF(AND($H105=1,AE$9=$R104),$J105,IF($H105=1,AF104,""))))))))</f>
        <v/>
      </c>
      <c r="AG105" t="str">
        <f ca="1">IF($E104="","",IF($F105="",AG104,IF(AND($M105=1,AG$9&gt;$B$9),"",IF(AND($M105=1,AG$9&lt;=$B$9),LOOKUP(AG$9,$A$12:$A$111,$B$12:$B$111),IF(AND($H105=-1,AH$9=$R104),"",IF($H105=-1,AH104,IF(AND($H105=1,AF$9=$R104),$J105,IF($H105=1,AG104,""))))))))</f>
        <v/>
      </c>
      <c r="AH105" t="str">
        <f ca="1">IF($E104="","",IF($F105="",AH104,IF(AND($M105=1,AH$9&gt;$B$9),"",IF(AND($M105=1,AH$9&lt;=$B$9),LOOKUP(AH$9,$A$12:$A$111,$B$12:$B$111),IF(AND($H105=-1,AI$9=$R104),"",IF($H105=-1,AI104,IF(AND($H105=1,AG$9=$R104),$J105,IF($H105=1,AH104,""))))))))</f>
        <v/>
      </c>
      <c r="AI105" t="str">
        <f ca="1">IF($E104="","",IF($F105="",AI104,IF(AND($M105=1,AI$9&gt;$B$9),"",IF(AND($M105=1,AI$9&lt;=$B$9),LOOKUP(AI$9,$A$12:$A$111,$B$12:$B$111),IF(AND($H105=-1,AJ$9=$R104),"",IF($H105=-1,AJ104,IF(AND($H105=1,AH$9=$R104),$J105,IF($H105=1,AI104,""))))))))</f>
        <v/>
      </c>
      <c r="AJ105" t="str">
        <f ca="1">IF($E104="","",IF($F105="",AJ104,IF(AND($M105=1,AJ$9&gt;$B$9),"",IF(AND($M105=1,AJ$9&lt;=$B$9),LOOKUP(AJ$9,$A$12:$A$111,$B$12:$B$111),IF(AND($H105=-1,AK$9=$R104),"",IF($H105=-1,AK104,IF(AND($H105=1,AI$9=$R104),$J105,IF($H105=1,AJ104,""))))))))</f>
        <v/>
      </c>
      <c r="AK105" t="str">
        <f ca="1">IF($E104="","",IF($F105="",AK104,IF(AND($M105=1,AK$9&gt;$B$9),"",IF(AND($M105=1,AK$9&lt;=$B$9),LOOKUP(AK$9,$A$12:$A$111,$B$12:$B$111),IF(AND($H105=-1,AL$9=$R104),"",IF($H105=-1,AL104,IF(AND($H105=1,AJ$9=$R104),$J105,IF($H105=1,AK104,""))))))))</f>
        <v/>
      </c>
      <c r="AL105" t="str">
        <f ca="1">IF($E104="","",IF($F105="",AL104,IF(AND($M105=1,AL$9&gt;$B$9),"",IF(AND($M105=1,AL$9&lt;=$B$9),LOOKUP(AL$9,$A$12:$A$111,$B$12:$B$111),IF(AND($H105=-1,AM$9=$R104),"",IF($H105=-1,AM104,IF(AND($H105=1,AK$9=$R104),$J105,IF($H105=1,AL104,""))))))))</f>
        <v/>
      </c>
      <c r="AM105" t="str">
        <f ca="1">IF($E104="","",IF($F105="",AM104,IF(AND($M105=1,AM$9&gt;$B$9),"",IF(AND($M105=1,AM$9&lt;=$B$9),LOOKUP(AM$9,$A$12:$A$111,$B$12:$B$111),IF(AND($H105=-1,AN$9=$R104),"",IF($H105=-1,AN104,IF(AND($H105=1,AL$9=$R104),$J105,IF($H105=1,AM104,""))))))))</f>
        <v/>
      </c>
      <c r="AN105" t="str">
        <f ca="1">IF($E104="","",IF($F105="",AN104,IF(AND($M105=1,AN$9&gt;$B$9),"",IF(AND($M105=1,AN$9&lt;=$B$9),LOOKUP(AN$9,$A$12:$A$111,$B$12:$B$111),IF(AND($H105=-1,AO$9=$R104),"",IF($H105=-1,AO104,IF(AND($H105=1,AM$9=$R104),$J105,IF($H105=1,AN104,""))))))))</f>
        <v/>
      </c>
      <c r="AO105" t="str">
        <f ca="1">IF($E104="","",IF($F105="",AO104,IF(AND($M105=1,AO$9&gt;$B$9),"",IF(AND($M105=1,AO$9&lt;=$B$9),LOOKUP(AO$9,$A$12:$A$111,$B$12:$B$111),IF(AND($H105=-1,AP$9=$R104),"",IF($H105=-1,AP104,IF(AND($H105=1,AN$9=$R104),$J105,IF($H105=1,AO104,""))))))))</f>
        <v/>
      </c>
      <c r="AP105" t="str">
        <f ca="1">IF($E104="","",IF($F105="",AP104,IF(AND($M105=1,AP$9&gt;$B$9),"",IF(AND($M105=1,AP$9&lt;=$B$9),LOOKUP(AP$9,$A$12:$A$111,$B$12:$B$111),IF(AND($H105=-1,AQ$9=$R104),"",IF($H105=-1,AQ104,IF(AND($H105=1,AO$9=$R104),$J105,IF($H105=1,AP104,""))))))))</f>
        <v/>
      </c>
      <c r="AQ105" t="str">
        <f ca="1">IF($E104="","",IF($F105="",AQ104,IF(AND($M105=1,AQ$9&gt;$B$9),"",IF(AND($M105=1,AQ$9&lt;=$B$9),LOOKUP(AQ$9,$A$12:$A$111,$B$12:$B$111),IF(AND($H105=-1,AR$9=$R104),"",IF($H105=-1,AR104,IF(AND($H105=1,AP$9=$R104),$J105,IF($H105=1,AQ104,""))))))))</f>
        <v/>
      </c>
      <c r="AR105" t="str">
        <f ca="1">IF($E104="","",IF($F105="",AR104,IF(AND($M105=1,AR$9&gt;$B$9),"",IF(AND($M105=1,AR$9&lt;=$B$9),LOOKUP(AR$9,$A$12:$A$111,$B$12:$B$111),IF(AND($H105=-1,AS$9=$R104),"",IF($H105=-1,AS104,IF(AND($H105=1,AQ$9=$R104),$J105,IF($H105=1,AR104,""))))))))</f>
        <v/>
      </c>
      <c r="AS105" t="str">
        <f ca="1">IF($E104="","",IF($F105="",AS104,IF(AND($M105=1,AS$9&gt;$B$9),"",IF(AND($M105=1,AS$9&lt;=$B$9),LOOKUP(AS$9,$A$12:$A$111,$B$12:$B$111),IF(AND($H105=-1,AT$9=$R104),"",IF($H105=-1,AT104,IF(AND($H105=1,AR$9=$R104),$J105,IF($H105=1,AS104,""))))))))</f>
        <v/>
      </c>
      <c r="AT105" t="str">
        <f ca="1">IF($E104="","",IF($F105="",AT104,IF(AND($M105=1,AT$9&gt;$B$9),"",IF(AND($M105=1,AT$9&lt;=$B$9),LOOKUP(AT$9,$A$12:$A$111,$B$12:$B$111),IF(AND($H105=-1,AU$9=$R104),"",IF($H105=-1,AU104,IF(AND($H105=1,AS$9=$R104),$J105,IF($H105=1,AT104,""))))))))</f>
        <v/>
      </c>
      <c r="AU105" t="str">
        <f ca="1">IF($E104="","",IF($F105="",AU104,IF(AND($M105=1,AU$9&gt;$B$9),"",IF(AND($M105=1,AU$9&lt;=$B$9),LOOKUP(AU$9,$A$12:$A$111,$B$12:$B$111),IF(AND($H105=-1,AV$9=$R104),"",IF($H105=-1,AV104,IF(AND($H105=1,AT$9=$R104),$J105,IF($H105=1,AU104,""))))))))</f>
        <v/>
      </c>
      <c r="AV105" t="str">
        <f ca="1">IF($E104="","",IF($F105="",AV104,IF(AND($M105=1,AV$9&gt;$B$9),"",IF(AND($M105=1,AV$9&lt;=$B$9),LOOKUP(AV$9,$A$12:$A$111,$B$12:$B$111),IF(AND($H105=-1,AW$9=$R104),"",IF($H105=-1,AW104,IF(AND($H105=1,AU$9=$R104),$J105,IF($H105=1,AV104,""))))))))</f>
        <v/>
      </c>
      <c r="AW105" t="str">
        <f ca="1">IF($E104="","",IF($F105="",AW104,IF(AND($M105=1,AW$9&gt;$B$9),"",IF(AND($M105=1,AW$9&lt;=$B$9),LOOKUP(AW$9,$A$12:$A$111,$B$12:$B$111),IF(AND($H105=-1,AX$9=$R104),"",IF($H105=-1,AX104,IF(AND($H105=1,AV$9=$R104),$J105,IF($H105=1,AW104,""))))))))</f>
        <v/>
      </c>
      <c r="AX105" t="str">
        <f ca="1">IF($E104="","",IF($F105="",AX104,IF(AND($M105=1,AX$9&gt;$B$9),"",IF(AND($M105=1,AX$9&lt;=$B$9),LOOKUP(AX$9,$A$12:$A$111,$B$12:$B$111),IF(AND($H105=-1,AY$9=$R104),"",IF($H105=-1,AY104,IF(AND($H105=1,AW$9=$R104),$J105,IF($H105=1,AX104,""))))))))</f>
        <v/>
      </c>
      <c r="AY105" t="str">
        <f ca="1">IF($E104="","",IF($F105="",AY104,IF(AND($M105=1,AY$9&gt;$B$9),"",IF(AND($M105=1,AY$9&lt;=$B$9),LOOKUP(AY$9,$A$12:$A$111,$B$12:$B$111),IF(AND($H105=-1,AZ$9=$R104),"",IF($H105=-1,AZ104,IF(AND($H105=1,AX$9=$R104),$J105,IF($H105=1,AY104,""))))))))</f>
        <v/>
      </c>
      <c r="AZ105" t="str">
        <f ca="1">IF($E104="","",IF($F105="",AZ104,IF(AND($M105=1,AZ$9&gt;$B$9),"",IF(AND($M105=1,AZ$9&lt;=$B$9),LOOKUP(AZ$9,$A$12:$A$111,$B$12:$B$111),IF(AND($H105=-1,BA$9=$R104),"",IF($H105=-1,BA104,IF(AND($H105=1,AY$9=$R104),$J105,IF($H105=1,AZ104,""))))))))</f>
        <v/>
      </c>
      <c r="BA105" t="str">
        <f ca="1">IF($E104="","",IF($F105="",BA104,IF(AND($M105=1,BA$9&gt;$B$9),"",IF(AND($M105=1,BA$9&lt;=$B$9),LOOKUP(BA$9,$A$12:$A$111,$B$12:$B$111),IF(AND($H105=-1,BB$9=$R104),"",IF($H105=-1,BB104,IF(AND($H105=1,AZ$9=$R104),$J105,IF($H105=1,BA104,""))))))))</f>
        <v/>
      </c>
      <c r="BB105" t="str">
        <f ca="1">IF($E104="","",IF($F105="",BB104,IF(AND($M105=1,BB$9&gt;$B$9),"",IF(AND($M105=1,BB$9&lt;=$B$9),LOOKUP(BB$9,$A$12:$A$111,$B$12:$B$111),IF(AND($H105=-1,BC$9=$R104),"",IF($H105=-1,BC104,IF(AND($H105=1,BA$9=$R104),$J105,IF($H105=1,BB104,""))))))))</f>
        <v/>
      </c>
      <c r="BC105" t="str">
        <f ca="1">IF($E104="","",IF($F105="",BC104,IF(AND($M105=1,BC$9&gt;$B$9),"",IF(AND($M105=1,BC$9&lt;=$B$9),LOOKUP(BC$9,$A$12:$A$111,$B$12:$B$111),IF(AND($H105=-1,BD$9=$R104),"",IF($H105=-1,BD104,IF(AND($H105=1,BB$9=$R104),$J105,IF($H105=1,BC104,""))))))))</f>
        <v/>
      </c>
      <c r="BD105" t="str">
        <f ca="1">IF($E104="","",IF($F105="",BD104,IF(AND($M105=1,BD$9&gt;$B$9),"",IF(AND($M105=1,BD$9&lt;=$B$9),LOOKUP(BD$9,$A$12:$A$111,$B$12:$B$111),IF(AND($H105=-1,BE$9=$R104),"",IF($H105=-1,BE104,IF(AND($H105=1,BC$9=$R104),$J105,IF($H105=1,BD104,""))))))))</f>
        <v/>
      </c>
      <c r="BE105" t="str">
        <f ca="1">IF($E104="","",IF($F105="",BE104,IF(AND($M105=1,BE$9&gt;$B$9),"",IF(AND($M105=1,BE$9&lt;=$B$9),LOOKUP(BE$9,$A$12:$A$111,$B$12:$B$111),IF(AND($H105=-1,BF$9=$R104),"",IF($H105=-1,BF104,IF(AND($H105=1,BD$9=$R104),$J105,IF($H105=1,BE104,""))))))))</f>
        <v/>
      </c>
      <c r="BF105" t="str">
        <f ca="1">IF($E104="","",IF($F105="",BF104,IF(AND($M105=1,BF$9&gt;$B$9),"",IF(AND($M105=1,BF$9&lt;=$B$9),LOOKUP(BF$9,$A$12:$A$111,$B$12:$B$111),IF(AND($H105=-1,BG$9=$R104),"",IF($H105=-1,BG104,IF(AND($H105=1,BE$9=$R104),$J105,IF($H105=1,BF104,""))))))))</f>
        <v/>
      </c>
      <c r="BG105" t="str">
        <f ca="1">IF($E104="","",IF($F105="",BG104,IF(AND($M105=1,BG$9&gt;$B$9),"",IF(AND($M105=1,BG$9&lt;=$B$9),LOOKUP(BG$9,$A$12:$A$111,$B$12:$B$111),IF(AND($H105=-1,BH$9=$R104),"",IF($H105=-1,BH104,IF(AND($H105=1,BF$9=$R104),$J105,IF($H105=1,BG104,""))))))))</f>
        <v/>
      </c>
      <c r="BH105" t="str">
        <f ca="1">IF($E104="","",IF($F105="",BH104,IF(AND($M105=1,BH$9&gt;$B$9),"",IF(AND($M105=1,BH$9&lt;=$B$9),LOOKUP(BH$9,$A$12:$A$111,$B$12:$B$111),IF(AND($H105=-1,BI$9=$R104),"",IF($H105=-1,BI104,IF(AND($H105=1,BG$9=$R104),$J105,IF($H105=1,BH104,""))))))))</f>
        <v/>
      </c>
      <c r="BI105" t="str">
        <f ca="1">IF($E104="","",IF($F105="",BI104,IF(AND($M105=1,BI$9&gt;$B$9),"",IF(AND($M105=1,BI$9&lt;=$B$9),LOOKUP(BI$9,$A$12:$A$111,$B$12:$B$111),IF(AND($H105=-1,BJ$9=$R104),"",IF($H105=-1,BJ104,IF(AND($H105=1,BH$9=$R104),$J105,IF($H105=1,BI104,""))))))))</f>
        <v/>
      </c>
      <c r="BJ105" t="str">
        <f ca="1">IF($E104="","",IF($F105="",BJ104,IF(AND($M105=1,BJ$9&gt;$B$9),"",IF(AND($M105=1,BJ$9&lt;=$B$9),LOOKUP(BJ$9,$A$12:$A$111,$B$12:$B$111),IF(AND($H105=-1,BK$9=$R104),"",IF($H105=-1,BK104,IF(AND($H105=1,BI$9=$R104),$J105,IF($H105=1,BJ104,""))))))))</f>
        <v/>
      </c>
      <c r="BK105" t="str">
        <f ca="1">IF($E104="","",IF($F105="",BK104,IF(AND($M105=1,BK$9&gt;$B$9),"",IF(AND($M105=1,BK$9&lt;=$B$9),LOOKUP(BK$9,$A$12:$A$111,$B$12:$B$111),IF(AND($H105=-1,BL$9=$R104),"",IF($H105=-1,BL104,IF(AND($H105=1,BJ$9=$R104),$J105,IF($H105=1,BK104,""))))))))</f>
        <v/>
      </c>
      <c r="BL105" t="str">
        <f ca="1">IF($E104="","",IF($F105="",BL104,IF(AND($M105=1,BL$9&gt;$B$9),"",IF(AND($M105=1,BL$9&lt;=$B$9),LOOKUP(BL$9,$A$12:$A$111,$B$12:$B$111),IF(AND($H105=-1,BM$9=$R104),"",IF($H105=-1,BM104,IF(AND($H105=1,BK$9=$R104),$J105,IF($H105=1,BL104,""))))))))</f>
        <v/>
      </c>
      <c r="BM105" t="str">
        <f ca="1">IF($E104="","",IF($F105="",BM104,IF(AND($M105=1,BM$9&gt;$B$9),"",IF(AND($M105=1,BM$9&lt;=$B$9),LOOKUP(BM$9,$A$12:$A$111,$B$12:$B$111),IF(AND($H105=-1,BN$9=$R104),"",IF($H105=-1,BN104,IF(AND($H105=1,BL$9=$R104),$J105,IF($H105=1,BM104,""))))))))</f>
        <v/>
      </c>
      <c r="BN105" t="str">
        <f ca="1">IF($E104="","",IF($F105="",BN104,IF(AND($M105=1,BN$9&gt;$B$9),"",IF(AND($M105=1,BN$9&lt;=$B$9),LOOKUP(BN$9,$A$12:$A$111,$B$12:$B$111),IF(AND($H105=-1,BO$9=$R104),"",IF($H105=-1,BO104,IF(AND($H105=1,BM$9=$R104),$J105,IF($H105=1,BN104,""))))))))</f>
        <v/>
      </c>
      <c r="BO105" t="str">
        <f ca="1">IF($E104="","",IF($F105="",BO104,IF(AND($M105=1,BO$9&gt;$B$9),"",IF(AND($M105=1,BO$9&lt;=$B$9),LOOKUP(BO$9,$A$12:$A$111,$B$12:$B$111),IF(AND($H105=-1,BP$9=$R104),"",IF($H105=-1,BP104,IF(AND($H105=1,BN$9=$R104),$J105,IF($H105=1,BO104,""))))))))</f>
        <v/>
      </c>
      <c r="BP105">
        <f ca="1">IF($E104="","",IF($F105="",BP104,IF(AND($M105=1,BP$9&gt;$B$9),"",IF(AND($M105=1,BP$9&lt;=$B$9),LOOKUP(BP$9,$A$12:$A$111,$B$12:$B$111),IF(AND($H105=-1,BQ$9=$R104),"",IF($H105=-1,BQ104,IF(AND($H105=1,BO$9=$R104),$J105,IF($H105=1,BP104,""))))))))</f>
        <v>0</v>
      </c>
    </row>
    <row r="106" spans="4:68" x14ac:dyDescent="0.25">
      <c r="D106" s="4">
        <v>96</v>
      </c>
      <c r="E106" s="1">
        <f t="shared" ca="1" si="12"/>
        <v>1</v>
      </c>
      <c r="F106" t="str">
        <f ca="1">IF(E105="","",IF(AND(B$3="Last",G105="Zero"),F105,IF(B$3="Last",G105,IF(AND(B$3="2nd last",G104="Zero"),F105,IF(B$3="2nd last",G104,IF(AND(B$3="Opposite",G105="Zero"),F105,IF(AND(B$3="Opposite",G105="Red"),"Black",IF(AND(B$3="Opposite",G105="Black"),"Red",IF(AND(B$3="Opposite",G105="Odd"),"Even",IF(AND(B$3="Opposite",G105="Even"),"Odd",IF(AND(B$3="Opposite",G105="High"),"Low",IF(AND(B$3="Opposite",G105="Low"),"High",IF(COUNTIF(Refs!$E$5:$I$6,B$3)=1,RevLab!B$3,"")))))))))))))</f>
        <v>Black</v>
      </c>
      <c r="G106" t="str">
        <f ca="1">IF(E106="","",IF(B$2="Red/Black",LOOKUP(E106,Refs!D:D,Refs!F:F),IF(B$2="High/Low",LOOKUP(E106,Refs!D:D,Refs!H:H),IF(B$2="Odd/Even",LOOKUP(E106,Refs!D:D,Refs!J:J),""))))</f>
        <v>Red</v>
      </c>
      <c r="H106">
        <f t="shared" ca="1" si="13"/>
        <v>-1</v>
      </c>
      <c r="I106">
        <f ca="1">IF(E105="","",IF(F106="","",IF(AND(R105&gt;1,P105+Q105&gt;=$B$4),$B$4,IF(R105=1,P105,P105+Q105))))</f>
        <v>6</v>
      </c>
      <c r="J106">
        <f t="shared" ca="1" si="14"/>
        <v>-6</v>
      </c>
      <c r="K106">
        <f t="shared" ca="1" si="16"/>
        <v>-117</v>
      </c>
      <c r="L106">
        <f t="shared" ca="1" si="17"/>
        <v>15</v>
      </c>
      <c r="M106">
        <f t="shared" ca="1" si="15"/>
        <v>0</v>
      </c>
      <c r="P106">
        <f t="shared" ca="1" si="9"/>
        <v>3</v>
      </c>
      <c r="Q106">
        <f t="shared" ca="1" si="10"/>
        <v>3</v>
      </c>
      <c r="R106" s="2">
        <f t="shared" ca="1" si="11"/>
        <v>1</v>
      </c>
      <c r="S106" s="4">
        <f ca="1">IF(E105="","",IF($F106="",S105,IF($M106=1,LOOKUP(S$9,$A$12:$A$111,$B$12:$B$111),IF(AND($H106=-1,T$9=$R105),"",IF($H106=-1,T105,IF($H106=1,S105))))))</f>
        <v>3</v>
      </c>
      <c r="T106" t="str">
        <f ca="1">IF($E105="","",IF($F106="",T105,IF(AND($M106=1,T$9&gt;$B$9),"",IF(AND($M106=1,T$9&lt;=$B$9),LOOKUP(T$9,$A$12:$A$111,$B$12:$B$111),IF(AND($H106=-1,U$9=$R105),"",IF($H106=-1,U105,IF(AND($H106=1,S$9=$R105),$J106,IF($H106=1,T105,""))))))))</f>
        <v/>
      </c>
      <c r="U106" t="str">
        <f ca="1">IF($E105="","",IF($F106="",U105,IF(AND($M106=1,U$9&gt;$B$9),"",IF(AND($M106=1,U$9&lt;=$B$9),LOOKUP(U$9,$A$12:$A$111,$B$12:$B$111),IF(AND($H106=-1,V$9=$R105),"",IF($H106=-1,V105,IF(AND($H106=1,T$9=$R105),$J106,IF($H106=1,U105,""))))))))</f>
        <v/>
      </c>
      <c r="V106" t="str">
        <f ca="1">IF($E105="","",IF($F106="",V105,IF(AND($M106=1,V$9&gt;$B$9),"",IF(AND($M106=1,V$9&lt;=$B$9),LOOKUP(V$9,$A$12:$A$111,$B$12:$B$111),IF(AND($H106=-1,W$9=$R105),"",IF($H106=-1,W105,IF(AND($H106=1,U$9=$R105),$J106,IF($H106=1,V105,""))))))))</f>
        <v/>
      </c>
      <c r="W106" t="str">
        <f ca="1">IF($E105="","",IF($F106="",W105,IF(AND($M106=1,W$9&gt;$B$9),"",IF(AND($M106=1,W$9&lt;=$B$9),LOOKUP(W$9,$A$12:$A$111,$B$12:$B$111),IF(AND($H106=-1,X$9=$R105),"",IF($H106=-1,X105,IF(AND($H106=1,V$9=$R105),$J106,IF($H106=1,W105,""))))))))</f>
        <v/>
      </c>
      <c r="X106" t="str">
        <f ca="1">IF($E105="","",IF($F106="",X105,IF(AND($M106=1,X$9&gt;$B$9),"",IF(AND($M106=1,X$9&lt;=$B$9),LOOKUP(X$9,$A$12:$A$111,$B$12:$B$111),IF(AND($H106=-1,Y$9=$R105),"",IF($H106=-1,Y105,IF(AND($H106=1,W$9=$R105),$J106,IF($H106=1,X105,""))))))))</f>
        <v/>
      </c>
      <c r="Y106" t="str">
        <f ca="1">IF($E105="","",IF($F106="",Y105,IF(AND($M106=1,Y$9&gt;$B$9),"",IF(AND($M106=1,Y$9&lt;=$B$9),LOOKUP(Y$9,$A$12:$A$111,$B$12:$B$111),IF(AND($H106=-1,Z$9=$R105),"",IF($H106=-1,Z105,IF(AND($H106=1,X$9=$R105),$J106,IF($H106=1,Y105,""))))))))</f>
        <v/>
      </c>
      <c r="Z106" t="str">
        <f ca="1">IF($E105="","",IF($F106="",Z105,IF(AND($M106=1,Z$9&gt;$B$9),"",IF(AND($M106=1,Z$9&lt;=$B$9),LOOKUP(Z$9,$A$12:$A$111,$B$12:$B$111),IF(AND($H106=-1,AA$9=$R105),"",IF($H106=-1,AA105,IF(AND($H106=1,Y$9=$R105),$J106,IF($H106=1,Z105,""))))))))</f>
        <v/>
      </c>
      <c r="AA106" t="str">
        <f ca="1">IF($E105="","",IF($F106="",AA105,IF(AND($M106=1,AA$9&gt;$B$9),"",IF(AND($M106=1,AA$9&lt;=$B$9),LOOKUP(AA$9,$A$12:$A$111,$B$12:$B$111),IF(AND($H106=-1,AB$9=$R105),"",IF($H106=-1,AB105,IF(AND($H106=1,Z$9=$R105),$J106,IF($H106=1,AA105,""))))))))</f>
        <v/>
      </c>
      <c r="AB106" t="str">
        <f ca="1">IF($E105="","",IF($F106="",AB105,IF(AND($M106=1,AB$9&gt;$B$9),"",IF(AND($M106=1,AB$9&lt;=$B$9),LOOKUP(AB$9,$A$12:$A$111,$B$12:$B$111),IF(AND($H106=-1,AC$9=$R105),"",IF($H106=-1,AC105,IF(AND($H106=1,AA$9=$R105),$J106,IF($H106=1,AB105,""))))))))</f>
        <v/>
      </c>
      <c r="AC106" t="str">
        <f ca="1">IF($E105="","",IF($F106="",AC105,IF(AND($M106=1,AC$9&gt;$B$9),"",IF(AND($M106=1,AC$9&lt;=$B$9),LOOKUP(AC$9,$A$12:$A$111,$B$12:$B$111),IF(AND($H106=-1,AD$9=$R105),"",IF($H106=-1,AD105,IF(AND($H106=1,AB$9=$R105),$J106,IF($H106=1,AC105,""))))))))</f>
        <v/>
      </c>
      <c r="AD106" t="str">
        <f ca="1">IF($E105="","",IF($F106="",AD105,IF(AND($M106=1,AD$9&gt;$B$9),"",IF(AND($M106=1,AD$9&lt;=$B$9),LOOKUP(AD$9,$A$12:$A$111,$B$12:$B$111),IF(AND($H106=-1,AE$9=$R105),"",IF($H106=-1,AE105,IF(AND($H106=1,AC$9=$R105),$J106,IF($H106=1,AD105,""))))))))</f>
        <v/>
      </c>
      <c r="AE106" t="str">
        <f ca="1">IF($E105="","",IF($F106="",AE105,IF(AND($M106=1,AE$9&gt;$B$9),"",IF(AND($M106=1,AE$9&lt;=$B$9),LOOKUP(AE$9,$A$12:$A$111,$B$12:$B$111),IF(AND($H106=-1,AF$9=$R105),"",IF($H106=-1,AF105,IF(AND($H106=1,AD$9=$R105),$J106,IF($H106=1,AE105,""))))))))</f>
        <v/>
      </c>
      <c r="AF106" t="str">
        <f ca="1">IF($E105="","",IF($F106="",AF105,IF(AND($M106=1,AF$9&gt;$B$9),"",IF(AND($M106=1,AF$9&lt;=$B$9),LOOKUP(AF$9,$A$12:$A$111,$B$12:$B$111),IF(AND($H106=-1,AG$9=$R105),"",IF($H106=-1,AG105,IF(AND($H106=1,AE$9=$R105),$J106,IF($H106=1,AF105,""))))))))</f>
        <v/>
      </c>
      <c r="AG106" t="str">
        <f ca="1">IF($E105="","",IF($F106="",AG105,IF(AND($M106=1,AG$9&gt;$B$9),"",IF(AND($M106=1,AG$9&lt;=$B$9),LOOKUP(AG$9,$A$12:$A$111,$B$12:$B$111),IF(AND($H106=-1,AH$9=$R105),"",IF($H106=-1,AH105,IF(AND($H106=1,AF$9=$R105),$J106,IF($H106=1,AG105,""))))))))</f>
        <v/>
      </c>
      <c r="AH106" t="str">
        <f ca="1">IF($E105="","",IF($F106="",AH105,IF(AND($M106=1,AH$9&gt;$B$9),"",IF(AND($M106=1,AH$9&lt;=$B$9),LOOKUP(AH$9,$A$12:$A$111,$B$12:$B$111),IF(AND($H106=-1,AI$9=$R105),"",IF($H106=-1,AI105,IF(AND($H106=1,AG$9=$R105),$J106,IF($H106=1,AH105,""))))))))</f>
        <v/>
      </c>
      <c r="AI106" t="str">
        <f ca="1">IF($E105="","",IF($F106="",AI105,IF(AND($M106=1,AI$9&gt;$B$9),"",IF(AND($M106=1,AI$9&lt;=$B$9),LOOKUP(AI$9,$A$12:$A$111,$B$12:$B$111),IF(AND($H106=-1,AJ$9=$R105),"",IF($H106=-1,AJ105,IF(AND($H106=1,AH$9=$R105),$J106,IF($H106=1,AI105,""))))))))</f>
        <v/>
      </c>
      <c r="AJ106" t="str">
        <f ca="1">IF($E105="","",IF($F106="",AJ105,IF(AND($M106=1,AJ$9&gt;$B$9),"",IF(AND($M106=1,AJ$9&lt;=$B$9),LOOKUP(AJ$9,$A$12:$A$111,$B$12:$B$111),IF(AND($H106=-1,AK$9=$R105),"",IF($H106=-1,AK105,IF(AND($H106=1,AI$9=$R105),$J106,IF($H106=1,AJ105,""))))))))</f>
        <v/>
      </c>
      <c r="AK106" t="str">
        <f ca="1">IF($E105="","",IF($F106="",AK105,IF(AND($M106=1,AK$9&gt;$B$9),"",IF(AND($M106=1,AK$9&lt;=$B$9),LOOKUP(AK$9,$A$12:$A$111,$B$12:$B$111),IF(AND($H106=-1,AL$9=$R105),"",IF($H106=-1,AL105,IF(AND($H106=1,AJ$9=$R105),$J106,IF($H106=1,AK105,""))))))))</f>
        <v/>
      </c>
      <c r="AL106" t="str">
        <f ca="1">IF($E105="","",IF($F106="",AL105,IF(AND($M106=1,AL$9&gt;$B$9),"",IF(AND($M106=1,AL$9&lt;=$B$9),LOOKUP(AL$9,$A$12:$A$111,$B$12:$B$111),IF(AND($H106=-1,AM$9=$R105),"",IF($H106=-1,AM105,IF(AND($H106=1,AK$9=$R105),$J106,IF($H106=1,AL105,""))))))))</f>
        <v/>
      </c>
      <c r="AM106" t="str">
        <f ca="1">IF($E105="","",IF($F106="",AM105,IF(AND($M106=1,AM$9&gt;$B$9),"",IF(AND($M106=1,AM$9&lt;=$B$9),LOOKUP(AM$9,$A$12:$A$111,$B$12:$B$111),IF(AND($H106=-1,AN$9=$R105),"",IF($H106=-1,AN105,IF(AND($H106=1,AL$9=$R105),$J106,IF($H106=1,AM105,""))))))))</f>
        <v/>
      </c>
      <c r="AN106" t="str">
        <f ca="1">IF($E105="","",IF($F106="",AN105,IF(AND($M106=1,AN$9&gt;$B$9),"",IF(AND($M106=1,AN$9&lt;=$B$9),LOOKUP(AN$9,$A$12:$A$111,$B$12:$B$111),IF(AND($H106=-1,AO$9=$R105),"",IF($H106=-1,AO105,IF(AND($H106=1,AM$9=$R105),$J106,IF($H106=1,AN105,""))))))))</f>
        <v/>
      </c>
      <c r="AO106" t="str">
        <f ca="1">IF($E105="","",IF($F106="",AO105,IF(AND($M106=1,AO$9&gt;$B$9),"",IF(AND($M106=1,AO$9&lt;=$B$9),LOOKUP(AO$9,$A$12:$A$111,$B$12:$B$111),IF(AND($H106=-1,AP$9=$R105),"",IF($H106=-1,AP105,IF(AND($H106=1,AN$9=$R105),$J106,IF($H106=1,AO105,""))))))))</f>
        <v/>
      </c>
      <c r="AP106" t="str">
        <f ca="1">IF($E105="","",IF($F106="",AP105,IF(AND($M106=1,AP$9&gt;$B$9),"",IF(AND($M106=1,AP$9&lt;=$B$9),LOOKUP(AP$9,$A$12:$A$111,$B$12:$B$111),IF(AND($H106=-1,AQ$9=$R105),"",IF($H106=-1,AQ105,IF(AND($H106=1,AO$9=$R105),$J106,IF($H106=1,AP105,""))))))))</f>
        <v/>
      </c>
      <c r="AQ106" t="str">
        <f ca="1">IF($E105="","",IF($F106="",AQ105,IF(AND($M106=1,AQ$9&gt;$B$9),"",IF(AND($M106=1,AQ$9&lt;=$B$9),LOOKUP(AQ$9,$A$12:$A$111,$B$12:$B$111),IF(AND($H106=-1,AR$9=$R105),"",IF($H106=-1,AR105,IF(AND($H106=1,AP$9=$R105),$J106,IF($H106=1,AQ105,""))))))))</f>
        <v/>
      </c>
      <c r="AR106" t="str">
        <f ca="1">IF($E105="","",IF($F106="",AR105,IF(AND($M106=1,AR$9&gt;$B$9),"",IF(AND($M106=1,AR$9&lt;=$B$9),LOOKUP(AR$9,$A$12:$A$111,$B$12:$B$111),IF(AND($H106=-1,AS$9=$R105),"",IF($H106=-1,AS105,IF(AND($H106=1,AQ$9=$R105),$J106,IF($H106=1,AR105,""))))))))</f>
        <v/>
      </c>
      <c r="AS106" t="str">
        <f ca="1">IF($E105="","",IF($F106="",AS105,IF(AND($M106=1,AS$9&gt;$B$9),"",IF(AND($M106=1,AS$9&lt;=$B$9),LOOKUP(AS$9,$A$12:$A$111,$B$12:$B$111),IF(AND($H106=-1,AT$9=$R105),"",IF($H106=-1,AT105,IF(AND($H106=1,AR$9=$R105),$J106,IF($H106=1,AS105,""))))))))</f>
        <v/>
      </c>
      <c r="AT106" t="str">
        <f ca="1">IF($E105="","",IF($F106="",AT105,IF(AND($M106=1,AT$9&gt;$B$9),"",IF(AND($M106=1,AT$9&lt;=$B$9),LOOKUP(AT$9,$A$12:$A$111,$B$12:$B$111),IF(AND($H106=-1,AU$9=$R105),"",IF($H106=-1,AU105,IF(AND($H106=1,AS$9=$R105),$J106,IF($H106=1,AT105,""))))))))</f>
        <v/>
      </c>
      <c r="AU106" t="str">
        <f ca="1">IF($E105="","",IF($F106="",AU105,IF(AND($M106=1,AU$9&gt;$B$9),"",IF(AND($M106=1,AU$9&lt;=$B$9),LOOKUP(AU$9,$A$12:$A$111,$B$12:$B$111),IF(AND($H106=-1,AV$9=$R105),"",IF($H106=-1,AV105,IF(AND($H106=1,AT$9=$R105),$J106,IF($H106=1,AU105,""))))))))</f>
        <v/>
      </c>
      <c r="AV106" t="str">
        <f ca="1">IF($E105="","",IF($F106="",AV105,IF(AND($M106=1,AV$9&gt;$B$9),"",IF(AND($M106=1,AV$9&lt;=$B$9),LOOKUP(AV$9,$A$12:$A$111,$B$12:$B$111),IF(AND($H106=-1,AW$9=$R105),"",IF($H106=-1,AW105,IF(AND($H106=1,AU$9=$R105),$J106,IF($H106=1,AV105,""))))))))</f>
        <v/>
      </c>
      <c r="AW106" t="str">
        <f ca="1">IF($E105="","",IF($F106="",AW105,IF(AND($M106=1,AW$9&gt;$B$9),"",IF(AND($M106=1,AW$9&lt;=$B$9),LOOKUP(AW$9,$A$12:$A$111,$B$12:$B$111),IF(AND($H106=-1,AX$9=$R105),"",IF($H106=-1,AX105,IF(AND($H106=1,AV$9=$R105),$J106,IF($H106=1,AW105,""))))))))</f>
        <v/>
      </c>
      <c r="AX106" t="str">
        <f ca="1">IF($E105="","",IF($F106="",AX105,IF(AND($M106=1,AX$9&gt;$B$9),"",IF(AND($M106=1,AX$9&lt;=$B$9),LOOKUP(AX$9,$A$12:$A$111,$B$12:$B$111),IF(AND($H106=-1,AY$9=$R105),"",IF($H106=-1,AY105,IF(AND($H106=1,AW$9=$R105),$J106,IF($H106=1,AX105,""))))))))</f>
        <v/>
      </c>
      <c r="AY106" t="str">
        <f ca="1">IF($E105="","",IF($F106="",AY105,IF(AND($M106=1,AY$9&gt;$B$9),"",IF(AND($M106=1,AY$9&lt;=$B$9),LOOKUP(AY$9,$A$12:$A$111,$B$12:$B$111),IF(AND($H106=-1,AZ$9=$R105),"",IF($H106=-1,AZ105,IF(AND($H106=1,AX$9=$R105),$J106,IF($H106=1,AY105,""))))))))</f>
        <v/>
      </c>
      <c r="AZ106" t="str">
        <f ca="1">IF($E105="","",IF($F106="",AZ105,IF(AND($M106=1,AZ$9&gt;$B$9),"",IF(AND($M106=1,AZ$9&lt;=$B$9),LOOKUP(AZ$9,$A$12:$A$111,$B$12:$B$111),IF(AND($H106=-1,BA$9=$R105),"",IF($H106=-1,BA105,IF(AND($H106=1,AY$9=$R105),$J106,IF($H106=1,AZ105,""))))))))</f>
        <v/>
      </c>
      <c r="BA106" t="str">
        <f ca="1">IF($E105="","",IF($F106="",BA105,IF(AND($M106=1,BA$9&gt;$B$9),"",IF(AND($M106=1,BA$9&lt;=$B$9),LOOKUP(BA$9,$A$12:$A$111,$B$12:$B$111),IF(AND($H106=-1,BB$9=$R105),"",IF($H106=-1,BB105,IF(AND($H106=1,AZ$9=$R105),$J106,IF($H106=1,BA105,""))))))))</f>
        <v/>
      </c>
      <c r="BB106" t="str">
        <f ca="1">IF($E105="","",IF($F106="",BB105,IF(AND($M106=1,BB$9&gt;$B$9),"",IF(AND($M106=1,BB$9&lt;=$B$9),LOOKUP(BB$9,$A$12:$A$111,$B$12:$B$111),IF(AND($H106=-1,BC$9=$R105),"",IF($H106=-1,BC105,IF(AND($H106=1,BA$9=$R105),$J106,IF($H106=1,BB105,""))))))))</f>
        <v/>
      </c>
      <c r="BC106" t="str">
        <f ca="1">IF($E105="","",IF($F106="",BC105,IF(AND($M106=1,BC$9&gt;$B$9),"",IF(AND($M106=1,BC$9&lt;=$B$9),LOOKUP(BC$9,$A$12:$A$111,$B$12:$B$111),IF(AND($H106=-1,BD$9=$R105),"",IF($H106=-1,BD105,IF(AND($H106=1,BB$9=$R105),$J106,IF($H106=1,BC105,""))))))))</f>
        <v/>
      </c>
      <c r="BD106" t="str">
        <f ca="1">IF($E105="","",IF($F106="",BD105,IF(AND($M106=1,BD$9&gt;$B$9),"",IF(AND($M106=1,BD$9&lt;=$B$9),LOOKUP(BD$9,$A$12:$A$111,$B$12:$B$111),IF(AND($H106=-1,BE$9=$R105),"",IF($H106=-1,BE105,IF(AND($H106=1,BC$9=$R105),$J106,IF($H106=1,BD105,""))))))))</f>
        <v/>
      </c>
      <c r="BE106" t="str">
        <f ca="1">IF($E105="","",IF($F106="",BE105,IF(AND($M106=1,BE$9&gt;$B$9),"",IF(AND($M106=1,BE$9&lt;=$B$9),LOOKUP(BE$9,$A$12:$A$111,$B$12:$B$111),IF(AND($H106=-1,BF$9=$R105),"",IF($H106=-1,BF105,IF(AND($H106=1,BD$9=$R105),$J106,IF($H106=1,BE105,""))))))))</f>
        <v/>
      </c>
      <c r="BF106" t="str">
        <f ca="1">IF($E105="","",IF($F106="",BF105,IF(AND($M106=1,BF$9&gt;$B$9),"",IF(AND($M106=1,BF$9&lt;=$B$9),LOOKUP(BF$9,$A$12:$A$111,$B$12:$B$111),IF(AND($H106=-1,BG$9=$R105),"",IF($H106=-1,BG105,IF(AND($H106=1,BE$9=$R105),$J106,IF($H106=1,BF105,""))))))))</f>
        <v/>
      </c>
      <c r="BG106" t="str">
        <f ca="1">IF($E105="","",IF($F106="",BG105,IF(AND($M106=1,BG$9&gt;$B$9),"",IF(AND($M106=1,BG$9&lt;=$B$9),LOOKUP(BG$9,$A$12:$A$111,$B$12:$B$111),IF(AND($H106=-1,BH$9=$R105),"",IF($H106=-1,BH105,IF(AND($H106=1,BF$9=$R105),$J106,IF($H106=1,BG105,""))))))))</f>
        <v/>
      </c>
      <c r="BH106" t="str">
        <f ca="1">IF($E105="","",IF($F106="",BH105,IF(AND($M106=1,BH$9&gt;$B$9),"",IF(AND($M106=1,BH$9&lt;=$B$9),LOOKUP(BH$9,$A$12:$A$111,$B$12:$B$111),IF(AND($H106=-1,BI$9=$R105),"",IF($H106=-1,BI105,IF(AND($H106=1,BG$9=$R105),$J106,IF($H106=1,BH105,""))))))))</f>
        <v/>
      </c>
      <c r="BI106" t="str">
        <f ca="1">IF($E105="","",IF($F106="",BI105,IF(AND($M106=1,BI$9&gt;$B$9),"",IF(AND($M106=1,BI$9&lt;=$B$9),LOOKUP(BI$9,$A$12:$A$111,$B$12:$B$111),IF(AND($H106=-1,BJ$9=$R105),"",IF($H106=-1,BJ105,IF(AND($H106=1,BH$9=$R105),$J106,IF($H106=1,BI105,""))))))))</f>
        <v/>
      </c>
      <c r="BJ106" t="str">
        <f ca="1">IF($E105="","",IF($F106="",BJ105,IF(AND($M106=1,BJ$9&gt;$B$9),"",IF(AND($M106=1,BJ$9&lt;=$B$9),LOOKUP(BJ$9,$A$12:$A$111,$B$12:$B$111),IF(AND($H106=-1,BK$9=$R105),"",IF($H106=-1,BK105,IF(AND($H106=1,BI$9=$R105),$J106,IF($H106=1,BJ105,""))))))))</f>
        <v/>
      </c>
      <c r="BK106" t="str">
        <f ca="1">IF($E105="","",IF($F106="",BK105,IF(AND($M106=1,BK$9&gt;$B$9),"",IF(AND($M106=1,BK$9&lt;=$B$9),LOOKUP(BK$9,$A$12:$A$111,$B$12:$B$111),IF(AND($H106=-1,BL$9=$R105),"",IF($H106=-1,BL105,IF(AND($H106=1,BJ$9=$R105),$J106,IF($H106=1,BK105,""))))))))</f>
        <v/>
      </c>
      <c r="BL106" t="str">
        <f ca="1">IF($E105="","",IF($F106="",BL105,IF(AND($M106=1,BL$9&gt;$B$9),"",IF(AND($M106=1,BL$9&lt;=$B$9),LOOKUP(BL$9,$A$12:$A$111,$B$12:$B$111),IF(AND($H106=-1,BM$9=$R105),"",IF($H106=-1,BM105,IF(AND($H106=1,BK$9=$R105),$J106,IF($H106=1,BL105,""))))))))</f>
        <v/>
      </c>
      <c r="BM106" t="str">
        <f ca="1">IF($E105="","",IF($F106="",BM105,IF(AND($M106=1,BM$9&gt;$B$9),"",IF(AND($M106=1,BM$9&lt;=$B$9),LOOKUP(BM$9,$A$12:$A$111,$B$12:$B$111),IF(AND($H106=-1,BN$9=$R105),"",IF($H106=-1,BN105,IF(AND($H106=1,BL$9=$R105),$J106,IF($H106=1,BM105,""))))))))</f>
        <v/>
      </c>
      <c r="BN106" t="str">
        <f ca="1">IF($E105="","",IF($F106="",BN105,IF(AND($M106=1,BN$9&gt;$B$9),"",IF(AND($M106=1,BN$9&lt;=$B$9),LOOKUP(BN$9,$A$12:$A$111,$B$12:$B$111),IF(AND($H106=-1,BO$9=$R105),"",IF($H106=-1,BO105,IF(AND($H106=1,BM$9=$R105),$J106,IF($H106=1,BN105,""))))))))</f>
        <v/>
      </c>
      <c r="BO106">
        <f ca="1">IF($E105="","",IF($F106="",BO105,IF(AND($M106=1,BO$9&gt;$B$9),"",IF(AND($M106=1,BO$9&lt;=$B$9),LOOKUP(BO$9,$A$12:$A$111,$B$12:$B$111),IF(AND($H106=-1,BP$9=$R105),"",IF($H106=-1,BP105,IF(AND($H106=1,BN$9=$R105),$J106,IF($H106=1,BO105,""))))))))</f>
        <v>0</v>
      </c>
      <c r="BP106">
        <f ca="1">IF($E105="","",IF($F106="",BP105,IF(AND($M106=1,BP$9&gt;$B$9),"",IF(AND($M106=1,BP$9&lt;=$B$9),LOOKUP(BP$9,$A$12:$A$111,$B$12:$B$111),IF(AND($H106=-1,BQ$9=$R105),"",IF($H106=-1,BQ105,IF(AND($H106=1,BO$9=$R105),$J106,IF($H106=1,BP105,""))))))))</f>
        <v>0</v>
      </c>
    </row>
    <row r="107" spans="4:68" x14ac:dyDescent="0.25">
      <c r="D107" s="4">
        <v>97</v>
      </c>
      <c r="E107" s="1">
        <f t="shared" ca="1" si="12"/>
        <v>23</v>
      </c>
      <c r="F107" t="str">
        <f ca="1">IF(E106="","",IF(AND(B$3="Last",G106="Zero"),F106,IF(B$3="Last",G106,IF(AND(B$3="2nd last",G105="Zero"),F106,IF(B$3="2nd last",G105,IF(AND(B$3="Opposite",G106="Zero"),F106,IF(AND(B$3="Opposite",G106="Red"),"Black",IF(AND(B$3="Opposite",G106="Black"),"Red",IF(AND(B$3="Opposite",G106="Odd"),"Even",IF(AND(B$3="Opposite",G106="Even"),"Odd",IF(AND(B$3="Opposite",G106="High"),"Low",IF(AND(B$3="Opposite",G106="Low"),"High",IF(COUNTIF(Refs!$E$5:$I$6,B$3)=1,RevLab!B$3,"")))))))))))))</f>
        <v>Black</v>
      </c>
      <c r="G107" t="str">
        <f ca="1">IF(E107="","",IF(B$2="Red/Black",LOOKUP(E107,Refs!D:D,Refs!F:F),IF(B$2="High/Low",LOOKUP(E107,Refs!D:D,Refs!H:H),IF(B$2="Odd/Even",LOOKUP(E107,Refs!D:D,Refs!J:J),""))))</f>
        <v>Red</v>
      </c>
      <c r="H107">
        <f t="shared" ca="1" si="13"/>
        <v>-1</v>
      </c>
      <c r="I107">
        <f ca="1">IF(E106="","",IF(F107="","",IF(AND(R106&gt;1,P106+Q106&gt;=$B$4),$B$4,IF(R106=1,P106,P106+Q106))))</f>
        <v>3</v>
      </c>
      <c r="J107">
        <f t="shared" ca="1" si="14"/>
        <v>-3</v>
      </c>
      <c r="K107">
        <f t="shared" ca="1" si="16"/>
        <v>-120</v>
      </c>
      <c r="L107">
        <f t="shared" ca="1" si="17"/>
        <v>15</v>
      </c>
      <c r="M107">
        <f t="shared" ca="1" si="15"/>
        <v>1</v>
      </c>
      <c r="P107">
        <f t="shared" ca="1" si="9"/>
        <v>1</v>
      </c>
      <c r="Q107">
        <f t="shared" ca="1" si="10"/>
        <v>4</v>
      </c>
      <c r="R107" s="2">
        <f t="shared" ca="1" si="11"/>
        <v>4</v>
      </c>
      <c r="S107" s="4">
        <f ca="1">IF(E106="","",IF($F107="",S106,IF($M107=1,LOOKUP(S$9,$A$12:$A$111,$B$12:$B$111),IF(AND($H107=-1,T$9=$R106),"",IF($H107=-1,T106,IF($H107=1,S106))))))</f>
        <v>1</v>
      </c>
      <c r="T107">
        <f ca="1">IF($E106="","",IF($F107="",T106,IF(AND($M107=1,T$9&gt;$B$9),"",IF(AND($M107=1,T$9&lt;=$B$9),LOOKUP(T$9,$A$12:$A$111,$B$12:$B$111),IF(AND($H107=-1,U$9=$R106),"",IF($H107=-1,U106,IF(AND($H107=1,S$9=$R106),$J107,IF($H107=1,T106,""))))))))</f>
        <v>2</v>
      </c>
      <c r="U107">
        <f ca="1">IF($E106="","",IF($F107="",U106,IF(AND($M107=1,U$9&gt;$B$9),"",IF(AND($M107=1,U$9&lt;=$B$9),LOOKUP(U$9,$A$12:$A$111,$B$12:$B$111),IF(AND($H107=-1,V$9=$R106),"",IF($H107=-1,V106,IF(AND($H107=1,T$9=$R106),$J107,IF($H107=1,U106,""))))))))</f>
        <v>3</v>
      </c>
      <c r="V107">
        <f ca="1">IF($E106="","",IF($F107="",V106,IF(AND($M107=1,V$9&gt;$B$9),"",IF(AND($M107=1,V$9&lt;=$B$9),LOOKUP(V$9,$A$12:$A$111,$B$12:$B$111),IF(AND($H107=-1,W$9=$R106),"",IF($H107=-1,W106,IF(AND($H107=1,U$9=$R106),$J107,IF($H107=1,V106,""))))))))</f>
        <v>4</v>
      </c>
      <c r="W107" t="str">
        <f ca="1">IF($E106="","",IF($F107="",W106,IF(AND($M107=1,W$9&gt;$B$9),"",IF(AND($M107=1,W$9&lt;=$B$9),LOOKUP(W$9,$A$12:$A$111,$B$12:$B$111),IF(AND($H107=-1,X$9=$R106),"",IF($H107=-1,X106,IF(AND($H107=1,V$9=$R106),$J107,IF($H107=1,W106,""))))))))</f>
        <v/>
      </c>
      <c r="X107" t="str">
        <f ca="1">IF($E106="","",IF($F107="",X106,IF(AND($M107=1,X$9&gt;$B$9),"",IF(AND($M107=1,X$9&lt;=$B$9),LOOKUP(X$9,$A$12:$A$111,$B$12:$B$111),IF(AND($H107=-1,Y$9=$R106),"",IF($H107=-1,Y106,IF(AND($H107=1,W$9=$R106),$J107,IF($H107=1,X106,""))))))))</f>
        <v/>
      </c>
      <c r="Y107" t="str">
        <f ca="1">IF($E106="","",IF($F107="",Y106,IF(AND($M107=1,Y$9&gt;$B$9),"",IF(AND($M107=1,Y$9&lt;=$B$9),LOOKUP(Y$9,$A$12:$A$111,$B$12:$B$111),IF(AND($H107=-1,Z$9=$R106),"",IF($H107=-1,Z106,IF(AND($H107=1,X$9=$R106),$J107,IF($H107=1,Y106,""))))))))</f>
        <v/>
      </c>
      <c r="Z107" t="str">
        <f ca="1">IF($E106="","",IF($F107="",Z106,IF(AND($M107=1,Z$9&gt;$B$9),"",IF(AND($M107=1,Z$9&lt;=$B$9),LOOKUP(Z$9,$A$12:$A$111,$B$12:$B$111),IF(AND($H107=-1,AA$9=$R106),"",IF($H107=-1,AA106,IF(AND($H107=1,Y$9=$R106),$J107,IF($H107=1,Z106,""))))))))</f>
        <v/>
      </c>
      <c r="AA107" t="str">
        <f ca="1">IF($E106="","",IF($F107="",AA106,IF(AND($M107=1,AA$9&gt;$B$9),"",IF(AND($M107=1,AA$9&lt;=$B$9),LOOKUP(AA$9,$A$12:$A$111,$B$12:$B$111),IF(AND($H107=-1,AB$9=$R106),"",IF($H107=-1,AB106,IF(AND($H107=1,Z$9=$R106),$J107,IF($H107=1,AA106,""))))))))</f>
        <v/>
      </c>
      <c r="AB107" t="str">
        <f ca="1">IF($E106="","",IF($F107="",AB106,IF(AND($M107=1,AB$9&gt;$B$9),"",IF(AND($M107=1,AB$9&lt;=$B$9),LOOKUP(AB$9,$A$12:$A$111,$B$12:$B$111),IF(AND($H107=-1,AC$9=$R106),"",IF($H107=-1,AC106,IF(AND($H107=1,AA$9=$R106),$J107,IF($H107=1,AB106,""))))))))</f>
        <v/>
      </c>
      <c r="AC107" t="str">
        <f ca="1">IF($E106="","",IF($F107="",AC106,IF(AND($M107=1,AC$9&gt;$B$9),"",IF(AND($M107=1,AC$9&lt;=$B$9),LOOKUP(AC$9,$A$12:$A$111,$B$12:$B$111),IF(AND($H107=-1,AD$9=$R106),"",IF($H107=-1,AD106,IF(AND($H107=1,AB$9=$R106),$J107,IF($H107=1,AC106,""))))))))</f>
        <v/>
      </c>
      <c r="AD107" t="str">
        <f ca="1">IF($E106="","",IF($F107="",AD106,IF(AND($M107=1,AD$9&gt;$B$9),"",IF(AND($M107=1,AD$9&lt;=$B$9),LOOKUP(AD$9,$A$12:$A$111,$B$12:$B$111),IF(AND($H107=-1,AE$9=$R106),"",IF($H107=-1,AE106,IF(AND($H107=1,AC$9=$R106),$J107,IF($H107=1,AD106,""))))))))</f>
        <v/>
      </c>
      <c r="AE107" t="str">
        <f ca="1">IF($E106="","",IF($F107="",AE106,IF(AND($M107=1,AE$9&gt;$B$9),"",IF(AND($M107=1,AE$9&lt;=$B$9),LOOKUP(AE$9,$A$12:$A$111,$B$12:$B$111),IF(AND($H107=-1,AF$9=$R106),"",IF($H107=-1,AF106,IF(AND($H107=1,AD$9=$R106),$J107,IF($H107=1,AE106,""))))))))</f>
        <v/>
      </c>
      <c r="AF107" t="str">
        <f ca="1">IF($E106="","",IF($F107="",AF106,IF(AND($M107=1,AF$9&gt;$B$9),"",IF(AND($M107=1,AF$9&lt;=$B$9),LOOKUP(AF$9,$A$12:$A$111,$B$12:$B$111),IF(AND($H107=-1,AG$9=$R106),"",IF($H107=-1,AG106,IF(AND($H107=1,AE$9=$R106),$J107,IF($H107=1,AF106,""))))))))</f>
        <v/>
      </c>
      <c r="AG107" t="str">
        <f ca="1">IF($E106="","",IF($F107="",AG106,IF(AND($M107=1,AG$9&gt;$B$9),"",IF(AND($M107=1,AG$9&lt;=$B$9),LOOKUP(AG$9,$A$12:$A$111,$B$12:$B$111),IF(AND($H107=-1,AH$9=$R106),"",IF($H107=-1,AH106,IF(AND($H107=1,AF$9=$R106),$J107,IF($H107=1,AG106,""))))))))</f>
        <v/>
      </c>
      <c r="AH107" t="str">
        <f ca="1">IF($E106="","",IF($F107="",AH106,IF(AND($M107=1,AH$9&gt;$B$9),"",IF(AND($M107=1,AH$9&lt;=$B$9),LOOKUP(AH$9,$A$12:$A$111,$B$12:$B$111),IF(AND($H107=-1,AI$9=$R106),"",IF($H107=-1,AI106,IF(AND($H107=1,AG$9=$R106),$J107,IF($H107=1,AH106,""))))))))</f>
        <v/>
      </c>
      <c r="AI107" t="str">
        <f ca="1">IF($E106="","",IF($F107="",AI106,IF(AND($M107=1,AI$9&gt;$B$9),"",IF(AND($M107=1,AI$9&lt;=$B$9),LOOKUP(AI$9,$A$12:$A$111,$B$12:$B$111),IF(AND($H107=-1,AJ$9=$R106),"",IF($H107=-1,AJ106,IF(AND($H107=1,AH$9=$R106),$J107,IF($H107=1,AI106,""))))))))</f>
        <v/>
      </c>
      <c r="AJ107" t="str">
        <f ca="1">IF($E106="","",IF($F107="",AJ106,IF(AND($M107=1,AJ$9&gt;$B$9),"",IF(AND($M107=1,AJ$9&lt;=$B$9),LOOKUP(AJ$9,$A$12:$A$111,$B$12:$B$111),IF(AND($H107=-1,AK$9=$R106),"",IF($H107=-1,AK106,IF(AND($H107=1,AI$9=$R106),$J107,IF($H107=1,AJ106,""))))))))</f>
        <v/>
      </c>
      <c r="AK107" t="str">
        <f ca="1">IF($E106="","",IF($F107="",AK106,IF(AND($M107=1,AK$9&gt;$B$9),"",IF(AND($M107=1,AK$9&lt;=$B$9),LOOKUP(AK$9,$A$12:$A$111,$B$12:$B$111),IF(AND($H107=-1,AL$9=$R106),"",IF($H107=-1,AL106,IF(AND($H107=1,AJ$9=$R106),$J107,IF($H107=1,AK106,""))))))))</f>
        <v/>
      </c>
      <c r="AL107" t="str">
        <f ca="1">IF($E106="","",IF($F107="",AL106,IF(AND($M107=1,AL$9&gt;$B$9),"",IF(AND($M107=1,AL$9&lt;=$B$9),LOOKUP(AL$9,$A$12:$A$111,$B$12:$B$111),IF(AND($H107=-1,AM$9=$R106),"",IF($H107=-1,AM106,IF(AND($H107=1,AK$9=$R106),$J107,IF($H107=1,AL106,""))))))))</f>
        <v/>
      </c>
      <c r="AM107" t="str">
        <f ca="1">IF($E106="","",IF($F107="",AM106,IF(AND($M107=1,AM$9&gt;$B$9),"",IF(AND($M107=1,AM$9&lt;=$B$9),LOOKUP(AM$9,$A$12:$A$111,$B$12:$B$111),IF(AND($H107=-1,AN$9=$R106),"",IF($H107=-1,AN106,IF(AND($H107=1,AL$9=$R106),$J107,IF($H107=1,AM106,""))))))))</f>
        <v/>
      </c>
      <c r="AN107" t="str">
        <f ca="1">IF($E106="","",IF($F107="",AN106,IF(AND($M107=1,AN$9&gt;$B$9),"",IF(AND($M107=1,AN$9&lt;=$B$9),LOOKUP(AN$9,$A$12:$A$111,$B$12:$B$111),IF(AND($H107=-1,AO$9=$R106),"",IF($H107=-1,AO106,IF(AND($H107=1,AM$9=$R106),$J107,IF($H107=1,AN106,""))))))))</f>
        <v/>
      </c>
      <c r="AO107" t="str">
        <f ca="1">IF($E106="","",IF($F107="",AO106,IF(AND($M107=1,AO$9&gt;$B$9),"",IF(AND($M107=1,AO$9&lt;=$B$9),LOOKUP(AO$9,$A$12:$A$111,$B$12:$B$111),IF(AND($H107=-1,AP$9=$R106),"",IF($H107=-1,AP106,IF(AND($H107=1,AN$9=$R106),$J107,IF($H107=1,AO106,""))))))))</f>
        <v/>
      </c>
      <c r="AP107" t="str">
        <f ca="1">IF($E106="","",IF($F107="",AP106,IF(AND($M107=1,AP$9&gt;$B$9),"",IF(AND($M107=1,AP$9&lt;=$B$9),LOOKUP(AP$9,$A$12:$A$111,$B$12:$B$111),IF(AND($H107=-1,AQ$9=$R106),"",IF($H107=-1,AQ106,IF(AND($H107=1,AO$9=$R106),$J107,IF($H107=1,AP106,""))))))))</f>
        <v/>
      </c>
      <c r="AQ107" t="str">
        <f ca="1">IF($E106="","",IF($F107="",AQ106,IF(AND($M107=1,AQ$9&gt;$B$9),"",IF(AND($M107=1,AQ$9&lt;=$B$9),LOOKUP(AQ$9,$A$12:$A$111,$B$12:$B$111),IF(AND($H107=-1,AR$9=$R106),"",IF($H107=-1,AR106,IF(AND($H107=1,AP$9=$R106),$J107,IF($H107=1,AQ106,""))))))))</f>
        <v/>
      </c>
      <c r="AR107" t="str">
        <f ca="1">IF($E106="","",IF($F107="",AR106,IF(AND($M107=1,AR$9&gt;$B$9),"",IF(AND($M107=1,AR$9&lt;=$B$9),LOOKUP(AR$9,$A$12:$A$111,$B$12:$B$111),IF(AND($H107=-1,AS$9=$R106),"",IF($H107=-1,AS106,IF(AND($H107=1,AQ$9=$R106),$J107,IF($H107=1,AR106,""))))))))</f>
        <v/>
      </c>
      <c r="AS107" t="str">
        <f ca="1">IF($E106="","",IF($F107="",AS106,IF(AND($M107=1,AS$9&gt;$B$9),"",IF(AND($M107=1,AS$9&lt;=$B$9),LOOKUP(AS$9,$A$12:$A$111,$B$12:$B$111),IF(AND($H107=-1,AT$9=$R106),"",IF($H107=-1,AT106,IF(AND($H107=1,AR$9=$R106),$J107,IF($H107=1,AS106,""))))))))</f>
        <v/>
      </c>
      <c r="AT107" t="str">
        <f ca="1">IF($E106="","",IF($F107="",AT106,IF(AND($M107=1,AT$9&gt;$B$9),"",IF(AND($M107=1,AT$9&lt;=$B$9),LOOKUP(AT$9,$A$12:$A$111,$B$12:$B$111),IF(AND($H107=-1,AU$9=$R106),"",IF($H107=-1,AU106,IF(AND($H107=1,AS$9=$R106),$J107,IF($H107=1,AT106,""))))))))</f>
        <v/>
      </c>
      <c r="AU107" t="str">
        <f ca="1">IF($E106="","",IF($F107="",AU106,IF(AND($M107=1,AU$9&gt;$B$9),"",IF(AND($M107=1,AU$9&lt;=$B$9),LOOKUP(AU$9,$A$12:$A$111,$B$12:$B$111),IF(AND($H107=-1,AV$9=$R106),"",IF($H107=-1,AV106,IF(AND($H107=1,AT$9=$R106),$J107,IF($H107=1,AU106,""))))))))</f>
        <v/>
      </c>
      <c r="AV107" t="str">
        <f ca="1">IF($E106="","",IF($F107="",AV106,IF(AND($M107=1,AV$9&gt;$B$9),"",IF(AND($M107=1,AV$9&lt;=$B$9),LOOKUP(AV$9,$A$12:$A$111,$B$12:$B$111),IF(AND($H107=-1,AW$9=$R106),"",IF($H107=-1,AW106,IF(AND($H107=1,AU$9=$R106),$J107,IF($H107=1,AV106,""))))))))</f>
        <v/>
      </c>
      <c r="AW107" t="str">
        <f ca="1">IF($E106="","",IF($F107="",AW106,IF(AND($M107=1,AW$9&gt;$B$9),"",IF(AND($M107=1,AW$9&lt;=$B$9),LOOKUP(AW$9,$A$12:$A$111,$B$12:$B$111),IF(AND($H107=-1,AX$9=$R106),"",IF($H107=-1,AX106,IF(AND($H107=1,AV$9=$R106),$J107,IF($H107=1,AW106,""))))))))</f>
        <v/>
      </c>
      <c r="AX107" t="str">
        <f ca="1">IF($E106="","",IF($F107="",AX106,IF(AND($M107=1,AX$9&gt;$B$9),"",IF(AND($M107=1,AX$9&lt;=$B$9),LOOKUP(AX$9,$A$12:$A$111,$B$12:$B$111),IF(AND($H107=-1,AY$9=$R106),"",IF($H107=-1,AY106,IF(AND($H107=1,AW$9=$R106),$J107,IF($H107=1,AX106,""))))))))</f>
        <v/>
      </c>
      <c r="AY107" t="str">
        <f ca="1">IF($E106="","",IF($F107="",AY106,IF(AND($M107=1,AY$9&gt;$B$9),"",IF(AND($M107=1,AY$9&lt;=$B$9),LOOKUP(AY$9,$A$12:$A$111,$B$12:$B$111),IF(AND($H107=-1,AZ$9=$R106),"",IF($H107=-1,AZ106,IF(AND($H107=1,AX$9=$R106),$J107,IF($H107=1,AY106,""))))))))</f>
        <v/>
      </c>
      <c r="AZ107" t="str">
        <f ca="1">IF($E106="","",IF($F107="",AZ106,IF(AND($M107=1,AZ$9&gt;$B$9),"",IF(AND($M107=1,AZ$9&lt;=$B$9),LOOKUP(AZ$9,$A$12:$A$111,$B$12:$B$111),IF(AND($H107=-1,BA$9=$R106),"",IF($H107=-1,BA106,IF(AND($H107=1,AY$9=$R106),$J107,IF($H107=1,AZ106,""))))))))</f>
        <v/>
      </c>
      <c r="BA107" t="str">
        <f ca="1">IF($E106="","",IF($F107="",BA106,IF(AND($M107=1,BA$9&gt;$B$9),"",IF(AND($M107=1,BA$9&lt;=$B$9),LOOKUP(BA$9,$A$12:$A$111,$B$12:$B$111),IF(AND($H107=-1,BB$9=$R106),"",IF($H107=-1,BB106,IF(AND($H107=1,AZ$9=$R106),$J107,IF($H107=1,BA106,""))))))))</f>
        <v/>
      </c>
      <c r="BB107" t="str">
        <f ca="1">IF($E106="","",IF($F107="",BB106,IF(AND($M107=1,BB$9&gt;$B$9),"",IF(AND($M107=1,BB$9&lt;=$B$9),LOOKUP(BB$9,$A$12:$A$111,$B$12:$B$111),IF(AND($H107=-1,BC$9=$R106),"",IF($H107=-1,BC106,IF(AND($H107=1,BA$9=$R106),$J107,IF($H107=1,BB106,""))))))))</f>
        <v/>
      </c>
      <c r="BC107" t="str">
        <f ca="1">IF($E106="","",IF($F107="",BC106,IF(AND($M107=1,BC$9&gt;$B$9),"",IF(AND($M107=1,BC$9&lt;=$B$9),LOOKUP(BC$9,$A$12:$A$111,$B$12:$B$111),IF(AND($H107=-1,BD$9=$R106),"",IF($H107=-1,BD106,IF(AND($H107=1,BB$9=$R106),$J107,IF($H107=1,BC106,""))))))))</f>
        <v/>
      </c>
      <c r="BD107" t="str">
        <f ca="1">IF($E106="","",IF($F107="",BD106,IF(AND($M107=1,BD$9&gt;$B$9),"",IF(AND($M107=1,BD$9&lt;=$B$9),LOOKUP(BD$9,$A$12:$A$111,$B$12:$B$111),IF(AND($H107=-1,BE$9=$R106),"",IF($H107=-1,BE106,IF(AND($H107=1,BC$9=$R106),$J107,IF($H107=1,BD106,""))))))))</f>
        <v/>
      </c>
      <c r="BE107" t="str">
        <f ca="1">IF($E106="","",IF($F107="",BE106,IF(AND($M107=1,BE$9&gt;$B$9),"",IF(AND($M107=1,BE$9&lt;=$B$9),LOOKUP(BE$9,$A$12:$A$111,$B$12:$B$111),IF(AND($H107=-1,BF$9=$R106),"",IF($H107=-1,BF106,IF(AND($H107=1,BD$9=$R106),$J107,IF($H107=1,BE106,""))))))))</f>
        <v/>
      </c>
      <c r="BF107" t="str">
        <f ca="1">IF($E106="","",IF($F107="",BF106,IF(AND($M107=1,BF$9&gt;$B$9),"",IF(AND($M107=1,BF$9&lt;=$B$9),LOOKUP(BF$9,$A$12:$A$111,$B$12:$B$111),IF(AND($H107=-1,BG$9=$R106),"",IF($H107=-1,BG106,IF(AND($H107=1,BE$9=$R106),$J107,IF($H107=1,BF106,""))))))))</f>
        <v/>
      </c>
      <c r="BG107" t="str">
        <f ca="1">IF($E106="","",IF($F107="",BG106,IF(AND($M107=1,BG$9&gt;$B$9),"",IF(AND($M107=1,BG$9&lt;=$B$9),LOOKUP(BG$9,$A$12:$A$111,$B$12:$B$111),IF(AND($H107=-1,BH$9=$R106),"",IF($H107=-1,BH106,IF(AND($H107=1,BF$9=$R106),$J107,IF($H107=1,BG106,""))))))))</f>
        <v/>
      </c>
      <c r="BH107" t="str">
        <f ca="1">IF($E106="","",IF($F107="",BH106,IF(AND($M107=1,BH$9&gt;$B$9),"",IF(AND($M107=1,BH$9&lt;=$B$9),LOOKUP(BH$9,$A$12:$A$111,$B$12:$B$111),IF(AND($H107=-1,BI$9=$R106),"",IF($H107=-1,BI106,IF(AND($H107=1,BG$9=$R106),$J107,IF($H107=1,BH106,""))))))))</f>
        <v/>
      </c>
      <c r="BI107" t="str">
        <f ca="1">IF($E106="","",IF($F107="",BI106,IF(AND($M107=1,BI$9&gt;$B$9),"",IF(AND($M107=1,BI$9&lt;=$B$9),LOOKUP(BI$9,$A$12:$A$111,$B$12:$B$111),IF(AND($H107=-1,BJ$9=$R106),"",IF($H107=-1,BJ106,IF(AND($H107=1,BH$9=$R106),$J107,IF($H107=1,BI106,""))))))))</f>
        <v/>
      </c>
      <c r="BJ107" t="str">
        <f ca="1">IF($E106="","",IF($F107="",BJ106,IF(AND($M107=1,BJ$9&gt;$B$9),"",IF(AND($M107=1,BJ$9&lt;=$B$9),LOOKUP(BJ$9,$A$12:$A$111,$B$12:$B$111),IF(AND($H107=-1,BK$9=$R106),"",IF($H107=-1,BK106,IF(AND($H107=1,BI$9=$R106),$J107,IF($H107=1,BJ106,""))))))))</f>
        <v/>
      </c>
      <c r="BK107" t="str">
        <f ca="1">IF($E106="","",IF($F107="",BK106,IF(AND($M107=1,BK$9&gt;$B$9),"",IF(AND($M107=1,BK$9&lt;=$B$9),LOOKUP(BK$9,$A$12:$A$111,$B$12:$B$111),IF(AND($H107=-1,BL$9=$R106),"",IF($H107=-1,BL106,IF(AND($H107=1,BJ$9=$R106),$J107,IF($H107=1,BK106,""))))))))</f>
        <v/>
      </c>
      <c r="BL107" t="str">
        <f ca="1">IF($E106="","",IF($F107="",BL106,IF(AND($M107=1,BL$9&gt;$B$9),"",IF(AND($M107=1,BL$9&lt;=$B$9),LOOKUP(BL$9,$A$12:$A$111,$B$12:$B$111),IF(AND($H107=-1,BM$9=$R106),"",IF($H107=-1,BM106,IF(AND($H107=1,BK$9=$R106),$J107,IF($H107=1,BL106,""))))))))</f>
        <v/>
      </c>
      <c r="BM107" t="str">
        <f ca="1">IF($E106="","",IF($F107="",BM106,IF(AND($M107=1,BM$9&gt;$B$9),"",IF(AND($M107=1,BM$9&lt;=$B$9),LOOKUP(BM$9,$A$12:$A$111,$B$12:$B$111),IF(AND($H107=-1,BN$9=$R106),"",IF($H107=-1,BN106,IF(AND($H107=1,BL$9=$R106),$J107,IF($H107=1,BM106,""))))))))</f>
        <v/>
      </c>
      <c r="BN107" t="str">
        <f ca="1">IF($E106="","",IF($F107="",BN106,IF(AND($M107=1,BN$9&gt;$B$9),"",IF(AND($M107=1,BN$9&lt;=$B$9),LOOKUP(BN$9,$A$12:$A$111,$B$12:$B$111),IF(AND($H107=-1,BO$9=$R106),"",IF($H107=-1,BO106,IF(AND($H107=1,BM$9=$R106),$J107,IF($H107=1,BN106,""))))))))</f>
        <v/>
      </c>
      <c r="BO107" t="str">
        <f ca="1">IF($E106="","",IF($F107="",BO106,IF(AND($M107=1,BO$9&gt;$B$9),"",IF(AND($M107=1,BO$9&lt;=$B$9),LOOKUP(BO$9,$A$12:$A$111,$B$12:$B$111),IF(AND($H107=-1,BP$9=$R106),"",IF($H107=-1,BP106,IF(AND($H107=1,BN$9=$R106),$J107,IF($H107=1,BO106,""))))))))</f>
        <v/>
      </c>
      <c r="BP107" t="str">
        <f ca="1">IF($E106="","",IF($F107="",BP106,IF(AND($M107=1,BP$9&gt;$B$9),"",IF(AND($M107=1,BP$9&lt;=$B$9),LOOKUP(BP$9,$A$12:$A$111,$B$12:$B$111),IF(AND($H107=-1,BQ$9=$R106),"",IF($H107=-1,BQ106,IF(AND($H107=1,BO$9=$R106),$J107,IF($H107=1,BP106,""))))))))</f>
        <v/>
      </c>
    </row>
    <row r="108" spans="4:68" x14ac:dyDescent="0.25">
      <c r="D108" s="4">
        <v>98</v>
      </c>
      <c r="E108" s="1">
        <f t="shared" ca="1" si="12"/>
        <v>13</v>
      </c>
      <c r="F108" t="str">
        <f ca="1">IF(E107="","",IF(AND(B$3="Last",G107="Zero"),F107,IF(B$3="Last",G107,IF(AND(B$3="2nd last",G106="Zero"),F107,IF(B$3="2nd last",G106,IF(AND(B$3="Opposite",G107="Zero"),F107,IF(AND(B$3="Opposite",G107="Red"),"Black",IF(AND(B$3="Opposite",G107="Black"),"Red",IF(AND(B$3="Opposite",G107="Odd"),"Even",IF(AND(B$3="Opposite",G107="Even"),"Odd",IF(AND(B$3="Opposite",G107="High"),"Low",IF(AND(B$3="Opposite",G107="Low"),"High",IF(COUNTIF(Refs!$E$5:$I$6,B$3)=1,RevLab!B$3,"")))))))))))))</f>
        <v>Black</v>
      </c>
      <c r="G108" t="str">
        <f ca="1">IF(E108="","",IF(B$2="Red/Black",LOOKUP(E108,Refs!D:D,Refs!F:F),IF(B$2="High/Low",LOOKUP(E108,Refs!D:D,Refs!H:H),IF(B$2="Odd/Even",LOOKUP(E108,Refs!D:D,Refs!J:J),""))))</f>
        <v>Black</v>
      </c>
      <c r="H108">
        <f t="shared" ca="1" si="13"/>
        <v>1</v>
      </c>
      <c r="I108">
        <f ca="1">IF(E107="","",IF(F108="","",IF(AND(R107&gt;1,P107+Q107&gt;=$B$4),$B$4,IF(R107=1,P107,P107+Q107))))</f>
        <v>5</v>
      </c>
      <c r="J108">
        <f t="shared" ca="1" si="14"/>
        <v>5</v>
      </c>
      <c r="K108">
        <f t="shared" ca="1" si="16"/>
        <v>-115</v>
      </c>
      <c r="L108">
        <f t="shared" ca="1" si="17"/>
        <v>15</v>
      </c>
      <c r="M108">
        <f t="shared" ca="1" si="15"/>
        <v>0</v>
      </c>
      <c r="P108">
        <f t="shared" ca="1" si="9"/>
        <v>1</v>
      </c>
      <c r="Q108">
        <f t="shared" ca="1" si="10"/>
        <v>5</v>
      </c>
      <c r="R108" s="2">
        <f t="shared" ca="1" si="11"/>
        <v>5</v>
      </c>
      <c r="S108" s="4">
        <f ca="1">IF(E107="","",IF($F108="",S107,IF($M108=1,LOOKUP(S$9,$A$12:$A$111,$B$12:$B$111),IF(AND($H108=-1,T$9=$R107),"",IF($H108=-1,T107,IF($H108=1,S107))))))</f>
        <v>1</v>
      </c>
      <c r="T108">
        <f ca="1">IF($E107="","",IF($F108="",T107,IF(AND($M108=1,T$9&gt;$B$9),"",IF(AND($M108=1,T$9&lt;=$B$9),LOOKUP(T$9,$A$12:$A$111,$B$12:$B$111),IF(AND($H108=-1,U$9=$R107),"",IF($H108=-1,U107,IF(AND($H108=1,S$9=$R107),$J108,IF($H108=1,T107,""))))))))</f>
        <v>2</v>
      </c>
      <c r="U108">
        <f ca="1">IF($E107="","",IF($F108="",U107,IF(AND($M108=1,U$9&gt;$B$9),"",IF(AND($M108=1,U$9&lt;=$B$9),LOOKUP(U$9,$A$12:$A$111,$B$12:$B$111),IF(AND($H108=-1,V$9=$R107),"",IF($H108=-1,V107,IF(AND($H108=1,T$9=$R107),$J108,IF($H108=1,U107,""))))))))</f>
        <v>3</v>
      </c>
      <c r="V108">
        <f ca="1">IF($E107="","",IF($F108="",V107,IF(AND($M108=1,V$9&gt;$B$9),"",IF(AND($M108=1,V$9&lt;=$B$9),LOOKUP(V$9,$A$12:$A$111,$B$12:$B$111),IF(AND($H108=-1,W$9=$R107),"",IF($H108=-1,W107,IF(AND($H108=1,U$9=$R107),$J108,IF($H108=1,V107,""))))))))</f>
        <v>4</v>
      </c>
      <c r="W108">
        <f ca="1">IF($E107="","",IF($F108="",W107,IF(AND($M108=1,W$9&gt;$B$9),"",IF(AND($M108=1,W$9&lt;=$B$9),LOOKUP(W$9,$A$12:$A$111,$B$12:$B$111),IF(AND($H108=-1,X$9=$R107),"",IF($H108=-1,X107,IF(AND($H108=1,V$9=$R107),$J108,IF($H108=1,W107,""))))))))</f>
        <v>5</v>
      </c>
      <c r="X108" t="str">
        <f ca="1">IF($E107="","",IF($F108="",X107,IF(AND($M108=1,X$9&gt;$B$9),"",IF(AND($M108=1,X$9&lt;=$B$9),LOOKUP(X$9,$A$12:$A$111,$B$12:$B$111),IF(AND($H108=-1,Y$9=$R107),"",IF($H108=-1,Y107,IF(AND($H108=1,W$9=$R107),$J108,IF($H108=1,X107,""))))))))</f>
        <v/>
      </c>
      <c r="Y108" t="str">
        <f ca="1">IF($E107="","",IF($F108="",Y107,IF(AND($M108=1,Y$9&gt;$B$9),"",IF(AND($M108=1,Y$9&lt;=$B$9),LOOKUP(Y$9,$A$12:$A$111,$B$12:$B$111),IF(AND($H108=-1,Z$9=$R107),"",IF($H108=-1,Z107,IF(AND($H108=1,X$9=$R107),$J108,IF($H108=1,Y107,""))))))))</f>
        <v/>
      </c>
      <c r="Z108" t="str">
        <f ca="1">IF($E107="","",IF($F108="",Z107,IF(AND($M108=1,Z$9&gt;$B$9),"",IF(AND($M108=1,Z$9&lt;=$B$9),LOOKUP(Z$9,$A$12:$A$111,$B$12:$B$111),IF(AND($H108=-1,AA$9=$R107),"",IF($H108=-1,AA107,IF(AND($H108=1,Y$9=$R107),$J108,IF($H108=1,Z107,""))))))))</f>
        <v/>
      </c>
      <c r="AA108" t="str">
        <f ca="1">IF($E107="","",IF($F108="",AA107,IF(AND($M108=1,AA$9&gt;$B$9),"",IF(AND($M108=1,AA$9&lt;=$B$9),LOOKUP(AA$9,$A$12:$A$111,$B$12:$B$111),IF(AND($H108=-1,AB$9=$R107),"",IF($H108=-1,AB107,IF(AND($H108=1,Z$9=$R107),$J108,IF($H108=1,AA107,""))))))))</f>
        <v/>
      </c>
      <c r="AB108" t="str">
        <f ca="1">IF($E107="","",IF($F108="",AB107,IF(AND($M108=1,AB$9&gt;$B$9),"",IF(AND($M108=1,AB$9&lt;=$B$9),LOOKUP(AB$9,$A$12:$A$111,$B$12:$B$111),IF(AND($H108=-1,AC$9=$R107),"",IF($H108=-1,AC107,IF(AND($H108=1,AA$9=$R107),$J108,IF($H108=1,AB107,""))))))))</f>
        <v/>
      </c>
      <c r="AC108" t="str">
        <f ca="1">IF($E107="","",IF($F108="",AC107,IF(AND($M108=1,AC$9&gt;$B$9),"",IF(AND($M108=1,AC$9&lt;=$B$9),LOOKUP(AC$9,$A$12:$A$111,$B$12:$B$111),IF(AND($H108=-1,AD$9=$R107),"",IF($H108=-1,AD107,IF(AND($H108=1,AB$9=$R107),$J108,IF($H108=1,AC107,""))))))))</f>
        <v/>
      </c>
      <c r="AD108" t="str">
        <f ca="1">IF($E107="","",IF($F108="",AD107,IF(AND($M108=1,AD$9&gt;$B$9),"",IF(AND($M108=1,AD$9&lt;=$B$9),LOOKUP(AD$9,$A$12:$A$111,$B$12:$B$111),IF(AND($H108=-1,AE$9=$R107),"",IF($H108=-1,AE107,IF(AND($H108=1,AC$9=$R107),$J108,IF($H108=1,AD107,""))))))))</f>
        <v/>
      </c>
      <c r="AE108" t="str">
        <f ca="1">IF($E107="","",IF($F108="",AE107,IF(AND($M108=1,AE$9&gt;$B$9),"",IF(AND($M108=1,AE$9&lt;=$B$9),LOOKUP(AE$9,$A$12:$A$111,$B$12:$B$111),IF(AND($H108=-1,AF$9=$R107),"",IF($H108=-1,AF107,IF(AND($H108=1,AD$9=$R107),$J108,IF($H108=1,AE107,""))))))))</f>
        <v/>
      </c>
      <c r="AF108" t="str">
        <f ca="1">IF($E107="","",IF($F108="",AF107,IF(AND($M108=1,AF$9&gt;$B$9),"",IF(AND($M108=1,AF$9&lt;=$B$9),LOOKUP(AF$9,$A$12:$A$111,$B$12:$B$111),IF(AND($H108=-1,AG$9=$R107),"",IF($H108=-1,AG107,IF(AND($H108=1,AE$9=$R107),$J108,IF($H108=1,AF107,""))))))))</f>
        <v/>
      </c>
      <c r="AG108" t="str">
        <f ca="1">IF($E107="","",IF($F108="",AG107,IF(AND($M108=1,AG$9&gt;$B$9),"",IF(AND($M108=1,AG$9&lt;=$B$9),LOOKUP(AG$9,$A$12:$A$111,$B$12:$B$111),IF(AND($H108=-1,AH$9=$R107),"",IF($H108=-1,AH107,IF(AND($H108=1,AF$9=$R107),$J108,IF($H108=1,AG107,""))))))))</f>
        <v/>
      </c>
      <c r="AH108" t="str">
        <f ca="1">IF($E107="","",IF($F108="",AH107,IF(AND($M108=1,AH$9&gt;$B$9),"",IF(AND($M108=1,AH$9&lt;=$B$9),LOOKUP(AH$9,$A$12:$A$111,$B$12:$B$111),IF(AND($H108=-1,AI$9=$R107),"",IF($H108=-1,AI107,IF(AND($H108=1,AG$9=$R107),$J108,IF($H108=1,AH107,""))))))))</f>
        <v/>
      </c>
      <c r="AI108" t="str">
        <f ca="1">IF($E107="","",IF($F108="",AI107,IF(AND($M108=1,AI$9&gt;$B$9),"",IF(AND($M108=1,AI$9&lt;=$B$9),LOOKUP(AI$9,$A$12:$A$111,$B$12:$B$111),IF(AND($H108=-1,AJ$9=$R107),"",IF($H108=-1,AJ107,IF(AND($H108=1,AH$9=$R107),$J108,IF($H108=1,AI107,""))))))))</f>
        <v/>
      </c>
      <c r="AJ108" t="str">
        <f ca="1">IF($E107="","",IF($F108="",AJ107,IF(AND($M108=1,AJ$9&gt;$B$9),"",IF(AND($M108=1,AJ$9&lt;=$B$9),LOOKUP(AJ$9,$A$12:$A$111,$B$12:$B$111),IF(AND($H108=-1,AK$9=$R107),"",IF($H108=-1,AK107,IF(AND($H108=1,AI$9=$R107),$J108,IF($H108=1,AJ107,""))))))))</f>
        <v/>
      </c>
      <c r="AK108" t="str">
        <f ca="1">IF($E107="","",IF($F108="",AK107,IF(AND($M108=1,AK$9&gt;$B$9),"",IF(AND($M108=1,AK$9&lt;=$B$9),LOOKUP(AK$9,$A$12:$A$111,$B$12:$B$111),IF(AND($H108=-1,AL$9=$R107),"",IF($H108=-1,AL107,IF(AND($H108=1,AJ$9=$R107),$J108,IF($H108=1,AK107,""))))))))</f>
        <v/>
      </c>
      <c r="AL108" t="str">
        <f ca="1">IF($E107="","",IF($F108="",AL107,IF(AND($M108=1,AL$9&gt;$B$9),"",IF(AND($M108=1,AL$9&lt;=$B$9),LOOKUP(AL$9,$A$12:$A$111,$B$12:$B$111),IF(AND($H108=-1,AM$9=$R107),"",IF($H108=-1,AM107,IF(AND($H108=1,AK$9=$R107),$J108,IF($H108=1,AL107,""))))))))</f>
        <v/>
      </c>
      <c r="AM108" t="str">
        <f ca="1">IF($E107="","",IF($F108="",AM107,IF(AND($M108=1,AM$9&gt;$B$9),"",IF(AND($M108=1,AM$9&lt;=$B$9),LOOKUP(AM$9,$A$12:$A$111,$B$12:$B$111),IF(AND($H108=-1,AN$9=$R107),"",IF($H108=-1,AN107,IF(AND($H108=1,AL$9=$R107),$J108,IF($H108=1,AM107,""))))))))</f>
        <v/>
      </c>
      <c r="AN108" t="str">
        <f ca="1">IF($E107="","",IF($F108="",AN107,IF(AND($M108=1,AN$9&gt;$B$9),"",IF(AND($M108=1,AN$9&lt;=$B$9),LOOKUP(AN$9,$A$12:$A$111,$B$12:$B$111),IF(AND($H108=-1,AO$9=$R107),"",IF($H108=-1,AO107,IF(AND($H108=1,AM$9=$R107),$J108,IF($H108=1,AN107,""))))))))</f>
        <v/>
      </c>
      <c r="AO108" t="str">
        <f ca="1">IF($E107="","",IF($F108="",AO107,IF(AND($M108=1,AO$9&gt;$B$9),"",IF(AND($M108=1,AO$9&lt;=$B$9),LOOKUP(AO$9,$A$12:$A$111,$B$12:$B$111),IF(AND($H108=-1,AP$9=$R107),"",IF($H108=-1,AP107,IF(AND($H108=1,AN$9=$R107),$J108,IF($H108=1,AO107,""))))))))</f>
        <v/>
      </c>
      <c r="AP108" t="str">
        <f ca="1">IF($E107="","",IF($F108="",AP107,IF(AND($M108=1,AP$9&gt;$B$9),"",IF(AND($M108=1,AP$9&lt;=$B$9),LOOKUP(AP$9,$A$12:$A$111,$B$12:$B$111),IF(AND($H108=-1,AQ$9=$R107),"",IF($H108=-1,AQ107,IF(AND($H108=1,AO$9=$R107),$J108,IF($H108=1,AP107,""))))))))</f>
        <v/>
      </c>
      <c r="AQ108" t="str">
        <f ca="1">IF($E107="","",IF($F108="",AQ107,IF(AND($M108=1,AQ$9&gt;$B$9),"",IF(AND($M108=1,AQ$9&lt;=$B$9),LOOKUP(AQ$9,$A$12:$A$111,$B$12:$B$111),IF(AND($H108=-1,AR$9=$R107),"",IF($H108=-1,AR107,IF(AND($H108=1,AP$9=$R107),$J108,IF($H108=1,AQ107,""))))))))</f>
        <v/>
      </c>
      <c r="AR108" t="str">
        <f ca="1">IF($E107="","",IF($F108="",AR107,IF(AND($M108=1,AR$9&gt;$B$9),"",IF(AND($M108=1,AR$9&lt;=$B$9),LOOKUP(AR$9,$A$12:$A$111,$B$12:$B$111),IF(AND($H108=-1,AS$9=$R107),"",IF($H108=-1,AS107,IF(AND($H108=1,AQ$9=$R107),$J108,IF($H108=1,AR107,""))))))))</f>
        <v/>
      </c>
      <c r="AS108" t="str">
        <f ca="1">IF($E107="","",IF($F108="",AS107,IF(AND($M108=1,AS$9&gt;$B$9),"",IF(AND($M108=1,AS$9&lt;=$B$9),LOOKUP(AS$9,$A$12:$A$111,$B$12:$B$111),IF(AND($H108=-1,AT$9=$R107),"",IF($H108=-1,AT107,IF(AND($H108=1,AR$9=$R107),$J108,IF($H108=1,AS107,""))))))))</f>
        <v/>
      </c>
      <c r="AT108" t="str">
        <f ca="1">IF($E107="","",IF($F108="",AT107,IF(AND($M108=1,AT$9&gt;$B$9),"",IF(AND($M108=1,AT$9&lt;=$B$9),LOOKUP(AT$9,$A$12:$A$111,$B$12:$B$111),IF(AND($H108=-1,AU$9=$R107),"",IF($H108=-1,AU107,IF(AND($H108=1,AS$9=$R107),$J108,IF($H108=1,AT107,""))))))))</f>
        <v/>
      </c>
      <c r="AU108" t="str">
        <f ca="1">IF($E107="","",IF($F108="",AU107,IF(AND($M108=1,AU$9&gt;$B$9),"",IF(AND($M108=1,AU$9&lt;=$B$9),LOOKUP(AU$9,$A$12:$A$111,$B$12:$B$111),IF(AND($H108=-1,AV$9=$R107),"",IF($H108=-1,AV107,IF(AND($H108=1,AT$9=$R107),$J108,IF($H108=1,AU107,""))))))))</f>
        <v/>
      </c>
      <c r="AV108" t="str">
        <f ca="1">IF($E107="","",IF($F108="",AV107,IF(AND($M108=1,AV$9&gt;$B$9),"",IF(AND($M108=1,AV$9&lt;=$B$9),LOOKUP(AV$9,$A$12:$A$111,$B$12:$B$111),IF(AND($H108=-1,AW$9=$R107),"",IF($H108=-1,AW107,IF(AND($H108=1,AU$9=$R107),$J108,IF($H108=1,AV107,""))))))))</f>
        <v/>
      </c>
      <c r="AW108" t="str">
        <f ca="1">IF($E107="","",IF($F108="",AW107,IF(AND($M108=1,AW$9&gt;$B$9),"",IF(AND($M108=1,AW$9&lt;=$B$9),LOOKUP(AW$9,$A$12:$A$111,$B$12:$B$111),IF(AND($H108=-1,AX$9=$R107),"",IF($H108=-1,AX107,IF(AND($H108=1,AV$9=$R107),$J108,IF($H108=1,AW107,""))))))))</f>
        <v/>
      </c>
      <c r="AX108" t="str">
        <f ca="1">IF($E107="","",IF($F108="",AX107,IF(AND($M108=1,AX$9&gt;$B$9),"",IF(AND($M108=1,AX$9&lt;=$B$9),LOOKUP(AX$9,$A$12:$A$111,$B$12:$B$111),IF(AND($H108=-1,AY$9=$R107),"",IF($H108=-1,AY107,IF(AND($H108=1,AW$9=$R107),$J108,IF($H108=1,AX107,""))))))))</f>
        <v/>
      </c>
      <c r="AY108" t="str">
        <f ca="1">IF($E107="","",IF($F108="",AY107,IF(AND($M108=1,AY$9&gt;$B$9),"",IF(AND($M108=1,AY$9&lt;=$B$9),LOOKUP(AY$9,$A$12:$A$111,$B$12:$B$111),IF(AND($H108=-1,AZ$9=$R107),"",IF($H108=-1,AZ107,IF(AND($H108=1,AX$9=$R107),$J108,IF($H108=1,AY107,""))))))))</f>
        <v/>
      </c>
      <c r="AZ108" t="str">
        <f ca="1">IF($E107="","",IF($F108="",AZ107,IF(AND($M108=1,AZ$9&gt;$B$9),"",IF(AND($M108=1,AZ$9&lt;=$B$9),LOOKUP(AZ$9,$A$12:$A$111,$B$12:$B$111),IF(AND($H108=-1,BA$9=$R107),"",IF($H108=-1,BA107,IF(AND($H108=1,AY$9=$R107),$J108,IF($H108=1,AZ107,""))))))))</f>
        <v/>
      </c>
      <c r="BA108" t="str">
        <f ca="1">IF($E107="","",IF($F108="",BA107,IF(AND($M108=1,BA$9&gt;$B$9),"",IF(AND($M108=1,BA$9&lt;=$B$9),LOOKUP(BA$9,$A$12:$A$111,$B$12:$B$111),IF(AND($H108=-1,BB$9=$R107),"",IF($H108=-1,BB107,IF(AND($H108=1,AZ$9=$R107),$J108,IF($H108=1,BA107,""))))))))</f>
        <v/>
      </c>
      <c r="BB108" t="str">
        <f ca="1">IF($E107="","",IF($F108="",BB107,IF(AND($M108=1,BB$9&gt;$B$9),"",IF(AND($M108=1,BB$9&lt;=$B$9),LOOKUP(BB$9,$A$12:$A$111,$B$12:$B$111),IF(AND($H108=-1,BC$9=$R107),"",IF($H108=-1,BC107,IF(AND($H108=1,BA$9=$R107),$J108,IF($H108=1,BB107,""))))))))</f>
        <v/>
      </c>
      <c r="BC108" t="str">
        <f ca="1">IF($E107="","",IF($F108="",BC107,IF(AND($M108=1,BC$9&gt;$B$9),"",IF(AND($M108=1,BC$9&lt;=$B$9),LOOKUP(BC$9,$A$12:$A$111,$B$12:$B$111),IF(AND($H108=-1,BD$9=$R107),"",IF($H108=-1,BD107,IF(AND($H108=1,BB$9=$R107),$J108,IF($H108=1,BC107,""))))))))</f>
        <v/>
      </c>
      <c r="BD108" t="str">
        <f ca="1">IF($E107="","",IF($F108="",BD107,IF(AND($M108=1,BD$9&gt;$B$9),"",IF(AND($M108=1,BD$9&lt;=$B$9),LOOKUP(BD$9,$A$12:$A$111,$B$12:$B$111),IF(AND($H108=-1,BE$9=$R107),"",IF($H108=-1,BE107,IF(AND($H108=1,BC$9=$R107),$J108,IF($H108=1,BD107,""))))))))</f>
        <v/>
      </c>
      <c r="BE108" t="str">
        <f ca="1">IF($E107="","",IF($F108="",BE107,IF(AND($M108=1,BE$9&gt;$B$9),"",IF(AND($M108=1,BE$9&lt;=$B$9),LOOKUP(BE$9,$A$12:$A$111,$B$12:$B$111),IF(AND($H108=-1,BF$9=$R107),"",IF($H108=-1,BF107,IF(AND($H108=1,BD$9=$R107),$J108,IF($H108=1,BE107,""))))))))</f>
        <v/>
      </c>
      <c r="BF108" t="str">
        <f ca="1">IF($E107="","",IF($F108="",BF107,IF(AND($M108=1,BF$9&gt;$B$9),"",IF(AND($M108=1,BF$9&lt;=$B$9),LOOKUP(BF$9,$A$12:$A$111,$B$12:$B$111),IF(AND($H108=-1,BG$9=$R107),"",IF($H108=-1,BG107,IF(AND($H108=1,BE$9=$R107),$J108,IF($H108=1,BF107,""))))))))</f>
        <v/>
      </c>
      <c r="BG108" t="str">
        <f ca="1">IF($E107="","",IF($F108="",BG107,IF(AND($M108=1,BG$9&gt;$B$9),"",IF(AND($M108=1,BG$9&lt;=$B$9),LOOKUP(BG$9,$A$12:$A$111,$B$12:$B$111),IF(AND($H108=-1,BH$9=$R107),"",IF($H108=-1,BH107,IF(AND($H108=1,BF$9=$R107),$J108,IF($H108=1,BG107,""))))))))</f>
        <v/>
      </c>
      <c r="BH108" t="str">
        <f ca="1">IF($E107="","",IF($F108="",BH107,IF(AND($M108=1,BH$9&gt;$B$9),"",IF(AND($M108=1,BH$9&lt;=$B$9),LOOKUP(BH$9,$A$12:$A$111,$B$12:$B$111),IF(AND($H108=-1,BI$9=$R107),"",IF($H108=-1,BI107,IF(AND($H108=1,BG$9=$R107),$J108,IF($H108=1,BH107,""))))))))</f>
        <v/>
      </c>
      <c r="BI108" t="str">
        <f ca="1">IF($E107="","",IF($F108="",BI107,IF(AND($M108=1,BI$9&gt;$B$9),"",IF(AND($M108=1,BI$9&lt;=$B$9),LOOKUP(BI$9,$A$12:$A$111,$B$12:$B$111),IF(AND($H108=-1,BJ$9=$R107),"",IF($H108=-1,BJ107,IF(AND($H108=1,BH$9=$R107),$J108,IF($H108=1,BI107,""))))))))</f>
        <v/>
      </c>
      <c r="BJ108" t="str">
        <f ca="1">IF($E107="","",IF($F108="",BJ107,IF(AND($M108=1,BJ$9&gt;$B$9),"",IF(AND($M108=1,BJ$9&lt;=$B$9),LOOKUP(BJ$9,$A$12:$A$111,$B$12:$B$111),IF(AND($H108=-1,BK$9=$R107),"",IF($H108=-1,BK107,IF(AND($H108=1,BI$9=$R107),$J108,IF($H108=1,BJ107,""))))))))</f>
        <v/>
      </c>
      <c r="BK108" t="str">
        <f ca="1">IF($E107="","",IF($F108="",BK107,IF(AND($M108=1,BK$9&gt;$B$9),"",IF(AND($M108=1,BK$9&lt;=$B$9),LOOKUP(BK$9,$A$12:$A$111,$B$12:$B$111),IF(AND($H108=-1,BL$9=$R107),"",IF($H108=-1,BL107,IF(AND($H108=1,BJ$9=$R107),$J108,IF($H108=1,BK107,""))))))))</f>
        <v/>
      </c>
      <c r="BL108" t="str">
        <f ca="1">IF($E107="","",IF($F108="",BL107,IF(AND($M108=1,BL$9&gt;$B$9),"",IF(AND($M108=1,BL$9&lt;=$B$9),LOOKUP(BL$9,$A$12:$A$111,$B$12:$B$111),IF(AND($H108=-1,BM$9=$R107),"",IF($H108=-1,BM107,IF(AND($H108=1,BK$9=$R107),$J108,IF($H108=1,BL107,""))))))))</f>
        <v/>
      </c>
      <c r="BM108" t="str">
        <f ca="1">IF($E107="","",IF($F108="",BM107,IF(AND($M108=1,BM$9&gt;$B$9),"",IF(AND($M108=1,BM$9&lt;=$B$9),LOOKUP(BM$9,$A$12:$A$111,$B$12:$B$111),IF(AND($H108=-1,BN$9=$R107),"",IF($H108=-1,BN107,IF(AND($H108=1,BL$9=$R107),$J108,IF($H108=1,BM107,""))))))))</f>
        <v/>
      </c>
      <c r="BN108" t="str">
        <f ca="1">IF($E107="","",IF($F108="",BN107,IF(AND($M108=1,BN$9&gt;$B$9),"",IF(AND($M108=1,BN$9&lt;=$B$9),LOOKUP(BN$9,$A$12:$A$111,$B$12:$B$111),IF(AND($H108=-1,BO$9=$R107),"",IF($H108=-1,BO107,IF(AND($H108=1,BM$9=$R107),$J108,IF($H108=1,BN107,""))))))))</f>
        <v/>
      </c>
      <c r="BO108" t="str">
        <f ca="1">IF($E107="","",IF($F108="",BO107,IF(AND($M108=1,BO$9&gt;$B$9),"",IF(AND($M108=1,BO$9&lt;=$B$9),LOOKUP(BO$9,$A$12:$A$111,$B$12:$B$111),IF(AND($H108=-1,BP$9=$R107),"",IF($H108=-1,BP107,IF(AND($H108=1,BN$9=$R107),$J108,IF($H108=1,BO107,""))))))))</f>
        <v/>
      </c>
      <c r="BP108" t="str">
        <f ca="1">IF($E107="","",IF($F108="",BP107,IF(AND($M108=1,BP$9&gt;$B$9),"",IF(AND($M108=1,BP$9&lt;=$B$9),LOOKUP(BP$9,$A$12:$A$111,$B$12:$B$111),IF(AND($H108=-1,BQ$9=$R107),"",IF($H108=-1,BQ107,IF(AND($H108=1,BO$9=$R107),$J108,IF($H108=1,BP107,""))))))))</f>
        <v/>
      </c>
    </row>
    <row r="109" spans="4:68" x14ac:dyDescent="0.25">
      <c r="D109" s="4">
        <v>99</v>
      </c>
      <c r="E109" s="1">
        <f t="shared" ca="1" si="12"/>
        <v>35</v>
      </c>
      <c r="F109" t="str">
        <f ca="1">IF(E108="","",IF(AND(B$3="Last",G108="Zero"),F108,IF(B$3="Last",G108,IF(AND(B$3="2nd last",G107="Zero"),F108,IF(B$3="2nd last",G107,IF(AND(B$3="Opposite",G108="Zero"),F108,IF(AND(B$3="Opposite",G108="Red"),"Black",IF(AND(B$3="Opposite",G108="Black"),"Red",IF(AND(B$3="Opposite",G108="Odd"),"Even",IF(AND(B$3="Opposite",G108="Even"),"Odd",IF(AND(B$3="Opposite",G108="High"),"Low",IF(AND(B$3="Opposite",G108="Low"),"High",IF(COUNTIF(Refs!$E$5:$I$6,B$3)=1,RevLab!B$3,"")))))))))))))</f>
        <v>Black</v>
      </c>
      <c r="G109" t="str">
        <f ca="1">IF(E109="","",IF(B$2="Red/Black",LOOKUP(E109,Refs!D:D,Refs!F:F),IF(B$2="High/Low",LOOKUP(E109,Refs!D:D,Refs!H:H),IF(B$2="Odd/Even",LOOKUP(E109,Refs!D:D,Refs!J:J),""))))</f>
        <v>Black</v>
      </c>
      <c r="H109">
        <f t="shared" ca="1" si="13"/>
        <v>1</v>
      </c>
      <c r="I109">
        <f ca="1">IF(E108="","",IF(F109="","",IF(AND(R108&gt;1,P108+Q108&gt;=$B$4),$B$4,IF(R108=1,P108,P108+Q108))))</f>
        <v>6</v>
      </c>
      <c r="J109">
        <f t="shared" ca="1" si="14"/>
        <v>6</v>
      </c>
      <c r="K109">
        <f t="shared" ca="1" si="16"/>
        <v>-109</v>
      </c>
      <c r="L109">
        <f t="shared" ca="1" si="17"/>
        <v>15</v>
      </c>
      <c r="M109">
        <f t="shared" ca="1" si="15"/>
        <v>0</v>
      </c>
      <c r="P109">
        <f t="shared" ca="1" si="9"/>
        <v>1</v>
      </c>
      <c r="Q109">
        <f t="shared" ca="1" si="10"/>
        <v>6</v>
      </c>
      <c r="R109" s="2">
        <f t="shared" ca="1" si="11"/>
        <v>6</v>
      </c>
      <c r="S109" s="4">
        <f ca="1">IF(E108="","",IF($F109="",S108,IF($M109=1,LOOKUP(S$9,$A$12:$A$111,$B$12:$B$111),IF(AND($H109=-1,T$9=$R108),"",IF($H109=-1,T108,IF($H109=1,S108))))))</f>
        <v>1</v>
      </c>
      <c r="T109">
        <f ca="1">IF($E108="","",IF($F109="",T108,IF(AND($M109=1,T$9&gt;$B$9),"",IF(AND($M109=1,T$9&lt;=$B$9),LOOKUP(T$9,$A$12:$A$111,$B$12:$B$111),IF(AND($H109=-1,U$9=$R108),"",IF($H109=-1,U108,IF(AND($H109=1,S$9=$R108),$J109,IF($H109=1,T108,""))))))))</f>
        <v>2</v>
      </c>
      <c r="U109">
        <f ca="1">IF($E108="","",IF($F109="",U108,IF(AND($M109=1,U$9&gt;$B$9),"",IF(AND($M109=1,U$9&lt;=$B$9),LOOKUP(U$9,$A$12:$A$111,$B$12:$B$111),IF(AND($H109=-1,V$9=$R108),"",IF($H109=-1,V108,IF(AND($H109=1,T$9=$R108),$J109,IF($H109=1,U108,""))))))))</f>
        <v>3</v>
      </c>
      <c r="V109">
        <f ca="1">IF($E108="","",IF($F109="",V108,IF(AND($M109=1,V$9&gt;$B$9),"",IF(AND($M109=1,V$9&lt;=$B$9),LOOKUP(V$9,$A$12:$A$111,$B$12:$B$111),IF(AND($H109=-1,W$9=$R108),"",IF($H109=-1,W108,IF(AND($H109=1,U$9=$R108),$J109,IF($H109=1,V108,""))))))))</f>
        <v>4</v>
      </c>
      <c r="W109">
        <f ca="1">IF($E108="","",IF($F109="",W108,IF(AND($M109=1,W$9&gt;$B$9),"",IF(AND($M109=1,W$9&lt;=$B$9),LOOKUP(W$9,$A$12:$A$111,$B$12:$B$111),IF(AND($H109=-1,X$9=$R108),"",IF($H109=-1,X108,IF(AND($H109=1,V$9=$R108),$J109,IF($H109=1,W108,""))))))))</f>
        <v>5</v>
      </c>
      <c r="X109">
        <f ca="1">IF($E108="","",IF($F109="",X108,IF(AND($M109=1,X$9&gt;$B$9),"",IF(AND($M109=1,X$9&lt;=$B$9),LOOKUP(X$9,$A$12:$A$111,$B$12:$B$111),IF(AND($H109=-1,Y$9=$R108),"",IF($H109=-1,Y108,IF(AND($H109=1,W$9=$R108),$J109,IF($H109=1,X108,""))))))))</f>
        <v>6</v>
      </c>
      <c r="Y109" t="str">
        <f ca="1">IF($E108="","",IF($F109="",Y108,IF(AND($M109=1,Y$9&gt;$B$9),"",IF(AND($M109=1,Y$9&lt;=$B$9),LOOKUP(Y$9,$A$12:$A$111,$B$12:$B$111),IF(AND($H109=-1,Z$9=$R108),"",IF($H109=-1,Z108,IF(AND($H109=1,X$9=$R108),$J109,IF($H109=1,Y108,""))))))))</f>
        <v/>
      </c>
      <c r="Z109" t="str">
        <f ca="1">IF($E108="","",IF($F109="",Z108,IF(AND($M109=1,Z$9&gt;$B$9),"",IF(AND($M109=1,Z$9&lt;=$B$9),LOOKUP(Z$9,$A$12:$A$111,$B$12:$B$111),IF(AND($H109=-1,AA$9=$R108),"",IF($H109=-1,AA108,IF(AND($H109=1,Y$9=$R108),$J109,IF($H109=1,Z108,""))))))))</f>
        <v/>
      </c>
      <c r="AA109" t="str">
        <f ca="1">IF($E108="","",IF($F109="",AA108,IF(AND($M109=1,AA$9&gt;$B$9),"",IF(AND($M109=1,AA$9&lt;=$B$9),LOOKUP(AA$9,$A$12:$A$111,$B$12:$B$111),IF(AND($H109=-1,AB$9=$R108),"",IF($H109=-1,AB108,IF(AND($H109=1,Z$9=$R108),$J109,IF($H109=1,AA108,""))))))))</f>
        <v/>
      </c>
      <c r="AB109" t="str">
        <f ca="1">IF($E108="","",IF($F109="",AB108,IF(AND($M109=1,AB$9&gt;$B$9),"",IF(AND($M109=1,AB$9&lt;=$B$9),LOOKUP(AB$9,$A$12:$A$111,$B$12:$B$111),IF(AND($H109=-1,AC$9=$R108),"",IF($H109=-1,AC108,IF(AND($H109=1,AA$9=$R108),$J109,IF($H109=1,AB108,""))))))))</f>
        <v/>
      </c>
      <c r="AC109" t="str">
        <f ca="1">IF($E108="","",IF($F109="",AC108,IF(AND($M109=1,AC$9&gt;$B$9),"",IF(AND($M109=1,AC$9&lt;=$B$9),LOOKUP(AC$9,$A$12:$A$111,$B$12:$B$111),IF(AND($H109=-1,AD$9=$R108),"",IF($H109=-1,AD108,IF(AND($H109=1,AB$9=$R108),$J109,IF($H109=1,AC108,""))))))))</f>
        <v/>
      </c>
      <c r="AD109" t="str">
        <f ca="1">IF($E108="","",IF($F109="",AD108,IF(AND($M109=1,AD$9&gt;$B$9),"",IF(AND($M109=1,AD$9&lt;=$B$9),LOOKUP(AD$9,$A$12:$A$111,$B$12:$B$111),IF(AND($H109=-1,AE$9=$R108),"",IF($H109=-1,AE108,IF(AND($H109=1,AC$9=$R108),$J109,IF($H109=1,AD108,""))))))))</f>
        <v/>
      </c>
      <c r="AE109" t="str">
        <f ca="1">IF($E108="","",IF($F109="",AE108,IF(AND($M109=1,AE$9&gt;$B$9),"",IF(AND($M109=1,AE$9&lt;=$B$9),LOOKUP(AE$9,$A$12:$A$111,$B$12:$B$111),IF(AND($H109=-1,AF$9=$R108),"",IF($H109=-1,AF108,IF(AND($H109=1,AD$9=$R108),$J109,IF($H109=1,AE108,""))))))))</f>
        <v/>
      </c>
      <c r="AF109" t="str">
        <f ca="1">IF($E108="","",IF($F109="",AF108,IF(AND($M109=1,AF$9&gt;$B$9),"",IF(AND($M109=1,AF$9&lt;=$B$9),LOOKUP(AF$9,$A$12:$A$111,$B$12:$B$111),IF(AND($H109=-1,AG$9=$R108),"",IF($H109=-1,AG108,IF(AND($H109=1,AE$9=$R108),$J109,IF($H109=1,AF108,""))))))))</f>
        <v/>
      </c>
      <c r="AG109" t="str">
        <f ca="1">IF($E108="","",IF($F109="",AG108,IF(AND($M109=1,AG$9&gt;$B$9),"",IF(AND($M109=1,AG$9&lt;=$B$9),LOOKUP(AG$9,$A$12:$A$111,$B$12:$B$111),IF(AND($H109=-1,AH$9=$R108),"",IF($H109=-1,AH108,IF(AND($H109=1,AF$9=$R108),$J109,IF($H109=1,AG108,""))))))))</f>
        <v/>
      </c>
      <c r="AH109" t="str">
        <f ca="1">IF($E108="","",IF($F109="",AH108,IF(AND($M109=1,AH$9&gt;$B$9),"",IF(AND($M109=1,AH$9&lt;=$B$9),LOOKUP(AH$9,$A$12:$A$111,$B$12:$B$111),IF(AND($H109=-1,AI$9=$R108),"",IF($H109=-1,AI108,IF(AND($H109=1,AG$9=$R108),$J109,IF($H109=1,AH108,""))))))))</f>
        <v/>
      </c>
      <c r="AI109" t="str">
        <f ca="1">IF($E108="","",IF($F109="",AI108,IF(AND($M109=1,AI$9&gt;$B$9),"",IF(AND($M109=1,AI$9&lt;=$B$9),LOOKUP(AI$9,$A$12:$A$111,$B$12:$B$111),IF(AND($H109=-1,AJ$9=$R108),"",IF($H109=-1,AJ108,IF(AND($H109=1,AH$9=$R108),$J109,IF($H109=1,AI108,""))))))))</f>
        <v/>
      </c>
      <c r="AJ109" t="str">
        <f ca="1">IF($E108="","",IF($F109="",AJ108,IF(AND($M109=1,AJ$9&gt;$B$9),"",IF(AND($M109=1,AJ$9&lt;=$B$9),LOOKUP(AJ$9,$A$12:$A$111,$B$12:$B$111),IF(AND($H109=-1,AK$9=$R108),"",IF($H109=-1,AK108,IF(AND($H109=1,AI$9=$R108),$J109,IF($H109=1,AJ108,""))))))))</f>
        <v/>
      </c>
      <c r="AK109" t="str">
        <f ca="1">IF($E108="","",IF($F109="",AK108,IF(AND($M109=1,AK$9&gt;$B$9),"",IF(AND($M109=1,AK$9&lt;=$B$9),LOOKUP(AK$9,$A$12:$A$111,$B$12:$B$111),IF(AND($H109=-1,AL$9=$R108),"",IF($H109=-1,AL108,IF(AND($H109=1,AJ$9=$R108),$J109,IF($H109=1,AK108,""))))))))</f>
        <v/>
      </c>
      <c r="AL109" t="str">
        <f ca="1">IF($E108="","",IF($F109="",AL108,IF(AND($M109=1,AL$9&gt;$B$9),"",IF(AND($M109=1,AL$9&lt;=$B$9),LOOKUP(AL$9,$A$12:$A$111,$B$12:$B$111),IF(AND($H109=-1,AM$9=$R108),"",IF($H109=-1,AM108,IF(AND($H109=1,AK$9=$R108),$J109,IF($H109=1,AL108,""))))))))</f>
        <v/>
      </c>
      <c r="AM109" t="str">
        <f ca="1">IF($E108="","",IF($F109="",AM108,IF(AND($M109=1,AM$9&gt;$B$9),"",IF(AND($M109=1,AM$9&lt;=$B$9),LOOKUP(AM$9,$A$12:$A$111,$B$12:$B$111),IF(AND($H109=-1,AN$9=$R108),"",IF($H109=-1,AN108,IF(AND($H109=1,AL$9=$R108),$J109,IF($H109=1,AM108,""))))))))</f>
        <v/>
      </c>
      <c r="AN109" t="str">
        <f ca="1">IF($E108="","",IF($F109="",AN108,IF(AND($M109=1,AN$9&gt;$B$9),"",IF(AND($M109=1,AN$9&lt;=$B$9),LOOKUP(AN$9,$A$12:$A$111,$B$12:$B$111),IF(AND($H109=-1,AO$9=$R108),"",IF($H109=-1,AO108,IF(AND($H109=1,AM$9=$R108),$J109,IF($H109=1,AN108,""))))))))</f>
        <v/>
      </c>
      <c r="AO109" t="str">
        <f ca="1">IF($E108="","",IF($F109="",AO108,IF(AND($M109=1,AO$9&gt;$B$9),"",IF(AND($M109=1,AO$9&lt;=$B$9),LOOKUP(AO$9,$A$12:$A$111,$B$12:$B$111),IF(AND($H109=-1,AP$9=$R108),"",IF($H109=-1,AP108,IF(AND($H109=1,AN$9=$R108),$J109,IF($H109=1,AO108,""))))))))</f>
        <v/>
      </c>
      <c r="AP109" t="str">
        <f ca="1">IF($E108="","",IF($F109="",AP108,IF(AND($M109=1,AP$9&gt;$B$9),"",IF(AND($M109=1,AP$9&lt;=$B$9),LOOKUP(AP$9,$A$12:$A$111,$B$12:$B$111),IF(AND($H109=-1,AQ$9=$R108),"",IF($H109=-1,AQ108,IF(AND($H109=1,AO$9=$R108),$J109,IF($H109=1,AP108,""))))))))</f>
        <v/>
      </c>
      <c r="AQ109" t="str">
        <f ca="1">IF($E108="","",IF($F109="",AQ108,IF(AND($M109=1,AQ$9&gt;$B$9),"",IF(AND($M109=1,AQ$9&lt;=$B$9),LOOKUP(AQ$9,$A$12:$A$111,$B$12:$B$111),IF(AND($H109=-1,AR$9=$R108),"",IF($H109=-1,AR108,IF(AND($H109=1,AP$9=$R108),$J109,IF($H109=1,AQ108,""))))))))</f>
        <v/>
      </c>
      <c r="AR109" t="str">
        <f ca="1">IF($E108="","",IF($F109="",AR108,IF(AND($M109=1,AR$9&gt;$B$9),"",IF(AND($M109=1,AR$9&lt;=$B$9),LOOKUP(AR$9,$A$12:$A$111,$B$12:$B$111),IF(AND($H109=-1,AS$9=$R108),"",IF($H109=-1,AS108,IF(AND($H109=1,AQ$9=$R108),$J109,IF($H109=1,AR108,""))))))))</f>
        <v/>
      </c>
      <c r="AS109" t="str">
        <f ca="1">IF($E108="","",IF($F109="",AS108,IF(AND($M109=1,AS$9&gt;$B$9),"",IF(AND($M109=1,AS$9&lt;=$B$9),LOOKUP(AS$9,$A$12:$A$111,$B$12:$B$111),IF(AND($H109=-1,AT$9=$R108),"",IF($H109=-1,AT108,IF(AND($H109=1,AR$9=$R108),$J109,IF($H109=1,AS108,""))))))))</f>
        <v/>
      </c>
      <c r="AT109" t="str">
        <f ca="1">IF($E108="","",IF($F109="",AT108,IF(AND($M109=1,AT$9&gt;$B$9),"",IF(AND($M109=1,AT$9&lt;=$B$9),LOOKUP(AT$9,$A$12:$A$111,$B$12:$B$111),IF(AND($H109=-1,AU$9=$R108),"",IF($H109=-1,AU108,IF(AND($H109=1,AS$9=$R108),$J109,IF($H109=1,AT108,""))))))))</f>
        <v/>
      </c>
      <c r="AU109" t="str">
        <f ca="1">IF($E108="","",IF($F109="",AU108,IF(AND($M109=1,AU$9&gt;$B$9),"",IF(AND($M109=1,AU$9&lt;=$B$9),LOOKUP(AU$9,$A$12:$A$111,$B$12:$B$111),IF(AND($H109=-1,AV$9=$R108),"",IF($H109=-1,AV108,IF(AND($H109=1,AT$9=$R108),$J109,IF($H109=1,AU108,""))))))))</f>
        <v/>
      </c>
      <c r="AV109" t="str">
        <f ca="1">IF($E108="","",IF($F109="",AV108,IF(AND($M109=1,AV$9&gt;$B$9),"",IF(AND($M109=1,AV$9&lt;=$B$9),LOOKUP(AV$9,$A$12:$A$111,$B$12:$B$111),IF(AND($H109=-1,AW$9=$R108),"",IF($H109=-1,AW108,IF(AND($H109=1,AU$9=$R108),$J109,IF($H109=1,AV108,""))))))))</f>
        <v/>
      </c>
      <c r="AW109" t="str">
        <f ca="1">IF($E108="","",IF($F109="",AW108,IF(AND($M109=1,AW$9&gt;$B$9),"",IF(AND($M109=1,AW$9&lt;=$B$9),LOOKUP(AW$9,$A$12:$A$111,$B$12:$B$111),IF(AND($H109=-1,AX$9=$R108),"",IF($H109=-1,AX108,IF(AND($H109=1,AV$9=$R108),$J109,IF($H109=1,AW108,""))))))))</f>
        <v/>
      </c>
      <c r="AX109" t="str">
        <f ca="1">IF($E108="","",IF($F109="",AX108,IF(AND($M109=1,AX$9&gt;$B$9),"",IF(AND($M109=1,AX$9&lt;=$B$9),LOOKUP(AX$9,$A$12:$A$111,$B$12:$B$111),IF(AND($H109=-1,AY$9=$R108),"",IF($H109=-1,AY108,IF(AND($H109=1,AW$9=$R108),$J109,IF($H109=1,AX108,""))))))))</f>
        <v/>
      </c>
      <c r="AY109" t="str">
        <f ca="1">IF($E108="","",IF($F109="",AY108,IF(AND($M109=1,AY$9&gt;$B$9),"",IF(AND($M109=1,AY$9&lt;=$B$9),LOOKUP(AY$9,$A$12:$A$111,$B$12:$B$111),IF(AND($H109=-1,AZ$9=$R108),"",IF($H109=-1,AZ108,IF(AND($H109=1,AX$9=$R108),$J109,IF($H109=1,AY108,""))))))))</f>
        <v/>
      </c>
      <c r="AZ109" t="str">
        <f ca="1">IF($E108="","",IF($F109="",AZ108,IF(AND($M109=1,AZ$9&gt;$B$9),"",IF(AND($M109=1,AZ$9&lt;=$B$9),LOOKUP(AZ$9,$A$12:$A$111,$B$12:$B$111),IF(AND($H109=-1,BA$9=$R108),"",IF($H109=-1,BA108,IF(AND($H109=1,AY$9=$R108),$J109,IF($H109=1,AZ108,""))))))))</f>
        <v/>
      </c>
      <c r="BA109" t="str">
        <f ca="1">IF($E108="","",IF($F109="",BA108,IF(AND($M109=1,BA$9&gt;$B$9),"",IF(AND($M109=1,BA$9&lt;=$B$9),LOOKUP(BA$9,$A$12:$A$111,$B$12:$B$111),IF(AND($H109=-1,BB$9=$R108),"",IF($H109=-1,BB108,IF(AND($H109=1,AZ$9=$R108),$J109,IF($H109=1,BA108,""))))))))</f>
        <v/>
      </c>
      <c r="BB109" t="str">
        <f ca="1">IF($E108="","",IF($F109="",BB108,IF(AND($M109=1,BB$9&gt;$B$9),"",IF(AND($M109=1,BB$9&lt;=$B$9),LOOKUP(BB$9,$A$12:$A$111,$B$12:$B$111),IF(AND($H109=-1,BC$9=$R108),"",IF($H109=-1,BC108,IF(AND($H109=1,BA$9=$R108),$J109,IF($H109=1,BB108,""))))))))</f>
        <v/>
      </c>
      <c r="BC109" t="str">
        <f ca="1">IF($E108="","",IF($F109="",BC108,IF(AND($M109=1,BC$9&gt;$B$9),"",IF(AND($M109=1,BC$9&lt;=$B$9),LOOKUP(BC$9,$A$12:$A$111,$B$12:$B$111),IF(AND($H109=-1,BD$9=$R108),"",IF($H109=-1,BD108,IF(AND($H109=1,BB$9=$R108),$J109,IF($H109=1,BC108,""))))))))</f>
        <v/>
      </c>
      <c r="BD109" t="str">
        <f ca="1">IF($E108="","",IF($F109="",BD108,IF(AND($M109=1,BD$9&gt;$B$9),"",IF(AND($M109=1,BD$9&lt;=$B$9),LOOKUP(BD$9,$A$12:$A$111,$B$12:$B$111),IF(AND($H109=-1,BE$9=$R108),"",IF($H109=-1,BE108,IF(AND($H109=1,BC$9=$R108),$J109,IF($H109=1,BD108,""))))))))</f>
        <v/>
      </c>
      <c r="BE109" t="str">
        <f ca="1">IF($E108="","",IF($F109="",BE108,IF(AND($M109=1,BE$9&gt;$B$9),"",IF(AND($M109=1,BE$9&lt;=$B$9),LOOKUP(BE$9,$A$12:$A$111,$B$12:$B$111),IF(AND($H109=-1,BF$9=$R108),"",IF($H109=-1,BF108,IF(AND($H109=1,BD$9=$R108),$J109,IF($H109=1,BE108,""))))))))</f>
        <v/>
      </c>
      <c r="BF109" t="str">
        <f ca="1">IF($E108="","",IF($F109="",BF108,IF(AND($M109=1,BF$9&gt;$B$9),"",IF(AND($M109=1,BF$9&lt;=$B$9),LOOKUP(BF$9,$A$12:$A$111,$B$12:$B$111),IF(AND($H109=-1,BG$9=$R108),"",IF($H109=-1,BG108,IF(AND($H109=1,BE$9=$R108),$J109,IF($H109=1,BF108,""))))))))</f>
        <v/>
      </c>
      <c r="BG109" t="str">
        <f ca="1">IF($E108="","",IF($F109="",BG108,IF(AND($M109=1,BG$9&gt;$B$9),"",IF(AND($M109=1,BG$9&lt;=$B$9),LOOKUP(BG$9,$A$12:$A$111,$B$12:$B$111),IF(AND($H109=-1,BH$9=$R108),"",IF($H109=-1,BH108,IF(AND($H109=1,BF$9=$R108),$J109,IF($H109=1,BG108,""))))))))</f>
        <v/>
      </c>
      <c r="BH109" t="str">
        <f ca="1">IF($E108="","",IF($F109="",BH108,IF(AND($M109=1,BH$9&gt;$B$9),"",IF(AND($M109=1,BH$9&lt;=$B$9),LOOKUP(BH$9,$A$12:$A$111,$B$12:$B$111),IF(AND($H109=-1,BI$9=$R108),"",IF($H109=-1,BI108,IF(AND($H109=1,BG$9=$R108),$J109,IF($H109=1,BH108,""))))))))</f>
        <v/>
      </c>
      <c r="BI109" t="str">
        <f ca="1">IF($E108="","",IF($F109="",BI108,IF(AND($M109=1,BI$9&gt;$B$9),"",IF(AND($M109=1,BI$9&lt;=$B$9),LOOKUP(BI$9,$A$12:$A$111,$B$12:$B$111),IF(AND($H109=-1,BJ$9=$R108),"",IF($H109=-1,BJ108,IF(AND($H109=1,BH$9=$R108),$J109,IF($H109=1,BI108,""))))))))</f>
        <v/>
      </c>
      <c r="BJ109" t="str">
        <f ca="1">IF($E108="","",IF($F109="",BJ108,IF(AND($M109=1,BJ$9&gt;$B$9),"",IF(AND($M109=1,BJ$9&lt;=$B$9),LOOKUP(BJ$9,$A$12:$A$111,$B$12:$B$111),IF(AND($H109=-1,BK$9=$R108),"",IF($H109=-1,BK108,IF(AND($H109=1,BI$9=$R108),$J109,IF($H109=1,BJ108,""))))))))</f>
        <v/>
      </c>
      <c r="BK109" t="str">
        <f ca="1">IF($E108="","",IF($F109="",BK108,IF(AND($M109=1,BK$9&gt;$B$9),"",IF(AND($M109=1,BK$9&lt;=$B$9),LOOKUP(BK$9,$A$12:$A$111,$B$12:$B$111),IF(AND($H109=-1,BL$9=$R108),"",IF($H109=-1,BL108,IF(AND($H109=1,BJ$9=$R108),$J109,IF($H109=1,BK108,""))))))))</f>
        <v/>
      </c>
      <c r="BL109" t="str">
        <f ca="1">IF($E108="","",IF($F109="",BL108,IF(AND($M109=1,BL$9&gt;$B$9),"",IF(AND($M109=1,BL$9&lt;=$B$9),LOOKUP(BL$9,$A$12:$A$111,$B$12:$B$111),IF(AND($H109=-1,BM$9=$R108),"",IF($H109=-1,BM108,IF(AND($H109=1,BK$9=$R108),$J109,IF($H109=1,BL108,""))))))))</f>
        <v/>
      </c>
      <c r="BM109" t="str">
        <f ca="1">IF($E108="","",IF($F109="",BM108,IF(AND($M109=1,BM$9&gt;$B$9),"",IF(AND($M109=1,BM$9&lt;=$B$9),LOOKUP(BM$9,$A$12:$A$111,$B$12:$B$111),IF(AND($H109=-1,BN$9=$R108),"",IF($H109=-1,BN108,IF(AND($H109=1,BL$9=$R108),$J109,IF($H109=1,BM108,""))))))))</f>
        <v/>
      </c>
      <c r="BN109" t="str">
        <f ca="1">IF($E108="","",IF($F109="",BN108,IF(AND($M109=1,BN$9&gt;$B$9),"",IF(AND($M109=1,BN$9&lt;=$B$9),LOOKUP(BN$9,$A$12:$A$111,$B$12:$B$111),IF(AND($H109=-1,BO$9=$R108),"",IF($H109=-1,BO108,IF(AND($H109=1,BM$9=$R108),$J109,IF($H109=1,BN108,""))))))))</f>
        <v/>
      </c>
      <c r="BO109" t="str">
        <f ca="1">IF($E108="","",IF($F109="",BO108,IF(AND($M109=1,BO$9&gt;$B$9),"",IF(AND($M109=1,BO$9&lt;=$B$9),LOOKUP(BO$9,$A$12:$A$111,$B$12:$B$111),IF(AND($H109=-1,BP$9=$R108),"",IF($H109=-1,BP108,IF(AND($H109=1,BN$9=$R108),$J109,IF($H109=1,BO108,""))))))))</f>
        <v/>
      </c>
      <c r="BP109" t="str">
        <f ca="1">IF($E108="","",IF($F109="",BP108,IF(AND($M109=1,BP$9&gt;$B$9),"",IF(AND($M109=1,BP$9&lt;=$B$9),LOOKUP(BP$9,$A$12:$A$111,$B$12:$B$111),IF(AND($H109=-1,BQ$9=$R108),"",IF($H109=-1,BQ108,IF(AND($H109=1,BO$9=$R108),$J109,IF($H109=1,BP108,""))))))))</f>
        <v/>
      </c>
    </row>
    <row r="110" spans="4:68" x14ac:dyDescent="0.25">
      <c r="D110" s="4">
        <v>100</v>
      </c>
      <c r="E110" s="1">
        <f t="shared" ca="1" si="12"/>
        <v>0</v>
      </c>
      <c r="F110" t="str">
        <f ca="1">IF(E109="","",IF(AND(B$3="Last",G109="Zero"),F109,IF(B$3="Last",G109,IF(AND(B$3="2nd last",G108="Zero"),F109,IF(B$3="2nd last",G108,IF(AND(B$3="Opposite",G109="Zero"),F109,IF(AND(B$3="Opposite",G109="Red"),"Black",IF(AND(B$3="Opposite",G109="Black"),"Red",IF(AND(B$3="Opposite",G109="Odd"),"Even",IF(AND(B$3="Opposite",G109="Even"),"Odd",IF(AND(B$3="Opposite",G109="High"),"Low",IF(AND(B$3="Opposite",G109="Low"),"High",IF(COUNTIF(Refs!$E$5:$I$6,B$3)=1,RevLab!B$3,"")))))))))))))</f>
        <v>Black</v>
      </c>
      <c r="G110" t="str">
        <f ca="1">IF(E110="","",IF(B$2="Red/Black",LOOKUP(E110,Refs!D:D,Refs!F:F),IF(B$2="High/Low",LOOKUP(E110,Refs!D:D,Refs!H:H),IF(B$2="Odd/Even",LOOKUP(E110,Refs!D:D,Refs!J:J),""))))</f>
        <v>Zero</v>
      </c>
      <c r="H110">
        <f t="shared" ca="1" si="13"/>
        <v>-1</v>
      </c>
      <c r="I110">
        <f ca="1">IF(E109="","",IF(F110="","",IF(AND(R109&gt;1,P109+Q109&gt;=$B$4),$B$4,IF(R109=1,P109,P109+Q109))))</f>
        <v>7</v>
      </c>
      <c r="J110">
        <f t="shared" ca="1" si="14"/>
        <v>-7</v>
      </c>
      <c r="K110">
        <f t="shared" ca="1" si="16"/>
        <v>-116</v>
      </c>
      <c r="L110">
        <f t="shared" ca="1" si="17"/>
        <v>15</v>
      </c>
      <c r="M110">
        <f t="shared" ca="1" si="15"/>
        <v>0</v>
      </c>
      <c r="P110">
        <f t="shared" ca="1" si="9"/>
        <v>2</v>
      </c>
      <c r="Q110">
        <f t="shared" ca="1" si="10"/>
        <v>5</v>
      </c>
      <c r="R110" s="2">
        <f t="shared" ca="1" si="11"/>
        <v>4</v>
      </c>
      <c r="S110" s="4">
        <f ca="1">IF(E109="","",IF($F110="",S109,IF($M110=1,LOOKUP(S$9,$A$12:$A$111,$B$12:$B$111),IF(AND($H110=-1,T$9=$R109),"",IF($H110=-1,T109,IF($H110=1,S109))))))</f>
        <v>2</v>
      </c>
      <c r="T110">
        <f ca="1">IF($E109="","",IF($F110="",T109,IF(AND($M110=1,T$9&gt;$B$9),"",IF(AND($M110=1,T$9&lt;=$B$9),LOOKUP(T$9,$A$12:$A$111,$B$12:$B$111),IF(AND($H110=-1,U$9=$R109),"",IF($H110=-1,U109,IF(AND($H110=1,S$9=$R109),$J110,IF($H110=1,T109,""))))))))</f>
        <v>3</v>
      </c>
      <c r="U110">
        <f ca="1">IF($E109="","",IF($F110="",U109,IF(AND($M110=1,U$9&gt;$B$9),"",IF(AND($M110=1,U$9&lt;=$B$9),LOOKUP(U$9,$A$12:$A$111,$B$12:$B$111),IF(AND($H110=-1,V$9=$R109),"",IF($H110=-1,V109,IF(AND($H110=1,T$9=$R109),$J110,IF($H110=1,U109,""))))))))</f>
        <v>4</v>
      </c>
      <c r="V110">
        <f ca="1">IF($E109="","",IF($F110="",V109,IF(AND($M110=1,V$9&gt;$B$9),"",IF(AND($M110=1,V$9&lt;=$B$9),LOOKUP(V$9,$A$12:$A$111,$B$12:$B$111),IF(AND($H110=-1,W$9=$R109),"",IF($H110=-1,W109,IF(AND($H110=1,U$9=$R109),$J110,IF($H110=1,V109,""))))))))</f>
        <v>5</v>
      </c>
      <c r="W110" t="str">
        <f ca="1">IF($E109="","",IF($F110="",W109,IF(AND($M110=1,W$9&gt;$B$9),"",IF(AND($M110=1,W$9&lt;=$B$9),LOOKUP(W$9,$A$12:$A$111,$B$12:$B$111),IF(AND($H110=-1,X$9=$R109),"",IF($H110=-1,X109,IF(AND($H110=1,V$9=$R109),$J110,IF($H110=1,W109,""))))))))</f>
        <v/>
      </c>
      <c r="X110" t="str">
        <f ca="1">IF($E109="","",IF($F110="",X109,IF(AND($M110=1,X$9&gt;$B$9),"",IF(AND($M110=1,X$9&lt;=$B$9),LOOKUP(X$9,$A$12:$A$111,$B$12:$B$111),IF(AND($H110=-1,Y$9=$R109),"",IF($H110=-1,Y109,IF(AND($H110=1,W$9=$R109),$J110,IF($H110=1,X109,""))))))))</f>
        <v/>
      </c>
      <c r="Y110" t="str">
        <f ca="1">IF($E109="","",IF($F110="",Y109,IF(AND($M110=1,Y$9&gt;$B$9),"",IF(AND($M110=1,Y$9&lt;=$B$9),LOOKUP(Y$9,$A$12:$A$111,$B$12:$B$111),IF(AND($H110=-1,Z$9=$R109),"",IF($H110=-1,Z109,IF(AND($H110=1,X$9=$R109),$J110,IF($H110=1,Y109,""))))))))</f>
        <v/>
      </c>
      <c r="Z110" t="str">
        <f ca="1">IF($E109="","",IF($F110="",Z109,IF(AND($M110=1,Z$9&gt;$B$9),"",IF(AND($M110=1,Z$9&lt;=$B$9),LOOKUP(Z$9,$A$12:$A$111,$B$12:$B$111),IF(AND($H110=-1,AA$9=$R109),"",IF($H110=-1,AA109,IF(AND($H110=1,Y$9=$R109),$J110,IF($H110=1,Z109,""))))))))</f>
        <v/>
      </c>
      <c r="AA110" t="str">
        <f ca="1">IF($E109="","",IF($F110="",AA109,IF(AND($M110=1,AA$9&gt;$B$9),"",IF(AND($M110=1,AA$9&lt;=$B$9),LOOKUP(AA$9,$A$12:$A$111,$B$12:$B$111),IF(AND($H110=-1,AB$9=$R109),"",IF($H110=-1,AB109,IF(AND($H110=1,Z$9=$R109),$J110,IF($H110=1,AA109,""))))))))</f>
        <v/>
      </c>
      <c r="AB110" t="str">
        <f ca="1">IF($E109="","",IF($F110="",AB109,IF(AND($M110=1,AB$9&gt;$B$9),"",IF(AND($M110=1,AB$9&lt;=$B$9),LOOKUP(AB$9,$A$12:$A$111,$B$12:$B$111),IF(AND($H110=-1,AC$9=$R109),"",IF($H110=-1,AC109,IF(AND($H110=1,AA$9=$R109),$J110,IF($H110=1,AB109,""))))))))</f>
        <v/>
      </c>
      <c r="AC110" t="str">
        <f ca="1">IF($E109="","",IF($F110="",AC109,IF(AND($M110=1,AC$9&gt;$B$9),"",IF(AND($M110=1,AC$9&lt;=$B$9),LOOKUP(AC$9,$A$12:$A$111,$B$12:$B$111),IF(AND($H110=-1,AD$9=$R109),"",IF($H110=-1,AD109,IF(AND($H110=1,AB$9=$R109),$J110,IF($H110=1,AC109,""))))))))</f>
        <v/>
      </c>
      <c r="AD110" t="str">
        <f ca="1">IF($E109="","",IF($F110="",AD109,IF(AND($M110=1,AD$9&gt;$B$9),"",IF(AND($M110=1,AD$9&lt;=$B$9),LOOKUP(AD$9,$A$12:$A$111,$B$12:$B$111),IF(AND($H110=-1,AE$9=$R109),"",IF($H110=-1,AE109,IF(AND($H110=1,AC$9=$R109),$J110,IF($H110=1,AD109,""))))))))</f>
        <v/>
      </c>
      <c r="AE110" t="str">
        <f ca="1">IF($E109="","",IF($F110="",AE109,IF(AND($M110=1,AE$9&gt;$B$9),"",IF(AND($M110=1,AE$9&lt;=$B$9),LOOKUP(AE$9,$A$12:$A$111,$B$12:$B$111),IF(AND($H110=-1,AF$9=$R109),"",IF($H110=-1,AF109,IF(AND($H110=1,AD$9=$R109),$J110,IF($H110=1,AE109,""))))))))</f>
        <v/>
      </c>
      <c r="AF110" t="str">
        <f ca="1">IF($E109="","",IF($F110="",AF109,IF(AND($M110=1,AF$9&gt;$B$9),"",IF(AND($M110=1,AF$9&lt;=$B$9),LOOKUP(AF$9,$A$12:$A$111,$B$12:$B$111),IF(AND($H110=-1,AG$9=$R109),"",IF($H110=-1,AG109,IF(AND($H110=1,AE$9=$R109),$J110,IF($H110=1,AF109,""))))))))</f>
        <v/>
      </c>
      <c r="AG110" t="str">
        <f ca="1">IF($E109="","",IF($F110="",AG109,IF(AND($M110=1,AG$9&gt;$B$9),"",IF(AND($M110=1,AG$9&lt;=$B$9),LOOKUP(AG$9,$A$12:$A$111,$B$12:$B$111),IF(AND($H110=-1,AH$9=$R109),"",IF($H110=-1,AH109,IF(AND($H110=1,AF$9=$R109),$J110,IF($H110=1,AG109,""))))))))</f>
        <v/>
      </c>
      <c r="AH110" t="str">
        <f ca="1">IF($E109="","",IF($F110="",AH109,IF(AND($M110=1,AH$9&gt;$B$9),"",IF(AND($M110=1,AH$9&lt;=$B$9),LOOKUP(AH$9,$A$12:$A$111,$B$12:$B$111),IF(AND($H110=-1,AI$9=$R109),"",IF($H110=-1,AI109,IF(AND($H110=1,AG$9=$R109),$J110,IF($H110=1,AH109,""))))))))</f>
        <v/>
      </c>
      <c r="AI110" t="str">
        <f ca="1">IF($E109="","",IF($F110="",AI109,IF(AND($M110=1,AI$9&gt;$B$9),"",IF(AND($M110=1,AI$9&lt;=$B$9),LOOKUP(AI$9,$A$12:$A$111,$B$12:$B$111),IF(AND($H110=-1,AJ$9=$R109),"",IF($H110=-1,AJ109,IF(AND($H110=1,AH$9=$R109),$J110,IF($H110=1,AI109,""))))))))</f>
        <v/>
      </c>
      <c r="AJ110" t="str">
        <f ca="1">IF($E109="","",IF($F110="",AJ109,IF(AND($M110=1,AJ$9&gt;$B$9),"",IF(AND($M110=1,AJ$9&lt;=$B$9),LOOKUP(AJ$9,$A$12:$A$111,$B$12:$B$111),IF(AND($H110=-1,AK$9=$R109),"",IF($H110=-1,AK109,IF(AND($H110=1,AI$9=$R109),$J110,IF($H110=1,AJ109,""))))))))</f>
        <v/>
      </c>
      <c r="AK110" t="str">
        <f ca="1">IF($E109="","",IF($F110="",AK109,IF(AND($M110=1,AK$9&gt;$B$9),"",IF(AND($M110=1,AK$9&lt;=$B$9),LOOKUP(AK$9,$A$12:$A$111,$B$12:$B$111),IF(AND($H110=-1,AL$9=$R109),"",IF($H110=-1,AL109,IF(AND($H110=1,AJ$9=$R109),$J110,IF($H110=1,AK109,""))))))))</f>
        <v/>
      </c>
      <c r="AL110" t="str">
        <f ca="1">IF($E109="","",IF($F110="",AL109,IF(AND($M110=1,AL$9&gt;$B$9),"",IF(AND($M110=1,AL$9&lt;=$B$9),LOOKUP(AL$9,$A$12:$A$111,$B$12:$B$111),IF(AND($H110=-1,AM$9=$R109),"",IF($H110=-1,AM109,IF(AND($H110=1,AK$9=$R109),$J110,IF($H110=1,AL109,""))))))))</f>
        <v/>
      </c>
      <c r="AM110" t="str">
        <f ca="1">IF($E109="","",IF($F110="",AM109,IF(AND($M110=1,AM$9&gt;$B$9),"",IF(AND($M110=1,AM$9&lt;=$B$9),LOOKUP(AM$9,$A$12:$A$111,$B$12:$B$111),IF(AND($H110=-1,AN$9=$R109),"",IF($H110=-1,AN109,IF(AND($H110=1,AL$9=$R109),$J110,IF($H110=1,AM109,""))))))))</f>
        <v/>
      </c>
      <c r="AN110" t="str">
        <f ca="1">IF($E109="","",IF($F110="",AN109,IF(AND($M110=1,AN$9&gt;$B$9),"",IF(AND($M110=1,AN$9&lt;=$B$9),LOOKUP(AN$9,$A$12:$A$111,$B$12:$B$111),IF(AND($H110=-1,AO$9=$R109),"",IF($H110=-1,AO109,IF(AND($H110=1,AM$9=$R109),$J110,IF($H110=1,AN109,""))))))))</f>
        <v/>
      </c>
      <c r="AO110" t="str">
        <f ca="1">IF($E109="","",IF($F110="",AO109,IF(AND($M110=1,AO$9&gt;$B$9),"",IF(AND($M110=1,AO$9&lt;=$B$9),LOOKUP(AO$9,$A$12:$A$111,$B$12:$B$111),IF(AND($H110=-1,AP$9=$R109),"",IF($H110=-1,AP109,IF(AND($H110=1,AN$9=$R109),$J110,IF($H110=1,AO109,""))))))))</f>
        <v/>
      </c>
      <c r="AP110" t="str">
        <f ca="1">IF($E109="","",IF($F110="",AP109,IF(AND($M110=1,AP$9&gt;$B$9),"",IF(AND($M110=1,AP$9&lt;=$B$9),LOOKUP(AP$9,$A$12:$A$111,$B$12:$B$111),IF(AND($H110=-1,AQ$9=$R109),"",IF($H110=-1,AQ109,IF(AND($H110=1,AO$9=$R109),$J110,IF($H110=1,AP109,""))))))))</f>
        <v/>
      </c>
      <c r="AQ110" t="str">
        <f ca="1">IF($E109="","",IF($F110="",AQ109,IF(AND($M110=1,AQ$9&gt;$B$9),"",IF(AND($M110=1,AQ$9&lt;=$B$9),LOOKUP(AQ$9,$A$12:$A$111,$B$12:$B$111),IF(AND($H110=-1,AR$9=$R109),"",IF($H110=-1,AR109,IF(AND($H110=1,AP$9=$R109),$J110,IF($H110=1,AQ109,""))))))))</f>
        <v/>
      </c>
      <c r="AR110" t="str">
        <f ca="1">IF($E109="","",IF($F110="",AR109,IF(AND($M110=1,AR$9&gt;$B$9),"",IF(AND($M110=1,AR$9&lt;=$B$9),LOOKUP(AR$9,$A$12:$A$111,$B$12:$B$111),IF(AND($H110=-1,AS$9=$R109),"",IF($H110=-1,AS109,IF(AND($H110=1,AQ$9=$R109),$J110,IF($H110=1,AR109,""))))))))</f>
        <v/>
      </c>
      <c r="AS110" t="str">
        <f ca="1">IF($E109="","",IF($F110="",AS109,IF(AND($M110=1,AS$9&gt;$B$9),"",IF(AND($M110=1,AS$9&lt;=$B$9),LOOKUP(AS$9,$A$12:$A$111,$B$12:$B$111),IF(AND($H110=-1,AT$9=$R109),"",IF($H110=-1,AT109,IF(AND($H110=1,AR$9=$R109),$J110,IF($H110=1,AS109,""))))))))</f>
        <v/>
      </c>
      <c r="AT110" t="str">
        <f ca="1">IF($E109="","",IF($F110="",AT109,IF(AND($M110=1,AT$9&gt;$B$9),"",IF(AND($M110=1,AT$9&lt;=$B$9),LOOKUP(AT$9,$A$12:$A$111,$B$12:$B$111),IF(AND($H110=-1,AU$9=$R109),"",IF($H110=-1,AU109,IF(AND($H110=1,AS$9=$R109),$J110,IF($H110=1,AT109,""))))))))</f>
        <v/>
      </c>
      <c r="AU110" t="str">
        <f ca="1">IF($E109="","",IF($F110="",AU109,IF(AND($M110=1,AU$9&gt;$B$9),"",IF(AND($M110=1,AU$9&lt;=$B$9),LOOKUP(AU$9,$A$12:$A$111,$B$12:$B$111),IF(AND($H110=-1,AV$9=$R109),"",IF($H110=-1,AV109,IF(AND($H110=1,AT$9=$R109),$J110,IF($H110=1,AU109,""))))))))</f>
        <v/>
      </c>
      <c r="AV110" t="str">
        <f ca="1">IF($E109="","",IF($F110="",AV109,IF(AND($M110=1,AV$9&gt;$B$9),"",IF(AND($M110=1,AV$9&lt;=$B$9),LOOKUP(AV$9,$A$12:$A$111,$B$12:$B$111),IF(AND($H110=-1,AW$9=$R109),"",IF($H110=-1,AW109,IF(AND($H110=1,AU$9=$R109),$J110,IF($H110=1,AV109,""))))))))</f>
        <v/>
      </c>
      <c r="AW110" t="str">
        <f ca="1">IF($E109="","",IF($F110="",AW109,IF(AND($M110=1,AW$9&gt;$B$9),"",IF(AND($M110=1,AW$9&lt;=$B$9),LOOKUP(AW$9,$A$12:$A$111,$B$12:$B$111),IF(AND($H110=-1,AX$9=$R109),"",IF($H110=-1,AX109,IF(AND($H110=1,AV$9=$R109),$J110,IF($H110=1,AW109,""))))))))</f>
        <v/>
      </c>
      <c r="AX110" t="str">
        <f ca="1">IF($E109="","",IF($F110="",AX109,IF(AND($M110=1,AX$9&gt;$B$9),"",IF(AND($M110=1,AX$9&lt;=$B$9),LOOKUP(AX$9,$A$12:$A$111,$B$12:$B$111),IF(AND($H110=-1,AY$9=$R109),"",IF($H110=-1,AY109,IF(AND($H110=1,AW$9=$R109),$J110,IF($H110=1,AX109,""))))))))</f>
        <v/>
      </c>
      <c r="AY110" t="str">
        <f ca="1">IF($E109="","",IF($F110="",AY109,IF(AND($M110=1,AY$9&gt;$B$9),"",IF(AND($M110=1,AY$9&lt;=$B$9),LOOKUP(AY$9,$A$12:$A$111,$B$12:$B$111),IF(AND($H110=-1,AZ$9=$R109),"",IF($H110=-1,AZ109,IF(AND($H110=1,AX$9=$R109),$J110,IF($H110=1,AY109,""))))))))</f>
        <v/>
      </c>
      <c r="AZ110" t="str">
        <f ca="1">IF($E109="","",IF($F110="",AZ109,IF(AND($M110=1,AZ$9&gt;$B$9),"",IF(AND($M110=1,AZ$9&lt;=$B$9),LOOKUP(AZ$9,$A$12:$A$111,$B$12:$B$111),IF(AND($H110=-1,BA$9=$R109),"",IF($H110=-1,BA109,IF(AND($H110=1,AY$9=$R109),$J110,IF($H110=1,AZ109,""))))))))</f>
        <v/>
      </c>
      <c r="BA110" t="str">
        <f ca="1">IF($E109="","",IF($F110="",BA109,IF(AND($M110=1,BA$9&gt;$B$9),"",IF(AND($M110=1,BA$9&lt;=$B$9),LOOKUP(BA$9,$A$12:$A$111,$B$12:$B$111),IF(AND($H110=-1,BB$9=$R109),"",IF($H110=-1,BB109,IF(AND($H110=1,AZ$9=$R109),$J110,IF($H110=1,BA109,""))))))))</f>
        <v/>
      </c>
      <c r="BB110" t="str">
        <f ca="1">IF($E109="","",IF($F110="",BB109,IF(AND($M110=1,BB$9&gt;$B$9),"",IF(AND($M110=1,BB$9&lt;=$B$9),LOOKUP(BB$9,$A$12:$A$111,$B$12:$B$111),IF(AND($H110=-1,BC$9=$R109),"",IF($H110=-1,BC109,IF(AND($H110=1,BA$9=$R109),$J110,IF($H110=1,BB109,""))))))))</f>
        <v/>
      </c>
      <c r="BC110" t="str">
        <f ca="1">IF($E109="","",IF($F110="",BC109,IF(AND($M110=1,BC$9&gt;$B$9),"",IF(AND($M110=1,BC$9&lt;=$B$9),LOOKUP(BC$9,$A$12:$A$111,$B$12:$B$111),IF(AND($H110=-1,BD$9=$R109),"",IF($H110=-1,BD109,IF(AND($H110=1,BB$9=$R109),$J110,IF($H110=1,BC109,""))))))))</f>
        <v/>
      </c>
      <c r="BD110" t="str">
        <f ca="1">IF($E109="","",IF($F110="",BD109,IF(AND($M110=1,BD$9&gt;$B$9),"",IF(AND($M110=1,BD$9&lt;=$B$9),LOOKUP(BD$9,$A$12:$A$111,$B$12:$B$111),IF(AND($H110=-1,BE$9=$R109),"",IF($H110=-1,BE109,IF(AND($H110=1,BC$9=$R109),$J110,IF($H110=1,BD109,""))))))))</f>
        <v/>
      </c>
      <c r="BE110" t="str">
        <f ca="1">IF($E109="","",IF($F110="",BE109,IF(AND($M110=1,BE$9&gt;$B$9),"",IF(AND($M110=1,BE$9&lt;=$B$9),LOOKUP(BE$9,$A$12:$A$111,$B$12:$B$111),IF(AND($H110=-1,BF$9=$R109),"",IF($H110=-1,BF109,IF(AND($H110=1,BD$9=$R109),$J110,IF($H110=1,BE109,""))))))))</f>
        <v/>
      </c>
      <c r="BF110" t="str">
        <f ca="1">IF($E109="","",IF($F110="",BF109,IF(AND($M110=1,BF$9&gt;$B$9),"",IF(AND($M110=1,BF$9&lt;=$B$9),LOOKUP(BF$9,$A$12:$A$111,$B$12:$B$111),IF(AND($H110=-1,BG$9=$R109),"",IF($H110=-1,BG109,IF(AND($H110=1,BE$9=$R109),$J110,IF($H110=1,BF109,""))))))))</f>
        <v/>
      </c>
      <c r="BG110" t="str">
        <f ca="1">IF($E109="","",IF($F110="",BG109,IF(AND($M110=1,BG$9&gt;$B$9),"",IF(AND($M110=1,BG$9&lt;=$B$9),LOOKUP(BG$9,$A$12:$A$111,$B$12:$B$111),IF(AND($H110=-1,BH$9=$R109),"",IF($H110=-1,BH109,IF(AND($H110=1,BF$9=$R109),$J110,IF($H110=1,BG109,""))))))))</f>
        <v/>
      </c>
      <c r="BH110" t="str">
        <f ca="1">IF($E109="","",IF($F110="",BH109,IF(AND($M110=1,BH$9&gt;$B$9),"",IF(AND($M110=1,BH$9&lt;=$B$9),LOOKUP(BH$9,$A$12:$A$111,$B$12:$B$111),IF(AND($H110=-1,BI$9=$R109),"",IF($H110=-1,BI109,IF(AND($H110=1,BG$9=$R109),$J110,IF($H110=1,BH109,""))))))))</f>
        <v/>
      </c>
      <c r="BI110" t="str">
        <f ca="1">IF($E109="","",IF($F110="",BI109,IF(AND($M110=1,BI$9&gt;$B$9),"",IF(AND($M110=1,BI$9&lt;=$B$9),LOOKUP(BI$9,$A$12:$A$111,$B$12:$B$111),IF(AND($H110=-1,BJ$9=$R109),"",IF($H110=-1,BJ109,IF(AND($H110=1,BH$9=$R109),$J110,IF($H110=1,BI109,""))))))))</f>
        <v/>
      </c>
      <c r="BJ110" t="str">
        <f ca="1">IF($E109="","",IF($F110="",BJ109,IF(AND($M110=1,BJ$9&gt;$B$9),"",IF(AND($M110=1,BJ$9&lt;=$B$9),LOOKUP(BJ$9,$A$12:$A$111,$B$12:$B$111),IF(AND($H110=-1,BK$9=$R109),"",IF($H110=-1,BK109,IF(AND($H110=1,BI$9=$R109),$J110,IF($H110=1,BJ109,""))))))))</f>
        <v/>
      </c>
      <c r="BK110" t="str">
        <f ca="1">IF($E109="","",IF($F110="",BK109,IF(AND($M110=1,BK$9&gt;$B$9),"",IF(AND($M110=1,BK$9&lt;=$B$9),LOOKUP(BK$9,$A$12:$A$111,$B$12:$B$111),IF(AND($H110=-1,BL$9=$R109),"",IF($H110=-1,BL109,IF(AND($H110=1,BJ$9=$R109),$J110,IF($H110=1,BK109,""))))))))</f>
        <v/>
      </c>
      <c r="BL110" t="str">
        <f ca="1">IF($E109="","",IF($F110="",BL109,IF(AND($M110=1,BL$9&gt;$B$9),"",IF(AND($M110=1,BL$9&lt;=$B$9),LOOKUP(BL$9,$A$12:$A$111,$B$12:$B$111),IF(AND($H110=-1,BM$9=$R109),"",IF($H110=-1,BM109,IF(AND($H110=1,BK$9=$R109),$J110,IF($H110=1,BL109,""))))))))</f>
        <v/>
      </c>
      <c r="BM110" t="str">
        <f ca="1">IF($E109="","",IF($F110="",BM109,IF(AND($M110=1,BM$9&gt;$B$9),"",IF(AND($M110=1,BM$9&lt;=$B$9),LOOKUP(BM$9,$A$12:$A$111,$B$12:$B$111),IF(AND($H110=-1,BN$9=$R109),"",IF($H110=-1,BN109,IF(AND($H110=1,BL$9=$R109),$J110,IF($H110=1,BM109,""))))))))</f>
        <v/>
      </c>
      <c r="BN110" t="str">
        <f ca="1">IF($E109="","",IF($F110="",BN109,IF(AND($M110=1,BN$9&gt;$B$9),"",IF(AND($M110=1,BN$9&lt;=$B$9),LOOKUP(BN$9,$A$12:$A$111,$B$12:$B$111),IF(AND($H110=-1,BO$9=$R109),"",IF($H110=-1,BO109,IF(AND($H110=1,BM$9=$R109),$J110,IF($H110=1,BN109,""))))))))</f>
        <v/>
      </c>
      <c r="BO110" t="str">
        <f ca="1">IF($E109="","",IF($F110="",BO109,IF(AND($M110=1,BO$9&gt;$B$9),"",IF(AND($M110=1,BO$9&lt;=$B$9),LOOKUP(BO$9,$A$12:$A$111,$B$12:$B$111),IF(AND($H110=-1,BP$9=$R109),"",IF($H110=-1,BP109,IF(AND($H110=1,BN$9=$R109),$J110,IF($H110=1,BO109,""))))))))</f>
        <v/>
      </c>
      <c r="BP110">
        <f ca="1">IF($E109="","",IF($F110="",BP109,IF(AND($M110=1,BP$9&gt;$B$9),"",IF(AND($M110=1,BP$9&lt;=$B$9),LOOKUP(BP$9,$A$12:$A$111,$B$12:$B$111),IF(AND($H110=-1,BQ$9=$R109),"",IF($H110=-1,BQ109,IF(AND($H110=1,BO$9=$R109),$J110,IF($H110=1,BP109,""))))))))</f>
        <v>0</v>
      </c>
    </row>
    <row r="111" spans="4:68" x14ac:dyDescent="0.25">
      <c r="D111" s="4">
        <v>101</v>
      </c>
      <c r="E111" s="1">
        <f t="shared" ca="1" si="12"/>
        <v>20</v>
      </c>
      <c r="F111" t="str">
        <f ca="1">IF(E110="","",IF(AND(B$3="Last",G110="Zero"),F110,IF(B$3="Last",G110,IF(AND(B$3="2nd last",G109="Zero"),F110,IF(B$3="2nd last",G109,IF(AND(B$3="Opposite",G110="Zero"),F110,IF(AND(B$3="Opposite",G110="Red"),"Black",IF(AND(B$3="Opposite",G110="Black"),"Red",IF(AND(B$3="Opposite",G110="Odd"),"Even",IF(AND(B$3="Opposite",G110="Even"),"Odd",IF(AND(B$3="Opposite",G110="High"),"Low",IF(AND(B$3="Opposite",G110="Low"),"High",IF(COUNTIF(Refs!$E$5:$I$6,B$3)=1,RevLab!B$3,"")))))))))))))</f>
        <v>Black</v>
      </c>
      <c r="G111" t="str">
        <f ca="1">IF(E111="","",IF(B$2="Red/Black",LOOKUP(E111,Refs!D:D,Refs!F:F),IF(B$2="High/Low",LOOKUP(E111,Refs!D:D,Refs!H:H),IF(B$2="Odd/Even",LOOKUP(E111,Refs!D:D,Refs!J:J),""))))</f>
        <v>Black</v>
      </c>
      <c r="H111">
        <f t="shared" ca="1" si="13"/>
        <v>1</v>
      </c>
      <c r="I111">
        <f ca="1">IF(E110="","",IF(F111="","",IF(AND(R110&gt;1,P110+Q110&gt;=$B$4),$B$4,IF(R110=1,P110,P110+Q110))))</f>
        <v>7</v>
      </c>
      <c r="J111">
        <f t="shared" ca="1" si="14"/>
        <v>7</v>
      </c>
      <c r="K111">
        <f t="shared" ca="1" si="16"/>
        <v>-109</v>
      </c>
      <c r="L111">
        <f t="shared" ca="1" si="17"/>
        <v>15</v>
      </c>
      <c r="M111">
        <f t="shared" ca="1" si="15"/>
        <v>0</v>
      </c>
      <c r="P111">
        <f t="shared" ca="1" si="9"/>
        <v>2</v>
      </c>
      <c r="Q111">
        <f t="shared" ca="1" si="10"/>
        <v>7</v>
      </c>
      <c r="R111" s="2">
        <f t="shared" ca="1" si="11"/>
        <v>5</v>
      </c>
      <c r="S111" s="4">
        <f ca="1">IF(E110="","",IF($F111="",S110,IF($M111=1,LOOKUP(S$9,$A$12:$A$111,$B$12:$B$111),IF(AND($H111=-1,T$9=$R110),"",IF($H111=-1,T110,IF($H111=1,S110))))))</f>
        <v>2</v>
      </c>
      <c r="T111">
        <f ca="1">IF($E110="","",IF($F111="",T110,IF(AND($M111=1,T$9&gt;$B$9),"",IF(AND($M111=1,T$9&lt;=$B$9),LOOKUP(T$9,$A$12:$A$111,$B$12:$B$111),IF(AND($H111=-1,U$9=$R110),"",IF($H111=-1,U110,IF(AND($H111=1,S$9=$R110),$J111,IF($H111=1,T110,""))))))))</f>
        <v>3</v>
      </c>
      <c r="U111">
        <f ca="1">IF($E110="","",IF($F111="",U110,IF(AND($M111=1,U$9&gt;$B$9),"",IF(AND($M111=1,U$9&lt;=$B$9),LOOKUP(U$9,$A$12:$A$111,$B$12:$B$111),IF(AND($H111=-1,V$9=$R110),"",IF($H111=-1,V110,IF(AND($H111=1,T$9=$R110),$J111,IF($H111=1,U110,""))))))))</f>
        <v>4</v>
      </c>
      <c r="V111">
        <f ca="1">IF($E110="","",IF($F111="",V110,IF(AND($M111=1,V$9&gt;$B$9),"",IF(AND($M111=1,V$9&lt;=$B$9),LOOKUP(V$9,$A$12:$A$111,$B$12:$B$111),IF(AND($H111=-1,W$9=$R110),"",IF($H111=-1,W110,IF(AND($H111=1,U$9=$R110),$J111,IF($H111=1,V110,""))))))))</f>
        <v>5</v>
      </c>
      <c r="W111">
        <f ca="1">IF($E110="","",IF($F111="",W110,IF(AND($M111=1,W$9&gt;$B$9),"",IF(AND($M111=1,W$9&lt;=$B$9),LOOKUP(W$9,$A$12:$A$111,$B$12:$B$111),IF(AND($H111=-1,X$9=$R110),"",IF($H111=-1,X110,IF(AND($H111=1,V$9=$R110),$J111,IF($H111=1,W110,""))))))))</f>
        <v>7</v>
      </c>
      <c r="X111" t="str">
        <f ca="1">IF($E110="","",IF($F111="",X110,IF(AND($M111=1,X$9&gt;$B$9),"",IF(AND($M111=1,X$9&lt;=$B$9),LOOKUP(X$9,$A$12:$A$111,$B$12:$B$111),IF(AND($H111=-1,Y$9=$R110),"",IF($H111=-1,Y110,IF(AND($H111=1,W$9=$R110),$J111,IF($H111=1,X110,""))))))))</f>
        <v/>
      </c>
      <c r="Y111" t="str">
        <f ca="1">IF($E110="","",IF($F111="",Y110,IF(AND($M111=1,Y$9&gt;$B$9),"",IF(AND($M111=1,Y$9&lt;=$B$9),LOOKUP(Y$9,$A$12:$A$111,$B$12:$B$111),IF(AND($H111=-1,Z$9=$R110),"",IF($H111=-1,Z110,IF(AND($H111=1,X$9=$R110),$J111,IF($H111=1,Y110,""))))))))</f>
        <v/>
      </c>
      <c r="Z111" t="str">
        <f ca="1">IF($E110="","",IF($F111="",Z110,IF(AND($M111=1,Z$9&gt;$B$9),"",IF(AND($M111=1,Z$9&lt;=$B$9),LOOKUP(Z$9,$A$12:$A$111,$B$12:$B$111),IF(AND($H111=-1,AA$9=$R110),"",IF($H111=-1,AA110,IF(AND($H111=1,Y$9=$R110),$J111,IF($H111=1,Z110,""))))))))</f>
        <v/>
      </c>
      <c r="AA111" t="str">
        <f ca="1">IF($E110="","",IF($F111="",AA110,IF(AND($M111=1,AA$9&gt;$B$9),"",IF(AND($M111=1,AA$9&lt;=$B$9),LOOKUP(AA$9,$A$12:$A$111,$B$12:$B$111),IF(AND($H111=-1,AB$9=$R110),"",IF($H111=-1,AB110,IF(AND($H111=1,Z$9=$R110),$J111,IF($H111=1,AA110,""))))))))</f>
        <v/>
      </c>
      <c r="AB111" t="str">
        <f ca="1">IF($E110="","",IF($F111="",AB110,IF(AND($M111=1,AB$9&gt;$B$9),"",IF(AND($M111=1,AB$9&lt;=$B$9),LOOKUP(AB$9,$A$12:$A$111,$B$12:$B$111),IF(AND($H111=-1,AC$9=$R110),"",IF($H111=-1,AC110,IF(AND($H111=1,AA$9=$R110),$J111,IF($H111=1,AB110,""))))))))</f>
        <v/>
      </c>
      <c r="AC111" t="str">
        <f ca="1">IF($E110="","",IF($F111="",AC110,IF(AND($M111=1,AC$9&gt;$B$9),"",IF(AND($M111=1,AC$9&lt;=$B$9),LOOKUP(AC$9,$A$12:$A$111,$B$12:$B$111),IF(AND($H111=-1,AD$9=$R110),"",IF($H111=-1,AD110,IF(AND($H111=1,AB$9=$R110),$J111,IF($H111=1,AC110,""))))))))</f>
        <v/>
      </c>
      <c r="AD111" t="str">
        <f ca="1">IF($E110="","",IF($F111="",AD110,IF(AND($M111=1,AD$9&gt;$B$9),"",IF(AND($M111=1,AD$9&lt;=$B$9),LOOKUP(AD$9,$A$12:$A$111,$B$12:$B$111),IF(AND($H111=-1,AE$9=$R110),"",IF($H111=-1,AE110,IF(AND($H111=1,AC$9=$R110),$J111,IF($H111=1,AD110,""))))))))</f>
        <v/>
      </c>
      <c r="AE111" t="str">
        <f ca="1">IF($E110="","",IF($F111="",AE110,IF(AND($M111=1,AE$9&gt;$B$9),"",IF(AND($M111=1,AE$9&lt;=$B$9),LOOKUP(AE$9,$A$12:$A$111,$B$12:$B$111),IF(AND($H111=-1,AF$9=$R110),"",IF($H111=-1,AF110,IF(AND($H111=1,AD$9=$R110),$J111,IF($H111=1,AE110,""))))))))</f>
        <v/>
      </c>
      <c r="AF111" t="str">
        <f ca="1">IF($E110="","",IF($F111="",AF110,IF(AND($M111=1,AF$9&gt;$B$9),"",IF(AND($M111=1,AF$9&lt;=$B$9),LOOKUP(AF$9,$A$12:$A$111,$B$12:$B$111),IF(AND($H111=-1,AG$9=$R110),"",IF($H111=-1,AG110,IF(AND($H111=1,AE$9=$R110),$J111,IF($H111=1,AF110,""))))))))</f>
        <v/>
      </c>
      <c r="AG111" t="str">
        <f ca="1">IF($E110="","",IF($F111="",AG110,IF(AND($M111=1,AG$9&gt;$B$9),"",IF(AND($M111=1,AG$9&lt;=$B$9),LOOKUP(AG$9,$A$12:$A$111,$B$12:$B$111),IF(AND($H111=-1,AH$9=$R110),"",IF($H111=-1,AH110,IF(AND($H111=1,AF$9=$R110),$J111,IF($H111=1,AG110,""))))))))</f>
        <v/>
      </c>
      <c r="AH111" t="str">
        <f ca="1">IF($E110="","",IF($F111="",AH110,IF(AND($M111=1,AH$9&gt;$B$9),"",IF(AND($M111=1,AH$9&lt;=$B$9),LOOKUP(AH$9,$A$12:$A$111,$B$12:$B$111),IF(AND($H111=-1,AI$9=$R110),"",IF($H111=-1,AI110,IF(AND($H111=1,AG$9=$R110),$J111,IF($H111=1,AH110,""))))))))</f>
        <v/>
      </c>
      <c r="AI111" t="str">
        <f ca="1">IF($E110="","",IF($F111="",AI110,IF(AND($M111=1,AI$9&gt;$B$9),"",IF(AND($M111=1,AI$9&lt;=$B$9),LOOKUP(AI$9,$A$12:$A$111,$B$12:$B$111),IF(AND($H111=-1,AJ$9=$R110),"",IF($H111=-1,AJ110,IF(AND($H111=1,AH$9=$R110),$J111,IF($H111=1,AI110,""))))))))</f>
        <v/>
      </c>
      <c r="AJ111" t="str">
        <f ca="1">IF($E110="","",IF($F111="",AJ110,IF(AND($M111=1,AJ$9&gt;$B$9),"",IF(AND($M111=1,AJ$9&lt;=$B$9),LOOKUP(AJ$9,$A$12:$A$111,$B$12:$B$111),IF(AND($H111=-1,AK$9=$R110),"",IF($H111=-1,AK110,IF(AND($H111=1,AI$9=$R110),$J111,IF($H111=1,AJ110,""))))))))</f>
        <v/>
      </c>
      <c r="AK111" t="str">
        <f ca="1">IF($E110="","",IF($F111="",AK110,IF(AND($M111=1,AK$9&gt;$B$9),"",IF(AND($M111=1,AK$9&lt;=$B$9),LOOKUP(AK$9,$A$12:$A$111,$B$12:$B$111),IF(AND($H111=-1,AL$9=$R110),"",IF($H111=-1,AL110,IF(AND($H111=1,AJ$9=$R110),$J111,IF($H111=1,AK110,""))))))))</f>
        <v/>
      </c>
      <c r="AL111" t="str">
        <f ca="1">IF($E110="","",IF($F111="",AL110,IF(AND($M111=1,AL$9&gt;$B$9),"",IF(AND($M111=1,AL$9&lt;=$B$9),LOOKUP(AL$9,$A$12:$A$111,$B$12:$B$111),IF(AND($H111=-1,AM$9=$R110),"",IF($H111=-1,AM110,IF(AND($H111=1,AK$9=$R110),$J111,IF($H111=1,AL110,""))))))))</f>
        <v/>
      </c>
      <c r="AM111" t="str">
        <f ca="1">IF($E110="","",IF($F111="",AM110,IF(AND($M111=1,AM$9&gt;$B$9),"",IF(AND($M111=1,AM$9&lt;=$B$9),LOOKUP(AM$9,$A$12:$A$111,$B$12:$B$111),IF(AND($H111=-1,AN$9=$R110),"",IF($H111=-1,AN110,IF(AND($H111=1,AL$9=$R110),$J111,IF($H111=1,AM110,""))))))))</f>
        <v/>
      </c>
      <c r="AN111" t="str">
        <f ca="1">IF($E110="","",IF($F111="",AN110,IF(AND($M111=1,AN$9&gt;$B$9),"",IF(AND($M111=1,AN$9&lt;=$B$9),LOOKUP(AN$9,$A$12:$A$111,$B$12:$B$111),IF(AND($H111=-1,AO$9=$R110),"",IF($H111=-1,AO110,IF(AND($H111=1,AM$9=$R110),$J111,IF($H111=1,AN110,""))))))))</f>
        <v/>
      </c>
      <c r="AO111" t="str">
        <f ca="1">IF($E110="","",IF($F111="",AO110,IF(AND($M111=1,AO$9&gt;$B$9),"",IF(AND($M111=1,AO$9&lt;=$B$9),LOOKUP(AO$9,$A$12:$A$111,$B$12:$B$111),IF(AND($H111=-1,AP$9=$R110),"",IF($H111=-1,AP110,IF(AND($H111=1,AN$9=$R110),$J111,IF($H111=1,AO110,""))))))))</f>
        <v/>
      </c>
      <c r="AP111" t="str">
        <f ca="1">IF($E110="","",IF($F111="",AP110,IF(AND($M111=1,AP$9&gt;$B$9),"",IF(AND($M111=1,AP$9&lt;=$B$9),LOOKUP(AP$9,$A$12:$A$111,$B$12:$B$111),IF(AND($H111=-1,AQ$9=$R110),"",IF($H111=-1,AQ110,IF(AND($H111=1,AO$9=$R110),$J111,IF($H111=1,AP110,""))))))))</f>
        <v/>
      </c>
      <c r="AQ111" t="str">
        <f ca="1">IF($E110="","",IF($F111="",AQ110,IF(AND($M111=1,AQ$9&gt;$B$9),"",IF(AND($M111=1,AQ$9&lt;=$B$9),LOOKUP(AQ$9,$A$12:$A$111,$B$12:$B$111),IF(AND($H111=-1,AR$9=$R110),"",IF($H111=-1,AR110,IF(AND($H111=1,AP$9=$R110),$J111,IF($H111=1,AQ110,""))))))))</f>
        <v/>
      </c>
      <c r="AR111" t="str">
        <f ca="1">IF($E110="","",IF($F111="",AR110,IF(AND($M111=1,AR$9&gt;$B$9),"",IF(AND($M111=1,AR$9&lt;=$B$9),LOOKUP(AR$9,$A$12:$A$111,$B$12:$B$111),IF(AND($H111=-1,AS$9=$R110),"",IF($H111=-1,AS110,IF(AND($H111=1,AQ$9=$R110),$J111,IF($H111=1,AR110,""))))))))</f>
        <v/>
      </c>
      <c r="AS111" t="str">
        <f ca="1">IF($E110="","",IF($F111="",AS110,IF(AND($M111=1,AS$9&gt;$B$9),"",IF(AND($M111=1,AS$9&lt;=$B$9),LOOKUP(AS$9,$A$12:$A$111,$B$12:$B$111),IF(AND($H111=-1,AT$9=$R110),"",IF($H111=-1,AT110,IF(AND($H111=1,AR$9=$R110),$J111,IF($H111=1,AS110,""))))))))</f>
        <v/>
      </c>
      <c r="AT111" t="str">
        <f ca="1">IF($E110="","",IF($F111="",AT110,IF(AND($M111=1,AT$9&gt;$B$9),"",IF(AND($M111=1,AT$9&lt;=$B$9),LOOKUP(AT$9,$A$12:$A$111,$B$12:$B$111),IF(AND($H111=-1,AU$9=$R110),"",IF($H111=-1,AU110,IF(AND($H111=1,AS$9=$R110),$J111,IF($H111=1,AT110,""))))))))</f>
        <v/>
      </c>
      <c r="AU111" t="str">
        <f ca="1">IF($E110="","",IF($F111="",AU110,IF(AND($M111=1,AU$9&gt;$B$9),"",IF(AND($M111=1,AU$9&lt;=$B$9),LOOKUP(AU$9,$A$12:$A$111,$B$12:$B$111),IF(AND($H111=-1,AV$9=$R110),"",IF($H111=-1,AV110,IF(AND($H111=1,AT$9=$R110),$J111,IF($H111=1,AU110,""))))))))</f>
        <v/>
      </c>
      <c r="AV111" t="str">
        <f ca="1">IF($E110="","",IF($F111="",AV110,IF(AND($M111=1,AV$9&gt;$B$9),"",IF(AND($M111=1,AV$9&lt;=$B$9),LOOKUP(AV$9,$A$12:$A$111,$B$12:$B$111),IF(AND($H111=-1,AW$9=$R110),"",IF($H111=-1,AW110,IF(AND($H111=1,AU$9=$R110),$J111,IF($H111=1,AV110,""))))))))</f>
        <v/>
      </c>
      <c r="AW111" t="str">
        <f ca="1">IF($E110="","",IF($F111="",AW110,IF(AND($M111=1,AW$9&gt;$B$9),"",IF(AND($M111=1,AW$9&lt;=$B$9),LOOKUP(AW$9,$A$12:$A$111,$B$12:$B$111),IF(AND($H111=-1,AX$9=$R110),"",IF($H111=-1,AX110,IF(AND($H111=1,AV$9=$R110),$J111,IF($H111=1,AW110,""))))))))</f>
        <v/>
      </c>
      <c r="AX111" t="str">
        <f ca="1">IF($E110="","",IF($F111="",AX110,IF(AND($M111=1,AX$9&gt;$B$9),"",IF(AND($M111=1,AX$9&lt;=$B$9),LOOKUP(AX$9,$A$12:$A$111,$B$12:$B$111),IF(AND($H111=-1,AY$9=$R110),"",IF($H111=-1,AY110,IF(AND($H111=1,AW$9=$R110),$J111,IF($H111=1,AX110,""))))))))</f>
        <v/>
      </c>
      <c r="AY111" t="str">
        <f ca="1">IF($E110="","",IF($F111="",AY110,IF(AND($M111=1,AY$9&gt;$B$9),"",IF(AND($M111=1,AY$9&lt;=$B$9),LOOKUP(AY$9,$A$12:$A$111,$B$12:$B$111),IF(AND($H111=-1,AZ$9=$R110),"",IF($H111=-1,AZ110,IF(AND($H111=1,AX$9=$R110),$J111,IF($H111=1,AY110,""))))))))</f>
        <v/>
      </c>
      <c r="AZ111" t="str">
        <f ca="1">IF($E110="","",IF($F111="",AZ110,IF(AND($M111=1,AZ$9&gt;$B$9),"",IF(AND($M111=1,AZ$9&lt;=$B$9),LOOKUP(AZ$9,$A$12:$A$111,$B$12:$B$111),IF(AND($H111=-1,BA$9=$R110),"",IF($H111=-1,BA110,IF(AND($H111=1,AY$9=$R110),$J111,IF($H111=1,AZ110,""))))))))</f>
        <v/>
      </c>
      <c r="BA111" t="str">
        <f ca="1">IF($E110="","",IF($F111="",BA110,IF(AND($M111=1,BA$9&gt;$B$9),"",IF(AND($M111=1,BA$9&lt;=$B$9),LOOKUP(BA$9,$A$12:$A$111,$B$12:$B$111),IF(AND($H111=-1,BB$9=$R110),"",IF($H111=-1,BB110,IF(AND($H111=1,AZ$9=$R110),$J111,IF($H111=1,BA110,""))))))))</f>
        <v/>
      </c>
      <c r="BB111" t="str">
        <f ca="1">IF($E110="","",IF($F111="",BB110,IF(AND($M111=1,BB$9&gt;$B$9),"",IF(AND($M111=1,BB$9&lt;=$B$9),LOOKUP(BB$9,$A$12:$A$111,$B$12:$B$111),IF(AND($H111=-1,BC$9=$R110),"",IF($H111=-1,BC110,IF(AND($H111=1,BA$9=$R110),$J111,IF($H111=1,BB110,""))))))))</f>
        <v/>
      </c>
      <c r="BC111" t="str">
        <f ca="1">IF($E110="","",IF($F111="",BC110,IF(AND($M111=1,BC$9&gt;$B$9),"",IF(AND($M111=1,BC$9&lt;=$B$9),LOOKUP(BC$9,$A$12:$A$111,$B$12:$B$111),IF(AND($H111=-1,BD$9=$R110),"",IF($H111=-1,BD110,IF(AND($H111=1,BB$9=$R110),$J111,IF($H111=1,BC110,""))))))))</f>
        <v/>
      </c>
      <c r="BD111" t="str">
        <f ca="1">IF($E110="","",IF($F111="",BD110,IF(AND($M111=1,BD$9&gt;$B$9),"",IF(AND($M111=1,BD$9&lt;=$B$9),LOOKUP(BD$9,$A$12:$A$111,$B$12:$B$111),IF(AND($H111=-1,BE$9=$R110),"",IF($H111=-1,BE110,IF(AND($H111=1,BC$9=$R110),$J111,IF($H111=1,BD110,""))))))))</f>
        <v/>
      </c>
      <c r="BE111" t="str">
        <f ca="1">IF($E110="","",IF($F111="",BE110,IF(AND($M111=1,BE$9&gt;$B$9),"",IF(AND($M111=1,BE$9&lt;=$B$9),LOOKUP(BE$9,$A$12:$A$111,$B$12:$B$111),IF(AND($H111=-1,BF$9=$R110),"",IF($H111=-1,BF110,IF(AND($H111=1,BD$9=$R110),$J111,IF($H111=1,BE110,""))))))))</f>
        <v/>
      </c>
      <c r="BF111" t="str">
        <f ca="1">IF($E110="","",IF($F111="",BF110,IF(AND($M111=1,BF$9&gt;$B$9),"",IF(AND($M111=1,BF$9&lt;=$B$9),LOOKUP(BF$9,$A$12:$A$111,$B$12:$B$111),IF(AND($H111=-1,BG$9=$R110),"",IF($H111=-1,BG110,IF(AND($H111=1,BE$9=$R110),$J111,IF($H111=1,BF110,""))))))))</f>
        <v/>
      </c>
      <c r="BG111" t="str">
        <f ca="1">IF($E110="","",IF($F111="",BG110,IF(AND($M111=1,BG$9&gt;$B$9),"",IF(AND($M111=1,BG$9&lt;=$B$9),LOOKUP(BG$9,$A$12:$A$111,$B$12:$B$111),IF(AND($H111=-1,BH$9=$R110),"",IF($H111=-1,BH110,IF(AND($H111=1,BF$9=$R110),$J111,IF($H111=1,BG110,""))))))))</f>
        <v/>
      </c>
      <c r="BH111" t="str">
        <f ca="1">IF($E110="","",IF($F111="",BH110,IF(AND($M111=1,BH$9&gt;$B$9),"",IF(AND($M111=1,BH$9&lt;=$B$9),LOOKUP(BH$9,$A$12:$A$111,$B$12:$B$111),IF(AND($H111=-1,BI$9=$R110),"",IF($H111=-1,BI110,IF(AND($H111=1,BG$9=$R110),$J111,IF($H111=1,BH110,""))))))))</f>
        <v/>
      </c>
      <c r="BI111" t="str">
        <f ca="1">IF($E110="","",IF($F111="",BI110,IF(AND($M111=1,BI$9&gt;$B$9),"",IF(AND($M111=1,BI$9&lt;=$B$9),LOOKUP(BI$9,$A$12:$A$111,$B$12:$B$111),IF(AND($H111=-1,BJ$9=$R110),"",IF($H111=-1,BJ110,IF(AND($H111=1,BH$9=$R110),$J111,IF($H111=1,BI110,""))))))))</f>
        <v/>
      </c>
      <c r="BJ111" t="str">
        <f ca="1">IF($E110="","",IF($F111="",BJ110,IF(AND($M111=1,BJ$9&gt;$B$9),"",IF(AND($M111=1,BJ$9&lt;=$B$9),LOOKUP(BJ$9,$A$12:$A$111,$B$12:$B$111),IF(AND($H111=-1,BK$9=$R110),"",IF($H111=-1,BK110,IF(AND($H111=1,BI$9=$R110),$J111,IF($H111=1,BJ110,""))))))))</f>
        <v/>
      </c>
      <c r="BK111" t="str">
        <f ca="1">IF($E110="","",IF($F111="",BK110,IF(AND($M111=1,BK$9&gt;$B$9),"",IF(AND($M111=1,BK$9&lt;=$B$9),LOOKUP(BK$9,$A$12:$A$111,$B$12:$B$111),IF(AND($H111=-1,BL$9=$R110),"",IF($H111=-1,BL110,IF(AND($H111=1,BJ$9=$R110),$J111,IF($H111=1,BK110,""))))))))</f>
        <v/>
      </c>
      <c r="BL111" t="str">
        <f ca="1">IF($E110="","",IF($F111="",BL110,IF(AND($M111=1,BL$9&gt;$B$9),"",IF(AND($M111=1,BL$9&lt;=$B$9),LOOKUP(BL$9,$A$12:$A$111,$B$12:$B$111),IF(AND($H111=-1,BM$9=$R110),"",IF($H111=-1,BM110,IF(AND($H111=1,BK$9=$R110),$J111,IF($H111=1,BL110,""))))))))</f>
        <v/>
      </c>
      <c r="BM111" t="str">
        <f ca="1">IF($E110="","",IF($F111="",BM110,IF(AND($M111=1,BM$9&gt;$B$9),"",IF(AND($M111=1,BM$9&lt;=$B$9),LOOKUP(BM$9,$A$12:$A$111,$B$12:$B$111),IF(AND($H111=-1,BN$9=$R110),"",IF($H111=-1,BN110,IF(AND($H111=1,BL$9=$R110),$J111,IF($H111=1,BM110,""))))))))</f>
        <v/>
      </c>
      <c r="BN111" t="str">
        <f ca="1">IF($E110="","",IF($F111="",BN110,IF(AND($M111=1,BN$9&gt;$B$9),"",IF(AND($M111=1,BN$9&lt;=$B$9),LOOKUP(BN$9,$A$12:$A$111,$B$12:$B$111),IF(AND($H111=-1,BO$9=$R110),"",IF($H111=-1,BO110,IF(AND($H111=1,BM$9=$R110),$J111,IF($H111=1,BN110,""))))))))</f>
        <v/>
      </c>
      <c r="BO111" t="str">
        <f ca="1">IF($E110="","",IF($F111="",BO110,IF(AND($M111=1,BO$9&gt;$B$9),"",IF(AND($M111=1,BO$9&lt;=$B$9),LOOKUP(BO$9,$A$12:$A$111,$B$12:$B$111),IF(AND($H111=-1,BP$9=$R110),"",IF($H111=-1,BP110,IF(AND($H111=1,BN$9=$R110),$J111,IF($H111=1,BO110,""))))))))</f>
        <v/>
      </c>
      <c r="BP111">
        <f ca="1">IF($E110="","",IF($F111="",BP110,IF(AND($M111=1,BP$9&gt;$B$9),"",IF(AND($M111=1,BP$9&lt;=$B$9),LOOKUP(BP$9,$A$12:$A$111,$B$12:$B$111),IF(AND($H111=-1,BQ$9=$R110),"",IF($H111=-1,BQ110,IF(AND($H111=1,BO$9=$R110),$J111,IF($H111=1,BP110,""))))))))</f>
        <v>0</v>
      </c>
    </row>
    <row r="112" spans="4:68" x14ac:dyDescent="0.25">
      <c r="D112" s="4">
        <v>102</v>
      </c>
      <c r="E112" s="1">
        <f t="shared" ca="1" si="12"/>
        <v>26</v>
      </c>
      <c r="F112" t="str">
        <f ca="1">IF(E111="","",IF(AND(B$3="Last",G111="Zero"),F111,IF(B$3="Last",G111,IF(AND(B$3="2nd last",G110="Zero"),F111,IF(B$3="2nd last",G110,IF(AND(B$3="Opposite",G111="Zero"),F111,IF(AND(B$3="Opposite",G111="Red"),"Black",IF(AND(B$3="Opposite",G111="Black"),"Red",IF(AND(B$3="Opposite",G111="Odd"),"Even",IF(AND(B$3="Opposite",G111="Even"),"Odd",IF(AND(B$3="Opposite",G111="High"),"Low",IF(AND(B$3="Opposite",G111="Low"),"High",IF(COUNTIF(Refs!$E$5:$I$6,B$3)=1,RevLab!B$3,"")))))))))))))</f>
        <v>Black</v>
      </c>
      <c r="G112" t="str">
        <f ca="1">IF(E112="","",IF(B$2="Red/Black",LOOKUP(E112,Refs!D:D,Refs!F:F),IF(B$2="High/Low",LOOKUP(E112,Refs!D:D,Refs!H:H),IF(B$2="Odd/Even",LOOKUP(E112,Refs!D:D,Refs!J:J),""))))</f>
        <v>Black</v>
      </c>
      <c r="H112">
        <f t="shared" ca="1" si="13"/>
        <v>1</v>
      </c>
      <c r="I112">
        <f ca="1">IF(E111="","",IF(F112="","",IF(AND(R111&gt;1,P111+Q111&gt;=$B$4),$B$4,IF(R111=1,P111,P111+Q111))))</f>
        <v>9</v>
      </c>
      <c r="J112">
        <f t="shared" ca="1" si="14"/>
        <v>9</v>
      </c>
      <c r="K112">
        <f t="shared" ca="1" si="16"/>
        <v>-100</v>
      </c>
      <c r="L112">
        <f t="shared" ca="1" si="17"/>
        <v>15</v>
      </c>
      <c r="M112">
        <f t="shared" ca="1" si="15"/>
        <v>0</v>
      </c>
      <c r="P112">
        <f t="shared" ca="1" si="9"/>
        <v>2</v>
      </c>
      <c r="Q112">
        <f t="shared" ca="1" si="10"/>
        <v>9</v>
      </c>
      <c r="R112" s="2">
        <f t="shared" ca="1" si="11"/>
        <v>6</v>
      </c>
      <c r="S112" s="4">
        <f ca="1">IF(E111="","",IF($F112="",S111,IF($M112=1,LOOKUP(S$9,$A$12:$A$111,$B$12:$B$111),IF(AND($H112=-1,T$9=$R111),"",IF($H112=-1,T111,IF($H112=1,S111))))))</f>
        <v>2</v>
      </c>
      <c r="T112">
        <f ca="1">IF($E111="","",IF($F112="",T111,IF(AND($M112=1,T$9&gt;$B$9),"",IF(AND($M112=1,T$9&lt;=$B$9),LOOKUP(T$9,$A$12:$A$111,$B$12:$B$111),IF(AND($H112=-1,U$9=$R111),"",IF($H112=-1,U111,IF(AND($H112=1,S$9=$R111),$J112,IF($H112=1,T111,""))))))))</f>
        <v>3</v>
      </c>
      <c r="U112">
        <f ca="1">IF($E111="","",IF($F112="",U111,IF(AND($M112=1,U$9&gt;$B$9),"",IF(AND($M112=1,U$9&lt;=$B$9),LOOKUP(U$9,$A$12:$A$111,$B$12:$B$111),IF(AND($H112=-1,V$9=$R111),"",IF($H112=-1,V111,IF(AND($H112=1,T$9=$R111),$J112,IF($H112=1,U111,""))))))))</f>
        <v>4</v>
      </c>
      <c r="V112">
        <f ca="1">IF($E111="","",IF($F112="",V111,IF(AND($M112=1,V$9&gt;$B$9),"",IF(AND($M112=1,V$9&lt;=$B$9),LOOKUP(V$9,$A$12:$A$111,$B$12:$B$111),IF(AND($H112=-1,W$9=$R111),"",IF($H112=-1,W111,IF(AND($H112=1,U$9=$R111),$J112,IF($H112=1,V111,""))))))))</f>
        <v>5</v>
      </c>
      <c r="W112">
        <f ca="1">IF($E111="","",IF($F112="",W111,IF(AND($M112=1,W$9&gt;$B$9),"",IF(AND($M112=1,W$9&lt;=$B$9),LOOKUP(W$9,$A$12:$A$111,$B$12:$B$111),IF(AND($H112=-1,X$9=$R111),"",IF($H112=-1,X111,IF(AND($H112=1,V$9=$R111),$J112,IF($H112=1,W111,""))))))))</f>
        <v>7</v>
      </c>
      <c r="X112">
        <f ca="1">IF($E111="","",IF($F112="",X111,IF(AND($M112=1,X$9&gt;$B$9),"",IF(AND($M112=1,X$9&lt;=$B$9),LOOKUP(X$9,$A$12:$A$111,$B$12:$B$111),IF(AND($H112=-1,Y$9=$R111),"",IF($H112=-1,Y111,IF(AND($H112=1,W$9=$R111),$J112,IF($H112=1,X111,""))))))))</f>
        <v>9</v>
      </c>
      <c r="Y112" t="str">
        <f ca="1">IF($E111="","",IF($F112="",Y111,IF(AND($M112=1,Y$9&gt;$B$9),"",IF(AND($M112=1,Y$9&lt;=$B$9),LOOKUP(Y$9,$A$12:$A$111,$B$12:$B$111),IF(AND($H112=-1,Z$9=$R111),"",IF($H112=-1,Z111,IF(AND($H112=1,X$9=$R111),$J112,IF($H112=1,Y111,""))))))))</f>
        <v/>
      </c>
      <c r="Z112" t="str">
        <f ca="1">IF($E111="","",IF($F112="",Z111,IF(AND($M112=1,Z$9&gt;$B$9),"",IF(AND($M112=1,Z$9&lt;=$B$9),LOOKUP(Z$9,$A$12:$A$111,$B$12:$B$111),IF(AND($H112=-1,AA$9=$R111),"",IF($H112=-1,AA111,IF(AND($H112=1,Y$9=$R111),$J112,IF($H112=1,Z111,""))))))))</f>
        <v/>
      </c>
      <c r="AA112" t="str">
        <f ca="1">IF($E111="","",IF($F112="",AA111,IF(AND($M112=1,AA$9&gt;$B$9),"",IF(AND($M112=1,AA$9&lt;=$B$9),LOOKUP(AA$9,$A$12:$A$111,$B$12:$B$111),IF(AND($H112=-1,AB$9=$R111),"",IF($H112=-1,AB111,IF(AND($H112=1,Z$9=$R111),$J112,IF($H112=1,AA111,""))))))))</f>
        <v/>
      </c>
      <c r="AB112" t="str">
        <f ca="1">IF($E111="","",IF($F112="",AB111,IF(AND($M112=1,AB$9&gt;$B$9),"",IF(AND($M112=1,AB$9&lt;=$B$9),LOOKUP(AB$9,$A$12:$A$111,$B$12:$B$111),IF(AND($H112=-1,AC$9=$R111),"",IF($H112=-1,AC111,IF(AND($H112=1,AA$9=$R111),$J112,IF($H112=1,AB111,""))))))))</f>
        <v/>
      </c>
      <c r="AC112" t="str">
        <f ca="1">IF($E111="","",IF($F112="",AC111,IF(AND($M112=1,AC$9&gt;$B$9),"",IF(AND($M112=1,AC$9&lt;=$B$9),LOOKUP(AC$9,$A$12:$A$111,$B$12:$B$111),IF(AND($H112=-1,AD$9=$R111),"",IF($H112=-1,AD111,IF(AND($H112=1,AB$9=$R111),$J112,IF($H112=1,AC111,""))))))))</f>
        <v/>
      </c>
      <c r="AD112" t="str">
        <f ca="1">IF($E111="","",IF($F112="",AD111,IF(AND($M112=1,AD$9&gt;$B$9),"",IF(AND($M112=1,AD$9&lt;=$B$9),LOOKUP(AD$9,$A$12:$A$111,$B$12:$B$111),IF(AND($H112=-1,AE$9=$R111),"",IF($H112=-1,AE111,IF(AND($H112=1,AC$9=$R111),$J112,IF($H112=1,AD111,""))))))))</f>
        <v/>
      </c>
      <c r="AE112" t="str">
        <f ca="1">IF($E111="","",IF($F112="",AE111,IF(AND($M112=1,AE$9&gt;$B$9),"",IF(AND($M112=1,AE$9&lt;=$B$9),LOOKUP(AE$9,$A$12:$A$111,$B$12:$B$111),IF(AND($H112=-1,AF$9=$R111),"",IF($H112=-1,AF111,IF(AND($H112=1,AD$9=$R111),$J112,IF($H112=1,AE111,""))))))))</f>
        <v/>
      </c>
      <c r="AF112" t="str">
        <f ca="1">IF($E111="","",IF($F112="",AF111,IF(AND($M112=1,AF$9&gt;$B$9),"",IF(AND($M112=1,AF$9&lt;=$B$9),LOOKUP(AF$9,$A$12:$A$111,$B$12:$B$111),IF(AND($H112=-1,AG$9=$R111),"",IF($H112=-1,AG111,IF(AND($H112=1,AE$9=$R111),$J112,IF($H112=1,AF111,""))))))))</f>
        <v/>
      </c>
      <c r="AG112" t="str">
        <f ca="1">IF($E111="","",IF($F112="",AG111,IF(AND($M112=1,AG$9&gt;$B$9),"",IF(AND($M112=1,AG$9&lt;=$B$9),LOOKUP(AG$9,$A$12:$A$111,$B$12:$B$111),IF(AND($H112=-1,AH$9=$R111),"",IF($H112=-1,AH111,IF(AND($H112=1,AF$9=$R111),$J112,IF($H112=1,AG111,""))))))))</f>
        <v/>
      </c>
      <c r="AH112" t="str">
        <f ca="1">IF($E111="","",IF($F112="",AH111,IF(AND($M112=1,AH$9&gt;$B$9),"",IF(AND($M112=1,AH$9&lt;=$B$9),LOOKUP(AH$9,$A$12:$A$111,$B$12:$B$111),IF(AND($H112=-1,AI$9=$R111),"",IF($H112=-1,AI111,IF(AND($H112=1,AG$9=$R111),$J112,IF($H112=1,AH111,""))))))))</f>
        <v/>
      </c>
      <c r="AI112" t="str">
        <f ca="1">IF($E111="","",IF($F112="",AI111,IF(AND($M112=1,AI$9&gt;$B$9),"",IF(AND($M112=1,AI$9&lt;=$B$9),LOOKUP(AI$9,$A$12:$A$111,$B$12:$B$111),IF(AND($H112=-1,AJ$9=$R111),"",IF($H112=-1,AJ111,IF(AND($H112=1,AH$9=$R111),$J112,IF($H112=1,AI111,""))))))))</f>
        <v/>
      </c>
      <c r="AJ112" t="str">
        <f ca="1">IF($E111="","",IF($F112="",AJ111,IF(AND($M112=1,AJ$9&gt;$B$9),"",IF(AND($M112=1,AJ$9&lt;=$B$9),LOOKUP(AJ$9,$A$12:$A$111,$B$12:$B$111),IF(AND($H112=-1,AK$9=$R111),"",IF($H112=-1,AK111,IF(AND($H112=1,AI$9=$R111),$J112,IF($H112=1,AJ111,""))))))))</f>
        <v/>
      </c>
      <c r="AK112" t="str">
        <f ca="1">IF($E111="","",IF($F112="",AK111,IF(AND($M112=1,AK$9&gt;$B$9),"",IF(AND($M112=1,AK$9&lt;=$B$9),LOOKUP(AK$9,$A$12:$A$111,$B$12:$B$111),IF(AND($H112=-1,AL$9=$R111),"",IF($H112=-1,AL111,IF(AND($H112=1,AJ$9=$R111),$J112,IF($H112=1,AK111,""))))))))</f>
        <v/>
      </c>
      <c r="AL112" t="str">
        <f ca="1">IF($E111="","",IF($F112="",AL111,IF(AND($M112=1,AL$9&gt;$B$9),"",IF(AND($M112=1,AL$9&lt;=$B$9),LOOKUP(AL$9,$A$12:$A$111,$B$12:$B$111),IF(AND($H112=-1,AM$9=$R111),"",IF($H112=-1,AM111,IF(AND($H112=1,AK$9=$R111),$J112,IF($H112=1,AL111,""))))))))</f>
        <v/>
      </c>
      <c r="AM112" t="str">
        <f ca="1">IF($E111="","",IF($F112="",AM111,IF(AND($M112=1,AM$9&gt;$B$9),"",IF(AND($M112=1,AM$9&lt;=$B$9),LOOKUP(AM$9,$A$12:$A$111,$B$12:$B$111),IF(AND($H112=-1,AN$9=$R111),"",IF($H112=-1,AN111,IF(AND($H112=1,AL$9=$R111),$J112,IF($H112=1,AM111,""))))))))</f>
        <v/>
      </c>
      <c r="AN112" t="str">
        <f ca="1">IF($E111="","",IF($F112="",AN111,IF(AND($M112=1,AN$9&gt;$B$9),"",IF(AND($M112=1,AN$9&lt;=$B$9),LOOKUP(AN$9,$A$12:$A$111,$B$12:$B$111),IF(AND($H112=-1,AO$9=$R111),"",IF($H112=-1,AO111,IF(AND($H112=1,AM$9=$R111),$J112,IF($H112=1,AN111,""))))))))</f>
        <v/>
      </c>
      <c r="AO112" t="str">
        <f ca="1">IF($E111="","",IF($F112="",AO111,IF(AND($M112=1,AO$9&gt;$B$9),"",IF(AND($M112=1,AO$9&lt;=$B$9),LOOKUP(AO$9,$A$12:$A$111,$B$12:$B$111),IF(AND($H112=-1,AP$9=$R111),"",IF($H112=-1,AP111,IF(AND($H112=1,AN$9=$R111),$J112,IF($H112=1,AO111,""))))))))</f>
        <v/>
      </c>
      <c r="AP112" t="str">
        <f ca="1">IF($E111="","",IF($F112="",AP111,IF(AND($M112=1,AP$9&gt;$B$9),"",IF(AND($M112=1,AP$9&lt;=$B$9),LOOKUP(AP$9,$A$12:$A$111,$B$12:$B$111),IF(AND($H112=-1,AQ$9=$R111),"",IF($H112=-1,AQ111,IF(AND($H112=1,AO$9=$R111),$J112,IF($H112=1,AP111,""))))))))</f>
        <v/>
      </c>
      <c r="AQ112" t="str">
        <f ca="1">IF($E111="","",IF($F112="",AQ111,IF(AND($M112=1,AQ$9&gt;$B$9),"",IF(AND($M112=1,AQ$9&lt;=$B$9),LOOKUP(AQ$9,$A$12:$A$111,$B$12:$B$111),IF(AND($H112=-1,AR$9=$R111),"",IF($H112=-1,AR111,IF(AND($H112=1,AP$9=$R111),$J112,IF($H112=1,AQ111,""))))))))</f>
        <v/>
      </c>
      <c r="AR112" t="str">
        <f ca="1">IF($E111="","",IF($F112="",AR111,IF(AND($M112=1,AR$9&gt;$B$9),"",IF(AND($M112=1,AR$9&lt;=$B$9),LOOKUP(AR$9,$A$12:$A$111,$B$12:$B$111),IF(AND($H112=-1,AS$9=$R111),"",IF($H112=-1,AS111,IF(AND($H112=1,AQ$9=$R111),$J112,IF($H112=1,AR111,""))))))))</f>
        <v/>
      </c>
      <c r="AS112" t="str">
        <f ca="1">IF($E111="","",IF($F112="",AS111,IF(AND($M112=1,AS$9&gt;$B$9),"",IF(AND($M112=1,AS$9&lt;=$B$9),LOOKUP(AS$9,$A$12:$A$111,$B$12:$B$111),IF(AND($H112=-1,AT$9=$R111),"",IF($H112=-1,AT111,IF(AND($H112=1,AR$9=$R111),$J112,IF($H112=1,AS111,""))))))))</f>
        <v/>
      </c>
      <c r="AT112" t="str">
        <f ca="1">IF($E111="","",IF($F112="",AT111,IF(AND($M112=1,AT$9&gt;$B$9),"",IF(AND($M112=1,AT$9&lt;=$B$9),LOOKUP(AT$9,$A$12:$A$111,$B$12:$B$111),IF(AND($H112=-1,AU$9=$R111),"",IF($H112=-1,AU111,IF(AND($H112=1,AS$9=$R111),$J112,IF($H112=1,AT111,""))))))))</f>
        <v/>
      </c>
      <c r="AU112" t="str">
        <f ca="1">IF($E111="","",IF($F112="",AU111,IF(AND($M112=1,AU$9&gt;$B$9),"",IF(AND($M112=1,AU$9&lt;=$B$9),LOOKUP(AU$9,$A$12:$A$111,$B$12:$B$111),IF(AND($H112=-1,AV$9=$R111),"",IF($H112=-1,AV111,IF(AND($H112=1,AT$9=$R111),$J112,IF($H112=1,AU111,""))))))))</f>
        <v/>
      </c>
      <c r="AV112" t="str">
        <f ca="1">IF($E111="","",IF($F112="",AV111,IF(AND($M112=1,AV$9&gt;$B$9),"",IF(AND($M112=1,AV$9&lt;=$B$9),LOOKUP(AV$9,$A$12:$A$111,$B$12:$B$111),IF(AND($H112=-1,AW$9=$R111),"",IF($H112=-1,AW111,IF(AND($H112=1,AU$9=$R111),$J112,IF($H112=1,AV111,""))))))))</f>
        <v/>
      </c>
      <c r="AW112" t="str">
        <f ca="1">IF($E111="","",IF($F112="",AW111,IF(AND($M112=1,AW$9&gt;$B$9),"",IF(AND($M112=1,AW$9&lt;=$B$9),LOOKUP(AW$9,$A$12:$A$111,$B$12:$B$111),IF(AND($H112=-1,AX$9=$R111),"",IF($H112=-1,AX111,IF(AND($H112=1,AV$9=$R111),$J112,IF($H112=1,AW111,""))))))))</f>
        <v/>
      </c>
      <c r="AX112" t="str">
        <f ca="1">IF($E111="","",IF($F112="",AX111,IF(AND($M112=1,AX$9&gt;$B$9),"",IF(AND($M112=1,AX$9&lt;=$B$9),LOOKUP(AX$9,$A$12:$A$111,$B$12:$B$111),IF(AND($H112=-1,AY$9=$R111),"",IF($H112=-1,AY111,IF(AND($H112=1,AW$9=$R111),$J112,IF($H112=1,AX111,""))))))))</f>
        <v/>
      </c>
      <c r="AY112" t="str">
        <f ca="1">IF($E111="","",IF($F112="",AY111,IF(AND($M112=1,AY$9&gt;$B$9),"",IF(AND($M112=1,AY$9&lt;=$B$9),LOOKUP(AY$9,$A$12:$A$111,$B$12:$B$111),IF(AND($H112=-1,AZ$9=$R111),"",IF($H112=-1,AZ111,IF(AND($H112=1,AX$9=$R111),$J112,IF($H112=1,AY111,""))))))))</f>
        <v/>
      </c>
      <c r="AZ112" t="str">
        <f ca="1">IF($E111="","",IF($F112="",AZ111,IF(AND($M112=1,AZ$9&gt;$B$9),"",IF(AND($M112=1,AZ$9&lt;=$B$9),LOOKUP(AZ$9,$A$12:$A$111,$B$12:$B$111),IF(AND($H112=-1,BA$9=$R111),"",IF($H112=-1,BA111,IF(AND($H112=1,AY$9=$R111),$J112,IF($H112=1,AZ111,""))))))))</f>
        <v/>
      </c>
      <c r="BA112" t="str">
        <f ca="1">IF($E111="","",IF($F112="",BA111,IF(AND($M112=1,BA$9&gt;$B$9),"",IF(AND($M112=1,BA$9&lt;=$B$9),LOOKUP(BA$9,$A$12:$A$111,$B$12:$B$111),IF(AND($H112=-1,BB$9=$R111),"",IF($H112=-1,BB111,IF(AND($H112=1,AZ$9=$R111),$J112,IF($H112=1,BA111,""))))))))</f>
        <v/>
      </c>
      <c r="BB112" t="str">
        <f ca="1">IF($E111="","",IF($F112="",BB111,IF(AND($M112=1,BB$9&gt;$B$9),"",IF(AND($M112=1,BB$9&lt;=$B$9),LOOKUP(BB$9,$A$12:$A$111,$B$12:$B$111),IF(AND($H112=-1,BC$9=$R111),"",IF($H112=-1,BC111,IF(AND($H112=1,BA$9=$R111),$J112,IF($H112=1,BB111,""))))))))</f>
        <v/>
      </c>
      <c r="BC112" t="str">
        <f ca="1">IF($E111="","",IF($F112="",BC111,IF(AND($M112=1,BC$9&gt;$B$9),"",IF(AND($M112=1,BC$9&lt;=$B$9),LOOKUP(BC$9,$A$12:$A$111,$B$12:$B$111),IF(AND($H112=-1,BD$9=$R111),"",IF($H112=-1,BD111,IF(AND($H112=1,BB$9=$R111),$J112,IF($H112=1,BC111,""))))))))</f>
        <v/>
      </c>
      <c r="BD112" t="str">
        <f ca="1">IF($E111="","",IF($F112="",BD111,IF(AND($M112=1,BD$9&gt;$B$9),"",IF(AND($M112=1,BD$9&lt;=$B$9),LOOKUP(BD$9,$A$12:$A$111,$B$12:$B$111),IF(AND($H112=-1,BE$9=$R111),"",IF($H112=-1,BE111,IF(AND($H112=1,BC$9=$R111),$J112,IF($H112=1,BD111,""))))))))</f>
        <v/>
      </c>
      <c r="BE112" t="str">
        <f ca="1">IF($E111="","",IF($F112="",BE111,IF(AND($M112=1,BE$9&gt;$B$9),"",IF(AND($M112=1,BE$9&lt;=$B$9),LOOKUP(BE$9,$A$12:$A$111,$B$12:$B$111),IF(AND($H112=-1,BF$9=$R111),"",IF($H112=-1,BF111,IF(AND($H112=1,BD$9=$R111),$J112,IF($H112=1,BE111,""))))))))</f>
        <v/>
      </c>
      <c r="BF112" t="str">
        <f ca="1">IF($E111="","",IF($F112="",BF111,IF(AND($M112=1,BF$9&gt;$B$9),"",IF(AND($M112=1,BF$9&lt;=$B$9),LOOKUP(BF$9,$A$12:$A$111,$B$12:$B$111),IF(AND($H112=-1,BG$9=$R111),"",IF($H112=-1,BG111,IF(AND($H112=1,BE$9=$R111),$J112,IF($H112=1,BF111,""))))))))</f>
        <v/>
      </c>
      <c r="BG112" t="str">
        <f ca="1">IF($E111="","",IF($F112="",BG111,IF(AND($M112=1,BG$9&gt;$B$9),"",IF(AND($M112=1,BG$9&lt;=$B$9),LOOKUP(BG$9,$A$12:$A$111,$B$12:$B$111),IF(AND($H112=-1,BH$9=$R111),"",IF($H112=-1,BH111,IF(AND($H112=1,BF$9=$R111),$J112,IF($H112=1,BG111,""))))))))</f>
        <v/>
      </c>
      <c r="BH112" t="str">
        <f ca="1">IF($E111="","",IF($F112="",BH111,IF(AND($M112=1,BH$9&gt;$B$9),"",IF(AND($M112=1,BH$9&lt;=$B$9),LOOKUP(BH$9,$A$12:$A$111,$B$12:$B$111),IF(AND($H112=-1,BI$9=$R111),"",IF($H112=-1,BI111,IF(AND($H112=1,BG$9=$R111),$J112,IF($H112=1,BH111,""))))))))</f>
        <v/>
      </c>
      <c r="BI112" t="str">
        <f ca="1">IF($E111="","",IF($F112="",BI111,IF(AND($M112=1,BI$9&gt;$B$9),"",IF(AND($M112=1,BI$9&lt;=$B$9),LOOKUP(BI$9,$A$12:$A$111,$B$12:$B$111),IF(AND($H112=-1,BJ$9=$R111),"",IF($H112=-1,BJ111,IF(AND($H112=1,BH$9=$R111),$J112,IF($H112=1,BI111,""))))))))</f>
        <v/>
      </c>
      <c r="BJ112" t="str">
        <f ca="1">IF($E111="","",IF($F112="",BJ111,IF(AND($M112=1,BJ$9&gt;$B$9),"",IF(AND($M112=1,BJ$9&lt;=$B$9),LOOKUP(BJ$9,$A$12:$A$111,$B$12:$B$111),IF(AND($H112=-1,BK$9=$R111),"",IF($H112=-1,BK111,IF(AND($H112=1,BI$9=$R111),$J112,IF($H112=1,BJ111,""))))))))</f>
        <v/>
      </c>
      <c r="BK112" t="str">
        <f ca="1">IF($E111="","",IF($F112="",BK111,IF(AND($M112=1,BK$9&gt;$B$9),"",IF(AND($M112=1,BK$9&lt;=$B$9),LOOKUP(BK$9,$A$12:$A$111,$B$12:$B$111),IF(AND($H112=-1,BL$9=$R111),"",IF($H112=-1,BL111,IF(AND($H112=1,BJ$9=$R111),$J112,IF($H112=1,BK111,""))))))))</f>
        <v/>
      </c>
      <c r="BL112" t="str">
        <f ca="1">IF($E111="","",IF($F112="",BL111,IF(AND($M112=1,BL$9&gt;$B$9),"",IF(AND($M112=1,BL$9&lt;=$B$9),LOOKUP(BL$9,$A$12:$A$111,$B$12:$B$111),IF(AND($H112=-1,BM$9=$R111),"",IF($H112=-1,BM111,IF(AND($H112=1,BK$9=$R111),$J112,IF($H112=1,BL111,""))))))))</f>
        <v/>
      </c>
      <c r="BM112" t="str">
        <f ca="1">IF($E111="","",IF($F112="",BM111,IF(AND($M112=1,BM$9&gt;$B$9),"",IF(AND($M112=1,BM$9&lt;=$B$9),LOOKUP(BM$9,$A$12:$A$111,$B$12:$B$111),IF(AND($H112=-1,BN$9=$R111),"",IF($H112=-1,BN111,IF(AND($H112=1,BL$9=$R111),$J112,IF($H112=1,BM111,""))))))))</f>
        <v/>
      </c>
      <c r="BN112" t="str">
        <f ca="1">IF($E111="","",IF($F112="",BN111,IF(AND($M112=1,BN$9&gt;$B$9),"",IF(AND($M112=1,BN$9&lt;=$B$9),LOOKUP(BN$9,$A$12:$A$111,$B$12:$B$111),IF(AND($H112=-1,BO$9=$R111),"",IF($H112=-1,BO111,IF(AND($H112=1,BM$9=$R111),$J112,IF($H112=1,BN111,""))))))))</f>
        <v/>
      </c>
      <c r="BO112" t="str">
        <f ca="1">IF($E111="","",IF($F112="",BO111,IF(AND($M112=1,BO$9&gt;$B$9),"",IF(AND($M112=1,BO$9&lt;=$B$9),LOOKUP(BO$9,$A$12:$A$111,$B$12:$B$111),IF(AND($H112=-1,BP$9=$R111),"",IF($H112=-1,BP111,IF(AND($H112=1,BN$9=$R111),$J112,IF($H112=1,BO111,""))))))))</f>
        <v/>
      </c>
      <c r="BP112">
        <f ca="1">IF($E111="","",IF($F112="",BP111,IF(AND($M112=1,BP$9&gt;$B$9),"",IF(AND($M112=1,BP$9&lt;=$B$9),LOOKUP(BP$9,$A$12:$A$111,$B$12:$B$111),IF(AND($H112=-1,BQ$9=$R111),"",IF($H112=-1,BQ111,IF(AND($H112=1,BO$9=$R111),$J112,IF($H112=1,BP111,""))))))))</f>
        <v>0</v>
      </c>
    </row>
    <row r="113" spans="4:68" x14ac:dyDescent="0.25">
      <c r="D113" s="4">
        <v>103</v>
      </c>
      <c r="E113" s="1">
        <f t="shared" ca="1" si="12"/>
        <v>17</v>
      </c>
      <c r="F113" t="str">
        <f ca="1">IF(E112="","",IF(AND(B$3="Last",G112="Zero"),F112,IF(B$3="Last",G112,IF(AND(B$3="2nd last",G111="Zero"),F112,IF(B$3="2nd last",G111,IF(AND(B$3="Opposite",G112="Zero"),F112,IF(AND(B$3="Opposite",G112="Red"),"Black",IF(AND(B$3="Opposite",G112="Black"),"Red",IF(AND(B$3="Opposite",G112="Odd"),"Even",IF(AND(B$3="Opposite",G112="Even"),"Odd",IF(AND(B$3="Opposite",G112="High"),"Low",IF(AND(B$3="Opposite",G112="Low"),"High",IF(COUNTIF(Refs!$E$5:$I$6,B$3)=1,RevLab!B$3,"")))))))))))))</f>
        <v>Black</v>
      </c>
      <c r="G113" t="str">
        <f ca="1">IF(E113="","",IF(B$2="Red/Black",LOOKUP(E113,Refs!D:D,Refs!F:F),IF(B$2="High/Low",LOOKUP(E113,Refs!D:D,Refs!H:H),IF(B$2="Odd/Even",LOOKUP(E113,Refs!D:D,Refs!J:J),""))))</f>
        <v>Black</v>
      </c>
      <c r="H113">
        <f t="shared" ca="1" si="13"/>
        <v>1</v>
      </c>
      <c r="I113">
        <f ca="1">IF(E112="","",IF(F113="","",IF(AND(R112&gt;1,P112+Q112&gt;=$B$4),$B$4,IF(R112=1,P112,P112+Q112))))</f>
        <v>11</v>
      </c>
      <c r="J113">
        <f t="shared" ca="1" si="14"/>
        <v>11</v>
      </c>
      <c r="K113">
        <f t="shared" ca="1" si="16"/>
        <v>-89</v>
      </c>
      <c r="L113">
        <f t="shared" ca="1" si="17"/>
        <v>15</v>
      </c>
      <c r="M113">
        <f t="shared" ca="1" si="15"/>
        <v>0</v>
      </c>
      <c r="P113">
        <f t="shared" ca="1" si="9"/>
        <v>2</v>
      </c>
      <c r="Q113">
        <f t="shared" ca="1" si="10"/>
        <v>11</v>
      </c>
      <c r="R113" s="2">
        <f t="shared" ca="1" si="11"/>
        <v>7</v>
      </c>
      <c r="S113" s="4">
        <f ca="1">IF(E112="","",IF($F113="",S112,IF($M113=1,LOOKUP(S$9,$A$12:$A$111,$B$12:$B$111),IF(AND($H113=-1,T$9=$R112),"",IF($H113=-1,T112,IF($H113=1,S112))))))</f>
        <v>2</v>
      </c>
      <c r="T113">
        <f ca="1">IF($E112="","",IF($F113="",T112,IF(AND($M113=1,T$9&gt;$B$9),"",IF(AND($M113=1,T$9&lt;=$B$9),LOOKUP(T$9,$A$12:$A$111,$B$12:$B$111),IF(AND($H113=-1,U$9=$R112),"",IF($H113=-1,U112,IF(AND($H113=1,S$9=$R112),$J113,IF($H113=1,T112,""))))))))</f>
        <v>3</v>
      </c>
      <c r="U113">
        <f ca="1">IF($E112="","",IF($F113="",U112,IF(AND($M113=1,U$9&gt;$B$9),"",IF(AND($M113=1,U$9&lt;=$B$9),LOOKUP(U$9,$A$12:$A$111,$B$12:$B$111),IF(AND($H113=-1,V$9=$R112),"",IF($H113=-1,V112,IF(AND($H113=1,T$9=$R112),$J113,IF($H113=1,U112,""))))))))</f>
        <v>4</v>
      </c>
      <c r="V113">
        <f ca="1">IF($E112="","",IF($F113="",V112,IF(AND($M113=1,V$9&gt;$B$9),"",IF(AND($M113=1,V$9&lt;=$B$9),LOOKUP(V$9,$A$12:$A$111,$B$12:$B$111),IF(AND($H113=-1,W$9=$R112),"",IF($H113=-1,W112,IF(AND($H113=1,U$9=$R112),$J113,IF($H113=1,V112,""))))))))</f>
        <v>5</v>
      </c>
      <c r="W113">
        <f ca="1">IF($E112="","",IF($F113="",W112,IF(AND($M113=1,W$9&gt;$B$9),"",IF(AND($M113=1,W$9&lt;=$B$9),LOOKUP(W$9,$A$12:$A$111,$B$12:$B$111),IF(AND($H113=-1,X$9=$R112),"",IF($H113=-1,X112,IF(AND($H113=1,V$9=$R112),$J113,IF($H113=1,W112,""))))))))</f>
        <v>7</v>
      </c>
      <c r="X113">
        <f ca="1">IF($E112="","",IF($F113="",X112,IF(AND($M113=1,X$9&gt;$B$9),"",IF(AND($M113=1,X$9&lt;=$B$9),LOOKUP(X$9,$A$12:$A$111,$B$12:$B$111),IF(AND($H113=-1,Y$9=$R112),"",IF($H113=-1,Y112,IF(AND($H113=1,W$9=$R112),$J113,IF($H113=1,X112,""))))))))</f>
        <v>9</v>
      </c>
      <c r="Y113">
        <f ca="1">IF($E112="","",IF($F113="",Y112,IF(AND($M113=1,Y$9&gt;$B$9),"",IF(AND($M113=1,Y$9&lt;=$B$9),LOOKUP(Y$9,$A$12:$A$111,$B$12:$B$111),IF(AND($H113=-1,Z$9=$R112),"",IF($H113=-1,Z112,IF(AND($H113=1,X$9=$R112),$J113,IF($H113=1,Y112,""))))))))</f>
        <v>11</v>
      </c>
      <c r="Z113" t="str">
        <f ca="1">IF($E112="","",IF($F113="",Z112,IF(AND($M113=1,Z$9&gt;$B$9),"",IF(AND($M113=1,Z$9&lt;=$B$9),LOOKUP(Z$9,$A$12:$A$111,$B$12:$B$111),IF(AND($H113=-1,AA$9=$R112),"",IF($H113=-1,AA112,IF(AND($H113=1,Y$9=$R112),$J113,IF($H113=1,Z112,""))))))))</f>
        <v/>
      </c>
      <c r="AA113" t="str">
        <f ca="1">IF($E112="","",IF($F113="",AA112,IF(AND($M113=1,AA$9&gt;$B$9),"",IF(AND($M113=1,AA$9&lt;=$B$9),LOOKUP(AA$9,$A$12:$A$111,$B$12:$B$111),IF(AND($H113=-1,AB$9=$R112),"",IF($H113=-1,AB112,IF(AND($H113=1,Z$9=$R112),$J113,IF($H113=1,AA112,""))))))))</f>
        <v/>
      </c>
      <c r="AB113" t="str">
        <f ca="1">IF($E112="","",IF($F113="",AB112,IF(AND($M113=1,AB$9&gt;$B$9),"",IF(AND($M113=1,AB$9&lt;=$B$9),LOOKUP(AB$9,$A$12:$A$111,$B$12:$B$111),IF(AND($H113=-1,AC$9=$R112),"",IF($H113=-1,AC112,IF(AND($H113=1,AA$9=$R112),$J113,IF($H113=1,AB112,""))))))))</f>
        <v/>
      </c>
      <c r="AC113" t="str">
        <f ca="1">IF($E112="","",IF($F113="",AC112,IF(AND($M113=1,AC$9&gt;$B$9),"",IF(AND($M113=1,AC$9&lt;=$B$9),LOOKUP(AC$9,$A$12:$A$111,$B$12:$B$111),IF(AND($H113=-1,AD$9=$R112),"",IF($H113=-1,AD112,IF(AND($H113=1,AB$9=$R112),$J113,IF($H113=1,AC112,""))))))))</f>
        <v/>
      </c>
      <c r="AD113" t="str">
        <f ca="1">IF($E112="","",IF($F113="",AD112,IF(AND($M113=1,AD$9&gt;$B$9),"",IF(AND($M113=1,AD$9&lt;=$B$9),LOOKUP(AD$9,$A$12:$A$111,$B$12:$B$111),IF(AND($H113=-1,AE$9=$R112),"",IF($H113=-1,AE112,IF(AND($H113=1,AC$9=$R112),$J113,IF($H113=1,AD112,""))))))))</f>
        <v/>
      </c>
      <c r="AE113" t="str">
        <f ca="1">IF($E112="","",IF($F113="",AE112,IF(AND($M113=1,AE$9&gt;$B$9),"",IF(AND($M113=1,AE$9&lt;=$B$9),LOOKUP(AE$9,$A$12:$A$111,$B$12:$B$111),IF(AND($H113=-1,AF$9=$R112),"",IF($H113=-1,AF112,IF(AND($H113=1,AD$9=$R112),$J113,IF($H113=1,AE112,""))))))))</f>
        <v/>
      </c>
      <c r="AF113" t="str">
        <f ca="1">IF($E112="","",IF($F113="",AF112,IF(AND($M113=1,AF$9&gt;$B$9),"",IF(AND($M113=1,AF$9&lt;=$B$9),LOOKUP(AF$9,$A$12:$A$111,$B$12:$B$111),IF(AND($H113=-1,AG$9=$R112),"",IF($H113=-1,AG112,IF(AND($H113=1,AE$9=$R112),$J113,IF($H113=1,AF112,""))))))))</f>
        <v/>
      </c>
      <c r="AG113" t="str">
        <f ca="1">IF($E112="","",IF($F113="",AG112,IF(AND($M113=1,AG$9&gt;$B$9),"",IF(AND($M113=1,AG$9&lt;=$B$9),LOOKUP(AG$9,$A$12:$A$111,$B$12:$B$111),IF(AND($H113=-1,AH$9=$R112),"",IF($H113=-1,AH112,IF(AND($H113=1,AF$9=$R112),$J113,IF($H113=1,AG112,""))))))))</f>
        <v/>
      </c>
      <c r="AH113" t="str">
        <f ca="1">IF($E112="","",IF($F113="",AH112,IF(AND($M113=1,AH$9&gt;$B$9),"",IF(AND($M113=1,AH$9&lt;=$B$9),LOOKUP(AH$9,$A$12:$A$111,$B$12:$B$111),IF(AND($H113=-1,AI$9=$R112),"",IF($H113=-1,AI112,IF(AND($H113=1,AG$9=$R112),$J113,IF($H113=1,AH112,""))))))))</f>
        <v/>
      </c>
      <c r="AI113" t="str">
        <f ca="1">IF($E112="","",IF($F113="",AI112,IF(AND($M113=1,AI$9&gt;$B$9),"",IF(AND($M113=1,AI$9&lt;=$B$9),LOOKUP(AI$9,$A$12:$A$111,$B$12:$B$111),IF(AND($H113=-1,AJ$9=$R112),"",IF($H113=-1,AJ112,IF(AND($H113=1,AH$9=$R112),$J113,IF($H113=1,AI112,""))))))))</f>
        <v/>
      </c>
      <c r="AJ113" t="str">
        <f ca="1">IF($E112="","",IF($F113="",AJ112,IF(AND($M113=1,AJ$9&gt;$B$9),"",IF(AND($M113=1,AJ$9&lt;=$B$9),LOOKUP(AJ$9,$A$12:$A$111,$B$12:$B$111),IF(AND($H113=-1,AK$9=$R112),"",IF($H113=-1,AK112,IF(AND($H113=1,AI$9=$R112),$J113,IF($H113=1,AJ112,""))))))))</f>
        <v/>
      </c>
      <c r="AK113" t="str">
        <f ca="1">IF($E112="","",IF($F113="",AK112,IF(AND($M113=1,AK$9&gt;$B$9),"",IF(AND($M113=1,AK$9&lt;=$B$9),LOOKUP(AK$9,$A$12:$A$111,$B$12:$B$111),IF(AND($H113=-1,AL$9=$R112),"",IF($H113=-1,AL112,IF(AND($H113=1,AJ$9=$R112),$J113,IF($H113=1,AK112,""))))))))</f>
        <v/>
      </c>
      <c r="AL113" t="str">
        <f ca="1">IF($E112="","",IF($F113="",AL112,IF(AND($M113=1,AL$9&gt;$B$9),"",IF(AND($M113=1,AL$9&lt;=$B$9),LOOKUP(AL$9,$A$12:$A$111,$B$12:$B$111),IF(AND($H113=-1,AM$9=$R112),"",IF($H113=-1,AM112,IF(AND($H113=1,AK$9=$R112),$J113,IF($H113=1,AL112,""))))))))</f>
        <v/>
      </c>
      <c r="AM113" t="str">
        <f ca="1">IF($E112="","",IF($F113="",AM112,IF(AND($M113=1,AM$9&gt;$B$9),"",IF(AND($M113=1,AM$9&lt;=$B$9),LOOKUP(AM$9,$A$12:$A$111,$B$12:$B$111),IF(AND($H113=-1,AN$9=$R112),"",IF($H113=-1,AN112,IF(AND($H113=1,AL$9=$R112),$J113,IF($H113=1,AM112,""))))))))</f>
        <v/>
      </c>
      <c r="AN113" t="str">
        <f ca="1">IF($E112="","",IF($F113="",AN112,IF(AND($M113=1,AN$9&gt;$B$9),"",IF(AND($M113=1,AN$9&lt;=$B$9),LOOKUP(AN$9,$A$12:$A$111,$B$12:$B$111),IF(AND($H113=-1,AO$9=$R112),"",IF($H113=-1,AO112,IF(AND($H113=1,AM$9=$R112),$J113,IF($H113=1,AN112,""))))))))</f>
        <v/>
      </c>
      <c r="AO113" t="str">
        <f ca="1">IF($E112="","",IF($F113="",AO112,IF(AND($M113=1,AO$9&gt;$B$9),"",IF(AND($M113=1,AO$9&lt;=$B$9),LOOKUP(AO$9,$A$12:$A$111,$B$12:$B$111),IF(AND($H113=-1,AP$9=$R112),"",IF($H113=-1,AP112,IF(AND($H113=1,AN$9=$R112),$J113,IF($H113=1,AO112,""))))))))</f>
        <v/>
      </c>
      <c r="AP113" t="str">
        <f ca="1">IF($E112="","",IF($F113="",AP112,IF(AND($M113=1,AP$9&gt;$B$9),"",IF(AND($M113=1,AP$9&lt;=$B$9),LOOKUP(AP$9,$A$12:$A$111,$B$12:$B$111),IF(AND($H113=-1,AQ$9=$R112),"",IF($H113=-1,AQ112,IF(AND($H113=1,AO$9=$R112),$J113,IF($H113=1,AP112,""))))))))</f>
        <v/>
      </c>
      <c r="AQ113" t="str">
        <f ca="1">IF($E112="","",IF($F113="",AQ112,IF(AND($M113=1,AQ$9&gt;$B$9),"",IF(AND($M113=1,AQ$9&lt;=$B$9),LOOKUP(AQ$9,$A$12:$A$111,$B$12:$B$111),IF(AND($H113=-1,AR$9=$R112),"",IF($H113=-1,AR112,IF(AND($H113=1,AP$9=$R112),$J113,IF($H113=1,AQ112,""))))))))</f>
        <v/>
      </c>
      <c r="AR113" t="str">
        <f ca="1">IF($E112="","",IF($F113="",AR112,IF(AND($M113=1,AR$9&gt;$B$9),"",IF(AND($M113=1,AR$9&lt;=$B$9),LOOKUP(AR$9,$A$12:$A$111,$B$12:$B$111),IF(AND($H113=-1,AS$9=$R112),"",IF($H113=-1,AS112,IF(AND($H113=1,AQ$9=$R112),$J113,IF($H113=1,AR112,""))))))))</f>
        <v/>
      </c>
      <c r="AS113" t="str">
        <f ca="1">IF($E112="","",IF($F113="",AS112,IF(AND($M113=1,AS$9&gt;$B$9),"",IF(AND($M113=1,AS$9&lt;=$B$9),LOOKUP(AS$9,$A$12:$A$111,$B$12:$B$111),IF(AND($H113=-1,AT$9=$R112),"",IF($H113=-1,AT112,IF(AND($H113=1,AR$9=$R112),$J113,IF($H113=1,AS112,""))))))))</f>
        <v/>
      </c>
      <c r="AT113" t="str">
        <f ca="1">IF($E112="","",IF($F113="",AT112,IF(AND($M113=1,AT$9&gt;$B$9),"",IF(AND($M113=1,AT$9&lt;=$B$9),LOOKUP(AT$9,$A$12:$A$111,$B$12:$B$111),IF(AND($H113=-1,AU$9=$R112),"",IF($H113=-1,AU112,IF(AND($H113=1,AS$9=$R112),$J113,IF($H113=1,AT112,""))))))))</f>
        <v/>
      </c>
      <c r="AU113" t="str">
        <f ca="1">IF($E112="","",IF($F113="",AU112,IF(AND($M113=1,AU$9&gt;$B$9),"",IF(AND($M113=1,AU$9&lt;=$B$9),LOOKUP(AU$9,$A$12:$A$111,$B$12:$B$111),IF(AND($H113=-1,AV$9=$R112),"",IF($H113=-1,AV112,IF(AND($H113=1,AT$9=$R112),$J113,IF($H113=1,AU112,""))))))))</f>
        <v/>
      </c>
      <c r="AV113" t="str">
        <f ca="1">IF($E112="","",IF($F113="",AV112,IF(AND($M113=1,AV$9&gt;$B$9),"",IF(AND($M113=1,AV$9&lt;=$B$9),LOOKUP(AV$9,$A$12:$A$111,$B$12:$B$111),IF(AND($H113=-1,AW$9=$R112),"",IF($H113=-1,AW112,IF(AND($H113=1,AU$9=$R112),$J113,IF($H113=1,AV112,""))))))))</f>
        <v/>
      </c>
      <c r="AW113" t="str">
        <f ca="1">IF($E112="","",IF($F113="",AW112,IF(AND($M113=1,AW$9&gt;$B$9),"",IF(AND($M113=1,AW$9&lt;=$B$9),LOOKUP(AW$9,$A$12:$A$111,$B$12:$B$111),IF(AND($H113=-1,AX$9=$R112),"",IF($H113=-1,AX112,IF(AND($H113=1,AV$9=$R112),$J113,IF($H113=1,AW112,""))))))))</f>
        <v/>
      </c>
      <c r="AX113" t="str">
        <f ca="1">IF($E112="","",IF($F113="",AX112,IF(AND($M113=1,AX$9&gt;$B$9),"",IF(AND($M113=1,AX$9&lt;=$B$9),LOOKUP(AX$9,$A$12:$A$111,$B$12:$B$111),IF(AND($H113=-1,AY$9=$R112),"",IF($H113=-1,AY112,IF(AND($H113=1,AW$9=$R112),$J113,IF($H113=1,AX112,""))))))))</f>
        <v/>
      </c>
      <c r="AY113" t="str">
        <f ca="1">IF($E112="","",IF($F113="",AY112,IF(AND($M113=1,AY$9&gt;$B$9),"",IF(AND($M113=1,AY$9&lt;=$B$9),LOOKUP(AY$9,$A$12:$A$111,$B$12:$B$111),IF(AND($H113=-1,AZ$9=$R112),"",IF($H113=-1,AZ112,IF(AND($H113=1,AX$9=$R112),$J113,IF($H113=1,AY112,""))))))))</f>
        <v/>
      </c>
      <c r="AZ113" t="str">
        <f ca="1">IF($E112="","",IF($F113="",AZ112,IF(AND($M113=1,AZ$9&gt;$B$9),"",IF(AND($M113=1,AZ$9&lt;=$B$9),LOOKUP(AZ$9,$A$12:$A$111,$B$12:$B$111),IF(AND($H113=-1,BA$9=$R112),"",IF($H113=-1,BA112,IF(AND($H113=1,AY$9=$R112),$J113,IF($H113=1,AZ112,""))))))))</f>
        <v/>
      </c>
      <c r="BA113" t="str">
        <f ca="1">IF($E112="","",IF($F113="",BA112,IF(AND($M113=1,BA$9&gt;$B$9),"",IF(AND($M113=1,BA$9&lt;=$B$9),LOOKUP(BA$9,$A$12:$A$111,$B$12:$B$111),IF(AND($H113=-1,BB$9=$R112),"",IF($H113=-1,BB112,IF(AND($H113=1,AZ$9=$R112),$J113,IF($H113=1,BA112,""))))))))</f>
        <v/>
      </c>
      <c r="BB113" t="str">
        <f ca="1">IF($E112="","",IF($F113="",BB112,IF(AND($M113=1,BB$9&gt;$B$9),"",IF(AND($M113=1,BB$9&lt;=$B$9),LOOKUP(BB$9,$A$12:$A$111,$B$12:$B$111),IF(AND($H113=-1,BC$9=$R112),"",IF($H113=-1,BC112,IF(AND($H113=1,BA$9=$R112),$J113,IF($H113=1,BB112,""))))))))</f>
        <v/>
      </c>
      <c r="BC113" t="str">
        <f ca="1">IF($E112="","",IF($F113="",BC112,IF(AND($M113=1,BC$9&gt;$B$9),"",IF(AND($M113=1,BC$9&lt;=$B$9),LOOKUP(BC$9,$A$12:$A$111,$B$12:$B$111),IF(AND($H113=-1,BD$9=$R112),"",IF($H113=-1,BD112,IF(AND($H113=1,BB$9=$R112),$J113,IF($H113=1,BC112,""))))))))</f>
        <v/>
      </c>
      <c r="BD113" t="str">
        <f ca="1">IF($E112="","",IF($F113="",BD112,IF(AND($M113=1,BD$9&gt;$B$9),"",IF(AND($M113=1,BD$9&lt;=$B$9),LOOKUP(BD$9,$A$12:$A$111,$B$12:$B$111),IF(AND($H113=-1,BE$9=$R112),"",IF($H113=-1,BE112,IF(AND($H113=1,BC$9=$R112),$J113,IF($H113=1,BD112,""))))))))</f>
        <v/>
      </c>
      <c r="BE113" t="str">
        <f ca="1">IF($E112="","",IF($F113="",BE112,IF(AND($M113=1,BE$9&gt;$B$9),"",IF(AND($M113=1,BE$9&lt;=$B$9),LOOKUP(BE$9,$A$12:$A$111,$B$12:$B$111),IF(AND($H113=-1,BF$9=$R112),"",IF($H113=-1,BF112,IF(AND($H113=1,BD$9=$R112),$J113,IF($H113=1,BE112,""))))))))</f>
        <v/>
      </c>
      <c r="BF113" t="str">
        <f ca="1">IF($E112="","",IF($F113="",BF112,IF(AND($M113=1,BF$9&gt;$B$9),"",IF(AND($M113=1,BF$9&lt;=$B$9),LOOKUP(BF$9,$A$12:$A$111,$B$12:$B$111),IF(AND($H113=-1,BG$9=$R112),"",IF($H113=-1,BG112,IF(AND($H113=1,BE$9=$R112),$J113,IF($H113=1,BF112,""))))))))</f>
        <v/>
      </c>
      <c r="BG113" t="str">
        <f ca="1">IF($E112="","",IF($F113="",BG112,IF(AND($M113=1,BG$9&gt;$B$9),"",IF(AND($M113=1,BG$9&lt;=$B$9),LOOKUP(BG$9,$A$12:$A$111,$B$12:$B$111),IF(AND($H113=-1,BH$9=$R112),"",IF($H113=-1,BH112,IF(AND($H113=1,BF$9=$R112),$J113,IF($H113=1,BG112,""))))))))</f>
        <v/>
      </c>
      <c r="BH113" t="str">
        <f ca="1">IF($E112="","",IF($F113="",BH112,IF(AND($M113=1,BH$9&gt;$B$9),"",IF(AND($M113=1,BH$9&lt;=$B$9),LOOKUP(BH$9,$A$12:$A$111,$B$12:$B$111),IF(AND($H113=-1,BI$9=$R112),"",IF($H113=-1,BI112,IF(AND($H113=1,BG$9=$R112),$J113,IF($H113=1,BH112,""))))))))</f>
        <v/>
      </c>
      <c r="BI113" t="str">
        <f ca="1">IF($E112="","",IF($F113="",BI112,IF(AND($M113=1,BI$9&gt;$B$9),"",IF(AND($M113=1,BI$9&lt;=$B$9),LOOKUP(BI$9,$A$12:$A$111,$B$12:$B$111),IF(AND($H113=-1,BJ$9=$R112),"",IF($H113=-1,BJ112,IF(AND($H113=1,BH$9=$R112),$J113,IF($H113=1,BI112,""))))))))</f>
        <v/>
      </c>
      <c r="BJ113" t="str">
        <f ca="1">IF($E112="","",IF($F113="",BJ112,IF(AND($M113=1,BJ$9&gt;$B$9),"",IF(AND($M113=1,BJ$9&lt;=$B$9),LOOKUP(BJ$9,$A$12:$A$111,$B$12:$B$111),IF(AND($H113=-1,BK$9=$R112),"",IF($H113=-1,BK112,IF(AND($H113=1,BI$9=$R112),$J113,IF($H113=1,BJ112,""))))))))</f>
        <v/>
      </c>
      <c r="BK113" t="str">
        <f ca="1">IF($E112="","",IF($F113="",BK112,IF(AND($M113=1,BK$9&gt;$B$9),"",IF(AND($M113=1,BK$9&lt;=$B$9),LOOKUP(BK$9,$A$12:$A$111,$B$12:$B$111),IF(AND($H113=-1,BL$9=$R112),"",IF($H113=-1,BL112,IF(AND($H113=1,BJ$9=$R112),$J113,IF($H113=1,BK112,""))))))))</f>
        <v/>
      </c>
      <c r="BL113" t="str">
        <f ca="1">IF($E112="","",IF($F113="",BL112,IF(AND($M113=1,BL$9&gt;$B$9),"",IF(AND($M113=1,BL$9&lt;=$B$9),LOOKUP(BL$9,$A$12:$A$111,$B$12:$B$111),IF(AND($H113=-1,BM$9=$R112),"",IF($H113=-1,BM112,IF(AND($H113=1,BK$9=$R112),$J113,IF($H113=1,BL112,""))))))))</f>
        <v/>
      </c>
      <c r="BM113" t="str">
        <f ca="1">IF($E112="","",IF($F113="",BM112,IF(AND($M113=1,BM$9&gt;$B$9),"",IF(AND($M113=1,BM$9&lt;=$B$9),LOOKUP(BM$9,$A$12:$A$111,$B$12:$B$111),IF(AND($H113=-1,BN$9=$R112),"",IF($H113=-1,BN112,IF(AND($H113=1,BL$9=$R112),$J113,IF($H113=1,BM112,""))))))))</f>
        <v/>
      </c>
      <c r="BN113" t="str">
        <f ca="1">IF($E112="","",IF($F113="",BN112,IF(AND($M113=1,BN$9&gt;$B$9),"",IF(AND($M113=1,BN$9&lt;=$B$9),LOOKUP(BN$9,$A$12:$A$111,$B$12:$B$111),IF(AND($H113=-1,BO$9=$R112),"",IF($H113=-1,BO112,IF(AND($H113=1,BM$9=$R112),$J113,IF($H113=1,BN112,""))))))))</f>
        <v/>
      </c>
      <c r="BO113" t="str">
        <f ca="1">IF($E112="","",IF($F113="",BO112,IF(AND($M113=1,BO$9&gt;$B$9),"",IF(AND($M113=1,BO$9&lt;=$B$9),LOOKUP(BO$9,$A$12:$A$111,$B$12:$B$111),IF(AND($H113=-1,BP$9=$R112),"",IF($H113=-1,BP112,IF(AND($H113=1,BN$9=$R112),$J113,IF($H113=1,BO112,""))))))))</f>
        <v/>
      </c>
      <c r="BP113">
        <f ca="1">IF($E112="","",IF($F113="",BP112,IF(AND($M113=1,BP$9&gt;$B$9),"",IF(AND($M113=1,BP$9&lt;=$B$9),LOOKUP(BP$9,$A$12:$A$111,$B$12:$B$111),IF(AND($H113=-1,BQ$9=$R112),"",IF($H113=-1,BQ112,IF(AND($H113=1,BO$9=$R112),$J113,IF($H113=1,BP112,""))))))))</f>
        <v>0</v>
      </c>
    </row>
    <row r="114" spans="4:68" x14ac:dyDescent="0.25">
      <c r="D114" s="4">
        <v>104</v>
      </c>
      <c r="E114" s="1">
        <f t="shared" ca="1" si="12"/>
        <v>34</v>
      </c>
      <c r="F114" t="str">
        <f ca="1">IF(E113="","",IF(AND(B$3="Last",G113="Zero"),F113,IF(B$3="Last",G113,IF(AND(B$3="2nd last",G112="Zero"),F113,IF(B$3="2nd last",G112,IF(AND(B$3="Opposite",G113="Zero"),F113,IF(AND(B$3="Opposite",G113="Red"),"Black",IF(AND(B$3="Opposite",G113="Black"),"Red",IF(AND(B$3="Opposite",G113="Odd"),"Even",IF(AND(B$3="Opposite",G113="Even"),"Odd",IF(AND(B$3="Opposite",G113="High"),"Low",IF(AND(B$3="Opposite",G113="Low"),"High",IF(COUNTIF(Refs!$E$5:$I$6,B$3)=1,RevLab!B$3,"")))))))))))))</f>
        <v>Black</v>
      </c>
      <c r="G114" t="str">
        <f ca="1">IF(E114="","",IF(B$2="Red/Black",LOOKUP(E114,Refs!D:D,Refs!F:F),IF(B$2="High/Low",LOOKUP(E114,Refs!D:D,Refs!H:H),IF(B$2="Odd/Even",LOOKUP(E114,Refs!D:D,Refs!J:J),""))))</f>
        <v>Red</v>
      </c>
      <c r="H114">
        <f t="shared" ca="1" si="13"/>
        <v>-1</v>
      </c>
      <c r="I114">
        <f ca="1">IF(E113="","",IF(F114="","",IF(AND(R113&gt;1,P113+Q113&gt;=$B$4),$B$4,IF(R113=1,P113,P113+Q113))))</f>
        <v>13</v>
      </c>
      <c r="J114">
        <f t="shared" ca="1" si="14"/>
        <v>-13</v>
      </c>
      <c r="K114">
        <f t="shared" ca="1" si="16"/>
        <v>-102</v>
      </c>
      <c r="L114">
        <f t="shared" ca="1" si="17"/>
        <v>15</v>
      </c>
      <c r="M114">
        <f t="shared" ca="1" si="15"/>
        <v>0</v>
      </c>
      <c r="P114">
        <f t="shared" ca="1" si="9"/>
        <v>3</v>
      </c>
      <c r="Q114">
        <f t="shared" ca="1" si="10"/>
        <v>9</v>
      </c>
      <c r="R114" s="2">
        <f t="shared" ca="1" si="11"/>
        <v>5</v>
      </c>
      <c r="S114" s="4">
        <f ca="1">IF(E113="","",IF($F114="",S113,IF($M114=1,LOOKUP(S$9,$A$12:$A$111,$B$12:$B$111),IF(AND($H114=-1,T$9=$R113),"",IF($H114=-1,T113,IF($H114=1,S113))))))</f>
        <v>3</v>
      </c>
      <c r="T114">
        <f ca="1">IF($E113="","",IF($F114="",T113,IF(AND($M114=1,T$9&gt;$B$9),"",IF(AND($M114=1,T$9&lt;=$B$9),LOOKUP(T$9,$A$12:$A$111,$B$12:$B$111),IF(AND($H114=-1,U$9=$R113),"",IF($H114=-1,U113,IF(AND($H114=1,S$9=$R113),$J114,IF($H114=1,T113,""))))))))</f>
        <v>4</v>
      </c>
      <c r="U114">
        <f ca="1">IF($E113="","",IF($F114="",U113,IF(AND($M114=1,U$9&gt;$B$9),"",IF(AND($M114=1,U$9&lt;=$B$9),LOOKUP(U$9,$A$12:$A$111,$B$12:$B$111),IF(AND($H114=-1,V$9=$R113),"",IF($H114=-1,V113,IF(AND($H114=1,T$9=$R113),$J114,IF($H114=1,U113,""))))))))</f>
        <v>5</v>
      </c>
      <c r="V114">
        <f ca="1">IF($E113="","",IF($F114="",V113,IF(AND($M114=1,V$9&gt;$B$9),"",IF(AND($M114=1,V$9&lt;=$B$9),LOOKUP(V$9,$A$12:$A$111,$B$12:$B$111),IF(AND($H114=-1,W$9=$R113),"",IF($H114=-1,W113,IF(AND($H114=1,U$9=$R113),$J114,IF($H114=1,V113,""))))))))</f>
        <v>7</v>
      </c>
      <c r="W114">
        <f ca="1">IF($E113="","",IF($F114="",W113,IF(AND($M114=1,W$9&gt;$B$9),"",IF(AND($M114=1,W$9&lt;=$B$9),LOOKUP(W$9,$A$12:$A$111,$B$12:$B$111),IF(AND($H114=-1,X$9=$R113),"",IF($H114=-1,X113,IF(AND($H114=1,V$9=$R113),$J114,IF($H114=1,W113,""))))))))</f>
        <v>9</v>
      </c>
      <c r="X114" t="str">
        <f ca="1">IF($E113="","",IF($F114="",X113,IF(AND($M114=1,X$9&gt;$B$9),"",IF(AND($M114=1,X$9&lt;=$B$9),LOOKUP(X$9,$A$12:$A$111,$B$12:$B$111),IF(AND($H114=-1,Y$9=$R113),"",IF($H114=-1,Y113,IF(AND($H114=1,W$9=$R113),$J114,IF($H114=1,X113,""))))))))</f>
        <v/>
      </c>
      <c r="Y114" t="str">
        <f ca="1">IF($E113="","",IF($F114="",Y113,IF(AND($M114=1,Y$9&gt;$B$9),"",IF(AND($M114=1,Y$9&lt;=$B$9),LOOKUP(Y$9,$A$12:$A$111,$B$12:$B$111),IF(AND($H114=-1,Z$9=$R113),"",IF($H114=-1,Z113,IF(AND($H114=1,X$9=$R113),$J114,IF($H114=1,Y113,""))))))))</f>
        <v/>
      </c>
      <c r="Z114" t="str">
        <f ca="1">IF($E113="","",IF($F114="",Z113,IF(AND($M114=1,Z$9&gt;$B$9),"",IF(AND($M114=1,Z$9&lt;=$B$9),LOOKUP(Z$9,$A$12:$A$111,$B$12:$B$111),IF(AND($H114=-1,AA$9=$R113),"",IF($H114=-1,AA113,IF(AND($H114=1,Y$9=$R113),$J114,IF($H114=1,Z113,""))))))))</f>
        <v/>
      </c>
      <c r="AA114" t="str">
        <f ca="1">IF($E113="","",IF($F114="",AA113,IF(AND($M114=1,AA$9&gt;$B$9),"",IF(AND($M114=1,AA$9&lt;=$B$9),LOOKUP(AA$9,$A$12:$A$111,$B$12:$B$111),IF(AND($H114=-1,AB$9=$R113),"",IF($H114=-1,AB113,IF(AND($H114=1,Z$9=$R113),$J114,IF($H114=1,AA113,""))))))))</f>
        <v/>
      </c>
      <c r="AB114" t="str">
        <f ca="1">IF($E113="","",IF($F114="",AB113,IF(AND($M114=1,AB$9&gt;$B$9),"",IF(AND($M114=1,AB$9&lt;=$B$9),LOOKUP(AB$9,$A$12:$A$111,$B$12:$B$111),IF(AND($H114=-1,AC$9=$R113),"",IF($H114=-1,AC113,IF(AND($H114=1,AA$9=$R113),$J114,IF($H114=1,AB113,""))))))))</f>
        <v/>
      </c>
      <c r="AC114" t="str">
        <f ca="1">IF($E113="","",IF($F114="",AC113,IF(AND($M114=1,AC$9&gt;$B$9),"",IF(AND($M114=1,AC$9&lt;=$B$9),LOOKUP(AC$9,$A$12:$A$111,$B$12:$B$111),IF(AND($H114=-1,AD$9=$R113),"",IF($H114=-1,AD113,IF(AND($H114=1,AB$9=$R113),$J114,IF($H114=1,AC113,""))))))))</f>
        <v/>
      </c>
      <c r="AD114" t="str">
        <f ca="1">IF($E113="","",IF($F114="",AD113,IF(AND($M114=1,AD$9&gt;$B$9),"",IF(AND($M114=1,AD$9&lt;=$B$9),LOOKUP(AD$9,$A$12:$A$111,$B$12:$B$111),IF(AND($H114=-1,AE$9=$R113),"",IF($H114=-1,AE113,IF(AND($H114=1,AC$9=$R113),$J114,IF($H114=1,AD113,""))))))))</f>
        <v/>
      </c>
      <c r="AE114" t="str">
        <f ca="1">IF($E113="","",IF($F114="",AE113,IF(AND($M114=1,AE$9&gt;$B$9),"",IF(AND($M114=1,AE$9&lt;=$B$9),LOOKUP(AE$9,$A$12:$A$111,$B$12:$B$111),IF(AND($H114=-1,AF$9=$R113),"",IF($H114=-1,AF113,IF(AND($H114=1,AD$9=$R113),$J114,IF($H114=1,AE113,""))))))))</f>
        <v/>
      </c>
      <c r="AF114" t="str">
        <f ca="1">IF($E113="","",IF($F114="",AF113,IF(AND($M114=1,AF$9&gt;$B$9),"",IF(AND($M114=1,AF$9&lt;=$B$9),LOOKUP(AF$9,$A$12:$A$111,$B$12:$B$111),IF(AND($H114=-1,AG$9=$R113),"",IF($H114=-1,AG113,IF(AND($H114=1,AE$9=$R113),$J114,IF($H114=1,AF113,""))))))))</f>
        <v/>
      </c>
      <c r="AG114" t="str">
        <f ca="1">IF($E113="","",IF($F114="",AG113,IF(AND($M114=1,AG$9&gt;$B$9),"",IF(AND($M114=1,AG$9&lt;=$B$9),LOOKUP(AG$9,$A$12:$A$111,$B$12:$B$111),IF(AND($H114=-1,AH$9=$R113),"",IF($H114=-1,AH113,IF(AND($H114=1,AF$9=$R113),$J114,IF($H114=1,AG113,""))))))))</f>
        <v/>
      </c>
      <c r="AH114" t="str">
        <f ca="1">IF($E113="","",IF($F114="",AH113,IF(AND($M114=1,AH$9&gt;$B$9),"",IF(AND($M114=1,AH$9&lt;=$B$9),LOOKUP(AH$9,$A$12:$A$111,$B$12:$B$111),IF(AND($H114=-1,AI$9=$R113),"",IF($H114=-1,AI113,IF(AND($H114=1,AG$9=$R113),$J114,IF($H114=1,AH113,""))))))))</f>
        <v/>
      </c>
      <c r="AI114" t="str">
        <f ca="1">IF($E113="","",IF($F114="",AI113,IF(AND($M114=1,AI$9&gt;$B$9),"",IF(AND($M114=1,AI$9&lt;=$B$9),LOOKUP(AI$9,$A$12:$A$111,$B$12:$B$111),IF(AND($H114=-1,AJ$9=$R113),"",IF($H114=-1,AJ113,IF(AND($H114=1,AH$9=$R113),$J114,IF($H114=1,AI113,""))))))))</f>
        <v/>
      </c>
      <c r="AJ114" t="str">
        <f ca="1">IF($E113="","",IF($F114="",AJ113,IF(AND($M114=1,AJ$9&gt;$B$9),"",IF(AND($M114=1,AJ$9&lt;=$B$9),LOOKUP(AJ$9,$A$12:$A$111,$B$12:$B$111),IF(AND($H114=-1,AK$9=$R113),"",IF($H114=-1,AK113,IF(AND($H114=1,AI$9=$R113),$J114,IF($H114=1,AJ113,""))))))))</f>
        <v/>
      </c>
      <c r="AK114" t="str">
        <f ca="1">IF($E113="","",IF($F114="",AK113,IF(AND($M114=1,AK$9&gt;$B$9),"",IF(AND($M114=1,AK$9&lt;=$B$9),LOOKUP(AK$9,$A$12:$A$111,$B$12:$B$111),IF(AND($H114=-1,AL$9=$R113),"",IF($H114=-1,AL113,IF(AND($H114=1,AJ$9=$R113),$J114,IF($H114=1,AK113,""))))))))</f>
        <v/>
      </c>
      <c r="AL114" t="str">
        <f ca="1">IF($E113="","",IF($F114="",AL113,IF(AND($M114=1,AL$9&gt;$B$9),"",IF(AND($M114=1,AL$9&lt;=$B$9),LOOKUP(AL$9,$A$12:$A$111,$B$12:$B$111),IF(AND($H114=-1,AM$9=$R113),"",IF($H114=-1,AM113,IF(AND($H114=1,AK$9=$R113),$J114,IF($H114=1,AL113,""))))))))</f>
        <v/>
      </c>
      <c r="AM114" t="str">
        <f ca="1">IF($E113="","",IF($F114="",AM113,IF(AND($M114=1,AM$9&gt;$B$9),"",IF(AND($M114=1,AM$9&lt;=$B$9),LOOKUP(AM$9,$A$12:$A$111,$B$12:$B$111),IF(AND($H114=-1,AN$9=$R113),"",IF($H114=-1,AN113,IF(AND($H114=1,AL$9=$R113),$J114,IF($H114=1,AM113,""))))))))</f>
        <v/>
      </c>
      <c r="AN114" t="str">
        <f ca="1">IF($E113="","",IF($F114="",AN113,IF(AND($M114=1,AN$9&gt;$B$9),"",IF(AND($M114=1,AN$9&lt;=$B$9),LOOKUP(AN$9,$A$12:$A$111,$B$12:$B$111),IF(AND($H114=-1,AO$9=$R113),"",IF($H114=-1,AO113,IF(AND($H114=1,AM$9=$R113),$J114,IF($H114=1,AN113,""))))))))</f>
        <v/>
      </c>
      <c r="AO114" t="str">
        <f ca="1">IF($E113="","",IF($F114="",AO113,IF(AND($M114=1,AO$9&gt;$B$9),"",IF(AND($M114=1,AO$9&lt;=$B$9),LOOKUP(AO$9,$A$12:$A$111,$B$12:$B$111),IF(AND($H114=-1,AP$9=$R113),"",IF($H114=-1,AP113,IF(AND($H114=1,AN$9=$R113),$J114,IF($H114=1,AO113,""))))))))</f>
        <v/>
      </c>
      <c r="AP114" t="str">
        <f ca="1">IF($E113="","",IF($F114="",AP113,IF(AND($M114=1,AP$9&gt;$B$9),"",IF(AND($M114=1,AP$9&lt;=$B$9),LOOKUP(AP$9,$A$12:$A$111,$B$12:$B$111),IF(AND($H114=-1,AQ$9=$R113),"",IF($H114=-1,AQ113,IF(AND($H114=1,AO$9=$R113),$J114,IF($H114=1,AP113,""))))))))</f>
        <v/>
      </c>
      <c r="AQ114" t="str">
        <f ca="1">IF($E113="","",IF($F114="",AQ113,IF(AND($M114=1,AQ$9&gt;$B$9),"",IF(AND($M114=1,AQ$9&lt;=$B$9),LOOKUP(AQ$9,$A$12:$A$111,$B$12:$B$111),IF(AND($H114=-1,AR$9=$R113),"",IF($H114=-1,AR113,IF(AND($H114=1,AP$9=$R113),$J114,IF($H114=1,AQ113,""))))))))</f>
        <v/>
      </c>
      <c r="AR114" t="str">
        <f ca="1">IF($E113="","",IF($F114="",AR113,IF(AND($M114=1,AR$9&gt;$B$9),"",IF(AND($M114=1,AR$9&lt;=$B$9),LOOKUP(AR$9,$A$12:$A$111,$B$12:$B$111),IF(AND($H114=-1,AS$9=$R113),"",IF($H114=-1,AS113,IF(AND($H114=1,AQ$9=$R113),$J114,IF($H114=1,AR113,""))))))))</f>
        <v/>
      </c>
      <c r="AS114" t="str">
        <f ca="1">IF($E113="","",IF($F114="",AS113,IF(AND($M114=1,AS$9&gt;$B$9),"",IF(AND($M114=1,AS$9&lt;=$B$9),LOOKUP(AS$9,$A$12:$A$111,$B$12:$B$111),IF(AND($H114=-1,AT$9=$R113),"",IF($H114=-1,AT113,IF(AND($H114=1,AR$9=$R113),$J114,IF($H114=1,AS113,""))))))))</f>
        <v/>
      </c>
      <c r="AT114" t="str">
        <f ca="1">IF($E113="","",IF($F114="",AT113,IF(AND($M114=1,AT$9&gt;$B$9),"",IF(AND($M114=1,AT$9&lt;=$B$9),LOOKUP(AT$9,$A$12:$A$111,$B$12:$B$111),IF(AND($H114=-1,AU$9=$R113),"",IF($H114=-1,AU113,IF(AND($H114=1,AS$9=$R113),$J114,IF($H114=1,AT113,""))))))))</f>
        <v/>
      </c>
      <c r="AU114" t="str">
        <f ca="1">IF($E113="","",IF($F114="",AU113,IF(AND($M114=1,AU$9&gt;$B$9),"",IF(AND($M114=1,AU$9&lt;=$B$9),LOOKUP(AU$9,$A$12:$A$111,$B$12:$B$111),IF(AND($H114=-1,AV$9=$R113),"",IF($H114=-1,AV113,IF(AND($H114=1,AT$9=$R113),$J114,IF($H114=1,AU113,""))))))))</f>
        <v/>
      </c>
      <c r="AV114" t="str">
        <f ca="1">IF($E113="","",IF($F114="",AV113,IF(AND($M114=1,AV$9&gt;$B$9),"",IF(AND($M114=1,AV$9&lt;=$B$9),LOOKUP(AV$9,$A$12:$A$111,$B$12:$B$111),IF(AND($H114=-1,AW$9=$R113),"",IF($H114=-1,AW113,IF(AND($H114=1,AU$9=$R113),$J114,IF($H114=1,AV113,""))))))))</f>
        <v/>
      </c>
      <c r="AW114" t="str">
        <f ca="1">IF($E113="","",IF($F114="",AW113,IF(AND($M114=1,AW$9&gt;$B$9),"",IF(AND($M114=1,AW$9&lt;=$B$9),LOOKUP(AW$9,$A$12:$A$111,$B$12:$B$111),IF(AND($H114=-1,AX$9=$R113),"",IF($H114=-1,AX113,IF(AND($H114=1,AV$9=$R113),$J114,IF($H114=1,AW113,""))))))))</f>
        <v/>
      </c>
      <c r="AX114" t="str">
        <f ca="1">IF($E113="","",IF($F114="",AX113,IF(AND($M114=1,AX$9&gt;$B$9),"",IF(AND($M114=1,AX$9&lt;=$B$9),LOOKUP(AX$9,$A$12:$A$111,$B$12:$B$111),IF(AND($H114=-1,AY$9=$R113),"",IF($H114=-1,AY113,IF(AND($H114=1,AW$9=$R113),$J114,IF($H114=1,AX113,""))))))))</f>
        <v/>
      </c>
      <c r="AY114" t="str">
        <f ca="1">IF($E113="","",IF($F114="",AY113,IF(AND($M114=1,AY$9&gt;$B$9),"",IF(AND($M114=1,AY$9&lt;=$B$9),LOOKUP(AY$9,$A$12:$A$111,$B$12:$B$111),IF(AND($H114=-1,AZ$9=$R113),"",IF($H114=-1,AZ113,IF(AND($H114=1,AX$9=$R113),$J114,IF($H114=1,AY113,""))))))))</f>
        <v/>
      </c>
      <c r="AZ114" t="str">
        <f ca="1">IF($E113="","",IF($F114="",AZ113,IF(AND($M114=1,AZ$9&gt;$B$9),"",IF(AND($M114=1,AZ$9&lt;=$B$9),LOOKUP(AZ$9,$A$12:$A$111,$B$12:$B$111),IF(AND($H114=-1,BA$9=$R113),"",IF($H114=-1,BA113,IF(AND($H114=1,AY$9=$R113),$J114,IF($H114=1,AZ113,""))))))))</f>
        <v/>
      </c>
      <c r="BA114" t="str">
        <f ca="1">IF($E113="","",IF($F114="",BA113,IF(AND($M114=1,BA$9&gt;$B$9),"",IF(AND($M114=1,BA$9&lt;=$B$9),LOOKUP(BA$9,$A$12:$A$111,$B$12:$B$111),IF(AND($H114=-1,BB$9=$R113),"",IF($H114=-1,BB113,IF(AND($H114=1,AZ$9=$R113),$J114,IF($H114=1,BA113,""))))))))</f>
        <v/>
      </c>
      <c r="BB114" t="str">
        <f ca="1">IF($E113="","",IF($F114="",BB113,IF(AND($M114=1,BB$9&gt;$B$9),"",IF(AND($M114=1,BB$9&lt;=$B$9),LOOKUP(BB$9,$A$12:$A$111,$B$12:$B$111),IF(AND($H114=-1,BC$9=$R113),"",IF($H114=-1,BC113,IF(AND($H114=1,BA$9=$R113),$J114,IF($H114=1,BB113,""))))))))</f>
        <v/>
      </c>
      <c r="BC114" t="str">
        <f ca="1">IF($E113="","",IF($F114="",BC113,IF(AND($M114=1,BC$9&gt;$B$9),"",IF(AND($M114=1,BC$9&lt;=$B$9),LOOKUP(BC$9,$A$12:$A$111,$B$12:$B$111),IF(AND($H114=-1,BD$9=$R113),"",IF($H114=-1,BD113,IF(AND($H114=1,BB$9=$R113),$J114,IF($H114=1,BC113,""))))))))</f>
        <v/>
      </c>
      <c r="BD114" t="str">
        <f ca="1">IF($E113="","",IF($F114="",BD113,IF(AND($M114=1,BD$9&gt;$B$9),"",IF(AND($M114=1,BD$9&lt;=$B$9),LOOKUP(BD$9,$A$12:$A$111,$B$12:$B$111),IF(AND($H114=-1,BE$9=$R113),"",IF($H114=-1,BE113,IF(AND($H114=1,BC$9=$R113),$J114,IF($H114=1,BD113,""))))))))</f>
        <v/>
      </c>
      <c r="BE114" t="str">
        <f ca="1">IF($E113="","",IF($F114="",BE113,IF(AND($M114=1,BE$9&gt;$B$9),"",IF(AND($M114=1,BE$9&lt;=$B$9),LOOKUP(BE$9,$A$12:$A$111,$B$12:$B$111),IF(AND($H114=-1,BF$9=$R113),"",IF($H114=-1,BF113,IF(AND($H114=1,BD$9=$R113),$J114,IF($H114=1,BE113,""))))))))</f>
        <v/>
      </c>
      <c r="BF114" t="str">
        <f ca="1">IF($E113="","",IF($F114="",BF113,IF(AND($M114=1,BF$9&gt;$B$9),"",IF(AND($M114=1,BF$9&lt;=$B$9),LOOKUP(BF$9,$A$12:$A$111,$B$12:$B$111),IF(AND($H114=-1,BG$9=$R113),"",IF($H114=-1,BG113,IF(AND($H114=1,BE$9=$R113),$J114,IF($H114=1,BF113,""))))))))</f>
        <v/>
      </c>
      <c r="BG114" t="str">
        <f ca="1">IF($E113="","",IF($F114="",BG113,IF(AND($M114=1,BG$9&gt;$B$9),"",IF(AND($M114=1,BG$9&lt;=$B$9),LOOKUP(BG$9,$A$12:$A$111,$B$12:$B$111),IF(AND($H114=-1,BH$9=$R113),"",IF($H114=-1,BH113,IF(AND($H114=1,BF$9=$R113),$J114,IF($H114=1,BG113,""))))))))</f>
        <v/>
      </c>
      <c r="BH114" t="str">
        <f ca="1">IF($E113="","",IF($F114="",BH113,IF(AND($M114=1,BH$9&gt;$B$9),"",IF(AND($M114=1,BH$9&lt;=$B$9),LOOKUP(BH$9,$A$12:$A$111,$B$12:$B$111),IF(AND($H114=-1,BI$9=$R113),"",IF($H114=-1,BI113,IF(AND($H114=1,BG$9=$R113),$J114,IF($H114=1,BH113,""))))))))</f>
        <v/>
      </c>
      <c r="BI114" t="str">
        <f ca="1">IF($E113="","",IF($F114="",BI113,IF(AND($M114=1,BI$9&gt;$B$9),"",IF(AND($M114=1,BI$9&lt;=$B$9),LOOKUP(BI$9,$A$12:$A$111,$B$12:$B$111),IF(AND($H114=-1,BJ$9=$R113),"",IF($H114=-1,BJ113,IF(AND($H114=1,BH$9=$R113),$J114,IF($H114=1,BI113,""))))))))</f>
        <v/>
      </c>
      <c r="BJ114" t="str">
        <f ca="1">IF($E113="","",IF($F114="",BJ113,IF(AND($M114=1,BJ$9&gt;$B$9),"",IF(AND($M114=1,BJ$9&lt;=$B$9),LOOKUP(BJ$9,$A$12:$A$111,$B$12:$B$111),IF(AND($H114=-1,BK$9=$R113),"",IF($H114=-1,BK113,IF(AND($H114=1,BI$9=$R113),$J114,IF($H114=1,BJ113,""))))))))</f>
        <v/>
      </c>
      <c r="BK114" t="str">
        <f ca="1">IF($E113="","",IF($F114="",BK113,IF(AND($M114=1,BK$9&gt;$B$9),"",IF(AND($M114=1,BK$9&lt;=$B$9),LOOKUP(BK$9,$A$12:$A$111,$B$12:$B$111),IF(AND($H114=-1,BL$9=$R113),"",IF($H114=-1,BL113,IF(AND($H114=1,BJ$9=$R113),$J114,IF($H114=1,BK113,""))))))))</f>
        <v/>
      </c>
      <c r="BL114" t="str">
        <f ca="1">IF($E113="","",IF($F114="",BL113,IF(AND($M114=1,BL$9&gt;$B$9),"",IF(AND($M114=1,BL$9&lt;=$B$9),LOOKUP(BL$9,$A$12:$A$111,$B$12:$B$111),IF(AND($H114=-1,BM$9=$R113),"",IF($H114=-1,BM113,IF(AND($H114=1,BK$9=$R113),$J114,IF($H114=1,BL113,""))))))))</f>
        <v/>
      </c>
      <c r="BM114" t="str">
        <f ca="1">IF($E113="","",IF($F114="",BM113,IF(AND($M114=1,BM$9&gt;$B$9),"",IF(AND($M114=1,BM$9&lt;=$B$9),LOOKUP(BM$9,$A$12:$A$111,$B$12:$B$111),IF(AND($H114=-1,BN$9=$R113),"",IF($H114=-1,BN113,IF(AND($H114=1,BL$9=$R113),$J114,IF($H114=1,BM113,""))))))))</f>
        <v/>
      </c>
      <c r="BN114" t="str">
        <f ca="1">IF($E113="","",IF($F114="",BN113,IF(AND($M114=1,BN$9&gt;$B$9),"",IF(AND($M114=1,BN$9&lt;=$B$9),LOOKUP(BN$9,$A$12:$A$111,$B$12:$B$111),IF(AND($H114=-1,BO$9=$R113),"",IF($H114=-1,BO113,IF(AND($H114=1,BM$9=$R113),$J114,IF($H114=1,BN113,""))))))))</f>
        <v/>
      </c>
      <c r="BO114">
        <f ca="1">IF($E113="","",IF($F114="",BO113,IF(AND($M114=1,BO$9&gt;$B$9),"",IF(AND($M114=1,BO$9&lt;=$B$9),LOOKUP(BO$9,$A$12:$A$111,$B$12:$B$111),IF(AND($H114=-1,BP$9=$R113),"",IF($H114=-1,BP113,IF(AND($H114=1,BN$9=$R113),$J114,IF($H114=1,BO113,""))))))))</f>
        <v>0</v>
      </c>
      <c r="BP114">
        <f ca="1">IF($E113="","",IF($F114="",BP113,IF(AND($M114=1,BP$9&gt;$B$9),"",IF(AND($M114=1,BP$9&lt;=$B$9),LOOKUP(BP$9,$A$12:$A$111,$B$12:$B$111),IF(AND($H114=-1,BQ$9=$R113),"",IF($H114=-1,BQ113,IF(AND($H114=1,BO$9=$R113),$J114,IF($H114=1,BP113,""))))))))</f>
        <v>0</v>
      </c>
    </row>
    <row r="115" spans="4:68" x14ac:dyDescent="0.25">
      <c r="D115" s="4">
        <v>105</v>
      </c>
      <c r="E115" s="1">
        <f t="shared" ca="1" si="12"/>
        <v>9</v>
      </c>
      <c r="F115" t="str">
        <f ca="1">IF(E114="","",IF(AND(B$3="Last",G114="Zero"),F114,IF(B$3="Last",G114,IF(AND(B$3="2nd last",G113="Zero"),F114,IF(B$3="2nd last",G113,IF(AND(B$3="Opposite",G114="Zero"),F114,IF(AND(B$3="Opposite",G114="Red"),"Black",IF(AND(B$3="Opposite",G114="Black"),"Red",IF(AND(B$3="Opposite",G114="Odd"),"Even",IF(AND(B$3="Opposite",G114="Even"),"Odd",IF(AND(B$3="Opposite",G114="High"),"Low",IF(AND(B$3="Opposite",G114="Low"),"High",IF(COUNTIF(Refs!$E$5:$I$6,B$3)=1,RevLab!B$3,"")))))))))))))</f>
        <v>Black</v>
      </c>
      <c r="G115" t="str">
        <f ca="1">IF(E115="","",IF(B$2="Red/Black",LOOKUP(E115,Refs!D:D,Refs!F:F),IF(B$2="High/Low",LOOKUP(E115,Refs!D:D,Refs!H:H),IF(B$2="Odd/Even",LOOKUP(E115,Refs!D:D,Refs!J:J),""))))</f>
        <v>Red</v>
      </c>
      <c r="H115">
        <f t="shared" ca="1" si="13"/>
        <v>-1</v>
      </c>
      <c r="I115">
        <f ca="1">IF(E114="","",IF(F115="","",IF(AND(R114&gt;1,P114+Q114&gt;=$B$4),$B$4,IF(R114=1,P114,P114+Q114))))</f>
        <v>12</v>
      </c>
      <c r="J115">
        <f t="shared" ca="1" si="14"/>
        <v>-12</v>
      </c>
      <c r="K115">
        <f t="shared" ca="1" si="16"/>
        <v>-114</v>
      </c>
      <c r="L115">
        <f t="shared" ca="1" si="17"/>
        <v>15</v>
      </c>
      <c r="M115">
        <f t="shared" ca="1" si="15"/>
        <v>0</v>
      </c>
      <c r="P115">
        <f t="shared" ca="1" si="9"/>
        <v>4</v>
      </c>
      <c r="Q115">
        <f t="shared" ca="1" si="10"/>
        <v>7</v>
      </c>
      <c r="R115" s="2">
        <f t="shared" ca="1" si="11"/>
        <v>3</v>
      </c>
      <c r="S115" s="4">
        <f ca="1">IF(E114="","",IF($F115="",S114,IF($M115=1,LOOKUP(S$9,$A$12:$A$111,$B$12:$B$111),IF(AND($H115=-1,T$9=$R114),"",IF($H115=-1,T114,IF($H115=1,S114))))))</f>
        <v>4</v>
      </c>
      <c r="T115">
        <f ca="1">IF($E114="","",IF($F115="",T114,IF(AND($M115=1,T$9&gt;$B$9),"",IF(AND($M115=1,T$9&lt;=$B$9),LOOKUP(T$9,$A$12:$A$111,$B$12:$B$111),IF(AND($H115=-1,U$9=$R114),"",IF($H115=-1,U114,IF(AND($H115=1,S$9=$R114),$J115,IF($H115=1,T114,""))))))))</f>
        <v>5</v>
      </c>
      <c r="U115">
        <f ca="1">IF($E114="","",IF($F115="",U114,IF(AND($M115=1,U$9&gt;$B$9),"",IF(AND($M115=1,U$9&lt;=$B$9),LOOKUP(U$9,$A$12:$A$111,$B$12:$B$111),IF(AND($H115=-1,V$9=$R114),"",IF($H115=-1,V114,IF(AND($H115=1,T$9=$R114),$J115,IF($H115=1,U114,""))))))))</f>
        <v>7</v>
      </c>
      <c r="V115" t="str">
        <f ca="1">IF($E114="","",IF($F115="",V114,IF(AND($M115=1,V$9&gt;$B$9),"",IF(AND($M115=1,V$9&lt;=$B$9),LOOKUP(V$9,$A$12:$A$111,$B$12:$B$111),IF(AND($H115=-1,W$9=$R114),"",IF($H115=-1,W114,IF(AND($H115=1,U$9=$R114),$J115,IF($H115=1,V114,""))))))))</f>
        <v/>
      </c>
      <c r="W115" t="str">
        <f ca="1">IF($E114="","",IF($F115="",W114,IF(AND($M115=1,W$9&gt;$B$9),"",IF(AND($M115=1,W$9&lt;=$B$9),LOOKUP(W$9,$A$12:$A$111,$B$12:$B$111),IF(AND($H115=-1,X$9=$R114),"",IF($H115=-1,X114,IF(AND($H115=1,V$9=$R114),$J115,IF($H115=1,W114,""))))))))</f>
        <v/>
      </c>
      <c r="X115" t="str">
        <f ca="1">IF($E114="","",IF($F115="",X114,IF(AND($M115=1,X$9&gt;$B$9),"",IF(AND($M115=1,X$9&lt;=$B$9),LOOKUP(X$9,$A$12:$A$111,$B$12:$B$111),IF(AND($H115=-1,Y$9=$R114),"",IF($H115=-1,Y114,IF(AND($H115=1,W$9=$R114),$J115,IF($H115=1,X114,""))))))))</f>
        <v/>
      </c>
      <c r="Y115" t="str">
        <f ca="1">IF($E114="","",IF($F115="",Y114,IF(AND($M115=1,Y$9&gt;$B$9),"",IF(AND($M115=1,Y$9&lt;=$B$9),LOOKUP(Y$9,$A$12:$A$111,$B$12:$B$111),IF(AND($H115=-1,Z$9=$R114),"",IF($H115=-1,Z114,IF(AND($H115=1,X$9=$R114),$J115,IF($H115=1,Y114,""))))))))</f>
        <v/>
      </c>
      <c r="Z115" t="str">
        <f ca="1">IF($E114="","",IF($F115="",Z114,IF(AND($M115=1,Z$9&gt;$B$9),"",IF(AND($M115=1,Z$9&lt;=$B$9),LOOKUP(Z$9,$A$12:$A$111,$B$12:$B$111),IF(AND($H115=-1,AA$9=$R114),"",IF($H115=-1,AA114,IF(AND($H115=1,Y$9=$R114),$J115,IF($H115=1,Z114,""))))))))</f>
        <v/>
      </c>
      <c r="AA115" t="str">
        <f ca="1">IF($E114="","",IF($F115="",AA114,IF(AND($M115=1,AA$9&gt;$B$9),"",IF(AND($M115=1,AA$9&lt;=$B$9),LOOKUP(AA$9,$A$12:$A$111,$B$12:$B$111),IF(AND($H115=-1,AB$9=$R114),"",IF($H115=-1,AB114,IF(AND($H115=1,Z$9=$R114),$J115,IF($H115=1,AA114,""))))))))</f>
        <v/>
      </c>
      <c r="AB115" t="str">
        <f ca="1">IF($E114="","",IF($F115="",AB114,IF(AND($M115=1,AB$9&gt;$B$9),"",IF(AND($M115=1,AB$9&lt;=$B$9),LOOKUP(AB$9,$A$12:$A$111,$B$12:$B$111),IF(AND($H115=-1,AC$9=$R114),"",IF($H115=-1,AC114,IF(AND($H115=1,AA$9=$R114),$J115,IF($H115=1,AB114,""))))))))</f>
        <v/>
      </c>
      <c r="AC115" t="str">
        <f ca="1">IF($E114="","",IF($F115="",AC114,IF(AND($M115=1,AC$9&gt;$B$9),"",IF(AND($M115=1,AC$9&lt;=$B$9),LOOKUP(AC$9,$A$12:$A$111,$B$12:$B$111),IF(AND($H115=-1,AD$9=$R114),"",IF($H115=-1,AD114,IF(AND($H115=1,AB$9=$R114),$J115,IF($H115=1,AC114,""))))))))</f>
        <v/>
      </c>
      <c r="AD115" t="str">
        <f ca="1">IF($E114="","",IF($F115="",AD114,IF(AND($M115=1,AD$9&gt;$B$9),"",IF(AND($M115=1,AD$9&lt;=$B$9),LOOKUP(AD$9,$A$12:$A$111,$B$12:$B$111),IF(AND($H115=-1,AE$9=$R114),"",IF($H115=-1,AE114,IF(AND($H115=1,AC$9=$R114),$J115,IF($H115=1,AD114,""))))))))</f>
        <v/>
      </c>
      <c r="AE115" t="str">
        <f ca="1">IF($E114="","",IF($F115="",AE114,IF(AND($M115=1,AE$9&gt;$B$9),"",IF(AND($M115=1,AE$9&lt;=$B$9),LOOKUP(AE$9,$A$12:$A$111,$B$12:$B$111),IF(AND($H115=-1,AF$9=$R114),"",IF($H115=-1,AF114,IF(AND($H115=1,AD$9=$R114),$J115,IF($H115=1,AE114,""))))))))</f>
        <v/>
      </c>
      <c r="AF115" t="str">
        <f ca="1">IF($E114="","",IF($F115="",AF114,IF(AND($M115=1,AF$9&gt;$B$9),"",IF(AND($M115=1,AF$9&lt;=$B$9),LOOKUP(AF$9,$A$12:$A$111,$B$12:$B$111),IF(AND($H115=-1,AG$9=$R114),"",IF($H115=-1,AG114,IF(AND($H115=1,AE$9=$R114),$J115,IF($H115=1,AF114,""))))))))</f>
        <v/>
      </c>
      <c r="AG115" t="str">
        <f ca="1">IF($E114="","",IF($F115="",AG114,IF(AND($M115=1,AG$9&gt;$B$9),"",IF(AND($M115=1,AG$9&lt;=$B$9),LOOKUP(AG$9,$A$12:$A$111,$B$12:$B$111),IF(AND($H115=-1,AH$9=$R114),"",IF($H115=-1,AH114,IF(AND($H115=1,AF$9=$R114),$J115,IF($H115=1,AG114,""))))))))</f>
        <v/>
      </c>
      <c r="AH115" t="str">
        <f ca="1">IF($E114="","",IF($F115="",AH114,IF(AND($M115=1,AH$9&gt;$B$9),"",IF(AND($M115=1,AH$9&lt;=$B$9),LOOKUP(AH$9,$A$12:$A$111,$B$12:$B$111),IF(AND($H115=-1,AI$9=$R114),"",IF($H115=-1,AI114,IF(AND($H115=1,AG$9=$R114),$J115,IF($H115=1,AH114,""))))))))</f>
        <v/>
      </c>
      <c r="AI115" t="str">
        <f ca="1">IF($E114="","",IF($F115="",AI114,IF(AND($M115=1,AI$9&gt;$B$9),"",IF(AND($M115=1,AI$9&lt;=$B$9),LOOKUP(AI$9,$A$12:$A$111,$B$12:$B$111),IF(AND($H115=-1,AJ$9=$R114),"",IF($H115=-1,AJ114,IF(AND($H115=1,AH$9=$R114),$J115,IF($H115=1,AI114,""))))))))</f>
        <v/>
      </c>
      <c r="AJ115" t="str">
        <f ca="1">IF($E114="","",IF($F115="",AJ114,IF(AND($M115=1,AJ$9&gt;$B$9),"",IF(AND($M115=1,AJ$9&lt;=$B$9),LOOKUP(AJ$9,$A$12:$A$111,$B$12:$B$111),IF(AND($H115=-1,AK$9=$R114),"",IF($H115=-1,AK114,IF(AND($H115=1,AI$9=$R114),$J115,IF($H115=1,AJ114,""))))))))</f>
        <v/>
      </c>
      <c r="AK115" t="str">
        <f ca="1">IF($E114="","",IF($F115="",AK114,IF(AND($M115=1,AK$9&gt;$B$9),"",IF(AND($M115=1,AK$9&lt;=$B$9),LOOKUP(AK$9,$A$12:$A$111,$B$12:$B$111),IF(AND($H115=-1,AL$9=$R114),"",IF($H115=-1,AL114,IF(AND($H115=1,AJ$9=$R114),$J115,IF($H115=1,AK114,""))))))))</f>
        <v/>
      </c>
      <c r="AL115" t="str">
        <f ca="1">IF($E114="","",IF($F115="",AL114,IF(AND($M115=1,AL$9&gt;$B$9),"",IF(AND($M115=1,AL$9&lt;=$B$9),LOOKUP(AL$9,$A$12:$A$111,$B$12:$B$111),IF(AND($H115=-1,AM$9=$R114),"",IF($H115=-1,AM114,IF(AND($H115=1,AK$9=$R114),$J115,IF($H115=1,AL114,""))))))))</f>
        <v/>
      </c>
      <c r="AM115" t="str">
        <f ca="1">IF($E114="","",IF($F115="",AM114,IF(AND($M115=1,AM$9&gt;$B$9),"",IF(AND($M115=1,AM$9&lt;=$B$9),LOOKUP(AM$9,$A$12:$A$111,$B$12:$B$111),IF(AND($H115=-1,AN$9=$R114),"",IF($H115=-1,AN114,IF(AND($H115=1,AL$9=$R114),$J115,IF($H115=1,AM114,""))))))))</f>
        <v/>
      </c>
      <c r="AN115" t="str">
        <f ca="1">IF($E114="","",IF($F115="",AN114,IF(AND($M115=1,AN$9&gt;$B$9),"",IF(AND($M115=1,AN$9&lt;=$B$9),LOOKUP(AN$9,$A$12:$A$111,$B$12:$B$111),IF(AND($H115=-1,AO$9=$R114),"",IF($H115=-1,AO114,IF(AND($H115=1,AM$9=$R114),$J115,IF($H115=1,AN114,""))))))))</f>
        <v/>
      </c>
      <c r="AO115" t="str">
        <f ca="1">IF($E114="","",IF($F115="",AO114,IF(AND($M115=1,AO$9&gt;$B$9),"",IF(AND($M115=1,AO$9&lt;=$B$9),LOOKUP(AO$9,$A$12:$A$111,$B$12:$B$111),IF(AND($H115=-1,AP$9=$R114),"",IF($H115=-1,AP114,IF(AND($H115=1,AN$9=$R114),$J115,IF($H115=1,AO114,""))))))))</f>
        <v/>
      </c>
      <c r="AP115" t="str">
        <f ca="1">IF($E114="","",IF($F115="",AP114,IF(AND($M115=1,AP$9&gt;$B$9),"",IF(AND($M115=1,AP$9&lt;=$B$9),LOOKUP(AP$9,$A$12:$A$111,$B$12:$B$111),IF(AND($H115=-1,AQ$9=$R114),"",IF($H115=-1,AQ114,IF(AND($H115=1,AO$9=$R114),$J115,IF($H115=1,AP114,""))))))))</f>
        <v/>
      </c>
      <c r="AQ115" t="str">
        <f ca="1">IF($E114="","",IF($F115="",AQ114,IF(AND($M115=1,AQ$9&gt;$B$9),"",IF(AND($M115=1,AQ$9&lt;=$B$9),LOOKUP(AQ$9,$A$12:$A$111,$B$12:$B$111),IF(AND($H115=-1,AR$9=$R114),"",IF($H115=-1,AR114,IF(AND($H115=1,AP$9=$R114),$J115,IF($H115=1,AQ114,""))))))))</f>
        <v/>
      </c>
      <c r="AR115" t="str">
        <f ca="1">IF($E114="","",IF($F115="",AR114,IF(AND($M115=1,AR$9&gt;$B$9),"",IF(AND($M115=1,AR$9&lt;=$B$9),LOOKUP(AR$9,$A$12:$A$111,$B$12:$B$111),IF(AND($H115=-1,AS$9=$R114),"",IF($H115=-1,AS114,IF(AND($H115=1,AQ$9=$R114),$J115,IF($H115=1,AR114,""))))))))</f>
        <v/>
      </c>
      <c r="AS115" t="str">
        <f ca="1">IF($E114="","",IF($F115="",AS114,IF(AND($M115=1,AS$9&gt;$B$9),"",IF(AND($M115=1,AS$9&lt;=$B$9),LOOKUP(AS$9,$A$12:$A$111,$B$12:$B$111),IF(AND($H115=-1,AT$9=$R114),"",IF($H115=-1,AT114,IF(AND($H115=1,AR$9=$R114),$J115,IF($H115=1,AS114,""))))))))</f>
        <v/>
      </c>
      <c r="AT115" t="str">
        <f ca="1">IF($E114="","",IF($F115="",AT114,IF(AND($M115=1,AT$9&gt;$B$9),"",IF(AND($M115=1,AT$9&lt;=$B$9),LOOKUP(AT$9,$A$12:$A$111,$B$12:$B$111),IF(AND($H115=-1,AU$9=$R114),"",IF($H115=-1,AU114,IF(AND($H115=1,AS$9=$R114),$J115,IF($H115=1,AT114,""))))))))</f>
        <v/>
      </c>
      <c r="AU115" t="str">
        <f ca="1">IF($E114="","",IF($F115="",AU114,IF(AND($M115=1,AU$9&gt;$B$9),"",IF(AND($M115=1,AU$9&lt;=$B$9),LOOKUP(AU$9,$A$12:$A$111,$B$12:$B$111),IF(AND($H115=-1,AV$9=$R114),"",IF($H115=-1,AV114,IF(AND($H115=1,AT$9=$R114),$J115,IF($H115=1,AU114,""))))))))</f>
        <v/>
      </c>
      <c r="AV115" t="str">
        <f ca="1">IF($E114="","",IF($F115="",AV114,IF(AND($M115=1,AV$9&gt;$B$9),"",IF(AND($M115=1,AV$9&lt;=$B$9),LOOKUP(AV$9,$A$12:$A$111,$B$12:$B$111),IF(AND($H115=-1,AW$9=$R114),"",IF($H115=-1,AW114,IF(AND($H115=1,AU$9=$R114),$J115,IF($H115=1,AV114,""))))))))</f>
        <v/>
      </c>
      <c r="AW115" t="str">
        <f ca="1">IF($E114="","",IF($F115="",AW114,IF(AND($M115=1,AW$9&gt;$B$9),"",IF(AND($M115=1,AW$9&lt;=$B$9),LOOKUP(AW$9,$A$12:$A$111,$B$12:$B$111),IF(AND($H115=-1,AX$9=$R114),"",IF($H115=-1,AX114,IF(AND($H115=1,AV$9=$R114),$J115,IF($H115=1,AW114,""))))))))</f>
        <v/>
      </c>
      <c r="AX115" t="str">
        <f ca="1">IF($E114="","",IF($F115="",AX114,IF(AND($M115=1,AX$9&gt;$B$9),"",IF(AND($M115=1,AX$9&lt;=$B$9),LOOKUP(AX$9,$A$12:$A$111,$B$12:$B$111),IF(AND($H115=-1,AY$9=$R114),"",IF($H115=-1,AY114,IF(AND($H115=1,AW$9=$R114),$J115,IF($H115=1,AX114,""))))))))</f>
        <v/>
      </c>
      <c r="AY115" t="str">
        <f ca="1">IF($E114="","",IF($F115="",AY114,IF(AND($M115=1,AY$9&gt;$B$9),"",IF(AND($M115=1,AY$9&lt;=$B$9),LOOKUP(AY$9,$A$12:$A$111,$B$12:$B$111),IF(AND($H115=-1,AZ$9=$R114),"",IF($H115=-1,AZ114,IF(AND($H115=1,AX$9=$R114),$J115,IF($H115=1,AY114,""))))))))</f>
        <v/>
      </c>
      <c r="AZ115" t="str">
        <f ca="1">IF($E114="","",IF($F115="",AZ114,IF(AND($M115=1,AZ$9&gt;$B$9),"",IF(AND($M115=1,AZ$9&lt;=$B$9),LOOKUP(AZ$9,$A$12:$A$111,$B$12:$B$111),IF(AND($H115=-1,BA$9=$R114),"",IF($H115=-1,BA114,IF(AND($H115=1,AY$9=$R114),$J115,IF($H115=1,AZ114,""))))))))</f>
        <v/>
      </c>
      <c r="BA115" t="str">
        <f ca="1">IF($E114="","",IF($F115="",BA114,IF(AND($M115=1,BA$9&gt;$B$9),"",IF(AND($M115=1,BA$9&lt;=$B$9),LOOKUP(BA$9,$A$12:$A$111,$B$12:$B$111),IF(AND($H115=-1,BB$9=$R114),"",IF($H115=-1,BB114,IF(AND($H115=1,AZ$9=$R114),$J115,IF($H115=1,BA114,""))))))))</f>
        <v/>
      </c>
      <c r="BB115" t="str">
        <f ca="1">IF($E114="","",IF($F115="",BB114,IF(AND($M115=1,BB$9&gt;$B$9),"",IF(AND($M115=1,BB$9&lt;=$B$9),LOOKUP(BB$9,$A$12:$A$111,$B$12:$B$111),IF(AND($H115=-1,BC$9=$R114),"",IF($H115=-1,BC114,IF(AND($H115=1,BA$9=$R114),$J115,IF($H115=1,BB114,""))))))))</f>
        <v/>
      </c>
      <c r="BC115" t="str">
        <f ca="1">IF($E114="","",IF($F115="",BC114,IF(AND($M115=1,BC$9&gt;$B$9),"",IF(AND($M115=1,BC$9&lt;=$B$9),LOOKUP(BC$9,$A$12:$A$111,$B$12:$B$111),IF(AND($H115=-1,BD$9=$R114),"",IF($H115=-1,BD114,IF(AND($H115=1,BB$9=$R114),$J115,IF($H115=1,BC114,""))))))))</f>
        <v/>
      </c>
      <c r="BD115" t="str">
        <f ca="1">IF($E114="","",IF($F115="",BD114,IF(AND($M115=1,BD$9&gt;$B$9),"",IF(AND($M115=1,BD$9&lt;=$B$9),LOOKUP(BD$9,$A$12:$A$111,$B$12:$B$111),IF(AND($H115=-1,BE$9=$R114),"",IF($H115=-1,BE114,IF(AND($H115=1,BC$9=$R114),$J115,IF($H115=1,BD114,""))))))))</f>
        <v/>
      </c>
      <c r="BE115" t="str">
        <f ca="1">IF($E114="","",IF($F115="",BE114,IF(AND($M115=1,BE$9&gt;$B$9),"",IF(AND($M115=1,BE$9&lt;=$B$9),LOOKUP(BE$9,$A$12:$A$111,$B$12:$B$111),IF(AND($H115=-1,BF$9=$R114),"",IF($H115=-1,BF114,IF(AND($H115=1,BD$9=$R114),$J115,IF($H115=1,BE114,""))))))))</f>
        <v/>
      </c>
      <c r="BF115" t="str">
        <f ca="1">IF($E114="","",IF($F115="",BF114,IF(AND($M115=1,BF$9&gt;$B$9),"",IF(AND($M115=1,BF$9&lt;=$B$9),LOOKUP(BF$9,$A$12:$A$111,$B$12:$B$111),IF(AND($H115=-1,BG$9=$R114),"",IF($H115=-1,BG114,IF(AND($H115=1,BE$9=$R114),$J115,IF($H115=1,BF114,""))))))))</f>
        <v/>
      </c>
      <c r="BG115" t="str">
        <f ca="1">IF($E114="","",IF($F115="",BG114,IF(AND($M115=1,BG$9&gt;$B$9),"",IF(AND($M115=1,BG$9&lt;=$B$9),LOOKUP(BG$9,$A$12:$A$111,$B$12:$B$111),IF(AND($H115=-1,BH$9=$R114),"",IF($H115=-1,BH114,IF(AND($H115=1,BF$9=$R114),$J115,IF($H115=1,BG114,""))))))))</f>
        <v/>
      </c>
      <c r="BH115" t="str">
        <f ca="1">IF($E114="","",IF($F115="",BH114,IF(AND($M115=1,BH$9&gt;$B$9),"",IF(AND($M115=1,BH$9&lt;=$B$9),LOOKUP(BH$9,$A$12:$A$111,$B$12:$B$111),IF(AND($H115=-1,BI$9=$R114),"",IF($H115=-1,BI114,IF(AND($H115=1,BG$9=$R114),$J115,IF($H115=1,BH114,""))))))))</f>
        <v/>
      </c>
      <c r="BI115" t="str">
        <f ca="1">IF($E114="","",IF($F115="",BI114,IF(AND($M115=1,BI$9&gt;$B$9),"",IF(AND($M115=1,BI$9&lt;=$B$9),LOOKUP(BI$9,$A$12:$A$111,$B$12:$B$111),IF(AND($H115=-1,BJ$9=$R114),"",IF($H115=-1,BJ114,IF(AND($H115=1,BH$9=$R114),$J115,IF($H115=1,BI114,""))))))))</f>
        <v/>
      </c>
      <c r="BJ115" t="str">
        <f ca="1">IF($E114="","",IF($F115="",BJ114,IF(AND($M115=1,BJ$9&gt;$B$9),"",IF(AND($M115=1,BJ$9&lt;=$B$9),LOOKUP(BJ$9,$A$12:$A$111,$B$12:$B$111),IF(AND($H115=-1,BK$9=$R114),"",IF($H115=-1,BK114,IF(AND($H115=1,BI$9=$R114),$J115,IF($H115=1,BJ114,""))))))))</f>
        <v/>
      </c>
      <c r="BK115" t="str">
        <f ca="1">IF($E114="","",IF($F115="",BK114,IF(AND($M115=1,BK$9&gt;$B$9),"",IF(AND($M115=1,BK$9&lt;=$B$9),LOOKUP(BK$9,$A$12:$A$111,$B$12:$B$111),IF(AND($H115=-1,BL$9=$R114),"",IF($H115=-1,BL114,IF(AND($H115=1,BJ$9=$R114),$J115,IF($H115=1,BK114,""))))))))</f>
        <v/>
      </c>
      <c r="BL115" t="str">
        <f ca="1">IF($E114="","",IF($F115="",BL114,IF(AND($M115=1,BL$9&gt;$B$9),"",IF(AND($M115=1,BL$9&lt;=$B$9),LOOKUP(BL$9,$A$12:$A$111,$B$12:$B$111),IF(AND($H115=-1,BM$9=$R114),"",IF($H115=-1,BM114,IF(AND($H115=1,BK$9=$R114),$J115,IF($H115=1,BL114,""))))))))</f>
        <v/>
      </c>
      <c r="BM115" t="str">
        <f ca="1">IF($E114="","",IF($F115="",BM114,IF(AND($M115=1,BM$9&gt;$B$9),"",IF(AND($M115=1,BM$9&lt;=$B$9),LOOKUP(BM$9,$A$12:$A$111,$B$12:$B$111),IF(AND($H115=-1,BN$9=$R114),"",IF($H115=-1,BN114,IF(AND($H115=1,BL$9=$R114),$J115,IF($H115=1,BM114,""))))))))</f>
        <v/>
      </c>
      <c r="BN115">
        <f ca="1">IF($E114="","",IF($F115="",BN114,IF(AND($M115=1,BN$9&gt;$B$9),"",IF(AND($M115=1,BN$9&lt;=$B$9),LOOKUP(BN$9,$A$12:$A$111,$B$12:$B$111),IF(AND($H115=-1,BO$9=$R114),"",IF($H115=-1,BO114,IF(AND($H115=1,BM$9=$R114),$J115,IF($H115=1,BN114,""))))))))</f>
        <v>0</v>
      </c>
      <c r="BO115">
        <f ca="1">IF($E114="","",IF($F115="",BO114,IF(AND($M115=1,BO$9&gt;$B$9),"",IF(AND($M115=1,BO$9&lt;=$B$9),LOOKUP(BO$9,$A$12:$A$111,$B$12:$B$111),IF(AND($H115=-1,BP$9=$R114),"",IF($H115=-1,BP114,IF(AND($H115=1,BN$9=$R114),$J115,IF($H115=1,BO114,""))))))))</f>
        <v>0</v>
      </c>
      <c r="BP115">
        <f ca="1">IF($E114="","",IF($F115="",BP114,IF(AND($M115=1,BP$9&gt;$B$9),"",IF(AND($M115=1,BP$9&lt;=$B$9),LOOKUP(BP$9,$A$12:$A$111,$B$12:$B$111),IF(AND($H115=-1,BQ$9=$R114),"",IF($H115=-1,BQ114,IF(AND($H115=1,BO$9=$R114),$J115,IF($H115=1,BP114,""))))))))</f>
        <v>0</v>
      </c>
    </row>
    <row r="116" spans="4:68" x14ac:dyDescent="0.25">
      <c r="D116" s="4">
        <v>106</v>
      </c>
      <c r="E116" s="1">
        <f t="shared" ca="1" si="12"/>
        <v>25</v>
      </c>
      <c r="F116" t="str">
        <f ca="1">IF(E115="","",IF(AND(B$3="Last",G115="Zero"),F115,IF(B$3="Last",G115,IF(AND(B$3="2nd last",G114="Zero"),F115,IF(B$3="2nd last",G114,IF(AND(B$3="Opposite",G115="Zero"),F115,IF(AND(B$3="Opposite",G115="Red"),"Black",IF(AND(B$3="Opposite",G115="Black"),"Red",IF(AND(B$3="Opposite",G115="Odd"),"Even",IF(AND(B$3="Opposite",G115="Even"),"Odd",IF(AND(B$3="Opposite",G115="High"),"Low",IF(AND(B$3="Opposite",G115="Low"),"High",IF(COUNTIF(Refs!$E$5:$I$6,B$3)=1,RevLab!B$3,"")))))))))))))</f>
        <v>Black</v>
      </c>
      <c r="G116" t="str">
        <f ca="1">IF(E116="","",IF(B$2="Red/Black",LOOKUP(E116,Refs!D:D,Refs!F:F),IF(B$2="High/Low",LOOKUP(E116,Refs!D:D,Refs!H:H),IF(B$2="Odd/Even",LOOKUP(E116,Refs!D:D,Refs!J:J),""))))</f>
        <v>Red</v>
      </c>
      <c r="H116">
        <f t="shared" ca="1" si="13"/>
        <v>-1</v>
      </c>
      <c r="I116">
        <f ca="1">IF(E115="","",IF(F116="","",IF(AND(R115&gt;1,P115+Q115&gt;=$B$4),$B$4,IF(R115=1,P115,P115+Q115))))</f>
        <v>11</v>
      </c>
      <c r="J116">
        <f t="shared" ca="1" si="14"/>
        <v>-11</v>
      </c>
      <c r="K116">
        <f t="shared" ca="1" si="16"/>
        <v>-125</v>
      </c>
      <c r="L116">
        <f t="shared" ca="1" si="17"/>
        <v>15</v>
      </c>
      <c r="M116">
        <f t="shared" ca="1" si="15"/>
        <v>0</v>
      </c>
      <c r="P116">
        <f t="shared" ca="1" si="9"/>
        <v>5</v>
      </c>
      <c r="Q116">
        <f t="shared" ca="1" si="10"/>
        <v>5</v>
      </c>
      <c r="R116" s="2">
        <f t="shared" ca="1" si="11"/>
        <v>1</v>
      </c>
      <c r="S116" s="4">
        <f ca="1">IF(E115="","",IF($F116="",S115,IF($M116=1,LOOKUP(S$9,$A$12:$A$111,$B$12:$B$111),IF(AND($H116=-1,T$9=$R115),"",IF($H116=-1,T115,IF($H116=1,S115))))))</f>
        <v>5</v>
      </c>
      <c r="T116" t="str">
        <f ca="1">IF($E115="","",IF($F116="",T115,IF(AND($M116=1,T$9&gt;$B$9),"",IF(AND($M116=1,T$9&lt;=$B$9),LOOKUP(T$9,$A$12:$A$111,$B$12:$B$111),IF(AND($H116=-1,U$9=$R115),"",IF($H116=-1,U115,IF(AND($H116=1,S$9=$R115),$J116,IF($H116=1,T115,""))))))))</f>
        <v/>
      </c>
      <c r="U116" t="str">
        <f ca="1">IF($E115="","",IF($F116="",U115,IF(AND($M116=1,U$9&gt;$B$9),"",IF(AND($M116=1,U$9&lt;=$B$9),LOOKUP(U$9,$A$12:$A$111,$B$12:$B$111),IF(AND($H116=-1,V$9=$R115),"",IF($H116=-1,V115,IF(AND($H116=1,T$9=$R115),$J116,IF($H116=1,U115,""))))))))</f>
        <v/>
      </c>
      <c r="V116" t="str">
        <f ca="1">IF($E115="","",IF($F116="",V115,IF(AND($M116=1,V$9&gt;$B$9),"",IF(AND($M116=1,V$9&lt;=$B$9),LOOKUP(V$9,$A$12:$A$111,$B$12:$B$111),IF(AND($H116=-1,W$9=$R115),"",IF($H116=-1,W115,IF(AND($H116=1,U$9=$R115),$J116,IF($H116=1,V115,""))))))))</f>
        <v/>
      </c>
      <c r="W116" t="str">
        <f ca="1">IF($E115="","",IF($F116="",W115,IF(AND($M116=1,W$9&gt;$B$9),"",IF(AND($M116=1,W$9&lt;=$B$9),LOOKUP(W$9,$A$12:$A$111,$B$12:$B$111),IF(AND($H116=-1,X$9=$R115),"",IF($H116=-1,X115,IF(AND($H116=1,V$9=$R115),$J116,IF($H116=1,W115,""))))))))</f>
        <v/>
      </c>
      <c r="X116" t="str">
        <f ca="1">IF($E115="","",IF($F116="",X115,IF(AND($M116=1,X$9&gt;$B$9),"",IF(AND($M116=1,X$9&lt;=$B$9),LOOKUP(X$9,$A$12:$A$111,$B$12:$B$111),IF(AND($H116=-1,Y$9=$R115),"",IF($H116=-1,Y115,IF(AND($H116=1,W$9=$R115),$J116,IF($H116=1,X115,""))))))))</f>
        <v/>
      </c>
      <c r="Y116" t="str">
        <f ca="1">IF($E115="","",IF($F116="",Y115,IF(AND($M116=1,Y$9&gt;$B$9),"",IF(AND($M116=1,Y$9&lt;=$B$9),LOOKUP(Y$9,$A$12:$A$111,$B$12:$B$111),IF(AND($H116=-1,Z$9=$R115),"",IF($H116=-1,Z115,IF(AND($H116=1,X$9=$R115),$J116,IF($H116=1,Y115,""))))))))</f>
        <v/>
      </c>
      <c r="Z116" t="str">
        <f ca="1">IF($E115="","",IF($F116="",Z115,IF(AND($M116=1,Z$9&gt;$B$9),"",IF(AND($M116=1,Z$9&lt;=$B$9),LOOKUP(Z$9,$A$12:$A$111,$B$12:$B$111),IF(AND($H116=-1,AA$9=$R115),"",IF($H116=-1,AA115,IF(AND($H116=1,Y$9=$R115),$J116,IF($H116=1,Z115,""))))))))</f>
        <v/>
      </c>
      <c r="AA116" t="str">
        <f ca="1">IF($E115="","",IF($F116="",AA115,IF(AND($M116=1,AA$9&gt;$B$9),"",IF(AND($M116=1,AA$9&lt;=$B$9),LOOKUP(AA$9,$A$12:$A$111,$B$12:$B$111),IF(AND($H116=-1,AB$9=$R115),"",IF($H116=-1,AB115,IF(AND($H116=1,Z$9=$R115),$J116,IF($H116=1,AA115,""))))))))</f>
        <v/>
      </c>
      <c r="AB116" t="str">
        <f ca="1">IF($E115="","",IF($F116="",AB115,IF(AND($M116=1,AB$9&gt;$B$9),"",IF(AND($M116=1,AB$9&lt;=$B$9),LOOKUP(AB$9,$A$12:$A$111,$B$12:$B$111),IF(AND($H116=-1,AC$9=$R115),"",IF($H116=-1,AC115,IF(AND($H116=1,AA$9=$R115),$J116,IF($H116=1,AB115,""))))))))</f>
        <v/>
      </c>
      <c r="AC116" t="str">
        <f ca="1">IF($E115="","",IF($F116="",AC115,IF(AND($M116=1,AC$9&gt;$B$9),"",IF(AND($M116=1,AC$9&lt;=$B$9),LOOKUP(AC$9,$A$12:$A$111,$B$12:$B$111),IF(AND($H116=-1,AD$9=$R115),"",IF($H116=-1,AD115,IF(AND($H116=1,AB$9=$R115),$J116,IF($H116=1,AC115,""))))))))</f>
        <v/>
      </c>
      <c r="AD116" t="str">
        <f ca="1">IF($E115="","",IF($F116="",AD115,IF(AND($M116=1,AD$9&gt;$B$9),"",IF(AND($M116=1,AD$9&lt;=$B$9),LOOKUP(AD$9,$A$12:$A$111,$B$12:$B$111),IF(AND($H116=-1,AE$9=$R115),"",IF($H116=-1,AE115,IF(AND($H116=1,AC$9=$R115),$J116,IF($H116=1,AD115,""))))))))</f>
        <v/>
      </c>
      <c r="AE116" t="str">
        <f ca="1">IF($E115="","",IF($F116="",AE115,IF(AND($M116=1,AE$9&gt;$B$9),"",IF(AND($M116=1,AE$9&lt;=$B$9),LOOKUP(AE$9,$A$12:$A$111,$B$12:$B$111),IF(AND($H116=-1,AF$9=$R115),"",IF($H116=-1,AF115,IF(AND($H116=1,AD$9=$R115),$J116,IF($H116=1,AE115,""))))))))</f>
        <v/>
      </c>
      <c r="AF116" t="str">
        <f ca="1">IF($E115="","",IF($F116="",AF115,IF(AND($M116=1,AF$9&gt;$B$9),"",IF(AND($M116=1,AF$9&lt;=$B$9),LOOKUP(AF$9,$A$12:$A$111,$B$12:$B$111),IF(AND($H116=-1,AG$9=$R115),"",IF($H116=-1,AG115,IF(AND($H116=1,AE$9=$R115),$J116,IF($H116=1,AF115,""))))))))</f>
        <v/>
      </c>
      <c r="AG116" t="str">
        <f ca="1">IF($E115="","",IF($F116="",AG115,IF(AND($M116=1,AG$9&gt;$B$9),"",IF(AND($M116=1,AG$9&lt;=$B$9),LOOKUP(AG$9,$A$12:$A$111,$B$12:$B$111),IF(AND($H116=-1,AH$9=$R115),"",IF($H116=-1,AH115,IF(AND($H116=1,AF$9=$R115),$J116,IF($H116=1,AG115,""))))))))</f>
        <v/>
      </c>
      <c r="AH116" t="str">
        <f ca="1">IF($E115="","",IF($F116="",AH115,IF(AND($M116=1,AH$9&gt;$B$9),"",IF(AND($M116=1,AH$9&lt;=$B$9),LOOKUP(AH$9,$A$12:$A$111,$B$12:$B$111),IF(AND($H116=-1,AI$9=$R115),"",IF($H116=-1,AI115,IF(AND($H116=1,AG$9=$R115),$J116,IF($H116=1,AH115,""))))))))</f>
        <v/>
      </c>
      <c r="AI116" t="str">
        <f ca="1">IF($E115="","",IF($F116="",AI115,IF(AND($M116=1,AI$9&gt;$B$9),"",IF(AND($M116=1,AI$9&lt;=$B$9),LOOKUP(AI$9,$A$12:$A$111,$B$12:$B$111),IF(AND($H116=-1,AJ$9=$R115),"",IF($H116=-1,AJ115,IF(AND($H116=1,AH$9=$R115),$J116,IF($H116=1,AI115,""))))))))</f>
        <v/>
      </c>
      <c r="AJ116" t="str">
        <f ca="1">IF($E115="","",IF($F116="",AJ115,IF(AND($M116=1,AJ$9&gt;$B$9),"",IF(AND($M116=1,AJ$9&lt;=$B$9),LOOKUP(AJ$9,$A$12:$A$111,$B$12:$B$111),IF(AND($H116=-1,AK$9=$R115),"",IF($H116=-1,AK115,IF(AND($H116=1,AI$9=$R115),$J116,IF($H116=1,AJ115,""))))))))</f>
        <v/>
      </c>
      <c r="AK116" t="str">
        <f ca="1">IF($E115="","",IF($F116="",AK115,IF(AND($M116=1,AK$9&gt;$B$9),"",IF(AND($M116=1,AK$9&lt;=$B$9),LOOKUP(AK$9,$A$12:$A$111,$B$12:$B$111),IF(AND($H116=-1,AL$9=$R115),"",IF($H116=-1,AL115,IF(AND($H116=1,AJ$9=$R115),$J116,IF($H116=1,AK115,""))))))))</f>
        <v/>
      </c>
      <c r="AL116" t="str">
        <f ca="1">IF($E115="","",IF($F116="",AL115,IF(AND($M116=1,AL$9&gt;$B$9),"",IF(AND($M116=1,AL$9&lt;=$B$9),LOOKUP(AL$9,$A$12:$A$111,$B$12:$B$111),IF(AND($H116=-1,AM$9=$R115),"",IF($H116=-1,AM115,IF(AND($H116=1,AK$9=$R115),$J116,IF($H116=1,AL115,""))))))))</f>
        <v/>
      </c>
      <c r="AM116" t="str">
        <f ca="1">IF($E115="","",IF($F116="",AM115,IF(AND($M116=1,AM$9&gt;$B$9),"",IF(AND($M116=1,AM$9&lt;=$B$9),LOOKUP(AM$9,$A$12:$A$111,$B$12:$B$111),IF(AND($H116=-1,AN$9=$R115),"",IF($H116=-1,AN115,IF(AND($H116=1,AL$9=$R115),$J116,IF($H116=1,AM115,""))))))))</f>
        <v/>
      </c>
      <c r="AN116" t="str">
        <f ca="1">IF($E115="","",IF($F116="",AN115,IF(AND($M116=1,AN$9&gt;$B$9),"",IF(AND($M116=1,AN$9&lt;=$B$9),LOOKUP(AN$9,$A$12:$A$111,$B$12:$B$111),IF(AND($H116=-1,AO$9=$R115),"",IF($H116=-1,AO115,IF(AND($H116=1,AM$9=$R115),$J116,IF($H116=1,AN115,""))))))))</f>
        <v/>
      </c>
      <c r="AO116" t="str">
        <f ca="1">IF($E115="","",IF($F116="",AO115,IF(AND($M116=1,AO$9&gt;$B$9),"",IF(AND($M116=1,AO$9&lt;=$B$9),LOOKUP(AO$9,$A$12:$A$111,$B$12:$B$111),IF(AND($H116=-1,AP$9=$R115),"",IF($H116=-1,AP115,IF(AND($H116=1,AN$9=$R115),$J116,IF($H116=1,AO115,""))))))))</f>
        <v/>
      </c>
      <c r="AP116" t="str">
        <f ca="1">IF($E115="","",IF($F116="",AP115,IF(AND($M116=1,AP$9&gt;$B$9),"",IF(AND($M116=1,AP$9&lt;=$B$9),LOOKUP(AP$9,$A$12:$A$111,$B$12:$B$111),IF(AND($H116=-1,AQ$9=$R115),"",IF($H116=-1,AQ115,IF(AND($H116=1,AO$9=$R115),$J116,IF($H116=1,AP115,""))))))))</f>
        <v/>
      </c>
      <c r="AQ116" t="str">
        <f ca="1">IF($E115="","",IF($F116="",AQ115,IF(AND($M116=1,AQ$9&gt;$B$9),"",IF(AND($M116=1,AQ$9&lt;=$B$9),LOOKUP(AQ$9,$A$12:$A$111,$B$12:$B$111),IF(AND($H116=-1,AR$9=$R115),"",IF($H116=-1,AR115,IF(AND($H116=1,AP$9=$R115),$J116,IF($H116=1,AQ115,""))))))))</f>
        <v/>
      </c>
      <c r="AR116" t="str">
        <f ca="1">IF($E115="","",IF($F116="",AR115,IF(AND($M116=1,AR$9&gt;$B$9),"",IF(AND($M116=1,AR$9&lt;=$B$9),LOOKUP(AR$9,$A$12:$A$111,$B$12:$B$111),IF(AND($H116=-1,AS$9=$R115),"",IF($H116=-1,AS115,IF(AND($H116=1,AQ$9=$R115),$J116,IF($H116=1,AR115,""))))))))</f>
        <v/>
      </c>
      <c r="AS116" t="str">
        <f ca="1">IF($E115="","",IF($F116="",AS115,IF(AND($M116=1,AS$9&gt;$B$9),"",IF(AND($M116=1,AS$9&lt;=$B$9),LOOKUP(AS$9,$A$12:$A$111,$B$12:$B$111),IF(AND($H116=-1,AT$9=$R115),"",IF($H116=-1,AT115,IF(AND($H116=1,AR$9=$R115),$J116,IF($H116=1,AS115,""))))))))</f>
        <v/>
      </c>
      <c r="AT116" t="str">
        <f ca="1">IF($E115="","",IF($F116="",AT115,IF(AND($M116=1,AT$9&gt;$B$9),"",IF(AND($M116=1,AT$9&lt;=$B$9),LOOKUP(AT$9,$A$12:$A$111,$B$12:$B$111),IF(AND($H116=-1,AU$9=$R115),"",IF($H116=-1,AU115,IF(AND($H116=1,AS$9=$R115),$J116,IF($H116=1,AT115,""))))))))</f>
        <v/>
      </c>
      <c r="AU116" t="str">
        <f ca="1">IF($E115="","",IF($F116="",AU115,IF(AND($M116=1,AU$9&gt;$B$9),"",IF(AND($M116=1,AU$9&lt;=$B$9),LOOKUP(AU$9,$A$12:$A$111,$B$12:$B$111),IF(AND($H116=-1,AV$9=$R115),"",IF($H116=-1,AV115,IF(AND($H116=1,AT$9=$R115),$J116,IF($H116=1,AU115,""))))))))</f>
        <v/>
      </c>
      <c r="AV116" t="str">
        <f ca="1">IF($E115="","",IF($F116="",AV115,IF(AND($M116=1,AV$9&gt;$B$9),"",IF(AND($M116=1,AV$9&lt;=$B$9),LOOKUP(AV$9,$A$12:$A$111,$B$12:$B$111),IF(AND($H116=-1,AW$9=$R115),"",IF($H116=-1,AW115,IF(AND($H116=1,AU$9=$R115),$J116,IF($H116=1,AV115,""))))))))</f>
        <v/>
      </c>
      <c r="AW116" t="str">
        <f ca="1">IF($E115="","",IF($F116="",AW115,IF(AND($M116=1,AW$9&gt;$B$9),"",IF(AND($M116=1,AW$9&lt;=$B$9),LOOKUP(AW$9,$A$12:$A$111,$B$12:$B$111),IF(AND($H116=-1,AX$9=$R115),"",IF($H116=-1,AX115,IF(AND($H116=1,AV$9=$R115),$J116,IF($H116=1,AW115,""))))))))</f>
        <v/>
      </c>
      <c r="AX116" t="str">
        <f ca="1">IF($E115="","",IF($F116="",AX115,IF(AND($M116=1,AX$9&gt;$B$9),"",IF(AND($M116=1,AX$9&lt;=$B$9),LOOKUP(AX$9,$A$12:$A$111,$B$12:$B$111),IF(AND($H116=-1,AY$9=$R115),"",IF($H116=-1,AY115,IF(AND($H116=1,AW$9=$R115),$J116,IF($H116=1,AX115,""))))))))</f>
        <v/>
      </c>
      <c r="AY116" t="str">
        <f ca="1">IF($E115="","",IF($F116="",AY115,IF(AND($M116=1,AY$9&gt;$B$9),"",IF(AND($M116=1,AY$9&lt;=$B$9),LOOKUP(AY$9,$A$12:$A$111,$B$12:$B$111),IF(AND($H116=-1,AZ$9=$R115),"",IF($H116=-1,AZ115,IF(AND($H116=1,AX$9=$R115),$J116,IF($H116=1,AY115,""))))))))</f>
        <v/>
      </c>
      <c r="AZ116" t="str">
        <f ca="1">IF($E115="","",IF($F116="",AZ115,IF(AND($M116=1,AZ$9&gt;$B$9),"",IF(AND($M116=1,AZ$9&lt;=$B$9),LOOKUP(AZ$9,$A$12:$A$111,$B$12:$B$111),IF(AND($H116=-1,BA$9=$R115),"",IF($H116=-1,BA115,IF(AND($H116=1,AY$9=$R115),$J116,IF($H116=1,AZ115,""))))))))</f>
        <v/>
      </c>
      <c r="BA116" t="str">
        <f ca="1">IF($E115="","",IF($F116="",BA115,IF(AND($M116=1,BA$9&gt;$B$9),"",IF(AND($M116=1,BA$9&lt;=$B$9),LOOKUP(BA$9,$A$12:$A$111,$B$12:$B$111),IF(AND($H116=-1,BB$9=$R115),"",IF($H116=-1,BB115,IF(AND($H116=1,AZ$9=$R115),$J116,IF($H116=1,BA115,""))))))))</f>
        <v/>
      </c>
      <c r="BB116" t="str">
        <f ca="1">IF($E115="","",IF($F116="",BB115,IF(AND($M116=1,BB$9&gt;$B$9),"",IF(AND($M116=1,BB$9&lt;=$B$9),LOOKUP(BB$9,$A$12:$A$111,$B$12:$B$111),IF(AND($H116=-1,BC$9=$R115),"",IF($H116=-1,BC115,IF(AND($H116=1,BA$9=$R115),$J116,IF($H116=1,BB115,""))))))))</f>
        <v/>
      </c>
      <c r="BC116" t="str">
        <f ca="1">IF($E115="","",IF($F116="",BC115,IF(AND($M116=1,BC$9&gt;$B$9),"",IF(AND($M116=1,BC$9&lt;=$B$9),LOOKUP(BC$9,$A$12:$A$111,$B$12:$B$111),IF(AND($H116=-1,BD$9=$R115),"",IF($H116=-1,BD115,IF(AND($H116=1,BB$9=$R115),$J116,IF($H116=1,BC115,""))))))))</f>
        <v/>
      </c>
      <c r="BD116" t="str">
        <f ca="1">IF($E115="","",IF($F116="",BD115,IF(AND($M116=1,BD$9&gt;$B$9),"",IF(AND($M116=1,BD$9&lt;=$B$9),LOOKUP(BD$9,$A$12:$A$111,$B$12:$B$111),IF(AND($H116=-1,BE$9=$R115),"",IF($H116=-1,BE115,IF(AND($H116=1,BC$9=$R115),$J116,IF($H116=1,BD115,""))))))))</f>
        <v/>
      </c>
      <c r="BE116" t="str">
        <f ca="1">IF($E115="","",IF($F116="",BE115,IF(AND($M116=1,BE$9&gt;$B$9),"",IF(AND($M116=1,BE$9&lt;=$B$9),LOOKUP(BE$9,$A$12:$A$111,$B$12:$B$111),IF(AND($H116=-1,BF$9=$R115),"",IF($H116=-1,BF115,IF(AND($H116=1,BD$9=$R115),$J116,IF($H116=1,BE115,""))))))))</f>
        <v/>
      </c>
      <c r="BF116" t="str">
        <f ca="1">IF($E115="","",IF($F116="",BF115,IF(AND($M116=1,BF$9&gt;$B$9),"",IF(AND($M116=1,BF$9&lt;=$B$9),LOOKUP(BF$9,$A$12:$A$111,$B$12:$B$111),IF(AND($H116=-1,BG$9=$R115),"",IF($H116=-1,BG115,IF(AND($H116=1,BE$9=$R115),$J116,IF($H116=1,BF115,""))))))))</f>
        <v/>
      </c>
      <c r="BG116" t="str">
        <f ca="1">IF($E115="","",IF($F116="",BG115,IF(AND($M116=1,BG$9&gt;$B$9),"",IF(AND($M116=1,BG$9&lt;=$B$9),LOOKUP(BG$9,$A$12:$A$111,$B$12:$B$111),IF(AND($H116=-1,BH$9=$R115),"",IF($H116=-1,BH115,IF(AND($H116=1,BF$9=$R115),$J116,IF($H116=1,BG115,""))))))))</f>
        <v/>
      </c>
      <c r="BH116" t="str">
        <f ca="1">IF($E115="","",IF($F116="",BH115,IF(AND($M116=1,BH$9&gt;$B$9),"",IF(AND($M116=1,BH$9&lt;=$B$9),LOOKUP(BH$9,$A$12:$A$111,$B$12:$B$111),IF(AND($H116=-1,BI$9=$R115),"",IF($H116=-1,BI115,IF(AND($H116=1,BG$9=$R115),$J116,IF($H116=1,BH115,""))))))))</f>
        <v/>
      </c>
      <c r="BI116" t="str">
        <f ca="1">IF($E115="","",IF($F116="",BI115,IF(AND($M116=1,BI$9&gt;$B$9),"",IF(AND($M116=1,BI$9&lt;=$B$9),LOOKUP(BI$9,$A$12:$A$111,$B$12:$B$111),IF(AND($H116=-1,BJ$9=$R115),"",IF($H116=-1,BJ115,IF(AND($H116=1,BH$9=$R115),$J116,IF($H116=1,BI115,""))))))))</f>
        <v/>
      </c>
      <c r="BJ116" t="str">
        <f ca="1">IF($E115="","",IF($F116="",BJ115,IF(AND($M116=1,BJ$9&gt;$B$9),"",IF(AND($M116=1,BJ$9&lt;=$B$9),LOOKUP(BJ$9,$A$12:$A$111,$B$12:$B$111),IF(AND($H116=-1,BK$9=$R115),"",IF($H116=-1,BK115,IF(AND($H116=1,BI$9=$R115),$J116,IF($H116=1,BJ115,""))))))))</f>
        <v/>
      </c>
      <c r="BK116" t="str">
        <f ca="1">IF($E115="","",IF($F116="",BK115,IF(AND($M116=1,BK$9&gt;$B$9),"",IF(AND($M116=1,BK$9&lt;=$B$9),LOOKUP(BK$9,$A$12:$A$111,$B$12:$B$111),IF(AND($H116=-1,BL$9=$R115),"",IF($H116=-1,BL115,IF(AND($H116=1,BJ$9=$R115),$J116,IF($H116=1,BK115,""))))))))</f>
        <v/>
      </c>
      <c r="BL116" t="str">
        <f ca="1">IF($E115="","",IF($F116="",BL115,IF(AND($M116=1,BL$9&gt;$B$9),"",IF(AND($M116=1,BL$9&lt;=$B$9),LOOKUP(BL$9,$A$12:$A$111,$B$12:$B$111),IF(AND($H116=-1,BM$9=$R115),"",IF($H116=-1,BM115,IF(AND($H116=1,BK$9=$R115),$J116,IF($H116=1,BL115,""))))))))</f>
        <v/>
      </c>
      <c r="BM116">
        <f ca="1">IF($E115="","",IF($F116="",BM115,IF(AND($M116=1,BM$9&gt;$B$9),"",IF(AND($M116=1,BM$9&lt;=$B$9),LOOKUP(BM$9,$A$12:$A$111,$B$12:$B$111),IF(AND($H116=-1,BN$9=$R115),"",IF($H116=-1,BN115,IF(AND($H116=1,BL$9=$R115),$J116,IF($H116=1,BM115,""))))))))</f>
        <v>0</v>
      </c>
      <c r="BN116">
        <f ca="1">IF($E115="","",IF($F116="",BN115,IF(AND($M116=1,BN$9&gt;$B$9),"",IF(AND($M116=1,BN$9&lt;=$B$9),LOOKUP(BN$9,$A$12:$A$111,$B$12:$B$111),IF(AND($H116=-1,BO$9=$R115),"",IF($H116=-1,BO115,IF(AND($H116=1,BM$9=$R115),$J116,IF($H116=1,BN115,""))))))))</f>
        <v>0</v>
      </c>
      <c r="BO116">
        <f ca="1">IF($E115="","",IF($F116="",BO115,IF(AND($M116=1,BO$9&gt;$B$9),"",IF(AND($M116=1,BO$9&lt;=$B$9),LOOKUP(BO$9,$A$12:$A$111,$B$12:$B$111),IF(AND($H116=-1,BP$9=$R115),"",IF($H116=-1,BP115,IF(AND($H116=1,BN$9=$R115),$J116,IF($H116=1,BO115,""))))))))</f>
        <v>0</v>
      </c>
      <c r="BP116">
        <f ca="1">IF($E115="","",IF($F116="",BP115,IF(AND($M116=1,BP$9&gt;$B$9),"",IF(AND($M116=1,BP$9&lt;=$B$9),LOOKUP(BP$9,$A$12:$A$111,$B$12:$B$111),IF(AND($H116=-1,BQ$9=$R115),"",IF($H116=-1,BQ115,IF(AND($H116=1,BO$9=$R115),$J116,IF($H116=1,BP115,""))))))))</f>
        <v>0</v>
      </c>
    </row>
    <row r="117" spans="4:68" x14ac:dyDescent="0.25">
      <c r="D117" s="4">
        <v>107</v>
      </c>
      <c r="E117" s="1">
        <f t="shared" ca="1" si="12"/>
        <v>28</v>
      </c>
      <c r="F117" t="str">
        <f ca="1">IF(E116="","",IF(AND(B$3="Last",G116="Zero"),F116,IF(B$3="Last",G116,IF(AND(B$3="2nd last",G115="Zero"),F116,IF(B$3="2nd last",G115,IF(AND(B$3="Opposite",G116="Zero"),F116,IF(AND(B$3="Opposite",G116="Red"),"Black",IF(AND(B$3="Opposite",G116="Black"),"Red",IF(AND(B$3="Opposite",G116="Odd"),"Even",IF(AND(B$3="Opposite",G116="Even"),"Odd",IF(AND(B$3="Opposite",G116="High"),"Low",IF(AND(B$3="Opposite",G116="Low"),"High",IF(COUNTIF(Refs!$E$5:$I$6,B$3)=1,RevLab!B$3,"")))))))))))))</f>
        <v>Black</v>
      </c>
      <c r="G117" t="str">
        <f ca="1">IF(E117="","",IF(B$2="Red/Black",LOOKUP(E117,Refs!D:D,Refs!F:F),IF(B$2="High/Low",LOOKUP(E117,Refs!D:D,Refs!H:H),IF(B$2="Odd/Even",LOOKUP(E117,Refs!D:D,Refs!J:J),""))))</f>
        <v>Black</v>
      </c>
      <c r="H117">
        <f t="shared" ca="1" si="13"/>
        <v>1</v>
      </c>
      <c r="I117">
        <f ca="1">IF(E116="","",IF(F117="","",IF(AND(R116&gt;1,P116+Q116&gt;=$B$4),$B$4,IF(R116=1,P116,P116+Q116))))</f>
        <v>5</v>
      </c>
      <c r="J117">
        <f t="shared" ca="1" si="14"/>
        <v>5</v>
      </c>
      <c r="K117">
        <f t="shared" ca="1" si="16"/>
        <v>-120</v>
      </c>
      <c r="L117">
        <f t="shared" ca="1" si="17"/>
        <v>15</v>
      </c>
      <c r="M117">
        <f t="shared" ca="1" si="15"/>
        <v>0</v>
      </c>
      <c r="P117">
        <f t="shared" ca="1" si="9"/>
        <v>5</v>
      </c>
      <c r="Q117">
        <f t="shared" ca="1" si="10"/>
        <v>5</v>
      </c>
      <c r="R117" s="2">
        <f t="shared" ca="1" si="11"/>
        <v>2</v>
      </c>
      <c r="S117" s="4">
        <f ca="1">IF(E116="","",IF($F117="",S116,IF($M117=1,LOOKUP(S$9,$A$12:$A$111,$B$12:$B$111),IF(AND($H117=-1,T$9=$R116),"",IF($H117=-1,T116,IF($H117=1,S116))))))</f>
        <v>5</v>
      </c>
      <c r="T117">
        <f ca="1">IF($E116="","",IF($F117="",T116,IF(AND($M117=1,T$9&gt;$B$9),"",IF(AND($M117=1,T$9&lt;=$B$9),LOOKUP(T$9,$A$12:$A$111,$B$12:$B$111),IF(AND($H117=-1,U$9=$R116),"",IF($H117=-1,U116,IF(AND($H117=1,S$9=$R116),$J117,IF($H117=1,T116,""))))))))</f>
        <v>5</v>
      </c>
      <c r="U117" t="str">
        <f ca="1">IF($E116="","",IF($F117="",U116,IF(AND($M117=1,U$9&gt;$B$9),"",IF(AND($M117=1,U$9&lt;=$B$9),LOOKUP(U$9,$A$12:$A$111,$B$12:$B$111),IF(AND($H117=-1,V$9=$R116),"",IF($H117=-1,V116,IF(AND($H117=1,T$9=$R116),$J117,IF($H117=1,U116,""))))))))</f>
        <v/>
      </c>
      <c r="V117" t="str">
        <f ca="1">IF($E116="","",IF($F117="",V116,IF(AND($M117=1,V$9&gt;$B$9),"",IF(AND($M117=1,V$9&lt;=$B$9),LOOKUP(V$9,$A$12:$A$111,$B$12:$B$111),IF(AND($H117=-1,W$9=$R116),"",IF($H117=-1,W116,IF(AND($H117=1,U$9=$R116),$J117,IF($H117=1,V116,""))))))))</f>
        <v/>
      </c>
      <c r="W117" t="str">
        <f ca="1">IF($E116="","",IF($F117="",W116,IF(AND($M117=1,W$9&gt;$B$9),"",IF(AND($M117=1,W$9&lt;=$B$9),LOOKUP(W$9,$A$12:$A$111,$B$12:$B$111),IF(AND($H117=-1,X$9=$R116),"",IF($H117=-1,X116,IF(AND($H117=1,V$9=$R116),$J117,IF($H117=1,W116,""))))))))</f>
        <v/>
      </c>
      <c r="X117" t="str">
        <f ca="1">IF($E116="","",IF($F117="",X116,IF(AND($M117=1,X$9&gt;$B$9),"",IF(AND($M117=1,X$9&lt;=$B$9),LOOKUP(X$9,$A$12:$A$111,$B$12:$B$111),IF(AND($H117=-1,Y$9=$R116),"",IF($H117=-1,Y116,IF(AND($H117=1,W$9=$R116),$J117,IF($H117=1,X116,""))))))))</f>
        <v/>
      </c>
      <c r="Y117" t="str">
        <f ca="1">IF($E116="","",IF($F117="",Y116,IF(AND($M117=1,Y$9&gt;$B$9),"",IF(AND($M117=1,Y$9&lt;=$B$9),LOOKUP(Y$9,$A$12:$A$111,$B$12:$B$111),IF(AND($H117=-1,Z$9=$R116),"",IF($H117=-1,Z116,IF(AND($H117=1,X$9=$R116),$J117,IF($H117=1,Y116,""))))))))</f>
        <v/>
      </c>
      <c r="Z117" t="str">
        <f ca="1">IF($E116="","",IF($F117="",Z116,IF(AND($M117=1,Z$9&gt;$B$9),"",IF(AND($M117=1,Z$9&lt;=$B$9),LOOKUP(Z$9,$A$12:$A$111,$B$12:$B$111),IF(AND($H117=-1,AA$9=$R116),"",IF($H117=-1,AA116,IF(AND($H117=1,Y$9=$R116),$J117,IF($H117=1,Z116,""))))))))</f>
        <v/>
      </c>
      <c r="AA117" t="str">
        <f ca="1">IF($E116="","",IF($F117="",AA116,IF(AND($M117=1,AA$9&gt;$B$9),"",IF(AND($M117=1,AA$9&lt;=$B$9),LOOKUP(AA$9,$A$12:$A$111,$B$12:$B$111),IF(AND($H117=-1,AB$9=$R116),"",IF($H117=-1,AB116,IF(AND($H117=1,Z$9=$R116),$J117,IF($H117=1,AA116,""))))))))</f>
        <v/>
      </c>
      <c r="AB117" t="str">
        <f ca="1">IF($E116="","",IF($F117="",AB116,IF(AND($M117=1,AB$9&gt;$B$9),"",IF(AND($M117=1,AB$9&lt;=$B$9),LOOKUP(AB$9,$A$12:$A$111,$B$12:$B$111),IF(AND($H117=-1,AC$9=$R116),"",IF($H117=-1,AC116,IF(AND($H117=1,AA$9=$R116),$J117,IF($H117=1,AB116,""))))))))</f>
        <v/>
      </c>
      <c r="AC117" t="str">
        <f ca="1">IF($E116="","",IF($F117="",AC116,IF(AND($M117=1,AC$9&gt;$B$9),"",IF(AND($M117=1,AC$9&lt;=$B$9),LOOKUP(AC$9,$A$12:$A$111,$B$12:$B$111),IF(AND($H117=-1,AD$9=$R116),"",IF($H117=-1,AD116,IF(AND($H117=1,AB$9=$R116),$J117,IF($H117=1,AC116,""))))))))</f>
        <v/>
      </c>
      <c r="AD117" t="str">
        <f ca="1">IF($E116="","",IF($F117="",AD116,IF(AND($M117=1,AD$9&gt;$B$9),"",IF(AND($M117=1,AD$9&lt;=$B$9),LOOKUP(AD$9,$A$12:$A$111,$B$12:$B$111),IF(AND($H117=-1,AE$9=$R116),"",IF($H117=-1,AE116,IF(AND($H117=1,AC$9=$R116),$J117,IF($H117=1,AD116,""))))))))</f>
        <v/>
      </c>
      <c r="AE117" t="str">
        <f ca="1">IF($E116="","",IF($F117="",AE116,IF(AND($M117=1,AE$9&gt;$B$9),"",IF(AND($M117=1,AE$9&lt;=$B$9),LOOKUP(AE$9,$A$12:$A$111,$B$12:$B$111),IF(AND($H117=-1,AF$9=$R116),"",IF($H117=-1,AF116,IF(AND($H117=1,AD$9=$R116),$J117,IF($H117=1,AE116,""))))))))</f>
        <v/>
      </c>
      <c r="AF117" t="str">
        <f ca="1">IF($E116="","",IF($F117="",AF116,IF(AND($M117=1,AF$9&gt;$B$9),"",IF(AND($M117=1,AF$9&lt;=$B$9),LOOKUP(AF$9,$A$12:$A$111,$B$12:$B$111),IF(AND($H117=-1,AG$9=$R116),"",IF($H117=-1,AG116,IF(AND($H117=1,AE$9=$R116),$J117,IF($H117=1,AF116,""))))))))</f>
        <v/>
      </c>
      <c r="AG117" t="str">
        <f ca="1">IF($E116="","",IF($F117="",AG116,IF(AND($M117=1,AG$9&gt;$B$9),"",IF(AND($M117=1,AG$9&lt;=$B$9),LOOKUP(AG$9,$A$12:$A$111,$B$12:$B$111),IF(AND($H117=-1,AH$9=$R116),"",IF($H117=-1,AH116,IF(AND($H117=1,AF$9=$R116),$J117,IF($H117=1,AG116,""))))))))</f>
        <v/>
      </c>
      <c r="AH117" t="str">
        <f ca="1">IF($E116="","",IF($F117="",AH116,IF(AND($M117=1,AH$9&gt;$B$9),"",IF(AND($M117=1,AH$9&lt;=$B$9),LOOKUP(AH$9,$A$12:$A$111,$B$12:$B$111),IF(AND($H117=-1,AI$9=$R116),"",IF($H117=-1,AI116,IF(AND($H117=1,AG$9=$R116),$J117,IF($H117=1,AH116,""))))))))</f>
        <v/>
      </c>
      <c r="AI117" t="str">
        <f ca="1">IF($E116="","",IF($F117="",AI116,IF(AND($M117=1,AI$9&gt;$B$9),"",IF(AND($M117=1,AI$9&lt;=$B$9),LOOKUP(AI$9,$A$12:$A$111,$B$12:$B$111),IF(AND($H117=-1,AJ$9=$R116),"",IF($H117=-1,AJ116,IF(AND($H117=1,AH$9=$R116),$J117,IF($H117=1,AI116,""))))))))</f>
        <v/>
      </c>
      <c r="AJ117" t="str">
        <f ca="1">IF($E116="","",IF($F117="",AJ116,IF(AND($M117=1,AJ$9&gt;$B$9),"",IF(AND($M117=1,AJ$9&lt;=$B$9),LOOKUP(AJ$9,$A$12:$A$111,$B$12:$B$111),IF(AND($H117=-1,AK$9=$R116),"",IF($H117=-1,AK116,IF(AND($H117=1,AI$9=$R116),$J117,IF($H117=1,AJ116,""))))))))</f>
        <v/>
      </c>
      <c r="AK117" t="str">
        <f ca="1">IF($E116="","",IF($F117="",AK116,IF(AND($M117=1,AK$9&gt;$B$9),"",IF(AND($M117=1,AK$9&lt;=$B$9),LOOKUP(AK$9,$A$12:$A$111,$B$12:$B$111),IF(AND($H117=-1,AL$9=$R116),"",IF($H117=-1,AL116,IF(AND($H117=1,AJ$9=$R116),$J117,IF($H117=1,AK116,""))))))))</f>
        <v/>
      </c>
      <c r="AL117" t="str">
        <f ca="1">IF($E116="","",IF($F117="",AL116,IF(AND($M117=1,AL$9&gt;$B$9),"",IF(AND($M117=1,AL$9&lt;=$B$9),LOOKUP(AL$9,$A$12:$A$111,$B$12:$B$111),IF(AND($H117=-1,AM$9=$R116),"",IF($H117=-1,AM116,IF(AND($H117=1,AK$9=$R116),$J117,IF($H117=1,AL116,""))))))))</f>
        <v/>
      </c>
      <c r="AM117" t="str">
        <f ca="1">IF($E116="","",IF($F117="",AM116,IF(AND($M117=1,AM$9&gt;$B$9),"",IF(AND($M117=1,AM$9&lt;=$B$9),LOOKUP(AM$9,$A$12:$A$111,$B$12:$B$111),IF(AND($H117=-1,AN$9=$R116),"",IF($H117=-1,AN116,IF(AND($H117=1,AL$9=$R116),$J117,IF($H117=1,AM116,""))))))))</f>
        <v/>
      </c>
      <c r="AN117" t="str">
        <f ca="1">IF($E116="","",IF($F117="",AN116,IF(AND($M117=1,AN$9&gt;$B$9),"",IF(AND($M117=1,AN$9&lt;=$B$9),LOOKUP(AN$9,$A$12:$A$111,$B$12:$B$111),IF(AND($H117=-1,AO$9=$R116),"",IF($H117=-1,AO116,IF(AND($H117=1,AM$9=$R116),$J117,IF($H117=1,AN116,""))))))))</f>
        <v/>
      </c>
      <c r="AO117" t="str">
        <f ca="1">IF($E116="","",IF($F117="",AO116,IF(AND($M117=1,AO$9&gt;$B$9),"",IF(AND($M117=1,AO$9&lt;=$B$9),LOOKUP(AO$9,$A$12:$A$111,$B$12:$B$111),IF(AND($H117=-1,AP$9=$R116),"",IF($H117=-1,AP116,IF(AND($H117=1,AN$9=$R116),$J117,IF($H117=1,AO116,""))))))))</f>
        <v/>
      </c>
      <c r="AP117" t="str">
        <f ca="1">IF($E116="","",IF($F117="",AP116,IF(AND($M117=1,AP$9&gt;$B$9),"",IF(AND($M117=1,AP$9&lt;=$B$9),LOOKUP(AP$9,$A$12:$A$111,$B$12:$B$111),IF(AND($H117=-1,AQ$9=$R116),"",IF($H117=-1,AQ116,IF(AND($H117=1,AO$9=$R116),$J117,IF($H117=1,AP116,""))))))))</f>
        <v/>
      </c>
      <c r="AQ117" t="str">
        <f ca="1">IF($E116="","",IF($F117="",AQ116,IF(AND($M117=1,AQ$9&gt;$B$9),"",IF(AND($M117=1,AQ$9&lt;=$B$9),LOOKUP(AQ$9,$A$12:$A$111,$B$12:$B$111),IF(AND($H117=-1,AR$9=$R116),"",IF($H117=-1,AR116,IF(AND($H117=1,AP$9=$R116),$J117,IF($H117=1,AQ116,""))))))))</f>
        <v/>
      </c>
      <c r="AR117" t="str">
        <f ca="1">IF($E116="","",IF($F117="",AR116,IF(AND($M117=1,AR$9&gt;$B$9),"",IF(AND($M117=1,AR$9&lt;=$B$9),LOOKUP(AR$9,$A$12:$A$111,$B$12:$B$111),IF(AND($H117=-1,AS$9=$R116),"",IF($H117=-1,AS116,IF(AND($H117=1,AQ$9=$R116),$J117,IF($H117=1,AR116,""))))))))</f>
        <v/>
      </c>
      <c r="AS117" t="str">
        <f ca="1">IF($E116="","",IF($F117="",AS116,IF(AND($M117=1,AS$9&gt;$B$9),"",IF(AND($M117=1,AS$9&lt;=$B$9),LOOKUP(AS$9,$A$12:$A$111,$B$12:$B$111),IF(AND($H117=-1,AT$9=$R116),"",IF($H117=-1,AT116,IF(AND($H117=1,AR$9=$R116),$J117,IF($H117=1,AS116,""))))))))</f>
        <v/>
      </c>
      <c r="AT117" t="str">
        <f ca="1">IF($E116="","",IF($F117="",AT116,IF(AND($M117=1,AT$9&gt;$B$9),"",IF(AND($M117=1,AT$9&lt;=$B$9),LOOKUP(AT$9,$A$12:$A$111,$B$12:$B$111),IF(AND($H117=-1,AU$9=$R116),"",IF($H117=-1,AU116,IF(AND($H117=1,AS$9=$R116),$J117,IF($H117=1,AT116,""))))))))</f>
        <v/>
      </c>
      <c r="AU117" t="str">
        <f ca="1">IF($E116="","",IF($F117="",AU116,IF(AND($M117=1,AU$9&gt;$B$9),"",IF(AND($M117=1,AU$9&lt;=$B$9),LOOKUP(AU$9,$A$12:$A$111,$B$12:$B$111),IF(AND($H117=-1,AV$9=$R116),"",IF($H117=-1,AV116,IF(AND($H117=1,AT$9=$R116),$J117,IF($H117=1,AU116,""))))))))</f>
        <v/>
      </c>
      <c r="AV117" t="str">
        <f ca="1">IF($E116="","",IF($F117="",AV116,IF(AND($M117=1,AV$9&gt;$B$9),"",IF(AND($M117=1,AV$9&lt;=$B$9),LOOKUP(AV$9,$A$12:$A$111,$B$12:$B$111),IF(AND($H117=-1,AW$9=$R116),"",IF($H117=-1,AW116,IF(AND($H117=1,AU$9=$R116),$J117,IF($H117=1,AV116,""))))))))</f>
        <v/>
      </c>
      <c r="AW117" t="str">
        <f ca="1">IF($E116="","",IF($F117="",AW116,IF(AND($M117=1,AW$9&gt;$B$9),"",IF(AND($M117=1,AW$9&lt;=$B$9),LOOKUP(AW$9,$A$12:$A$111,$B$12:$B$111),IF(AND($H117=-1,AX$9=$R116),"",IF($H117=-1,AX116,IF(AND($H117=1,AV$9=$R116),$J117,IF($H117=1,AW116,""))))))))</f>
        <v/>
      </c>
      <c r="AX117" t="str">
        <f ca="1">IF($E116="","",IF($F117="",AX116,IF(AND($M117=1,AX$9&gt;$B$9),"",IF(AND($M117=1,AX$9&lt;=$B$9),LOOKUP(AX$9,$A$12:$A$111,$B$12:$B$111),IF(AND($H117=-1,AY$9=$R116),"",IF($H117=-1,AY116,IF(AND($H117=1,AW$9=$R116),$J117,IF($H117=1,AX116,""))))))))</f>
        <v/>
      </c>
      <c r="AY117" t="str">
        <f ca="1">IF($E116="","",IF($F117="",AY116,IF(AND($M117=1,AY$9&gt;$B$9),"",IF(AND($M117=1,AY$9&lt;=$B$9),LOOKUP(AY$9,$A$12:$A$111,$B$12:$B$111),IF(AND($H117=-1,AZ$9=$R116),"",IF($H117=-1,AZ116,IF(AND($H117=1,AX$9=$R116),$J117,IF($H117=1,AY116,""))))))))</f>
        <v/>
      </c>
      <c r="AZ117" t="str">
        <f ca="1">IF($E116="","",IF($F117="",AZ116,IF(AND($M117=1,AZ$9&gt;$B$9),"",IF(AND($M117=1,AZ$9&lt;=$B$9),LOOKUP(AZ$9,$A$12:$A$111,$B$12:$B$111),IF(AND($H117=-1,BA$9=$R116),"",IF($H117=-1,BA116,IF(AND($H117=1,AY$9=$R116),$J117,IF($H117=1,AZ116,""))))))))</f>
        <v/>
      </c>
      <c r="BA117" t="str">
        <f ca="1">IF($E116="","",IF($F117="",BA116,IF(AND($M117=1,BA$9&gt;$B$9),"",IF(AND($M117=1,BA$9&lt;=$B$9),LOOKUP(BA$9,$A$12:$A$111,$B$12:$B$111),IF(AND($H117=-1,BB$9=$R116),"",IF($H117=-1,BB116,IF(AND($H117=1,AZ$9=$R116),$J117,IF($H117=1,BA116,""))))))))</f>
        <v/>
      </c>
      <c r="BB117" t="str">
        <f ca="1">IF($E116="","",IF($F117="",BB116,IF(AND($M117=1,BB$9&gt;$B$9),"",IF(AND($M117=1,BB$9&lt;=$B$9),LOOKUP(BB$9,$A$12:$A$111,$B$12:$B$111),IF(AND($H117=-1,BC$9=$R116),"",IF($H117=-1,BC116,IF(AND($H117=1,BA$9=$R116),$J117,IF($H117=1,BB116,""))))))))</f>
        <v/>
      </c>
      <c r="BC117" t="str">
        <f ca="1">IF($E116="","",IF($F117="",BC116,IF(AND($M117=1,BC$9&gt;$B$9),"",IF(AND($M117=1,BC$9&lt;=$B$9),LOOKUP(BC$9,$A$12:$A$111,$B$12:$B$111),IF(AND($H117=-1,BD$9=$R116),"",IF($H117=-1,BD116,IF(AND($H117=1,BB$9=$R116),$J117,IF($H117=1,BC116,""))))))))</f>
        <v/>
      </c>
      <c r="BD117" t="str">
        <f ca="1">IF($E116="","",IF($F117="",BD116,IF(AND($M117=1,BD$9&gt;$B$9),"",IF(AND($M117=1,BD$9&lt;=$B$9),LOOKUP(BD$9,$A$12:$A$111,$B$12:$B$111),IF(AND($H117=-1,BE$9=$R116),"",IF($H117=-1,BE116,IF(AND($H117=1,BC$9=$R116),$J117,IF($H117=1,BD116,""))))))))</f>
        <v/>
      </c>
      <c r="BE117" t="str">
        <f ca="1">IF($E116="","",IF($F117="",BE116,IF(AND($M117=1,BE$9&gt;$B$9),"",IF(AND($M117=1,BE$9&lt;=$B$9),LOOKUP(BE$9,$A$12:$A$111,$B$12:$B$111),IF(AND($H117=-1,BF$9=$R116),"",IF($H117=-1,BF116,IF(AND($H117=1,BD$9=$R116),$J117,IF($H117=1,BE116,""))))))))</f>
        <v/>
      </c>
      <c r="BF117" t="str">
        <f ca="1">IF($E116="","",IF($F117="",BF116,IF(AND($M117=1,BF$9&gt;$B$9),"",IF(AND($M117=1,BF$9&lt;=$B$9),LOOKUP(BF$9,$A$12:$A$111,$B$12:$B$111),IF(AND($H117=-1,BG$9=$R116),"",IF($H117=-1,BG116,IF(AND($H117=1,BE$9=$R116),$J117,IF($H117=1,BF116,""))))))))</f>
        <v/>
      </c>
      <c r="BG117" t="str">
        <f ca="1">IF($E116="","",IF($F117="",BG116,IF(AND($M117=1,BG$9&gt;$B$9),"",IF(AND($M117=1,BG$9&lt;=$B$9),LOOKUP(BG$9,$A$12:$A$111,$B$12:$B$111),IF(AND($H117=-1,BH$9=$R116),"",IF($H117=-1,BH116,IF(AND($H117=1,BF$9=$R116),$J117,IF($H117=1,BG116,""))))))))</f>
        <v/>
      </c>
      <c r="BH117" t="str">
        <f ca="1">IF($E116="","",IF($F117="",BH116,IF(AND($M117=1,BH$9&gt;$B$9),"",IF(AND($M117=1,BH$9&lt;=$B$9),LOOKUP(BH$9,$A$12:$A$111,$B$12:$B$111),IF(AND($H117=-1,BI$9=$R116),"",IF($H117=-1,BI116,IF(AND($H117=1,BG$9=$R116),$J117,IF($H117=1,BH116,""))))))))</f>
        <v/>
      </c>
      <c r="BI117" t="str">
        <f ca="1">IF($E116="","",IF($F117="",BI116,IF(AND($M117=1,BI$9&gt;$B$9),"",IF(AND($M117=1,BI$9&lt;=$B$9),LOOKUP(BI$9,$A$12:$A$111,$B$12:$B$111),IF(AND($H117=-1,BJ$9=$R116),"",IF($H117=-1,BJ116,IF(AND($H117=1,BH$9=$R116),$J117,IF($H117=1,BI116,""))))))))</f>
        <v/>
      </c>
      <c r="BJ117" t="str">
        <f ca="1">IF($E116="","",IF($F117="",BJ116,IF(AND($M117=1,BJ$9&gt;$B$9),"",IF(AND($M117=1,BJ$9&lt;=$B$9),LOOKUP(BJ$9,$A$12:$A$111,$B$12:$B$111),IF(AND($H117=-1,BK$9=$R116),"",IF($H117=-1,BK116,IF(AND($H117=1,BI$9=$R116),$J117,IF($H117=1,BJ116,""))))))))</f>
        <v/>
      </c>
      <c r="BK117" t="str">
        <f ca="1">IF($E116="","",IF($F117="",BK116,IF(AND($M117=1,BK$9&gt;$B$9),"",IF(AND($M117=1,BK$9&lt;=$B$9),LOOKUP(BK$9,$A$12:$A$111,$B$12:$B$111),IF(AND($H117=-1,BL$9=$R116),"",IF($H117=-1,BL116,IF(AND($H117=1,BJ$9=$R116),$J117,IF($H117=1,BK116,""))))))))</f>
        <v/>
      </c>
      <c r="BL117" t="str">
        <f ca="1">IF($E116="","",IF($F117="",BL116,IF(AND($M117=1,BL$9&gt;$B$9),"",IF(AND($M117=1,BL$9&lt;=$B$9),LOOKUP(BL$9,$A$12:$A$111,$B$12:$B$111),IF(AND($H117=-1,BM$9=$R116),"",IF($H117=-1,BM116,IF(AND($H117=1,BK$9=$R116),$J117,IF($H117=1,BL116,""))))))))</f>
        <v/>
      </c>
      <c r="BM117">
        <f ca="1">IF($E116="","",IF($F117="",BM116,IF(AND($M117=1,BM$9&gt;$B$9),"",IF(AND($M117=1,BM$9&lt;=$B$9),LOOKUP(BM$9,$A$12:$A$111,$B$12:$B$111),IF(AND($H117=-1,BN$9=$R116),"",IF($H117=-1,BN116,IF(AND($H117=1,BL$9=$R116),$J117,IF($H117=1,BM116,""))))))))</f>
        <v>0</v>
      </c>
      <c r="BN117">
        <f ca="1">IF($E116="","",IF($F117="",BN116,IF(AND($M117=1,BN$9&gt;$B$9),"",IF(AND($M117=1,BN$9&lt;=$B$9),LOOKUP(BN$9,$A$12:$A$111,$B$12:$B$111),IF(AND($H117=-1,BO$9=$R116),"",IF($H117=-1,BO116,IF(AND($H117=1,BM$9=$R116),$J117,IF($H117=1,BN116,""))))))))</f>
        <v>0</v>
      </c>
      <c r="BO117">
        <f ca="1">IF($E116="","",IF($F117="",BO116,IF(AND($M117=1,BO$9&gt;$B$9),"",IF(AND($M117=1,BO$9&lt;=$B$9),LOOKUP(BO$9,$A$12:$A$111,$B$12:$B$111),IF(AND($H117=-1,BP$9=$R116),"",IF($H117=-1,BP116,IF(AND($H117=1,BN$9=$R116),$J117,IF($H117=1,BO116,""))))))))</f>
        <v>0</v>
      </c>
      <c r="BP117">
        <f ca="1">IF($E116="","",IF($F117="",BP116,IF(AND($M117=1,BP$9&gt;$B$9),"",IF(AND($M117=1,BP$9&lt;=$B$9),LOOKUP(BP$9,$A$12:$A$111,$B$12:$B$111),IF(AND($H117=-1,BQ$9=$R116),"",IF($H117=-1,BQ116,IF(AND($H117=1,BO$9=$R116),$J117,IF($H117=1,BP116,""))))))))</f>
        <v>0</v>
      </c>
    </row>
    <row r="118" spans="4:68" x14ac:dyDescent="0.25">
      <c r="D118" s="4">
        <v>108</v>
      </c>
      <c r="E118" s="1">
        <f t="shared" ca="1" si="12"/>
        <v>36</v>
      </c>
      <c r="F118" t="str">
        <f ca="1">IF(E117="","",IF(AND(B$3="Last",G117="Zero"),F117,IF(B$3="Last",G117,IF(AND(B$3="2nd last",G116="Zero"),F117,IF(B$3="2nd last",G116,IF(AND(B$3="Opposite",G117="Zero"),F117,IF(AND(B$3="Opposite",G117="Red"),"Black",IF(AND(B$3="Opposite",G117="Black"),"Red",IF(AND(B$3="Opposite",G117="Odd"),"Even",IF(AND(B$3="Opposite",G117="Even"),"Odd",IF(AND(B$3="Opposite",G117="High"),"Low",IF(AND(B$3="Opposite",G117="Low"),"High",IF(COUNTIF(Refs!$E$5:$I$6,B$3)=1,RevLab!B$3,"")))))))))))))</f>
        <v>Black</v>
      </c>
      <c r="G118" t="str">
        <f ca="1">IF(E118="","",IF(B$2="Red/Black",LOOKUP(E118,Refs!D:D,Refs!F:F),IF(B$2="High/Low",LOOKUP(E118,Refs!D:D,Refs!H:H),IF(B$2="Odd/Even",LOOKUP(E118,Refs!D:D,Refs!J:J),""))))</f>
        <v>Red</v>
      </c>
      <c r="H118">
        <f t="shared" ca="1" si="13"/>
        <v>-1</v>
      </c>
      <c r="I118">
        <f ca="1">IF(E117="","",IF(F118="","",IF(AND(R117&gt;1,P117+Q117&gt;=$B$4),$B$4,IF(R117=1,P117,P117+Q117))))</f>
        <v>10</v>
      </c>
      <c r="J118">
        <f t="shared" ca="1" si="14"/>
        <v>-10</v>
      </c>
      <c r="K118">
        <f t="shared" ca="1" si="16"/>
        <v>-130</v>
      </c>
      <c r="L118">
        <f t="shared" ca="1" si="17"/>
        <v>15</v>
      </c>
      <c r="M118">
        <f t="shared" ca="1" si="15"/>
        <v>1</v>
      </c>
      <c r="P118">
        <f t="shared" ca="1" si="9"/>
        <v>1</v>
      </c>
      <c r="Q118">
        <f t="shared" ca="1" si="10"/>
        <v>4</v>
      </c>
      <c r="R118" s="2">
        <f t="shared" ca="1" si="11"/>
        <v>4</v>
      </c>
      <c r="S118" s="4">
        <f ca="1">IF(E117="","",IF($F118="",S117,IF($M118=1,LOOKUP(S$9,$A$12:$A$111,$B$12:$B$111),IF(AND($H118=-1,T$9=$R117),"",IF($H118=-1,T117,IF($H118=1,S117))))))</f>
        <v>1</v>
      </c>
      <c r="T118">
        <f ca="1">IF($E117="","",IF($F118="",T117,IF(AND($M118=1,T$9&gt;$B$9),"",IF(AND($M118=1,T$9&lt;=$B$9),LOOKUP(T$9,$A$12:$A$111,$B$12:$B$111),IF(AND($H118=-1,U$9=$R117),"",IF($H118=-1,U117,IF(AND($H118=1,S$9=$R117),$J118,IF($H118=1,T117,""))))))))</f>
        <v>2</v>
      </c>
      <c r="U118">
        <f ca="1">IF($E117="","",IF($F118="",U117,IF(AND($M118=1,U$9&gt;$B$9),"",IF(AND($M118=1,U$9&lt;=$B$9),LOOKUP(U$9,$A$12:$A$111,$B$12:$B$111),IF(AND($H118=-1,V$9=$R117),"",IF($H118=-1,V117,IF(AND($H118=1,T$9=$R117),$J118,IF($H118=1,U117,""))))))))</f>
        <v>3</v>
      </c>
      <c r="V118">
        <f ca="1">IF($E117="","",IF($F118="",V117,IF(AND($M118=1,V$9&gt;$B$9),"",IF(AND($M118=1,V$9&lt;=$B$9),LOOKUP(V$9,$A$12:$A$111,$B$12:$B$111),IF(AND($H118=-1,W$9=$R117),"",IF($H118=-1,W117,IF(AND($H118=1,U$9=$R117),$J118,IF($H118=1,V117,""))))))))</f>
        <v>4</v>
      </c>
      <c r="W118" t="str">
        <f ca="1">IF($E117="","",IF($F118="",W117,IF(AND($M118=1,W$9&gt;$B$9),"",IF(AND($M118=1,W$9&lt;=$B$9),LOOKUP(W$9,$A$12:$A$111,$B$12:$B$111),IF(AND($H118=-1,X$9=$R117),"",IF($H118=-1,X117,IF(AND($H118=1,V$9=$R117),$J118,IF($H118=1,W117,""))))))))</f>
        <v/>
      </c>
      <c r="X118" t="str">
        <f ca="1">IF($E117="","",IF($F118="",X117,IF(AND($M118=1,X$9&gt;$B$9),"",IF(AND($M118=1,X$9&lt;=$B$9),LOOKUP(X$9,$A$12:$A$111,$B$12:$B$111),IF(AND($H118=-1,Y$9=$R117),"",IF($H118=-1,Y117,IF(AND($H118=1,W$9=$R117),$J118,IF($H118=1,X117,""))))))))</f>
        <v/>
      </c>
      <c r="Y118" t="str">
        <f ca="1">IF($E117="","",IF($F118="",Y117,IF(AND($M118=1,Y$9&gt;$B$9),"",IF(AND($M118=1,Y$9&lt;=$B$9),LOOKUP(Y$9,$A$12:$A$111,$B$12:$B$111),IF(AND($H118=-1,Z$9=$R117),"",IF($H118=-1,Z117,IF(AND($H118=1,X$9=$R117),$J118,IF($H118=1,Y117,""))))))))</f>
        <v/>
      </c>
      <c r="Z118" t="str">
        <f ca="1">IF($E117="","",IF($F118="",Z117,IF(AND($M118=1,Z$9&gt;$B$9),"",IF(AND($M118=1,Z$9&lt;=$B$9),LOOKUP(Z$9,$A$12:$A$111,$B$12:$B$111),IF(AND($H118=-1,AA$9=$R117),"",IF($H118=-1,AA117,IF(AND($H118=1,Y$9=$R117),$J118,IF($H118=1,Z117,""))))))))</f>
        <v/>
      </c>
      <c r="AA118" t="str">
        <f ca="1">IF($E117="","",IF($F118="",AA117,IF(AND($M118=1,AA$9&gt;$B$9),"",IF(AND($M118=1,AA$9&lt;=$B$9),LOOKUP(AA$9,$A$12:$A$111,$B$12:$B$111),IF(AND($H118=-1,AB$9=$R117),"",IF($H118=-1,AB117,IF(AND($H118=1,Z$9=$R117),$J118,IF($H118=1,AA117,""))))))))</f>
        <v/>
      </c>
      <c r="AB118" t="str">
        <f ca="1">IF($E117="","",IF($F118="",AB117,IF(AND($M118=1,AB$9&gt;$B$9),"",IF(AND($M118=1,AB$9&lt;=$B$9),LOOKUP(AB$9,$A$12:$A$111,$B$12:$B$111),IF(AND($H118=-1,AC$9=$R117),"",IF($H118=-1,AC117,IF(AND($H118=1,AA$9=$R117),$J118,IF($H118=1,AB117,""))))))))</f>
        <v/>
      </c>
      <c r="AC118" t="str">
        <f ca="1">IF($E117="","",IF($F118="",AC117,IF(AND($M118=1,AC$9&gt;$B$9),"",IF(AND($M118=1,AC$9&lt;=$B$9),LOOKUP(AC$9,$A$12:$A$111,$B$12:$B$111),IF(AND($H118=-1,AD$9=$R117),"",IF($H118=-1,AD117,IF(AND($H118=1,AB$9=$R117),$J118,IF($H118=1,AC117,""))))))))</f>
        <v/>
      </c>
      <c r="AD118" t="str">
        <f ca="1">IF($E117="","",IF($F118="",AD117,IF(AND($M118=1,AD$9&gt;$B$9),"",IF(AND($M118=1,AD$9&lt;=$B$9),LOOKUP(AD$9,$A$12:$A$111,$B$12:$B$111),IF(AND($H118=-1,AE$9=$R117),"",IF($H118=-1,AE117,IF(AND($H118=1,AC$9=$R117),$J118,IF($H118=1,AD117,""))))))))</f>
        <v/>
      </c>
      <c r="AE118" t="str">
        <f ca="1">IF($E117="","",IF($F118="",AE117,IF(AND($M118=1,AE$9&gt;$B$9),"",IF(AND($M118=1,AE$9&lt;=$B$9),LOOKUP(AE$9,$A$12:$A$111,$B$12:$B$111),IF(AND($H118=-1,AF$9=$R117),"",IF($H118=-1,AF117,IF(AND($H118=1,AD$9=$R117),$J118,IF($H118=1,AE117,""))))))))</f>
        <v/>
      </c>
      <c r="AF118" t="str">
        <f ca="1">IF($E117="","",IF($F118="",AF117,IF(AND($M118=1,AF$9&gt;$B$9),"",IF(AND($M118=1,AF$9&lt;=$B$9),LOOKUP(AF$9,$A$12:$A$111,$B$12:$B$111),IF(AND($H118=-1,AG$9=$R117),"",IF($H118=-1,AG117,IF(AND($H118=1,AE$9=$R117),$J118,IF($H118=1,AF117,""))))))))</f>
        <v/>
      </c>
      <c r="AG118" t="str">
        <f ca="1">IF($E117="","",IF($F118="",AG117,IF(AND($M118=1,AG$9&gt;$B$9),"",IF(AND($M118=1,AG$9&lt;=$B$9),LOOKUP(AG$9,$A$12:$A$111,$B$12:$B$111),IF(AND($H118=-1,AH$9=$R117),"",IF($H118=-1,AH117,IF(AND($H118=1,AF$9=$R117),$J118,IF($H118=1,AG117,""))))))))</f>
        <v/>
      </c>
      <c r="AH118" t="str">
        <f ca="1">IF($E117="","",IF($F118="",AH117,IF(AND($M118=1,AH$9&gt;$B$9),"",IF(AND($M118=1,AH$9&lt;=$B$9),LOOKUP(AH$9,$A$12:$A$111,$B$12:$B$111),IF(AND($H118=-1,AI$9=$R117),"",IF($H118=-1,AI117,IF(AND($H118=1,AG$9=$R117),$J118,IF($H118=1,AH117,""))))))))</f>
        <v/>
      </c>
      <c r="AI118" t="str">
        <f ca="1">IF($E117="","",IF($F118="",AI117,IF(AND($M118=1,AI$9&gt;$B$9),"",IF(AND($M118=1,AI$9&lt;=$B$9),LOOKUP(AI$9,$A$12:$A$111,$B$12:$B$111),IF(AND($H118=-1,AJ$9=$R117),"",IF($H118=-1,AJ117,IF(AND($H118=1,AH$9=$R117),$J118,IF($H118=1,AI117,""))))))))</f>
        <v/>
      </c>
      <c r="AJ118" t="str">
        <f ca="1">IF($E117="","",IF($F118="",AJ117,IF(AND($M118=1,AJ$9&gt;$B$9),"",IF(AND($M118=1,AJ$9&lt;=$B$9),LOOKUP(AJ$9,$A$12:$A$111,$B$12:$B$111),IF(AND($H118=-1,AK$9=$R117),"",IF($H118=-1,AK117,IF(AND($H118=1,AI$9=$R117),$J118,IF($H118=1,AJ117,""))))))))</f>
        <v/>
      </c>
      <c r="AK118" t="str">
        <f ca="1">IF($E117="","",IF($F118="",AK117,IF(AND($M118=1,AK$9&gt;$B$9),"",IF(AND($M118=1,AK$9&lt;=$B$9),LOOKUP(AK$9,$A$12:$A$111,$B$12:$B$111),IF(AND($H118=-1,AL$9=$R117),"",IF($H118=-1,AL117,IF(AND($H118=1,AJ$9=$R117),$J118,IF($H118=1,AK117,""))))))))</f>
        <v/>
      </c>
      <c r="AL118" t="str">
        <f ca="1">IF($E117="","",IF($F118="",AL117,IF(AND($M118=1,AL$9&gt;$B$9),"",IF(AND($M118=1,AL$9&lt;=$B$9),LOOKUP(AL$9,$A$12:$A$111,$B$12:$B$111),IF(AND($H118=-1,AM$9=$R117),"",IF($H118=-1,AM117,IF(AND($H118=1,AK$9=$R117),$J118,IF($H118=1,AL117,""))))))))</f>
        <v/>
      </c>
      <c r="AM118" t="str">
        <f ca="1">IF($E117="","",IF($F118="",AM117,IF(AND($M118=1,AM$9&gt;$B$9),"",IF(AND($M118=1,AM$9&lt;=$B$9),LOOKUP(AM$9,$A$12:$A$111,$B$12:$B$111),IF(AND($H118=-1,AN$9=$R117),"",IF($H118=-1,AN117,IF(AND($H118=1,AL$9=$R117),$J118,IF($H118=1,AM117,""))))))))</f>
        <v/>
      </c>
      <c r="AN118" t="str">
        <f ca="1">IF($E117="","",IF($F118="",AN117,IF(AND($M118=1,AN$9&gt;$B$9),"",IF(AND($M118=1,AN$9&lt;=$B$9),LOOKUP(AN$9,$A$12:$A$111,$B$12:$B$111),IF(AND($H118=-1,AO$9=$R117),"",IF($H118=-1,AO117,IF(AND($H118=1,AM$9=$R117),$J118,IF($H118=1,AN117,""))))))))</f>
        <v/>
      </c>
      <c r="AO118" t="str">
        <f ca="1">IF($E117="","",IF($F118="",AO117,IF(AND($M118=1,AO$9&gt;$B$9),"",IF(AND($M118=1,AO$9&lt;=$B$9),LOOKUP(AO$9,$A$12:$A$111,$B$12:$B$111),IF(AND($H118=-1,AP$9=$R117),"",IF($H118=-1,AP117,IF(AND($H118=1,AN$9=$R117),$J118,IF($H118=1,AO117,""))))))))</f>
        <v/>
      </c>
      <c r="AP118" t="str">
        <f ca="1">IF($E117="","",IF($F118="",AP117,IF(AND($M118=1,AP$9&gt;$B$9),"",IF(AND($M118=1,AP$9&lt;=$B$9),LOOKUP(AP$9,$A$12:$A$111,$B$12:$B$111),IF(AND($H118=-1,AQ$9=$R117),"",IF($H118=-1,AQ117,IF(AND($H118=1,AO$9=$R117),$J118,IF($H118=1,AP117,""))))))))</f>
        <v/>
      </c>
      <c r="AQ118" t="str">
        <f ca="1">IF($E117="","",IF($F118="",AQ117,IF(AND($M118=1,AQ$9&gt;$B$9),"",IF(AND($M118=1,AQ$9&lt;=$B$9),LOOKUP(AQ$9,$A$12:$A$111,$B$12:$B$111),IF(AND($H118=-1,AR$9=$R117),"",IF($H118=-1,AR117,IF(AND($H118=1,AP$9=$R117),$J118,IF($H118=1,AQ117,""))))))))</f>
        <v/>
      </c>
      <c r="AR118" t="str">
        <f ca="1">IF($E117="","",IF($F118="",AR117,IF(AND($M118=1,AR$9&gt;$B$9),"",IF(AND($M118=1,AR$9&lt;=$B$9),LOOKUP(AR$9,$A$12:$A$111,$B$12:$B$111),IF(AND($H118=-1,AS$9=$R117),"",IF($H118=-1,AS117,IF(AND($H118=1,AQ$9=$R117),$J118,IF($H118=1,AR117,""))))))))</f>
        <v/>
      </c>
      <c r="AS118" t="str">
        <f ca="1">IF($E117="","",IF($F118="",AS117,IF(AND($M118=1,AS$9&gt;$B$9),"",IF(AND($M118=1,AS$9&lt;=$B$9),LOOKUP(AS$9,$A$12:$A$111,$B$12:$B$111),IF(AND($H118=-1,AT$9=$R117),"",IF($H118=-1,AT117,IF(AND($H118=1,AR$9=$R117),$J118,IF($H118=1,AS117,""))))))))</f>
        <v/>
      </c>
      <c r="AT118" t="str">
        <f ca="1">IF($E117="","",IF($F118="",AT117,IF(AND($M118=1,AT$9&gt;$B$9),"",IF(AND($M118=1,AT$9&lt;=$B$9),LOOKUP(AT$9,$A$12:$A$111,$B$12:$B$111),IF(AND($H118=-1,AU$9=$R117),"",IF($H118=-1,AU117,IF(AND($H118=1,AS$9=$R117),$J118,IF($H118=1,AT117,""))))))))</f>
        <v/>
      </c>
      <c r="AU118" t="str">
        <f ca="1">IF($E117="","",IF($F118="",AU117,IF(AND($M118=1,AU$9&gt;$B$9),"",IF(AND($M118=1,AU$9&lt;=$B$9),LOOKUP(AU$9,$A$12:$A$111,$B$12:$B$111),IF(AND($H118=-1,AV$9=$R117),"",IF($H118=-1,AV117,IF(AND($H118=1,AT$9=$R117),$J118,IF($H118=1,AU117,""))))))))</f>
        <v/>
      </c>
      <c r="AV118" t="str">
        <f ca="1">IF($E117="","",IF($F118="",AV117,IF(AND($M118=1,AV$9&gt;$B$9),"",IF(AND($M118=1,AV$9&lt;=$B$9),LOOKUP(AV$9,$A$12:$A$111,$B$12:$B$111),IF(AND($H118=-1,AW$9=$R117),"",IF($H118=-1,AW117,IF(AND($H118=1,AU$9=$R117),$J118,IF($H118=1,AV117,""))))))))</f>
        <v/>
      </c>
      <c r="AW118" t="str">
        <f ca="1">IF($E117="","",IF($F118="",AW117,IF(AND($M118=1,AW$9&gt;$B$9),"",IF(AND($M118=1,AW$9&lt;=$B$9),LOOKUP(AW$9,$A$12:$A$111,$B$12:$B$111),IF(AND($H118=-1,AX$9=$R117),"",IF($H118=-1,AX117,IF(AND($H118=1,AV$9=$R117),$J118,IF($H118=1,AW117,""))))))))</f>
        <v/>
      </c>
      <c r="AX118" t="str">
        <f ca="1">IF($E117="","",IF($F118="",AX117,IF(AND($M118=1,AX$9&gt;$B$9),"",IF(AND($M118=1,AX$9&lt;=$B$9),LOOKUP(AX$9,$A$12:$A$111,$B$12:$B$111),IF(AND($H118=-1,AY$9=$R117),"",IF($H118=-1,AY117,IF(AND($H118=1,AW$9=$R117),$J118,IF($H118=1,AX117,""))))))))</f>
        <v/>
      </c>
      <c r="AY118" t="str">
        <f ca="1">IF($E117="","",IF($F118="",AY117,IF(AND($M118=1,AY$9&gt;$B$9),"",IF(AND($M118=1,AY$9&lt;=$B$9),LOOKUP(AY$9,$A$12:$A$111,$B$12:$B$111),IF(AND($H118=-1,AZ$9=$R117),"",IF($H118=-1,AZ117,IF(AND($H118=1,AX$9=$R117),$J118,IF($H118=1,AY117,""))))))))</f>
        <v/>
      </c>
      <c r="AZ118" t="str">
        <f ca="1">IF($E117="","",IF($F118="",AZ117,IF(AND($M118=1,AZ$9&gt;$B$9),"",IF(AND($M118=1,AZ$9&lt;=$B$9),LOOKUP(AZ$9,$A$12:$A$111,$B$12:$B$111),IF(AND($H118=-1,BA$9=$R117),"",IF($H118=-1,BA117,IF(AND($H118=1,AY$9=$R117),$J118,IF($H118=1,AZ117,""))))))))</f>
        <v/>
      </c>
      <c r="BA118" t="str">
        <f ca="1">IF($E117="","",IF($F118="",BA117,IF(AND($M118=1,BA$9&gt;$B$9),"",IF(AND($M118=1,BA$9&lt;=$B$9),LOOKUP(BA$9,$A$12:$A$111,$B$12:$B$111),IF(AND($H118=-1,BB$9=$R117),"",IF($H118=-1,BB117,IF(AND($H118=1,AZ$9=$R117),$J118,IF($H118=1,BA117,""))))))))</f>
        <v/>
      </c>
      <c r="BB118" t="str">
        <f ca="1">IF($E117="","",IF($F118="",BB117,IF(AND($M118=1,BB$9&gt;$B$9),"",IF(AND($M118=1,BB$9&lt;=$B$9),LOOKUP(BB$9,$A$12:$A$111,$B$12:$B$111),IF(AND($H118=-1,BC$9=$R117),"",IF($H118=-1,BC117,IF(AND($H118=1,BA$9=$R117),$J118,IF($H118=1,BB117,""))))))))</f>
        <v/>
      </c>
      <c r="BC118" t="str">
        <f ca="1">IF($E117="","",IF($F118="",BC117,IF(AND($M118=1,BC$9&gt;$B$9),"",IF(AND($M118=1,BC$9&lt;=$B$9),LOOKUP(BC$9,$A$12:$A$111,$B$12:$B$111),IF(AND($H118=-1,BD$9=$R117),"",IF($H118=-1,BD117,IF(AND($H118=1,BB$9=$R117),$J118,IF($H118=1,BC117,""))))))))</f>
        <v/>
      </c>
      <c r="BD118" t="str">
        <f ca="1">IF($E117="","",IF($F118="",BD117,IF(AND($M118=1,BD$9&gt;$B$9),"",IF(AND($M118=1,BD$9&lt;=$B$9),LOOKUP(BD$9,$A$12:$A$111,$B$12:$B$111),IF(AND($H118=-1,BE$9=$R117),"",IF($H118=-1,BE117,IF(AND($H118=1,BC$9=$R117),$J118,IF($H118=1,BD117,""))))))))</f>
        <v/>
      </c>
      <c r="BE118" t="str">
        <f ca="1">IF($E117="","",IF($F118="",BE117,IF(AND($M118=1,BE$9&gt;$B$9),"",IF(AND($M118=1,BE$9&lt;=$B$9),LOOKUP(BE$9,$A$12:$A$111,$B$12:$B$111),IF(AND($H118=-1,BF$9=$R117),"",IF($H118=-1,BF117,IF(AND($H118=1,BD$9=$R117),$J118,IF($H118=1,BE117,""))))))))</f>
        <v/>
      </c>
      <c r="BF118" t="str">
        <f ca="1">IF($E117="","",IF($F118="",BF117,IF(AND($M118=1,BF$9&gt;$B$9),"",IF(AND($M118=1,BF$9&lt;=$B$9),LOOKUP(BF$9,$A$12:$A$111,$B$12:$B$111),IF(AND($H118=-1,BG$9=$R117),"",IF($H118=-1,BG117,IF(AND($H118=1,BE$9=$R117),$J118,IF($H118=1,BF117,""))))))))</f>
        <v/>
      </c>
      <c r="BG118" t="str">
        <f ca="1">IF($E117="","",IF($F118="",BG117,IF(AND($M118=1,BG$9&gt;$B$9),"",IF(AND($M118=1,BG$9&lt;=$B$9),LOOKUP(BG$9,$A$12:$A$111,$B$12:$B$111),IF(AND($H118=-1,BH$9=$R117),"",IF($H118=-1,BH117,IF(AND($H118=1,BF$9=$R117),$J118,IF($H118=1,BG117,""))))))))</f>
        <v/>
      </c>
      <c r="BH118" t="str">
        <f ca="1">IF($E117="","",IF($F118="",BH117,IF(AND($M118=1,BH$9&gt;$B$9),"",IF(AND($M118=1,BH$9&lt;=$B$9),LOOKUP(BH$9,$A$12:$A$111,$B$12:$B$111),IF(AND($H118=-1,BI$9=$R117),"",IF($H118=-1,BI117,IF(AND($H118=1,BG$9=$R117),$J118,IF($H118=1,BH117,""))))))))</f>
        <v/>
      </c>
      <c r="BI118" t="str">
        <f ca="1">IF($E117="","",IF($F118="",BI117,IF(AND($M118=1,BI$9&gt;$B$9),"",IF(AND($M118=1,BI$9&lt;=$B$9),LOOKUP(BI$9,$A$12:$A$111,$B$12:$B$111),IF(AND($H118=-1,BJ$9=$R117),"",IF($H118=-1,BJ117,IF(AND($H118=1,BH$9=$R117),$J118,IF($H118=1,BI117,""))))))))</f>
        <v/>
      </c>
      <c r="BJ118" t="str">
        <f ca="1">IF($E117="","",IF($F118="",BJ117,IF(AND($M118=1,BJ$9&gt;$B$9),"",IF(AND($M118=1,BJ$9&lt;=$B$9),LOOKUP(BJ$9,$A$12:$A$111,$B$12:$B$111),IF(AND($H118=-1,BK$9=$R117),"",IF($H118=-1,BK117,IF(AND($H118=1,BI$9=$R117),$J118,IF($H118=1,BJ117,""))))))))</f>
        <v/>
      </c>
      <c r="BK118" t="str">
        <f ca="1">IF($E117="","",IF($F118="",BK117,IF(AND($M118=1,BK$9&gt;$B$9),"",IF(AND($M118=1,BK$9&lt;=$B$9),LOOKUP(BK$9,$A$12:$A$111,$B$12:$B$111),IF(AND($H118=-1,BL$9=$R117),"",IF($H118=-1,BL117,IF(AND($H118=1,BJ$9=$R117),$J118,IF($H118=1,BK117,""))))))))</f>
        <v/>
      </c>
      <c r="BL118" t="str">
        <f ca="1">IF($E117="","",IF($F118="",BL117,IF(AND($M118=1,BL$9&gt;$B$9),"",IF(AND($M118=1,BL$9&lt;=$B$9),LOOKUP(BL$9,$A$12:$A$111,$B$12:$B$111),IF(AND($H118=-1,BM$9=$R117),"",IF($H118=-1,BM117,IF(AND($H118=1,BK$9=$R117),$J118,IF($H118=1,BL117,""))))))))</f>
        <v/>
      </c>
      <c r="BM118" t="str">
        <f ca="1">IF($E117="","",IF($F118="",BM117,IF(AND($M118=1,BM$9&gt;$B$9),"",IF(AND($M118=1,BM$9&lt;=$B$9),LOOKUP(BM$9,$A$12:$A$111,$B$12:$B$111),IF(AND($H118=-1,BN$9=$R117),"",IF($H118=-1,BN117,IF(AND($H118=1,BL$9=$R117),$J118,IF($H118=1,BM117,""))))))))</f>
        <v/>
      </c>
      <c r="BN118" t="str">
        <f ca="1">IF($E117="","",IF($F118="",BN117,IF(AND($M118=1,BN$9&gt;$B$9),"",IF(AND($M118=1,BN$9&lt;=$B$9),LOOKUP(BN$9,$A$12:$A$111,$B$12:$B$111),IF(AND($H118=-1,BO$9=$R117),"",IF($H118=-1,BO117,IF(AND($H118=1,BM$9=$R117),$J118,IF($H118=1,BN117,""))))))))</f>
        <v/>
      </c>
      <c r="BO118" t="str">
        <f ca="1">IF($E117="","",IF($F118="",BO117,IF(AND($M118=1,BO$9&gt;$B$9),"",IF(AND($M118=1,BO$9&lt;=$B$9),LOOKUP(BO$9,$A$12:$A$111,$B$12:$B$111),IF(AND($H118=-1,BP$9=$R117),"",IF($H118=-1,BP117,IF(AND($H118=1,BN$9=$R117),$J118,IF($H118=1,BO117,""))))))))</f>
        <v/>
      </c>
      <c r="BP118" t="str">
        <f ca="1">IF($E117="","",IF($F118="",BP117,IF(AND($M118=1,BP$9&gt;$B$9),"",IF(AND($M118=1,BP$9&lt;=$B$9),LOOKUP(BP$9,$A$12:$A$111,$B$12:$B$111),IF(AND($H118=-1,BQ$9=$R117),"",IF($H118=-1,BQ117,IF(AND($H118=1,BO$9=$R117),$J118,IF($H118=1,BP117,""))))))))</f>
        <v/>
      </c>
    </row>
    <row r="119" spans="4:68" x14ac:dyDescent="0.25">
      <c r="D119" s="4">
        <v>109</v>
      </c>
      <c r="E119" s="1">
        <f t="shared" ca="1" si="12"/>
        <v>12</v>
      </c>
      <c r="F119" t="str">
        <f ca="1">IF(E118="","",IF(AND(B$3="Last",G118="Zero"),F118,IF(B$3="Last",G118,IF(AND(B$3="2nd last",G117="Zero"),F118,IF(B$3="2nd last",G117,IF(AND(B$3="Opposite",G118="Zero"),F118,IF(AND(B$3="Opposite",G118="Red"),"Black",IF(AND(B$3="Opposite",G118="Black"),"Red",IF(AND(B$3="Opposite",G118="Odd"),"Even",IF(AND(B$3="Opposite",G118="Even"),"Odd",IF(AND(B$3="Opposite",G118="High"),"Low",IF(AND(B$3="Opposite",G118="Low"),"High",IF(COUNTIF(Refs!$E$5:$I$6,B$3)=1,RevLab!B$3,"")))))))))))))</f>
        <v>Black</v>
      </c>
      <c r="G119" t="str">
        <f ca="1">IF(E119="","",IF(B$2="Red/Black",LOOKUP(E119,Refs!D:D,Refs!F:F),IF(B$2="High/Low",LOOKUP(E119,Refs!D:D,Refs!H:H),IF(B$2="Odd/Even",LOOKUP(E119,Refs!D:D,Refs!J:J),""))))</f>
        <v>Red</v>
      </c>
      <c r="H119">
        <f t="shared" ca="1" si="13"/>
        <v>-1</v>
      </c>
      <c r="I119">
        <f ca="1">IF(E118="","",IF(F119="","",IF(AND(R118&gt;1,P118+Q118&gt;=$B$4),$B$4,IF(R118=1,P118,P118+Q118))))</f>
        <v>5</v>
      </c>
      <c r="J119">
        <f t="shared" ca="1" si="14"/>
        <v>-5</v>
      </c>
      <c r="K119">
        <f t="shared" ca="1" si="16"/>
        <v>-135</v>
      </c>
      <c r="L119">
        <f t="shared" ca="1" si="17"/>
        <v>15</v>
      </c>
      <c r="M119">
        <f t="shared" ca="1" si="15"/>
        <v>0</v>
      </c>
      <c r="P119">
        <f t="shared" ca="1" si="9"/>
        <v>2</v>
      </c>
      <c r="Q119">
        <f t="shared" ca="1" si="10"/>
        <v>3</v>
      </c>
      <c r="R119" s="2">
        <f t="shared" ca="1" si="11"/>
        <v>2</v>
      </c>
      <c r="S119" s="4">
        <f ca="1">IF(E118="","",IF($F119="",S118,IF($M119=1,LOOKUP(S$9,$A$12:$A$111,$B$12:$B$111),IF(AND($H119=-1,T$9=$R118),"",IF($H119=-1,T118,IF($H119=1,S118))))))</f>
        <v>2</v>
      </c>
      <c r="T119">
        <f ca="1">IF($E118="","",IF($F119="",T118,IF(AND($M119=1,T$9&gt;$B$9),"",IF(AND($M119=1,T$9&lt;=$B$9),LOOKUP(T$9,$A$12:$A$111,$B$12:$B$111),IF(AND($H119=-1,U$9=$R118),"",IF($H119=-1,U118,IF(AND($H119=1,S$9=$R118),$J119,IF($H119=1,T118,""))))))))</f>
        <v>3</v>
      </c>
      <c r="U119" t="str">
        <f ca="1">IF($E118="","",IF($F119="",U118,IF(AND($M119=1,U$9&gt;$B$9),"",IF(AND($M119=1,U$9&lt;=$B$9),LOOKUP(U$9,$A$12:$A$111,$B$12:$B$111),IF(AND($H119=-1,V$9=$R118),"",IF($H119=-1,V118,IF(AND($H119=1,T$9=$R118),$J119,IF($H119=1,U118,""))))))))</f>
        <v/>
      </c>
      <c r="V119" t="str">
        <f ca="1">IF($E118="","",IF($F119="",V118,IF(AND($M119=1,V$9&gt;$B$9),"",IF(AND($M119=1,V$9&lt;=$B$9),LOOKUP(V$9,$A$12:$A$111,$B$12:$B$111),IF(AND($H119=-1,W$9=$R118),"",IF($H119=-1,W118,IF(AND($H119=1,U$9=$R118),$J119,IF($H119=1,V118,""))))))))</f>
        <v/>
      </c>
      <c r="W119" t="str">
        <f ca="1">IF($E118="","",IF($F119="",W118,IF(AND($M119=1,W$9&gt;$B$9),"",IF(AND($M119=1,W$9&lt;=$B$9),LOOKUP(W$9,$A$12:$A$111,$B$12:$B$111),IF(AND($H119=-1,X$9=$R118),"",IF($H119=-1,X118,IF(AND($H119=1,V$9=$R118),$J119,IF($H119=1,W118,""))))))))</f>
        <v/>
      </c>
      <c r="X119" t="str">
        <f ca="1">IF($E118="","",IF($F119="",X118,IF(AND($M119=1,X$9&gt;$B$9),"",IF(AND($M119=1,X$9&lt;=$B$9),LOOKUP(X$9,$A$12:$A$111,$B$12:$B$111),IF(AND($H119=-1,Y$9=$R118),"",IF($H119=-1,Y118,IF(AND($H119=1,W$9=$R118),$J119,IF($H119=1,X118,""))))))))</f>
        <v/>
      </c>
      <c r="Y119" t="str">
        <f ca="1">IF($E118="","",IF($F119="",Y118,IF(AND($M119=1,Y$9&gt;$B$9),"",IF(AND($M119=1,Y$9&lt;=$B$9),LOOKUP(Y$9,$A$12:$A$111,$B$12:$B$111),IF(AND($H119=-1,Z$9=$R118),"",IF($H119=-1,Z118,IF(AND($H119=1,X$9=$R118),$J119,IF($H119=1,Y118,""))))))))</f>
        <v/>
      </c>
      <c r="Z119" t="str">
        <f ca="1">IF($E118="","",IF($F119="",Z118,IF(AND($M119=1,Z$9&gt;$B$9),"",IF(AND($M119=1,Z$9&lt;=$B$9),LOOKUP(Z$9,$A$12:$A$111,$B$12:$B$111),IF(AND($H119=-1,AA$9=$R118),"",IF($H119=-1,AA118,IF(AND($H119=1,Y$9=$R118),$J119,IF($H119=1,Z118,""))))))))</f>
        <v/>
      </c>
      <c r="AA119" t="str">
        <f ca="1">IF($E118="","",IF($F119="",AA118,IF(AND($M119=1,AA$9&gt;$B$9),"",IF(AND($M119=1,AA$9&lt;=$B$9),LOOKUP(AA$9,$A$12:$A$111,$B$12:$B$111),IF(AND($H119=-1,AB$9=$R118),"",IF($H119=-1,AB118,IF(AND($H119=1,Z$9=$R118),$J119,IF($H119=1,AA118,""))))))))</f>
        <v/>
      </c>
      <c r="AB119" t="str">
        <f ca="1">IF($E118="","",IF($F119="",AB118,IF(AND($M119=1,AB$9&gt;$B$9),"",IF(AND($M119=1,AB$9&lt;=$B$9),LOOKUP(AB$9,$A$12:$A$111,$B$12:$B$111),IF(AND($H119=-1,AC$9=$R118),"",IF($H119=-1,AC118,IF(AND($H119=1,AA$9=$R118),$J119,IF($H119=1,AB118,""))))))))</f>
        <v/>
      </c>
      <c r="AC119" t="str">
        <f ca="1">IF($E118="","",IF($F119="",AC118,IF(AND($M119=1,AC$9&gt;$B$9),"",IF(AND($M119=1,AC$9&lt;=$B$9),LOOKUP(AC$9,$A$12:$A$111,$B$12:$B$111),IF(AND($H119=-1,AD$9=$R118),"",IF($H119=-1,AD118,IF(AND($H119=1,AB$9=$R118),$J119,IF($H119=1,AC118,""))))))))</f>
        <v/>
      </c>
      <c r="AD119" t="str">
        <f ca="1">IF($E118="","",IF($F119="",AD118,IF(AND($M119=1,AD$9&gt;$B$9),"",IF(AND($M119=1,AD$9&lt;=$B$9),LOOKUP(AD$9,$A$12:$A$111,$B$12:$B$111),IF(AND($H119=-1,AE$9=$R118),"",IF($H119=-1,AE118,IF(AND($H119=1,AC$9=$R118),$J119,IF($H119=1,AD118,""))))))))</f>
        <v/>
      </c>
      <c r="AE119" t="str">
        <f ca="1">IF($E118="","",IF($F119="",AE118,IF(AND($M119=1,AE$9&gt;$B$9),"",IF(AND($M119=1,AE$9&lt;=$B$9),LOOKUP(AE$9,$A$12:$A$111,$B$12:$B$111),IF(AND($H119=-1,AF$9=$R118),"",IF($H119=-1,AF118,IF(AND($H119=1,AD$9=$R118),$J119,IF($H119=1,AE118,""))))))))</f>
        <v/>
      </c>
      <c r="AF119" t="str">
        <f ca="1">IF($E118="","",IF($F119="",AF118,IF(AND($M119=1,AF$9&gt;$B$9),"",IF(AND($M119=1,AF$9&lt;=$B$9),LOOKUP(AF$9,$A$12:$A$111,$B$12:$B$111),IF(AND($H119=-1,AG$9=$R118),"",IF($H119=-1,AG118,IF(AND($H119=1,AE$9=$R118),$J119,IF($H119=1,AF118,""))))))))</f>
        <v/>
      </c>
      <c r="AG119" t="str">
        <f ca="1">IF($E118="","",IF($F119="",AG118,IF(AND($M119=1,AG$9&gt;$B$9),"",IF(AND($M119=1,AG$9&lt;=$B$9),LOOKUP(AG$9,$A$12:$A$111,$B$12:$B$111),IF(AND($H119=-1,AH$9=$R118),"",IF($H119=-1,AH118,IF(AND($H119=1,AF$9=$R118),$J119,IF($H119=1,AG118,""))))))))</f>
        <v/>
      </c>
      <c r="AH119" t="str">
        <f ca="1">IF($E118="","",IF($F119="",AH118,IF(AND($M119=1,AH$9&gt;$B$9),"",IF(AND($M119=1,AH$9&lt;=$B$9),LOOKUP(AH$9,$A$12:$A$111,$B$12:$B$111),IF(AND($H119=-1,AI$9=$R118),"",IF($H119=-1,AI118,IF(AND($H119=1,AG$9=$R118),$J119,IF($H119=1,AH118,""))))))))</f>
        <v/>
      </c>
      <c r="AI119" t="str">
        <f ca="1">IF($E118="","",IF($F119="",AI118,IF(AND($M119=1,AI$9&gt;$B$9),"",IF(AND($M119=1,AI$9&lt;=$B$9),LOOKUP(AI$9,$A$12:$A$111,$B$12:$B$111),IF(AND($H119=-1,AJ$9=$R118),"",IF($H119=-1,AJ118,IF(AND($H119=1,AH$9=$R118),$J119,IF($H119=1,AI118,""))))))))</f>
        <v/>
      </c>
      <c r="AJ119" t="str">
        <f ca="1">IF($E118="","",IF($F119="",AJ118,IF(AND($M119=1,AJ$9&gt;$B$9),"",IF(AND($M119=1,AJ$9&lt;=$B$9),LOOKUP(AJ$9,$A$12:$A$111,$B$12:$B$111),IF(AND($H119=-1,AK$9=$R118),"",IF($H119=-1,AK118,IF(AND($H119=1,AI$9=$R118),$J119,IF($H119=1,AJ118,""))))))))</f>
        <v/>
      </c>
      <c r="AK119" t="str">
        <f ca="1">IF($E118="","",IF($F119="",AK118,IF(AND($M119=1,AK$9&gt;$B$9),"",IF(AND($M119=1,AK$9&lt;=$B$9),LOOKUP(AK$9,$A$12:$A$111,$B$12:$B$111),IF(AND($H119=-1,AL$9=$R118),"",IF($H119=-1,AL118,IF(AND($H119=1,AJ$9=$R118),$J119,IF($H119=1,AK118,""))))))))</f>
        <v/>
      </c>
      <c r="AL119" t="str">
        <f ca="1">IF($E118="","",IF($F119="",AL118,IF(AND($M119=1,AL$9&gt;$B$9),"",IF(AND($M119=1,AL$9&lt;=$B$9),LOOKUP(AL$9,$A$12:$A$111,$B$12:$B$111),IF(AND($H119=-1,AM$9=$R118),"",IF($H119=-1,AM118,IF(AND($H119=1,AK$9=$R118),$J119,IF($H119=1,AL118,""))))))))</f>
        <v/>
      </c>
      <c r="AM119" t="str">
        <f ca="1">IF($E118="","",IF($F119="",AM118,IF(AND($M119=1,AM$9&gt;$B$9),"",IF(AND($M119=1,AM$9&lt;=$B$9),LOOKUP(AM$9,$A$12:$A$111,$B$12:$B$111),IF(AND($H119=-1,AN$9=$R118),"",IF($H119=-1,AN118,IF(AND($H119=1,AL$9=$R118),$J119,IF($H119=1,AM118,""))))))))</f>
        <v/>
      </c>
      <c r="AN119" t="str">
        <f ca="1">IF($E118="","",IF($F119="",AN118,IF(AND($M119=1,AN$9&gt;$B$9),"",IF(AND($M119=1,AN$9&lt;=$B$9),LOOKUP(AN$9,$A$12:$A$111,$B$12:$B$111),IF(AND($H119=-1,AO$9=$R118),"",IF($H119=-1,AO118,IF(AND($H119=1,AM$9=$R118),$J119,IF($H119=1,AN118,""))))))))</f>
        <v/>
      </c>
      <c r="AO119" t="str">
        <f ca="1">IF($E118="","",IF($F119="",AO118,IF(AND($M119=1,AO$9&gt;$B$9),"",IF(AND($M119=1,AO$9&lt;=$B$9),LOOKUP(AO$9,$A$12:$A$111,$B$12:$B$111),IF(AND($H119=-1,AP$9=$R118),"",IF($H119=-1,AP118,IF(AND($H119=1,AN$9=$R118),$J119,IF($H119=1,AO118,""))))))))</f>
        <v/>
      </c>
      <c r="AP119" t="str">
        <f ca="1">IF($E118="","",IF($F119="",AP118,IF(AND($M119=1,AP$9&gt;$B$9),"",IF(AND($M119=1,AP$9&lt;=$B$9),LOOKUP(AP$9,$A$12:$A$111,$B$12:$B$111),IF(AND($H119=-1,AQ$9=$R118),"",IF($H119=-1,AQ118,IF(AND($H119=1,AO$9=$R118),$J119,IF($H119=1,AP118,""))))))))</f>
        <v/>
      </c>
      <c r="AQ119" t="str">
        <f ca="1">IF($E118="","",IF($F119="",AQ118,IF(AND($M119=1,AQ$9&gt;$B$9),"",IF(AND($M119=1,AQ$9&lt;=$B$9),LOOKUP(AQ$9,$A$12:$A$111,$B$12:$B$111),IF(AND($H119=-1,AR$9=$R118),"",IF($H119=-1,AR118,IF(AND($H119=1,AP$9=$R118),$J119,IF($H119=1,AQ118,""))))))))</f>
        <v/>
      </c>
      <c r="AR119" t="str">
        <f ca="1">IF($E118="","",IF($F119="",AR118,IF(AND($M119=1,AR$9&gt;$B$9),"",IF(AND($M119=1,AR$9&lt;=$B$9),LOOKUP(AR$9,$A$12:$A$111,$B$12:$B$111),IF(AND($H119=-1,AS$9=$R118),"",IF($H119=-1,AS118,IF(AND($H119=1,AQ$9=$R118),$J119,IF($H119=1,AR118,""))))))))</f>
        <v/>
      </c>
      <c r="AS119" t="str">
        <f ca="1">IF($E118="","",IF($F119="",AS118,IF(AND($M119=1,AS$9&gt;$B$9),"",IF(AND($M119=1,AS$9&lt;=$B$9),LOOKUP(AS$9,$A$12:$A$111,$B$12:$B$111),IF(AND($H119=-1,AT$9=$R118),"",IF($H119=-1,AT118,IF(AND($H119=1,AR$9=$R118),$J119,IF($H119=1,AS118,""))))))))</f>
        <v/>
      </c>
      <c r="AT119" t="str">
        <f ca="1">IF($E118="","",IF($F119="",AT118,IF(AND($M119=1,AT$9&gt;$B$9),"",IF(AND($M119=1,AT$9&lt;=$B$9),LOOKUP(AT$9,$A$12:$A$111,$B$12:$B$111),IF(AND($H119=-1,AU$9=$R118),"",IF($H119=-1,AU118,IF(AND($H119=1,AS$9=$R118),$J119,IF($H119=1,AT118,""))))))))</f>
        <v/>
      </c>
      <c r="AU119" t="str">
        <f ca="1">IF($E118="","",IF($F119="",AU118,IF(AND($M119=1,AU$9&gt;$B$9),"",IF(AND($M119=1,AU$9&lt;=$B$9),LOOKUP(AU$9,$A$12:$A$111,$B$12:$B$111),IF(AND($H119=-1,AV$9=$R118),"",IF($H119=-1,AV118,IF(AND($H119=1,AT$9=$R118),$J119,IF($H119=1,AU118,""))))))))</f>
        <v/>
      </c>
      <c r="AV119" t="str">
        <f ca="1">IF($E118="","",IF($F119="",AV118,IF(AND($M119=1,AV$9&gt;$B$9),"",IF(AND($M119=1,AV$9&lt;=$B$9),LOOKUP(AV$9,$A$12:$A$111,$B$12:$B$111),IF(AND($H119=-1,AW$9=$R118),"",IF($H119=-1,AW118,IF(AND($H119=1,AU$9=$R118),$J119,IF($H119=1,AV118,""))))))))</f>
        <v/>
      </c>
      <c r="AW119" t="str">
        <f ca="1">IF($E118="","",IF($F119="",AW118,IF(AND($M119=1,AW$9&gt;$B$9),"",IF(AND($M119=1,AW$9&lt;=$B$9),LOOKUP(AW$9,$A$12:$A$111,$B$12:$B$111),IF(AND($H119=-1,AX$9=$R118),"",IF($H119=-1,AX118,IF(AND($H119=1,AV$9=$R118),$J119,IF($H119=1,AW118,""))))))))</f>
        <v/>
      </c>
      <c r="AX119" t="str">
        <f ca="1">IF($E118="","",IF($F119="",AX118,IF(AND($M119=1,AX$9&gt;$B$9),"",IF(AND($M119=1,AX$9&lt;=$B$9),LOOKUP(AX$9,$A$12:$A$111,$B$12:$B$111),IF(AND($H119=-1,AY$9=$R118),"",IF($H119=-1,AY118,IF(AND($H119=1,AW$9=$R118),$J119,IF($H119=1,AX118,""))))))))</f>
        <v/>
      </c>
      <c r="AY119" t="str">
        <f ca="1">IF($E118="","",IF($F119="",AY118,IF(AND($M119=1,AY$9&gt;$B$9),"",IF(AND($M119=1,AY$9&lt;=$B$9),LOOKUP(AY$9,$A$12:$A$111,$B$12:$B$111),IF(AND($H119=-1,AZ$9=$R118),"",IF($H119=-1,AZ118,IF(AND($H119=1,AX$9=$R118),$J119,IF($H119=1,AY118,""))))))))</f>
        <v/>
      </c>
      <c r="AZ119" t="str">
        <f ca="1">IF($E118="","",IF($F119="",AZ118,IF(AND($M119=1,AZ$9&gt;$B$9),"",IF(AND($M119=1,AZ$9&lt;=$B$9),LOOKUP(AZ$9,$A$12:$A$111,$B$12:$B$111),IF(AND($H119=-1,BA$9=$R118),"",IF($H119=-1,BA118,IF(AND($H119=1,AY$9=$R118),$J119,IF($H119=1,AZ118,""))))))))</f>
        <v/>
      </c>
      <c r="BA119" t="str">
        <f ca="1">IF($E118="","",IF($F119="",BA118,IF(AND($M119=1,BA$9&gt;$B$9),"",IF(AND($M119=1,BA$9&lt;=$B$9),LOOKUP(BA$9,$A$12:$A$111,$B$12:$B$111),IF(AND($H119=-1,BB$9=$R118),"",IF($H119=-1,BB118,IF(AND($H119=1,AZ$9=$R118),$J119,IF($H119=1,BA118,""))))))))</f>
        <v/>
      </c>
      <c r="BB119" t="str">
        <f ca="1">IF($E118="","",IF($F119="",BB118,IF(AND($M119=1,BB$9&gt;$B$9),"",IF(AND($M119=1,BB$9&lt;=$B$9),LOOKUP(BB$9,$A$12:$A$111,$B$12:$B$111),IF(AND($H119=-1,BC$9=$R118),"",IF($H119=-1,BC118,IF(AND($H119=1,BA$9=$R118),$J119,IF($H119=1,BB118,""))))))))</f>
        <v/>
      </c>
      <c r="BC119" t="str">
        <f ca="1">IF($E118="","",IF($F119="",BC118,IF(AND($M119=1,BC$9&gt;$B$9),"",IF(AND($M119=1,BC$9&lt;=$B$9),LOOKUP(BC$9,$A$12:$A$111,$B$12:$B$111),IF(AND($H119=-1,BD$9=$R118),"",IF($H119=-1,BD118,IF(AND($H119=1,BB$9=$R118),$J119,IF($H119=1,BC118,""))))))))</f>
        <v/>
      </c>
      <c r="BD119" t="str">
        <f ca="1">IF($E118="","",IF($F119="",BD118,IF(AND($M119=1,BD$9&gt;$B$9),"",IF(AND($M119=1,BD$9&lt;=$B$9),LOOKUP(BD$9,$A$12:$A$111,$B$12:$B$111),IF(AND($H119=-1,BE$9=$R118),"",IF($H119=-1,BE118,IF(AND($H119=1,BC$9=$R118),$J119,IF($H119=1,BD118,""))))))))</f>
        <v/>
      </c>
      <c r="BE119" t="str">
        <f ca="1">IF($E118="","",IF($F119="",BE118,IF(AND($M119=1,BE$9&gt;$B$9),"",IF(AND($M119=1,BE$9&lt;=$B$9),LOOKUP(BE$9,$A$12:$A$111,$B$12:$B$111),IF(AND($H119=-1,BF$9=$R118),"",IF($H119=-1,BF118,IF(AND($H119=1,BD$9=$R118),$J119,IF($H119=1,BE118,""))))))))</f>
        <v/>
      </c>
      <c r="BF119" t="str">
        <f ca="1">IF($E118="","",IF($F119="",BF118,IF(AND($M119=1,BF$9&gt;$B$9),"",IF(AND($M119=1,BF$9&lt;=$B$9),LOOKUP(BF$9,$A$12:$A$111,$B$12:$B$111),IF(AND($H119=-1,BG$9=$R118),"",IF($H119=-1,BG118,IF(AND($H119=1,BE$9=$R118),$J119,IF($H119=1,BF118,""))))))))</f>
        <v/>
      </c>
      <c r="BG119" t="str">
        <f ca="1">IF($E118="","",IF($F119="",BG118,IF(AND($M119=1,BG$9&gt;$B$9),"",IF(AND($M119=1,BG$9&lt;=$B$9),LOOKUP(BG$9,$A$12:$A$111,$B$12:$B$111),IF(AND($H119=-1,BH$9=$R118),"",IF($H119=-1,BH118,IF(AND($H119=1,BF$9=$R118),$J119,IF($H119=1,BG118,""))))))))</f>
        <v/>
      </c>
      <c r="BH119" t="str">
        <f ca="1">IF($E118="","",IF($F119="",BH118,IF(AND($M119=1,BH$9&gt;$B$9),"",IF(AND($M119=1,BH$9&lt;=$B$9),LOOKUP(BH$9,$A$12:$A$111,$B$12:$B$111),IF(AND($H119=-1,BI$9=$R118),"",IF($H119=-1,BI118,IF(AND($H119=1,BG$9=$R118),$J119,IF($H119=1,BH118,""))))))))</f>
        <v/>
      </c>
      <c r="BI119" t="str">
        <f ca="1">IF($E118="","",IF($F119="",BI118,IF(AND($M119=1,BI$9&gt;$B$9),"",IF(AND($M119=1,BI$9&lt;=$B$9),LOOKUP(BI$9,$A$12:$A$111,$B$12:$B$111),IF(AND($H119=-1,BJ$9=$R118),"",IF($H119=-1,BJ118,IF(AND($H119=1,BH$9=$R118),$J119,IF($H119=1,BI118,""))))))))</f>
        <v/>
      </c>
      <c r="BJ119" t="str">
        <f ca="1">IF($E118="","",IF($F119="",BJ118,IF(AND($M119=1,BJ$9&gt;$B$9),"",IF(AND($M119=1,BJ$9&lt;=$B$9),LOOKUP(BJ$9,$A$12:$A$111,$B$12:$B$111),IF(AND($H119=-1,BK$9=$R118),"",IF($H119=-1,BK118,IF(AND($H119=1,BI$9=$R118),$J119,IF($H119=1,BJ118,""))))))))</f>
        <v/>
      </c>
      <c r="BK119" t="str">
        <f ca="1">IF($E118="","",IF($F119="",BK118,IF(AND($M119=1,BK$9&gt;$B$9),"",IF(AND($M119=1,BK$9&lt;=$B$9),LOOKUP(BK$9,$A$12:$A$111,$B$12:$B$111),IF(AND($H119=-1,BL$9=$R118),"",IF($H119=-1,BL118,IF(AND($H119=1,BJ$9=$R118),$J119,IF($H119=1,BK118,""))))))))</f>
        <v/>
      </c>
      <c r="BL119" t="str">
        <f ca="1">IF($E118="","",IF($F119="",BL118,IF(AND($M119=1,BL$9&gt;$B$9),"",IF(AND($M119=1,BL$9&lt;=$B$9),LOOKUP(BL$9,$A$12:$A$111,$B$12:$B$111),IF(AND($H119=-1,BM$9=$R118),"",IF($H119=-1,BM118,IF(AND($H119=1,BK$9=$R118),$J119,IF($H119=1,BL118,""))))))))</f>
        <v/>
      </c>
      <c r="BM119" t="str">
        <f ca="1">IF($E118="","",IF($F119="",BM118,IF(AND($M119=1,BM$9&gt;$B$9),"",IF(AND($M119=1,BM$9&lt;=$B$9),LOOKUP(BM$9,$A$12:$A$111,$B$12:$B$111),IF(AND($H119=-1,BN$9=$R118),"",IF($H119=-1,BN118,IF(AND($H119=1,BL$9=$R118),$J119,IF($H119=1,BM118,""))))))))</f>
        <v/>
      </c>
      <c r="BN119" t="str">
        <f ca="1">IF($E118="","",IF($F119="",BN118,IF(AND($M119=1,BN$9&gt;$B$9),"",IF(AND($M119=1,BN$9&lt;=$B$9),LOOKUP(BN$9,$A$12:$A$111,$B$12:$B$111),IF(AND($H119=-1,BO$9=$R118),"",IF($H119=-1,BO118,IF(AND($H119=1,BM$9=$R118),$J119,IF($H119=1,BN118,""))))))))</f>
        <v/>
      </c>
      <c r="BO119" t="str">
        <f ca="1">IF($E118="","",IF($F119="",BO118,IF(AND($M119=1,BO$9&gt;$B$9),"",IF(AND($M119=1,BO$9&lt;=$B$9),LOOKUP(BO$9,$A$12:$A$111,$B$12:$B$111),IF(AND($H119=-1,BP$9=$R118),"",IF($H119=-1,BP118,IF(AND($H119=1,BN$9=$R118),$J119,IF($H119=1,BO118,""))))))))</f>
        <v/>
      </c>
      <c r="BP119">
        <f ca="1">IF($E118="","",IF($F119="",BP118,IF(AND($M119=1,BP$9&gt;$B$9),"",IF(AND($M119=1,BP$9&lt;=$B$9),LOOKUP(BP$9,$A$12:$A$111,$B$12:$B$111),IF(AND($H119=-1,BQ$9=$R118),"",IF($H119=-1,BQ118,IF(AND($H119=1,BO$9=$R118),$J119,IF($H119=1,BP118,""))))))))</f>
        <v>0</v>
      </c>
    </row>
    <row r="120" spans="4:68" x14ac:dyDescent="0.25">
      <c r="D120" s="4">
        <v>110</v>
      </c>
      <c r="E120" s="1">
        <f t="shared" ca="1" si="12"/>
        <v>9</v>
      </c>
      <c r="F120" t="str">
        <f ca="1">IF(E119="","",IF(AND(B$3="Last",G119="Zero"),F119,IF(B$3="Last",G119,IF(AND(B$3="2nd last",G118="Zero"),F119,IF(B$3="2nd last",G118,IF(AND(B$3="Opposite",G119="Zero"),F119,IF(AND(B$3="Opposite",G119="Red"),"Black",IF(AND(B$3="Opposite",G119="Black"),"Red",IF(AND(B$3="Opposite",G119="Odd"),"Even",IF(AND(B$3="Opposite",G119="Even"),"Odd",IF(AND(B$3="Opposite",G119="High"),"Low",IF(AND(B$3="Opposite",G119="Low"),"High",IF(COUNTIF(Refs!$E$5:$I$6,B$3)=1,RevLab!B$3,"")))))))))))))</f>
        <v>Black</v>
      </c>
      <c r="G120" t="str">
        <f ca="1">IF(E120="","",IF(B$2="Red/Black",LOOKUP(E120,Refs!D:D,Refs!F:F),IF(B$2="High/Low",LOOKUP(E120,Refs!D:D,Refs!H:H),IF(B$2="Odd/Even",LOOKUP(E120,Refs!D:D,Refs!J:J),""))))</f>
        <v>Red</v>
      </c>
      <c r="H120">
        <f t="shared" ca="1" si="13"/>
        <v>-1</v>
      </c>
      <c r="I120">
        <f ca="1">IF(E119="","",IF(F120="","",IF(AND(R119&gt;1,P119+Q119&gt;=$B$4),$B$4,IF(R119=1,P119,P119+Q119))))</f>
        <v>5</v>
      </c>
      <c r="J120">
        <f t="shared" ca="1" si="14"/>
        <v>-5</v>
      </c>
      <c r="K120">
        <f t="shared" ca="1" si="16"/>
        <v>-140</v>
      </c>
      <c r="L120">
        <f t="shared" ca="1" si="17"/>
        <v>15</v>
      </c>
      <c r="M120">
        <f t="shared" ca="1" si="15"/>
        <v>1</v>
      </c>
      <c r="P120">
        <f t="shared" ca="1" si="9"/>
        <v>1</v>
      </c>
      <c r="Q120">
        <f t="shared" ca="1" si="10"/>
        <v>4</v>
      </c>
      <c r="R120" s="2">
        <f t="shared" ca="1" si="11"/>
        <v>4</v>
      </c>
      <c r="S120" s="4">
        <f ca="1">IF(E119="","",IF($F120="",S119,IF($M120=1,LOOKUP(S$9,$A$12:$A$111,$B$12:$B$111),IF(AND($H120=-1,T$9=$R119),"",IF($H120=-1,T119,IF($H120=1,S119))))))</f>
        <v>1</v>
      </c>
      <c r="T120">
        <f ca="1">IF($E119="","",IF($F120="",T119,IF(AND($M120=1,T$9&gt;$B$9),"",IF(AND($M120=1,T$9&lt;=$B$9),LOOKUP(T$9,$A$12:$A$111,$B$12:$B$111),IF(AND($H120=-1,U$9=$R119),"",IF($H120=-1,U119,IF(AND($H120=1,S$9=$R119),$J120,IF($H120=1,T119,""))))))))</f>
        <v>2</v>
      </c>
      <c r="U120">
        <f ca="1">IF($E119="","",IF($F120="",U119,IF(AND($M120=1,U$9&gt;$B$9),"",IF(AND($M120=1,U$9&lt;=$B$9),LOOKUP(U$9,$A$12:$A$111,$B$12:$B$111),IF(AND($H120=-1,V$9=$R119),"",IF($H120=-1,V119,IF(AND($H120=1,T$9=$R119),$J120,IF($H120=1,U119,""))))))))</f>
        <v>3</v>
      </c>
      <c r="V120">
        <f ca="1">IF($E119="","",IF($F120="",V119,IF(AND($M120=1,V$9&gt;$B$9),"",IF(AND($M120=1,V$9&lt;=$B$9),LOOKUP(V$9,$A$12:$A$111,$B$12:$B$111),IF(AND($H120=-1,W$9=$R119),"",IF($H120=-1,W119,IF(AND($H120=1,U$9=$R119),$J120,IF($H120=1,V119,""))))))))</f>
        <v>4</v>
      </c>
      <c r="W120" t="str">
        <f ca="1">IF($E119="","",IF($F120="",W119,IF(AND($M120=1,W$9&gt;$B$9),"",IF(AND($M120=1,W$9&lt;=$B$9),LOOKUP(W$9,$A$12:$A$111,$B$12:$B$111),IF(AND($H120=-1,X$9=$R119),"",IF($H120=-1,X119,IF(AND($H120=1,V$9=$R119),$J120,IF($H120=1,W119,""))))))))</f>
        <v/>
      </c>
      <c r="X120" t="str">
        <f ca="1">IF($E119="","",IF($F120="",X119,IF(AND($M120=1,X$9&gt;$B$9),"",IF(AND($M120=1,X$9&lt;=$B$9),LOOKUP(X$9,$A$12:$A$111,$B$12:$B$111),IF(AND($H120=-1,Y$9=$R119),"",IF($H120=-1,Y119,IF(AND($H120=1,W$9=$R119),$J120,IF($H120=1,X119,""))))))))</f>
        <v/>
      </c>
      <c r="Y120" t="str">
        <f ca="1">IF($E119="","",IF($F120="",Y119,IF(AND($M120=1,Y$9&gt;$B$9),"",IF(AND($M120=1,Y$9&lt;=$B$9),LOOKUP(Y$9,$A$12:$A$111,$B$12:$B$111),IF(AND($H120=-1,Z$9=$R119),"",IF($H120=-1,Z119,IF(AND($H120=1,X$9=$R119),$J120,IF($H120=1,Y119,""))))))))</f>
        <v/>
      </c>
      <c r="Z120" t="str">
        <f ca="1">IF($E119="","",IF($F120="",Z119,IF(AND($M120=1,Z$9&gt;$B$9),"",IF(AND($M120=1,Z$9&lt;=$B$9),LOOKUP(Z$9,$A$12:$A$111,$B$12:$B$111),IF(AND($H120=-1,AA$9=$R119),"",IF($H120=-1,AA119,IF(AND($H120=1,Y$9=$R119),$J120,IF($H120=1,Z119,""))))))))</f>
        <v/>
      </c>
      <c r="AA120" t="str">
        <f ca="1">IF($E119="","",IF($F120="",AA119,IF(AND($M120=1,AA$9&gt;$B$9),"",IF(AND($M120=1,AA$9&lt;=$B$9),LOOKUP(AA$9,$A$12:$A$111,$B$12:$B$111),IF(AND($H120=-1,AB$9=$R119),"",IF($H120=-1,AB119,IF(AND($H120=1,Z$9=$R119),$J120,IF($H120=1,AA119,""))))))))</f>
        <v/>
      </c>
      <c r="AB120" t="str">
        <f ca="1">IF($E119="","",IF($F120="",AB119,IF(AND($M120=1,AB$9&gt;$B$9),"",IF(AND($M120=1,AB$9&lt;=$B$9),LOOKUP(AB$9,$A$12:$A$111,$B$12:$B$111),IF(AND($H120=-1,AC$9=$R119),"",IF($H120=-1,AC119,IF(AND($H120=1,AA$9=$R119),$J120,IF($H120=1,AB119,""))))))))</f>
        <v/>
      </c>
      <c r="AC120" t="str">
        <f ca="1">IF($E119="","",IF($F120="",AC119,IF(AND($M120=1,AC$9&gt;$B$9),"",IF(AND($M120=1,AC$9&lt;=$B$9),LOOKUP(AC$9,$A$12:$A$111,$B$12:$B$111),IF(AND($H120=-1,AD$9=$R119),"",IF($H120=-1,AD119,IF(AND($H120=1,AB$9=$R119),$J120,IF($H120=1,AC119,""))))))))</f>
        <v/>
      </c>
      <c r="AD120" t="str">
        <f ca="1">IF($E119="","",IF($F120="",AD119,IF(AND($M120=1,AD$9&gt;$B$9),"",IF(AND($M120=1,AD$9&lt;=$B$9),LOOKUP(AD$9,$A$12:$A$111,$B$12:$B$111),IF(AND($H120=-1,AE$9=$R119),"",IF($H120=-1,AE119,IF(AND($H120=1,AC$9=$R119),$J120,IF($H120=1,AD119,""))))))))</f>
        <v/>
      </c>
      <c r="AE120" t="str">
        <f ca="1">IF($E119="","",IF($F120="",AE119,IF(AND($M120=1,AE$9&gt;$B$9),"",IF(AND($M120=1,AE$9&lt;=$B$9),LOOKUP(AE$9,$A$12:$A$111,$B$12:$B$111),IF(AND($H120=-1,AF$9=$R119),"",IF($H120=-1,AF119,IF(AND($H120=1,AD$9=$R119),$J120,IF($H120=1,AE119,""))))))))</f>
        <v/>
      </c>
      <c r="AF120" t="str">
        <f ca="1">IF($E119="","",IF($F120="",AF119,IF(AND($M120=1,AF$9&gt;$B$9),"",IF(AND($M120=1,AF$9&lt;=$B$9),LOOKUP(AF$9,$A$12:$A$111,$B$12:$B$111),IF(AND($H120=-1,AG$9=$R119),"",IF($H120=-1,AG119,IF(AND($H120=1,AE$9=$R119),$J120,IF($H120=1,AF119,""))))))))</f>
        <v/>
      </c>
      <c r="AG120" t="str">
        <f ca="1">IF($E119="","",IF($F120="",AG119,IF(AND($M120=1,AG$9&gt;$B$9),"",IF(AND($M120=1,AG$9&lt;=$B$9),LOOKUP(AG$9,$A$12:$A$111,$B$12:$B$111),IF(AND($H120=-1,AH$9=$R119),"",IF($H120=-1,AH119,IF(AND($H120=1,AF$9=$R119),$J120,IF($H120=1,AG119,""))))))))</f>
        <v/>
      </c>
      <c r="AH120" t="str">
        <f ca="1">IF($E119="","",IF($F120="",AH119,IF(AND($M120=1,AH$9&gt;$B$9),"",IF(AND($M120=1,AH$9&lt;=$B$9),LOOKUP(AH$9,$A$12:$A$111,$B$12:$B$111),IF(AND($H120=-1,AI$9=$R119),"",IF($H120=-1,AI119,IF(AND($H120=1,AG$9=$R119),$J120,IF($H120=1,AH119,""))))))))</f>
        <v/>
      </c>
      <c r="AI120" t="str">
        <f ca="1">IF($E119="","",IF($F120="",AI119,IF(AND($M120=1,AI$9&gt;$B$9),"",IF(AND($M120=1,AI$9&lt;=$B$9),LOOKUP(AI$9,$A$12:$A$111,$B$12:$B$111),IF(AND($H120=-1,AJ$9=$R119),"",IF($H120=-1,AJ119,IF(AND($H120=1,AH$9=$R119),$J120,IF($H120=1,AI119,""))))))))</f>
        <v/>
      </c>
      <c r="AJ120" t="str">
        <f ca="1">IF($E119="","",IF($F120="",AJ119,IF(AND($M120=1,AJ$9&gt;$B$9),"",IF(AND($M120=1,AJ$9&lt;=$B$9),LOOKUP(AJ$9,$A$12:$A$111,$B$12:$B$111),IF(AND($H120=-1,AK$9=$R119),"",IF($H120=-1,AK119,IF(AND($H120=1,AI$9=$R119),$J120,IF($H120=1,AJ119,""))))))))</f>
        <v/>
      </c>
      <c r="AK120" t="str">
        <f ca="1">IF($E119="","",IF($F120="",AK119,IF(AND($M120=1,AK$9&gt;$B$9),"",IF(AND($M120=1,AK$9&lt;=$B$9),LOOKUP(AK$9,$A$12:$A$111,$B$12:$B$111),IF(AND($H120=-1,AL$9=$R119),"",IF($H120=-1,AL119,IF(AND($H120=1,AJ$9=$R119),$J120,IF($H120=1,AK119,""))))))))</f>
        <v/>
      </c>
      <c r="AL120" t="str">
        <f ca="1">IF($E119="","",IF($F120="",AL119,IF(AND($M120=1,AL$9&gt;$B$9),"",IF(AND($M120=1,AL$9&lt;=$B$9),LOOKUP(AL$9,$A$12:$A$111,$B$12:$B$111),IF(AND($H120=-1,AM$9=$R119),"",IF($H120=-1,AM119,IF(AND($H120=1,AK$9=$R119),$J120,IF($H120=1,AL119,""))))))))</f>
        <v/>
      </c>
      <c r="AM120" t="str">
        <f ca="1">IF($E119="","",IF($F120="",AM119,IF(AND($M120=1,AM$9&gt;$B$9),"",IF(AND($M120=1,AM$9&lt;=$B$9),LOOKUP(AM$9,$A$12:$A$111,$B$12:$B$111),IF(AND($H120=-1,AN$9=$R119),"",IF($H120=-1,AN119,IF(AND($H120=1,AL$9=$R119),$J120,IF($H120=1,AM119,""))))))))</f>
        <v/>
      </c>
      <c r="AN120" t="str">
        <f ca="1">IF($E119="","",IF($F120="",AN119,IF(AND($M120=1,AN$9&gt;$B$9),"",IF(AND($M120=1,AN$9&lt;=$B$9),LOOKUP(AN$9,$A$12:$A$111,$B$12:$B$111),IF(AND($H120=-1,AO$9=$R119),"",IF($H120=-1,AO119,IF(AND($H120=1,AM$9=$R119),$J120,IF($H120=1,AN119,""))))))))</f>
        <v/>
      </c>
      <c r="AO120" t="str">
        <f ca="1">IF($E119="","",IF($F120="",AO119,IF(AND($M120=1,AO$9&gt;$B$9),"",IF(AND($M120=1,AO$9&lt;=$B$9),LOOKUP(AO$9,$A$12:$A$111,$B$12:$B$111),IF(AND($H120=-1,AP$9=$R119),"",IF($H120=-1,AP119,IF(AND($H120=1,AN$9=$R119),$J120,IF($H120=1,AO119,""))))))))</f>
        <v/>
      </c>
      <c r="AP120" t="str">
        <f ca="1">IF($E119="","",IF($F120="",AP119,IF(AND($M120=1,AP$9&gt;$B$9),"",IF(AND($M120=1,AP$9&lt;=$B$9),LOOKUP(AP$9,$A$12:$A$111,$B$12:$B$111),IF(AND($H120=-1,AQ$9=$R119),"",IF($H120=-1,AQ119,IF(AND($H120=1,AO$9=$R119),$J120,IF($H120=1,AP119,""))))))))</f>
        <v/>
      </c>
      <c r="AQ120" t="str">
        <f ca="1">IF($E119="","",IF($F120="",AQ119,IF(AND($M120=1,AQ$9&gt;$B$9),"",IF(AND($M120=1,AQ$9&lt;=$B$9),LOOKUP(AQ$9,$A$12:$A$111,$B$12:$B$111),IF(AND($H120=-1,AR$9=$R119),"",IF($H120=-1,AR119,IF(AND($H120=1,AP$9=$R119),$J120,IF($H120=1,AQ119,""))))))))</f>
        <v/>
      </c>
      <c r="AR120" t="str">
        <f ca="1">IF($E119="","",IF($F120="",AR119,IF(AND($M120=1,AR$9&gt;$B$9),"",IF(AND($M120=1,AR$9&lt;=$B$9),LOOKUP(AR$9,$A$12:$A$111,$B$12:$B$111),IF(AND($H120=-1,AS$9=$R119),"",IF($H120=-1,AS119,IF(AND($H120=1,AQ$9=$R119),$J120,IF($H120=1,AR119,""))))))))</f>
        <v/>
      </c>
      <c r="AS120" t="str">
        <f ca="1">IF($E119="","",IF($F120="",AS119,IF(AND($M120=1,AS$9&gt;$B$9),"",IF(AND($M120=1,AS$9&lt;=$B$9),LOOKUP(AS$9,$A$12:$A$111,$B$12:$B$111),IF(AND($H120=-1,AT$9=$R119),"",IF($H120=-1,AT119,IF(AND($H120=1,AR$9=$R119),$J120,IF($H120=1,AS119,""))))))))</f>
        <v/>
      </c>
      <c r="AT120" t="str">
        <f ca="1">IF($E119="","",IF($F120="",AT119,IF(AND($M120=1,AT$9&gt;$B$9),"",IF(AND($M120=1,AT$9&lt;=$B$9),LOOKUP(AT$9,$A$12:$A$111,$B$12:$B$111),IF(AND($H120=-1,AU$9=$R119),"",IF($H120=-1,AU119,IF(AND($H120=1,AS$9=$R119),$J120,IF($H120=1,AT119,""))))))))</f>
        <v/>
      </c>
      <c r="AU120" t="str">
        <f ca="1">IF($E119="","",IF($F120="",AU119,IF(AND($M120=1,AU$9&gt;$B$9),"",IF(AND($M120=1,AU$9&lt;=$B$9),LOOKUP(AU$9,$A$12:$A$111,$B$12:$B$111),IF(AND($H120=-1,AV$9=$R119),"",IF($H120=-1,AV119,IF(AND($H120=1,AT$9=$R119),$J120,IF($H120=1,AU119,""))))))))</f>
        <v/>
      </c>
      <c r="AV120" t="str">
        <f ca="1">IF($E119="","",IF($F120="",AV119,IF(AND($M120=1,AV$9&gt;$B$9),"",IF(AND($M120=1,AV$9&lt;=$B$9),LOOKUP(AV$9,$A$12:$A$111,$B$12:$B$111),IF(AND($H120=-1,AW$9=$R119),"",IF($H120=-1,AW119,IF(AND($H120=1,AU$9=$R119),$J120,IF($H120=1,AV119,""))))))))</f>
        <v/>
      </c>
      <c r="AW120" t="str">
        <f ca="1">IF($E119="","",IF($F120="",AW119,IF(AND($M120=1,AW$9&gt;$B$9),"",IF(AND($M120=1,AW$9&lt;=$B$9),LOOKUP(AW$9,$A$12:$A$111,$B$12:$B$111),IF(AND($H120=-1,AX$9=$R119),"",IF($H120=-1,AX119,IF(AND($H120=1,AV$9=$R119),$J120,IF($H120=1,AW119,""))))))))</f>
        <v/>
      </c>
      <c r="AX120" t="str">
        <f ca="1">IF($E119="","",IF($F120="",AX119,IF(AND($M120=1,AX$9&gt;$B$9),"",IF(AND($M120=1,AX$9&lt;=$B$9),LOOKUP(AX$9,$A$12:$A$111,$B$12:$B$111),IF(AND($H120=-1,AY$9=$R119),"",IF($H120=-1,AY119,IF(AND($H120=1,AW$9=$R119),$J120,IF($H120=1,AX119,""))))))))</f>
        <v/>
      </c>
      <c r="AY120" t="str">
        <f ca="1">IF($E119="","",IF($F120="",AY119,IF(AND($M120=1,AY$9&gt;$B$9),"",IF(AND($M120=1,AY$9&lt;=$B$9),LOOKUP(AY$9,$A$12:$A$111,$B$12:$B$111),IF(AND($H120=-1,AZ$9=$R119),"",IF($H120=-1,AZ119,IF(AND($H120=1,AX$9=$R119),$J120,IF($H120=1,AY119,""))))))))</f>
        <v/>
      </c>
      <c r="AZ120" t="str">
        <f ca="1">IF($E119="","",IF($F120="",AZ119,IF(AND($M120=1,AZ$9&gt;$B$9),"",IF(AND($M120=1,AZ$9&lt;=$B$9),LOOKUP(AZ$9,$A$12:$A$111,$B$12:$B$111),IF(AND($H120=-1,BA$9=$R119),"",IF($H120=-1,BA119,IF(AND($H120=1,AY$9=$R119),$J120,IF($H120=1,AZ119,""))))))))</f>
        <v/>
      </c>
      <c r="BA120" t="str">
        <f ca="1">IF($E119="","",IF($F120="",BA119,IF(AND($M120=1,BA$9&gt;$B$9),"",IF(AND($M120=1,BA$9&lt;=$B$9),LOOKUP(BA$9,$A$12:$A$111,$B$12:$B$111),IF(AND($H120=-1,BB$9=$R119),"",IF($H120=-1,BB119,IF(AND($H120=1,AZ$9=$R119),$J120,IF($H120=1,BA119,""))))))))</f>
        <v/>
      </c>
      <c r="BB120" t="str">
        <f ca="1">IF($E119="","",IF($F120="",BB119,IF(AND($M120=1,BB$9&gt;$B$9),"",IF(AND($M120=1,BB$9&lt;=$B$9),LOOKUP(BB$9,$A$12:$A$111,$B$12:$B$111),IF(AND($H120=-1,BC$9=$R119),"",IF($H120=-1,BC119,IF(AND($H120=1,BA$9=$R119),$J120,IF($H120=1,BB119,""))))))))</f>
        <v/>
      </c>
      <c r="BC120" t="str">
        <f ca="1">IF($E119="","",IF($F120="",BC119,IF(AND($M120=1,BC$9&gt;$B$9),"",IF(AND($M120=1,BC$9&lt;=$B$9),LOOKUP(BC$9,$A$12:$A$111,$B$12:$B$111),IF(AND($H120=-1,BD$9=$R119),"",IF($H120=-1,BD119,IF(AND($H120=1,BB$9=$R119),$J120,IF($H120=1,BC119,""))))))))</f>
        <v/>
      </c>
      <c r="BD120" t="str">
        <f ca="1">IF($E119="","",IF($F120="",BD119,IF(AND($M120=1,BD$9&gt;$B$9),"",IF(AND($M120=1,BD$9&lt;=$B$9),LOOKUP(BD$9,$A$12:$A$111,$B$12:$B$111),IF(AND($H120=-1,BE$9=$R119),"",IF($H120=-1,BE119,IF(AND($H120=1,BC$9=$R119),$J120,IF($H120=1,BD119,""))))))))</f>
        <v/>
      </c>
      <c r="BE120" t="str">
        <f ca="1">IF($E119="","",IF($F120="",BE119,IF(AND($M120=1,BE$9&gt;$B$9),"",IF(AND($M120=1,BE$9&lt;=$B$9),LOOKUP(BE$9,$A$12:$A$111,$B$12:$B$111),IF(AND($H120=-1,BF$9=$R119),"",IF($H120=-1,BF119,IF(AND($H120=1,BD$9=$R119),$J120,IF($H120=1,BE119,""))))))))</f>
        <v/>
      </c>
      <c r="BF120" t="str">
        <f ca="1">IF($E119="","",IF($F120="",BF119,IF(AND($M120=1,BF$9&gt;$B$9),"",IF(AND($M120=1,BF$9&lt;=$B$9),LOOKUP(BF$9,$A$12:$A$111,$B$12:$B$111),IF(AND($H120=-1,BG$9=$R119),"",IF($H120=-1,BG119,IF(AND($H120=1,BE$9=$R119),$J120,IF($H120=1,BF119,""))))))))</f>
        <v/>
      </c>
      <c r="BG120" t="str">
        <f ca="1">IF($E119="","",IF($F120="",BG119,IF(AND($M120=1,BG$9&gt;$B$9),"",IF(AND($M120=1,BG$9&lt;=$B$9),LOOKUP(BG$9,$A$12:$A$111,$B$12:$B$111),IF(AND($H120=-1,BH$9=$R119),"",IF($H120=-1,BH119,IF(AND($H120=1,BF$9=$R119),$J120,IF($H120=1,BG119,""))))))))</f>
        <v/>
      </c>
      <c r="BH120" t="str">
        <f ca="1">IF($E119="","",IF($F120="",BH119,IF(AND($M120=1,BH$9&gt;$B$9),"",IF(AND($M120=1,BH$9&lt;=$B$9),LOOKUP(BH$9,$A$12:$A$111,$B$12:$B$111),IF(AND($H120=-1,BI$9=$R119),"",IF($H120=-1,BI119,IF(AND($H120=1,BG$9=$R119),$J120,IF($H120=1,BH119,""))))))))</f>
        <v/>
      </c>
      <c r="BI120" t="str">
        <f ca="1">IF($E119="","",IF($F120="",BI119,IF(AND($M120=1,BI$9&gt;$B$9),"",IF(AND($M120=1,BI$9&lt;=$B$9),LOOKUP(BI$9,$A$12:$A$111,$B$12:$B$111),IF(AND($H120=-1,BJ$9=$R119),"",IF($H120=-1,BJ119,IF(AND($H120=1,BH$9=$R119),$J120,IF($H120=1,BI119,""))))))))</f>
        <v/>
      </c>
      <c r="BJ120" t="str">
        <f ca="1">IF($E119="","",IF($F120="",BJ119,IF(AND($M120=1,BJ$9&gt;$B$9),"",IF(AND($M120=1,BJ$9&lt;=$B$9),LOOKUP(BJ$9,$A$12:$A$111,$B$12:$B$111),IF(AND($H120=-1,BK$9=$R119),"",IF($H120=-1,BK119,IF(AND($H120=1,BI$9=$R119),$J120,IF($H120=1,BJ119,""))))))))</f>
        <v/>
      </c>
      <c r="BK120" t="str">
        <f ca="1">IF($E119="","",IF($F120="",BK119,IF(AND($M120=1,BK$9&gt;$B$9),"",IF(AND($M120=1,BK$9&lt;=$B$9),LOOKUP(BK$9,$A$12:$A$111,$B$12:$B$111),IF(AND($H120=-1,BL$9=$R119),"",IF($H120=-1,BL119,IF(AND($H120=1,BJ$9=$R119),$J120,IF($H120=1,BK119,""))))))))</f>
        <v/>
      </c>
      <c r="BL120" t="str">
        <f ca="1">IF($E119="","",IF($F120="",BL119,IF(AND($M120=1,BL$9&gt;$B$9),"",IF(AND($M120=1,BL$9&lt;=$B$9),LOOKUP(BL$9,$A$12:$A$111,$B$12:$B$111),IF(AND($H120=-1,BM$9=$R119),"",IF($H120=-1,BM119,IF(AND($H120=1,BK$9=$R119),$J120,IF($H120=1,BL119,""))))))))</f>
        <v/>
      </c>
      <c r="BM120" t="str">
        <f ca="1">IF($E119="","",IF($F120="",BM119,IF(AND($M120=1,BM$9&gt;$B$9),"",IF(AND($M120=1,BM$9&lt;=$B$9),LOOKUP(BM$9,$A$12:$A$111,$B$12:$B$111),IF(AND($H120=-1,BN$9=$R119),"",IF($H120=-1,BN119,IF(AND($H120=1,BL$9=$R119),$J120,IF($H120=1,BM119,""))))))))</f>
        <v/>
      </c>
      <c r="BN120" t="str">
        <f ca="1">IF($E119="","",IF($F120="",BN119,IF(AND($M120=1,BN$9&gt;$B$9),"",IF(AND($M120=1,BN$9&lt;=$B$9),LOOKUP(BN$9,$A$12:$A$111,$B$12:$B$111),IF(AND($H120=-1,BO$9=$R119),"",IF($H120=-1,BO119,IF(AND($H120=1,BM$9=$R119),$J120,IF($H120=1,BN119,""))))))))</f>
        <v/>
      </c>
      <c r="BO120" t="str">
        <f ca="1">IF($E119="","",IF($F120="",BO119,IF(AND($M120=1,BO$9&gt;$B$9),"",IF(AND($M120=1,BO$9&lt;=$B$9),LOOKUP(BO$9,$A$12:$A$111,$B$12:$B$111),IF(AND($H120=-1,BP$9=$R119),"",IF($H120=-1,BP119,IF(AND($H120=1,BN$9=$R119),$J120,IF($H120=1,BO119,""))))))))</f>
        <v/>
      </c>
      <c r="BP120" t="str">
        <f ca="1">IF($E119="","",IF($F120="",BP119,IF(AND($M120=1,BP$9&gt;$B$9),"",IF(AND($M120=1,BP$9&lt;=$B$9),LOOKUP(BP$9,$A$12:$A$111,$B$12:$B$111),IF(AND($H120=-1,BQ$9=$R119),"",IF($H120=-1,BQ119,IF(AND($H120=1,BO$9=$R119),$J120,IF($H120=1,BP119,""))))))))</f>
        <v/>
      </c>
    </row>
    <row r="121" spans="4:68" x14ac:dyDescent="0.25">
      <c r="D121" s="4">
        <v>111</v>
      </c>
      <c r="E121" s="1">
        <f t="shared" ca="1" si="12"/>
        <v>4</v>
      </c>
      <c r="F121" t="str">
        <f ca="1">IF(E120="","",IF(AND(B$3="Last",G120="Zero"),F120,IF(B$3="Last",G120,IF(AND(B$3="2nd last",G119="Zero"),F120,IF(B$3="2nd last",G119,IF(AND(B$3="Opposite",G120="Zero"),F120,IF(AND(B$3="Opposite",G120="Red"),"Black",IF(AND(B$3="Opposite",G120="Black"),"Red",IF(AND(B$3="Opposite",G120="Odd"),"Even",IF(AND(B$3="Opposite",G120="Even"),"Odd",IF(AND(B$3="Opposite",G120="High"),"Low",IF(AND(B$3="Opposite",G120="Low"),"High",IF(COUNTIF(Refs!$E$5:$I$6,B$3)=1,RevLab!B$3,"")))))))))))))</f>
        <v>Black</v>
      </c>
      <c r="G121" t="str">
        <f ca="1">IF(E121="","",IF(B$2="Red/Black",LOOKUP(E121,Refs!D:D,Refs!F:F),IF(B$2="High/Low",LOOKUP(E121,Refs!D:D,Refs!H:H),IF(B$2="Odd/Even",LOOKUP(E121,Refs!D:D,Refs!J:J),""))))</f>
        <v>Black</v>
      </c>
      <c r="H121">
        <f t="shared" ca="1" si="13"/>
        <v>1</v>
      </c>
      <c r="I121">
        <f ca="1">IF(E120="","",IF(F121="","",IF(AND(R120&gt;1,P120+Q120&gt;=$B$4),$B$4,IF(R120=1,P120,P120+Q120))))</f>
        <v>5</v>
      </c>
      <c r="J121">
        <f t="shared" ca="1" si="14"/>
        <v>5</v>
      </c>
      <c r="K121">
        <f t="shared" ca="1" si="16"/>
        <v>-135</v>
      </c>
      <c r="L121">
        <f t="shared" ca="1" si="17"/>
        <v>15</v>
      </c>
      <c r="M121">
        <f t="shared" ca="1" si="15"/>
        <v>0</v>
      </c>
      <c r="P121">
        <f t="shared" ca="1" si="9"/>
        <v>1</v>
      </c>
      <c r="Q121">
        <f t="shared" ca="1" si="10"/>
        <v>5</v>
      </c>
      <c r="R121" s="2">
        <f t="shared" ca="1" si="11"/>
        <v>5</v>
      </c>
      <c r="S121" s="4">
        <f ca="1">IF(E120="","",IF($F121="",S120,IF($M121=1,LOOKUP(S$9,$A$12:$A$111,$B$12:$B$111),IF(AND($H121=-1,T$9=$R120),"",IF($H121=-1,T120,IF($H121=1,S120))))))</f>
        <v>1</v>
      </c>
      <c r="T121">
        <f ca="1">IF($E120="","",IF($F121="",T120,IF(AND($M121=1,T$9&gt;$B$9),"",IF(AND($M121=1,T$9&lt;=$B$9),LOOKUP(T$9,$A$12:$A$111,$B$12:$B$111),IF(AND($H121=-1,U$9=$R120),"",IF($H121=-1,U120,IF(AND($H121=1,S$9=$R120),$J121,IF($H121=1,T120,""))))))))</f>
        <v>2</v>
      </c>
      <c r="U121">
        <f ca="1">IF($E120="","",IF($F121="",U120,IF(AND($M121=1,U$9&gt;$B$9),"",IF(AND($M121=1,U$9&lt;=$B$9),LOOKUP(U$9,$A$12:$A$111,$B$12:$B$111),IF(AND($H121=-1,V$9=$R120),"",IF($H121=-1,V120,IF(AND($H121=1,T$9=$R120),$J121,IF($H121=1,U120,""))))))))</f>
        <v>3</v>
      </c>
      <c r="V121">
        <f ca="1">IF($E120="","",IF($F121="",V120,IF(AND($M121=1,V$9&gt;$B$9),"",IF(AND($M121=1,V$9&lt;=$B$9),LOOKUP(V$9,$A$12:$A$111,$B$12:$B$111),IF(AND($H121=-1,W$9=$R120),"",IF($H121=-1,W120,IF(AND($H121=1,U$9=$R120),$J121,IF($H121=1,V120,""))))))))</f>
        <v>4</v>
      </c>
      <c r="W121">
        <f ca="1">IF($E120="","",IF($F121="",W120,IF(AND($M121=1,W$9&gt;$B$9),"",IF(AND($M121=1,W$9&lt;=$B$9),LOOKUP(W$9,$A$12:$A$111,$B$12:$B$111),IF(AND($H121=-1,X$9=$R120),"",IF($H121=-1,X120,IF(AND($H121=1,V$9=$R120),$J121,IF($H121=1,W120,""))))))))</f>
        <v>5</v>
      </c>
      <c r="X121" t="str">
        <f ca="1">IF($E120="","",IF($F121="",X120,IF(AND($M121=1,X$9&gt;$B$9),"",IF(AND($M121=1,X$9&lt;=$B$9),LOOKUP(X$9,$A$12:$A$111,$B$12:$B$111),IF(AND($H121=-1,Y$9=$R120),"",IF($H121=-1,Y120,IF(AND($H121=1,W$9=$R120),$J121,IF($H121=1,X120,""))))))))</f>
        <v/>
      </c>
      <c r="Y121" t="str">
        <f ca="1">IF($E120="","",IF($F121="",Y120,IF(AND($M121=1,Y$9&gt;$B$9),"",IF(AND($M121=1,Y$9&lt;=$B$9),LOOKUP(Y$9,$A$12:$A$111,$B$12:$B$111),IF(AND($H121=-1,Z$9=$R120),"",IF($H121=-1,Z120,IF(AND($H121=1,X$9=$R120),$J121,IF($H121=1,Y120,""))))))))</f>
        <v/>
      </c>
      <c r="Z121" t="str">
        <f ca="1">IF($E120="","",IF($F121="",Z120,IF(AND($M121=1,Z$9&gt;$B$9),"",IF(AND($M121=1,Z$9&lt;=$B$9),LOOKUP(Z$9,$A$12:$A$111,$B$12:$B$111),IF(AND($H121=-1,AA$9=$R120),"",IF($H121=-1,AA120,IF(AND($H121=1,Y$9=$R120),$J121,IF($H121=1,Z120,""))))))))</f>
        <v/>
      </c>
      <c r="AA121" t="str">
        <f ca="1">IF($E120="","",IF($F121="",AA120,IF(AND($M121=1,AA$9&gt;$B$9),"",IF(AND($M121=1,AA$9&lt;=$B$9),LOOKUP(AA$9,$A$12:$A$111,$B$12:$B$111),IF(AND($H121=-1,AB$9=$R120),"",IF($H121=-1,AB120,IF(AND($H121=1,Z$9=$R120),$J121,IF($H121=1,AA120,""))))))))</f>
        <v/>
      </c>
      <c r="AB121" t="str">
        <f ca="1">IF($E120="","",IF($F121="",AB120,IF(AND($M121=1,AB$9&gt;$B$9),"",IF(AND($M121=1,AB$9&lt;=$B$9),LOOKUP(AB$9,$A$12:$A$111,$B$12:$B$111),IF(AND($H121=-1,AC$9=$R120),"",IF($H121=-1,AC120,IF(AND($H121=1,AA$9=$R120),$J121,IF($H121=1,AB120,""))))))))</f>
        <v/>
      </c>
      <c r="AC121" t="str">
        <f ca="1">IF($E120="","",IF($F121="",AC120,IF(AND($M121=1,AC$9&gt;$B$9),"",IF(AND($M121=1,AC$9&lt;=$B$9),LOOKUP(AC$9,$A$12:$A$111,$B$12:$B$111),IF(AND($H121=-1,AD$9=$R120),"",IF($H121=-1,AD120,IF(AND($H121=1,AB$9=$R120),$J121,IF($H121=1,AC120,""))))))))</f>
        <v/>
      </c>
      <c r="AD121" t="str">
        <f ca="1">IF($E120="","",IF($F121="",AD120,IF(AND($M121=1,AD$9&gt;$B$9),"",IF(AND($M121=1,AD$9&lt;=$B$9),LOOKUP(AD$9,$A$12:$A$111,$B$12:$B$111),IF(AND($H121=-1,AE$9=$R120),"",IF($H121=-1,AE120,IF(AND($H121=1,AC$9=$R120),$J121,IF($H121=1,AD120,""))))))))</f>
        <v/>
      </c>
      <c r="AE121" t="str">
        <f ca="1">IF($E120="","",IF($F121="",AE120,IF(AND($M121=1,AE$9&gt;$B$9),"",IF(AND($M121=1,AE$9&lt;=$B$9),LOOKUP(AE$9,$A$12:$A$111,$B$12:$B$111),IF(AND($H121=-1,AF$9=$R120),"",IF($H121=-1,AF120,IF(AND($H121=1,AD$9=$R120),$J121,IF($H121=1,AE120,""))))))))</f>
        <v/>
      </c>
      <c r="AF121" t="str">
        <f ca="1">IF($E120="","",IF($F121="",AF120,IF(AND($M121=1,AF$9&gt;$B$9),"",IF(AND($M121=1,AF$9&lt;=$B$9),LOOKUP(AF$9,$A$12:$A$111,$B$12:$B$111),IF(AND($H121=-1,AG$9=$R120),"",IF($H121=-1,AG120,IF(AND($H121=1,AE$9=$R120),$J121,IF($H121=1,AF120,""))))))))</f>
        <v/>
      </c>
      <c r="AG121" t="str">
        <f ca="1">IF($E120="","",IF($F121="",AG120,IF(AND($M121=1,AG$9&gt;$B$9),"",IF(AND($M121=1,AG$9&lt;=$B$9),LOOKUP(AG$9,$A$12:$A$111,$B$12:$B$111),IF(AND($H121=-1,AH$9=$R120),"",IF($H121=-1,AH120,IF(AND($H121=1,AF$9=$R120),$J121,IF($H121=1,AG120,""))))))))</f>
        <v/>
      </c>
      <c r="AH121" t="str">
        <f ca="1">IF($E120="","",IF($F121="",AH120,IF(AND($M121=1,AH$9&gt;$B$9),"",IF(AND($M121=1,AH$9&lt;=$B$9),LOOKUP(AH$9,$A$12:$A$111,$B$12:$B$111),IF(AND($H121=-1,AI$9=$R120),"",IF($H121=-1,AI120,IF(AND($H121=1,AG$9=$R120),$J121,IF($H121=1,AH120,""))))))))</f>
        <v/>
      </c>
      <c r="AI121" t="str">
        <f ca="1">IF($E120="","",IF($F121="",AI120,IF(AND($M121=1,AI$9&gt;$B$9),"",IF(AND($M121=1,AI$9&lt;=$B$9),LOOKUP(AI$9,$A$12:$A$111,$B$12:$B$111),IF(AND($H121=-1,AJ$9=$R120),"",IF($H121=-1,AJ120,IF(AND($H121=1,AH$9=$R120),$J121,IF($H121=1,AI120,""))))))))</f>
        <v/>
      </c>
      <c r="AJ121" t="str">
        <f ca="1">IF($E120="","",IF($F121="",AJ120,IF(AND($M121=1,AJ$9&gt;$B$9),"",IF(AND($M121=1,AJ$9&lt;=$B$9),LOOKUP(AJ$9,$A$12:$A$111,$B$12:$B$111),IF(AND($H121=-1,AK$9=$R120),"",IF($H121=-1,AK120,IF(AND($H121=1,AI$9=$R120),$J121,IF($H121=1,AJ120,""))))))))</f>
        <v/>
      </c>
      <c r="AK121" t="str">
        <f ca="1">IF($E120="","",IF($F121="",AK120,IF(AND($M121=1,AK$9&gt;$B$9),"",IF(AND($M121=1,AK$9&lt;=$B$9),LOOKUP(AK$9,$A$12:$A$111,$B$12:$B$111),IF(AND($H121=-1,AL$9=$R120),"",IF($H121=-1,AL120,IF(AND($H121=1,AJ$9=$R120),$J121,IF($H121=1,AK120,""))))))))</f>
        <v/>
      </c>
      <c r="AL121" t="str">
        <f ca="1">IF($E120="","",IF($F121="",AL120,IF(AND($M121=1,AL$9&gt;$B$9),"",IF(AND($M121=1,AL$9&lt;=$B$9),LOOKUP(AL$9,$A$12:$A$111,$B$12:$B$111),IF(AND($H121=-1,AM$9=$R120),"",IF($H121=-1,AM120,IF(AND($H121=1,AK$9=$R120),$J121,IF($H121=1,AL120,""))))))))</f>
        <v/>
      </c>
      <c r="AM121" t="str">
        <f ca="1">IF($E120="","",IF($F121="",AM120,IF(AND($M121=1,AM$9&gt;$B$9),"",IF(AND($M121=1,AM$9&lt;=$B$9),LOOKUP(AM$9,$A$12:$A$111,$B$12:$B$111),IF(AND($H121=-1,AN$9=$R120),"",IF($H121=-1,AN120,IF(AND($H121=1,AL$9=$R120),$J121,IF($H121=1,AM120,""))))))))</f>
        <v/>
      </c>
      <c r="AN121" t="str">
        <f ca="1">IF($E120="","",IF($F121="",AN120,IF(AND($M121=1,AN$9&gt;$B$9),"",IF(AND($M121=1,AN$9&lt;=$B$9),LOOKUP(AN$9,$A$12:$A$111,$B$12:$B$111),IF(AND($H121=-1,AO$9=$R120),"",IF($H121=-1,AO120,IF(AND($H121=1,AM$9=$R120),$J121,IF($H121=1,AN120,""))))))))</f>
        <v/>
      </c>
      <c r="AO121" t="str">
        <f ca="1">IF($E120="","",IF($F121="",AO120,IF(AND($M121=1,AO$9&gt;$B$9),"",IF(AND($M121=1,AO$9&lt;=$B$9),LOOKUP(AO$9,$A$12:$A$111,$B$12:$B$111),IF(AND($H121=-1,AP$9=$R120),"",IF($H121=-1,AP120,IF(AND($H121=1,AN$9=$R120),$J121,IF($H121=1,AO120,""))))))))</f>
        <v/>
      </c>
      <c r="AP121" t="str">
        <f ca="1">IF($E120="","",IF($F121="",AP120,IF(AND($M121=1,AP$9&gt;$B$9),"",IF(AND($M121=1,AP$9&lt;=$B$9),LOOKUP(AP$9,$A$12:$A$111,$B$12:$B$111),IF(AND($H121=-1,AQ$9=$R120),"",IF($H121=-1,AQ120,IF(AND($H121=1,AO$9=$R120),$J121,IF($H121=1,AP120,""))))))))</f>
        <v/>
      </c>
      <c r="AQ121" t="str">
        <f ca="1">IF($E120="","",IF($F121="",AQ120,IF(AND($M121=1,AQ$9&gt;$B$9),"",IF(AND($M121=1,AQ$9&lt;=$B$9),LOOKUP(AQ$9,$A$12:$A$111,$B$12:$B$111),IF(AND($H121=-1,AR$9=$R120),"",IF($H121=-1,AR120,IF(AND($H121=1,AP$9=$R120),$J121,IF($H121=1,AQ120,""))))))))</f>
        <v/>
      </c>
      <c r="AR121" t="str">
        <f ca="1">IF($E120="","",IF($F121="",AR120,IF(AND($M121=1,AR$9&gt;$B$9),"",IF(AND($M121=1,AR$9&lt;=$B$9),LOOKUP(AR$9,$A$12:$A$111,$B$12:$B$111),IF(AND($H121=-1,AS$9=$R120),"",IF($H121=-1,AS120,IF(AND($H121=1,AQ$9=$R120),$J121,IF($H121=1,AR120,""))))))))</f>
        <v/>
      </c>
      <c r="AS121" t="str">
        <f ca="1">IF($E120="","",IF($F121="",AS120,IF(AND($M121=1,AS$9&gt;$B$9),"",IF(AND($M121=1,AS$9&lt;=$B$9),LOOKUP(AS$9,$A$12:$A$111,$B$12:$B$111),IF(AND($H121=-1,AT$9=$R120),"",IF($H121=-1,AT120,IF(AND($H121=1,AR$9=$R120),$J121,IF($H121=1,AS120,""))))))))</f>
        <v/>
      </c>
      <c r="AT121" t="str">
        <f ca="1">IF($E120="","",IF($F121="",AT120,IF(AND($M121=1,AT$9&gt;$B$9),"",IF(AND($M121=1,AT$9&lt;=$B$9),LOOKUP(AT$9,$A$12:$A$111,$B$12:$B$111),IF(AND($H121=-1,AU$9=$R120),"",IF($H121=-1,AU120,IF(AND($H121=1,AS$9=$R120),$J121,IF($H121=1,AT120,""))))))))</f>
        <v/>
      </c>
      <c r="AU121" t="str">
        <f ca="1">IF($E120="","",IF($F121="",AU120,IF(AND($M121=1,AU$9&gt;$B$9),"",IF(AND($M121=1,AU$9&lt;=$B$9),LOOKUP(AU$9,$A$12:$A$111,$B$12:$B$111),IF(AND($H121=-1,AV$9=$R120),"",IF($H121=-1,AV120,IF(AND($H121=1,AT$9=$R120),$J121,IF($H121=1,AU120,""))))))))</f>
        <v/>
      </c>
      <c r="AV121" t="str">
        <f ca="1">IF($E120="","",IF($F121="",AV120,IF(AND($M121=1,AV$9&gt;$B$9),"",IF(AND($M121=1,AV$9&lt;=$B$9),LOOKUP(AV$9,$A$12:$A$111,$B$12:$B$111),IF(AND($H121=-1,AW$9=$R120),"",IF($H121=-1,AW120,IF(AND($H121=1,AU$9=$R120),$J121,IF($H121=1,AV120,""))))))))</f>
        <v/>
      </c>
      <c r="AW121" t="str">
        <f ca="1">IF($E120="","",IF($F121="",AW120,IF(AND($M121=1,AW$9&gt;$B$9),"",IF(AND($M121=1,AW$9&lt;=$B$9),LOOKUP(AW$9,$A$12:$A$111,$B$12:$B$111),IF(AND($H121=-1,AX$9=$R120),"",IF($H121=-1,AX120,IF(AND($H121=1,AV$9=$R120),$J121,IF($H121=1,AW120,""))))))))</f>
        <v/>
      </c>
      <c r="AX121" t="str">
        <f ca="1">IF($E120="","",IF($F121="",AX120,IF(AND($M121=1,AX$9&gt;$B$9),"",IF(AND($M121=1,AX$9&lt;=$B$9),LOOKUP(AX$9,$A$12:$A$111,$B$12:$B$111),IF(AND($H121=-1,AY$9=$R120),"",IF($H121=-1,AY120,IF(AND($H121=1,AW$9=$R120),$J121,IF($H121=1,AX120,""))))))))</f>
        <v/>
      </c>
      <c r="AY121" t="str">
        <f ca="1">IF($E120="","",IF($F121="",AY120,IF(AND($M121=1,AY$9&gt;$B$9),"",IF(AND($M121=1,AY$9&lt;=$B$9),LOOKUP(AY$9,$A$12:$A$111,$B$12:$B$111),IF(AND($H121=-1,AZ$9=$R120),"",IF($H121=-1,AZ120,IF(AND($H121=1,AX$9=$R120),$J121,IF($H121=1,AY120,""))))))))</f>
        <v/>
      </c>
      <c r="AZ121" t="str">
        <f ca="1">IF($E120="","",IF($F121="",AZ120,IF(AND($M121=1,AZ$9&gt;$B$9),"",IF(AND($M121=1,AZ$9&lt;=$B$9),LOOKUP(AZ$9,$A$12:$A$111,$B$12:$B$111),IF(AND($H121=-1,BA$9=$R120),"",IF($H121=-1,BA120,IF(AND($H121=1,AY$9=$R120),$J121,IF($H121=1,AZ120,""))))))))</f>
        <v/>
      </c>
      <c r="BA121" t="str">
        <f ca="1">IF($E120="","",IF($F121="",BA120,IF(AND($M121=1,BA$9&gt;$B$9),"",IF(AND($M121=1,BA$9&lt;=$B$9),LOOKUP(BA$9,$A$12:$A$111,$B$12:$B$111),IF(AND($H121=-1,BB$9=$R120),"",IF($H121=-1,BB120,IF(AND($H121=1,AZ$9=$R120),$J121,IF($H121=1,BA120,""))))))))</f>
        <v/>
      </c>
      <c r="BB121" t="str">
        <f ca="1">IF($E120="","",IF($F121="",BB120,IF(AND($M121=1,BB$9&gt;$B$9),"",IF(AND($M121=1,BB$9&lt;=$B$9),LOOKUP(BB$9,$A$12:$A$111,$B$12:$B$111),IF(AND($H121=-1,BC$9=$R120),"",IF($H121=-1,BC120,IF(AND($H121=1,BA$9=$R120),$J121,IF($H121=1,BB120,""))))))))</f>
        <v/>
      </c>
      <c r="BC121" t="str">
        <f ca="1">IF($E120="","",IF($F121="",BC120,IF(AND($M121=1,BC$9&gt;$B$9),"",IF(AND($M121=1,BC$9&lt;=$B$9),LOOKUP(BC$9,$A$12:$A$111,$B$12:$B$111),IF(AND($H121=-1,BD$9=$R120),"",IF($H121=-1,BD120,IF(AND($H121=1,BB$9=$R120),$J121,IF($H121=1,BC120,""))))))))</f>
        <v/>
      </c>
      <c r="BD121" t="str">
        <f ca="1">IF($E120="","",IF($F121="",BD120,IF(AND($M121=1,BD$9&gt;$B$9),"",IF(AND($M121=1,BD$9&lt;=$B$9),LOOKUP(BD$9,$A$12:$A$111,$B$12:$B$111),IF(AND($H121=-1,BE$9=$R120),"",IF($H121=-1,BE120,IF(AND($H121=1,BC$9=$R120),$J121,IF($H121=1,BD120,""))))))))</f>
        <v/>
      </c>
      <c r="BE121" t="str">
        <f ca="1">IF($E120="","",IF($F121="",BE120,IF(AND($M121=1,BE$9&gt;$B$9),"",IF(AND($M121=1,BE$9&lt;=$B$9),LOOKUP(BE$9,$A$12:$A$111,$B$12:$B$111),IF(AND($H121=-1,BF$9=$R120),"",IF($H121=-1,BF120,IF(AND($H121=1,BD$9=$R120),$J121,IF($H121=1,BE120,""))))))))</f>
        <v/>
      </c>
      <c r="BF121" t="str">
        <f ca="1">IF($E120="","",IF($F121="",BF120,IF(AND($M121=1,BF$9&gt;$B$9),"",IF(AND($M121=1,BF$9&lt;=$B$9),LOOKUP(BF$9,$A$12:$A$111,$B$12:$B$111),IF(AND($H121=-1,BG$9=$R120),"",IF($H121=-1,BG120,IF(AND($H121=1,BE$9=$R120),$J121,IF($H121=1,BF120,""))))))))</f>
        <v/>
      </c>
      <c r="BG121" t="str">
        <f ca="1">IF($E120="","",IF($F121="",BG120,IF(AND($M121=1,BG$9&gt;$B$9),"",IF(AND($M121=1,BG$9&lt;=$B$9),LOOKUP(BG$9,$A$12:$A$111,$B$12:$B$111),IF(AND($H121=-1,BH$9=$R120),"",IF($H121=-1,BH120,IF(AND($H121=1,BF$9=$R120),$J121,IF($H121=1,BG120,""))))))))</f>
        <v/>
      </c>
      <c r="BH121" t="str">
        <f ca="1">IF($E120="","",IF($F121="",BH120,IF(AND($M121=1,BH$9&gt;$B$9),"",IF(AND($M121=1,BH$9&lt;=$B$9),LOOKUP(BH$9,$A$12:$A$111,$B$12:$B$111),IF(AND($H121=-1,BI$9=$R120),"",IF($H121=-1,BI120,IF(AND($H121=1,BG$9=$R120),$J121,IF($H121=1,BH120,""))))))))</f>
        <v/>
      </c>
      <c r="BI121" t="str">
        <f ca="1">IF($E120="","",IF($F121="",BI120,IF(AND($M121=1,BI$9&gt;$B$9),"",IF(AND($M121=1,BI$9&lt;=$B$9),LOOKUP(BI$9,$A$12:$A$111,$B$12:$B$111),IF(AND($H121=-1,BJ$9=$R120),"",IF($H121=-1,BJ120,IF(AND($H121=1,BH$9=$R120),$J121,IF($H121=1,BI120,""))))))))</f>
        <v/>
      </c>
      <c r="BJ121" t="str">
        <f ca="1">IF($E120="","",IF($F121="",BJ120,IF(AND($M121=1,BJ$9&gt;$B$9),"",IF(AND($M121=1,BJ$9&lt;=$B$9),LOOKUP(BJ$9,$A$12:$A$111,$B$12:$B$111),IF(AND($H121=-1,BK$9=$R120),"",IF($H121=-1,BK120,IF(AND($H121=1,BI$9=$R120),$J121,IF($H121=1,BJ120,""))))))))</f>
        <v/>
      </c>
      <c r="BK121" t="str">
        <f ca="1">IF($E120="","",IF($F121="",BK120,IF(AND($M121=1,BK$9&gt;$B$9),"",IF(AND($M121=1,BK$9&lt;=$B$9),LOOKUP(BK$9,$A$12:$A$111,$B$12:$B$111),IF(AND($H121=-1,BL$9=$R120),"",IF($H121=-1,BL120,IF(AND($H121=1,BJ$9=$R120),$J121,IF($H121=1,BK120,""))))))))</f>
        <v/>
      </c>
      <c r="BL121" t="str">
        <f ca="1">IF($E120="","",IF($F121="",BL120,IF(AND($M121=1,BL$9&gt;$B$9),"",IF(AND($M121=1,BL$9&lt;=$B$9),LOOKUP(BL$9,$A$12:$A$111,$B$12:$B$111),IF(AND($H121=-1,BM$9=$R120),"",IF($H121=-1,BM120,IF(AND($H121=1,BK$9=$R120),$J121,IF($H121=1,BL120,""))))))))</f>
        <v/>
      </c>
      <c r="BM121" t="str">
        <f ca="1">IF($E120="","",IF($F121="",BM120,IF(AND($M121=1,BM$9&gt;$B$9),"",IF(AND($M121=1,BM$9&lt;=$B$9),LOOKUP(BM$9,$A$12:$A$111,$B$12:$B$111),IF(AND($H121=-1,BN$9=$R120),"",IF($H121=-1,BN120,IF(AND($H121=1,BL$9=$R120),$J121,IF($H121=1,BM120,""))))))))</f>
        <v/>
      </c>
      <c r="BN121" t="str">
        <f ca="1">IF($E120="","",IF($F121="",BN120,IF(AND($M121=1,BN$9&gt;$B$9),"",IF(AND($M121=1,BN$9&lt;=$B$9),LOOKUP(BN$9,$A$12:$A$111,$B$12:$B$111),IF(AND($H121=-1,BO$9=$R120),"",IF($H121=-1,BO120,IF(AND($H121=1,BM$9=$R120),$J121,IF($H121=1,BN120,""))))))))</f>
        <v/>
      </c>
      <c r="BO121" t="str">
        <f ca="1">IF($E120="","",IF($F121="",BO120,IF(AND($M121=1,BO$9&gt;$B$9),"",IF(AND($M121=1,BO$9&lt;=$B$9),LOOKUP(BO$9,$A$12:$A$111,$B$12:$B$111),IF(AND($H121=-1,BP$9=$R120),"",IF($H121=-1,BP120,IF(AND($H121=1,BN$9=$R120),$J121,IF($H121=1,BO120,""))))))))</f>
        <v/>
      </c>
      <c r="BP121" t="str">
        <f ca="1">IF($E120="","",IF($F121="",BP120,IF(AND($M121=1,BP$9&gt;$B$9),"",IF(AND($M121=1,BP$9&lt;=$B$9),LOOKUP(BP$9,$A$12:$A$111,$B$12:$B$111),IF(AND($H121=-1,BQ$9=$R120),"",IF($H121=-1,BQ120,IF(AND($H121=1,BO$9=$R120),$J121,IF($H121=1,BP120,""))))))))</f>
        <v/>
      </c>
    </row>
    <row r="122" spans="4:68" x14ac:dyDescent="0.25">
      <c r="D122" s="4">
        <v>112</v>
      </c>
      <c r="E122" s="1">
        <f t="shared" ca="1" si="12"/>
        <v>11</v>
      </c>
      <c r="F122" t="str">
        <f ca="1">IF(E121="","",IF(AND(B$3="Last",G121="Zero"),F121,IF(B$3="Last",G121,IF(AND(B$3="2nd last",G120="Zero"),F121,IF(B$3="2nd last",G120,IF(AND(B$3="Opposite",G121="Zero"),F121,IF(AND(B$3="Opposite",G121="Red"),"Black",IF(AND(B$3="Opposite",G121="Black"),"Red",IF(AND(B$3="Opposite",G121="Odd"),"Even",IF(AND(B$3="Opposite",G121="Even"),"Odd",IF(AND(B$3="Opposite",G121="High"),"Low",IF(AND(B$3="Opposite",G121="Low"),"High",IF(COUNTIF(Refs!$E$5:$I$6,B$3)=1,RevLab!B$3,"")))))))))))))</f>
        <v>Black</v>
      </c>
      <c r="G122" t="str">
        <f ca="1">IF(E122="","",IF(B$2="Red/Black",LOOKUP(E122,Refs!D:D,Refs!F:F),IF(B$2="High/Low",LOOKUP(E122,Refs!D:D,Refs!H:H),IF(B$2="Odd/Even",LOOKUP(E122,Refs!D:D,Refs!J:J),""))))</f>
        <v>Black</v>
      </c>
      <c r="H122">
        <f t="shared" ca="1" si="13"/>
        <v>1</v>
      </c>
      <c r="I122">
        <f ca="1">IF(E121="","",IF(F122="","",IF(AND(R121&gt;1,P121+Q121&gt;=$B$4),$B$4,IF(R121=1,P121,P121+Q121))))</f>
        <v>6</v>
      </c>
      <c r="J122">
        <f t="shared" ca="1" si="14"/>
        <v>6</v>
      </c>
      <c r="K122">
        <f t="shared" ca="1" si="16"/>
        <v>-129</v>
      </c>
      <c r="L122">
        <f t="shared" ca="1" si="17"/>
        <v>15</v>
      </c>
      <c r="M122">
        <f t="shared" ca="1" si="15"/>
        <v>0</v>
      </c>
      <c r="P122">
        <f t="shared" ca="1" si="9"/>
        <v>1</v>
      </c>
      <c r="Q122">
        <f t="shared" ca="1" si="10"/>
        <v>6</v>
      </c>
      <c r="R122" s="2">
        <f t="shared" ca="1" si="11"/>
        <v>6</v>
      </c>
      <c r="S122" s="4">
        <f ca="1">IF(E121="","",IF($F122="",S121,IF($M122=1,LOOKUP(S$9,$A$12:$A$111,$B$12:$B$111),IF(AND($H122=-1,T$9=$R121),"",IF($H122=-1,T121,IF($H122=1,S121))))))</f>
        <v>1</v>
      </c>
      <c r="T122">
        <f ca="1">IF($E121="","",IF($F122="",T121,IF(AND($M122=1,T$9&gt;$B$9),"",IF(AND($M122=1,T$9&lt;=$B$9),LOOKUP(T$9,$A$12:$A$111,$B$12:$B$111),IF(AND($H122=-1,U$9=$R121),"",IF($H122=-1,U121,IF(AND($H122=1,S$9=$R121),$J122,IF($H122=1,T121,""))))))))</f>
        <v>2</v>
      </c>
      <c r="U122">
        <f ca="1">IF($E121="","",IF($F122="",U121,IF(AND($M122=1,U$9&gt;$B$9),"",IF(AND($M122=1,U$9&lt;=$B$9),LOOKUP(U$9,$A$12:$A$111,$B$12:$B$111),IF(AND($H122=-1,V$9=$R121),"",IF($H122=-1,V121,IF(AND($H122=1,T$9=$R121),$J122,IF($H122=1,U121,""))))))))</f>
        <v>3</v>
      </c>
      <c r="V122">
        <f ca="1">IF($E121="","",IF($F122="",V121,IF(AND($M122=1,V$9&gt;$B$9),"",IF(AND($M122=1,V$9&lt;=$B$9),LOOKUP(V$9,$A$12:$A$111,$B$12:$B$111),IF(AND($H122=-1,W$9=$R121),"",IF($H122=-1,W121,IF(AND($H122=1,U$9=$R121),$J122,IF($H122=1,V121,""))))))))</f>
        <v>4</v>
      </c>
      <c r="W122">
        <f ca="1">IF($E121="","",IF($F122="",W121,IF(AND($M122=1,W$9&gt;$B$9),"",IF(AND($M122=1,W$9&lt;=$B$9),LOOKUP(W$9,$A$12:$A$111,$B$12:$B$111),IF(AND($H122=-1,X$9=$R121),"",IF($H122=-1,X121,IF(AND($H122=1,V$9=$R121),$J122,IF($H122=1,W121,""))))))))</f>
        <v>5</v>
      </c>
      <c r="X122">
        <f ca="1">IF($E121="","",IF($F122="",X121,IF(AND($M122=1,X$9&gt;$B$9),"",IF(AND($M122=1,X$9&lt;=$B$9),LOOKUP(X$9,$A$12:$A$111,$B$12:$B$111),IF(AND($H122=-1,Y$9=$R121),"",IF($H122=-1,Y121,IF(AND($H122=1,W$9=$R121),$J122,IF($H122=1,X121,""))))))))</f>
        <v>6</v>
      </c>
      <c r="Y122" t="str">
        <f ca="1">IF($E121="","",IF($F122="",Y121,IF(AND($M122=1,Y$9&gt;$B$9),"",IF(AND($M122=1,Y$9&lt;=$B$9),LOOKUP(Y$9,$A$12:$A$111,$B$12:$B$111),IF(AND($H122=-1,Z$9=$R121),"",IF($H122=-1,Z121,IF(AND($H122=1,X$9=$R121),$J122,IF($H122=1,Y121,""))))))))</f>
        <v/>
      </c>
      <c r="Z122" t="str">
        <f ca="1">IF($E121="","",IF($F122="",Z121,IF(AND($M122=1,Z$9&gt;$B$9),"",IF(AND($M122=1,Z$9&lt;=$B$9),LOOKUP(Z$9,$A$12:$A$111,$B$12:$B$111),IF(AND($H122=-1,AA$9=$R121),"",IF($H122=-1,AA121,IF(AND($H122=1,Y$9=$R121),$J122,IF($H122=1,Z121,""))))))))</f>
        <v/>
      </c>
      <c r="AA122" t="str">
        <f ca="1">IF($E121="","",IF($F122="",AA121,IF(AND($M122=1,AA$9&gt;$B$9),"",IF(AND($M122=1,AA$9&lt;=$B$9),LOOKUP(AA$9,$A$12:$A$111,$B$12:$B$111),IF(AND($H122=-1,AB$9=$R121),"",IF($H122=-1,AB121,IF(AND($H122=1,Z$9=$R121),$J122,IF($H122=1,AA121,""))))))))</f>
        <v/>
      </c>
      <c r="AB122" t="str">
        <f ca="1">IF($E121="","",IF($F122="",AB121,IF(AND($M122=1,AB$9&gt;$B$9),"",IF(AND($M122=1,AB$9&lt;=$B$9),LOOKUP(AB$9,$A$12:$A$111,$B$12:$B$111),IF(AND($H122=-1,AC$9=$R121),"",IF($H122=-1,AC121,IF(AND($H122=1,AA$9=$R121),$J122,IF($H122=1,AB121,""))))))))</f>
        <v/>
      </c>
      <c r="AC122" t="str">
        <f ca="1">IF($E121="","",IF($F122="",AC121,IF(AND($M122=1,AC$9&gt;$B$9),"",IF(AND($M122=1,AC$9&lt;=$B$9),LOOKUP(AC$9,$A$12:$A$111,$B$12:$B$111),IF(AND($H122=-1,AD$9=$R121),"",IF($H122=-1,AD121,IF(AND($H122=1,AB$9=$R121),$J122,IF($H122=1,AC121,""))))))))</f>
        <v/>
      </c>
      <c r="AD122" t="str">
        <f ca="1">IF($E121="","",IF($F122="",AD121,IF(AND($M122=1,AD$9&gt;$B$9),"",IF(AND($M122=1,AD$9&lt;=$B$9),LOOKUP(AD$9,$A$12:$A$111,$B$12:$B$111),IF(AND($H122=-1,AE$9=$R121),"",IF($H122=-1,AE121,IF(AND($H122=1,AC$9=$R121),$J122,IF($H122=1,AD121,""))))))))</f>
        <v/>
      </c>
      <c r="AE122" t="str">
        <f ca="1">IF($E121="","",IF($F122="",AE121,IF(AND($M122=1,AE$9&gt;$B$9),"",IF(AND($M122=1,AE$9&lt;=$B$9),LOOKUP(AE$9,$A$12:$A$111,$B$12:$B$111),IF(AND($H122=-1,AF$9=$R121),"",IF($H122=-1,AF121,IF(AND($H122=1,AD$9=$R121),$J122,IF($H122=1,AE121,""))))))))</f>
        <v/>
      </c>
      <c r="AF122" t="str">
        <f ca="1">IF($E121="","",IF($F122="",AF121,IF(AND($M122=1,AF$9&gt;$B$9),"",IF(AND($M122=1,AF$9&lt;=$B$9),LOOKUP(AF$9,$A$12:$A$111,$B$12:$B$111),IF(AND($H122=-1,AG$9=$R121),"",IF($H122=-1,AG121,IF(AND($H122=1,AE$9=$R121),$J122,IF($H122=1,AF121,""))))))))</f>
        <v/>
      </c>
      <c r="AG122" t="str">
        <f ca="1">IF($E121="","",IF($F122="",AG121,IF(AND($M122=1,AG$9&gt;$B$9),"",IF(AND($M122=1,AG$9&lt;=$B$9),LOOKUP(AG$9,$A$12:$A$111,$B$12:$B$111),IF(AND($H122=-1,AH$9=$R121),"",IF($H122=-1,AH121,IF(AND($H122=1,AF$9=$R121),$J122,IF($H122=1,AG121,""))))))))</f>
        <v/>
      </c>
      <c r="AH122" t="str">
        <f ca="1">IF($E121="","",IF($F122="",AH121,IF(AND($M122=1,AH$9&gt;$B$9),"",IF(AND($M122=1,AH$9&lt;=$B$9),LOOKUP(AH$9,$A$12:$A$111,$B$12:$B$111),IF(AND($H122=-1,AI$9=$R121),"",IF($H122=-1,AI121,IF(AND($H122=1,AG$9=$R121),$J122,IF($H122=1,AH121,""))))))))</f>
        <v/>
      </c>
      <c r="AI122" t="str">
        <f ca="1">IF($E121="","",IF($F122="",AI121,IF(AND($M122=1,AI$9&gt;$B$9),"",IF(AND($M122=1,AI$9&lt;=$B$9),LOOKUP(AI$9,$A$12:$A$111,$B$12:$B$111),IF(AND($H122=-1,AJ$9=$R121),"",IF($H122=-1,AJ121,IF(AND($H122=1,AH$9=$R121),$J122,IF($H122=1,AI121,""))))))))</f>
        <v/>
      </c>
      <c r="AJ122" t="str">
        <f ca="1">IF($E121="","",IF($F122="",AJ121,IF(AND($M122=1,AJ$9&gt;$B$9),"",IF(AND($M122=1,AJ$9&lt;=$B$9),LOOKUP(AJ$9,$A$12:$A$111,$B$12:$B$111),IF(AND($H122=-1,AK$9=$R121),"",IF($H122=-1,AK121,IF(AND($H122=1,AI$9=$R121),$J122,IF($H122=1,AJ121,""))))))))</f>
        <v/>
      </c>
      <c r="AK122" t="str">
        <f ca="1">IF($E121="","",IF($F122="",AK121,IF(AND($M122=1,AK$9&gt;$B$9),"",IF(AND($M122=1,AK$9&lt;=$B$9),LOOKUP(AK$9,$A$12:$A$111,$B$12:$B$111),IF(AND($H122=-1,AL$9=$R121),"",IF($H122=-1,AL121,IF(AND($H122=1,AJ$9=$R121),$J122,IF($H122=1,AK121,""))))))))</f>
        <v/>
      </c>
      <c r="AL122" t="str">
        <f ca="1">IF($E121="","",IF($F122="",AL121,IF(AND($M122=1,AL$9&gt;$B$9),"",IF(AND($M122=1,AL$9&lt;=$B$9),LOOKUP(AL$9,$A$12:$A$111,$B$12:$B$111),IF(AND($H122=-1,AM$9=$R121),"",IF($H122=-1,AM121,IF(AND($H122=1,AK$9=$R121),$J122,IF($H122=1,AL121,""))))))))</f>
        <v/>
      </c>
      <c r="AM122" t="str">
        <f ca="1">IF($E121="","",IF($F122="",AM121,IF(AND($M122=1,AM$9&gt;$B$9),"",IF(AND($M122=1,AM$9&lt;=$B$9),LOOKUP(AM$9,$A$12:$A$111,$B$12:$B$111),IF(AND($H122=-1,AN$9=$R121),"",IF($H122=-1,AN121,IF(AND($H122=1,AL$9=$R121),$J122,IF($H122=1,AM121,""))))))))</f>
        <v/>
      </c>
      <c r="AN122" t="str">
        <f ca="1">IF($E121="","",IF($F122="",AN121,IF(AND($M122=1,AN$9&gt;$B$9),"",IF(AND($M122=1,AN$9&lt;=$B$9),LOOKUP(AN$9,$A$12:$A$111,$B$12:$B$111),IF(AND($H122=-1,AO$9=$R121),"",IF($H122=-1,AO121,IF(AND($H122=1,AM$9=$R121),$J122,IF($H122=1,AN121,""))))))))</f>
        <v/>
      </c>
      <c r="AO122" t="str">
        <f ca="1">IF($E121="","",IF($F122="",AO121,IF(AND($M122=1,AO$9&gt;$B$9),"",IF(AND($M122=1,AO$9&lt;=$B$9),LOOKUP(AO$9,$A$12:$A$111,$B$12:$B$111),IF(AND($H122=-1,AP$9=$R121),"",IF($H122=-1,AP121,IF(AND($H122=1,AN$9=$R121),$J122,IF($H122=1,AO121,""))))))))</f>
        <v/>
      </c>
      <c r="AP122" t="str">
        <f ca="1">IF($E121="","",IF($F122="",AP121,IF(AND($M122=1,AP$9&gt;$B$9),"",IF(AND($M122=1,AP$9&lt;=$B$9),LOOKUP(AP$9,$A$12:$A$111,$B$12:$B$111),IF(AND($H122=-1,AQ$9=$R121),"",IF($H122=-1,AQ121,IF(AND($H122=1,AO$9=$R121),$J122,IF($H122=1,AP121,""))))))))</f>
        <v/>
      </c>
      <c r="AQ122" t="str">
        <f ca="1">IF($E121="","",IF($F122="",AQ121,IF(AND($M122=1,AQ$9&gt;$B$9),"",IF(AND($M122=1,AQ$9&lt;=$B$9),LOOKUP(AQ$9,$A$12:$A$111,$B$12:$B$111),IF(AND($H122=-1,AR$9=$R121),"",IF($H122=-1,AR121,IF(AND($H122=1,AP$9=$R121),$J122,IF($H122=1,AQ121,""))))))))</f>
        <v/>
      </c>
      <c r="AR122" t="str">
        <f ca="1">IF($E121="","",IF($F122="",AR121,IF(AND($M122=1,AR$9&gt;$B$9),"",IF(AND($M122=1,AR$9&lt;=$B$9),LOOKUP(AR$9,$A$12:$A$111,$B$12:$B$111),IF(AND($H122=-1,AS$9=$R121),"",IF($H122=-1,AS121,IF(AND($H122=1,AQ$9=$R121),$J122,IF($H122=1,AR121,""))))))))</f>
        <v/>
      </c>
      <c r="AS122" t="str">
        <f ca="1">IF($E121="","",IF($F122="",AS121,IF(AND($M122=1,AS$9&gt;$B$9),"",IF(AND($M122=1,AS$9&lt;=$B$9),LOOKUP(AS$9,$A$12:$A$111,$B$12:$B$111),IF(AND($H122=-1,AT$9=$R121),"",IF($H122=-1,AT121,IF(AND($H122=1,AR$9=$R121),$J122,IF($H122=1,AS121,""))))))))</f>
        <v/>
      </c>
      <c r="AT122" t="str">
        <f ca="1">IF($E121="","",IF($F122="",AT121,IF(AND($M122=1,AT$9&gt;$B$9),"",IF(AND($M122=1,AT$9&lt;=$B$9),LOOKUP(AT$9,$A$12:$A$111,$B$12:$B$111),IF(AND($H122=-1,AU$9=$R121),"",IF($H122=-1,AU121,IF(AND($H122=1,AS$9=$R121),$J122,IF($H122=1,AT121,""))))))))</f>
        <v/>
      </c>
      <c r="AU122" t="str">
        <f ca="1">IF($E121="","",IF($F122="",AU121,IF(AND($M122=1,AU$9&gt;$B$9),"",IF(AND($M122=1,AU$9&lt;=$B$9),LOOKUP(AU$9,$A$12:$A$111,$B$12:$B$111),IF(AND($H122=-1,AV$9=$R121),"",IF($H122=-1,AV121,IF(AND($H122=1,AT$9=$R121),$J122,IF($H122=1,AU121,""))))))))</f>
        <v/>
      </c>
      <c r="AV122" t="str">
        <f ca="1">IF($E121="","",IF($F122="",AV121,IF(AND($M122=1,AV$9&gt;$B$9),"",IF(AND($M122=1,AV$9&lt;=$B$9),LOOKUP(AV$9,$A$12:$A$111,$B$12:$B$111),IF(AND($H122=-1,AW$9=$R121),"",IF($H122=-1,AW121,IF(AND($H122=1,AU$9=$R121),$J122,IF($H122=1,AV121,""))))))))</f>
        <v/>
      </c>
      <c r="AW122" t="str">
        <f ca="1">IF($E121="","",IF($F122="",AW121,IF(AND($M122=1,AW$9&gt;$B$9),"",IF(AND($M122=1,AW$9&lt;=$B$9),LOOKUP(AW$9,$A$12:$A$111,$B$12:$B$111),IF(AND($H122=-1,AX$9=$R121),"",IF($H122=-1,AX121,IF(AND($H122=1,AV$9=$R121),$J122,IF($H122=1,AW121,""))))))))</f>
        <v/>
      </c>
      <c r="AX122" t="str">
        <f ca="1">IF($E121="","",IF($F122="",AX121,IF(AND($M122=1,AX$9&gt;$B$9),"",IF(AND($M122=1,AX$9&lt;=$B$9),LOOKUP(AX$9,$A$12:$A$111,$B$12:$B$111),IF(AND($H122=-1,AY$9=$R121),"",IF($H122=-1,AY121,IF(AND($H122=1,AW$9=$R121),$J122,IF($H122=1,AX121,""))))))))</f>
        <v/>
      </c>
      <c r="AY122" t="str">
        <f ca="1">IF($E121="","",IF($F122="",AY121,IF(AND($M122=1,AY$9&gt;$B$9),"",IF(AND($M122=1,AY$9&lt;=$B$9),LOOKUP(AY$9,$A$12:$A$111,$B$12:$B$111),IF(AND($H122=-1,AZ$9=$R121),"",IF($H122=-1,AZ121,IF(AND($H122=1,AX$9=$R121),$J122,IF($H122=1,AY121,""))))))))</f>
        <v/>
      </c>
      <c r="AZ122" t="str">
        <f ca="1">IF($E121="","",IF($F122="",AZ121,IF(AND($M122=1,AZ$9&gt;$B$9),"",IF(AND($M122=1,AZ$9&lt;=$B$9),LOOKUP(AZ$9,$A$12:$A$111,$B$12:$B$111),IF(AND($H122=-1,BA$9=$R121),"",IF($H122=-1,BA121,IF(AND($H122=1,AY$9=$R121),$J122,IF($H122=1,AZ121,""))))))))</f>
        <v/>
      </c>
      <c r="BA122" t="str">
        <f ca="1">IF($E121="","",IF($F122="",BA121,IF(AND($M122=1,BA$9&gt;$B$9),"",IF(AND($M122=1,BA$9&lt;=$B$9),LOOKUP(BA$9,$A$12:$A$111,$B$12:$B$111),IF(AND($H122=-1,BB$9=$R121),"",IF($H122=-1,BB121,IF(AND($H122=1,AZ$9=$R121),$J122,IF($H122=1,BA121,""))))))))</f>
        <v/>
      </c>
      <c r="BB122" t="str">
        <f ca="1">IF($E121="","",IF($F122="",BB121,IF(AND($M122=1,BB$9&gt;$B$9),"",IF(AND($M122=1,BB$9&lt;=$B$9),LOOKUP(BB$9,$A$12:$A$111,$B$12:$B$111),IF(AND($H122=-1,BC$9=$R121),"",IF($H122=-1,BC121,IF(AND($H122=1,BA$9=$R121),$J122,IF($H122=1,BB121,""))))))))</f>
        <v/>
      </c>
      <c r="BC122" t="str">
        <f ca="1">IF($E121="","",IF($F122="",BC121,IF(AND($M122=1,BC$9&gt;$B$9),"",IF(AND($M122=1,BC$9&lt;=$B$9),LOOKUP(BC$9,$A$12:$A$111,$B$12:$B$111),IF(AND($H122=-1,BD$9=$R121),"",IF($H122=-1,BD121,IF(AND($H122=1,BB$9=$R121),$J122,IF($H122=1,BC121,""))))))))</f>
        <v/>
      </c>
      <c r="BD122" t="str">
        <f ca="1">IF($E121="","",IF($F122="",BD121,IF(AND($M122=1,BD$9&gt;$B$9),"",IF(AND($M122=1,BD$9&lt;=$B$9),LOOKUP(BD$9,$A$12:$A$111,$B$12:$B$111),IF(AND($H122=-1,BE$9=$R121),"",IF($H122=-1,BE121,IF(AND($H122=1,BC$9=$R121),$J122,IF($H122=1,BD121,""))))))))</f>
        <v/>
      </c>
      <c r="BE122" t="str">
        <f ca="1">IF($E121="","",IF($F122="",BE121,IF(AND($M122=1,BE$9&gt;$B$9),"",IF(AND($M122=1,BE$9&lt;=$B$9),LOOKUP(BE$9,$A$12:$A$111,$B$12:$B$111),IF(AND($H122=-1,BF$9=$R121),"",IF($H122=-1,BF121,IF(AND($H122=1,BD$9=$R121),$J122,IF($H122=1,BE121,""))))))))</f>
        <v/>
      </c>
      <c r="BF122" t="str">
        <f ca="1">IF($E121="","",IF($F122="",BF121,IF(AND($M122=1,BF$9&gt;$B$9),"",IF(AND($M122=1,BF$9&lt;=$B$9),LOOKUP(BF$9,$A$12:$A$111,$B$12:$B$111),IF(AND($H122=-1,BG$9=$R121),"",IF($H122=-1,BG121,IF(AND($H122=1,BE$9=$R121),$J122,IF($H122=1,BF121,""))))))))</f>
        <v/>
      </c>
      <c r="BG122" t="str">
        <f ca="1">IF($E121="","",IF($F122="",BG121,IF(AND($M122=1,BG$9&gt;$B$9),"",IF(AND($M122=1,BG$9&lt;=$B$9),LOOKUP(BG$9,$A$12:$A$111,$B$12:$B$111),IF(AND($H122=-1,BH$9=$R121),"",IF($H122=-1,BH121,IF(AND($H122=1,BF$9=$R121),$J122,IF($H122=1,BG121,""))))))))</f>
        <v/>
      </c>
      <c r="BH122" t="str">
        <f ca="1">IF($E121="","",IF($F122="",BH121,IF(AND($M122=1,BH$9&gt;$B$9),"",IF(AND($M122=1,BH$9&lt;=$B$9),LOOKUP(BH$9,$A$12:$A$111,$B$12:$B$111),IF(AND($H122=-1,BI$9=$R121),"",IF($H122=-1,BI121,IF(AND($H122=1,BG$9=$R121),$J122,IF($H122=1,BH121,""))))))))</f>
        <v/>
      </c>
      <c r="BI122" t="str">
        <f ca="1">IF($E121="","",IF($F122="",BI121,IF(AND($M122=1,BI$9&gt;$B$9),"",IF(AND($M122=1,BI$9&lt;=$B$9),LOOKUP(BI$9,$A$12:$A$111,$B$12:$B$111),IF(AND($H122=-1,BJ$9=$R121),"",IF($H122=-1,BJ121,IF(AND($H122=1,BH$9=$R121),$J122,IF($H122=1,BI121,""))))))))</f>
        <v/>
      </c>
      <c r="BJ122" t="str">
        <f ca="1">IF($E121="","",IF($F122="",BJ121,IF(AND($M122=1,BJ$9&gt;$B$9),"",IF(AND($M122=1,BJ$9&lt;=$B$9),LOOKUP(BJ$9,$A$12:$A$111,$B$12:$B$111),IF(AND($H122=-1,BK$9=$R121),"",IF($H122=-1,BK121,IF(AND($H122=1,BI$9=$R121),$J122,IF($H122=1,BJ121,""))))))))</f>
        <v/>
      </c>
      <c r="BK122" t="str">
        <f ca="1">IF($E121="","",IF($F122="",BK121,IF(AND($M122=1,BK$9&gt;$B$9),"",IF(AND($M122=1,BK$9&lt;=$B$9),LOOKUP(BK$9,$A$12:$A$111,$B$12:$B$111),IF(AND($H122=-1,BL$9=$R121),"",IF($H122=-1,BL121,IF(AND($H122=1,BJ$9=$R121),$J122,IF($H122=1,BK121,""))))))))</f>
        <v/>
      </c>
      <c r="BL122" t="str">
        <f ca="1">IF($E121="","",IF($F122="",BL121,IF(AND($M122=1,BL$9&gt;$B$9),"",IF(AND($M122=1,BL$9&lt;=$B$9),LOOKUP(BL$9,$A$12:$A$111,$B$12:$B$111),IF(AND($H122=-1,BM$9=$R121),"",IF($H122=-1,BM121,IF(AND($H122=1,BK$9=$R121),$J122,IF($H122=1,BL121,""))))))))</f>
        <v/>
      </c>
      <c r="BM122" t="str">
        <f ca="1">IF($E121="","",IF($F122="",BM121,IF(AND($M122=1,BM$9&gt;$B$9),"",IF(AND($M122=1,BM$9&lt;=$B$9),LOOKUP(BM$9,$A$12:$A$111,$B$12:$B$111),IF(AND($H122=-1,BN$9=$R121),"",IF($H122=-1,BN121,IF(AND($H122=1,BL$9=$R121),$J122,IF($H122=1,BM121,""))))))))</f>
        <v/>
      </c>
      <c r="BN122" t="str">
        <f ca="1">IF($E121="","",IF($F122="",BN121,IF(AND($M122=1,BN$9&gt;$B$9),"",IF(AND($M122=1,BN$9&lt;=$B$9),LOOKUP(BN$9,$A$12:$A$111,$B$12:$B$111),IF(AND($H122=-1,BO$9=$R121),"",IF($H122=-1,BO121,IF(AND($H122=1,BM$9=$R121),$J122,IF($H122=1,BN121,""))))))))</f>
        <v/>
      </c>
      <c r="BO122" t="str">
        <f ca="1">IF($E121="","",IF($F122="",BO121,IF(AND($M122=1,BO$9&gt;$B$9),"",IF(AND($M122=1,BO$9&lt;=$B$9),LOOKUP(BO$9,$A$12:$A$111,$B$12:$B$111),IF(AND($H122=-1,BP$9=$R121),"",IF($H122=-1,BP121,IF(AND($H122=1,BN$9=$R121),$J122,IF($H122=1,BO121,""))))))))</f>
        <v/>
      </c>
      <c r="BP122" t="str">
        <f ca="1">IF($E121="","",IF($F122="",BP121,IF(AND($M122=1,BP$9&gt;$B$9),"",IF(AND($M122=1,BP$9&lt;=$B$9),LOOKUP(BP$9,$A$12:$A$111,$B$12:$B$111),IF(AND($H122=-1,BQ$9=$R121),"",IF($H122=-1,BQ121,IF(AND($H122=1,BO$9=$R121),$J122,IF($H122=1,BP121,""))))))))</f>
        <v/>
      </c>
    </row>
    <row r="123" spans="4:68" x14ac:dyDescent="0.25">
      <c r="D123" s="4">
        <v>113</v>
      </c>
      <c r="E123" s="1">
        <f t="shared" ca="1" si="12"/>
        <v>1</v>
      </c>
      <c r="F123" t="str">
        <f ca="1">IF(E122="","",IF(AND(B$3="Last",G122="Zero"),F122,IF(B$3="Last",G122,IF(AND(B$3="2nd last",G121="Zero"),F122,IF(B$3="2nd last",G121,IF(AND(B$3="Opposite",G122="Zero"),F122,IF(AND(B$3="Opposite",G122="Red"),"Black",IF(AND(B$3="Opposite",G122="Black"),"Red",IF(AND(B$3="Opposite",G122="Odd"),"Even",IF(AND(B$3="Opposite",G122="Even"),"Odd",IF(AND(B$3="Opposite",G122="High"),"Low",IF(AND(B$3="Opposite",G122="Low"),"High",IF(COUNTIF(Refs!$E$5:$I$6,B$3)=1,RevLab!B$3,"")))))))))))))</f>
        <v>Black</v>
      </c>
      <c r="G123" t="str">
        <f ca="1">IF(E123="","",IF(B$2="Red/Black",LOOKUP(E123,Refs!D:D,Refs!F:F),IF(B$2="High/Low",LOOKUP(E123,Refs!D:D,Refs!H:H),IF(B$2="Odd/Even",LOOKUP(E123,Refs!D:D,Refs!J:J),""))))</f>
        <v>Red</v>
      </c>
      <c r="H123">
        <f t="shared" ca="1" si="13"/>
        <v>-1</v>
      </c>
      <c r="I123">
        <f ca="1">IF(E122="","",IF(F123="","",IF(AND(R122&gt;1,P122+Q122&gt;=$B$4),$B$4,IF(R122=1,P122,P122+Q122))))</f>
        <v>7</v>
      </c>
      <c r="J123">
        <f t="shared" ca="1" si="14"/>
        <v>-7</v>
      </c>
      <c r="K123">
        <f t="shared" ca="1" si="16"/>
        <v>-136</v>
      </c>
      <c r="L123">
        <f t="shared" ca="1" si="17"/>
        <v>15</v>
      </c>
      <c r="M123">
        <f t="shared" ca="1" si="15"/>
        <v>0</v>
      </c>
      <c r="P123">
        <f t="shared" ca="1" si="9"/>
        <v>2</v>
      </c>
      <c r="Q123">
        <f t="shared" ca="1" si="10"/>
        <v>5</v>
      </c>
      <c r="R123" s="2">
        <f t="shared" ca="1" si="11"/>
        <v>4</v>
      </c>
      <c r="S123" s="4">
        <f ca="1">IF(E122="","",IF($F123="",S122,IF($M123=1,LOOKUP(S$9,$A$12:$A$111,$B$12:$B$111),IF(AND($H123=-1,T$9=$R122),"",IF($H123=-1,T122,IF($H123=1,S122))))))</f>
        <v>2</v>
      </c>
      <c r="T123">
        <f ca="1">IF($E122="","",IF($F123="",T122,IF(AND($M123=1,T$9&gt;$B$9),"",IF(AND($M123=1,T$9&lt;=$B$9),LOOKUP(T$9,$A$12:$A$111,$B$12:$B$111),IF(AND($H123=-1,U$9=$R122),"",IF($H123=-1,U122,IF(AND($H123=1,S$9=$R122),$J123,IF($H123=1,T122,""))))))))</f>
        <v>3</v>
      </c>
      <c r="U123">
        <f ca="1">IF($E122="","",IF($F123="",U122,IF(AND($M123=1,U$9&gt;$B$9),"",IF(AND($M123=1,U$9&lt;=$B$9),LOOKUP(U$9,$A$12:$A$111,$B$12:$B$111),IF(AND($H123=-1,V$9=$R122),"",IF($H123=-1,V122,IF(AND($H123=1,T$9=$R122),$J123,IF($H123=1,U122,""))))))))</f>
        <v>4</v>
      </c>
      <c r="V123">
        <f ca="1">IF($E122="","",IF($F123="",V122,IF(AND($M123=1,V$9&gt;$B$9),"",IF(AND($M123=1,V$9&lt;=$B$9),LOOKUP(V$9,$A$12:$A$111,$B$12:$B$111),IF(AND($H123=-1,W$9=$R122),"",IF($H123=-1,W122,IF(AND($H123=1,U$9=$R122),$J123,IF($H123=1,V122,""))))))))</f>
        <v>5</v>
      </c>
      <c r="W123" t="str">
        <f ca="1">IF($E122="","",IF($F123="",W122,IF(AND($M123=1,W$9&gt;$B$9),"",IF(AND($M123=1,W$9&lt;=$B$9),LOOKUP(W$9,$A$12:$A$111,$B$12:$B$111),IF(AND($H123=-1,X$9=$R122),"",IF($H123=-1,X122,IF(AND($H123=1,V$9=$R122),$J123,IF($H123=1,W122,""))))))))</f>
        <v/>
      </c>
      <c r="X123" t="str">
        <f ca="1">IF($E122="","",IF($F123="",X122,IF(AND($M123=1,X$9&gt;$B$9),"",IF(AND($M123=1,X$9&lt;=$B$9),LOOKUP(X$9,$A$12:$A$111,$B$12:$B$111),IF(AND($H123=-1,Y$9=$R122),"",IF($H123=-1,Y122,IF(AND($H123=1,W$9=$R122),$J123,IF($H123=1,X122,""))))))))</f>
        <v/>
      </c>
      <c r="Y123" t="str">
        <f ca="1">IF($E122="","",IF($F123="",Y122,IF(AND($M123=1,Y$9&gt;$B$9),"",IF(AND($M123=1,Y$9&lt;=$B$9),LOOKUP(Y$9,$A$12:$A$111,$B$12:$B$111),IF(AND($H123=-1,Z$9=$R122),"",IF($H123=-1,Z122,IF(AND($H123=1,X$9=$R122),$J123,IF($H123=1,Y122,""))))))))</f>
        <v/>
      </c>
      <c r="Z123" t="str">
        <f ca="1">IF($E122="","",IF($F123="",Z122,IF(AND($M123=1,Z$9&gt;$B$9),"",IF(AND($M123=1,Z$9&lt;=$B$9),LOOKUP(Z$9,$A$12:$A$111,$B$12:$B$111),IF(AND($H123=-1,AA$9=$R122),"",IF($H123=-1,AA122,IF(AND($H123=1,Y$9=$R122),$J123,IF($H123=1,Z122,""))))))))</f>
        <v/>
      </c>
      <c r="AA123" t="str">
        <f ca="1">IF($E122="","",IF($F123="",AA122,IF(AND($M123=1,AA$9&gt;$B$9),"",IF(AND($M123=1,AA$9&lt;=$B$9),LOOKUP(AA$9,$A$12:$A$111,$B$12:$B$111),IF(AND($H123=-1,AB$9=$R122),"",IF($H123=-1,AB122,IF(AND($H123=1,Z$9=$R122),$J123,IF($H123=1,AA122,""))))))))</f>
        <v/>
      </c>
      <c r="AB123" t="str">
        <f ca="1">IF($E122="","",IF($F123="",AB122,IF(AND($M123=1,AB$9&gt;$B$9),"",IF(AND($M123=1,AB$9&lt;=$B$9),LOOKUP(AB$9,$A$12:$A$111,$B$12:$B$111),IF(AND($H123=-1,AC$9=$R122),"",IF($H123=-1,AC122,IF(AND($H123=1,AA$9=$R122),$J123,IF($H123=1,AB122,""))))))))</f>
        <v/>
      </c>
      <c r="AC123" t="str">
        <f ca="1">IF($E122="","",IF($F123="",AC122,IF(AND($M123=1,AC$9&gt;$B$9),"",IF(AND($M123=1,AC$9&lt;=$B$9),LOOKUP(AC$9,$A$12:$A$111,$B$12:$B$111),IF(AND($H123=-1,AD$9=$R122),"",IF($H123=-1,AD122,IF(AND($H123=1,AB$9=$R122),$J123,IF($H123=1,AC122,""))))))))</f>
        <v/>
      </c>
      <c r="AD123" t="str">
        <f ca="1">IF($E122="","",IF($F123="",AD122,IF(AND($M123=1,AD$9&gt;$B$9),"",IF(AND($M123=1,AD$9&lt;=$B$9),LOOKUP(AD$9,$A$12:$A$111,$B$12:$B$111),IF(AND($H123=-1,AE$9=$R122),"",IF($H123=-1,AE122,IF(AND($H123=1,AC$9=$R122),$J123,IF($H123=1,AD122,""))))))))</f>
        <v/>
      </c>
      <c r="AE123" t="str">
        <f ca="1">IF($E122="","",IF($F123="",AE122,IF(AND($M123=1,AE$9&gt;$B$9),"",IF(AND($M123=1,AE$9&lt;=$B$9),LOOKUP(AE$9,$A$12:$A$111,$B$12:$B$111),IF(AND($H123=-1,AF$9=$R122),"",IF($H123=-1,AF122,IF(AND($H123=1,AD$9=$R122),$J123,IF($H123=1,AE122,""))))))))</f>
        <v/>
      </c>
      <c r="AF123" t="str">
        <f ca="1">IF($E122="","",IF($F123="",AF122,IF(AND($M123=1,AF$9&gt;$B$9),"",IF(AND($M123=1,AF$9&lt;=$B$9),LOOKUP(AF$9,$A$12:$A$111,$B$12:$B$111),IF(AND($H123=-1,AG$9=$R122),"",IF($H123=-1,AG122,IF(AND($H123=1,AE$9=$R122),$J123,IF($H123=1,AF122,""))))))))</f>
        <v/>
      </c>
      <c r="AG123" t="str">
        <f ca="1">IF($E122="","",IF($F123="",AG122,IF(AND($M123=1,AG$9&gt;$B$9),"",IF(AND($M123=1,AG$9&lt;=$B$9),LOOKUP(AG$9,$A$12:$A$111,$B$12:$B$111),IF(AND($H123=-1,AH$9=$R122),"",IF($H123=-1,AH122,IF(AND($H123=1,AF$9=$R122),$J123,IF($H123=1,AG122,""))))))))</f>
        <v/>
      </c>
      <c r="AH123" t="str">
        <f ca="1">IF($E122="","",IF($F123="",AH122,IF(AND($M123=1,AH$9&gt;$B$9),"",IF(AND($M123=1,AH$9&lt;=$B$9),LOOKUP(AH$9,$A$12:$A$111,$B$12:$B$111),IF(AND($H123=-1,AI$9=$R122),"",IF($H123=-1,AI122,IF(AND($H123=1,AG$9=$R122),$J123,IF($H123=1,AH122,""))))))))</f>
        <v/>
      </c>
      <c r="AI123" t="str">
        <f ca="1">IF($E122="","",IF($F123="",AI122,IF(AND($M123=1,AI$9&gt;$B$9),"",IF(AND($M123=1,AI$9&lt;=$B$9),LOOKUP(AI$9,$A$12:$A$111,$B$12:$B$111),IF(AND($H123=-1,AJ$9=$R122),"",IF($H123=-1,AJ122,IF(AND($H123=1,AH$9=$R122),$J123,IF($H123=1,AI122,""))))))))</f>
        <v/>
      </c>
      <c r="AJ123" t="str">
        <f ca="1">IF($E122="","",IF($F123="",AJ122,IF(AND($M123=1,AJ$9&gt;$B$9),"",IF(AND($M123=1,AJ$9&lt;=$B$9),LOOKUP(AJ$9,$A$12:$A$111,$B$12:$B$111),IF(AND($H123=-1,AK$9=$R122),"",IF($H123=-1,AK122,IF(AND($H123=1,AI$9=$R122),$J123,IF($H123=1,AJ122,""))))))))</f>
        <v/>
      </c>
      <c r="AK123" t="str">
        <f ca="1">IF($E122="","",IF($F123="",AK122,IF(AND($M123=1,AK$9&gt;$B$9),"",IF(AND($M123=1,AK$9&lt;=$B$9),LOOKUP(AK$9,$A$12:$A$111,$B$12:$B$111),IF(AND($H123=-1,AL$9=$R122),"",IF($H123=-1,AL122,IF(AND($H123=1,AJ$9=$R122),$J123,IF($H123=1,AK122,""))))))))</f>
        <v/>
      </c>
      <c r="AL123" t="str">
        <f ca="1">IF($E122="","",IF($F123="",AL122,IF(AND($M123=1,AL$9&gt;$B$9),"",IF(AND($M123=1,AL$9&lt;=$B$9),LOOKUP(AL$9,$A$12:$A$111,$B$12:$B$111),IF(AND($H123=-1,AM$9=$R122),"",IF($H123=-1,AM122,IF(AND($H123=1,AK$9=$R122),$J123,IF($H123=1,AL122,""))))))))</f>
        <v/>
      </c>
      <c r="AM123" t="str">
        <f ca="1">IF($E122="","",IF($F123="",AM122,IF(AND($M123=1,AM$9&gt;$B$9),"",IF(AND($M123=1,AM$9&lt;=$B$9),LOOKUP(AM$9,$A$12:$A$111,$B$12:$B$111),IF(AND($H123=-1,AN$9=$R122),"",IF($H123=-1,AN122,IF(AND($H123=1,AL$9=$R122),$J123,IF($H123=1,AM122,""))))))))</f>
        <v/>
      </c>
      <c r="AN123" t="str">
        <f ca="1">IF($E122="","",IF($F123="",AN122,IF(AND($M123=1,AN$9&gt;$B$9),"",IF(AND($M123=1,AN$9&lt;=$B$9),LOOKUP(AN$9,$A$12:$A$111,$B$12:$B$111),IF(AND($H123=-1,AO$9=$R122),"",IF($H123=-1,AO122,IF(AND($H123=1,AM$9=$R122),$J123,IF($H123=1,AN122,""))))))))</f>
        <v/>
      </c>
      <c r="AO123" t="str">
        <f ca="1">IF($E122="","",IF($F123="",AO122,IF(AND($M123=1,AO$9&gt;$B$9),"",IF(AND($M123=1,AO$9&lt;=$B$9),LOOKUP(AO$9,$A$12:$A$111,$B$12:$B$111),IF(AND($H123=-1,AP$9=$R122),"",IF($H123=-1,AP122,IF(AND($H123=1,AN$9=$R122),$J123,IF($H123=1,AO122,""))))))))</f>
        <v/>
      </c>
      <c r="AP123" t="str">
        <f ca="1">IF($E122="","",IF($F123="",AP122,IF(AND($M123=1,AP$9&gt;$B$9),"",IF(AND($M123=1,AP$9&lt;=$B$9),LOOKUP(AP$9,$A$12:$A$111,$B$12:$B$111),IF(AND($H123=-1,AQ$9=$R122),"",IF($H123=-1,AQ122,IF(AND($H123=1,AO$9=$R122),$J123,IF($H123=1,AP122,""))))))))</f>
        <v/>
      </c>
      <c r="AQ123" t="str">
        <f ca="1">IF($E122="","",IF($F123="",AQ122,IF(AND($M123=1,AQ$9&gt;$B$9),"",IF(AND($M123=1,AQ$9&lt;=$B$9),LOOKUP(AQ$9,$A$12:$A$111,$B$12:$B$111),IF(AND($H123=-1,AR$9=$R122),"",IF($H123=-1,AR122,IF(AND($H123=1,AP$9=$R122),$J123,IF($H123=1,AQ122,""))))))))</f>
        <v/>
      </c>
      <c r="AR123" t="str">
        <f ca="1">IF($E122="","",IF($F123="",AR122,IF(AND($M123=1,AR$9&gt;$B$9),"",IF(AND($M123=1,AR$9&lt;=$B$9),LOOKUP(AR$9,$A$12:$A$111,$B$12:$B$111),IF(AND($H123=-1,AS$9=$R122),"",IF($H123=-1,AS122,IF(AND($H123=1,AQ$9=$R122),$J123,IF($H123=1,AR122,""))))))))</f>
        <v/>
      </c>
      <c r="AS123" t="str">
        <f ca="1">IF($E122="","",IF($F123="",AS122,IF(AND($M123=1,AS$9&gt;$B$9),"",IF(AND($M123=1,AS$9&lt;=$B$9),LOOKUP(AS$9,$A$12:$A$111,$B$12:$B$111),IF(AND($H123=-1,AT$9=$R122),"",IF($H123=-1,AT122,IF(AND($H123=1,AR$9=$R122),$J123,IF($H123=1,AS122,""))))))))</f>
        <v/>
      </c>
      <c r="AT123" t="str">
        <f ca="1">IF($E122="","",IF($F123="",AT122,IF(AND($M123=1,AT$9&gt;$B$9),"",IF(AND($M123=1,AT$9&lt;=$B$9),LOOKUP(AT$9,$A$12:$A$111,$B$12:$B$111),IF(AND($H123=-1,AU$9=$R122),"",IF($H123=-1,AU122,IF(AND($H123=1,AS$9=$R122),$J123,IF($H123=1,AT122,""))))))))</f>
        <v/>
      </c>
      <c r="AU123" t="str">
        <f ca="1">IF($E122="","",IF($F123="",AU122,IF(AND($M123=1,AU$9&gt;$B$9),"",IF(AND($M123=1,AU$9&lt;=$B$9),LOOKUP(AU$9,$A$12:$A$111,$B$12:$B$111),IF(AND($H123=-1,AV$9=$R122),"",IF($H123=-1,AV122,IF(AND($H123=1,AT$9=$R122),$J123,IF($H123=1,AU122,""))))))))</f>
        <v/>
      </c>
      <c r="AV123" t="str">
        <f ca="1">IF($E122="","",IF($F123="",AV122,IF(AND($M123=1,AV$9&gt;$B$9),"",IF(AND($M123=1,AV$9&lt;=$B$9),LOOKUP(AV$9,$A$12:$A$111,$B$12:$B$111),IF(AND($H123=-1,AW$9=$R122),"",IF($H123=-1,AW122,IF(AND($H123=1,AU$9=$R122),$J123,IF($H123=1,AV122,""))))))))</f>
        <v/>
      </c>
      <c r="AW123" t="str">
        <f ca="1">IF($E122="","",IF($F123="",AW122,IF(AND($M123=1,AW$9&gt;$B$9),"",IF(AND($M123=1,AW$9&lt;=$B$9),LOOKUP(AW$9,$A$12:$A$111,$B$12:$B$111),IF(AND($H123=-1,AX$9=$R122),"",IF($H123=-1,AX122,IF(AND($H123=1,AV$9=$R122),$J123,IF($H123=1,AW122,""))))))))</f>
        <v/>
      </c>
      <c r="AX123" t="str">
        <f ca="1">IF($E122="","",IF($F123="",AX122,IF(AND($M123=1,AX$9&gt;$B$9),"",IF(AND($M123=1,AX$9&lt;=$B$9),LOOKUP(AX$9,$A$12:$A$111,$B$12:$B$111),IF(AND($H123=-1,AY$9=$R122),"",IF($H123=-1,AY122,IF(AND($H123=1,AW$9=$R122),$J123,IF($H123=1,AX122,""))))))))</f>
        <v/>
      </c>
      <c r="AY123" t="str">
        <f ca="1">IF($E122="","",IF($F123="",AY122,IF(AND($M123=1,AY$9&gt;$B$9),"",IF(AND($M123=1,AY$9&lt;=$B$9),LOOKUP(AY$9,$A$12:$A$111,$B$12:$B$111),IF(AND($H123=-1,AZ$9=$R122),"",IF($H123=-1,AZ122,IF(AND($H123=1,AX$9=$R122),$J123,IF($H123=1,AY122,""))))))))</f>
        <v/>
      </c>
      <c r="AZ123" t="str">
        <f ca="1">IF($E122="","",IF($F123="",AZ122,IF(AND($M123=1,AZ$9&gt;$B$9),"",IF(AND($M123=1,AZ$9&lt;=$B$9),LOOKUP(AZ$9,$A$12:$A$111,$B$12:$B$111),IF(AND($H123=-1,BA$9=$R122),"",IF($H123=-1,BA122,IF(AND($H123=1,AY$9=$R122),$J123,IF($H123=1,AZ122,""))))))))</f>
        <v/>
      </c>
      <c r="BA123" t="str">
        <f ca="1">IF($E122="","",IF($F123="",BA122,IF(AND($M123=1,BA$9&gt;$B$9),"",IF(AND($M123=1,BA$9&lt;=$B$9),LOOKUP(BA$9,$A$12:$A$111,$B$12:$B$111),IF(AND($H123=-1,BB$9=$R122),"",IF($H123=-1,BB122,IF(AND($H123=1,AZ$9=$R122),$J123,IF($H123=1,BA122,""))))))))</f>
        <v/>
      </c>
      <c r="BB123" t="str">
        <f ca="1">IF($E122="","",IF($F123="",BB122,IF(AND($M123=1,BB$9&gt;$B$9),"",IF(AND($M123=1,BB$9&lt;=$B$9),LOOKUP(BB$9,$A$12:$A$111,$B$12:$B$111),IF(AND($H123=-1,BC$9=$R122),"",IF($H123=-1,BC122,IF(AND($H123=1,BA$9=$R122),$J123,IF($H123=1,BB122,""))))))))</f>
        <v/>
      </c>
      <c r="BC123" t="str">
        <f ca="1">IF($E122="","",IF($F123="",BC122,IF(AND($M123=1,BC$9&gt;$B$9),"",IF(AND($M123=1,BC$9&lt;=$B$9),LOOKUP(BC$9,$A$12:$A$111,$B$12:$B$111),IF(AND($H123=-1,BD$9=$R122),"",IF($H123=-1,BD122,IF(AND($H123=1,BB$9=$R122),$J123,IF($H123=1,BC122,""))))))))</f>
        <v/>
      </c>
      <c r="BD123" t="str">
        <f ca="1">IF($E122="","",IF($F123="",BD122,IF(AND($M123=1,BD$9&gt;$B$9),"",IF(AND($M123=1,BD$9&lt;=$B$9),LOOKUP(BD$9,$A$12:$A$111,$B$12:$B$111),IF(AND($H123=-1,BE$9=$R122),"",IF($H123=-1,BE122,IF(AND($H123=1,BC$9=$R122),$J123,IF($H123=1,BD122,""))))))))</f>
        <v/>
      </c>
      <c r="BE123" t="str">
        <f ca="1">IF($E122="","",IF($F123="",BE122,IF(AND($M123=1,BE$9&gt;$B$9),"",IF(AND($M123=1,BE$9&lt;=$B$9),LOOKUP(BE$9,$A$12:$A$111,$B$12:$B$111),IF(AND($H123=-1,BF$9=$R122),"",IF($H123=-1,BF122,IF(AND($H123=1,BD$9=$R122),$J123,IF($H123=1,BE122,""))))))))</f>
        <v/>
      </c>
      <c r="BF123" t="str">
        <f ca="1">IF($E122="","",IF($F123="",BF122,IF(AND($M123=1,BF$9&gt;$B$9),"",IF(AND($M123=1,BF$9&lt;=$B$9),LOOKUP(BF$9,$A$12:$A$111,$B$12:$B$111),IF(AND($H123=-1,BG$9=$R122),"",IF($H123=-1,BG122,IF(AND($H123=1,BE$9=$R122),$J123,IF($H123=1,BF122,""))))))))</f>
        <v/>
      </c>
      <c r="BG123" t="str">
        <f ca="1">IF($E122="","",IF($F123="",BG122,IF(AND($M123=1,BG$9&gt;$B$9),"",IF(AND($M123=1,BG$9&lt;=$B$9),LOOKUP(BG$9,$A$12:$A$111,$B$12:$B$111),IF(AND($H123=-1,BH$9=$R122),"",IF($H123=-1,BH122,IF(AND($H123=1,BF$9=$R122),$J123,IF($H123=1,BG122,""))))))))</f>
        <v/>
      </c>
      <c r="BH123" t="str">
        <f ca="1">IF($E122="","",IF($F123="",BH122,IF(AND($M123=1,BH$9&gt;$B$9),"",IF(AND($M123=1,BH$9&lt;=$B$9),LOOKUP(BH$9,$A$12:$A$111,$B$12:$B$111),IF(AND($H123=-1,BI$9=$R122),"",IF($H123=-1,BI122,IF(AND($H123=1,BG$9=$R122),$J123,IF($H123=1,BH122,""))))))))</f>
        <v/>
      </c>
      <c r="BI123" t="str">
        <f ca="1">IF($E122="","",IF($F123="",BI122,IF(AND($M123=1,BI$9&gt;$B$9),"",IF(AND($M123=1,BI$9&lt;=$B$9),LOOKUP(BI$9,$A$12:$A$111,$B$12:$B$111),IF(AND($H123=-1,BJ$9=$R122),"",IF($H123=-1,BJ122,IF(AND($H123=1,BH$9=$R122),$J123,IF($H123=1,BI122,""))))))))</f>
        <v/>
      </c>
      <c r="BJ123" t="str">
        <f ca="1">IF($E122="","",IF($F123="",BJ122,IF(AND($M123=1,BJ$9&gt;$B$9),"",IF(AND($M123=1,BJ$9&lt;=$B$9),LOOKUP(BJ$9,$A$12:$A$111,$B$12:$B$111),IF(AND($H123=-1,BK$9=$R122),"",IF($H123=-1,BK122,IF(AND($H123=1,BI$9=$R122),$J123,IF($H123=1,BJ122,""))))))))</f>
        <v/>
      </c>
      <c r="BK123" t="str">
        <f ca="1">IF($E122="","",IF($F123="",BK122,IF(AND($M123=1,BK$9&gt;$B$9),"",IF(AND($M123=1,BK$9&lt;=$B$9),LOOKUP(BK$9,$A$12:$A$111,$B$12:$B$111),IF(AND($H123=-1,BL$9=$R122),"",IF($H123=-1,BL122,IF(AND($H123=1,BJ$9=$R122),$J123,IF($H123=1,BK122,""))))))))</f>
        <v/>
      </c>
      <c r="BL123" t="str">
        <f ca="1">IF($E122="","",IF($F123="",BL122,IF(AND($M123=1,BL$9&gt;$B$9),"",IF(AND($M123=1,BL$9&lt;=$B$9),LOOKUP(BL$9,$A$12:$A$111,$B$12:$B$111),IF(AND($H123=-1,BM$9=$R122),"",IF($H123=-1,BM122,IF(AND($H123=1,BK$9=$R122),$J123,IF($H123=1,BL122,""))))))))</f>
        <v/>
      </c>
      <c r="BM123" t="str">
        <f ca="1">IF($E122="","",IF($F123="",BM122,IF(AND($M123=1,BM$9&gt;$B$9),"",IF(AND($M123=1,BM$9&lt;=$B$9),LOOKUP(BM$9,$A$12:$A$111,$B$12:$B$111),IF(AND($H123=-1,BN$9=$R122),"",IF($H123=-1,BN122,IF(AND($H123=1,BL$9=$R122),$J123,IF($H123=1,BM122,""))))))))</f>
        <v/>
      </c>
      <c r="BN123" t="str">
        <f ca="1">IF($E122="","",IF($F123="",BN122,IF(AND($M123=1,BN$9&gt;$B$9),"",IF(AND($M123=1,BN$9&lt;=$B$9),LOOKUP(BN$9,$A$12:$A$111,$B$12:$B$111),IF(AND($H123=-1,BO$9=$R122),"",IF($H123=-1,BO122,IF(AND($H123=1,BM$9=$R122),$J123,IF($H123=1,BN122,""))))))))</f>
        <v/>
      </c>
      <c r="BO123" t="str">
        <f ca="1">IF($E122="","",IF($F123="",BO122,IF(AND($M123=1,BO$9&gt;$B$9),"",IF(AND($M123=1,BO$9&lt;=$B$9),LOOKUP(BO$9,$A$12:$A$111,$B$12:$B$111),IF(AND($H123=-1,BP$9=$R122),"",IF($H123=-1,BP122,IF(AND($H123=1,BN$9=$R122),$J123,IF($H123=1,BO122,""))))))))</f>
        <v/>
      </c>
      <c r="BP123">
        <f ca="1">IF($E122="","",IF($F123="",BP122,IF(AND($M123=1,BP$9&gt;$B$9),"",IF(AND($M123=1,BP$9&lt;=$B$9),LOOKUP(BP$9,$A$12:$A$111,$B$12:$B$111),IF(AND($H123=-1,BQ$9=$R122),"",IF($H123=-1,BQ122,IF(AND($H123=1,BO$9=$R122),$J123,IF($H123=1,BP122,""))))))))</f>
        <v>0</v>
      </c>
    </row>
    <row r="124" spans="4:68" x14ac:dyDescent="0.25">
      <c r="D124" s="4">
        <v>114</v>
      </c>
      <c r="E124" s="1">
        <f t="shared" ca="1" si="12"/>
        <v>9</v>
      </c>
      <c r="F124" t="str">
        <f ca="1">IF(E123="","",IF(AND(B$3="Last",G123="Zero"),F123,IF(B$3="Last",G123,IF(AND(B$3="2nd last",G122="Zero"),F123,IF(B$3="2nd last",G122,IF(AND(B$3="Opposite",G123="Zero"),F123,IF(AND(B$3="Opposite",G123="Red"),"Black",IF(AND(B$3="Opposite",G123="Black"),"Red",IF(AND(B$3="Opposite",G123="Odd"),"Even",IF(AND(B$3="Opposite",G123="Even"),"Odd",IF(AND(B$3="Opposite",G123="High"),"Low",IF(AND(B$3="Opposite",G123="Low"),"High",IF(COUNTIF(Refs!$E$5:$I$6,B$3)=1,RevLab!B$3,"")))))))))))))</f>
        <v>Black</v>
      </c>
      <c r="G124" t="str">
        <f ca="1">IF(E124="","",IF(B$2="Red/Black",LOOKUP(E124,Refs!D:D,Refs!F:F),IF(B$2="High/Low",LOOKUP(E124,Refs!D:D,Refs!H:H),IF(B$2="Odd/Even",LOOKUP(E124,Refs!D:D,Refs!J:J),""))))</f>
        <v>Red</v>
      </c>
      <c r="H124">
        <f t="shared" ca="1" si="13"/>
        <v>-1</v>
      </c>
      <c r="I124">
        <f ca="1">IF(E123="","",IF(F124="","",IF(AND(R123&gt;1,P123+Q123&gt;=$B$4),$B$4,IF(R123=1,P123,P123+Q123))))</f>
        <v>7</v>
      </c>
      <c r="J124">
        <f t="shared" ca="1" si="14"/>
        <v>-7</v>
      </c>
      <c r="K124">
        <f t="shared" ca="1" si="16"/>
        <v>-143</v>
      </c>
      <c r="L124">
        <f t="shared" ca="1" si="17"/>
        <v>15</v>
      </c>
      <c r="M124">
        <f t="shared" ca="1" si="15"/>
        <v>0</v>
      </c>
      <c r="P124">
        <f t="shared" ca="1" si="9"/>
        <v>3</v>
      </c>
      <c r="Q124">
        <f t="shared" ca="1" si="10"/>
        <v>4</v>
      </c>
      <c r="R124" s="2">
        <f t="shared" ca="1" si="11"/>
        <v>2</v>
      </c>
      <c r="S124" s="4">
        <f ca="1">IF(E123="","",IF($F124="",S123,IF($M124=1,LOOKUP(S$9,$A$12:$A$111,$B$12:$B$111),IF(AND($H124=-1,T$9=$R123),"",IF($H124=-1,T123,IF($H124=1,S123))))))</f>
        <v>3</v>
      </c>
      <c r="T124">
        <f ca="1">IF($E123="","",IF($F124="",T123,IF(AND($M124=1,T$9&gt;$B$9),"",IF(AND($M124=1,T$9&lt;=$B$9),LOOKUP(T$9,$A$12:$A$111,$B$12:$B$111),IF(AND($H124=-1,U$9=$R123),"",IF($H124=-1,U123,IF(AND($H124=1,S$9=$R123),$J124,IF($H124=1,T123,""))))))))</f>
        <v>4</v>
      </c>
      <c r="U124" t="str">
        <f ca="1">IF($E123="","",IF($F124="",U123,IF(AND($M124=1,U$9&gt;$B$9),"",IF(AND($M124=1,U$9&lt;=$B$9),LOOKUP(U$9,$A$12:$A$111,$B$12:$B$111),IF(AND($H124=-1,V$9=$R123),"",IF($H124=-1,V123,IF(AND($H124=1,T$9=$R123),$J124,IF($H124=1,U123,""))))))))</f>
        <v/>
      </c>
      <c r="V124" t="str">
        <f ca="1">IF($E123="","",IF($F124="",V123,IF(AND($M124=1,V$9&gt;$B$9),"",IF(AND($M124=1,V$9&lt;=$B$9),LOOKUP(V$9,$A$12:$A$111,$B$12:$B$111),IF(AND($H124=-1,W$9=$R123),"",IF($H124=-1,W123,IF(AND($H124=1,U$9=$R123),$J124,IF($H124=1,V123,""))))))))</f>
        <v/>
      </c>
      <c r="W124" t="str">
        <f ca="1">IF($E123="","",IF($F124="",W123,IF(AND($M124=1,W$9&gt;$B$9),"",IF(AND($M124=1,W$9&lt;=$B$9),LOOKUP(W$9,$A$12:$A$111,$B$12:$B$111),IF(AND($H124=-1,X$9=$R123),"",IF($H124=-1,X123,IF(AND($H124=1,V$9=$R123),$J124,IF($H124=1,W123,""))))))))</f>
        <v/>
      </c>
      <c r="X124" t="str">
        <f ca="1">IF($E123="","",IF($F124="",X123,IF(AND($M124=1,X$9&gt;$B$9),"",IF(AND($M124=1,X$9&lt;=$B$9),LOOKUP(X$9,$A$12:$A$111,$B$12:$B$111),IF(AND($H124=-1,Y$9=$R123),"",IF($H124=-1,Y123,IF(AND($H124=1,W$9=$R123),$J124,IF($H124=1,X123,""))))))))</f>
        <v/>
      </c>
      <c r="Y124" t="str">
        <f ca="1">IF($E123="","",IF($F124="",Y123,IF(AND($M124=1,Y$9&gt;$B$9),"",IF(AND($M124=1,Y$9&lt;=$B$9),LOOKUP(Y$9,$A$12:$A$111,$B$12:$B$111),IF(AND($H124=-1,Z$9=$R123),"",IF($H124=-1,Z123,IF(AND($H124=1,X$9=$R123),$J124,IF($H124=1,Y123,""))))))))</f>
        <v/>
      </c>
      <c r="Z124" t="str">
        <f ca="1">IF($E123="","",IF($F124="",Z123,IF(AND($M124=1,Z$9&gt;$B$9),"",IF(AND($M124=1,Z$9&lt;=$B$9),LOOKUP(Z$9,$A$12:$A$111,$B$12:$B$111),IF(AND($H124=-1,AA$9=$R123),"",IF($H124=-1,AA123,IF(AND($H124=1,Y$9=$R123),$J124,IF($H124=1,Z123,""))))))))</f>
        <v/>
      </c>
      <c r="AA124" t="str">
        <f ca="1">IF($E123="","",IF($F124="",AA123,IF(AND($M124=1,AA$9&gt;$B$9),"",IF(AND($M124=1,AA$9&lt;=$B$9),LOOKUP(AA$9,$A$12:$A$111,$B$12:$B$111),IF(AND($H124=-1,AB$9=$R123),"",IF($H124=-1,AB123,IF(AND($H124=1,Z$9=$R123),$J124,IF($H124=1,AA123,""))))))))</f>
        <v/>
      </c>
      <c r="AB124" t="str">
        <f ca="1">IF($E123="","",IF($F124="",AB123,IF(AND($M124=1,AB$9&gt;$B$9),"",IF(AND($M124=1,AB$9&lt;=$B$9),LOOKUP(AB$9,$A$12:$A$111,$B$12:$B$111),IF(AND($H124=-1,AC$9=$R123),"",IF($H124=-1,AC123,IF(AND($H124=1,AA$9=$R123),$J124,IF($H124=1,AB123,""))))))))</f>
        <v/>
      </c>
      <c r="AC124" t="str">
        <f ca="1">IF($E123="","",IF($F124="",AC123,IF(AND($M124=1,AC$9&gt;$B$9),"",IF(AND($M124=1,AC$9&lt;=$B$9),LOOKUP(AC$9,$A$12:$A$111,$B$12:$B$111),IF(AND($H124=-1,AD$9=$R123),"",IF($H124=-1,AD123,IF(AND($H124=1,AB$9=$R123),$J124,IF($H124=1,AC123,""))))))))</f>
        <v/>
      </c>
      <c r="AD124" t="str">
        <f ca="1">IF($E123="","",IF($F124="",AD123,IF(AND($M124=1,AD$9&gt;$B$9),"",IF(AND($M124=1,AD$9&lt;=$B$9),LOOKUP(AD$9,$A$12:$A$111,$B$12:$B$111),IF(AND($H124=-1,AE$9=$R123),"",IF($H124=-1,AE123,IF(AND($H124=1,AC$9=$R123),$J124,IF($H124=1,AD123,""))))))))</f>
        <v/>
      </c>
      <c r="AE124" t="str">
        <f ca="1">IF($E123="","",IF($F124="",AE123,IF(AND($M124=1,AE$9&gt;$B$9),"",IF(AND($M124=1,AE$9&lt;=$B$9),LOOKUP(AE$9,$A$12:$A$111,$B$12:$B$111),IF(AND($H124=-1,AF$9=$R123),"",IF($H124=-1,AF123,IF(AND($H124=1,AD$9=$R123),$J124,IF($H124=1,AE123,""))))))))</f>
        <v/>
      </c>
      <c r="AF124" t="str">
        <f ca="1">IF($E123="","",IF($F124="",AF123,IF(AND($M124=1,AF$9&gt;$B$9),"",IF(AND($M124=1,AF$9&lt;=$B$9),LOOKUP(AF$9,$A$12:$A$111,$B$12:$B$111),IF(AND($H124=-1,AG$9=$R123),"",IF($H124=-1,AG123,IF(AND($H124=1,AE$9=$R123),$J124,IF($H124=1,AF123,""))))))))</f>
        <v/>
      </c>
      <c r="AG124" t="str">
        <f ca="1">IF($E123="","",IF($F124="",AG123,IF(AND($M124=1,AG$9&gt;$B$9),"",IF(AND($M124=1,AG$9&lt;=$B$9),LOOKUP(AG$9,$A$12:$A$111,$B$12:$B$111),IF(AND($H124=-1,AH$9=$R123),"",IF($H124=-1,AH123,IF(AND($H124=1,AF$9=$R123),$J124,IF($H124=1,AG123,""))))))))</f>
        <v/>
      </c>
      <c r="AH124" t="str">
        <f ca="1">IF($E123="","",IF($F124="",AH123,IF(AND($M124=1,AH$9&gt;$B$9),"",IF(AND($M124=1,AH$9&lt;=$B$9),LOOKUP(AH$9,$A$12:$A$111,$B$12:$B$111),IF(AND($H124=-1,AI$9=$R123),"",IF($H124=-1,AI123,IF(AND($H124=1,AG$9=$R123),$J124,IF($H124=1,AH123,""))))))))</f>
        <v/>
      </c>
      <c r="AI124" t="str">
        <f ca="1">IF($E123="","",IF($F124="",AI123,IF(AND($M124=1,AI$9&gt;$B$9),"",IF(AND($M124=1,AI$9&lt;=$B$9),LOOKUP(AI$9,$A$12:$A$111,$B$12:$B$111),IF(AND($H124=-1,AJ$9=$R123),"",IF($H124=-1,AJ123,IF(AND($H124=1,AH$9=$R123),$J124,IF($H124=1,AI123,""))))))))</f>
        <v/>
      </c>
      <c r="AJ124" t="str">
        <f ca="1">IF($E123="","",IF($F124="",AJ123,IF(AND($M124=1,AJ$9&gt;$B$9),"",IF(AND($M124=1,AJ$9&lt;=$B$9),LOOKUP(AJ$9,$A$12:$A$111,$B$12:$B$111),IF(AND($H124=-1,AK$9=$R123),"",IF($H124=-1,AK123,IF(AND($H124=1,AI$9=$R123),$J124,IF($H124=1,AJ123,""))))))))</f>
        <v/>
      </c>
      <c r="AK124" t="str">
        <f ca="1">IF($E123="","",IF($F124="",AK123,IF(AND($M124=1,AK$9&gt;$B$9),"",IF(AND($M124=1,AK$9&lt;=$B$9),LOOKUP(AK$9,$A$12:$A$111,$B$12:$B$111),IF(AND($H124=-1,AL$9=$R123),"",IF($H124=-1,AL123,IF(AND($H124=1,AJ$9=$R123),$J124,IF($H124=1,AK123,""))))))))</f>
        <v/>
      </c>
      <c r="AL124" t="str">
        <f ca="1">IF($E123="","",IF($F124="",AL123,IF(AND($M124=1,AL$9&gt;$B$9),"",IF(AND($M124=1,AL$9&lt;=$B$9),LOOKUP(AL$9,$A$12:$A$111,$B$12:$B$111),IF(AND($H124=-1,AM$9=$R123),"",IF($H124=-1,AM123,IF(AND($H124=1,AK$9=$R123),$J124,IF($H124=1,AL123,""))))))))</f>
        <v/>
      </c>
      <c r="AM124" t="str">
        <f ca="1">IF($E123="","",IF($F124="",AM123,IF(AND($M124=1,AM$9&gt;$B$9),"",IF(AND($M124=1,AM$9&lt;=$B$9),LOOKUP(AM$9,$A$12:$A$111,$B$12:$B$111),IF(AND($H124=-1,AN$9=$R123),"",IF($H124=-1,AN123,IF(AND($H124=1,AL$9=$R123),$J124,IF($H124=1,AM123,""))))))))</f>
        <v/>
      </c>
      <c r="AN124" t="str">
        <f ca="1">IF($E123="","",IF($F124="",AN123,IF(AND($M124=1,AN$9&gt;$B$9),"",IF(AND($M124=1,AN$9&lt;=$B$9),LOOKUP(AN$9,$A$12:$A$111,$B$12:$B$111),IF(AND($H124=-1,AO$9=$R123),"",IF($H124=-1,AO123,IF(AND($H124=1,AM$9=$R123),$J124,IF($H124=1,AN123,""))))))))</f>
        <v/>
      </c>
      <c r="AO124" t="str">
        <f ca="1">IF($E123="","",IF($F124="",AO123,IF(AND($M124=1,AO$9&gt;$B$9),"",IF(AND($M124=1,AO$9&lt;=$B$9),LOOKUP(AO$9,$A$12:$A$111,$B$12:$B$111),IF(AND($H124=-1,AP$9=$R123),"",IF($H124=-1,AP123,IF(AND($H124=1,AN$9=$R123),$J124,IF($H124=1,AO123,""))))))))</f>
        <v/>
      </c>
      <c r="AP124" t="str">
        <f ca="1">IF($E123="","",IF($F124="",AP123,IF(AND($M124=1,AP$9&gt;$B$9),"",IF(AND($M124=1,AP$9&lt;=$B$9),LOOKUP(AP$9,$A$12:$A$111,$B$12:$B$111),IF(AND($H124=-1,AQ$9=$R123),"",IF($H124=-1,AQ123,IF(AND($H124=1,AO$9=$R123),$J124,IF($H124=1,AP123,""))))))))</f>
        <v/>
      </c>
      <c r="AQ124" t="str">
        <f ca="1">IF($E123="","",IF($F124="",AQ123,IF(AND($M124=1,AQ$9&gt;$B$9),"",IF(AND($M124=1,AQ$9&lt;=$B$9),LOOKUP(AQ$9,$A$12:$A$111,$B$12:$B$111),IF(AND($H124=-1,AR$9=$R123),"",IF($H124=-1,AR123,IF(AND($H124=1,AP$9=$R123),$J124,IF($H124=1,AQ123,""))))))))</f>
        <v/>
      </c>
      <c r="AR124" t="str">
        <f ca="1">IF($E123="","",IF($F124="",AR123,IF(AND($M124=1,AR$9&gt;$B$9),"",IF(AND($M124=1,AR$9&lt;=$B$9),LOOKUP(AR$9,$A$12:$A$111,$B$12:$B$111),IF(AND($H124=-1,AS$9=$R123),"",IF($H124=-1,AS123,IF(AND($H124=1,AQ$9=$R123),$J124,IF($H124=1,AR123,""))))))))</f>
        <v/>
      </c>
      <c r="AS124" t="str">
        <f ca="1">IF($E123="","",IF($F124="",AS123,IF(AND($M124=1,AS$9&gt;$B$9),"",IF(AND($M124=1,AS$9&lt;=$B$9),LOOKUP(AS$9,$A$12:$A$111,$B$12:$B$111),IF(AND($H124=-1,AT$9=$R123),"",IF($H124=-1,AT123,IF(AND($H124=1,AR$9=$R123),$J124,IF($H124=1,AS123,""))))))))</f>
        <v/>
      </c>
      <c r="AT124" t="str">
        <f ca="1">IF($E123="","",IF($F124="",AT123,IF(AND($M124=1,AT$9&gt;$B$9),"",IF(AND($M124=1,AT$9&lt;=$B$9),LOOKUP(AT$9,$A$12:$A$111,$B$12:$B$111),IF(AND($H124=-1,AU$9=$R123),"",IF($H124=-1,AU123,IF(AND($H124=1,AS$9=$R123),$J124,IF($H124=1,AT123,""))))))))</f>
        <v/>
      </c>
      <c r="AU124" t="str">
        <f ca="1">IF($E123="","",IF($F124="",AU123,IF(AND($M124=1,AU$9&gt;$B$9),"",IF(AND($M124=1,AU$9&lt;=$B$9),LOOKUP(AU$9,$A$12:$A$111,$B$12:$B$111),IF(AND($H124=-1,AV$9=$R123),"",IF($H124=-1,AV123,IF(AND($H124=1,AT$9=$R123),$J124,IF($H124=1,AU123,""))))))))</f>
        <v/>
      </c>
      <c r="AV124" t="str">
        <f ca="1">IF($E123="","",IF($F124="",AV123,IF(AND($M124=1,AV$9&gt;$B$9),"",IF(AND($M124=1,AV$9&lt;=$B$9),LOOKUP(AV$9,$A$12:$A$111,$B$12:$B$111),IF(AND($H124=-1,AW$9=$R123),"",IF($H124=-1,AW123,IF(AND($H124=1,AU$9=$R123),$J124,IF($H124=1,AV123,""))))))))</f>
        <v/>
      </c>
      <c r="AW124" t="str">
        <f ca="1">IF($E123="","",IF($F124="",AW123,IF(AND($M124=1,AW$9&gt;$B$9),"",IF(AND($M124=1,AW$9&lt;=$B$9),LOOKUP(AW$9,$A$12:$A$111,$B$12:$B$111),IF(AND($H124=-1,AX$9=$R123),"",IF($H124=-1,AX123,IF(AND($H124=1,AV$9=$R123),$J124,IF($H124=1,AW123,""))))))))</f>
        <v/>
      </c>
      <c r="AX124" t="str">
        <f ca="1">IF($E123="","",IF($F124="",AX123,IF(AND($M124=1,AX$9&gt;$B$9),"",IF(AND($M124=1,AX$9&lt;=$B$9),LOOKUP(AX$9,$A$12:$A$111,$B$12:$B$111),IF(AND($H124=-1,AY$9=$R123),"",IF($H124=-1,AY123,IF(AND($H124=1,AW$9=$R123),$J124,IF($H124=1,AX123,""))))))))</f>
        <v/>
      </c>
      <c r="AY124" t="str">
        <f ca="1">IF($E123="","",IF($F124="",AY123,IF(AND($M124=1,AY$9&gt;$B$9),"",IF(AND($M124=1,AY$9&lt;=$B$9),LOOKUP(AY$9,$A$12:$A$111,$B$12:$B$111),IF(AND($H124=-1,AZ$9=$R123),"",IF($H124=-1,AZ123,IF(AND($H124=1,AX$9=$R123),$J124,IF($H124=1,AY123,""))))))))</f>
        <v/>
      </c>
      <c r="AZ124" t="str">
        <f ca="1">IF($E123="","",IF($F124="",AZ123,IF(AND($M124=1,AZ$9&gt;$B$9),"",IF(AND($M124=1,AZ$9&lt;=$B$9),LOOKUP(AZ$9,$A$12:$A$111,$B$12:$B$111),IF(AND($H124=-1,BA$9=$R123),"",IF($H124=-1,BA123,IF(AND($H124=1,AY$9=$R123),$J124,IF($H124=1,AZ123,""))))))))</f>
        <v/>
      </c>
      <c r="BA124" t="str">
        <f ca="1">IF($E123="","",IF($F124="",BA123,IF(AND($M124=1,BA$9&gt;$B$9),"",IF(AND($M124=1,BA$9&lt;=$B$9),LOOKUP(BA$9,$A$12:$A$111,$B$12:$B$111),IF(AND($H124=-1,BB$9=$R123),"",IF($H124=-1,BB123,IF(AND($H124=1,AZ$9=$R123),$J124,IF($H124=1,BA123,""))))))))</f>
        <v/>
      </c>
      <c r="BB124" t="str">
        <f ca="1">IF($E123="","",IF($F124="",BB123,IF(AND($M124=1,BB$9&gt;$B$9),"",IF(AND($M124=1,BB$9&lt;=$B$9),LOOKUP(BB$9,$A$12:$A$111,$B$12:$B$111),IF(AND($H124=-1,BC$9=$R123),"",IF($H124=-1,BC123,IF(AND($H124=1,BA$9=$R123),$J124,IF($H124=1,BB123,""))))))))</f>
        <v/>
      </c>
      <c r="BC124" t="str">
        <f ca="1">IF($E123="","",IF($F124="",BC123,IF(AND($M124=1,BC$9&gt;$B$9),"",IF(AND($M124=1,BC$9&lt;=$B$9),LOOKUP(BC$9,$A$12:$A$111,$B$12:$B$111),IF(AND($H124=-1,BD$9=$R123),"",IF($H124=-1,BD123,IF(AND($H124=1,BB$9=$R123),$J124,IF($H124=1,BC123,""))))))))</f>
        <v/>
      </c>
      <c r="BD124" t="str">
        <f ca="1">IF($E123="","",IF($F124="",BD123,IF(AND($M124=1,BD$9&gt;$B$9),"",IF(AND($M124=1,BD$9&lt;=$B$9),LOOKUP(BD$9,$A$12:$A$111,$B$12:$B$111),IF(AND($H124=-1,BE$9=$R123),"",IF($H124=-1,BE123,IF(AND($H124=1,BC$9=$R123),$J124,IF($H124=1,BD123,""))))))))</f>
        <v/>
      </c>
      <c r="BE124" t="str">
        <f ca="1">IF($E123="","",IF($F124="",BE123,IF(AND($M124=1,BE$9&gt;$B$9),"",IF(AND($M124=1,BE$9&lt;=$B$9),LOOKUP(BE$9,$A$12:$A$111,$B$12:$B$111),IF(AND($H124=-1,BF$9=$R123),"",IF($H124=-1,BF123,IF(AND($H124=1,BD$9=$R123),$J124,IF($H124=1,BE123,""))))))))</f>
        <v/>
      </c>
      <c r="BF124" t="str">
        <f ca="1">IF($E123="","",IF($F124="",BF123,IF(AND($M124=1,BF$9&gt;$B$9),"",IF(AND($M124=1,BF$9&lt;=$B$9),LOOKUP(BF$9,$A$12:$A$111,$B$12:$B$111),IF(AND($H124=-1,BG$9=$R123),"",IF($H124=-1,BG123,IF(AND($H124=1,BE$9=$R123),$J124,IF($H124=1,BF123,""))))))))</f>
        <v/>
      </c>
      <c r="BG124" t="str">
        <f ca="1">IF($E123="","",IF($F124="",BG123,IF(AND($M124=1,BG$9&gt;$B$9),"",IF(AND($M124=1,BG$9&lt;=$B$9),LOOKUP(BG$9,$A$12:$A$111,$B$12:$B$111),IF(AND($H124=-1,BH$9=$R123),"",IF($H124=-1,BH123,IF(AND($H124=1,BF$9=$R123),$J124,IF($H124=1,BG123,""))))))))</f>
        <v/>
      </c>
      <c r="BH124" t="str">
        <f ca="1">IF($E123="","",IF($F124="",BH123,IF(AND($M124=1,BH$9&gt;$B$9),"",IF(AND($M124=1,BH$9&lt;=$B$9),LOOKUP(BH$9,$A$12:$A$111,$B$12:$B$111),IF(AND($H124=-1,BI$9=$R123),"",IF($H124=-1,BI123,IF(AND($H124=1,BG$9=$R123),$J124,IF($H124=1,BH123,""))))))))</f>
        <v/>
      </c>
      <c r="BI124" t="str">
        <f ca="1">IF($E123="","",IF($F124="",BI123,IF(AND($M124=1,BI$9&gt;$B$9),"",IF(AND($M124=1,BI$9&lt;=$B$9),LOOKUP(BI$9,$A$12:$A$111,$B$12:$B$111),IF(AND($H124=-1,BJ$9=$R123),"",IF($H124=-1,BJ123,IF(AND($H124=1,BH$9=$R123),$J124,IF($H124=1,BI123,""))))))))</f>
        <v/>
      </c>
      <c r="BJ124" t="str">
        <f ca="1">IF($E123="","",IF($F124="",BJ123,IF(AND($M124=1,BJ$9&gt;$B$9),"",IF(AND($M124=1,BJ$9&lt;=$B$9),LOOKUP(BJ$9,$A$12:$A$111,$B$12:$B$111),IF(AND($H124=-1,BK$9=$R123),"",IF($H124=-1,BK123,IF(AND($H124=1,BI$9=$R123),$J124,IF($H124=1,BJ123,""))))))))</f>
        <v/>
      </c>
      <c r="BK124" t="str">
        <f ca="1">IF($E123="","",IF($F124="",BK123,IF(AND($M124=1,BK$9&gt;$B$9),"",IF(AND($M124=1,BK$9&lt;=$B$9),LOOKUP(BK$9,$A$12:$A$111,$B$12:$B$111),IF(AND($H124=-1,BL$9=$R123),"",IF($H124=-1,BL123,IF(AND($H124=1,BJ$9=$R123),$J124,IF($H124=1,BK123,""))))))))</f>
        <v/>
      </c>
      <c r="BL124" t="str">
        <f ca="1">IF($E123="","",IF($F124="",BL123,IF(AND($M124=1,BL$9&gt;$B$9),"",IF(AND($M124=1,BL$9&lt;=$B$9),LOOKUP(BL$9,$A$12:$A$111,$B$12:$B$111),IF(AND($H124=-1,BM$9=$R123),"",IF($H124=-1,BM123,IF(AND($H124=1,BK$9=$R123),$J124,IF($H124=1,BL123,""))))))))</f>
        <v/>
      </c>
      <c r="BM124" t="str">
        <f ca="1">IF($E123="","",IF($F124="",BM123,IF(AND($M124=1,BM$9&gt;$B$9),"",IF(AND($M124=1,BM$9&lt;=$B$9),LOOKUP(BM$9,$A$12:$A$111,$B$12:$B$111),IF(AND($H124=-1,BN$9=$R123),"",IF($H124=-1,BN123,IF(AND($H124=1,BL$9=$R123),$J124,IF($H124=1,BM123,""))))))))</f>
        <v/>
      </c>
      <c r="BN124" t="str">
        <f ca="1">IF($E123="","",IF($F124="",BN123,IF(AND($M124=1,BN$9&gt;$B$9),"",IF(AND($M124=1,BN$9&lt;=$B$9),LOOKUP(BN$9,$A$12:$A$111,$B$12:$B$111),IF(AND($H124=-1,BO$9=$R123),"",IF($H124=-1,BO123,IF(AND($H124=1,BM$9=$R123),$J124,IF($H124=1,BN123,""))))))))</f>
        <v/>
      </c>
      <c r="BO124">
        <f ca="1">IF($E123="","",IF($F124="",BO123,IF(AND($M124=1,BO$9&gt;$B$9),"",IF(AND($M124=1,BO$9&lt;=$B$9),LOOKUP(BO$9,$A$12:$A$111,$B$12:$B$111),IF(AND($H124=-1,BP$9=$R123),"",IF($H124=-1,BP123,IF(AND($H124=1,BN$9=$R123),$J124,IF($H124=1,BO123,""))))))))</f>
        <v>0</v>
      </c>
      <c r="BP124">
        <f ca="1">IF($E123="","",IF($F124="",BP123,IF(AND($M124=1,BP$9&gt;$B$9),"",IF(AND($M124=1,BP$9&lt;=$B$9),LOOKUP(BP$9,$A$12:$A$111,$B$12:$B$111),IF(AND($H124=-1,BQ$9=$R123),"",IF($H124=-1,BQ123,IF(AND($H124=1,BO$9=$R123),$J124,IF($H124=1,BP123,""))))))))</f>
        <v>0</v>
      </c>
    </row>
    <row r="125" spans="4:68" x14ac:dyDescent="0.25">
      <c r="D125" s="4">
        <v>115</v>
      </c>
      <c r="E125" s="1">
        <f t="shared" ca="1" si="12"/>
        <v>31</v>
      </c>
      <c r="F125" t="str">
        <f ca="1">IF(E124="","",IF(AND(B$3="Last",G124="Zero"),F124,IF(B$3="Last",G124,IF(AND(B$3="2nd last",G123="Zero"),F124,IF(B$3="2nd last",G123,IF(AND(B$3="Opposite",G124="Zero"),F124,IF(AND(B$3="Opposite",G124="Red"),"Black",IF(AND(B$3="Opposite",G124="Black"),"Red",IF(AND(B$3="Opposite",G124="Odd"),"Even",IF(AND(B$3="Opposite",G124="Even"),"Odd",IF(AND(B$3="Opposite",G124="High"),"Low",IF(AND(B$3="Opposite",G124="Low"),"High",IF(COUNTIF(Refs!$E$5:$I$6,B$3)=1,RevLab!B$3,"")))))))))))))</f>
        <v>Black</v>
      </c>
      <c r="G125" t="str">
        <f ca="1">IF(E125="","",IF(B$2="Red/Black",LOOKUP(E125,Refs!D:D,Refs!F:F),IF(B$2="High/Low",LOOKUP(E125,Refs!D:D,Refs!H:H),IF(B$2="Odd/Even",LOOKUP(E125,Refs!D:D,Refs!J:J),""))))</f>
        <v>Black</v>
      </c>
      <c r="H125">
        <f t="shared" ca="1" si="13"/>
        <v>1</v>
      </c>
      <c r="I125">
        <f ca="1">IF(E124="","",IF(F125="","",IF(AND(R124&gt;1,P124+Q124&gt;=$B$4),$B$4,IF(R124=1,P124,P124+Q124))))</f>
        <v>7</v>
      </c>
      <c r="J125">
        <f t="shared" ca="1" si="14"/>
        <v>7</v>
      </c>
      <c r="K125">
        <f t="shared" ca="1" si="16"/>
        <v>-136</v>
      </c>
      <c r="L125">
        <f t="shared" ca="1" si="17"/>
        <v>15</v>
      </c>
      <c r="M125">
        <f t="shared" ca="1" si="15"/>
        <v>0</v>
      </c>
      <c r="P125">
        <f t="shared" ca="1" si="9"/>
        <v>3</v>
      </c>
      <c r="Q125">
        <f t="shared" ca="1" si="10"/>
        <v>7</v>
      </c>
      <c r="R125" s="2">
        <f t="shared" ca="1" si="11"/>
        <v>3</v>
      </c>
      <c r="S125" s="4">
        <f ca="1">IF(E124="","",IF($F125="",S124,IF($M125=1,LOOKUP(S$9,$A$12:$A$111,$B$12:$B$111),IF(AND($H125=-1,T$9=$R124),"",IF($H125=-1,T124,IF($H125=1,S124))))))</f>
        <v>3</v>
      </c>
      <c r="T125">
        <f ca="1">IF($E124="","",IF($F125="",T124,IF(AND($M125=1,T$9&gt;$B$9),"",IF(AND($M125=1,T$9&lt;=$B$9),LOOKUP(T$9,$A$12:$A$111,$B$12:$B$111),IF(AND($H125=-1,U$9=$R124),"",IF($H125=-1,U124,IF(AND($H125=1,S$9=$R124),$J125,IF($H125=1,T124,""))))))))</f>
        <v>4</v>
      </c>
      <c r="U125">
        <f ca="1">IF($E124="","",IF($F125="",U124,IF(AND($M125=1,U$9&gt;$B$9),"",IF(AND($M125=1,U$9&lt;=$B$9),LOOKUP(U$9,$A$12:$A$111,$B$12:$B$111),IF(AND($H125=-1,V$9=$R124),"",IF($H125=-1,V124,IF(AND($H125=1,T$9=$R124),$J125,IF($H125=1,U124,""))))))))</f>
        <v>7</v>
      </c>
      <c r="V125" t="str">
        <f ca="1">IF($E124="","",IF($F125="",V124,IF(AND($M125=1,V$9&gt;$B$9),"",IF(AND($M125=1,V$9&lt;=$B$9),LOOKUP(V$9,$A$12:$A$111,$B$12:$B$111),IF(AND($H125=-1,W$9=$R124),"",IF($H125=-1,W124,IF(AND($H125=1,U$9=$R124),$J125,IF($H125=1,V124,""))))))))</f>
        <v/>
      </c>
      <c r="W125" t="str">
        <f ca="1">IF($E124="","",IF($F125="",W124,IF(AND($M125=1,W$9&gt;$B$9),"",IF(AND($M125=1,W$9&lt;=$B$9),LOOKUP(W$9,$A$12:$A$111,$B$12:$B$111),IF(AND($H125=-1,X$9=$R124),"",IF($H125=-1,X124,IF(AND($H125=1,V$9=$R124),$J125,IF($H125=1,W124,""))))))))</f>
        <v/>
      </c>
      <c r="X125" t="str">
        <f ca="1">IF($E124="","",IF($F125="",X124,IF(AND($M125=1,X$9&gt;$B$9),"",IF(AND($M125=1,X$9&lt;=$B$9),LOOKUP(X$9,$A$12:$A$111,$B$12:$B$111),IF(AND($H125=-1,Y$9=$R124),"",IF($H125=-1,Y124,IF(AND($H125=1,W$9=$R124),$J125,IF($H125=1,X124,""))))))))</f>
        <v/>
      </c>
      <c r="Y125" t="str">
        <f ca="1">IF($E124="","",IF($F125="",Y124,IF(AND($M125=1,Y$9&gt;$B$9),"",IF(AND($M125=1,Y$9&lt;=$B$9),LOOKUP(Y$9,$A$12:$A$111,$B$12:$B$111),IF(AND($H125=-1,Z$9=$R124),"",IF($H125=-1,Z124,IF(AND($H125=1,X$9=$R124),$J125,IF($H125=1,Y124,""))))))))</f>
        <v/>
      </c>
      <c r="Z125" t="str">
        <f ca="1">IF($E124="","",IF($F125="",Z124,IF(AND($M125=1,Z$9&gt;$B$9),"",IF(AND($M125=1,Z$9&lt;=$B$9),LOOKUP(Z$9,$A$12:$A$111,$B$12:$B$111),IF(AND($H125=-1,AA$9=$R124),"",IF($H125=-1,AA124,IF(AND($H125=1,Y$9=$R124),$J125,IF($H125=1,Z124,""))))))))</f>
        <v/>
      </c>
      <c r="AA125" t="str">
        <f ca="1">IF($E124="","",IF($F125="",AA124,IF(AND($M125=1,AA$9&gt;$B$9),"",IF(AND($M125=1,AA$9&lt;=$B$9),LOOKUP(AA$9,$A$12:$A$111,$B$12:$B$111),IF(AND($H125=-1,AB$9=$R124),"",IF($H125=-1,AB124,IF(AND($H125=1,Z$9=$R124),$J125,IF($H125=1,AA124,""))))))))</f>
        <v/>
      </c>
      <c r="AB125" t="str">
        <f ca="1">IF($E124="","",IF($F125="",AB124,IF(AND($M125=1,AB$9&gt;$B$9),"",IF(AND($M125=1,AB$9&lt;=$B$9),LOOKUP(AB$9,$A$12:$A$111,$B$12:$B$111),IF(AND($H125=-1,AC$9=$R124),"",IF($H125=-1,AC124,IF(AND($H125=1,AA$9=$R124),$J125,IF($H125=1,AB124,""))))))))</f>
        <v/>
      </c>
      <c r="AC125" t="str">
        <f ca="1">IF($E124="","",IF($F125="",AC124,IF(AND($M125=1,AC$9&gt;$B$9),"",IF(AND($M125=1,AC$9&lt;=$B$9),LOOKUP(AC$9,$A$12:$A$111,$B$12:$B$111),IF(AND($H125=-1,AD$9=$R124),"",IF($H125=-1,AD124,IF(AND($H125=1,AB$9=$R124),$J125,IF($H125=1,AC124,""))))))))</f>
        <v/>
      </c>
      <c r="AD125" t="str">
        <f ca="1">IF($E124="","",IF($F125="",AD124,IF(AND($M125=1,AD$9&gt;$B$9),"",IF(AND($M125=1,AD$9&lt;=$B$9),LOOKUP(AD$9,$A$12:$A$111,$B$12:$B$111),IF(AND($H125=-1,AE$9=$R124),"",IF($H125=-1,AE124,IF(AND($H125=1,AC$9=$R124),$J125,IF($H125=1,AD124,""))))))))</f>
        <v/>
      </c>
      <c r="AE125" t="str">
        <f ca="1">IF($E124="","",IF($F125="",AE124,IF(AND($M125=1,AE$9&gt;$B$9),"",IF(AND($M125=1,AE$9&lt;=$B$9),LOOKUP(AE$9,$A$12:$A$111,$B$12:$B$111),IF(AND($H125=-1,AF$9=$R124),"",IF($H125=-1,AF124,IF(AND($H125=1,AD$9=$R124),$J125,IF($H125=1,AE124,""))))))))</f>
        <v/>
      </c>
      <c r="AF125" t="str">
        <f ca="1">IF($E124="","",IF($F125="",AF124,IF(AND($M125=1,AF$9&gt;$B$9),"",IF(AND($M125=1,AF$9&lt;=$B$9),LOOKUP(AF$9,$A$12:$A$111,$B$12:$B$111),IF(AND($H125=-1,AG$9=$R124),"",IF($H125=-1,AG124,IF(AND($H125=1,AE$9=$R124),$J125,IF($H125=1,AF124,""))))))))</f>
        <v/>
      </c>
      <c r="AG125" t="str">
        <f ca="1">IF($E124="","",IF($F125="",AG124,IF(AND($M125=1,AG$9&gt;$B$9),"",IF(AND($M125=1,AG$9&lt;=$B$9),LOOKUP(AG$9,$A$12:$A$111,$B$12:$B$111),IF(AND($H125=-1,AH$9=$R124),"",IF($H125=-1,AH124,IF(AND($H125=1,AF$9=$R124),$J125,IF($H125=1,AG124,""))))))))</f>
        <v/>
      </c>
      <c r="AH125" t="str">
        <f ca="1">IF($E124="","",IF($F125="",AH124,IF(AND($M125=1,AH$9&gt;$B$9),"",IF(AND($M125=1,AH$9&lt;=$B$9),LOOKUP(AH$9,$A$12:$A$111,$B$12:$B$111),IF(AND($H125=-1,AI$9=$R124),"",IF($H125=-1,AI124,IF(AND($H125=1,AG$9=$R124),$J125,IF($H125=1,AH124,""))))))))</f>
        <v/>
      </c>
      <c r="AI125" t="str">
        <f ca="1">IF($E124="","",IF($F125="",AI124,IF(AND($M125=1,AI$9&gt;$B$9),"",IF(AND($M125=1,AI$9&lt;=$B$9),LOOKUP(AI$9,$A$12:$A$111,$B$12:$B$111),IF(AND($H125=-1,AJ$9=$R124),"",IF($H125=-1,AJ124,IF(AND($H125=1,AH$9=$R124),$J125,IF($H125=1,AI124,""))))))))</f>
        <v/>
      </c>
      <c r="AJ125" t="str">
        <f ca="1">IF($E124="","",IF($F125="",AJ124,IF(AND($M125=1,AJ$9&gt;$B$9),"",IF(AND($M125=1,AJ$9&lt;=$B$9),LOOKUP(AJ$9,$A$12:$A$111,$B$12:$B$111),IF(AND($H125=-1,AK$9=$R124),"",IF($H125=-1,AK124,IF(AND($H125=1,AI$9=$R124),$J125,IF($H125=1,AJ124,""))))))))</f>
        <v/>
      </c>
      <c r="AK125" t="str">
        <f ca="1">IF($E124="","",IF($F125="",AK124,IF(AND($M125=1,AK$9&gt;$B$9),"",IF(AND($M125=1,AK$9&lt;=$B$9),LOOKUP(AK$9,$A$12:$A$111,$B$12:$B$111),IF(AND($H125=-1,AL$9=$R124),"",IF($H125=-1,AL124,IF(AND($H125=1,AJ$9=$R124),$J125,IF($H125=1,AK124,""))))))))</f>
        <v/>
      </c>
      <c r="AL125" t="str">
        <f ca="1">IF($E124="","",IF($F125="",AL124,IF(AND($M125=1,AL$9&gt;$B$9),"",IF(AND($M125=1,AL$9&lt;=$B$9),LOOKUP(AL$9,$A$12:$A$111,$B$12:$B$111),IF(AND($H125=-1,AM$9=$R124),"",IF($H125=-1,AM124,IF(AND($H125=1,AK$9=$R124),$J125,IF($H125=1,AL124,""))))))))</f>
        <v/>
      </c>
      <c r="AM125" t="str">
        <f ca="1">IF($E124="","",IF($F125="",AM124,IF(AND($M125=1,AM$9&gt;$B$9),"",IF(AND($M125=1,AM$9&lt;=$B$9),LOOKUP(AM$9,$A$12:$A$111,$B$12:$B$111),IF(AND($H125=-1,AN$9=$R124),"",IF($H125=-1,AN124,IF(AND($H125=1,AL$9=$R124),$J125,IF($H125=1,AM124,""))))))))</f>
        <v/>
      </c>
      <c r="AN125" t="str">
        <f ca="1">IF($E124="","",IF($F125="",AN124,IF(AND($M125=1,AN$9&gt;$B$9),"",IF(AND($M125=1,AN$9&lt;=$B$9),LOOKUP(AN$9,$A$12:$A$111,$B$12:$B$111),IF(AND($H125=-1,AO$9=$R124),"",IF($H125=-1,AO124,IF(AND($H125=1,AM$9=$R124),$J125,IF($H125=1,AN124,""))))))))</f>
        <v/>
      </c>
      <c r="AO125" t="str">
        <f ca="1">IF($E124="","",IF($F125="",AO124,IF(AND($M125=1,AO$9&gt;$B$9),"",IF(AND($M125=1,AO$9&lt;=$B$9),LOOKUP(AO$9,$A$12:$A$111,$B$12:$B$111),IF(AND($H125=-1,AP$9=$R124),"",IF($H125=-1,AP124,IF(AND($H125=1,AN$9=$R124),$J125,IF($H125=1,AO124,""))))))))</f>
        <v/>
      </c>
      <c r="AP125" t="str">
        <f ca="1">IF($E124="","",IF($F125="",AP124,IF(AND($M125=1,AP$9&gt;$B$9),"",IF(AND($M125=1,AP$9&lt;=$B$9),LOOKUP(AP$9,$A$12:$A$111,$B$12:$B$111),IF(AND($H125=-1,AQ$9=$R124),"",IF($H125=-1,AQ124,IF(AND($H125=1,AO$9=$R124),$J125,IF($H125=1,AP124,""))))))))</f>
        <v/>
      </c>
      <c r="AQ125" t="str">
        <f ca="1">IF($E124="","",IF($F125="",AQ124,IF(AND($M125=1,AQ$9&gt;$B$9),"",IF(AND($M125=1,AQ$9&lt;=$B$9),LOOKUP(AQ$9,$A$12:$A$111,$B$12:$B$111),IF(AND($H125=-1,AR$9=$R124),"",IF($H125=-1,AR124,IF(AND($H125=1,AP$9=$R124),$J125,IF($H125=1,AQ124,""))))))))</f>
        <v/>
      </c>
      <c r="AR125" t="str">
        <f ca="1">IF($E124="","",IF($F125="",AR124,IF(AND($M125=1,AR$9&gt;$B$9),"",IF(AND($M125=1,AR$9&lt;=$B$9),LOOKUP(AR$9,$A$12:$A$111,$B$12:$B$111),IF(AND($H125=-1,AS$9=$R124),"",IF($H125=-1,AS124,IF(AND($H125=1,AQ$9=$R124),$J125,IF($H125=1,AR124,""))))))))</f>
        <v/>
      </c>
      <c r="AS125" t="str">
        <f ca="1">IF($E124="","",IF($F125="",AS124,IF(AND($M125=1,AS$9&gt;$B$9),"",IF(AND($M125=1,AS$9&lt;=$B$9),LOOKUP(AS$9,$A$12:$A$111,$B$12:$B$111),IF(AND($H125=-1,AT$9=$R124),"",IF($H125=-1,AT124,IF(AND($H125=1,AR$9=$R124),$J125,IF($H125=1,AS124,""))))))))</f>
        <v/>
      </c>
      <c r="AT125" t="str">
        <f ca="1">IF($E124="","",IF($F125="",AT124,IF(AND($M125=1,AT$9&gt;$B$9),"",IF(AND($M125=1,AT$9&lt;=$B$9),LOOKUP(AT$9,$A$12:$A$111,$B$12:$B$111),IF(AND($H125=-1,AU$9=$R124),"",IF($H125=-1,AU124,IF(AND($H125=1,AS$9=$R124),$J125,IF($H125=1,AT124,""))))))))</f>
        <v/>
      </c>
      <c r="AU125" t="str">
        <f ca="1">IF($E124="","",IF($F125="",AU124,IF(AND($M125=1,AU$9&gt;$B$9),"",IF(AND($M125=1,AU$9&lt;=$B$9),LOOKUP(AU$9,$A$12:$A$111,$B$12:$B$111),IF(AND($H125=-1,AV$9=$R124),"",IF($H125=-1,AV124,IF(AND($H125=1,AT$9=$R124),$J125,IF($H125=1,AU124,""))))))))</f>
        <v/>
      </c>
      <c r="AV125" t="str">
        <f ca="1">IF($E124="","",IF($F125="",AV124,IF(AND($M125=1,AV$9&gt;$B$9),"",IF(AND($M125=1,AV$9&lt;=$B$9),LOOKUP(AV$9,$A$12:$A$111,$B$12:$B$111),IF(AND($H125=-1,AW$9=$R124),"",IF($H125=-1,AW124,IF(AND($H125=1,AU$9=$R124),$J125,IF($H125=1,AV124,""))))))))</f>
        <v/>
      </c>
      <c r="AW125" t="str">
        <f ca="1">IF($E124="","",IF($F125="",AW124,IF(AND($M125=1,AW$9&gt;$B$9),"",IF(AND($M125=1,AW$9&lt;=$B$9),LOOKUP(AW$9,$A$12:$A$111,$B$12:$B$111),IF(AND($H125=-1,AX$9=$R124),"",IF($H125=-1,AX124,IF(AND($H125=1,AV$9=$R124),$J125,IF($H125=1,AW124,""))))))))</f>
        <v/>
      </c>
      <c r="AX125" t="str">
        <f ca="1">IF($E124="","",IF($F125="",AX124,IF(AND($M125=1,AX$9&gt;$B$9),"",IF(AND($M125=1,AX$9&lt;=$B$9),LOOKUP(AX$9,$A$12:$A$111,$B$12:$B$111),IF(AND($H125=-1,AY$9=$R124),"",IF($H125=-1,AY124,IF(AND($H125=1,AW$9=$R124),$J125,IF($H125=1,AX124,""))))))))</f>
        <v/>
      </c>
      <c r="AY125" t="str">
        <f ca="1">IF($E124="","",IF($F125="",AY124,IF(AND($M125=1,AY$9&gt;$B$9),"",IF(AND($M125=1,AY$9&lt;=$B$9),LOOKUP(AY$9,$A$12:$A$111,$B$12:$B$111),IF(AND($H125=-1,AZ$9=$R124),"",IF($H125=-1,AZ124,IF(AND($H125=1,AX$9=$R124),$J125,IF($H125=1,AY124,""))))))))</f>
        <v/>
      </c>
      <c r="AZ125" t="str">
        <f ca="1">IF($E124="","",IF($F125="",AZ124,IF(AND($M125=1,AZ$9&gt;$B$9),"",IF(AND($M125=1,AZ$9&lt;=$B$9),LOOKUP(AZ$9,$A$12:$A$111,$B$12:$B$111),IF(AND($H125=-1,BA$9=$R124),"",IF($H125=-1,BA124,IF(AND($H125=1,AY$9=$R124),$J125,IF($H125=1,AZ124,""))))))))</f>
        <v/>
      </c>
      <c r="BA125" t="str">
        <f ca="1">IF($E124="","",IF($F125="",BA124,IF(AND($M125=1,BA$9&gt;$B$9),"",IF(AND($M125=1,BA$9&lt;=$B$9),LOOKUP(BA$9,$A$12:$A$111,$B$12:$B$111),IF(AND($H125=-1,BB$9=$R124),"",IF($H125=-1,BB124,IF(AND($H125=1,AZ$9=$R124),$J125,IF($H125=1,BA124,""))))))))</f>
        <v/>
      </c>
      <c r="BB125" t="str">
        <f ca="1">IF($E124="","",IF($F125="",BB124,IF(AND($M125=1,BB$9&gt;$B$9),"",IF(AND($M125=1,BB$9&lt;=$B$9),LOOKUP(BB$9,$A$12:$A$111,$B$12:$B$111),IF(AND($H125=-1,BC$9=$R124),"",IF($H125=-1,BC124,IF(AND($H125=1,BA$9=$R124),$J125,IF($H125=1,BB124,""))))))))</f>
        <v/>
      </c>
      <c r="BC125" t="str">
        <f ca="1">IF($E124="","",IF($F125="",BC124,IF(AND($M125=1,BC$9&gt;$B$9),"",IF(AND($M125=1,BC$9&lt;=$B$9),LOOKUP(BC$9,$A$12:$A$111,$B$12:$B$111),IF(AND($H125=-1,BD$9=$R124),"",IF($H125=-1,BD124,IF(AND($H125=1,BB$9=$R124),$J125,IF($H125=1,BC124,""))))))))</f>
        <v/>
      </c>
      <c r="BD125" t="str">
        <f ca="1">IF($E124="","",IF($F125="",BD124,IF(AND($M125=1,BD$9&gt;$B$9),"",IF(AND($M125=1,BD$9&lt;=$B$9),LOOKUP(BD$9,$A$12:$A$111,$B$12:$B$111),IF(AND($H125=-1,BE$9=$R124),"",IF($H125=-1,BE124,IF(AND($H125=1,BC$9=$R124),$J125,IF($H125=1,BD124,""))))))))</f>
        <v/>
      </c>
      <c r="BE125" t="str">
        <f ca="1">IF($E124="","",IF($F125="",BE124,IF(AND($M125=1,BE$9&gt;$B$9),"",IF(AND($M125=1,BE$9&lt;=$B$9),LOOKUP(BE$9,$A$12:$A$111,$B$12:$B$111),IF(AND($H125=-1,BF$9=$R124),"",IF($H125=-1,BF124,IF(AND($H125=1,BD$9=$R124),$J125,IF($H125=1,BE124,""))))))))</f>
        <v/>
      </c>
      <c r="BF125" t="str">
        <f ca="1">IF($E124="","",IF($F125="",BF124,IF(AND($M125=1,BF$9&gt;$B$9),"",IF(AND($M125=1,BF$9&lt;=$B$9),LOOKUP(BF$9,$A$12:$A$111,$B$12:$B$111),IF(AND($H125=-1,BG$9=$R124),"",IF($H125=-1,BG124,IF(AND($H125=1,BE$9=$R124),$J125,IF($H125=1,BF124,""))))))))</f>
        <v/>
      </c>
      <c r="BG125" t="str">
        <f ca="1">IF($E124="","",IF($F125="",BG124,IF(AND($M125=1,BG$9&gt;$B$9),"",IF(AND($M125=1,BG$9&lt;=$B$9),LOOKUP(BG$9,$A$12:$A$111,$B$12:$B$111),IF(AND($H125=-1,BH$9=$R124),"",IF($H125=-1,BH124,IF(AND($H125=1,BF$9=$R124),$J125,IF($H125=1,BG124,""))))))))</f>
        <v/>
      </c>
      <c r="BH125" t="str">
        <f ca="1">IF($E124="","",IF($F125="",BH124,IF(AND($M125=1,BH$9&gt;$B$9),"",IF(AND($M125=1,BH$9&lt;=$B$9),LOOKUP(BH$9,$A$12:$A$111,$B$12:$B$111),IF(AND($H125=-1,BI$9=$R124),"",IF($H125=-1,BI124,IF(AND($H125=1,BG$9=$R124),$J125,IF($H125=1,BH124,""))))))))</f>
        <v/>
      </c>
      <c r="BI125" t="str">
        <f ca="1">IF($E124="","",IF($F125="",BI124,IF(AND($M125=1,BI$9&gt;$B$9),"",IF(AND($M125=1,BI$9&lt;=$B$9),LOOKUP(BI$9,$A$12:$A$111,$B$12:$B$111),IF(AND($H125=-1,BJ$9=$R124),"",IF($H125=-1,BJ124,IF(AND($H125=1,BH$9=$R124),$J125,IF($H125=1,BI124,""))))))))</f>
        <v/>
      </c>
      <c r="BJ125" t="str">
        <f ca="1">IF($E124="","",IF($F125="",BJ124,IF(AND($M125=1,BJ$9&gt;$B$9),"",IF(AND($M125=1,BJ$9&lt;=$B$9),LOOKUP(BJ$9,$A$12:$A$111,$B$12:$B$111),IF(AND($H125=-1,BK$9=$R124),"",IF($H125=-1,BK124,IF(AND($H125=1,BI$9=$R124),$J125,IF($H125=1,BJ124,""))))))))</f>
        <v/>
      </c>
      <c r="BK125" t="str">
        <f ca="1">IF($E124="","",IF($F125="",BK124,IF(AND($M125=1,BK$9&gt;$B$9),"",IF(AND($M125=1,BK$9&lt;=$B$9),LOOKUP(BK$9,$A$12:$A$111,$B$12:$B$111),IF(AND($H125=-1,BL$9=$R124),"",IF($H125=-1,BL124,IF(AND($H125=1,BJ$9=$R124),$J125,IF($H125=1,BK124,""))))))))</f>
        <v/>
      </c>
      <c r="BL125" t="str">
        <f ca="1">IF($E124="","",IF($F125="",BL124,IF(AND($M125=1,BL$9&gt;$B$9),"",IF(AND($M125=1,BL$9&lt;=$B$9),LOOKUP(BL$9,$A$12:$A$111,$B$12:$B$111),IF(AND($H125=-1,BM$9=$R124),"",IF($H125=-1,BM124,IF(AND($H125=1,BK$9=$R124),$J125,IF($H125=1,BL124,""))))))))</f>
        <v/>
      </c>
      <c r="BM125" t="str">
        <f ca="1">IF($E124="","",IF($F125="",BM124,IF(AND($M125=1,BM$9&gt;$B$9),"",IF(AND($M125=1,BM$9&lt;=$B$9),LOOKUP(BM$9,$A$12:$A$111,$B$12:$B$111),IF(AND($H125=-1,BN$9=$R124),"",IF($H125=-1,BN124,IF(AND($H125=1,BL$9=$R124),$J125,IF($H125=1,BM124,""))))))))</f>
        <v/>
      </c>
      <c r="BN125" t="str">
        <f ca="1">IF($E124="","",IF($F125="",BN124,IF(AND($M125=1,BN$9&gt;$B$9),"",IF(AND($M125=1,BN$9&lt;=$B$9),LOOKUP(BN$9,$A$12:$A$111,$B$12:$B$111),IF(AND($H125=-1,BO$9=$R124),"",IF($H125=-1,BO124,IF(AND($H125=1,BM$9=$R124),$J125,IF($H125=1,BN124,""))))))))</f>
        <v/>
      </c>
      <c r="BO125">
        <f ca="1">IF($E124="","",IF($F125="",BO124,IF(AND($M125=1,BO$9&gt;$B$9),"",IF(AND($M125=1,BO$9&lt;=$B$9),LOOKUP(BO$9,$A$12:$A$111,$B$12:$B$111),IF(AND($H125=-1,BP$9=$R124),"",IF($H125=-1,BP124,IF(AND($H125=1,BN$9=$R124),$J125,IF($H125=1,BO124,""))))))))</f>
        <v>0</v>
      </c>
      <c r="BP125">
        <f ca="1">IF($E124="","",IF($F125="",BP124,IF(AND($M125=1,BP$9&gt;$B$9),"",IF(AND($M125=1,BP$9&lt;=$B$9),LOOKUP(BP$9,$A$12:$A$111,$B$12:$B$111),IF(AND($H125=-1,BQ$9=$R124),"",IF($H125=-1,BQ124,IF(AND($H125=1,BO$9=$R124),$J125,IF($H125=1,BP124,""))))))))</f>
        <v>0</v>
      </c>
    </row>
    <row r="126" spans="4:68" x14ac:dyDescent="0.25">
      <c r="D126" s="4">
        <v>116</v>
      </c>
      <c r="E126" s="1">
        <f t="shared" ca="1" si="12"/>
        <v>13</v>
      </c>
      <c r="F126" t="str">
        <f ca="1">IF(E125="","",IF(AND(B$3="Last",G125="Zero"),F125,IF(B$3="Last",G125,IF(AND(B$3="2nd last",G124="Zero"),F125,IF(B$3="2nd last",G124,IF(AND(B$3="Opposite",G125="Zero"),F125,IF(AND(B$3="Opposite",G125="Red"),"Black",IF(AND(B$3="Opposite",G125="Black"),"Red",IF(AND(B$3="Opposite",G125="Odd"),"Even",IF(AND(B$3="Opposite",G125="Even"),"Odd",IF(AND(B$3="Opposite",G125="High"),"Low",IF(AND(B$3="Opposite",G125="Low"),"High",IF(COUNTIF(Refs!$E$5:$I$6,B$3)=1,RevLab!B$3,"")))))))))))))</f>
        <v>Black</v>
      </c>
      <c r="G126" t="str">
        <f ca="1">IF(E126="","",IF(B$2="Red/Black",LOOKUP(E126,Refs!D:D,Refs!F:F),IF(B$2="High/Low",LOOKUP(E126,Refs!D:D,Refs!H:H),IF(B$2="Odd/Even",LOOKUP(E126,Refs!D:D,Refs!J:J),""))))</f>
        <v>Black</v>
      </c>
      <c r="H126">
        <f t="shared" ca="1" si="13"/>
        <v>1</v>
      </c>
      <c r="I126">
        <f ca="1">IF(E125="","",IF(F126="","",IF(AND(R125&gt;1,P125+Q125&gt;=$B$4),$B$4,IF(R125=1,P125,P125+Q125))))</f>
        <v>10</v>
      </c>
      <c r="J126">
        <f t="shared" ca="1" si="14"/>
        <v>10</v>
      </c>
      <c r="K126">
        <f t="shared" ca="1" si="16"/>
        <v>-126</v>
      </c>
      <c r="L126">
        <f t="shared" ca="1" si="17"/>
        <v>15</v>
      </c>
      <c r="M126">
        <f t="shared" ca="1" si="15"/>
        <v>0</v>
      </c>
      <c r="P126">
        <f t="shared" ca="1" si="9"/>
        <v>3</v>
      </c>
      <c r="Q126">
        <f t="shared" ca="1" si="10"/>
        <v>10</v>
      </c>
      <c r="R126" s="2">
        <f t="shared" ca="1" si="11"/>
        <v>4</v>
      </c>
      <c r="S126" s="4">
        <f ca="1">IF(E125="","",IF($F126="",S125,IF($M126=1,LOOKUP(S$9,$A$12:$A$111,$B$12:$B$111),IF(AND($H126=-1,T$9=$R125),"",IF($H126=-1,T125,IF($H126=1,S125))))))</f>
        <v>3</v>
      </c>
      <c r="T126">
        <f ca="1">IF($E125="","",IF($F126="",T125,IF(AND($M126=1,T$9&gt;$B$9),"",IF(AND($M126=1,T$9&lt;=$B$9),LOOKUP(T$9,$A$12:$A$111,$B$12:$B$111),IF(AND($H126=-1,U$9=$R125),"",IF($H126=-1,U125,IF(AND($H126=1,S$9=$R125),$J126,IF($H126=1,T125,""))))))))</f>
        <v>4</v>
      </c>
      <c r="U126">
        <f ca="1">IF($E125="","",IF($F126="",U125,IF(AND($M126=1,U$9&gt;$B$9),"",IF(AND($M126=1,U$9&lt;=$B$9),LOOKUP(U$9,$A$12:$A$111,$B$12:$B$111),IF(AND($H126=-1,V$9=$R125),"",IF($H126=-1,V125,IF(AND($H126=1,T$9=$R125),$J126,IF($H126=1,U125,""))))))))</f>
        <v>7</v>
      </c>
      <c r="V126">
        <f ca="1">IF($E125="","",IF($F126="",V125,IF(AND($M126=1,V$9&gt;$B$9),"",IF(AND($M126=1,V$9&lt;=$B$9),LOOKUP(V$9,$A$12:$A$111,$B$12:$B$111),IF(AND($H126=-1,W$9=$R125),"",IF($H126=-1,W125,IF(AND($H126=1,U$9=$R125),$J126,IF($H126=1,V125,""))))))))</f>
        <v>10</v>
      </c>
      <c r="W126" t="str">
        <f ca="1">IF($E125="","",IF($F126="",W125,IF(AND($M126=1,W$9&gt;$B$9),"",IF(AND($M126=1,W$9&lt;=$B$9),LOOKUP(W$9,$A$12:$A$111,$B$12:$B$111),IF(AND($H126=-1,X$9=$R125),"",IF($H126=-1,X125,IF(AND($H126=1,V$9=$R125),$J126,IF($H126=1,W125,""))))))))</f>
        <v/>
      </c>
      <c r="X126" t="str">
        <f ca="1">IF($E125="","",IF($F126="",X125,IF(AND($M126=1,X$9&gt;$B$9),"",IF(AND($M126=1,X$9&lt;=$B$9),LOOKUP(X$9,$A$12:$A$111,$B$12:$B$111),IF(AND($H126=-1,Y$9=$R125),"",IF($H126=-1,Y125,IF(AND($H126=1,W$9=$R125),$J126,IF($H126=1,X125,""))))))))</f>
        <v/>
      </c>
      <c r="Y126" t="str">
        <f ca="1">IF($E125="","",IF($F126="",Y125,IF(AND($M126=1,Y$9&gt;$B$9),"",IF(AND($M126=1,Y$9&lt;=$B$9),LOOKUP(Y$9,$A$12:$A$111,$B$12:$B$111),IF(AND($H126=-1,Z$9=$R125),"",IF($H126=-1,Z125,IF(AND($H126=1,X$9=$R125),$J126,IF($H126=1,Y125,""))))))))</f>
        <v/>
      </c>
      <c r="Z126" t="str">
        <f ca="1">IF($E125="","",IF($F126="",Z125,IF(AND($M126=1,Z$9&gt;$B$9),"",IF(AND($M126=1,Z$9&lt;=$B$9),LOOKUP(Z$9,$A$12:$A$111,$B$12:$B$111),IF(AND($H126=-1,AA$9=$R125),"",IF($H126=-1,AA125,IF(AND($H126=1,Y$9=$R125),$J126,IF($H126=1,Z125,""))))))))</f>
        <v/>
      </c>
      <c r="AA126" t="str">
        <f ca="1">IF($E125="","",IF($F126="",AA125,IF(AND($M126=1,AA$9&gt;$B$9),"",IF(AND($M126=1,AA$9&lt;=$B$9),LOOKUP(AA$9,$A$12:$A$111,$B$12:$B$111),IF(AND($H126=-1,AB$9=$R125),"",IF($H126=-1,AB125,IF(AND($H126=1,Z$9=$R125),$J126,IF($H126=1,AA125,""))))))))</f>
        <v/>
      </c>
      <c r="AB126" t="str">
        <f ca="1">IF($E125="","",IF($F126="",AB125,IF(AND($M126=1,AB$9&gt;$B$9),"",IF(AND($M126=1,AB$9&lt;=$B$9),LOOKUP(AB$9,$A$12:$A$111,$B$12:$B$111),IF(AND($H126=-1,AC$9=$R125),"",IF($H126=-1,AC125,IF(AND($H126=1,AA$9=$R125),$J126,IF($H126=1,AB125,""))))))))</f>
        <v/>
      </c>
      <c r="AC126" t="str">
        <f ca="1">IF($E125="","",IF($F126="",AC125,IF(AND($M126=1,AC$9&gt;$B$9),"",IF(AND($M126=1,AC$9&lt;=$B$9),LOOKUP(AC$9,$A$12:$A$111,$B$12:$B$111),IF(AND($H126=-1,AD$9=$R125),"",IF($H126=-1,AD125,IF(AND($H126=1,AB$9=$R125),$J126,IF($H126=1,AC125,""))))))))</f>
        <v/>
      </c>
      <c r="AD126" t="str">
        <f ca="1">IF($E125="","",IF($F126="",AD125,IF(AND($M126=1,AD$9&gt;$B$9),"",IF(AND($M126=1,AD$9&lt;=$B$9),LOOKUP(AD$9,$A$12:$A$111,$B$12:$B$111),IF(AND($H126=-1,AE$9=$R125),"",IF($H126=-1,AE125,IF(AND($H126=1,AC$9=$R125),$J126,IF($H126=1,AD125,""))))))))</f>
        <v/>
      </c>
      <c r="AE126" t="str">
        <f ca="1">IF($E125="","",IF($F126="",AE125,IF(AND($M126=1,AE$9&gt;$B$9),"",IF(AND($M126=1,AE$9&lt;=$B$9),LOOKUP(AE$9,$A$12:$A$111,$B$12:$B$111),IF(AND($H126=-1,AF$9=$R125),"",IF($H126=-1,AF125,IF(AND($H126=1,AD$9=$R125),$J126,IF($H126=1,AE125,""))))))))</f>
        <v/>
      </c>
      <c r="AF126" t="str">
        <f ca="1">IF($E125="","",IF($F126="",AF125,IF(AND($M126=1,AF$9&gt;$B$9),"",IF(AND($M126=1,AF$9&lt;=$B$9),LOOKUP(AF$9,$A$12:$A$111,$B$12:$B$111),IF(AND($H126=-1,AG$9=$R125),"",IF($H126=-1,AG125,IF(AND($H126=1,AE$9=$R125),$J126,IF($H126=1,AF125,""))))))))</f>
        <v/>
      </c>
      <c r="AG126" t="str">
        <f ca="1">IF($E125="","",IF($F126="",AG125,IF(AND($M126=1,AG$9&gt;$B$9),"",IF(AND($M126=1,AG$9&lt;=$B$9),LOOKUP(AG$9,$A$12:$A$111,$B$12:$B$111),IF(AND($H126=-1,AH$9=$R125),"",IF($H126=-1,AH125,IF(AND($H126=1,AF$9=$R125),$J126,IF($H126=1,AG125,""))))))))</f>
        <v/>
      </c>
      <c r="AH126" t="str">
        <f ca="1">IF($E125="","",IF($F126="",AH125,IF(AND($M126=1,AH$9&gt;$B$9),"",IF(AND($M126=1,AH$9&lt;=$B$9),LOOKUP(AH$9,$A$12:$A$111,$B$12:$B$111),IF(AND($H126=-1,AI$9=$R125),"",IF($H126=-1,AI125,IF(AND($H126=1,AG$9=$R125),$J126,IF($H126=1,AH125,""))))))))</f>
        <v/>
      </c>
      <c r="AI126" t="str">
        <f ca="1">IF($E125="","",IF($F126="",AI125,IF(AND($M126=1,AI$9&gt;$B$9),"",IF(AND($M126=1,AI$9&lt;=$B$9),LOOKUP(AI$9,$A$12:$A$111,$B$12:$B$111),IF(AND($H126=-1,AJ$9=$R125),"",IF($H126=-1,AJ125,IF(AND($H126=1,AH$9=$R125),$J126,IF($H126=1,AI125,""))))))))</f>
        <v/>
      </c>
      <c r="AJ126" t="str">
        <f ca="1">IF($E125="","",IF($F126="",AJ125,IF(AND($M126=1,AJ$9&gt;$B$9),"",IF(AND($M126=1,AJ$9&lt;=$B$9),LOOKUP(AJ$9,$A$12:$A$111,$B$12:$B$111),IF(AND($H126=-1,AK$9=$R125),"",IF($H126=-1,AK125,IF(AND($H126=1,AI$9=$R125),$J126,IF($H126=1,AJ125,""))))))))</f>
        <v/>
      </c>
      <c r="AK126" t="str">
        <f ca="1">IF($E125="","",IF($F126="",AK125,IF(AND($M126=1,AK$9&gt;$B$9),"",IF(AND($M126=1,AK$9&lt;=$B$9),LOOKUP(AK$9,$A$12:$A$111,$B$12:$B$111),IF(AND($H126=-1,AL$9=$R125),"",IF($H126=-1,AL125,IF(AND($H126=1,AJ$9=$R125),$J126,IF($H126=1,AK125,""))))))))</f>
        <v/>
      </c>
      <c r="AL126" t="str">
        <f ca="1">IF($E125="","",IF($F126="",AL125,IF(AND($M126=1,AL$9&gt;$B$9),"",IF(AND($M126=1,AL$9&lt;=$B$9),LOOKUP(AL$9,$A$12:$A$111,$B$12:$B$111),IF(AND($H126=-1,AM$9=$R125),"",IF($H126=-1,AM125,IF(AND($H126=1,AK$9=$R125),$J126,IF($H126=1,AL125,""))))))))</f>
        <v/>
      </c>
      <c r="AM126" t="str">
        <f ca="1">IF($E125="","",IF($F126="",AM125,IF(AND($M126=1,AM$9&gt;$B$9),"",IF(AND($M126=1,AM$9&lt;=$B$9),LOOKUP(AM$9,$A$12:$A$111,$B$12:$B$111),IF(AND($H126=-1,AN$9=$R125),"",IF($H126=-1,AN125,IF(AND($H126=1,AL$9=$R125),$J126,IF($H126=1,AM125,""))))))))</f>
        <v/>
      </c>
      <c r="AN126" t="str">
        <f ca="1">IF($E125="","",IF($F126="",AN125,IF(AND($M126=1,AN$9&gt;$B$9),"",IF(AND($M126=1,AN$9&lt;=$B$9),LOOKUP(AN$9,$A$12:$A$111,$B$12:$B$111),IF(AND($H126=-1,AO$9=$R125),"",IF($H126=-1,AO125,IF(AND($H126=1,AM$9=$R125),$J126,IF($H126=1,AN125,""))))))))</f>
        <v/>
      </c>
      <c r="AO126" t="str">
        <f ca="1">IF($E125="","",IF($F126="",AO125,IF(AND($M126=1,AO$9&gt;$B$9),"",IF(AND($M126=1,AO$9&lt;=$B$9),LOOKUP(AO$9,$A$12:$A$111,$B$12:$B$111),IF(AND($H126=-1,AP$9=$R125),"",IF($H126=-1,AP125,IF(AND($H126=1,AN$9=$R125),$J126,IF($H126=1,AO125,""))))))))</f>
        <v/>
      </c>
      <c r="AP126" t="str">
        <f ca="1">IF($E125="","",IF($F126="",AP125,IF(AND($M126=1,AP$9&gt;$B$9),"",IF(AND($M126=1,AP$9&lt;=$B$9),LOOKUP(AP$9,$A$12:$A$111,$B$12:$B$111),IF(AND($H126=-1,AQ$9=$R125),"",IF($H126=-1,AQ125,IF(AND($H126=1,AO$9=$R125),$J126,IF($H126=1,AP125,""))))))))</f>
        <v/>
      </c>
      <c r="AQ126" t="str">
        <f ca="1">IF($E125="","",IF($F126="",AQ125,IF(AND($M126=1,AQ$9&gt;$B$9),"",IF(AND($M126=1,AQ$9&lt;=$B$9),LOOKUP(AQ$9,$A$12:$A$111,$B$12:$B$111),IF(AND($H126=-1,AR$9=$R125),"",IF($H126=-1,AR125,IF(AND($H126=1,AP$9=$R125),$J126,IF($H126=1,AQ125,""))))))))</f>
        <v/>
      </c>
      <c r="AR126" t="str">
        <f ca="1">IF($E125="","",IF($F126="",AR125,IF(AND($M126=1,AR$9&gt;$B$9),"",IF(AND($M126=1,AR$9&lt;=$B$9),LOOKUP(AR$9,$A$12:$A$111,$B$12:$B$111),IF(AND($H126=-1,AS$9=$R125),"",IF($H126=-1,AS125,IF(AND($H126=1,AQ$9=$R125),$J126,IF($H126=1,AR125,""))))))))</f>
        <v/>
      </c>
      <c r="AS126" t="str">
        <f ca="1">IF($E125="","",IF($F126="",AS125,IF(AND($M126=1,AS$9&gt;$B$9),"",IF(AND($M126=1,AS$9&lt;=$B$9),LOOKUP(AS$9,$A$12:$A$111,$B$12:$B$111),IF(AND($H126=-1,AT$9=$R125),"",IF($H126=-1,AT125,IF(AND($H126=1,AR$9=$R125),$J126,IF($H126=1,AS125,""))))))))</f>
        <v/>
      </c>
      <c r="AT126" t="str">
        <f ca="1">IF($E125="","",IF($F126="",AT125,IF(AND($M126=1,AT$9&gt;$B$9),"",IF(AND($M126=1,AT$9&lt;=$B$9),LOOKUP(AT$9,$A$12:$A$111,$B$12:$B$111),IF(AND($H126=-1,AU$9=$R125),"",IF($H126=-1,AU125,IF(AND($H126=1,AS$9=$R125),$J126,IF($H126=1,AT125,""))))))))</f>
        <v/>
      </c>
      <c r="AU126" t="str">
        <f ca="1">IF($E125="","",IF($F126="",AU125,IF(AND($M126=1,AU$9&gt;$B$9),"",IF(AND($M126=1,AU$9&lt;=$B$9),LOOKUP(AU$9,$A$12:$A$111,$B$12:$B$111),IF(AND($H126=-1,AV$9=$R125),"",IF($H126=-1,AV125,IF(AND($H126=1,AT$9=$R125),$J126,IF($H126=1,AU125,""))))))))</f>
        <v/>
      </c>
      <c r="AV126" t="str">
        <f ca="1">IF($E125="","",IF($F126="",AV125,IF(AND($M126=1,AV$9&gt;$B$9),"",IF(AND($M126=1,AV$9&lt;=$B$9),LOOKUP(AV$9,$A$12:$A$111,$B$12:$B$111),IF(AND($H126=-1,AW$9=$R125),"",IF($H126=-1,AW125,IF(AND($H126=1,AU$9=$R125),$J126,IF($H126=1,AV125,""))))))))</f>
        <v/>
      </c>
      <c r="AW126" t="str">
        <f ca="1">IF($E125="","",IF($F126="",AW125,IF(AND($M126=1,AW$9&gt;$B$9),"",IF(AND($M126=1,AW$9&lt;=$B$9),LOOKUP(AW$9,$A$12:$A$111,$B$12:$B$111),IF(AND($H126=-1,AX$9=$R125),"",IF($H126=-1,AX125,IF(AND($H126=1,AV$9=$R125),$J126,IF($H126=1,AW125,""))))))))</f>
        <v/>
      </c>
      <c r="AX126" t="str">
        <f ca="1">IF($E125="","",IF($F126="",AX125,IF(AND($M126=1,AX$9&gt;$B$9),"",IF(AND($M126=1,AX$9&lt;=$B$9),LOOKUP(AX$9,$A$12:$A$111,$B$12:$B$111),IF(AND($H126=-1,AY$9=$R125),"",IF($H126=-1,AY125,IF(AND($H126=1,AW$9=$R125),$J126,IF($H126=1,AX125,""))))))))</f>
        <v/>
      </c>
      <c r="AY126" t="str">
        <f ca="1">IF($E125="","",IF($F126="",AY125,IF(AND($M126=1,AY$9&gt;$B$9),"",IF(AND($M126=1,AY$9&lt;=$B$9),LOOKUP(AY$9,$A$12:$A$111,$B$12:$B$111),IF(AND($H126=-1,AZ$9=$R125),"",IF($H126=-1,AZ125,IF(AND($H126=1,AX$9=$R125),$J126,IF($H126=1,AY125,""))))))))</f>
        <v/>
      </c>
      <c r="AZ126" t="str">
        <f ca="1">IF($E125="","",IF($F126="",AZ125,IF(AND($M126=1,AZ$9&gt;$B$9),"",IF(AND($M126=1,AZ$9&lt;=$B$9),LOOKUP(AZ$9,$A$12:$A$111,$B$12:$B$111),IF(AND($H126=-1,BA$9=$R125),"",IF($H126=-1,BA125,IF(AND($H126=1,AY$9=$R125),$J126,IF($H126=1,AZ125,""))))))))</f>
        <v/>
      </c>
      <c r="BA126" t="str">
        <f ca="1">IF($E125="","",IF($F126="",BA125,IF(AND($M126=1,BA$9&gt;$B$9),"",IF(AND($M126=1,BA$9&lt;=$B$9),LOOKUP(BA$9,$A$12:$A$111,$B$12:$B$111),IF(AND($H126=-1,BB$9=$R125),"",IF($H126=-1,BB125,IF(AND($H126=1,AZ$9=$R125),$J126,IF($H126=1,BA125,""))))))))</f>
        <v/>
      </c>
      <c r="BB126" t="str">
        <f ca="1">IF($E125="","",IF($F126="",BB125,IF(AND($M126=1,BB$9&gt;$B$9),"",IF(AND($M126=1,BB$9&lt;=$B$9),LOOKUP(BB$9,$A$12:$A$111,$B$12:$B$111),IF(AND($H126=-1,BC$9=$R125),"",IF($H126=-1,BC125,IF(AND($H126=1,BA$9=$R125),$J126,IF($H126=1,BB125,""))))))))</f>
        <v/>
      </c>
      <c r="BC126" t="str">
        <f ca="1">IF($E125="","",IF($F126="",BC125,IF(AND($M126=1,BC$9&gt;$B$9),"",IF(AND($M126=1,BC$9&lt;=$B$9),LOOKUP(BC$9,$A$12:$A$111,$B$12:$B$111),IF(AND($H126=-1,BD$9=$R125),"",IF($H126=-1,BD125,IF(AND($H126=1,BB$9=$R125),$J126,IF($H126=1,BC125,""))))))))</f>
        <v/>
      </c>
      <c r="BD126" t="str">
        <f ca="1">IF($E125="","",IF($F126="",BD125,IF(AND($M126=1,BD$9&gt;$B$9),"",IF(AND($M126=1,BD$9&lt;=$B$9),LOOKUP(BD$9,$A$12:$A$111,$B$12:$B$111),IF(AND($H126=-1,BE$9=$R125),"",IF($H126=-1,BE125,IF(AND($H126=1,BC$9=$R125),$J126,IF($H126=1,BD125,""))))))))</f>
        <v/>
      </c>
      <c r="BE126" t="str">
        <f ca="1">IF($E125="","",IF($F126="",BE125,IF(AND($M126=1,BE$9&gt;$B$9),"",IF(AND($M126=1,BE$9&lt;=$B$9),LOOKUP(BE$9,$A$12:$A$111,$B$12:$B$111),IF(AND($H126=-1,BF$9=$R125),"",IF($H126=-1,BF125,IF(AND($H126=1,BD$9=$R125),$J126,IF($H126=1,BE125,""))))))))</f>
        <v/>
      </c>
      <c r="BF126" t="str">
        <f ca="1">IF($E125="","",IF($F126="",BF125,IF(AND($M126=1,BF$9&gt;$B$9),"",IF(AND($M126=1,BF$9&lt;=$B$9),LOOKUP(BF$9,$A$12:$A$111,$B$12:$B$111),IF(AND($H126=-1,BG$9=$R125),"",IF($H126=-1,BG125,IF(AND($H126=1,BE$9=$R125),$J126,IF($H126=1,BF125,""))))))))</f>
        <v/>
      </c>
      <c r="BG126" t="str">
        <f ca="1">IF($E125="","",IF($F126="",BG125,IF(AND($M126=1,BG$9&gt;$B$9),"",IF(AND($M126=1,BG$9&lt;=$B$9),LOOKUP(BG$9,$A$12:$A$111,$B$12:$B$111),IF(AND($H126=-1,BH$9=$R125),"",IF($H126=-1,BH125,IF(AND($H126=1,BF$9=$R125),$J126,IF($H126=1,BG125,""))))))))</f>
        <v/>
      </c>
      <c r="BH126" t="str">
        <f ca="1">IF($E125="","",IF($F126="",BH125,IF(AND($M126=1,BH$9&gt;$B$9),"",IF(AND($M126=1,BH$9&lt;=$B$9),LOOKUP(BH$9,$A$12:$A$111,$B$12:$B$111),IF(AND($H126=-1,BI$9=$R125),"",IF($H126=-1,BI125,IF(AND($H126=1,BG$9=$R125),$J126,IF($H126=1,BH125,""))))))))</f>
        <v/>
      </c>
      <c r="BI126" t="str">
        <f ca="1">IF($E125="","",IF($F126="",BI125,IF(AND($M126=1,BI$9&gt;$B$9),"",IF(AND($M126=1,BI$9&lt;=$B$9),LOOKUP(BI$9,$A$12:$A$111,$B$12:$B$111),IF(AND($H126=-1,BJ$9=$R125),"",IF($H126=-1,BJ125,IF(AND($H126=1,BH$9=$R125),$J126,IF($H126=1,BI125,""))))))))</f>
        <v/>
      </c>
      <c r="BJ126" t="str">
        <f ca="1">IF($E125="","",IF($F126="",BJ125,IF(AND($M126=1,BJ$9&gt;$B$9),"",IF(AND($M126=1,BJ$9&lt;=$B$9),LOOKUP(BJ$9,$A$12:$A$111,$B$12:$B$111),IF(AND($H126=-1,BK$9=$R125),"",IF($H126=-1,BK125,IF(AND($H126=1,BI$9=$R125),$J126,IF($H126=1,BJ125,""))))))))</f>
        <v/>
      </c>
      <c r="BK126" t="str">
        <f ca="1">IF($E125="","",IF($F126="",BK125,IF(AND($M126=1,BK$9&gt;$B$9),"",IF(AND($M126=1,BK$9&lt;=$B$9),LOOKUP(BK$9,$A$12:$A$111,$B$12:$B$111),IF(AND($H126=-1,BL$9=$R125),"",IF($H126=-1,BL125,IF(AND($H126=1,BJ$9=$R125),$J126,IF($H126=1,BK125,""))))))))</f>
        <v/>
      </c>
      <c r="BL126" t="str">
        <f ca="1">IF($E125="","",IF($F126="",BL125,IF(AND($M126=1,BL$9&gt;$B$9),"",IF(AND($M126=1,BL$9&lt;=$B$9),LOOKUP(BL$9,$A$12:$A$111,$B$12:$B$111),IF(AND($H126=-1,BM$9=$R125),"",IF($H126=-1,BM125,IF(AND($H126=1,BK$9=$R125),$J126,IF($H126=1,BL125,""))))))))</f>
        <v/>
      </c>
      <c r="BM126" t="str">
        <f ca="1">IF($E125="","",IF($F126="",BM125,IF(AND($M126=1,BM$9&gt;$B$9),"",IF(AND($M126=1,BM$9&lt;=$B$9),LOOKUP(BM$9,$A$12:$A$111,$B$12:$B$111),IF(AND($H126=-1,BN$9=$R125),"",IF($H126=-1,BN125,IF(AND($H126=1,BL$9=$R125),$J126,IF($H126=1,BM125,""))))))))</f>
        <v/>
      </c>
      <c r="BN126" t="str">
        <f ca="1">IF($E125="","",IF($F126="",BN125,IF(AND($M126=1,BN$9&gt;$B$9),"",IF(AND($M126=1,BN$9&lt;=$B$9),LOOKUP(BN$9,$A$12:$A$111,$B$12:$B$111),IF(AND($H126=-1,BO$9=$R125),"",IF($H126=-1,BO125,IF(AND($H126=1,BM$9=$R125),$J126,IF($H126=1,BN125,""))))))))</f>
        <v/>
      </c>
      <c r="BO126">
        <f ca="1">IF($E125="","",IF($F126="",BO125,IF(AND($M126=1,BO$9&gt;$B$9),"",IF(AND($M126=1,BO$9&lt;=$B$9),LOOKUP(BO$9,$A$12:$A$111,$B$12:$B$111),IF(AND($H126=-1,BP$9=$R125),"",IF($H126=-1,BP125,IF(AND($H126=1,BN$9=$R125),$J126,IF($H126=1,BO125,""))))))))</f>
        <v>0</v>
      </c>
      <c r="BP126">
        <f ca="1">IF($E125="","",IF($F126="",BP125,IF(AND($M126=1,BP$9&gt;$B$9),"",IF(AND($M126=1,BP$9&lt;=$B$9),LOOKUP(BP$9,$A$12:$A$111,$B$12:$B$111),IF(AND($H126=-1,BQ$9=$R125),"",IF($H126=-1,BQ125,IF(AND($H126=1,BO$9=$R125),$J126,IF($H126=1,BP125,""))))))))</f>
        <v>0</v>
      </c>
    </row>
    <row r="127" spans="4:68" x14ac:dyDescent="0.25">
      <c r="D127" s="4">
        <v>117</v>
      </c>
      <c r="E127" s="1">
        <f t="shared" ca="1" si="12"/>
        <v>4</v>
      </c>
      <c r="F127" t="str">
        <f ca="1">IF(E126="","",IF(AND(B$3="Last",G126="Zero"),F126,IF(B$3="Last",G126,IF(AND(B$3="2nd last",G125="Zero"),F126,IF(B$3="2nd last",G125,IF(AND(B$3="Opposite",G126="Zero"),F126,IF(AND(B$3="Opposite",G126="Red"),"Black",IF(AND(B$3="Opposite",G126="Black"),"Red",IF(AND(B$3="Opposite",G126="Odd"),"Even",IF(AND(B$3="Opposite",G126="Even"),"Odd",IF(AND(B$3="Opposite",G126="High"),"Low",IF(AND(B$3="Opposite",G126="Low"),"High",IF(COUNTIF(Refs!$E$5:$I$6,B$3)=1,RevLab!B$3,"")))))))))))))</f>
        <v>Black</v>
      </c>
      <c r="G127" t="str">
        <f ca="1">IF(E127="","",IF(B$2="Red/Black",LOOKUP(E127,Refs!D:D,Refs!F:F),IF(B$2="High/Low",LOOKUP(E127,Refs!D:D,Refs!H:H),IF(B$2="Odd/Even",LOOKUP(E127,Refs!D:D,Refs!J:J),""))))</f>
        <v>Black</v>
      </c>
      <c r="H127">
        <f t="shared" ca="1" si="13"/>
        <v>1</v>
      </c>
      <c r="I127">
        <f ca="1">IF(E126="","",IF(F127="","",IF(AND(R126&gt;1,P126+Q126&gt;=$B$4),$B$4,IF(R126=1,P126,P126+Q126))))</f>
        <v>13</v>
      </c>
      <c r="J127">
        <f t="shared" ca="1" si="14"/>
        <v>13</v>
      </c>
      <c r="K127">
        <f t="shared" ca="1" si="16"/>
        <v>-113</v>
      </c>
      <c r="L127">
        <f t="shared" ca="1" si="17"/>
        <v>15</v>
      </c>
      <c r="M127">
        <f t="shared" ca="1" si="15"/>
        <v>0</v>
      </c>
      <c r="P127">
        <f t="shared" ca="1" si="9"/>
        <v>3</v>
      </c>
      <c r="Q127">
        <f t="shared" ca="1" si="10"/>
        <v>13</v>
      </c>
      <c r="R127" s="2">
        <f t="shared" ca="1" si="11"/>
        <v>5</v>
      </c>
      <c r="S127" s="4">
        <f ca="1">IF(E126="","",IF($F127="",S126,IF($M127=1,LOOKUP(S$9,$A$12:$A$111,$B$12:$B$111),IF(AND($H127=-1,T$9=$R126),"",IF($H127=-1,T126,IF($H127=1,S126))))))</f>
        <v>3</v>
      </c>
      <c r="T127">
        <f ca="1">IF($E126="","",IF($F127="",T126,IF(AND($M127=1,T$9&gt;$B$9),"",IF(AND($M127=1,T$9&lt;=$B$9),LOOKUP(T$9,$A$12:$A$111,$B$12:$B$111),IF(AND($H127=-1,U$9=$R126),"",IF($H127=-1,U126,IF(AND($H127=1,S$9=$R126),$J127,IF($H127=1,T126,""))))))))</f>
        <v>4</v>
      </c>
      <c r="U127">
        <f ca="1">IF($E126="","",IF($F127="",U126,IF(AND($M127=1,U$9&gt;$B$9),"",IF(AND($M127=1,U$9&lt;=$B$9),LOOKUP(U$9,$A$12:$A$111,$B$12:$B$111),IF(AND($H127=-1,V$9=$R126),"",IF($H127=-1,V126,IF(AND($H127=1,T$9=$R126),$J127,IF($H127=1,U126,""))))))))</f>
        <v>7</v>
      </c>
      <c r="V127">
        <f ca="1">IF($E126="","",IF($F127="",V126,IF(AND($M127=1,V$9&gt;$B$9),"",IF(AND($M127=1,V$9&lt;=$B$9),LOOKUP(V$9,$A$12:$A$111,$B$12:$B$111),IF(AND($H127=-1,W$9=$R126),"",IF($H127=-1,W126,IF(AND($H127=1,U$9=$R126),$J127,IF($H127=1,V126,""))))))))</f>
        <v>10</v>
      </c>
      <c r="W127">
        <f ca="1">IF($E126="","",IF($F127="",W126,IF(AND($M127=1,W$9&gt;$B$9),"",IF(AND($M127=1,W$9&lt;=$B$9),LOOKUP(W$9,$A$12:$A$111,$B$12:$B$111),IF(AND($H127=-1,X$9=$R126),"",IF($H127=-1,X126,IF(AND($H127=1,V$9=$R126),$J127,IF($H127=1,W126,""))))))))</f>
        <v>13</v>
      </c>
      <c r="X127" t="str">
        <f ca="1">IF($E126="","",IF($F127="",X126,IF(AND($M127=1,X$9&gt;$B$9),"",IF(AND($M127=1,X$9&lt;=$B$9),LOOKUP(X$9,$A$12:$A$111,$B$12:$B$111),IF(AND($H127=-1,Y$9=$R126),"",IF($H127=-1,Y126,IF(AND($H127=1,W$9=$R126),$J127,IF($H127=1,X126,""))))))))</f>
        <v/>
      </c>
      <c r="Y127" t="str">
        <f ca="1">IF($E126="","",IF($F127="",Y126,IF(AND($M127=1,Y$9&gt;$B$9),"",IF(AND($M127=1,Y$9&lt;=$B$9),LOOKUP(Y$9,$A$12:$A$111,$B$12:$B$111),IF(AND($H127=-1,Z$9=$R126),"",IF($H127=-1,Z126,IF(AND($H127=1,X$9=$R126),$J127,IF($H127=1,Y126,""))))))))</f>
        <v/>
      </c>
      <c r="Z127" t="str">
        <f ca="1">IF($E126="","",IF($F127="",Z126,IF(AND($M127=1,Z$9&gt;$B$9),"",IF(AND($M127=1,Z$9&lt;=$B$9),LOOKUP(Z$9,$A$12:$A$111,$B$12:$B$111),IF(AND($H127=-1,AA$9=$R126),"",IF($H127=-1,AA126,IF(AND($H127=1,Y$9=$R126),$J127,IF($H127=1,Z126,""))))))))</f>
        <v/>
      </c>
      <c r="AA127" t="str">
        <f ca="1">IF($E126="","",IF($F127="",AA126,IF(AND($M127=1,AA$9&gt;$B$9),"",IF(AND($M127=1,AA$9&lt;=$B$9),LOOKUP(AA$9,$A$12:$A$111,$B$12:$B$111),IF(AND($H127=-1,AB$9=$R126),"",IF($H127=-1,AB126,IF(AND($H127=1,Z$9=$R126),$J127,IF($H127=1,AA126,""))))))))</f>
        <v/>
      </c>
      <c r="AB127" t="str">
        <f ca="1">IF($E126="","",IF($F127="",AB126,IF(AND($M127=1,AB$9&gt;$B$9),"",IF(AND($M127=1,AB$9&lt;=$B$9),LOOKUP(AB$9,$A$12:$A$111,$B$12:$B$111),IF(AND($H127=-1,AC$9=$R126),"",IF($H127=-1,AC126,IF(AND($H127=1,AA$9=$R126),$J127,IF($H127=1,AB126,""))))))))</f>
        <v/>
      </c>
      <c r="AC127" t="str">
        <f ca="1">IF($E126="","",IF($F127="",AC126,IF(AND($M127=1,AC$9&gt;$B$9),"",IF(AND($M127=1,AC$9&lt;=$B$9),LOOKUP(AC$9,$A$12:$A$111,$B$12:$B$111),IF(AND($H127=-1,AD$9=$R126),"",IF($H127=-1,AD126,IF(AND($H127=1,AB$9=$R126),$J127,IF($H127=1,AC126,""))))))))</f>
        <v/>
      </c>
      <c r="AD127" t="str">
        <f ca="1">IF($E126="","",IF($F127="",AD126,IF(AND($M127=1,AD$9&gt;$B$9),"",IF(AND($M127=1,AD$9&lt;=$B$9),LOOKUP(AD$9,$A$12:$A$111,$B$12:$B$111),IF(AND($H127=-1,AE$9=$R126),"",IF($H127=-1,AE126,IF(AND($H127=1,AC$9=$R126),$J127,IF($H127=1,AD126,""))))))))</f>
        <v/>
      </c>
      <c r="AE127" t="str">
        <f ca="1">IF($E126="","",IF($F127="",AE126,IF(AND($M127=1,AE$9&gt;$B$9),"",IF(AND($M127=1,AE$9&lt;=$B$9),LOOKUP(AE$9,$A$12:$A$111,$B$12:$B$111),IF(AND($H127=-1,AF$9=$R126),"",IF($H127=-1,AF126,IF(AND($H127=1,AD$9=$R126),$J127,IF($H127=1,AE126,""))))))))</f>
        <v/>
      </c>
      <c r="AF127" t="str">
        <f ca="1">IF($E126="","",IF($F127="",AF126,IF(AND($M127=1,AF$9&gt;$B$9),"",IF(AND($M127=1,AF$9&lt;=$B$9),LOOKUP(AF$9,$A$12:$A$111,$B$12:$B$111),IF(AND($H127=-1,AG$9=$R126),"",IF($H127=-1,AG126,IF(AND($H127=1,AE$9=$R126),$J127,IF($H127=1,AF126,""))))))))</f>
        <v/>
      </c>
      <c r="AG127" t="str">
        <f ca="1">IF($E126="","",IF($F127="",AG126,IF(AND($M127=1,AG$9&gt;$B$9),"",IF(AND($M127=1,AG$9&lt;=$B$9),LOOKUP(AG$9,$A$12:$A$111,$B$12:$B$111),IF(AND($H127=-1,AH$9=$R126),"",IF($H127=-1,AH126,IF(AND($H127=1,AF$9=$R126),$J127,IF($H127=1,AG126,""))))))))</f>
        <v/>
      </c>
      <c r="AH127" t="str">
        <f ca="1">IF($E126="","",IF($F127="",AH126,IF(AND($M127=1,AH$9&gt;$B$9),"",IF(AND($M127=1,AH$9&lt;=$B$9),LOOKUP(AH$9,$A$12:$A$111,$B$12:$B$111),IF(AND($H127=-1,AI$9=$R126),"",IF($H127=-1,AI126,IF(AND($H127=1,AG$9=$R126),$J127,IF($H127=1,AH126,""))))))))</f>
        <v/>
      </c>
      <c r="AI127" t="str">
        <f ca="1">IF($E126="","",IF($F127="",AI126,IF(AND($M127=1,AI$9&gt;$B$9),"",IF(AND($M127=1,AI$9&lt;=$B$9),LOOKUP(AI$9,$A$12:$A$111,$B$12:$B$111),IF(AND($H127=-1,AJ$9=$R126),"",IF($H127=-1,AJ126,IF(AND($H127=1,AH$9=$R126),$J127,IF($H127=1,AI126,""))))))))</f>
        <v/>
      </c>
      <c r="AJ127" t="str">
        <f ca="1">IF($E126="","",IF($F127="",AJ126,IF(AND($M127=1,AJ$9&gt;$B$9),"",IF(AND($M127=1,AJ$9&lt;=$B$9),LOOKUP(AJ$9,$A$12:$A$111,$B$12:$B$111),IF(AND($H127=-1,AK$9=$R126),"",IF($H127=-1,AK126,IF(AND($H127=1,AI$9=$R126),$J127,IF($H127=1,AJ126,""))))))))</f>
        <v/>
      </c>
      <c r="AK127" t="str">
        <f ca="1">IF($E126="","",IF($F127="",AK126,IF(AND($M127=1,AK$9&gt;$B$9),"",IF(AND($M127=1,AK$9&lt;=$B$9),LOOKUP(AK$9,$A$12:$A$111,$B$12:$B$111),IF(AND($H127=-1,AL$9=$R126),"",IF($H127=-1,AL126,IF(AND($H127=1,AJ$9=$R126),$J127,IF($H127=1,AK126,""))))))))</f>
        <v/>
      </c>
      <c r="AL127" t="str">
        <f ca="1">IF($E126="","",IF($F127="",AL126,IF(AND($M127=1,AL$9&gt;$B$9),"",IF(AND($M127=1,AL$9&lt;=$B$9),LOOKUP(AL$9,$A$12:$A$111,$B$12:$B$111),IF(AND($H127=-1,AM$9=$R126),"",IF($H127=-1,AM126,IF(AND($H127=1,AK$9=$R126),$J127,IF($H127=1,AL126,""))))))))</f>
        <v/>
      </c>
      <c r="AM127" t="str">
        <f ca="1">IF($E126="","",IF($F127="",AM126,IF(AND($M127=1,AM$9&gt;$B$9),"",IF(AND($M127=1,AM$9&lt;=$B$9),LOOKUP(AM$9,$A$12:$A$111,$B$12:$B$111),IF(AND($H127=-1,AN$9=$R126),"",IF($H127=-1,AN126,IF(AND($H127=1,AL$9=$R126),$J127,IF($H127=1,AM126,""))))))))</f>
        <v/>
      </c>
      <c r="AN127" t="str">
        <f ca="1">IF($E126="","",IF($F127="",AN126,IF(AND($M127=1,AN$9&gt;$B$9),"",IF(AND($M127=1,AN$9&lt;=$B$9),LOOKUP(AN$9,$A$12:$A$111,$B$12:$B$111),IF(AND($H127=-1,AO$9=$R126),"",IF($H127=-1,AO126,IF(AND($H127=1,AM$9=$R126),$J127,IF($H127=1,AN126,""))))))))</f>
        <v/>
      </c>
      <c r="AO127" t="str">
        <f ca="1">IF($E126="","",IF($F127="",AO126,IF(AND($M127=1,AO$9&gt;$B$9),"",IF(AND($M127=1,AO$9&lt;=$B$9),LOOKUP(AO$9,$A$12:$A$111,$B$12:$B$111),IF(AND($H127=-1,AP$9=$R126),"",IF($H127=-1,AP126,IF(AND($H127=1,AN$9=$R126),$J127,IF($H127=1,AO126,""))))))))</f>
        <v/>
      </c>
      <c r="AP127" t="str">
        <f ca="1">IF($E126="","",IF($F127="",AP126,IF(AND($M127=1,AP$9&gt;$B$9),"",IF(AND($M127=1,AP$9&lt;=$B$9),LOOKUP(AP$9,$A$12:$A$111,$B$12:$B$111),IF(AND($H127=-1,AQ$9=$R126),"",IF($H127=-1,AQ126,IF(AND($H127=1,AO$9=$R126),$J127,IF($H127=1,AP126,""))))))))</f>
        <v/>
      </c>
      <c r="AQ127" t="str">
        <f ca="1">IF($E126="","",IF($F127="",AQ126,IF(AND($M127=1,AQ$9&gt;$B$9),"",IF(AND($M127=1,AQ$9&lt;=$B$9),LOOKUP(AQ$9,$A$12:$A$111,$B$12:$B$111),IF(AND($H127=-1,AR$9=$R126),"",IF($H127=-1,AR126,IF(AND($H127=1,AP$9=$R126),$J127,IF($H127=1,AQ126,""))))))))</f>
        <v/>
      </c>
      <c r="AR127" t="str">
        <f ca="1">IF($E126="","",IF($F127="",AR126,IF(AND($M127=1,AR$9&gt;$B$9),"",IF(AND($M127=1,AR$9&lt;=$B$9),LOOKUP(AR$9,$A$12:$A$111,$B$12:$B$111),IF(AND($H127=-1,AS$9=$R126),"",IF($H127=-1,AS126,IF(AND($H127=1,AQ$9=$R126),$J127,IF($H127=1,AR126,""))))))))</f>
        <v/>
      </c>
      <c r="AS127" t="str">
        <f ca="1">IF($E126="","",IF($F127="",AS126,IF(AND($M127=1,AS$9&gt;$B$9),"",IF(AND($M127=1,AS$9&lt;=$B$9),LOOKUP(AS$9,$A$12:$A$111,$B$12:$B$111),IF(AND($H127=-1,AT$9=$R126),"",IF($H127=-1,AT126,IF(AND($H127=1,AR$9=$R126),$J127,IF($H127=1,AS126,""))))))))</f>
        <v/>
      </c>
      <c r="AT127" t="str">
        <f ca="1">IF($E126="","",IF($F127="",AT126,IF(AND($M127=1,AT$9&gt;$B$9),"",IF(AND($M127=1,AT$9&lt;=$B$9),LOOKUP(AT$9,$A$12:$A$111,$B$12:$B$111),IF(AND($H127=-1,AU$9=$R126),"",IF($H127=-1,AU126,IF(AND($H127=1,AS$9=$R126),$J127,IF($H127=1,AT126,""))))))))</f>
        <v/>
      </c>
      <c r="AU127" t="str">
        <f ca="1">IF($E126="","",IF($F127="",AU126,IF(AND($M127=1,AU$9&gt;$B$9),"",IF(AND($M127=1,AU$9&lt;=$B$9),LOOKUP(AU$9,$A$12:$A$111,$B$12:$B$111),IF(AND($H127=-1,AV$9=$R126),"",IF($H127=-1,AV126,IF(AND($H127=1,AT$9=$R126),$J127,IF($H127=1,AU126,""))))))))</f>
        <v/>
      </c>
      <c r="AV127" t="str">
        <f ca="1">IF($E126="","",IF($F127="",AV126,IF(AND($M127=1,AV$9&gt;$B$9),"",IF(AND($M127=1,AV$9&lt;=$B$9),LOOKUP(AV$9,$A$12:$A$111,$B$12:$B$111),IF(AND($H127=-1,AW$9=$R126),"",IF($H127=-1,AW126,IF(AND($H127=1,AU$9=$R126),$J127,IF($H127=1,AV126,""))))))))</f>
        <v/>
      </c>
      <c r="AW127" t="str">
        <f ca="1">IF($E126="","",IF($F127="",AW126,IF(AND($M127=1,AW$9&gt;$B$9),"",IF(AND($M127=1,AW$9&lt;=$B$9),LOOKUP(AW$9,$A$12:$A$111,$B$12:$B$111),IF(AND($H127=-1,AX$9=$R126),"",IF($H127=-1,AX126,IF(AND($H127=1,AV$9=$R126),$J127,IF($H127=1,AW126,""))))))))</f>
        <v/>
      </c>
      <c r="AX127" t="str">
        <f ca="1">IF($E126="","",IF($F127="",AX126,IF(AND($M127=1,AX$9&gt;$B$9),"",IF(AND($M127=1,AX$9&lt;=$B$9),LOOKUP(AX$9,$A$12:$A$111,$B$12:$B$111),IF(AND($H127=-1,AY$9=$R126),"",IF($H127=-1,AY126,IF(AND($H127=1,AW$9=$R126),$J127,IF($H127=1,AX126,""))))))))</f>
        <v/>
      </c>
      <c r="AY127" t="str">
        <f ca="1">IF($E126="","",IF($F127="",AY126,IF(AND($M127=1,AY$9&gt;$B$9),"",IF(AND($M127=1,AY$9&lt;=$B$9),LOOKUP(AY$9,$A$12:$A$111,$B$12:$B$111),IF(AND($H127=-1,AZ$9=$R126),"",IF($H127=-1,AZ126,IF(AND($H127=1,AX$9=$R126),$J127,IF($H127=1,AY126,""))))))))</f>
        <v/>
      </c>
      <c r="AZ127" t="str">
        <f ca="1">IF($E126="","",IF($F127="",AZ126,IF(AND($M127=1,AZ$9&gt;$B$9),"",IF(AND($M127=1,AZ$9&lt;=$B$9),LOOKUP(AZ$9,$A$12:$A$111,$B$12:$B$111),IF(AND($H127=-1,BA$9=$R126),"",IF($H127=-1,BA126,IF(AND($H127=1,AY$9=$R126),$J127,IF($H127=1,AZ126,""))))))))</f>
        <v/>
      </c>
      <c r="BA127" t="str">
        <f ca="1">IF($E126="","",IF($F127="",BA126,IF(AND($M127=1,BA$9&gt;$B$9),"",IF(AND($M127=1,BA$9&lt;=$B$9),LOOKUP(BA$9,$A$12:$A$111,$B$12:$B$111),IF(AND($H127=-1,BB$9=$R126),"",IF($H127=-1,BB126,IF(AND($H127=1,AZ$9=$R126),$J127,IF($H127=1,BA126,""))))))))</f>
        <v/>
      </c>
      <c r="BB127" t="str">
        <f ca="1">IF($E126="","",IF($F127="",BB126,IF(AND($M127=1,BB$9&gt;$B$9),"",IF(AND($M127=1,BB$9&lt;=$B$9),LOOKUP(BB$9,$A$12:$A$111,$B$12:$B$111),IF(AND($H127=-1,BC$9=$R126),"",IF($H127=-1,BC126,IF(AND($H127=1,BA$9=$R126),$J127,IF($H127=1,BB126,""))))))))</f>
        <v/>
      </c>
      <c r="BC127" t="str">
        <f ca="1">IF($E126="","",IF($F127="",BC126,IF(AND($M127=1,BC$9&gt;$B$9),"",IF(AND($M127=1,BC$9&lt;=$B$9),LOOKUP(BC$9,$A$12:$A$111,$B$12:$B$111),IF(AND($H127=-1,BD$9=$R126),"",IF($H127=-1,BD126,IF(AND($H127=1,BB$9=$R126),$J127,IF($H127=1,BC126,""))))))))</f>
        <v/>
      </c>
      <c r="BD127" t="str">
        <f ca="1">IF($E126="","",IF($F127="",BD126,IF(AND($M127=1,BD$9&gt;$B$9),"",IF(AND($M127=1,BD$9&lt;=$B$9),LOOKUP(BD$9,$A$12:$A$111,$B$12:$B$111),IF(AND($H127=-1,BE$9=$R126),"",IF($H127=-1,BE126,IF(AND($H127=1,BC$9=$R126),$J127,IF($H127=1,BD126,""))))))))</f>
        <v/>
      </c>
      <c r="BE127" t="str">
        <f ca="1">IF($E126="","",IF($F127="",BE126,IF(AND($M127=1,BE$9&gt;$B$9),"",IF(AND($M127=1,BE$9&lt;=$B$9),LOOKUP(BE$9,$A$12:$A$111,$B$12:$B$111),IF(AND($H127=-1,BF$9=$R126),"",IF($H127=-1,BF126,IF(AND($H127=1,BD$9=$R126),$J127,IF($H127=1,BE126,""))))))))</f>
        <v/>
      </c>
      <c r="BF127" t="str">
        <f ca="1">IF($E126="","",IF($F127="",BF126,IF(AND($M127=1,BF$9&gt;$B$9),"",IF(AND($M127=1,BF$9&lt;=$B$9),LOOKUP(BF$9,$A$12:$A$111,$B$12:$B$111),IF(AND($H127=-1,BG$9=$R126),"",IF($H127=-1,BG126,IF(AND($H127=1,BE$9=$R126),$J127,IF($H127=1,BF126,""))))))))</f>
        <v/>
      </c>
      <c r="BG127" t="str">
        <f ca="1">IF($E126="","",IF($F127="",BG126,IF(AND($M127=1,BG$9&gt;$B$9),"",IF(AND($M127=1,BG$9&lt;=$B$9),LOOKUP(BG$9,$A$12:$A$111,$B$12:$B$111),IF(AND($H127=-1,BH$9=$R126),"",IF($H127=-1,BH126,IF(AND($H127=1,BF$9=$R126),$J127,IF($H127=1,BG126,""))))))))</f>
        <v/>
      </c>
      <c r="BH127" t="str">
        <f ca="1">IF($E126="","",IF($F127="",BH126,IF(AND($M127=1,BH$9&gt;$B$9),"",IF(AND($M127=1,BH$9&lt;=$B$9),LOOKUP(BH$9,$A$12:$A$111,$B$12:$B$111),IF(AND($H127=-1,BI$9=$R126),"",IF($H127=-1,BI126,IF(AND($H127=1,BG$9=$R126),$J127,IF($H127=1,BH126,""))))))))</f>
        <v/>
      </c>
      <c r="BI127" t="str">
        <f ca="1">IF($E126="","",IF($F127="",BI126,IF(AND($M127=1,BI$9&gt;$B$9),"",IF(AND($M127=1,BI$9&lt;=$B$9),LOOKUP(BI$9,$A$12:$A$111,$B$12:$B$111),IF(AND($H127=-1,BJ$9=$R126),"",IF($H127=-1,BJ126,IF(AND($H127=1,BH$9=$R126),$J127,IF($H127=1,BI126,""))))))))</f>
        <v/>
      </c>
      <c r="BJ127" t="str">
        <f ca="1">IF($E126="","",IF($F127="",BJ126,IF(AND($M127=1,BJ$9&gt;$B$9),"",IF(AND($M127=1,BJ$9&lt;=$B$9),LOOKUP(BJ$9,$A$12:$A$111,$B$12:$B$111),IF(AND($H127=-1,BK$9=$R126),"",IF($H127=-1,BK126,IF(AND($H127=1,BI$9=$R126),$J127,IF($H127=1,BJ126,""))))))))</f>
        <v/>
      </c>
      <c r="BK127" t="str">
        <f ca="1">IF($E126="","",IF($F127="",BK126,IF(AND($M127=1,BK$9&gt;$B$9),"",IF(AND($M127=1,BK$9&lt;=$B$9),LOOKUP(BK$9,$A$12:$A$111,$B$12:$B$111),IF(AND($H127=-1,BL$9=$R126),"",IF($H127=-1,BL126,IF(AND($H127=1,BJ$9=$R126),$J127,IF($H127=1,BK126,""))))))))</f>
        <v/>
      </c>
      <c r="BL127" t="str">
        <f ca="1">IF($E126="","",IF($F127="",BL126,IF(AND($M127=1,BL$9&gt;$B$9),"",IF(AND($M127=1,BL$9&lt;=$B$9),LOOKUP(BL$9,$A$12:$A$111,$B$12:$B$111),IF(AND($H127=-1,BM$9=$R126),"",IF($H127=-1,BM126,IF(AND($H127=1,BK$9=$R126),$J127,IF($H127=1,BL126,""))))))))</f>
        <v/>
      </c>
      <c r="BM127" t="str">
        <f ca="1">IF($E126="","",IF($F127="",BM126,IF(AND($M127=1,BM$9&gt;$B$9),"",IF(AND($M127=1,BM$9&lt;=$B$9),LOOKUP(BM$9,$A$12:$A$111,$B$12:$B$111),IF(AND($H127=-1,BN$9=$R126),"",IF($H127=-1,BN126,IF(AND($H127=1,BL$9=$R126),$J127,IF($H127=1,BM126,""))))))))</f>
        <v/>
      </c>
      <c r="BN127" t="str">
        <f ca="1">IF($E126="","",IF($F127="",BN126,IF(AND($M127=1,BN$9&gt;$B$9),"",IF(AND($M127=1,BN$9&lt;=$B$9),LOOKUP(BN$9,$A$12:$A$111,$B$12:$B$111),IF(AND($H127=-1,BO$9=$R126),"",IF($H127=-1,BO126,IF(AND($H127=1,BM$9=$R126),$J127,IF($H127=1,BN126,""))))))))</f>
        <v/>
      </c>
      <c r="BO127">
        <f ca="1">IF($E126="","",IF($F127="",BO126,IF(AND($M127=1,BO$9&gt;$B$9),"",IF(AND($M127=1,BO$9&lt;=$B$9),LOOKUP(BO$9,$A$12:$A$111,$B$12:$B$111),IF(AND($H127=-1,BP$9=$R126),"",IF($H127=-1,BP126,IF(AND($H127=1,BN$9=$R126),$J127,IF($H127=1,BO126,""))))))))</f>
        <v>0</v>
      </c>
      <c r="BP127">
        <f ca="1">IF($E126="","",IF($F127="",BP126,IF(AND($M127=1,BP$9&gt;$B$9),"",IF(AND($M127=1,BP$9&lt;=$B$9),LOOKUP(BP$9,$A$12:$A$111,$B$12:$B$111),IF(AND($H127=-1,BQ$9=$R126),"",IF($H127=-1,BQ126,IF(AND($H127=1,BO$9=$R126),$J127,IF($H127=1,BP126,""))))))))</f>
        <v>0</v>
      </c>
    </row>
    <row r="128" spans="4:68" x14ac:dyDescent="0.25">
      <c r="D128" s="4">
        <v>118</v>
      </c>
      <c r="E128" s="1">
        <f t="shared" ca="1" si="12"/>
        <v>7</v>
      </c>
      <c r="F128" t="str">
        <f ca="1">IF(E127="","",IF(AND(B$3="Last",G127="Zero"),F127,IF(B$3="Last",G127,IF(AND(B$3="2nd last",G126="Zero"),F127,IF(B$3="2nd last",G126,IF(AND(B$3="Opposite",G127="Zero"),F127,IF(AND(B$3="Opposite",G127="Red"),"Black",IF(AND(B$3="Opposite",G127="Black"),"Red",IF(AND(B$3="Opposite",G127="Odd"),"Even",IF(AND(B$3="Opposite",G127="Even"),"Odd",IF(AND(B$3="Opposite",G127="High"),"Low",IF(AND(B$3="Opposite",G127="Low"),"High",IF(COUNTIF(Refs!$E$5:$I$6,B$3)=1,RevLab!B$3,"")))))))))))))</f>
        <v>Black</v>
      </c>
      <c r="G128" t="str">
        <f ca="1">IF(E128="","",IF(B$2="Red/Black",LOOKUP(E128,Refs!D:D,Refs!F:F),IF(B$2="High/Low",LOOKUP(E128,Refs!D:D,Refs!H:H),IF(B$2="Odd/Even",LOOKUP(E128,Refs!D:D,Refs!J:J),""))))</f>
        <v>Red</v>
      </c>
      <c r="H128">
        <f t="shared" ca="1" si="13"/>
        <v>-1</v>
      </c>
      <c r="I128">
        <f ca="1">IF(E127="","",IF(F128="","",IF(AND(R127&gt;1,P127+Q127&gt;=$B$4),$B$4,IF(R127=1,P127,P127+Q127))))</f>
        <v>16</v>
      </c>
      <c r="J128">
        <f t="shared" ca="1" si="14"/>
        <v>-16</v>
      </c>
      <c r="K128">
        <f t="shared" ca="1" si="16"/>
        <v>-129</v>
      </c>
      <c r="L128">
        <f t="shared" ca="1" si="17"/>
        <v>15</v>
      </c>
      <c r="M128">
        <f t="shared" ca="1" si="15"/>
        <v>0</v>
      </c>
      <c r="P128">
        <f t="shared" ca="1" si="9"/>
        <v>4</v>
      </c>
      <c r="Q128">
        <f t="shared" ca="1" si="10"/>
        <v>10</v>
      </c>
      <c r="R128" s="2">
        <f t="shared" ca="1" si="11"/>
        <v>3</v>
      </c>
      <c r="S128" s="4">
        <f ca="1">IF(E127="","",IF($F128="",S127,IF($M128=1,LOOKUP(S$9,$A$12:$A$111,$B$12:$B$111),IF(AND($H128=-1,T$9=$R127),"",IF($H128=-1,T127,IF($H128=1,S127))))))</f>
        <v>4</v>
      </c>
      <c r="T128">
        <f ca="1">IF($E127="","",IF($F128="",T127,IF(AND($M128=1,T$9&gt;$B$9),"",IF(AND($M128=1,T$9&lt;=$B$9),LOOKUP(T$9,$A$12:$A$111,$B$12:$B$111),IF(AND($H128=-1,U$9=$R127),"",IF($H128=-1,U127,IF(AND($H128=1,S$9=$R127),$J128,IF($H128=1,T127,""))))))))</f>
        <v>7</v>
      </c>
      <c r="U128">
        <f ca="1">IF($E127="","",IF($F128="",U127,IF(AND($M128=1,U$9&gt;$B$9),"",IF(AND($M128=1,U$9&lt;=$B$9),LOOKUP(U$9,$A$12:$A$111,$B$12:$B$111),IF(AND($H128=-1,V$9=$R127),"",IF($H128=-1,V127,IF(AND($H128=1,T$9=$R127),$J128,IF($H128=1,U127,""))))))))</f>
        <v>10</v>
      </c>
      <c r="V128" t="str">
        <f ca="1">IF($E127="","",IF($F128="",V127,IF(AND($M128=1,V$9&gt;$B$9),"",IF(AND($M128=1,V$9&lt;=$B$9),LOOKUP(V$9,$A$12:$A$111,$B$12:$B$111),IF(AND($H128=-1,W$9=$R127),"",IF($H128=-1,W127,IF(AND($H128=1,U$9=$R127),$J128,IF($H128=1,V127,""))))))))</f>
        <v/>
      </c>
      <c r="W128" t="str">
        <f ca="1">IF($E127="","",IF($F128="",W127,IF(AND($M128=1,W$9&gt;$B$9),"",IF(AND($M128=1,W$9&lt;=$B$9),LOOKUP(W$9,$A$12:$A$111,$B$12:$B$111),IF(AND($H128=-1,X$9=$R127),"",IF($H128=-1,X127,IF(AND($H128=1,V$9=$R127),$J128,IF($H128=1,W127,""))))))))</f>
        <v/>
      </c>
      <c r="X128" t="str">
        <f ca="1">IF($E127="","",IF($F128="",X127,IF(AND($M128=1,X$9&gt;$B$9),"",IF(AND($M128=1,X$9&lt;=$B$9),LOOKUP(X$9,$A$12:$A$111,$B$12:$B$111),IF(AND($H128=-1,Y$9=$R127),"",IF($H128=-1,Y127,IF(AND($H128=1,W$9=$R127),$J128,IF($H128=1,X127,""))))))))</f>
        <v/>
      </c>
      <c r="Y128" t="str">
        <f ca="1">IF($E127="","",IF($F128="",Y127,IF(AND($M128=1,Y$9&gt;$B$9),"",IF(AND($M128=1,Y$9&lt;=$B$9),LOOKUP(Y$9,$A$12:$A$111,$B$12:$B$111),IF(AND($H128=-1,Z$9=$R127),"",IF($H128=-1,Z127,IF(AND($H128=1,X$9=$R127),$J128,IF($H128=1,Y127,""))))))))</f>
        <v/>
      </c>
      <c r="Z128" t="str">
        <f ca="1">IF($E127="","",IF($F128="",Z127,IF(AND($M128=1,Z$9&gt;$B$9),"",IF(AND($M128=1,Z$9&lt;=$B$9),LOOKUP(Z$9,$A$12:$A$111,$B$12:$B$111),IF(AND($H128=-1,AA$9=$R127),"",IF($H128=-1,AA127,IF(AND($H128=1,Y$9=$R127),$J128,IF($H128=1,Z127,""))))))))</f>
        <v/>
      </c>
      <c r="AA128" t="str">
        <f ca="1">IF($E127="","",IF($F128="",AA127,IF(AND($M128=1,AA$9&gt;$B$9),"",IF(AND($M128=1,AA$9&lt;=$B$9),LOOKUP(AA$9,$A$12:$A$111,$B$12:$B$111),IF(AND($H128=-1,AB$9=$R127),"",IF($H128=-1,AB127,IF(AND($H128=1,Z$9=$R127),$J128,IF($H128=1,AA127,""))))))))</f>
        <v/>
      </c>
      <c r="AB128" t="str">
        <f ca="1">IF($E127="","",IF($F128="",AB127,IF(AND($M128=1,AB$9&gt;$B$9),"",IF(AND($M128=1,AB$9&lt;=$B$9),LOOKUP(AB$9,$A$12:$A$111,$B$12:$B$111),IF(AND($H128=-1,AC$9=$R127),"",IF($H128=-1,AC127,IF(AND($H128=1,AA$9=$R127),$J128,IF($H128=1,AB127,""))))))))</f>
        <v/>
      </c>
      <c r="AC128" t="str">
        <f ca="1">IF($E127="","",IF($F128="",AC127,IF(AND($M128=1,AC$9&gt;$B$9),"",IF(AND($M128=1,AC$9&lt;=$B$9),LOOKUP(AC$9,$A$12:$A$111,$B$12:$B$111),IF(AND($H128=-1,AD$9=$R127),"",IF($H128=-1,AD127,IF(AND($H128=1,AB$9=$R127),$J128,IF($H128=1,AC127,""))))))))</f>
        <v/>
      </c>
      <c r="AD128" t="str">
        <f ca="1">IF($E127="","",IF($F128="",AD127,IF(AND($M128=1,AD$9&gt;$B$9),"",IF(AND($M128=1,AD$9&lt;=$B$9),LOOKUP(AD$9,$A$12:$A$111,$B$12:$B$111),IF(AND($H128=-1,AE$9=$R127),"",IF($H128=-1,AE127,IF(AND($H128=1,AC$9=$R127),$J128,IF($H128=1,AD127,""))))))))</f>
        <v/>
      </c>
      <c r="AE128" t="str">
        <f ca="1">IF($E127="","",IF($F128="",AE127,IF(AND($M128=1,AE$9&gt;$B$9),"",IF(AND($M128=1,AE$9&lt;=$B$9),LOOKUP(AE$9,$A$12:$A$111,$B$12:$B$111),IF(AND($H128=-1,AF$9=$R127),"",IF($H128=-1,AF127,IF(AND($H128=1,AD$9=$R127),$J128,IF($H128=1,AE127,""))))))))</f>
        <v/>
      </c>
      <c r="AF128" t="str">
        <f ca="1">IF($E127="","",IF($F128="",AF127,IF(AND($M128=1,AF$9&gt;$B$9),"",IF(AND($M128=1,AF$9&lt;=$B$9),LOOKUP(AF$9,$A$12:$A$111,$B$12:$B$111),IF(AND($H128=-1,AG$9=$R127),"",IF($H128=-1,AG127,IF(AND($H128=1,AE$9=$R127),$J128,IF($H128=1,AF127,""))))))))</f>
        <v/>
      </c>
      <c r="AG128" t="str">
        <f ca="1">IF($E127="","",IF($F128="",AG127,IF(AND($M128=1,AG$9&gt;$B$9),"",IF(AND($M128=1,AG$9&lt;=$B$9),LOOKUP(AG$9,$A$12:$A$111,$B$12:$B$111),IF(AND($H128=-1,AH$9=$R127),"",IF($H128=-1,AH127,IF(AND($H128=1,AF$9=$R127),$J128,IF($H128=1,AG127,""))))))))</f>
        <v/>
      </c>
      <c r="AH128" t="str">
        <f ca="1">IF($E127="","",IF($F128="",AH127,IF(AND($M128=1,AH$9&gt;$B$9),"",IF(AND($M128=1,AH$9&lt;=$B$9),LOOKUP(AH$9,$A$12:$A$111,$B$12:$B$111),IF(AND($H128=-1,AI$9=$R127),"",IF($H128=-1,AI127,IF(AND($H128=1,AG$9=$R127),$J128,IF($H128=1,AH127,""))))))))</f>
        <v/>
      </c>
      <c r="AI128" t="str">
        <f ca="1">IF($E127="","",IF($F128="",AI127,IF(AND($M128=1,AI$9&gt;$B$9),"",IF(AND($M128=1,AI$9&lt;=$B$9),LOOKUP(AI$9,$A$12:$A$111,$B$12:$B$111),IF(AND($H128=-1,AJ$9=$R127),"",IF($H128=-1,AJ127,IF(AND($H128=1,AH$9=$R127),$J128,IF($H128=1,AI127,""))))))))</f>
        <v/>
      </c>
      <c r="AJ128" t="str">
        <f ca="1">IF($E127="","",IF($F128="",AJ127,IF(AND($M128=1,AJ$9&gt;$B$9),"",IF(AND($M128=1,AJ$9&lt;=$B$9),LOOKUP(AJ$9,$A$12:$A$111,$B$12:$B$111),IF(AND($H128=-1,AK$9=$R127),"",IF($H128=-1,AK127,IF(AND($H128=1,AI$9=$R127),$J128,IF($H128=1,AJ127,""))))))))</f>
        <v/>
      </c>
      <c r="AK128" t="str">
        <f ca="1">IF($E127="","",IF($F128="",AK127,IF(AND($M128=1,AK$9&gt;$B$9),"",IF(AND($M128=1,AK$9&lt;=$B$9),LOOKUP(AK$9,$A$12:$A$111,$B$12:$B$111),IF(AND($H128=-1,AL$9=$R127),"",IF($H128=-1,AL127,IF(AND($H128=1,AJ$9=$R127),$J128,IF($H128=1,AK127,""))))))))</f>
        <v/>
      </c>
      <c r="AL128" t="str">
        <f ca="1">IF($E127="","",IF($F128="",AL127,IF(AND($M128=1,AL$9&gt;$B$9),"",IF(AND($M128=1,AL$9&lt;=$B$9),LOOKUP(AL$9,$A$12:$A$111,$B$12:$B$111),IF(AND($H128=-1,AM$9=$R127),"",IF($H128=-1,AM127,IF(AND($H128=1,AK$9=$R127),$J128,IF($H128=1,AL127,""))))))))</f>
        <v/>
      </c>
      <c r="AM128" t="str">
        <f ca="1">IF($E127="","",IF($F128="",AM127,IF(AND($M128=1,AM$9&gt;$B$9),"",IF(AND($M128=1,AM$9&lt;=$B$9),LOOKUP(AM$9,$A$12:$A$111,$B$12:$B$111),IF(AND($H128=-1,AN$9=$R127),"",IF($H128=-1,AN127,IF(AND($H128=1,AL$9=$R127),$J128,IF($H128=1,AM127,""))))))))</f>
        <v/>
      </c>
      <c r="AN128" t="str">
        <f ca="1">IF($E127="","",IF($F128="",AN127,IF(AND($M128=1,AN$9&gt;$B$9),"",IF(AND($M128=1,AN$9&lt;=$B$9),LOOKUP(AN$9,$A$12:$A$111,$B$12:$B$111),IF(AND($H128=-1,AO$9=$R127),"",IF($H128=-1,AO127,IF(AND($H128=1,AM$9=$R127),$J128,IF($H128=1,AN127,""))))))))</f>
        <v/>
      </c>
      <c r="AO128" t="str">
        <f ca="1">IF($E127="","",IF($F128="",AO127,IF(AND($M128=1,AO$9&gt;$B$9),"",IF(AND($M128=1,AO$9&lt;=$B$9),LOOKUP(AO$9,$A$12:$A$111,$B$12:$B$111),IF(AND($H128=-1,AP$9=$R127),"",IF($H128=-1,AP127,IF(AND($H128=1,AN$9=$R127),$J128,IF($H128=1,AO127,""))))))))</f>
        <v/>
      </c>
      <c r="AP128" t="str">
        <f ca="1">IF($E127="","",IF($F128="",AP127,IF(AND($M128=1,AP$9&gt;$B$9),"",IF(AND($M128=1,AP$9&lt;=$B$9),LOOKUP(AP$9,$A$12:$A$111,$B$12:$B$111),IF(AND($H128=-1,AQ$9=$R127),"",IF($H128=-1,AQ127,IF(AND($H128=1,AO$9=$R127),$J128,IF($H128=1,AP127,""))))))))</f>
        <v/>
      </c>
      <c r="AQ128" t="str">
        <f ca="1">IF($E127="","",IF($F128="",AQ127,IF(AND($M128=1,AQ$9&gt;$B$9),"",IF(AND($M128=1,AQ$9&lt;=$B$9),LOOKUP(AQ$9,$A$12:$A$111,$B$12:$B$111),IF(AND($H128=-1,AR$9=$R127),"",IF($H128=-1,AR127,IF(AND($H128=1,AP$9=$R127),$J128,IF($H128=1,AQ127,""))))))))</f>
        <v/>
      </c>
      <c r="AR128" t="str">
        <f ca="1">IF($E127="","",IF($F128="",AR127,IF(AND($M128=1,AR$9&gt;$B$9),"",IF(AND($M128=1,AR$9&lt;=$B$9),LOOKUP(AR$9,$A$12:$A$111,$B$12:$B$111),IF(AND($H128=-1,AS$9=$R127),"",IF($H128=-1,AS127,IF(AND($H128=1,AQ$9=$R127),$J128,IF($H128=1,AR127,""))))))))</f>
        <v/>
      </c>
      <c r="AS128" t="str">
        <f ca="1">IF($E127="","",IF($F128="",AS127,IF(AND($M128=1,AS$9&gt;$B$9),"",IF(AND($M128=1,AS$9&lt;=$B$9),LOOKUP(AS$9,$A$12:$A$111,$B$12:$B$111),IF(AND($H128=-1,AT$9=$R127),"",IF($H128=-1,AT127,IF(AND($H128=1,AR$9=$R127),$J128,IF($H128=1,AS127,""))))))))</f>
        <v/>
      </c>
      <c r="AT128" t="str">
        <f ca="1">IF($E127="","",IF($F128="",AT127,IF(AND($M128=1,AT$9&gt;$B$9),"",IF(AND($M128=1,AT$9&lt;=$B$9),LOOKUP(AT$9,$A$12:$A$111,$B$12:$B$111),IF(AND($H128=-1,AU$9=$R127),"",IF($H128=-1,AU127,IF(AND($H128=1,AS$9=$R127),$J128,IF($H128=1,AT127,""))))))))</f>
        <v/>
      </c>
      <c r="AU128" t="str">
        <f ca="1">IF($E127="","",IF($F128="",AU127,IF(AND($M128=1,AU$9&gt;$B$9),"",IF(AND($M128=1,AU$9&lt;=$B$9),LOOKUP(AU$9,$A$12:$A$111,$B$12:$B$111),IF(AND($H128=-1,AV$9=$R127),"",IF($H128=-1,AV127,IF(AND($H128=1,AT$9=$R127),$J128,IF($H128=1,AU127,""))))))))</f>
        <v/>
      </c>
      <c r="AV128" t="str">
        <f ca="1">IF($E127="","",IF($F128="",AV127,IF(AND($M128=1,AV$9&gt;$B$9),"",IF(AND($M128=1,AV$9&lt;=$B$9),LOOKUP(AV$9,$A$12:$A$111,$B$12:$B$111),IF(AND($H128=-1,AW$9=$R127),"",IF($H128=-1,AW127,IF(AND($H128=1,AU$9=$R127),$J128,IF($H128=1,AV127,""))))))))</f>
        <v/>
      </c>
      <c r="AW128" t="str">
        <f ca="1">IF($E127="","",IF($F128="",AW127,IF(AND($M128=1,AW$9&gt;$B$9),"",IF(AND($M128=1,AW$9&lt;=$B$9),LOOKUP(AW$9,$A$12:$A$111,$B$12:$B$111),IF(AND($H128=-1,AX$9=$R127),"",IF($H128=-1,AX127,IF(AND($H128=1,AV$9=$R127),$J128,IF($H128=1,AW127,""))))))))</f>
        <v/>
      </c>
      <c r="AX128" t="str">
        <f ca="1">IF($E127="","",IF($F128="",AX127,IF(AND($M128=1,AX$9&gt;$B$9),"",IF(AND($M128=1,AX$9&lt;=$B$9),LOOKUP(AX$9,$A$12:$A$111,$B$12:$B$111),IF(AND($H128=-1,AY$9=$R127),"",IF($H128=-1,AY127,IF(AND($H128=1,AW$9=$R127),$J128,IF($H128=1,AX127,""))))))))</f>
        <v/>
      </c>
      <c r="AY128" t="str">
        <f ca="1">IF($E127="","",IF($F128="",AY127,IF(AND($M128=1,AY$9&gt;$B$9),"",IF(AND($M128=1,AY$9&lt;=$B$9),LOOKUP(AY$9,$A$12:$A$111,$B$12:$B$111),IF(AND($H128=-1,AZ$9=$R127),"",IF($H128=-1,AZ127,IF(AND($H128=1,AX$9=$R127),$J128,IF($H128=1,AY127,""))))))))</f>
        <v/>
      </c>
      <c r="AZ128" t="str">
        <f ca="1">IF($E127="","",IF($F128="",AZ127,IF(AND($M128=1,AZ$9&gt;$B$9),"",IF(AND($M128=1,AZ$9&lt;=$B$9),LOOKUP(AZ$9,$A$12:$A$111,$B$12:$B$111),IF(AND($H128=-1,BA$9=$R127),"",IF($H128=-1,BA127,IF(AND($H128=1,AY$9=$R127),$J128,IF($H128=1,AZ127,""))))))))</f>
        <v/>
      </c>
      <c r="BA128" t="str">
        <f ca="1">IF($E127="","",IF($F128="",BA127,IF(AND($M128=1,BA$9&gt;$B$9),"",IF(AND($M128=1,BA$9&lt;=$B$9),LOOKUP(BA$9,$A$12:$A$111,$B$12:$B$111),IF(AND($H128=-1,BB$9=$R127),"",IF($H128=-1,BB127,IF(AND($H128=1,AZ$9=$R127),$J128,IF($H128=1,BA127,""))))))))</f>
        <v/>
      </c>
      <c r="BB128" t="str">
        <f ca="1">IF($E127="","",IF($F128="",BB127,IF(AND($M128=1,BB$9&gt;$B$9),"",IF(AND($M128=1,BB$9&lt;=$B$9),LOOKUP(BB$9,$A$12:$A$111,$B$12:$B$111),IF(AND($H128=-1,BC$9=$R127),"",IF($H128=-1,BC127,IF(AND($H128=1,BA$9=$R127),$J128,IF($H128=1,BB127,""))))))))</f>
        <v/>
      </c>
      <c r="BC128" t="str">
        <f ca="1">IF($E127="","",IF($F128="",BC127,IF(AND($M128=1,BC$9&gt;$B$9),"",IF(AND($M128=1,BC$9&lt;=$B$9),LOOKUP(BC$9,$A$12:$A$111,$B$12:$B$111),IF(AND($H128=-1,BD$9=$R127),"",IF($H128=-1,BD127,IF(AND($H128=1,BB$9=$R127),$J128,IF($H128=1,BC127,""))))))))</f>
        <v/>
      </c>
      <c r="BD128" t="str">
        <f ca="1">IF($E127="","",IF($F128="",BD127,IF(AND($M128=1,BD$9&gt;$B$9),"",IF(AND($M128=1,BD$9&lt;=$B$9),LOOKUP(BD$9,$A$12:$A$111,$B$12:$B$111),IF(AND($H128=-1,BE$9=$R127),"",IF($H128=-1,BE127,IF(AND($H128=1,BC$9=$R127),$J128,IF($H128=1,BD127,""))))))))</f>
        <v/>
      </c>
      <c r="BE128" t="str">
        <f ca="1">IF($E127="","",IF($F128="",BE127,IF(AND($M128=1,BE$9&gt;$B$9),"",IF(AND($M128=1,BE$9&lt;=$B$9),LOOKUP(BE$9,$A$12:$A$111,$B$12:$B$111),IF(AND($H128=-1,BF$9=$R127),"",IF($H128=-1,BF127,IF(AND($H128=1,BD$9=$R127),$J128,IF($H128=1,BE127,""))))))))</f>
        <v/>
      </c>
      <c r="BF128" t="str">
        <f ca="1">IF($E127="","",IF($F128="",BF127,IF(AND($M128=1,BF$9&gt;$B$9),"",IF(AND($M128=1,BF$9&lt;=$B$9),LOOKUP(BF$9,$A$12:$A$111,$B$12:$B$111),IF(AND($H128=-1,BG$9=$R127),"",IF($H128=-1,BG127,IF(AND($H128=1,BE$9=$R127),$J128,IF($H128=1,BF127,""))))))))</f>
        <v/>
      </c>
      <c r="BG128" t="str">
        <f ca="1">IF($E127="","",IF($F128="",BG127,IF(AND($M128=1,BG$9&gt;$B$9),"",IF(AND($M128=1,BG$9&lt;=$B$9),LOOKUP(BG$9,$A$12:$A$111,$B$12:$B$111),IF(AND($H128=-1,BH$9=$R127),"",IF($H128=-1,BH127,IF(AND($H128=1,BF$9=$R127),$J128,IF($H128=1,BG127,""))))))))</f>
        <v/>
      </c>
      <c r="BH128" t="str">
        <f ca="1">IF($E127="","",IF($F128="",BH127,IF(AND($M128=1,BH$9&gt;$B$9),"",IF(AND($M128=1,BH$9&lt;=$B$9),LOOKUP(BH$9,$A$12:$A$111,$B$12:$B$111),IF(AND($H128=-1,BI$9=$R127),"",IF($H128=-1,BI127,IF(AND($H128=1,BG$9=$R127),$J128,IF($H128=1,BH127,""))))))))</f>
        <v/>
      </c>
      <c r="BI128" t="str">
        <f ca="1">IF($E127="","",IF($F128="",BI127,IF(AND($M128=1,BI$9&gt;$B$9),"",IF(AND($M128=1,BI$9&lt;=$B$9),LOOKUP(BI$9,$A$12:$A$111,$B$12:$B$111),IF(AND($H128=-1,BJ$9=$R127),"",IF($H128=-1,BJ127,IF(AND($H128=1,BH$9=$R127),$J128,IF($H128=1,BI127,""))))))))</f>
        <v/>
      </c>
      <c r="BJ128" t="str">
        <f ca="1">IF($E127="","",IF($F128="",BJ127,IF(AND($M128=1,BJ$9&gt;$B$9),"",IF(AND($M128=1,BJ$9&lt;=$B$9),LOOKUP(BJ$9,$A$12:$A$111,$B$12:$B$111),IF(AND($H128=-1,BK$9=$R127),"",IF($H128=-1,BK127,IF(AND($H128=1,BI$9=$R127),$J128,IF($H128=1,BJ127,""))))))))</f>
        <v/>
      </c>
      <c r="BK128" t="str">
        <f ca="1">IF($E127="","",IF($F128="",BK127,IF(AND($M128=1,BK$9&gt;$B$9),"",IF(AND($M128=1,BK$9&lt;=$B$9),LOOKUP(BK$9,$A$12:$A$111,$B$12:$B$111),IF(AND($H128=-1,BL$9=$R127),"",IF($H128=-1,BL127,IF(AND($H128=1,BJ$9=$R127),$J128,IF($H128=1,BK127,""))))))))</f>
        <v/>
      </c>
      <c r="BL128" t="str">
        <f ca="1">IF($E127="","",IF($F128="",BL127,IF(AND($M128=1,BL$9&gt;$B$9),"",IF(AND($M128=1,BL$9&lt;=$B$9),LOOKUP(BL$9,$A$12:$A$111,$B$12:$B$111),IF(AND($H128=-1,BM$9=$R127),"",IF($H128=-1,BM127,IF(AND($H128=1,BK$9=$R127),$J128,IF($H128=1,BL127,""))))))))</f>
        <v/>
      </c>
      <c r="BM128" t="str">
        <f ca="1">IF($E127="","",IF($F128="",BM127,IF(AND($M128=1,BM$9&gt;$B$9),"",IF(AND($M128=1,BM$9&lt;=$B$9),LOOKUP(BM$9,$A$12:$A$111,$B$12:$B$111),IF(AND($H128=-1,BN$9=$R127),"",IF($H128=-1,BN127,IF(AND($H128=1,BL$9=$R127),$J128,IF($H128=1,BM127,""))))))))</f>
        <v/>
      </c>
      <c r="BN128">
        <f ca="1">IF($E127="","",IF($F128="",BN127,IF(AND($M128=1,BN$9&gt;$B$9),"",IF(AND($M128=1,BN$9&lt;=$B$9),LOOKUP(BN$9,$A$12:$A$111,$B$12:$B$111),IF(AND($H128=-1,BO$9=$R127),"",IF($H128=-1,BO127,IF(AND($H128=1,BM$9=$R127),$J128,IF($H128=1,BN127,""))))))))</f>
        <v>0</v>
      </c>
      <c r="BO128">
        <f ca="1">IF($E127="","",IF($F128="",BO127,IF(AND($M128=1,BO$9&gt;$B$9),"",IF(AND($M128=1,BO$9&lt;=$B$9),LOOKUP(BO$9,$A$12:$A$111,$B$12:$B$111),IF(AND($H128=-1,BP$9=$R127),"",IF($H128=-1,BP127,IF(AND($H128=1,BN$9=$R127),$J128,IF($H128=1,BO127,""))))))))</f>
        <v>0</v>
      </c>
      <c r="BP128">
        <f ca="1">IF($E127="","",IF($F128="",BP127,IF(AND($M128=1,BP$9&gt;$B$9),"",IF(AND($M128=1,BP$9&lt;=$B$9),LOOKUP(BP$9,$A$12:$A$111,$B$12:$B$111),IF(AND($H128=-1,BQ$9=$R127),"",IF($H128=-1,BQ127,IF(AND($H128=1,BO$9=$R127),$J128,IF($H128=1,BP127,""))))))))</f>
        <v>0</v>
      </c>
    </row>
    <row r="129" spans="4:68" x14ac:dyDescent="0.25">
      <c r="D129" s="4">
        <v>119</v>
      </c>
      <c r="E129" s="1">
        <f t="shared" ca="1" si="12"/>
        <v>19</v>
      </c>
      <c r="F129" t="str">
        <f ca="1">IF(E128="","",IF(AND(B$3="Last",G128="Zero"),F128,IF(B$3="Last",G128,IF(AND(B$3="2nd last",G127="Zero"),F128,IF(B$3="2nd last",G127,IF(AND(B$3="Opposite",G128="Zero"),F128,IF(AND(B$3="Opposite",G128="Red"),"Black",IF(AND(B$3="Opposite",G128="Black"),"Red",IF(AND(B$3="Opposite",G128="Odd"),"Even",IF(AND(B$3="Opposite",G128="Even"),"Odd",IF(AND(B$3="Opposite",G128="High"),"Low",IF(AND(B$3="Opposite",G128="Low"),"High",IF(COUNTIF(Refs!$E$5:$I$6,B$3)=1,RevLab!B$3,"")))))))))))))</f>
        <v>Black</v>
      </c>
      <c r="G129" t="str">
        <f ca="1">IF(E129="","",IF(B$2="Red/Black",LOOKUP(E129,Refs!D:D,Refs!F:F),IF(B$2="High/Low",LOOKUP(E129,Refs!D:D,Refs!H:H),IF(B$2="Odd/Even",LOOKUP(E129,Refs!D:D,Refs!J:J),""))))</f>
        <v>Red</v>
      </c>
      <c r="H129">
        <f t="shared" ca="1" si="13"/>
        <v>-1</v>
      </c>
      <c r="I129">
        <f ca="1">IF(E128="","",IF(F129="","",IF(AND(R128&gt;1,P128+Q128&gt;=$B$4),$B$4,IF(R128=1,P128,P128+Q128))))</f>
        <v>14</v>
      </c>
      <c r="J129">
        <f t="shared" ca="1" si="14"/>
        <v>-14</v>
      </c>
      <c r="K129">
        <f t="shared" ca="1" si="16"/>
        <v>-143</v>
      </c>
      <c r="L129">
        <f t="shared" ca="1" si="17"/>
        <v>15</v>
      </c>
      <c r="M129">
        <f t="shared" ca="1" si="15"/>
        <v>0</v>
      </c>
      <c r="P129">
        <f t="shared" ca="1" si="9"/>
        <v>7</v>
      </c>
      <c r="Q129">
        <f t="shared" ca="1" si="10"/>
        <v>7</v>
      </c>
      <c r="R129" s="2">
        <f t="shared" ca="1" si="11"/>
        <v>1</v>
      </c>
      <c r="S129" s="4">
        <f ca="1">IF(E128="","",IF($F129="",S128,IF($M129=1,LOOKUP(S$9,$A$12:$A$111,$B$12:$B$111),IF(AND($H129=-1,T$9=$R128),"",IF($H129=-1,T128,IF($H129=1,S128))))))</f>
        <v>7</v>
      </c>
      <c r="T129" t="str">
        <f ca="1">IF($E128="","",IF($F129="",T128,IF(AND($M129=1,T$9&gt;$B$9),"",IF(AND($M129=1,T$9&lt;=$B$9),LOOKUP(T$9,$A$12:$A$111,$B$12:$B$111),IF(AND($H129=-1,U$9=$R128),"",IF($H129=-1,U128,IF(AND($H129=1,S$9=$R128),$J129,IF($H129=1,T128,""))))))))</f>
        <v/>
      </c>
      <c r="U129" t="str">
        <f ca="1">IF($E128="","",IF($F129="",U128,IF(AND($M129=1,U$9&gt;$B$9),"",IF(AND($M129=1,U$9&lt;=$B$9),LOOKUP(U$9,$A$12:$A$111,$B$12:$B$111),IF(AND($H129=-1,V$9=$R128),"",IF($H129=-1,V128,IF(AND($H129=1,T$9=$R128),$J129,IF($H129=1,U128,""))))))))</f>
        <v/>
      </c>
      <c r="V129" t="str">
        <f ca="1">IF($E128="","",IF($F129="",V128,IF(AND($M129=1,V$9&gt;$B$9),"",IF(AND($M129=1,V$9&lt;=$B$9),LOOKUP(V$9,$A$12:$A$111,$B$12:$B$111),IF(AND($H129=-1,W$9=$R128),"",IF($H129=-1,W128,IF(AND($H129=1,U$9=$R128),$J129,IF($H129=1,V128,""))))))))</f>
        <v/>
      </c>
      <c r="W129" t="str">
        <f ca="1">IF($E128="","",IF($F129="",W128,IF(AND($M129=1,W$9&gt;$B$9),"",IF(AND($M129=1,W$9&lt;=$B$9),LOOKUP(W$9,$A$12:$A$111,$B$12:$B$111),IF(AND($H129=-1,X$9=$R128),"",IF($H129=-1,X128,IF(AND($H129=1,V$9=$R128),$J129,IF($H129=1,W128,""))))))))</f>
        <v/>
      </c>
      <c r="X129" t="str">
        <f ca="1">IF($E128="","",IF($F129="",X128,IF(AND($M129=1,X$9&gt;$B$9),"",IF(AND($M129=1,X$9&lt;=$B$9),LOOKUP(X$9,$A$12:$A$111,$B$12:$B$111),IF(AND($H129=-1,Y$9=$R128),"",IF($H129=-1,Y128,IF(AND($H129=1,W$9=$R128),$J129,IF($H129=1,X128,""))))))))</f>
        <v/>
      </c>
      <c r="Y129" t="str">
        <f ca="1">IF($E128="","",IF($F129="",Y128,IF(AND($M129=1,Y$9&gt;$B$9),"",IF(AND($M129=1,Y$9&lt;=$B$9),LOOKUP(Y$9,$A$12:$A$111,$B$12:$B$111),IF(AND($H129=-1,Z$9=$R128),"",IF($H129=-1,Z128,IF(AND($H129=1,X$9=$R128),$J129,IF($H129=1,Y128,""))))))))</f>
        <v/>
      </c>
      <c r="Z129" t="str">
        <f ca="1">IF($E128="","",IF($F129="",Z128,IF(AND($M129=1,Z$9&gt;$B$9),"",IF(AND($M129=1,Z$9&lt;=$B$9),LOOKUP(Z$9,$A$12:$A$111,$B$12:$B$111),IF(AND($H129=-1,AA$9=$R128),"",IF($H129=-1,AA128,IF(AND($H129=1,Y$9=$R128),$J129,IF($H129=1,Z128,""))))))))</f>
        <v/>
      </c>
      <c r="AA129" t="str">
        <f ca="1">IF($E128="","",IF($F129="",AA128,IF(AND($M129=1,AA$9&gt;$B$9),"",IF(AND($M129=1,AA$9&lt;=$B$9),LOOKUP(AA$9,$A$12:$A$111,$B$12:$B$111),IF(AND($H129=-1,AB$9=$R128),"",IF($H129=-1,AB128,IF(AND($H129=1,Z$9=$R128),$J129,IF($H129=1,AA128,""))))))))</f>
        <v/>
      </c>
      <c r="AB129" t="str">
        <f ca="1">IF($E128="","",IF($F129="",AB128,IF(AND($M129=1,AB$9&gt;$B$9),"",IF(AND($M129=1,AB$9&lt;=$B$9),LOOKUP(AB$9,$A$12:$A$111,$B$12:$B$111),IF(AND($H129=-1,AC$9=$R128),"",IF($H129=-1,AC128,IF(AND($H129=1,AA$9=$R128),$J129,IF($H129=1,AB128,""))))))))</f>
        <v/>
      </c>
      <c r="AC129" t="str">
        <f ca="1">IF($E128="","",IF($F129="",AC128,IF(AND($M129=1,AC$9&gt;$B$9),"",IF(AND($M129=1,AC$9&lt;=$B$9),LOOKUP(AC$9,$A$12:$A$111,$B$12:$B$111),IF(AND($H129=-1,AD$9=$R128),"",IF($H129=-1,AD128,IF(AND($H129=1,AB$9=$R128),$J129,IF($H129=1,AC128,""))))))))</f>
        <v/>
      </c>
      <c r="AD129" t="str">
        <f ca="1">IF($E128="","",IF($F129="",AD128,IF(AND($M129=1,AD$9&gt;$B$9),"",IF(AND($M129=1,AD$9&lt;=$B$9),LOOKUP(AD$9,$A$12:$A$111,$B$12:$B$111),IF(AND($H129=-1,AE$9=$R128),"",IF($H129=-1,AE128,IF(AND($H129=1,AC$9=$R128),$J129,IF($H129=1,AD128,""))))))))</f>
        <v/>
      </c>
      <c r="AE129" t="str">
        <f ca="1">IF($E128="","",IF($F129="",AE128,IF(AND($M129=1,AE$9&gt;$B$9),"",IF(AND($M129=1,AE$9&lt;=$B$9),LOOKUP(AE$9,$A$12:$A$111,$B$12:$B$111),IF(AND($H129=-1,AF$9=$R128),"",IF($H129=-1,AF128,IF(AND($H129=1,AD$9=$R128),$J129,IF($H129=1,AE128,""))))))))</f>
        <v/>
      </c>
      <c r="AF129" t="str">
        <f ca="1">IF($E128="","",IF($F129="",AF128,IF(AND($M129=1,AF$9&gt;$B$9),"",IF(AND($M129=1,AF$9&lt;=$B$9),LOOKUP(AF$9,$A$12:$A$111,$B$12:$B$111),IF(AND($H129=-1,AG$9=$R128),"",IF($H129=-1,AG128,IF(AND($H129=1,AE$9=$R128),$J129,IF($H129=1,AF128,""))))))))</f>
        <v/>
      </c>
      <c r="AG129" t="str">
        <f ca="1">IF($E128="","",IF($F129="",AG128,IF(AND($M129=1,AG$9&gt;$B$9),"",IF(AND($M129=1,AG$9&lt;=$B$9),LOOKUP(AG$9,$A$12:$A$111,$B$12:$B$111),IF(AND($H129=-1,AH$9=$R128),"",IF($H129=-1,AH128,IF(AND($H129=1,AF$9=$R128),$J129,IF($H129=1,AG128,""))))))))</f>
        <v/>
      </c>
      <c r="AH129" t="str">
        <f ca="1">IF($E128="","",IF($F129="",AH128,IF(AND($M129=1,AH$9&gt;$B$9),"",IF(AND($M129=1,AH$9&lt;=$B$9),LOOKUP(AH$9,$A$12:$A$111,$B$12:$B$111),IF(AND($H129=-1,AI$9=$R128),"",IF($H129=-1,AI128,IF(AND($H129=1,AG$9=$R128),$J129,IF($H129=1,AH128,""))))))))</f>
        <v/>
      </c>
      <c r="AI129" t="str">
        <f ca="1">IF($E128="","",IF($F129="",AI128,IF(AND($M129=1,AI$9&gt;$B$9),"",IF(AND($M129=1,AI$9&lt;=$B$9),LOOKUP(AI$9,$A$12:$A$111,$B$12:$B$111),IF(AND($H129=-1,AJ$9=$R128),"",IF($H129=-1,AJ128,IF(AND($H129=1,AH$9=$R128),$J129,IF($H129=1,AI128,""))))))))</f>
        <v/>
      </c>
      <c r="AJ129" t="str">
        <f ca="1">IF($E128="","",IF($F129="",AJ128,IF(AND($M129=1,AJ$9&gt;$B$9),"",IF(AND($M129=1,AJ$9&lt;=$B$9),LOOKUP(AJ$9,$A$12:$A$111,$B$12:$B$111),IF(AND($H129=-1,AK$9=$R128),"",IF($H129=-1,AK128,IF(AND($H129=1,AI$9=$R128),$J129,IF($H129=1,AJ128,""))))))))</f>
        <v/>
      </c>
      <c r="AK129" t="str">
        <f ca="1">IF($E128="","",IF($F129="",AK128,IF(AND($M129=1,AK$9&gt;$B$9),"",IF(AND($M129=1,AK$9&lt;=$B$9),LOOKUP(AK$9,$A$12:$A$111,$B$12:$B$111),IF(AND($H129=-1,AL$9=$R128),"",IF($H129=-1,AL128,IF(AND($H129=1,AJ$9=$R128),$J129,IF($H129=1,AK128,""))))))))</f>
        <v/>
      </c>
      <c r="AL129" t="str">
        <f ca="1">IF($E128="","",IF($F129="",AL128,IF(AND($M129=1,AL$9&gt;$B$9),"",IF(AND($M129=1,AL$9&lt;=$B$9),LOOKUP(AL$9,$A$12:$A$111,$B$12:$B$111),IF(AND($H129=-1,AM$9=$R128),"",IF($H129=-1,AM128,IF(AND($H129=1,AK$9=$R128),$J129,IF($H129=1,AL128,""))))))))</f>
        <v/>
      </c>
      <c r="AM129" t="str">
        <f ca="1">IF($E128="","",IF($F129="",AM128,IF(AND($M129=1,AM$9&gt;$B$9),"",IF(AND($M129=1,AM$9&lt;=$B$9),LOOKUP(AM$9,$A$12:$A$111,$B$12:$B$111),IF(AND($H129=-1,AN$9=$R128),"",IF($H129=-1,AN128,IF(AND($H129=1,AL$9=$R128),$J129,IF($H129=1,AM128,""))))))))</f>
        <v/>
      </c>
      <c r="AN129" t="str">
        <f ca="1">IF($E128="","",IF($F129="",AN128,IF(AND($M129=1,AN$9&gt;$B$9),"",IF(AND($M129=1,AN$9&lt;=$B$9),LOOKUP(AN$9,$A$12:$A$111,$B$12:$B$111),IF(AND($H129=-1,AO$9=$R128),"",IF($H129=-1,AO128,IF(AND($H129=1,AM$9=$R128),$J129,IF($H129=1,AN128,""))))))))</f>
        <v/>
      </c>
      <c r="AO129" t="str">
        <f ca="1">IF($E128="","",IF($F129="",AO128,IF(AND($M129=1,AO$9&gt;$B$9),"",IF(AND($M129=1,AO$9&lt;=$B$9),LOOKUP(AO$9,$A$12:$A$111,$B$12:$B$111),IF(AND($H129=-1,AP$9=$R128),"",IF($H129=-1,AP128,IF(AND($H129=1,AN$9=$R128),$J129,IF($H129=1,AO128,""))))))))</f>
        <v/>
      </c>
      <c r="AP129" t="str">
        <f ca="1">IF($E128="","",IF($F129="",AP128,IF(AND($M129=1,AP$9&gt;$B$9),"",IF(AND($M129=1,AP$9&lt;=$B$9),LOOKUP(AP$9,$A$12:$A$111,$B$12:$B$111),IF(AND($H129=-1,AQ$9=$R128),"",IF($H129=-1,AQ128,IF(AND($H129=1,AO$9=$R128),$J129,IF($H129=1,AP128,""))))))))</f>
        <v/>
      </c>
      <c r="AQ129" t="str">
        <f ca="1">IF($E128="","",IF($F129="",AQ128,IF(AND($M129=1,AQ$9&gt;$B$9),"",IF(AND($M129=1,AQ$9&lt;=$B$9),LOOKUP(AQ$9,$A$12:$A$111,$B$12:$B$111),IF(AND($H129=-1,AR$9=$R128),"",IF($H129=-1,AR128,IF(AND($H129=1,AP$9=$R128),$J129,IF($H129=1,AQ128,""))))))))</f>
        <v/>
      </c>
      <c r="AR129" t="str">
        <f ca="1">IF($E128="","",IF($F129="",AR128,IF(AND($M129=1,AR$9&gt;$B$9),"",IF(AND($M129=1,AR$9&lt;=$B$9),LOOKUP(AR$9,$A$12:$A$111,$B$12:$B$111),IF(AND($H129=-1,AS$9=$R128),"",IF($H129=-1,AS128,IF(AND($H129=1,AQ$9=$R128),$J129,IF($H129=1,AR128,""))))))))</f>
        <v/>
      </c>
      <c r="AS129" t="str">
        <f ca="1">IF($E128="","",IF($F129="",AS128,IF(AND($M129=1,AS$9&gt;$B$9),"",IF(AND($M129=1,AS$9&lt;=$B$9),LOOKUP(AS$9,$A$12:$A$111,$B$12:$B$111),IF(AND($H129=-1,AT$9=$R128),"",IF($H129=-1,AT128,IF(AND($H129=1,AR$9=$R128),$J129,IF($H129=1,AS128,""))))))))</f>
        <v/>
      </c>
      <c r="AT129" t="str">
        <f ca="1">IF($E128="","",IF($F129="",AT128,IF(AND($M129=1,AT$9&gt;$B$9),"",IF(AND($M129=1,AT$9&lt;=$B$9),LOOKUP(AT$9,$A$12:$A$111,$B$12:$B$111),IF(AND($H129=-1,AU$9=$R128),"",IF($H129=-1,AU128,IF(AND($H129=1,AS$9=$R128),$J129,IF($H129=1,AT128,""))))))))</f>
        <v/>
      </c>
      <c r="AU129" t="str">
        <f ca="1">IF($E128="","",IF($F129="",AU128,IF(AND($M129=1,AU$9&gt;$B$9),"",IF(AND($M129=1,AU$9&lt;=$B$9),LOOKUP(AU$9,$A$12:$A$111,$B$12:$B$111),IF(AND($H129=-1,AV$9=$R128),"",IF($H129=-1,AV128,IF(AND($H129=1,AT$9=$R128),$J129,IF($H129=1,AU128,""))))))))</f>
        <v/>
      </c>
      <c r="AV129" t="str">
        <f ca="1">IF($E128="","",IF($F129="",AV128,IF(AND($M129=1,AV$9&gt;$B$9),"",IF(AND($M129=1,AV$9&lt;=$B$9),LOOKUP(AV$9,$A$12:$A$111,$B$12:$B$111),IF(AND($H129=-1,AW$9=$R128),"",IF($H129=-1,AW128,IF(AND($H129=1,AU$9=$R128),$J129,IF($H129=1,AV128,""))))))))</f>
        <v/>
      </c>
      <c r="AW129" t="str">
        <f ca="1">IF($E128="","",IF($F129="",AW128,IF(AND($M129=1,AW$9&gt;$B$9),"",IF(AND($M129=1,AW$9&lt;=$B$9),LOOKUP(AW$9,$A$12:$A$111,$B$12:$B$111),IF(AND($H129=-1,AX$9=$R128),"",IF($H129=-1,AX128,IF(AND($H129=1,AV$9=$R128),$J129,IF($H129=1,AW128,""))))))))</f>
        <v/>
      </c>
      <c r="AX129" t="str">
        <f ca="1">IF($E128="","",IF($F129="",AX128,IF(AND($M129=1,AX$9&gt;$B$9),"",IF(AND($M129=1,AX$9&lt;=$B$9),LOOKUP(AX$9,$A$12:$A$111,$B$12:$B$111),IF(AND($H129=-1,AY$9=$R128),"",IF($H129=-1,AY128,IF(AND($H129=1,AW$9=$R128),$J129,IF($H129=1,AX128,""))))))))</f>
        <v/>
      </c>
      <c r="AY129" t="str">
        <f ca="1">IF($E128="","",IF($F129="",AY128,IF(AND($M129=1,AY$9&gt;$B$9),"",IF(AND($M129=1,AY$9&lt;=$B$9),LOOKUP(AY$9,$A$12:$A$111,$B$12:$B$111),IF(AND($H129=-1,AZ$9=$R128),"",IF($H129=-1,AZ128,IF(AND($H129=1,AX$9=$R128),$J129,IF($H129=1,AY128,""))))))))</f>
        <v/>
      </c>
      <c r="AZ129" t="str">
        <f ca="1">IF($E128="","",IF($F129="",AZ128,IF(AND($M129=1,AZ$9&gt;$B$9),"",IF(AND($M129=1,AZ$9&lt;=$B$9),LOOKUP(AZ$9,$A$12:$A$111,$B$12:$B$111),IF(AND($H129=-1,BA$9=$R128),"",IF($H129=-1,BA128,IF(AND($H129=1,AY$9=$R128),$J129,IF($H129=1,AZ128,""))))))))</f>
        <v/>
      </c>
      <c r="BA129" t="str">
        <f ca="1">IF($E128="","",IF($F129="",BA128,IF(AND($M129=1,BA$9&gt;$B$9),"",IF(AND($M129=1,BA$9&lt;=$B$9),LOOKUP(BA$9,$A$12:$A$111,$B$12:$B$111),IF(AND($H129=-1,BB$9=$R128),"",IF($H129=-1,BB128,IF(AND($H129=1,AZ$9=$R128),$J129,IF($H129=1,BA128,""))))))))</f>
        <v/>
      </c>
      <c r="BB129" t="str">
        <f ca="1">IF($E128="","",IF($F129="",BB128,IF(AND($M129=1,BB$9&gt;$B$9),"",IF(AND($M129=1,BB$9&lt;=$B$9),LOOKUP(BB$9,$A$12:$A$111,$B$12:$B$111),IF(AND($H129=-1,BC$9=$R128),"",IF($H129=-1,BC128,IF(AND($H129=1,BA$9=$R128),$J129,IF($H129=1,BB128,""))))))))</f>
        <v/>
      </c>
      <c r="BC129" t="str">
        <f ca="1">IF($E128="","",IF($F129="",BC128,IF(AND($M129=1,BC$9&gt;$B$9),"",IF(AND($M129=1,BC$9&lt;=$B$9),LOOKUP(BC$9,$A$12:$A$111,$B$12:$B$111),IF(AND($H129=-1,BD$9=$R128),"",IF($H129=-1,BD128,IF(AND($H129=1,BB$9=$R128),$J129,IF($H129=1,BC128,""))))))))</f>
        <v/>
      </c>
      <c r="BD129" t="str">
        <f ca="1">IF($E128="","",IF($F129="",BD128,IF(AND($M129=1,BD$9&gt;$B$9),"",IF(AND($M129=1,BD$9&lt;=$B$9),LOOKUP(BD$9,$A$12:$A$111,$B$12:$B$111),IF(AND($H129=-1,BE$9=$R128),"",IF($H129=-1,BE128,IF(AND($H129=1,BC$9=$R128),$J129,IF($H129=1,BD128,""))))))))</f>
        <v/>
      </c>
      <c r="BE129" t="str">
        <f ca="1">IF($E128="","",IF($F129="",BE128,IF(AND($M129=1,BE$9&gt;$B$9),"",IF(AND($M129=1,BE$9&lt;=$B$9),LOOKUP(BE$9,$A$12:$A$111,$B$12:$B$111),IF(AND($H129=-1,BF$9=$R128),"",IF($H129=-1,BF128,IF(AND($H129=1,BD$9=$R128),$J129,IF($H129=1,BE128,""))))))))</f>
        <v/>
      </c>
      <c r="BF129" t="str">
        <f ca="1">IF($E128="","",IF($F129="",BF128,IF(AND($M129=1,BF$9&gt;$B$9),"",IF(AND($M129=1,BF$9&lt;=$B$9),LOOKUP(BF$9,$A$12:$A$111,$B$12:$B$111),IF(AND($H129=-1,BG$9=$R128),"",IF($H129=-1,BG128,IF(AND($H129=1,BE$9=$R128),$J129,IF($H129=1,BF128,""))))))))</f>
        <v/>
      </c>
      <c r="BG129" t="str">
        <f ca="1">IF($E128="","",IF($F129="",BG128,IF(AND($M129=1,BG$9&gt;$B$9),"",IF(AND($M129=1,BG$9&lt;=$B$9),LOOKUP(BG$9,$A$12:$A$111,$B$12:$B$111),IF(AND($H129=-1,BH$9=$R128),"",IF($H129=-1,BH128,IF(AND($H129=1,BF$9=$R128),$J129,IF($H129=1,BG128,""))))))))</f>
        <v/>
      </c>
      <c r="BH129" t="str">
        <f ca="1">IF($E128="","",IF($F129="",BH128,IF(AND($M129=1,BH$9&gt;$B$9),"",IF(AND($M129=1,BH$9&lt;=$B$9),LOOKUP(BH$9,$A$12:$A$111,$B$12:$B$111),IF(AND($H129=-1,BI$9=$R128),"",IF($H129=-1,BI128,IF(AND($H129=1,BG$9=$R128),$J129,IF($H129=1,BH128,""))))))))</f>
        <v/>
      </c>
      <c r="BI129" t="str">
        <f ca="1">IF($E128="","",IF($F129="",BI128,IF(AND($M129=1,BI$9&gt;$B$9),"",IF(AND($M129=1,BI$9&lt;=$B$9),LOOKUP(BI$9,$A$12:$A$111,$B$12:$B$111),IF(AND($H129=-1,BJ$9=$R128),"",IF($H129=-1,BJ128,IF(AND($H129=1,BH$9=$R128),$J129,IF($H129=1,BI128,""))))))))</f>
        <v/>
      </c>
      <c r="BJ129" t="str">
        <f ca="1">IF($E128="","",IF($F129="",BJ128,IF(AND($M129=1,BJ$9&gt;$B$9),"",IF(AND($M129=1,BJ$9&lt;=$B$9),LOOKUP(BJ$9,$A$12:$A$111,$B$12:$B$111),IF(AND($H129=-1,BK$9=$R128),"",IF($H129=-1,BK128,IF(AND($H129=1,BI$9=$R128),$J129,IF($H129=1,BJ128,""))))))))</f>
        <v/>
      </c>
      <c r="BK129" t="str">
        <f ca="1">IF($E128="","",IF($F129="",BK128,IF(AND($M129=1,BK$9&gt;$B$9),"",IF(AND($M129=1,BK$9&lt;=$B$9),LOOKUP(BK$9,$A$12:$A$111,$B$12:$B$111),IF(AND($H129=-1,BL$9=$R128),"",IF($H129=-1,BL128,IF(AND($H129=1,BJ$9=$R128),$J129,IF($H129=1,BK128,""))))))))</f>
        <v/>
      </c>
      <c r="BL129" t="str">
        <f ca="1">IF($E128="","",IF($F129="",BL128,IF(AND($M129=1,BL$9&gt;$B$9),"",IF(AND($M129=1,BL$9&lt;=$B$9),LOOKUP(BL$9,$A$12:$A$111,$B$12:$B$111),IF(AND($H129=-1,BM$9=$R128),"",IF($H129=-1,BM128,IF(AND($H129=1,BK$9=$R128),$J129,IF($H129=1,BL128,""))))))))</f>
        <v/>
      </c>
      <c r="BM129">
        <f ca="1">IF($E128="","",IF($F129="",BM128,IF(AND($M129=1,BM$9&gt;$B$9),"",IF(AND($M129=1,BM$9&lt;=$B$9),LOOKUP(BM$9,$A$12:$A$111,$B$12:$B$111),IF(AND($H129=-1,BN$9=$R128),"",IF($H129=-1,BN128,IF(AND($H129=1,BL$9=$R128),$J129,IF($H129=1,BM128,""))))))))</f>
        <v>0</v>
      </c>
      <c r="BN129">
        <f ca="1">IF($E128="","",IF($F129="",BN128,IF(AND($M129=1,BN$9&gt;$B$9),"",IF(AND($M129=1,BN$9&lt;=$B$9),LOOKUP(BN$9,$A$12:$A$111,$B$12:$B$111),IF(AND($H129=-1,BO$9=$R128),"",IF($H129=-1,BO128,IF(AND($H129=1,BM$9=$R128),$J129,IF($H129=1,BN128,""))))))))</f>
        <v>0</v>
      </c>
      <c r="BO129">
        <f ca="1">IF($E128="","",IF($F129="",BO128,IF(AND($M129=1,BO$9&gt;$B$9),"",IF(AND($M129=1,BO$9&lt;=$B$9),LOOKUP(BO$9,$A$12:$A$111,$B$12:$B$111),IF(AND($H129=-1,BP$9=$R128),"",IF($H129=-1,BP128,IF(AND($H129=1,BN$9=$R128),$J129,IF($H129=1,BO128,""))))))))</f>
        <v>0</v>
      </c>
      <c r="BP129">
        <f ca="1">IF($E128="","",IF($F129="",BP128,IF(AND($M129=1,BP$9&gt;$B$9),"",IF(AND($M129=1,BP$9&lt;=$B$9),LOOKUP(BP$9,$A$12:$A$111,$B$12:$B$111),IF(AND($H129=-1,BQ$9=$R128),"",IF($H129=-1,BQ128,IF(AND($H129=1,BO$9=$R128),$J129,IF($H129=1,BP128,""))))))))</f>
        <v>0</v>
      </c>
    </row>
    <row r="130" spans="4:68" x14ac:dyDescent="0.25">
      <c r="D130" s="4">
        <v>120</v>
      </c>
      <c r="E130" s="1">
        <f t="shared" ca="1" si="12"/>
        <v>34</v>
      </c>
      <c r="F130" t="str">
        <f ca="1">IF(E129="","",IF(AND(B$3="Last",G129="Zero"),F129,IF(B$3="Last",G129,IF(AND(B$3="2nd last",G128="Zero"),F129,IF(B$3="2nd last",G128,IF(AND(B$3="Opposite",G129="Zero"),F129,IF(AND(B$3="Opposite",G129="Red"),"Black",IF(AND(B$3="Opposite",G129="Black"),"Red",IF(AND(B$3="Opposite",G129="Odd"),"Even",IF(AND(B$3="Opposite",G129="Even"),"Odd",IF(AND(B$3="Opposite",G129="High"),"Low",IF(AND(B$3="Opposite",G129="Low"),"High",IF(COUNTIF(Refs!$E$5:$I$6,B$3)=1,RevLab!B$3,"")))))))))))))</f>
        <v>Black</v>
      </c>
      <c r="G130" t="str">
        <f ca="1">IF(E130="","",IF(B$2="Red/Black",LOOKUP(E130,Refs!D:D,Refs!F:F),IF(B$2="High/Low",LOOKUP(E130,Refs!D:D,Refs!H:H),IF(B$2="Odd/Even",LOOKUP(E130,Refs!D:D,Refs!J:J),""))))</f>
        <v>Red</v>
      </c>
      <c r="H130">
        <f t="shared" ca="1" si="13"/>
        <v>-1</v>
      </c>
      <c r="I130">
        <f ca="1">IF(E129="","",IF(F130="","",IF(AND(R129&gt;1,P129+Q129&gt;=$B$4),$B$4,IF(R129=1,P129,P129+Q129))))</f>
        <v>7</v>
      </c>
      <c r="J130">
        <f t="shared" ca="1" si="14"/>
        <v>-7</v>
      </c>
      <c r="K130">
        <f t="shared" ca="1" si="16"/>
        <v>-150</v>
      </c>
      <c r="L130">
        <f t="shared" ca="1" si="17"/>
        <v>15</v>
      </c>
      <c r="M130">
        <f t="shared" ca="1" si="15"/>
        <v>1</v>
      </c>
      <c r="P130">
        <f t="shared" ca="1" si="9"/>
        <v>1</v>
      </c>
      <c r="Q130">
        <f t="shared" ca="1" si="10"/>
        <v>4</v>
      </c>
      <c r="R130" s="2">
        <f t="shared" ca="1" si="11"/>
        <v>4</v>
      </c>
      <c r="S130" s="4">
        <f ca="1">IF(E129="","",IF($F130="",S129,IF($M130=1,LOOKUP(S$9,$A$12:$A$111,$B$12:$B$111),IF(AND($H130=-1,T$9=$R129),"",IF($H130=-1,T129,IF($H130=1,S129))))))</f>
        <v>1</v>
      </c>
      <c r="T130">
        <f ca="1">IF($E129="","",IF($F130="",T129,IF(AND($M130=1,T$9&gt;$B$9),"",IF(AND($M130=1,T$9&lt;=$B$9),LOOKUP(T$9,$A$12:$A$111,$B$12:$B$111),IF(AND($H130=-1,U$9=$R129),"",IF($H130=-1,U129,IF(AND($H130=1,S$9=$R129),$J130,IF($H130=1,T129,""))))))))</f>
        <v>2</v>
      </c>
      <c r="U130">
        <f ca="1">IF($E129="","",IF($F130="",U129,IF(AND($M130=1,U$9&gt;$B$9),"",IF(AND($M130=1,U$9&lt;=$B$9),LOOKUP(U$9,$A$12:$A$111,$B$12:$B$111),IF(AND($H130=-1,V$9=$R129),"",IF($H130=-1,V129,IF(AND($H130=1,T$9=$R129),$J130,IF($H130=1,U129,""))))))))</f>
        <v>3</v>
      </c>
      <c r="V130">
        <f ca="1">IF($E129="","",IF($F130="",V129,IF(AND($M130=1,V$9&gt;$B$9),"",IF(AND($M130=1,V$9&lt;=$B$9),LOOKUP(V$9,$A$12:$A$111,$B$12:$B$111),IF(AND($H130=-1,W$9=$R129),"",IF($H130=-1,W129,IF(AND($H130=1,U$9=$R129),$J130,IF($H130=1,V129,""))))))))</f>
        <v>4</v>
      </c>
      <c r="W130" t="str">
        <f ca="1">IF($E129="","",IF($F130="",W129,IF(AND($M130=1,W$9&gt;$B$9),"",IF(AND($M130=1,W$9&lt;=$B$9),LOOKUP(W$9,$A$12:$A$111,$B$12:$B$111),IF(AND($H130=-1,X$9=$R129),"",IF($H130=-1,X129,IF(AND($H130=1,V$9=$R129),$J130,IF($H130=1,W129,""))))))))</f>
        <v/>
      </c>
      <c r="X130" t="str">
        <f ca="1">IF($E129="","",IF($F130="",X129,IF(AND($M130=1,X$9&gt;$B$9),"",IF(AND($M130=1,X$9&lt;=$B$9),LOOKUP(X$9,$A$12:$A$111,$B$12:$B$111),IF(AND($H130=-1,Y$9=$R129),"",IF($H130=-1,Y129,IF(AND($H130=1,W$9=$R129),$J130,IF($H130=1,X129,""))))))))</f>
        <v/>
      </c>
      <c r="Y130" t="str">
        <f ca="1">IF($E129="","",IF($F130="",Y129,IF(AND($M130=1,Y$9&gt;$B$9),"",IF(AND($M130=1,Y$9&lt;=$B$9),LOOKUP(Y$9,$A$12:$A$111,$B$12:$B$111),IF(AND($H130=-1,Z$9=$R129),"",IF($H130=-1,Z129,IF(AND($H130=1,X$9=$R129),$J130,IF($H130=1,Y129,""))))))))</f>
        <v/>
      </c>
      <c r="Z130" t="str">
        <f ca="1">IF($E129="","",IF($F130="",Z129,IF(AND($M130=1,Z$9&gt;$B$9),"",IF(AND($M130=1,Z$9&lt;=$B$9),LOOKUP(Z$9,$A$12:$A$111,$B$12:$B$111),IF(AND($H130=-1,AA$9=$R129),"",IF($H130=-1,AA129,IF(AND($H130=1,Y$9=$R129),$J130,IF($H130=1,Z129,""))))))))</f>
        <v/>
      </c>
      <c r="AA130" t="str">
        <f ca="1">IF($E129="","",IF($F130="",AA129,IF(AND($M130=1,AA$9&gt;$B$9),"",IF(AND($M130=1,AA$9&lt;=$B$9),LOOKUP(AA$9,$A$12:$A$111,$B$12:$B$111),IF(AND($H130=-1,AB$9=$R129),"",IF($H130=-1,AB129,IF(AND($H130=1,Z$9=$R129),$J130,IF($H130=1,AA129,""))))))))</f>
        <v/>
      </c>
      <c r="AB130" t="str">
        <f ca="1">IF($E129="","",IF($F130="",AB129,IF(AND($M130=1,AB$9&gt;$B$9),"",IF(AND($M130=1,AB$9&lt;=$B$9),LOOKUP(AB$9,$A$12:$A$111,$B$12:$B$111),IF(AND($H130=-1,AC$9=$R129),"",IF($H130=-1,AC129,IF(AND($H130=1,AA$9=$R129),$J130,IF($H130=1,AB129,""))))))))</f>
        <v/>
      </c>
      <c r="AC130" t="str">
        <f ca="1">IF($E129="","",IF($F130="",AC129,IF(AND($M130=1,AC$9&gt;$B$9),"",IF(AND($M130=1,AC$9&lt;=$B$9),LOOKUP(AC$9,$A$12:$A$111,$B$12:$B$111),IF(AND($H130=-1,AD$9=$R129),"",IF($H130=-1,AD129,IF(AND($H130=1,AB$9=$R129),$J130,IF($H130=1,AC129,""))))))))</f>
        <v/>
      </c>
      <c r="AD130" t="str">
        <f ca="1">IF($E129="","",IF($F130="",AD129,IF(AND($M130=1,AD$9&gt;$B$9),"",IF(AND($M130=1,AD$9&lt;=$B$9),LOOKUP(AD$9,$A$12:$A$111,$B$12:$B$111),IF(AND($H130=-1,AE$9=$R129),"",IF($H130=-1,AE129,IF(AND($H130=1,AC$9=$R129),$J130,IF($H130=1,AD129,""))))))))</f>
        <v/>
      </c>
      <c r="AE130" t="str">
        <f ca="1">IF($E129="","",IF($F130="",AE129,IF(AND($M130=1,AE$9&gt;$B$9),"",IF(AND($M130=1,AE$9&lt;=$B$9),LOOKUP(AE$9,$A$12:$A$111,$B$12:$B$111),IF(AND($H130=-1,AF$9=$R129),"",IF($H130=-1,AF129,IF(AND($H130=1,AD$9=$R129),$J130,IF($H130=1,AE129,""))))))))</f>
        <v/>
      </c>
      <c r="AF130" t="str">
        <f ca="1">IF($E129="","",IF($F130="",AF129,IF(AND($M130=1,AF$9&gt;$B$9),"",IF(AND($M130=1,AF$9&lt;=$B$9),LOOKUP(AF$9,$A$12:$A$111,$B$12:$B$111),IF(AND($H130=-1,AG$9=$R129),"",IF($H130=-1,AG129,IF(AND($H130=1,AE$9=$R129),$J130,IF($H130=1,AF129,""))))))))</f>
        <v/>
      </c>
      <c r="AG130" t="str">
        <f ca="1">IF($E129="","",IF($F130="",AG129,IF(AND($M130=1,AG$9&gt;$B$9),"",IF(AND($M130=1,AG$9&lt;=$B$9),LOOKUP(AG$9,$A$12:$A$111,$B$12:$B$111),IF(AND($H130=-1,AH$9=$R129),"",IF($H130=-1,AH129,IF(AND($H130=1,AF$9=$R129),$J130,IF($H130=1,AG129,""))))))))</f>
        <v/>
      </c>
      <c r="AH130" t="str">
        <f ca="1">IF($E129="","",IF($F130="",AH129,IF(AND($M130=1,AH$9&gt;$B$9),"",IF(AND($M130=1,AH$9&lt;=$B$9),LOOKUP(AH$9,$A$12:$A$111,$B$12:$B$111),IF(AND($H130=-1,AI$9=$R129),"",IF($H130=-1,AI129,IF(AND($H130=1,AG$9=$R129),$J130,IF($H130=1,AH129,""))))))))</f>
        <v/>
      </c>
      <c r="AI130" t="str">
        <f ca="1">IF($E129="","",IF($F130="",AI129,IF(AND($M130=1,AI$9&gt;$B$9),"",IF(AND($M130=1,AI$9&lt;=$B$9),LOOKUP(AI$9,$A$12:$A$111,$B$12:$B$111),IF(AND($H130=-1,AJ$9=$R129),"",IF($H130=-1,AJ129,IF(AND($H130=1,AH$9=$R129),$J130,IF($H130=1,AI129,""))))))))</f>
        <v/>
      </c>
      <c r="AJ130" t="str">
        <f ca="1">IF($E129="","",IF($F130="",AJ129,IF(AND($M130=1,AJ$9&gt;$B$9),"",IF(AND($M130=1,AJ$9&lt;=$B$9),LOOKUP(AJ$9,$A$12:$A$111,$B$12:$B$111),IF(AND($H130=-1,AK$9=$R129),"",IF($H130=-1,AK129,IF(AND($H130=1,AI$9=$R129),$J130,IF($H130=1,AJ129,""))))))))</f>
        <v/>
      </c>
      <c r="AK130" t="str">
        <f ca="1">IF($E129="","",IF($F130="",AK129,IF(AND($M130=1,AK$9&gt;$B$9),"",IF(AND($M130=1,AK$9&lt;=$B$9),LOOKUP(AK$9,$A$12:$A$111,$B$12:$B$111),IF(AND($H130=-1,AL$9=$R129),"",IF($H130=-1,AL129,IF(AND($H130=1,AJ$9=$R129),$J130,IF($H130=1,AK129,""))))))))</f>
        <v/>
      </c>
      <c r="AL130" t="str">
        <f ca="1">IF($E129="","",IF($F130="",AL129,IF(AND($M130=1,AL$9&gt;$B$9),"",IF(AND($M130=1,AL$9&lt;=$B$9),LOOKUP(AL$9,$A$12:$A$111,$B$12:$B$111),IF(AND($H130=-1,AM$9=$R129),"",IF($H130=-1,AM129,IF(AND($H130=1,AK$9=$R129),$J130,IF($H130=1,AL129,""))))))))</f>
        <v/>
      </c>
      <c r="AM130" t="str">
        <f ca="1">IF($E129="","",IF($F130="",AM129,IF(AND($M130=1,AM$9&gt;$B$9),"",IF(AND($M130=1,AM$9&lt;=$B$9),LOOKUP(AM$9,$A$12:$A$111,$B$12:$B$111),IF(AND($H130=-1,AN$9=$R129),"",IF($H130=-1,AN129,IF(AND($H130=1,AL$9=$R129),$J130,IF($H130=1,AM129,""))))))))</f>
        <v/>
      </c>
      <c r="AN130" t="str">
        <f ca="1">IF($E129="","",IF($F130="",AN129,IF(AND($M130=1,AN$9&gt;$B$9),"",IF(AND($M130=1,AN$9&lt;=$B$9),LOOKUP(AN$9,$A$12:$A$111,$B$12:$B$111),IF(AND($H130=-1,AO$9=$R129),"",IF($H130=-1,AO129,IF(AND($H130=1,AM$9=$R129),$J130,IF($H130=1,AN129,""))))))))</f>
        <v/>
      </c>
      <c r="AO130" t="str">
        <f ca="1">IF($E129="","",IF($F130="",AO129,IF(AND($M130=1,AO$9&gt;$B$9),"",IF(AND($M130=1,AO$9&lt;=$B$9),LOOKUP(AO$9,$A$12:$A$111,$B$12:$B$111),IF(AND($H130=-1,AP$9=$R129),"",IF($H130=-1,AP129,IF(AND($H130=1,AN$9=$R129),$J130,IF($H130=1,AO129,""))))))))</f>
        <v/>
      </c>
      <c r="AP130" t="str">
        <f ca="1">IF($E129="","",IF($F130="",AP129,IF(AND($M130=1,AP$9&gt;$B$9),"",IF(AND($M130=1,AP$9&lt;=$B$9),LOOKUP(AP$9,$A$12:$A$111,$B$12:$B$111),IF(AND($H130=-1,AQ$9=$R129),"",IF($H130=-1,AQ129,IF(AND($H130=1,AO$9=$R129),$J130,IF($H130=1,AP129,""))))))))</f>
        <v/>
      </c>
      <c r="AQ130" t="str">
        <f ca="1">IF($E129="","",IF($F130="",AQ129,IF(AND($M130=1,AQ$9&gt;$B$9),"",IF(AND($M130=1,AQ$9&lt;=$B$9),LOOKUP(AQ$9,$A$12:$A$111,$B$12:$B$111),IF(AND($H130=-1,AR$9=$R129),"",IF($H130=-1,AR129,IF(AND($H130=1,AP$9=$R129),$J130,IF($H130=1,AQ129,""))))))))</f>
        <v/>
      </c>
      <c r="AR130" t="str">
        <f ca="1">IF($E129="","",IF($F130="",AR129,IF(AND($M130=1,AR$9&gt;$B$9),"",IF(AND($M130=1,AR$9&lt;=$B$9),LOOKUP(AR$9,$A$12:$A$111,$B$12:$B$111),IF(AND($H130=-1,AS$9=$R129),"",IF($H130=-1,AS129,IF(AND($H130=1,AQ$9=$R129),$J130,IF($H130=1,AR129,""))))))))</f>
        <v/>
      </c>
      <c r="AS130" t="str">
        <f ca="1">IF($E129="","",IF($F130="",AS129,IF(AND($M130=1,AS$9&gt;$B$9),"",IF(AND($M130=1,AS$9&lt;=$B$9),LOOKUP(AS$9,$A$12:$A$111,$B$12:$B$111),IF(AND($H130=-1,AT$9=$R129),"",IF($H130=-1,AT129,IF(AND($H130=1,AR$9=$R129),$J130,IF($H130=1,AS129,""))))))))</f>
        <v/>
      </c>
      <c r="AT130" t="str">
        <f ca="1">IF($E129="","",IF($F130="",AT129,IF(AND($M130=1,AT$9&gt;$B$9),"",IF(AND($M130=1,AT$9&lt;=$B$9),LOOKUP(AT$9,$A$12:$A$111,$B$12:$B$111),IF(AND($H130=-1,AU$9=$R129),"",IF($H130=-1,AU129,IF(AND($H130=1,AS$9=$R129),$J130,IF($H130=1,AT129,""))))))))</f>
        <v/>
      </c>
      <c r="AU130" t="str">
        <f ca="1">IF($E129="","",IF($F130="",AU129,IF(AND($M130=1,AU$9&gt;$B$9),"",IF(AND($M130=1,AU$9&lt;=$B$9),LOOKUP(AU$9,$A$12:$A$111,$B$12:$B$111),IF(AND($H130=-1,AV$9=$R129),"",IF($H130=-1,AV129,IF(AND($H130=1,AT$9=$R129),$J130,IF($H130=1,AU129,""))))))))</f>
        <v/>
      </c>
      <c r="AV130" t="str">
        <f ca="1">IF($E129="","",IF($F130="",AV129,IF(AND($M130=1,AV$9&gt;$B$9),"",IF(AND($M130=1,AV$9&lt;=$B$9),LOOKUP(AV$9,$A$12:$A$111,$B$12:$B$111),IF(AND($H130=-1,AW$9=$R129),"",IF($H130=-1,AW129,IF(AND($H130=1,AU$9=$R129),$J130,IF($H130=1,AV129,""))))))))</f>
        <v/>
      </c>
      <c r="AW130" t="str">
        <f ca="1">IF($E129="","",IF($F130="",AW129,IF(AND($M130=1,AW$9&gt;$B$9),"",IF(AND($M130=1,AW$9&lt;=$B$9),LOOKUP(AW$9,$A$12:$A$111,$B$12:$B$111),IF(AND($H130=-1,AX$9=$R129),"",IF($H130=-1,AX129,IF(AND($H130=1,AV$9=$R129),$J130,IF($H130=1,AW129,""))))))))</f>
        <v/>
      </c>
      <c r="AX130" t="str">
        <f ca="1">IF($E129="","",IF($F130="",AX129,IF(AND($M130=1,AX$9&gt;$B$9),"",IF(AND($M130=1,AX$9&lt;=$B$9),LOOKUP(AX$9,$A$12:$A$111,$B$12:$B$111),IF(AND($H130=-1,AY$9=$R129),"",IF($H130=-1,AY129,IF(AND($H130=1,AW$9=$R129),$J130,IF($H130=1,AX129,""))))))))</f>
        <v/>
      </c>
      <c r="AY130" t="str">
        <f ca="1">IF($E129="","",IF($F130="",AY129,IF(AND($M130=1,AY$9&gt;$B$9),"",IF(AND($M130=1,AY$9&lt;=$B$9),LOOKUP(AY$9,$A$12:$A$111,$B$12:$B$111),IF(AND($H130=-1,AZ$9=$R129),"",IF($H130=-1,AZ129,IF(AND($H130=1,AX$9=$R129),$J130,IF($H130=1,AY129,""))))))))</f>
        <v/>
      </c>
      <c r="AZ130" t="str">
        <f ca="1">IF($E129="","",IF($F130="",AZ129,IF(AND($M130=1,AZ$9&gt;$B$9),"",IF(AND($M130=1,AZ$9&lt;=$B$9),LOOKUP(AZ$9,$A$12:$A$111,$B$12:$B$111),IF(AND($H130=-1,BA$9=$R129),"",IF($H130=-1,BA129,IF(AND($H130=1,AY$9=$R129),$J130,IF($H130=1,AZ129,""))))))))</f>
        <v/>
      </c>
      <c r="BA130" t="str">
        <f ca="1">IF($E129="","",IF($F130="",BA129,IF(AND($M130=1,BA$9&gt;$B$9),"",IF(AND($M130=1,BA$9&lt;=$B$9),LOOKUP(BA$9,$A$12:$A$111,$B$12:$B$111),IF(AND($H130=-1,BB$9=$R129),"",IF($H130=-1,BB129,IF(AND($H130=1,AZ$9=$R129),$J130,IF($H130=1,BA129,""))))))))</f>
        <v/>
      </c>
      <c r="BB130" t="str">
        <f ca="1">IF($E129="","",IF($F130="",BB129,IF(AND($M130=1,BB$9&gt;$B$9),"",IF(AND($M130=1,BB$9&lt;=$B$9),LOOKUP(BB$9,$A$12:$A$111,$B$12:$B$111),IF(AND($H130=-1,BC$9=$R129),"",IF($H130=-1,BC129,IF(AND($H130=1,BA$9=$R129),$J130,IF($H130=1,BB129,""))))))))</f>
        <v/>
      </c>
      <c r="BC130" t="str">
        <f ca="1">IF($E129="","",IF($F130="",BC129,IF(AND($M130=1,BC$9&gt;$B$9),"",IF(AND($M130=1,BC$9&lt;=$B$9),LOOKUP(BC$9,$A$12:$A$111,$B$12:$B$111),IF(AND($H130=-1,BD$9=$R129),"",IF($H130=-1,BD129,IF(AND($H130=1,BB$9=$R129),$J130,IF($H130=1,BC129,""))))))))</f>
        <v/>
      </c>
      <c r="BD130" t="str">
        <f ca="1">IF($E129="","",IF($F130="",BD129,IF(AND($M130=1,BD$9&gt;$B$9),"",IF(AND($M130=1,BD$9&lt;=$B$9),LOOKUP(BD$9,$A$12:$A$111,$B$12:$B$111),IF(AND($H130=-1,BE$9=$R129),"",IF($H130=-1,BE129,IF(AND($H130=1,BC$9=$R129),$J130,IF($H130=1,BD129,""))))))))</f>
        <v/>
      </c>
      <c r="BE130" t="str">
        <f ca="1">IF($E129="","",IF($F130="",BE129,IF(AND($M130=1,BE$9&gt;$B$9),"",IF(AND($M130=1,BE$9&lt;=$B$9),LOOKUP(BE$9,$A$12:$A$111,$B$12:$B$111),IF(AND($H130=-1,BF$9=$R129),"",IF($H130=-1,BF129,IF(AND($H130=1,BD$9=$R129),$J130,IF($H130=1,BE129,""))))))))</f>
        <v/>
      </c>
      <c r="BF130" t="str">
        <f ca="1">IF($E129="","",IF($F130="",BF129,IF(AND($M130=1,BF$9&gt;$B$9),"",IF(AND($M130=1,BF$9&lt;=$B$9),LOOKUP(BF$9,$A$12:$A$111,$B$12:$B$111),IF(AND($H130=-1,BG$9=$R129),"",IF($H130=-1,BG129,IF(AND($H130=1,BE$9=$R129),$J130,IF($H130=1,BF129,""))))))))</f>
        <v/>
      </c>
      <c r="BG130" t="str">
        <f ca="1">IF($E129="","",IF($F130="",BG129,IF(AND($M130=1,BG$9&gt;$B$9),"",IF(AND($M130=1,BG$9&lt;=$B$9),LOOKUP(BG$9,$A$12:$A$111,$B$12:$B$111),IF(AND($H130=-1,BH$9=$R129),"",IF($H130=-1,BH129,IF(AND($H130=1,BF$9=$R129),$J130,IF($H130=1,BG129,""))))))))</f>
        <v/>
      </c>
      <c r="BH130" t="str">
        <f ca="1">IF($E129="","",IF($F130="",BH129,IF(AND($M130=1,BH$9&gt;$B$9),"",IF(AND($M130=1,BH$9&lt;=$B$9),LOOKUP(BH$9,$A$12:$A$111,$B$12:$B$111),IF(AND($H130=-1,BI$9=$R129),"",IF($H130=-1,BI129,IF(AND($H130=1,BG$9=$R129),$J130,IF($H130=1,BH129,""))))))))</f>
        <v/>
      </c>
      <c r="BI130" t="str">
        <f ca="1">IF($E129="","",IF($F130="",BI129,IF(AND($M130=1,BI$9&gt;$B$9),"",IF(AND($M130=1,BI$9&lt;=$B$9),LOOKUP(BI$9,$A$12:$A$111,$B$12:$B$111),IF(AND($H130=-1,BJ$9=$R129),"",IF($H130=-1,BJ129,IF(AND($H130=1,BH$9=$R129),$J130,IF($H130=1,BI129,""))))))))</f>
        <v/>
      </c>
      <c r="BJ130" t="str">
        <f ca="1">IF($E129="","",IF($F130="",BJ129,IF(AND($M130=1,BJ$9&gt;$B$9),"",IF(AND($M130=1,BJ$9&lt;=$B$9),LOOKUP(BJ$9,$A$12:$A$111,$B$12:$B$111),IF(AND($H130=-1,BK$9=$R129),"",IF($H130=-1,BK129,IF(AND($H130=1,BI$9=$R129),$J130,IF($H130=1,BJ129,""))))))))</f>
        <v/>
      </c>
      <c r="BK130" t="str">
        <f ca="1">IF($E129="","",IF($F130="",BK129,IF(AND($M130=1,BK$9&gt;$B$9),"",IF(AND($M130=1,BK$9&lt;=$B$9),LOOKUP(BK$9,$A$12:$A$111,$B$12:$B$111),IF(AND($H130=-1,BL$9=$R129),"",IF($H130=-1,BL129,IF(AND($H130=1,BJ$9=$R129),$J130,IF($H130=1,BK129,""))))))))</f>
        <v/>
      </c>
      <c r="BL130" t="str">
        <f ca="1">IF($E129="","",IF($F130="",BL129,IF(AND($M130=1,BL$9&gt;$B$9),"",IF(AND($M130=1,BL$9&lt;=$B$9),LOOKUP(BL$9,$A$12:$A$111,$B$12:$B$111),IF(AND($H130=-1,BM$9=$R129),"",IF($H130=-1,BM129,IF(AND($H130=1,BK$9=$R129),$J130,IF($H130=1,BL129,""))))))))</f>
        <v/>
      </c>
      <c r="BM130" t="str">
        <f ca="1">IF($E129="","",IF($F130="",BM129,IF(AND($M130=1,BM$9&gt;$B$9),"",IF(AND($M130=1,BM$9&lt;=$B$9),LOOKUP(BM$9,$A$12:$A$111,$B$12:$B$111),IF(AND($H130=-1,BN$9=$R129),"",IF($H130=-1,BN129,IF(AND($H130=1,BL$9=$R129),$J130,IF($H130=1,BM129,""))))))))</f>
        <v/>
      </c>
      <c r="BN130" t="str">
        <f ca="1">IF($E129="","",IF($F130="",BN129,IF(AND($M130=1,BN$9&gt;$B$9),"",IF(AND($M130=1,BN$9&lt;=$B$9),LOOKUP(BN$9,$A$12:$A$111,$B$12:$B$111),IF(AND($H130=-1,BO$9=$R129),"",IF($H130=-1,BO129,IF(AND($H130=1,BM$9=$R129),$J130,IF($H130=1,BN129,""))))))))</f>
        <v/>
      </c>
      <c r="BO130" t="str">
        <f ca="1">IF($E129="","",IF($F130="",BO129,IF(AND($M130=1,BO$9&gt;$B$9),"",IF(AND($M130=1,BO$9&lt;=$B$9),LOOKUP(BO$9,$A$12:$A$111,$B$12:$B$111),IF(AND($H130=-1,BP$9=$R129),"",IF($H130=-1,BP129,IF(AND($H130=1,BN$9=$R129),$J130,IF($H130=1,BO129,""))))))))</f>
        <v/>
      </c>
      <c r="BP130" t="str">
        <f ca="1">IF($E129="","",IF($F130="",BP129,IF(AND($M130=1,BP$9&gt;$B$9),"",IF(AND($M130=1,BP$9&lt;=$B$9),LOOKUP(BP$9,$A$12:$A$111,$B$12:$B$111),IF(AND($H130=-1,BQ$9=$R129),"",IF($H130=-1,BQ129,IF(AND($H130=1,BO$9=$R129),$J130,IF($H130=1,BP129,""))))))))</f>
        <v/>
      </c>
    </row>
    <row r="131" spans="4:68" x14ac:dyDescent="0.25">
      <c r="D131" s="4">
        <v>121</v>
      </c>
      <c r="E131" s="1">
        <f t="shared" ca="1" si="12"/>
        <v>1</v>
      </c>
      <c r="F131" t="str">
        <f ca="1">IF(E130="","",IF(AND(B$3="Last",G130="Zero"),F130,IF(B$3="Last",G130,IF(AND(B$3="2nd last",G129="Zero"),F130,IF(B$3="2nd last",G129,IF(AND(B$3="Opposite",G130="Zero"),F130,IF(AND(B$3="Opposite",G130="Red"),"Black",IF(AND(B$3="Opposite",G130="Black"),"Red",IF(AND(B$3="Opposite",G130="Odd"),"Even",IF(AND(B$3="Opposite",G130="Even"),"Odd",IF(AND(B$3="Opposite",G130="High"),"Low",IF(AND(B$3="Opposite",G130="Low"),"High",IF(COUNTIF(Refs!$E$5:$I$6,B$3)=1,RevLab!B$3,"")))))))))))))</f>
        <v>Black</v>
      </c>
      <c r="G131" t="str">
        <f ca="1">IF(E131="","",IF(B$2="Red/Black",LOOKUP(E131,Refs!D:D,Refs!F:F),IF(B$2="High/Low",LOOKUP(E131,Refs!D:D,Refs!H:H),IF(B$2="Odd/Even",LOOKUP(E131,Refs!D:D,Refs!J:J),""))))</f>
        <v>Red</v>
      </c>
      <c r="H131">
        <f t="shared" ca="1" si="13"/>
        <v>-1</v>
      </c>
      <c r="I131">
        <f ca="1">IF(E130="","",IF(F131="","",IF(AND(R130&gt;1,P130+Q130&gt;=$B$4),$B$4,IF(R130=1,P130,P130+Q130))))</f>
        <v>5</v>
      </c>
      <c r="J131">
        <f t="shared" ca="1" si="14"/>
        <v>-5</v>
      </c>
      <c r="K131">
        <f t="shared" ca="1" si="16"/>
        <v>-155</v>
      </c>
      <c r="L131">
        <f t="shared" ca="1" si="17"/>
        <v>15</v>
      </c>
      <c r="M131">
        <f t="shared" ca="1" si="15"/>
        <v>0</v>
      </c>
      <c r="P131">
        <f t="shared" ca="1" si="9"/>
        <v>2</v>
      </c>
      <c r="Q131">
        <f t="shared" ca="1" si="10"/>
        <v>3</v>
      </c>
      <c r="R131" s="2">
        <f t="shared" ca="1" si="11"/>
        <v>2</v>
      </c>
      <c r="S131" s="4">
        <f ca="1">IF(E130="","",IF($F131="",S130,IF($M131=1,LOOKUP(S$9,$A$12:$A$111,$B$12:$B$111),IF(AND($H131=-1,T$9=$R130),"",IF($H131=-1,T130,IF($H131=1,S130))))))</f>
        <v>2</v>
      </c>
      <c r="T131">
        <f ca="1">IF($E130="","",IF($F131="",T130,IF(AND($M131=1,T$9&gt;$B$9),"",IF(AND($M131=1,T$9&lt;=$B$9),LOOKUP(T$9,$A$12:$A$111,$B$12:$B$111),IF(AND($H131=-1,U$9=$R130),"",IF($H131=-1,U130,IF(AND($H131=1,S$9=$R130),$J131,IF($H131=1,T130,""))))))))</f>
        <v>3</v>
      </c>
      <c r="U131" t="str">
        <f ca="1">IF($E130="","",IF($F131="",U130,IF(AND($M131=1,U$9&gt;$B$9),"",IF(AND($M131=1,U$9&lt;=$B$9),LOOKUP(U$9,$A$12:$A$111,$B$12:$B$111),IF(AND($H131=-1,V$9=$R130),"",IF($H131=-1,V130,IF(AND($H131=1,T$9=$R130),$J131,IF($H131=1,U130,""))))))))</f>
        <v/>
      </c>
      <c r="V131" t="str">
        <f ca="1">IF($E130="","",IF($F131="",V130,IF(AND($M131=1,V$9&gt;$B$9),"",IF(AND($M131=1,V$9&lt;=$B$9),LOOKUP(V$9,$A$12:$A$111,$B$12:$B$111),IF(AND($H131=-1,W$9=$R130),"",IF($H131=-1,W130,IF(AND($H131=1,U$9=$R130),$J131,IF($H131=1,V130,""))))))))</f>
        <v/>
      </c>
      <c r="W131" t="str">
        <f ca="1">IF($E130="","",IF($F131="",W130,IF(AND($M131=1,W$9&gt;$B$9),"",IF(AND($M131=1,W$9&lt;=$B$9),LOOKUP(W$9,$A$12:$A$111,$B$12:$B$111),IF(AND($H131=-1,X$9=$R130),"",IF($H131=-1,X130,IF(AND($H131=1,V$9=$R130),$J131,IF($H131=1,W130,""))))))))</f>
        <v/>
      </c>
      <c r="X131" t="str">
        <f ca="1">IF($E130="","",IF($F131="",X130,IF(AND($M131=1,X$9&gt;$B$9),"",IF(AND($M131=1,X$9&lt;=$B$9),LOOKUP(X$9,$A$12:$A$111,$B$12:$B$111),IF(AND($H131=-1,Y$9=$R130),"",IF($H131=-1,Y130,IF(AND($H131=1,W$9=$R130),$J131,IF($H131=1,X130,""))))))))</f>
        <v/>
      </c>
      <c r="Y131" t="str">
        <f ca="1">IF($E130="","",IF($F131="",Y130,IF(AND($M131=1,Y$9&gt;$B$9),"",IF(AND($M131=1,Y$9&lt;=$B$9),LOOKUP(Y$9,$A$12:$A$111,$B$12:$B$111),IF(AND($H131=-1,Z$9=$R130),"",IF($H131=-1,Z130,IF(AND($H131=1,X$9=$R130),$J131,IF($H131=1,Y130,""))))))))</f>
        <v/>
      </c>
      <c r="Z131" t="str">
        <f ca="1">IF($E130="","",IF($F131="",Z130,IF(AND($M131=1,Z$9&gt;$B$9),"",IF(AND($M131=1,Z$9&lt;=$B$9),LOOKUP(Z$9,$A$12:$A$111,$B$12:$B$111),IF(AND($H131=-1,AA$9=$R130),"",IF($H131=-1,AA130,IF(AND($H131=1,Y$9=$R130),$J131,IF($H131=1,Z130,""))))))))</f>
        <v/>
      </c>
      <c r="AA131" t="str">
        <f ca="1">IF($E130="","",IF($F131="",AA130,IF(AND($M131=1,AA$9&gt;$B$9),"",IF(AND($M131=1,AA$9&lt;=$B$9),LOOKUP(AA$9,$A$12:$A$111,$B$12:$B$111),IF(AND($H131=-1,AB$9=$R130),"",IF($H131=-1,AB130,IF(AND($H131=1,Z$9=$R130),$J131,IF($H131=1,AA130,""))))))))</f>
        <v/>
      </c>
      <c r="AB131" t="str">
        <f ca="1">IF($E130="","",IF($F131="",AB130,IF(AND($M131=1,AB$9&gt;$B$9),"",IF(AND($M131=1,AB$9&lt;=$B$9),LOOKUP(AB$9,$A$12:$A$111,$B$12:$B$111),IF(AND($H131=-1,AC$9=$R130),"",IF($H131=-1,AC130,IF(AND($H131=1,AA$9=$R130),$J131,IF($H131=1,AB130,""))))))))</f>
        <v/>
      </c>
      <c r="AC131" t="str">
        <f ca="1">IF($E130="","",IF($F131="",AC130,IF(AND($M131=1,AC$9&gt;$B$9),"",IF(AND($M131=1,AC$9&lt;=$B$9),LOOKUP(AC$9,$A$12:$A$111,$B$12:$B$111),IF(AND($H131=-1,AD$9=$R130),"",IF($H131=-1,AD130,IF(AND($H131=1,AB$9=$R130),$J131,IF($H131=1,AC130,""))))))))</f>
        <v/>
      </c>
      <c r="AD131" t="str">
        <f ca="1">IF($E130="","",IF($F131="",AD130,IF(AND($M131=1,AD$9&gt;$B$9),"",IF(AND($M131=1,AD$9&lt;=$B$9),LOOKUP(AD$9,$A$12:$A$111,$B$12:$B$111),IF(AND($H131=-1,AE$9=$R130),"",IF($H131=-1,AE130,IF(AND($H131=1,AC$9=$R130),$J131,IF($H131=1,AD130,""))))))))</f>
        <v/>
      </c>
      <c r="AE131" t="str">
        <f ca="1">IF($E130="","",IF($F131="",AE130,IF(AND($M131=1,AE$9&gt;$B$9),"",IF(AND($M131=1,AE$9&lt;=$B$9),LOOKUP(AE$9,$A$12:$A$111,$B$12:$B$111),IF(AND($H131=-1,AF$9=$R130),"",IF($H131=-1,AF130,IF(AND($H131=1,AD$9=$R130),$J131,IF($H131=1,AE130,""))))))))</f>
        <v/>
      </c>
      <c r="AF131" t="str">
        <f ca="1">IF($E130="","",IF($F131="",AF130,IF(AND($M131=1,AF$9&gt;$B$9),"",IF(AND($M131=1,AF$9&lt;=$B$9),LOOKUP(AF$9,$A$12:$A$111,$B$12:$B$111),IF(AND($H131=-1,AG$9=$R130),"",IF($H131=-1,AG130,IF(AND($H131=1,AE$9=$R130),$J131,IF($H131=1,AF130,""))))))))</f>
        <v/>
      </c>
      <c r="AG131" t="str">
        <f ca="1">IF($E130="","",IF($F131="",AG130,IF(AND($M131=1,AG$9&gt;$B$9),"",IF(AND($M131=1,AG$9&lt;=$B$9),LOOKUP(AG$9,$A$12:$A$111,$B$12:$B$111),IF(AND($H131=-1,AH$9=$R130),"",IF($H131=-1,AH130,IF(AND($H131=1,AF$9=$R130),$J131,IF($H131=1,AG130,""))))))))</f>
        <v/>
      </c>
      <c r="AH131" t="str">
        <f ca="1">IF($E130="","",IF($F131="",AH130,IF(AND($M131=1,AH$9&gt;$B$9),"",IF(AND($M131=1,AH$9&lt;=$B$9),LOOKUP(AH$9,$A$12:$A$111,$B$12:$B$111),IF(AND($H131=-1,AI$9=$R130),"",IF($H131=-1,AI130,IF(AND($H131=1,AG$9=$R130),$J131,IF($H131=1,AH130,""))))))))</f>
        <v/>
      </c>
      <c r="AI131" t="str">
        <f ca="1">IF($E130="","",IF($F131="",AI130,IF(AND($M131=1,AI$9&gt;$B$9),"",IF(AND($M131=1,AI$9&lt;=$B$9),LOOKUP(AI$9,$A$12:$A$111,$B$12:$B$111),IF(AND($H131=-1,AJ$9=$R130),"",IF($H131=-1,AJ130,IF(AND($H131=1,AH$9=$R130),$J131,IF($H131=1,AI130,""))))))))</f>
        <v/>
      </c>
      <c r="AJ131" t="str">
        <f ca="1">IF($E130="","",IF($F131="",AJ130,IF(AND($M131=1,AJ$9&gt;$B$9),"",IF(AND($M131=1,AJ$9&lt;=$B$9),LOOKUP(AJ$9,$A$12:$A$111,$B$12:$B$111),IF(AND($H131=-1,AK$9=$R130),"",IF($H131=-1,AK130,IF(AND($H131=1,AI$9=$R130),$J131,IF($H131=1,AJ130,""))))))))</f>
        <v/>
      </c>
      <c r="AK131" t="str">
        <f ca="1">IF($E130="","",IF($F131="",AK130,IF(AND($M131=1,AK$9&gt;$B$9),"",IF(AND($M131=1,AK$9&lt;=$B$9),LOOKUP(AK$9,$A$12:$A$111,$B$12:$B$111),IF(AND($H131=-1,AL$9=$R130),"",IF($H131=-1,AL130,IF(AND($H131=1,AJ$9=$R130),$J131,IF($H131=1,AK130,""))))))))</f>
        <v/>
      </c>
      <c r="AL131" t="str">
        <f ca="1">IF($E130="","",IF($F131="",AL130,IF(AND($M131=1,AL$9&gt;$B$9),"",IF(AND($M131=1,AL$9&lt;=$B$9),LOOKUP(AL$9,$A$12:$A$111,$B$12:$B$111),IF(AND($H131=-1,AM$9=$R130),"",IF($H131=-1,AM130,IF(AND($H131=1,AK$9=$R130),$J131,IF($H131=1,AL130,""))))))))</f>
        <v/>
      </c>
      <c r="AM131" t="str">
        <f ca="1">IF($E130="","",IF($F131="",AM130,IF(AND($M131=1,AM$9&gt;$B$9),"",IF(AND($M131=1,AM$9&lt;=$B$9),LOOKUP(AM$9,$A$12:$A$111,$B$12:$B$111),IF(AND($H131=-1,AN$9=$R130),"",IF($H131=-1,AN130,IF(AND($H131=1,AL$9=$R130),$J131,IF($H131=1,AM130,""))))))))</f>
        <v/>
      </c>
      <c r="AN131" t="str">
        <f ca="1">IF($E130="","",IF($F131="",AN130,IF(AND($M131=1,AN$9&gt;$B$9),"",IF(AND($M131=1,AN$9&lt;=$B$9),LOOKUP(AN$9,$A$12:$A$111,$B$12:$B$111),IF(AND($H131=-1,AO$9=$R130),"",IF($H131=-1,AO130,IF(AND($H131=1,AM$9=$R130),$J131,IF($H131=1,AN130,""))))))))</f>
        <v/>
      </c>
      <c r="AO131" t="str">
        <f ca="1">IF($E130="","",IF($F131="",AO130,IF(AND($M131=1,AO$9&gt;$B$9),"",IF(AND($M131=1,AO$9&lt;=$B$9),LOOKUP(AO$9,$A$12:$A$111,$B$12:$B$111),IF(AND($H131=-1,AP$9=$R130),"",IF($H131=-1,AP130,IF(AND($H131=1,AN$9=$R130),$J131,IF($H131=1,AO130,""))))))))</f>
        <v/>
      </c>
      <c r="AP131" t="str">
        <f ca="1">IF($E130="","",IF($F131="",AP130,IF(AND($M131=1,AP$9&gt;$B$9),"",IF(AND($M131=1,AP$9&lt;=$B$9),LOOKUP(AP$9,$A$12:$A$111,$B$12:$B$111),IF(AND($H131=-1,AQ$9=$R130),"",IF($H131=-1,AQ130,IF(AND($H131=1,AO$9=$R130),$J131,IF($H131=1,AP130,""))))))))</f>
        <v/>
      </c>
      <c r="AQ131" t="str">
        <f ca="1">IF($E130="","",IF($F131="",AQ130,IF(AND($M131=1,AQ$9&gt;$B$9),"",IF(AND($M131=1,AQ$9&lt;=$B$9),LOOKUP(AQ$9,$A$12:$A$111,$B$12:$B$111),IF(AND($H131=-1,AR$9=$R130),"",IF($H131=-1,AR130,IF(AND($H131=1,AP$9=$R130),$J131,IF($H131=1,AQ130,""))))))))</f>
        <v/>
      </c>
      <c r="AR131" t="str">
        <f ca="1">IF($E130="","",IF($F131="",AR130,IF(AND($M131=1,AR$9&gt;$B$9),"",IF(AND($M131=1,AR$9&lt;=$B$9),LOOKUP(AR$9,$A$12:$A$111,$B$12:$B$111),IF(AND($H131=-1,AS$9=$R130),"",IF($H131=-1,AS130,IF(AND($H131=1,AQ$9=$R130),$J131,IF($H131=1,AR130,""))))))))</f>
        <v/>
      </c>
      <c r="AS131" t="str">
        <f ca="1">IF($E130="","",IF($F131="",AS130,IF(AND($M131=1,AS$9&gt;$B$9),"",IF(AND($M131=1,AS$9&lt;=$B$9),LOOKUP(AS$9,$A$12:$A$111,$B$12:$B$111),IF(AND($H131=-1,AT$9=$R130),"",IF($H131=-1,AT130,IF(AND($H131=1,AR$9=$R130),$J131,IF($H131=1,AS130,""))))))))</f>
        <v/>
      </c>
      <c r="AT131" t="str">
        <f ca="1">IF($E130="","",IF($F131="",AT130,IF(AND($M131=1,AT$9&gt;$B$9),"",IF(AND($M131=1,AT$9&lt;=$B$9),LOOKUP(AT$9,$A$12:$A$111,$B$12:$B$111),IF(AND($H131=-1,AU$9=$R130),"",IF($H131=-1,AU130,IF(AND($H131=1,AS$9=$R130),$J131,IF($H131=1,AT130,""))))))))</f>
        <v/>
      </c>
      <c r="AU131" t="str">
        <f ca="1">IF($E130="","",IF($F131="",AU130,IF(AND($M131=1,AU$9&gt;$B$9),"",IF(AND($M131=1,AU$9&lt;=$B$9),LOOKUP(AU$9,$A$12:$A$111,$B$12:$B$111),IF(AND($H131=-1,AV$9=$R130),"",IF($H131=-1,AV130,IF(AND($H131=1,AT$9=$R130),$J131,IF($H131=1,AU130,""))))))))</f>
        <v/>
      </c>
      <c r="AV131" t="str">
        <f ca="1">IF($E130="","",IF($F131="",AV130,IF(AND($M131=1,AV$9&gt;$B$9),"",IF(AND($M131=1,AV$9&lt;=$B$9),LOOKUP(AV$9,$A$12:$A$111,$B$12:$B$111),IF(AND($H131=-1,AW$9=$R130),"",IF($H131=-1,AW130,IF(AND($H131=1,AU$9=$R130),$J131,IF($H131=1,AV130,""))))))))</f>
        <v/>
      </c>
      <c r="AW131" t="str">
        <f ca="1">IF($E130="","",IF($F131="",AW130,IF(AND($M131=1,AW$9&gt;$B$9),"",IF(AND($M131=1,AW$9&lt;=$B$9),LOOKUP(AW$9,$A$12:$A$111,$B$12:$B$111),IF(AND($H131=-1,AX$9=$R130),"",IF($H131=-1,AX130,IF(AND($H131=1,AV$9=$R130),$J131,IF($H131=1,AW130,""))))))))</f>
        <v/>
      </c>
      <c r="AX131" t="str">
        <f ca="1">IF($E130="","",IF($F131="",AX130,IF(AND($M131=1,AX$9&gt;$B$9),"",IF(AND($M131=1,AX$9&lt;=$B$9),LOOKUP(AX$9,$A$12:$A$111,$B$12:$B$111),IF(AND($H131=-1,AY$9=$R130),"",IF($H131=-1,AY130,IF(AND($H131=1,AW$9=$R130),$J131,IF($H131=1,AX130,""))))))))</f>
        <v/>
      </c>
      <c r="AY131" t="str">
        <f ca="1">IF($E130="","",IF($F131="",AY130,IF(AND($M131=1,AY$9&gt;$B$9),"",IF(AND($M131=1,AY$9&lt;=$B$9),LOOKUP(AY$9,$A$12:$A$111,$B$12:$B$111),IF(AND($H131=-1,AZ$9=$R130),"",IF($H131=-1,AZ130,IF(AND($H131=1,AX$9=$R130),$J131,IF($H131=1,AY130,""))))))))</f>
        <v/>
      </c>
      <c r="AZ131" t="str">
        <f ca="1">IF($E130="","",IF($F131="",AZ130,IF(AND($M131=1,AZ$9&gt;$B$9),"",IF(AND($M131=1,AZ$9&lt;=$B$9),LOOKUP(AZ$9,$A$12:$A$111,$B$12:$B$111),IF(AND($H131=-1,BA$9=$R130),"",IF($H131=-1,BA130,IF(AND($H131=1,AY$9=$R130),$J131,IF($H131=1,AZ130,""))))))))</f>
        <v/>
      </c>
      <c r="BA131" t="str">
        <f ca="1">IF($E130="","",IF($F131="",BA130,IF(AND($M131=1,BA$9&gt;$B$9),"",IF(AND($M131=1,BA$9&lt;=$B$9),LOOKUP(BA$9,$A$12:$A$111,$B$12:$B$111),IF(AND($H131=-1,BB$9=$R130),"",IF($H131=-1,BB130,IF(AND($H131=1,AZ$9=$R130),$J131,IF($H131=1,BA130,""))))))))</f>
        <v/>
      </c>
      <c r="BB131" t="str">
        <f ca="1">IF($E130="","",IF($F131="",BB130,IF(AND($M131=1,BB$9&gt;$B$9),"",IF(AND($M131=1,BB$9&lt;=$B$9),LOOKUP(BB$9,$A$12:$A$111,$B$12:$B$111),IF(AND($H131=-1,BC$9=$R130),"",IF($H131=-1,BC130,IF(AND($H131=1,BA$9=$R130),$J131,IF($H131=1,BB130,""))))))))</f>
        <v/>
      </c>
      <c r="BC131" t="str">
        <f ca="1">IF($E130="","",IF($F131="",BC130,IF(AND($M131=1,BC$9&gt;$B$9),"",IF(AND($M131=1,BC$9&lt;=$B$9),LOOKUP(BC$9,$A$12:$A$111,$B$12:$B$111),IF(AND($H131=-1,BD$9=$R130),"",IF($H131=-1,BD130,IF(AND($H131=1,BB$9=$R130),$J131,IF($H131=1,BC130,""))))))))</f>
        <v/>
      </c>
      <c r="BD131" t="str">
        <f ca="1">IF($E130="","",IF($F131="",BD130,IF(AND($M131=1,BD$9&gt;$B$9),"",IF(AND($M131=1,BD$9&lt;=$B$9),LOOKUP(BD$9,$A$12:$A$111,$B$12:$B$111),IF(AND($H131=-1,BE$9=$R130),"",IF($H131=-1,BE130,IF(AND($H131=1,BC$9=$R130),$J131,IF($H131=1,BD130,""))))))))</f>
        <v/>
      </c>
      <c r="BE131" t="str">
        <f ca="1">IF($E130="","",IF($F131="",BE130,IF(AND($M131=1,BE$9&gt;$B$9),"",IF(AND($M131=1,BE$9&lt;=$B$9),LOOKUP(BE$9,$A$12:$A$111,$B$12:$B$111),IF(AND($H131=-1,BF$9=$R130),"",IF($H131=-1,BF130,IF(AND($H131=1,BD$9=$R130),$J131,IF($H131=1,BE130,""))))))))</f>
        <v/>
      </c>
      <c r="BF131" t="str">
        <f ca="1">IF($E130="","",IF($F131="",BF130,IF(AND($M131=1,BF$9&gt;$B$9),"",IF(AND($M131=1,BF$9&lt;=$B$9),LOOKUP(BF$9,$A$12:$A$111,$B$12:$B$111),IF(AND($H131=-1,BG$9=$R130),"",IF($H131=-1,BG130,IF(AND($H131=1,BE$9=$R130),$J131,IF($H131=1,BF130,""))))))))</f>
        <v/>
      </c>
      <c r="BG131" t="str">
        <f ca="1">IF($E130="","",IF($F131="",BG130,IF(AND($M131=1,BG$9&gt;$B$9),"",IF(AND($M131=1,BG$9&lt;=$B$9),LOOKUP(BG$9,$A$12:$A$111,$B$12:$B$111),IF(AND($H131=-1,BH$9=$R130),"",IF($H131=-1,BH130,IF(AND($H131=1,BF$9=$R130),$J131,IF($H131=1,BG130,""))))))))</f>
        <v/>
      </c>
      <c r="BH131" t="str">
        <f ca="1">IF($E130="","",IF($F131="",BH130,IF(AND($M131=1,BH$9&gt;$B$9),"",IF(AND($M131=1,BH$9&lt;=$B$9),LOOKUP(BH$9,$A$12:$A$111,$B$12:$B$111),IF(AND($H131=-1,BI$9=$R130),"",IF($H131=-1,BI130,IF(AND($H131=1,BG$9=$R130),$J131,IF($H131=1,BH130,""))))))))</f>
        <v/>
      </c>
      <c r="BI131" t="str">
        <f ca="1">IF($E130="","",IF($F131="",BI130,IF(AND($M131=1,BI$9&gt;$B$9),"",IF(AND($M131=1,BI$9&lt;=$B$9),LOOKUP(BI$9,$A$12:$A$111,$B$12:$B$111),IF(AND($H131=-1,BJ$9=$R130),"",IF($H131=-1,BJ130,IF(AND($H131=1,BH$9=$R130),$J131,IF($H131=1,BI130,""))))))))</f>
        <v/>
      </c>
      <c r="BJ131" t="str">
        <f ca="1">IF($E130="","",IF($F131="",BJ130,IF(AND($M131=1,BJ$9&gt;$B$9),"",IF(AND($M131=1,BJ$9&lt;=$B$9),LOOKUP(BJ$9,$A$12:$A$111,$B$12:$B$111),IF(AND($H131=-1,BK$9=$R130),"",IF($H131=-1,BK130,IF(AND($H131=1,BI$9=$R130),$J131,IF($H131=1,BJ130,""))))))))</f>
        <v/>
      </c>
      <c r="BK131" t="str">
        <f ca="1">IF($E130="","",IF($F131="",BK130,IF(AND($M131=1,BK$9&gt;$B$9),"",IF(AND($M131=1,BK$9&lt;=$B$9),LOOKUP(BK$9,$A$12:$A$111,$B$12:$B$111),IF(AND($H131=-1,BL$9=$R130),"",IF($H131=-1,BL130,IF(AND($H131=1,BJ$9=$R130),$J131,IF($H131=1,BK130,""))))))))</f>
        <v/>
      </c>
      <c r="BL131" t="str">
        <f ca="1">IF($E130="","",IF($F131="",BL130,IF(AND($M131=1,BL$9&gt;$B$9),"",IF(AND($M131=1,BL$9&lt;=$B$9),LOOKUP(BL$9,$A$12:$A$111,$B$12:$B$111),IF(AND($H131=-1,BM$9=$R130),"",IF($H131=-1,BM130,IF(AND($H131=1,BK$9=$R130),$J131,IF($H131=1,BL130,""))))))))</f>
        <v/>
      </c>
      <c r="BM131" t="str">
        <f ca="1">IF($E130="","",IF($F131="",BM130,IF(AND($M131=1,BM$9&gt;$B$9),"",IF(AND($M131=1,BM$9&lt;=$B$9),LOOKUP(BM$9,$A$12:$A$111,$B$12:$B$111),IF(AND($H131=-1,BN$9=$R130),"",IF($H131=-1,BN130,IF(AND($H131=1,BL$9=$R130),$J131,IF($H131=1,BM130,""))))))))</f>
        <v/>
      </c>
      <c r="BN131" t="str">
        <f ca="1">IF($E130="","",IF($F131="",BN130,IF(AND($M131=1,BN$9&gt;$B$9),"",IF(AND($M131=1,BN$9&lt;=$B$9),LOOKUP(BN$9,$A$12:$A$111,$B$12:$B$111),IF(AND($H131=-1,BO$9=$R130),"",IF($H131=-1,BO130,IF(AND($H131=1,BM$9=$R130),$J131,IF($H131=1,BN130,""))))))))</f>
        <v/>
      </c>
      <c r="BO131" t="str">
        <f ca="1">IF($E130="","",IF($F131="",BO130,IF(AND($M131=1,BO$9&gt;$B$9),"",IF(AND($M131=1,BO$9&lt;=$B$9),LOOKUP(BO$9,$A$12:$A$111,$B$12:$B$111),IF(AND($H131=-1,BP$9=$R130),"",IF($H131=-1,BP130,IF(AND($H131=1,BN$9=$R130),$J131,IF($H131=1,BO130,""))))))))</f>
        <v/>
      </c>
      <c r="BP131">
        <f ca="1">IF($E130="","",IF($F131="",BP130,IF(AND($M131=1,BP$9&gt;$B$9),"",IF(AND($M131=1,BP$9&lt;=$B$9),LOOKUP(BP$9,$A$12:$A$111,$B$12:$B$111),IF(AND($H131=-1,BQ$9=$R130),"",IF($H131=-1,BQ130,IF(AND($H131=1,BO$9=$R130),$J131,IF($H131=1,BP130,""))))))))</f>
        <v>0</v>
      </c>
    </row>
    <row r="132" spans="4:68" x14ac:dyDescent="0.25">
      <c r="D132" s="4">
        <v>122</v>
      </c>
      <c r="E132" s="1">
        <f t="shared" ca="1" si="12"/>
        <v>9</v>
      </c>
      <c r="F132" t="str">
        <f ca="1">IF(E131="","",IF(AND(B$3="Last",G131="Zero"),F131,IF(B$3="Last",G131,IF(AND(B$3="2nd last",G130="Zero"),F131,IF(B$3="2nd last",G130,IF(AND(B$3="Opposite",G131="Zero"),F131,IF(AND(B$3="Opposite",G131="Red"),"Black",IF(AND(B$3="Opposite",G131="Black"),"Red",IF(AND(B$3="Opposite",G131="Odd"),"Even",IF(AND(B$3="Opposite",G131="Even"),"Odd",IF(AND(B$3="Opposite",G131="High"),"Low",IF(AND(B$3="Opposite",G131="Low"),"High",IF(COUNTIF(Refs!$E$5:$I$6,B$3)=1,RevLab!B$3,"")))))))))))))</f>
        <v>Black</v>
      </c>
      <c r="G132" t="str">
        <f ca="1">IF(E132="","",IF(B$2="Red/Black",LOOKUP(E132,Refs!D:D,Refs!F:F),IF(B$2="High/Low",LOOKUP(E132,Refs!D:D,Refs!H:H),IF(B$2="Odd/Even",LOOKUP(E132,Refs!D:D,Refs!J:J),""))))</f>
        <v>Red</v>
      </c>
      <c r="H132">
        <f t="shared" ca="1" si="13"/>
        <v>-1</v>
      </c>
      <c r="I132">
        <f ca="1">IF(E131="","",IF(F132="","",IF(AND(R131&gt;1,P131+Q131&gt;=$B$4),$B$4,IF(R131=1,P131,P131+Q131))))</f>
        <v>5</v>
      </c>
      <c r="J132">
        <f t="shared" ca="1" si="14"/>
        <v>-5</v>
      </c>
      <c r="K132">
        <f t="shared" ca="1" si="16"/>
        <v>-160</v>
      </c>
      <c r="L132">
        <f t="shared" ca="1" si="17"/>
        <v>15</v>
      </c>
      <c r="M132">
        <f t="shared" ca="1" si="15"/>
        <v>1</v>
      </c>
      <c r="P132">
        <f t="shared" ca="1" si="9"/>
        <v>1</v>
      </c>
      <c r="Q132">
        <f t="shared" ca="1" si="10"/>
        <v>4</v>
      </c>
      <c r="R132" s="2">
        <f t="shared" ca="1" si="11"/>
        <v>4</v>
      </c>
      <c r="S132" s="4">
        <f ca="1">IF(E131="","",IF($F132="",S131,IF($M132=1,LOOKUP(S$9,$A$12:$A$111,$B$12:$B$111),IF(AND($H132=-1,T$9=$R131),"",IF($H132=-1,T131,IF($H132=1,S131))))))</f>
        <v>1</v>
      </c>
      <c r="T132">
        <f ca="1">IF($E131="","",IF($F132="",T131,IF(AND($M132=1,T$9&gt;$B$9),"",IF(AND($M132=1,T$9&lt;=$B$9),LOOKUP(T$9,$A$12:$A$111,$B$12:$B$111),IF(AND($H132=-1,U$9=$R131),"",IF($H132=-1,U131,IF(AND($H132=1,S$9=$R131),$J132,IF($H132=1,T131,""))))))))</f>
        <v>2</v>
      </c>
      <c r="U132">
        <f ca="1">IF($E131="","",IF($F132="",U131,IF(AND($M132=1,U$9&gt;$B$9),"",IF(AND($M132=1,U$9&lt;=$B$9),LOOKUP(U$9,$A$12:$A$111,$B$12:$B$111),IF(AND($H132=-1,V$9=$R131),"",IF($H132=-1,V131,IF(AND($H132=1,T$9=$R131),$J132,IF($H132=1,U131,""))))))))</f>
        <v>3</v>
      </c>
      <c r="V132">
        <f ca="1">IF($E131="","",IF($F132="",V131,IF(AND($M132=1,V$9&gt;$B$9),"",IF(AND($M132=1,V$9&lt;=$B$9),LOOKUP(V$9,$A$12:$A$111,$B$12:$B$111),IF(AND($H132=-1,W$9=$R131),"",IF($H132=-1,W131,IF(AND($H132=1,U$9=$R131),$J132,IF($H132=1,V131,""))))))))</f>
        <v>4</v>
      </c>
      <c r="W132" t="str">
        <f ca="1">IF($E131="","",IF($F132="",W131,IF(AND($M132=1,W$9&gt;$B$9),"",IF(AND($M132=1,W$9&lt;=$B$9),LOOKUP(W$9,$A$12:$A$111,$B$12:$B$111),IF(AND($H132=-1,X$9=$R131),"",IF($H132=-1,X131,IF(AND($H132=1,V$9=$R131),$J132,IF($H132=1,W131,""))))))))</f>
        <v/>
      </c>
      <c r="X132" t="str">
        <f ca="1">IF($E131="","",IF($F132="",X131,IF(AND($M132=1,X$9&gt;$B$9),"",IF(AND($M132=1,X$9&lt;=$B$9),LOOKUP(X$9,$A$12:$A$111,$B$12:$B$111),IF(AND($H132=-1,Y$9=$R131),"",IF($H132=-1,Y131,IF(AND($H132=1,W$9=$R131),$J132,IF($H132=1,X131,""))))))))</f>
        <v/>
      </c>
      <c r="Y132" t="str">
        <f ca="1">IF($E131="","",IF($F132="",Y131,IF(AND($M132=1,Y$9&gt;$B$9),"",IF(AND($M132=1,Y$9&lt;=$B$9),LOOKUP(Y$9,$A$12:$A$111,$B$12:$B$111),IF(AND($H132=-1,Z$9=$R131),"",IF($H132=-1,Z131,IF(AND($H132=1,X$9=$R131),$J132,IF($H132=1,Y131,""))))))))</f>
        <v/>
      </c>
      <c r="Z132" t="str">
        <f ca="1">IF($E131="","",IF($F132="",Z131,IF(AND($M132=1,Z$9&gt;$B$9),"",IF(AND($M132=1,Z$9&lt;=$B$9),LOOKUP(Z$9,$A$12:$A$111,$B$12:$B$111),IF(AND($H132=-1,AA$9=$R131),"",IF($H132=-1,AA131,IF(AND($H132=1,Y$9=$R131),$J132,IF($H132=1,Z131,""))))))))</f>
        <v/>
      </c>
      <c r="AA132" t="str">
        <f ca="1">IF($E131="","",IF($F132="",AA131,IF(AND($M132=1,AA$9&gt;$B$9),"",IF(AND($M132=1,AA$9&lt;=$B$9),LOOKUP(AA$9,$A$12:$A$111,$B$12:$B$111),IF(AND($H132=-1,AB$9=$R131),"",IF($H132=-1,AB131,IF(AND($H132=1,Z$9=$R131),$J132,IF($H132=1,AA131,""))))))))</f>
        <v/>
      </c>
      <c r="AB132" t="str">
        <f ca="1">IF($E131="","",IF($F132="",AB131,IF(AND($M132=1,AB$9&gt;$B$9),"",IF(AND($M132=1,AB$9&lt;=$B$9),LOOKUP(AB$9,$A$12:$A$111,$B$12:$B$111),IF(AND($H132=-1,AC$9=$R131),"",IF($H132=-1,AC131,IF(AND($H132=1,AA$9=$R131),$J132,IF($H132=1,AB131,""))))))))</f>
        <v/>
      </c>
      <c r="AC132" t="str">
        <f ca="1">IF($E131="","",IF($F132="",AC131,IF(AND($M132=1,AC$9&gt;$B$9),"",IF(AND($M132=1,AC$9&lt;=$B$9),LOOKUP(AC$9,$A$12:$A$111,$B$12:$B$111),IF(AND($H132=-1,AD$9=$R131),"",IF($H132=-1,AD131,IF(AND($H132=1,AB$9=$R131),$J132,IF($H132=1,AC131,""))))))))</f>
        <v/>
      </c>
      <c r="AD132" t="str">
        <f ca="1">IF($E131="","",IF($F132="",AD131,IF(AND($M132=1,AD$9&gt;$B$9),"",IF(AND($M132=1,AD$9&lt;=$B$9),LOOKUP(AD$9,$A$12:$A$111,$B$12:$B$111),IF(AND($H132=-1,AE$9=$R131),"",IF($H132=-1,AE131,IF(AND($H132=1,AC$9=$R131),$J132,IF($H132=1,AD131,""))))))))</f>
        <v/>
      </c>
      <c r="AE132" t="str">
        <f ca="1">IF($E131="","",IF($F132="",AE131,IF(AND($M132=1,AE$9&gt;$B$9),"",IF(AND($M132=1,AE$9&lt;=$B$9),LOOKUP(AE$9,$A$12:$A$111,$B$12:$B$111),IF(AND($H132=-1,AF$9=$R131),"",IF($H132=-1,AF131,IF(AND($H132=1,AD$9=$R131),$J132,IF($H132=1,AE131,""))))))))</f>
        <v/>
      </c>
      <c r="AF132" t="str">
        <f ca="1">IF($E131="","",IF($F132="",AF131,IF(AND($M132=1,AF$9&gt;$B$9),"",IF(AND($M132=1,AF$9&lt;=$B$9),LOOKUP(AF$9,$A$12:$A$111,$B$12:$B$111),IF(AND($H132=-1,AG$9=$R131),"",IF($H132=-1,AG131,IF(AND($H132=1,AE$9=$R131),$J132,IF($H132=1,AF131,""))))))))</f>
        <v/>
      </c>
      <c r="AG132" t="str">
        <f ca="1">IF($E131="","",IF($F132="",AG131,IF(AND($M132=1,AG$9&gt;$B$9),"",IF(AND($M132=1,AG$9&lt;=$B$9),LOOKUP(AG$9,$A$12:$A$111,$B$12:$B$111),IF(AND($H132=-1,AH$9=$R131),"",IF($H132=-1,AH131,IF(AND($H132=1,AF$9=$R131),$J132,IF($H132=1,AG131,""))))))))</f>
        <v/>
      </c>
      <c r="AH132" t="str">
        <f ca="1">IF($E131="","",IF($F132="",AH131,IF(AND($M132=1,AH$9&gt;$B$9),"",IF(AND($M132=1,AH$9&lt;=$B$9),LOOKUP(AH$9,$A$12:$A$111,$B$12:$B$111),IF(AND($H132=-1,AI$9=$R131),"",IF($H132=-1,AI131,IF(AND($H132=1,AG$9=$R131),$J132,IF($H132=1,AH131,""))))))))</f>
        <v/>
      </c>
      <c r="AI132" t="str">
        <f ca="1">IF($E131="","",IF($F132="",AI131,IF(AND($M132=1,AI$9&gt;$B$9),"",IF(AND($M132=1,AI$9&lt;=$B$9),LOOKUP(AI$9,$A$12:$A$111,$B$12:$B$111),IF(AND($H132=-1,AJ$9=$R131),"",IF($H132=-1,AJ131,IF(AND($H132=1,AH$9=$R131),$J132,IF($H132=1,AI131,""))))))))</f>
        <v/>
      </c>
      <c r="AJ132" t="str">
        <f ca="1">IF($E131="","",IF($F132="",AJ131,IF(AND($M132=1,AJ$9&gt;$B$9),"",IF(AND($M132=1,AJ$9&lt;=$B$9),LOOKUP(AJ$9,$A$12:$A$111,$B$12:$B$111),IF(AND($H132=-1,AK$9=$R131),"",IF($H132=-1,AK131,IF(AND($H132=1,AI$9=$R131),$J132,IF($H132=1,AJ131,""))))))))</f>
        <v/>
      </c>
      <c r="AK132" t="str">
        <f ca="1">IF($E131="","",IF($F132="",AK131,IF(AND($M132=1,AK$9&gt;$B$9),"",IF(AND($M132=1,AK$9&lt;=$B$9),LOOKUP(AK$9,$A$12:$A$111,$B$12:$B$111),IF(AND($H132=-1,AL$9=$R131),"",IF($H132=-1,AL131,IF(AND($H132=1,AJ$9=$R131),$J132,IF($H132=1,AK131,""))))))))</f>
        <v/>
      </c>
      <c r="AL132" t="str">
        <f ca="1">IF($E131="","",IF($F132="",AL131,IF(AND($M132=1,AL$9&gt;$B$9),"",IF(AND($M132=1,AL$9&lt;=$B$9),LOOKUP(AL$9,$A$12:$A$111,$B$12:$B$111),IF(AND($H132=-1,AM$9=$R131),"",IF($H132=-1,AM131,IF(AND($H132=1,AK$9=$R131),$J132,IF($H132=1,AL131,""))))))))</f>
        <v/>
      </c>
      <c r="AM132" t="str">
        <f ca="1">IF($E131="","",IF($F132="",AM131,IF(AND($M132=1,AM$9&gt;$B$9),"",IF(AND($M132=1,AM$9&lt;=$B$9),LOOKUP(AM$9,$A$12:$A$111,$B$12:$B$111),IF(AND($H132=-1,AN$9=$R131),"",IF($H132=-1,AN131,IF(AND($H132=1,AL$9=$R131),$J132,IF($H132=1,AM131,""))))))))</f>
        <v/>
      </c>
      <c r="AN132" t="str">
        <f ca="1">IF($E131="","",IF($F132="",AN131,IF(AND($M132=1,AN$9&gt;$B$9),"",IF(AND($M132=1,AN$9&lt;=$B$9),LOOKUP(AN$9,$A$12:$A$111,$B$12:$B$111),IF(AND($H132=-1,AO$9=$R131),"",IF($H132=-1,AO131,IF(AND($H132=1,AM$9=$R131),$J132,IF($H132=1,AN131,""))))))))</f>
        <v/>
      </c>
      <c r="AO132" t="str">
        <f ca="1">IF($E131="","",IF($F132="",AO131,IF(AND($M132=1,AO$9&gt;$B$9),"",IF(AND($M132=1,AO$9&lt;=$B$9),LOOKUP(AO$9,$A$12:$A$111,$B$12:$B$111),IF(AND($H132=-1,AP$9=$R131),"",IF($H132=-1,AP131,IF(AND($H132=1,AN$9=$R131),$J132,IF($H132=1,AO131,""))))))))</f>
        <v/>
      </c>
      <c r="AP132" t="str">
        <f ca="1">IF($E131="","",IF($F132="",AP131,IF(AND($M132=1,AP$9&gt;$B$9),"",IF(AND($M132=1,AP$9&lt;=$B$9),LOOKUP(AP$9,$A$12:$A$111,$B$12:$B$111),IF(AND($H132=-1,AQ$9=$R131),"",IF($H132=-1,AQ131,IF(AND($H132=1,AO$9=$R131),$J132,IF($H132=1,AP131,""))))))))</f>
        <v/>
      </c>
      <c r="AQ132" t="str">
        <f ca="1">IF($E131="","",IF($F132="",AQ131,IF(AND($M132=1,AQ$9&gt;$B$9),"",IF(AND($M132=1,AQ$9&lt;=$B$9),LOOKUP(AQ$9,$A$12:$A$111,$B$12:$B$111),IF(AND($H132=-1,AR$9=$R131),"",IF($H132=-1,AR131,IF(AND($H132=1,AP$9=$R131),$J132,IF($H132=1,AQ131,""))))))))</f>
        <v/>
      </c>
      <c r="AR132" t="str">
        <f ca="1">IF($E131="","",IF($F132="",AR131,IF(AND($M132=1,AR$9&gt;$B$9),"",IF(AND($M132=1,AR$9&lt;=$B$9),LOOKUP(AR$9,$A$12:$A$111,$B$12:$B$111),IF(AND($H132=-1,AS$9=$R131),"",IF($H132=-1,AS131,IF(AND($H132=1,AQ$9=$R131),$J132,IF($H132=1,AR131,""))))))))</f>
        <v/>
      </c>
      <c r="AS132" t="str">
        <f ca="1">IF($E131="","",IF($F132="",AS131,IF(AND($M132=1,AS$9&gt;$B$9),"",IF(AND($M132=1,AS$9&lt;=$B$9),LOOKUP(AS$9,$A$12:$A$111,$B$12:$B$111),IF(AND($H132=-1,AT$9=$R131),"",IF($H132=-1,AT131,IF(AND($H132=1,AR$9=$R131),$J132,IF($H132=1,AS131,""))))))))</f>
        <v/>
      </c>
      <c r="AT132" t="str">
        <f ca="1">IF($E131="","",IF($F132="",AT131,IF(AND($M132=1,AT$9&gt;$B$9),"",IF(AND($M132=1,AT$9&lt;=$B$9),LOOKUP(AT$9,$A$12:$A$111,$B$12:$B$111),IF(AND($H132=-1,AU$9=$R131),"",IF($H132=-1,AU131,IF(AND($H132=1,AS$9=$R131),$J132,IF($H132=1,AT131,""))))))))</f>
        <v/>
      </c>
      <c r="AU132" t="str">
        <f ca="1">IF($E131="","",IF($F132="",AU131,IF(AND($M132=1,AU$9&gt;$B$9),"",IF(AND($M132=1,AU$9&lt;=$B$9),LOOKUP(AU$9,$A$12:$A$111,$B$12:$B$111),IF(AND($H132=-1,AV$9=$R131),"",IF($H132=-1,AV131,IF(AND($H132=1,AT$9=$R131),$J132,IF($H132=1,AU131,""))))))))</f>
        <v/>
      </c>
      <c r="AV132" t="str">
        <f ca="1">IF($E131="","",IF($F132="",AV131,IF(AND($M132=1,AV$9&gt;$B$9),"",IF(AND($M132=1,AV$9&lt;=$B$9),LOOKUP(AV$9,$A$12:$A$111,$B$12:$B$111),IF(AND($H132=-1,AW$9=$R131),"",IF($H132=-1,AW131,IF(AND($H132=1,AU$9=$R131),$J132,IF($H132=1,AV131,""))))))))</f>
        <v/>
      </c>
      <c r="AW132" t="str">
        <f ca="1">IF($E131="","",IF($F132="",AW131,IF(AND($M132=1,AW$9&gt;$B$9),"",IF(AND($M132=1,AW$9&lt;=$B$9),LOOKUP(AW$9,$A$12:$A$111,$B$12:$B$111),IF(AND($H132=-1,AX$9=$R131),"",IF($H132=-1,AX131,IF(AND($H132=1,AV$9=$R131),$J132,IF($H132=1,AW131,""))))))))</f>
        <v/>
      </c>
      <c r="AX132" t="str">
        <f ca="1">IF($E131="","",IF($F132="",AX131,IF(AND($M132=1,AX$9&gt;$B$9),"",IF(AND($M132=1,AX$9&lt;=$B$9),LOOKUP(AX$9,$A$12:$A$111,$B$12:$B$111),IF(AND($H132=-1,AY$9=$R131),"",IF($H132=-1,AY131,IF(AND($H132=1,AW$9=$R131),$J132,IF($H132=1,AX131,""))))))))</f>
        <v/>
      </c>
      <c r="AY132" t="str">
        <f ca="1">IF($E131="","",IF($F132="",AY131,IF(AND($M132=1,AY$9&gt;$B$9),"",IF(AND($M132=1,AY$9&lt;=$B$9),LOOKUP(AY$9,$A$12:$A$111,$B$12:$B$111),IF(AND($H132=-1,AZ$9=$R131),"",IF($H132=-1,AZ131,IF(AND($H132=1,AX$9=$R131),$J132,IF($H132=1,AY131,""))))))))</f>
        <v/>
      </c>
      <c r="AZ132" t="str">
        <f ca="1">IF($E131="","",IF($F132="",AZ131,IF(AND($M132=1,AZ$9&gt;$B$9),"",IF(AND($M132=1,AZ$9&lt;=$B$9),LOOKUP(AZ$9,$A$12:$A$111,$B$12:$B$111),IF(AND($H132=-1,BA$9=$R131),"",IF($H132=-1,BA131,IF(AND($H132=1,AY$9=$R131),$J132,IF($H132=1,AZ131,""))))))))</f>
        <v/>
      </c>
      <c r="BA132" t="str">
        <f ca="1">IF($E131="","",IF($F132="",BA131,IF(AND($M132=1,BA$9&gt;$B$9),"",IF(AND($M132=1,BA$9&lt;=$B$9),LOOKUP(BA$9,$A$12:$A$111,$B$12:$B$111),IF(AND($H132=-1,BB$9=$R131),"",IF($H132=-1,BB131,IF(AND($H132=1,AZ$9=$R131),$J132,IF($H132=1,BA131,""))))))))</f>
        <v/>
      </c>
      <c r="BB132" t="str">
        <f ca="1">IF($E131="","",IF($F132="",BB131,IF(AND($M132=1,BB$9&gt;$B$9),"",IF(AND($M132=1,BB$9&lt;=$B$9),LOOKUP(BB$9,$A$12:$A$111,$B$12:$B$111),IF(AND($H132=-1,BC$9=$R131),"",IF($H132=-1,BC131,IF(AND($H132=1,BA$9=$R131),$J132,IF($H132=1,BB131,""))))))))</f>
        <v/>
      </c>
      <c r="BC132" t="str">
        <f ca="1">IF($E131="","",IF($F132="",BC131,IF(AND($M132=1,BC$9&gt;$B$9),"",IF(AND($M132=1,BC$9&lt;=$B$9),LOOKUP(BC$9,$A$12:$A$111,$B$12:$B$111),IF(AND($H132=-1,BD$9=$R131),"",IF($H132=-1,BD131,IF(AND($H132=1,BB$9=$R131),$J132,IF($H132=1,BC131,""))))))))</f>
        <v/>
      </c>
      <c r="BD132" t="str">
        <f ca="1">IF($E131="","",IF($F132="",BD131,IF(AND($M132=1,BD$9&gt;$B$9),"",IF(AND($M132=1,BD$9&lt;=$B$9),LOOKUP(BD$9,$A$12:$A$111,$B$12:$B$111),IF(AND($H132=-1,BE$9=$R131),"",IF($H132=-1,BE131,IF(AND($H132=1,BC$9=$R131),$J132,IF($H132=1,BD131,""))))))))</f>
        <v/>
      </c>
      <c r="BE132" t="str">
        <f ca="1">IF($E131="","",IF($F132="",BE131,IF(AND($M132=1,BE$9&gt;$B$9),"",IF(AND($M132=1,BE$9&lt;=$B$9),LOOKUP(BE$9,$A$12:$A$111,$B$12:$B$111),IF(AND($H132=-1,BF$9=$R131),"",IF($H132=-1,BF131,IF(AND($H132=1,BD$9=$R131),$J132,IF($H132=1,BE131,""))))))))</f>
        <v/>
      </c>
      <c r="BF132" t="str">
        <f ca="1">IF($E131="","",IF($F132="",BF131,IF(AND($M132=1,BF$9&gt;$B$9),"",IF(AND($M132=1,BF$9&lt;=$B$9),LOOKUP(BF$9,$A$12:$A$111,$B$12:$B$111),IF(AND($H132=-1,BG$9=$R131),"",IF($H132=-1,BG131,IF(AND($H132=1,BE$9=$R131),$J132,IF($H132=1,BF131,""))))))))</f>
        <v/>
      </c>
      <c r="BG132" t="str">
        <f ca="1">IF($E131="","",IF($F132="",BG131,IF(AND($M132=1,BG$9&gt;$B$9),"",IF(AND($M132=1,BG$9&lt;=$B$9),LOOKUP(BG$9,$A$12:$A$111,$B$12:$B$111),IF(AND($H132=-1,BH$9=$R131),"",IF($H132=-1,BH131,IF(AND($H132=1,BF$9=$R131),$J132,IF($H132=1,BG131,""))))))))</f>
        <v/>
      </c>
      <c r="BH132" t="str">
        <f ca="1">IF($E131="","",IF($F132="",BH131,IF(AND($M132=1,BH$9&gt;$B$9),"",IF(AND($M132=1,BH$9&lt;=$B$9),LOOKUP(BH$9,$A$12:$A$111,$B$12:$B$111),IF(AND($H132=-1,BI$9=$R131),"",IF($H132=-1,BI131,IF(AND($H132=1,BG$9=$R131),$J132,IF($H132=1,BH131,""))))))))</f>
        <v/>
      </c>
      <c r="BI132" t="str">
        <f ca="1">IF($E131="","",IF($F132="",BI131,IF(AND($M132=1,BI$9&gt;$B$9),"",IF(AND($M132=1,BI$9&lt;=$B$9),LOOKUP(BI$9,$A$12:$A$111,$B$12:$B$111),IF(AND($H132=-1,BJ$9=$R131),"",IF($H132=-1,BJ131,IF(AND($H132=1,BH$9=$R131),$J132,IF($H132=1,BI131,""))))))))</f>
        <v/>
      </c>
      <c r="BJ132" t="str">
        <f ca="1">IF($E131="","",IF($F132="",BJ131,IF(AND($M132=1,BJ$9&gt;$B$9),"",IF(AND($M132=1,BJ$9&lt;=$B$9),LOOKUP(BJ$9,$A$12:$A$111,$B$12:$B$111),IF(AND($H132=-1,BK$9=$R131),"",IF($H132=-1,BK131,IF(AND($H132=1,BI$9=$R131),$J132,IF($H132=1,BJ131,""))))))))</f>
        <v/>
      </c>
      <c r="BK132" t="str">
        <f ca="1">IF($E131="","",IF($F132="",BK131,IF(AND($M132=1,BK$9&gt;$B$9),"",IF(AND($M132=1,BK$9&lt;=$B$9),LOOKUP(BK$9,$A$12:$A$111,$B$12:$B$111),IF(AND($H132=-1,BL$9=$R131),"",IF($H132=-1,BL131,IF(AND($H132=1,BJ$9=$R131),$J132,IF($H132=1,BK131,""))))))))</f>
        <v/>
      </c>
      <c r="BL132" t="str">
        <f ca="1">IF($E131="","",IF($F132="",BL131,IF(AND($M132=1,BL$9&gt;$B$9),"",IF(AND($M132=1,BL$9&lt;=$B$9),LOOKUP(BL$9,$A$12:$A$111,$B$12:$B$111),IF(AND($H132=-1,BM$9=$R131),"",IF($H132=-1,BM131,IF(AND($H132=1,BK$9=$R131),$J132,IF($H132=1,BL131,""))))))))</f>
        <v/>
      </c>
      <c r="BM132" t="str">
        <f ca="1">IF($E131="","",IF($F132="",BM131,IF(AND($M132=1,BM$9&gt;$B$9),"",IF(AND($M132=1,BM$9&lt;=$B$9),LOOKUP(BM$9,$A$12:$A$111,$B$12:$B$111),IF(AND($H132=-1,BN$9=$R131),"",IF($H132=-1,BN131,IF(AND($H132=1,BL$9=$R131),$J132,IF($H132=1,BM131,""))))))))</f>
        <v/>
      </c>
      <c r="BN132" t="str">
        <f ca="1">IF($E131="","",IF($F132="",BN131,IF(AND($M132=1,BN$9&gt;$B$9),"",IF(AND($M132=1,BN$9&lt;=$B$9),LOOKUP(BN$9,$A$12:$A$111,$B$12:$B$111),IF(AND($H132=-1,BO$9=$R131),"",IF($H132=-1,BO131,IF(AND($H132=1,BM$9=$R131),$J132,IF($H132=1,BN131,""))))))))</f>
        <v/>
      </c>
      <c r="BO132" t="str">
        <f ca="1">IF($E131="","",IF($F132="",BO131,IF(AND($M132=1,BO$9&gt;$B$9),"",IF(AND($M132=1,BO$9&lt;=$B$9),LOOKUP(BO$9,$A$12:$A$111,$B$12:$B$111),IF(AND($H132=-1,BP$9=$R131),"",IF($H132=-1,BP131,IF(AND($H132=1,BN$9=$R131),$J132,IF($H132=1,BO131,""))))))))</f>
        <v/>
      </c>
      <c r="BP132" t="str">
        <f ca="1">IF($E131="","",IF($F132="",BP131,IF(AND($M132=1,BP$9&gt;$B$9),"",IF(AND($M132=1,BP$9&lt;=$B$9),LOOKUP(BP$9,$A$12:$A$111,$B$12:$B$111),IF(AND($H132=-1,BQ$9=$R131),"",IF($H132=-1,BQ131,IF(AND($H132=1,BO$9=$R131),$J132,IF($H132=1,BP131,""))))))))</f>
        <v/>
      </c>
    </row>
    <row r="133" spans="4:68" x14ac:dyDescent="0.25">
      <c r="D133" s="4">
        <v>123</v>
      </c>
      <c r="E133" s="1">
        <f t="shared" ca="1" si="12"/>
        <v>6</v>
      </c>
      <c r="F133" t="str">
        <f ca="1">IF(E132="","",IF(AND(B$3="Last",G132="Zero"),F132,IF(B$3="Last",G132,IF(AND(B$3="2nd last",G131="Zero"),F132,IF(B$3="2nd last",G131,IF(AND(B$3="Opposite",G132="Zero"),F132,IF(AND(B$3="Opposite",G132="Red"),"Black",IF(AND(B$3="Opposite",G132="Black"),"Red",IF(AND(B$3="Opposite",G132="Odd"),"Even",IF(AND(B$3="Opposite",G132="Even"),"Odd",IF(AND(B$3="Opposite",G132="High"),"Low",IF(AND(B$3="Opposite",G132="Low"),"High",IF(COUNTIF(Refs!$E$5:$I$6,B$3)=1,RevLab!B$3,"")))))))))))))</f>
        <v>Black</v>
      </c>
      <c r="G133" t="str">
        <f ca="1">IF(E133="","",IF(B$2="Red/Black",LOOKUP(E133,Refs!D:D,Refs!F:F),IF(B$2="High/Low",LOOKUP(E133,Refs!D:D,Refs!H:H),IF(B$2="Odd/Even",LOOKUP(E133,Refs!D:D,Refs!J:J),""))))</f>
        <v>Black</v>
      </c>
      <c r="H133">
        <f t="shared" ca="1" si="13"/>
        <v>1</v>
      </c>
      <c r="I133">
        <f ca="1">IF(E132="","",IF(F133="","",IF(AND(R132&gt;1,P132+Q132&gt;=$B$4),$B$4,IF(R132=1,P132,P132+Q132))))</f>
        <v>5</v>
      </c>
      <c r="J133">
        <f t="shared" ca="1" si="14"/>
        <v>5</v>
      </c>
      <c r="K133">
        <f t="shared" ca="1" si="16"/>
        <v>-155</v>
      </c>
      <c r="L133">
        <f t="shared" ca="1" si="17"/>
        <v>15</v>
      </c>
      <c r="M133">
        <f t="shared" ca="1" si="15"/>
        <v>0</v>
      </c>
      <c r="P133">
        <f t="shared" ca="1" si="9"/>
        <v>1</v>
      </c>
      <c r="Q133">
        <f t="shared" ca="1" si="10"/>
        <v>5</v>
      </c>
      <c r="R133" s="2">
        <f t="shared" ca="1" si="11"/>
        <v>5</v>
      </c>
      <c r="S133" s="4">
        <f ca="1">IF(E132="","",IF($F133="",S132,IF($M133=1,LOOKUP(S$9,$A$12:$A$111,$B$12:$B$111),IF(AND($H133=-1,T$9=$R132),"",IF($H133=-1,T132,IF($H133=1,S132))))))</f>
        <v>1</v>
      </c>
      <c r="T133">
        <f ca="1">IF($E132="","",IF($F133="",T132,IF(AND($M133=1,T$9&gt;$B$9),"",IF(AND($M133=1,T$9&lt;=$B$9),LOOKUP(T$9,$A$12:$A$111,$B$12:$B$111),IF(AND($H133=-1,U$9=$R132),"",IF($H133=-1,U132,IF(AND($H133=1,S$9=$R132),$J133,IF($H133=1,T132,""))))))))</f>
        <v>2</v>
      </c>
      <c r="U133">
        <f ca="1">IF($E132="","",IF($F133="",U132,IF(AND($M133=1,U$9&gt;$B$9),"",IF(AND($M133=1,U$9&lt;=$B$9),LOOKUP(U$9,$A$12:$A$111,$B$12:$B$111),IF(AND($H133=-1,V$9=$R132),"",IF($H133=-1,V132,IF(AND($H133=1,T$9=$R132),$J133,IF($H133=1,U132,""))))))))</f>
        <v>3</v>
      </c>
      <c r="V133">
        <f ca="1">IF($E132="","",IF($F133="",V132,IF(AND($M133=1,V$9&gt;$B$9),"",IF(AND($M133=1,V$9&lt;=$B$9),LOOKUP(V$9,$A$12:$A$111,$B$12:$B$111),IF(AND($H133=-1,W$9=$R132),"",IF($H133=-1,W132,IF(AND($H133=1,U$9=$R132),$J133,IF($H133=1,V132,""))))))))</f>
        <v>4</v>
      </c>
      <c r="W133">
        <f ca="1">IF($E132="","",IF($F133="",W132,IF(AND($M133=1,W$9&gt;$B$9),"",IF(AND($M133=1,W$9&lt;=$B$9),LOOKUP(W$9,$A$12:$A$111,$B$12:$B$111),IF(AND($H133=-1,X$9=$R132),"",IF($H133=-1,X132,IF(AND($H133=1,V$9=$R132),$J133,IF($H133=1,W132,""))))))))</f>
        <v>5</v>
      </c>
      <c r="X133" t="str">
        <f ca="1">IF($E132="","",IF($F133="",X132,IF(AND($M133=1,X$9&gt;$B$9),"",IF(AND($M133=1,X$9&lt;=$B$9),LOOKUP(X$9,$A$12:$A$111,$B$12:$B$111),IF(AND($H133=-1,Y$9=$R132),"",IF($H133=-1,Y132,IF(AND($H133=1,W$9=$R132),$J133,IF($H133=1,X132,""))))))))</f>
        <v/>
      </c>
      <c r="Y133" t="str">
        <f ca="1">IF($E132="","",IF($F133="",Y132,IF(AND($M133=1,Y$9&gt;$B$9),"",IF(AND($M133=1,Y$9&lt;=$B$9),LOOKUP(Y$9,$A$12:$A$111,$B$12:$B$111),IF(AND($H133=-1,Z$9=$R132),"",IF($H133=-1,Z132,IF(AND($H133=1,X$9=$R132),$J133,IF($H133=1,Y132,""))))))))</f>
        <v/>
      </c>
      <c r="Z133" t="str">
        <f ca="1">IF($E132="","",IF($F133="",Z132,IF(AND($M133=1,Z$9&gt;$B$9),"",IF(AND($M133=1,Z$9&lt;=$B$9),LOOKUP(Z$9,$A$12:$A$111,$B$12:$B$111),IF(AND($H133=-1,AA$9=$R132),"",IF($H133=-1,AA132,IF(AND($H133=1,Y$9=$R132),$J133,IF($H133=1,Z132,""))))))))</f>
        <v/>
      </c>
      <c r="AA133" t="str">
        <f ca="1">IF($E132="","",IF($F133="",AA132,IF(AND($M133=1,AA$9&gt;$B$9),"",IF(AND($M133=1,AA$9&lt;=$B$9),LOOKUP(AA$9,$A$12:$A$111,$B$12:$B$111),IF(AND($H133=-1,AB$9=$R132),"",IF($H133=-1,AB132,IF(AND($H133=1,Z$9=$R132),$J133,IF($H133=1,AA132,""))))))))</f>
        <v/>
      </c>
      <c r="AB133" t="str">
        <f ca="1">IF($E132="","",IF($F133="",AB132,IF(AND($M133=1,AB$9&gt;$B$9),"",IF(AND($M133=1,AB$9&lt;=$B$9),LOOKUP(AB$9,$A$12:$A$111,$B$12:$B$111),IF(AND($H133=-1,AC$9=$R132),"",IF($H133=-1,AC132,IF(AND($H133=1,AA$9=$R132),$J133,IF($H133=1,AB132,""))))))))</f>
        <v/>
      </c>
      <c r="AC133" t="str">
        <f ca="1">IF($E132="","",IF($F133="",AC132,IF(AND($M133=1,AC$9&gt;$B$9),"",IF(AND($M133=1,AC$9&lt;=$B$9),LOOKUP(AC$9,$A$12:$A$111,$B$12:$B$111),IF(AND($H133=-1,AD$9=$R132),"",IF($H133=-1,AD132,IF(AND($H133=1,AB$9=$R132),$J133,IF($H133=1,AC132,""))))))))</f>
        <v/>
      </c>
      <c r="AD133" t="str">
        <f ca="1">IF($E132="","",IF($F133="",AD132,IF(AND($M133=1,AD$9&gt;$B$9),"",IF(AND($M133=1,AD$9&lt;=$B$9),LOOKUP(AD$9,$A$12:$A$111,$B$12:$B$111),IF(AND($H133=-1,AE$9=$R132),"",IF($H133=-1,AE132,IF(AND($H133=1,AC$9=$R132),$J133,IF($H133=1,AD132,""))))))))</f>
        <v/>
      </c>
      <c r="AE133" t="str">
        <f ca="1">IF($E132="","",IF($F133="",AE132,IF(AND($M133=1,AE$9&gt;$B$9),"",IF(AND($M133=1,AE$9&lt;=$B$9),LOOKUP(AE$9,$A$12:$A$111,$B$12:$B$111),IF(AND($H133=-1,AF$9=$R132),"",IF($H133=-1,AF132,IF(AND($H133=1,AD$9=$R132),$J133,IF($H133=1,AE132,""))))))))</f>
        <v/>
      </c>
      <c r="AF133" t="str">
        <f ca="1">IF($E132="","",IF($F133="",AF132,IF(AND($M133=1,AF$9&gt;$B$9),"",IF(AND($M133=1,AF$9&lt;=$B$9),LOOKUP(AF$9,$A$12:$A$111,$B$12:$B$111),IF(AND($H133=-1,AG$9=$R132),"",IF($H133=-1,AG132,IF(AND($H133=1,AE$9=$R132),$J133,IF($H133=1,AF132,""))))))))</f>
        <v/>
      </c>
      <c r="AG133" t="str">
        <f ca="1">IF($E132="","",IF($F133="",AG132,IF(AND($M133=1,AG$9&gt;$B$9),"",IF(AND($M133=1,AG$9&lt;=$B$9),LOOKUP(AG$9,$A$12:$A$111,$B$12:$B$111),IF(AND($H133=-1,AH$9=$R132),"",IF($H133=-1,AH132,IF(AND($H133=1,AF$9=$R132),$J133,IF($H133=1,AG132,""))))))))</f>
        <v/>
      </c>
      <c r="AH133" t="str">
        <f ca="1">IF($E132="","",IF($F133="",AH132,IF(AND($M133=1,AH$9&gt;$B$9),"",IF(AND($M133=1,AH$9&lt;=$B$9),LOOKUP(AH$9,$A$12:$A$111,$B$12:$B$111),IF(AND($H133=-1,AI$9=$R132),"",IF($H133=-1,AI132,IF(AND($H133=1,AG$9=$R132),$J133,IF($H133=1,AH132,""))))))))</f>
        <v/>
      </c>
      <c r="AI133" t="str">
        <f ca="1">IF($E132="","",IF($F133="",AI132,IF(AND($M133=1,AI$9&gt;$B$9),"",IF(AND($M133=1,AI$9&lt;=$B$9),LOOKUP(AI$9,$A$12:$A$111,$B$12:$B$111),IF(AND($H133=-1,AJ$9=$R132),"",IF($H133=-1,AJ132,IF(AND($H133=1,AH$9=$R132),$J133,IF($H133=1,AI132,""))))))))</f>
        <v/>
      </c>
      <c r="AJ133" t="str">
        <f ca="1">IF($E132="","",IF($F133="",AJ132,IF(AND($M133=1,AJ$9&gt;$B$9),"",IF(AND($M133=1,AJ$9&lt;=$B$9),LOOKUP(AJ$9,$A$12:$A$111,$B$12:$B$111),IF(AND($H133=-1,AK$9=$R132),"",IF($H133=-1,AK132,IF(AND($H133=1,AI$9=$R132),$J133,IF($H133=1,AJ132,""))))))))</f>
        <v/>
      </c>
      <c r="AK133" t="str">
        <f ca="1">IF($E132="","",IF($F133="",AK132,IF(AND($M133=1,AK$9&gt;$B$9),"",IF(AND($M133=1,AK$9&lt;=$B$9),LOOKUP(AK$9,$A$12:$A$111,$B$12:$B$111),IF(AND($H133=-1,AL$9=$R132),"",IF($H133=-1,AL132,IF(AND($H133=1,AJ$9=$R132),$J133,IF($H133=1,AK132,""))))))))</f>
        <v/>
      </c>
      <c r="AL133" t="str">
        <f ca="1">IF($E132="","",IF($F133="",AL132,IF(AND($M133=1,AL$9&gt;$B$9),"",IF(AND($M133=1,AL$9&lt;=$B$9),LOOKUP(AL$9,$A$12:$A$111,$B$12:$B$111),IF(AND($H133=-1,AM$9=$R132),"",IF($H133=-1,AM132,IF(AND($H133=1,AK$9=$R132),$J133,IF($H133=1,AL132,""))))))))</f>
        <v/>
      </c>
      <c r="AM133" t="str">
        <f ca="1">IF($E132="","",IF($F133="",AM132,IF(AND($M133=1,AM$9&gt;$B$9),"",IF(AND($M133=1,AM$9&lt;=$B$9),LOOKUP(AM$9,$A$12:$A$111,$B$12:$B$111),IF(AND($H133=-1,AN$9=$R132),"",IF($H133=-1,AN132,IF(AND($H133=1,AL$9=$R132),$J133,IF($H133=1,AM132,""))))))))</f>
        <v/>
      </c>
      <c r="AN133" t="str">
        <f ca="1">IF($E132="","",IF($F133="",AN132,IF(AND($M133=1,AN$9&gt;$B$9),"",IF(AND($M133=1,AN$9&lt;=$B$9),LOOKUP(AN$9,$A$12:$A$111,$B$12:$B$111),IF(AND($H133=-1,AO$9=$R132),"",IF($H133=-1,AO132,IF(AND($H133=1,AM$9=$R132),$J133,IF($H133=1,AN132,""))))))))</f>
        <v/>
      </c>
      <c r="AO133" t="str">
        <f ca="1">IF($E132="","",IF($F133="",AO132,IF(AND($M133=1,AO$9&gt;$B$9),"",IF(AND($M133=1,AO$9&lt;=$B$9),LOOKUP(AO$9,$A$12:$A$111,$B$12:$B$111),IF(AND($H133=-1,AP$9=$R132),"",IF($H133=-1,AP132,IF(AND($H133=1,AN$9=$R132),$J133,IF($H133=1,AO132,""))))))))</f>
        <v/>
      </c>
      <c r="AP133" t="str">
        <f ca="1">IF($E132="","",IF($F133="",AP132,IF(AND($M133=1,AP$9&gt;$B$9),"",IF(AND($M133=1,AP$9&lt;=$B$9),LOOKUP(AP$9,$A$12:$A$111,$B$12:$B$111),IF(AND($H133=-1,AQ$9=$R132),"",IF($H133=-1,AQ132,IF(AND($H133=1,AO$9=$R132),$J133,IF($H133=1,AP132,""))))))))</f>
        <v/>
      </c>
      <c r="AQ133" t="str">
        <f ca="1">IF($E132="","",IF($F133="",AQ132,IF(AND($M133=1,AQ$9&gt;$B$9),"",IF(AND($M133=1,AQ$9&lt;=$B$9),LOOKUP(AQ$9,$A$12:$A$111,$B$12:$B$111),IF(AND($H133=-1,AR$9=$R132),"",IF($H133=-1,AR132,IF(AND($H133=1,AP$9=$R132),$J133,IF($H133=1,AQ132,""))))))))</f>
        <v/>
      </c>
      <c r="AR133" t="str">
        <f ca="1">IF($E132="","",IF($F133="",AR132,IF(AND($M133=1,AR$9&gt;$B$9),"",IF(AND($M133=1,AR$9&lt;=$B$9),LOOKUP(AR$9,$A$12:$A$111,$B$12:$B$111),IF(AND($H133=-1,AS$9=$R132),"",IF($H133=-1,AS132,IF(AND($H133=1,AQ$9=$R132),$J133,IF($H133=1,AR132,""))))))))</f>
        <v/>
      </c>
      <c r="AS133" t="str">
        <f ca="1">IF($E132="","",IF($F133="",AS132,IF(AND($M133=1,AS$9&gt;$B$9),"",IF(AND($M133=1,AS$9&lt;=$B$9),LOOKUP(AS$9,$A$12:$A$111,$B$12:$B$111),IF(AND($H133=-1,AT$9=$R132),"",IF($H133=-1,AT132,IF(AND($H133=1,AR$9=$R132),$J133,IF($H133=1,AS132,""))))))))</f>
        <v/>
      </c>
      <c r="AT133" t="str">
        <f ca="1">IF($E132="","",IF($F133="",AT132,IF(AND($M133=1,AT$9&gt;$B$9),"",IF(AND($M133=1,AT$9&lt;=$B$9),LOOKUP(AT$9,$A$12:$A$111,$B$12:$B$111),IF(AND($H133=-1,AU$9=$R132),"",IF($H133=-1,AU132,IF(AND($H133=1,AS$9=$R132),$J133,IF($H133=1,AT132,""))))))))</f>
        <v/>
      </c>
      <c r="AU133" t="str">
        <f ca="1">IF($E132="","",IF($F133="",AU132,IF(AND($M133=1,AU$9&gt;$B$9),"",IF(AND($M133=1,AU$9&lt;=$B$9),LOOKUP(AU$9,$A$12:$A$111,$B$12:$B$111),IF(AND($H133=-1,AV$9=$R132),"",IF($H133=-1,AV132,IF(AND($H133=1,AT$9=$R132),$J133,IF($H133=1,AU132,""))))))))</f>
        <v/>
      </c>
      <c r="AV133" t="str">
        <f ca="1">IF($E132="","",IF($F133="",AV132,IF(AND($M133=1,AV$9&gt;$B$9),"",IF(AND($M133=1,AV$9&lt;=$B$9),LOOKUP(AV$9,$A$12:$A$111,$B$12:$B$111),IF(AND($H133=-1,AW$9=$R132),"",IF($H133=-1,AW132,IF(AND($H133=1,AU$9=$R132),$J133,IF($H133=1,AV132,""))))))))</f>
        <v/>
      </c>
      <c r="AW133" t="str">
        <f ca="1">IF($E132="","",IF($F133="",AW132,IF(AND($M133=1,AW$9&gt;$B$9),"",IF(AND($M133=1,AW$9&lt;=$B$9),LOOKUP(AW$9,$A$12:$A$111,$B$12:$B$111),IF(AND($H133=-1,AX$9=$R132),"",IF($H133=-1,AX132,IF(AND($H133=1,AV$9=$R132),$J133,IF($H133=1,AW132,""))))))))</f>
        <v/>
      </c>
      <c r="AX133" t="str">
        <f ca="1">IF($E132="","",IF($F133="",AX132,IF(AND($M133=1,AX$9&gt;$B$9),"",IF(AND($M133=1,AX$9&lt;=$B$9),LOOKUP(AX$9,$A$12:$A$111,$B$12:$B$111),IF(AND($H133=-1,AY$9=$R132),"",IF($H133=-1,AY132,IF(AND($H133=1,AW$9=$R132),$J133,IF($H133=1,AX132,""))))))))</f>
        <v/>
      </c>
      <c r="AY133" t="str">
        <f ca="1">IF($E132="","",IF($F133="",AY132,IF(AND($M133=1,AY$9&gt;$B$9),"",IF(AND($M133=1,AY$9&lt;=$B$9),LOOKUP(AY$9,$A$12:$A$111,$B$12:$B$111),IF(AND($H133=-1,AZ$9=$R132),"",IF($H133=-1,AZ132,IF(AND($H133=1,AX$9=$R132),$J133,IF($H133=1,AY132,""))))))))</f>
        <v/>
      </c>
      <c r="AZ133" t="str">
        <f ca="1">IF($E132="","",IF($F133="",AZ132,IF(AND($M133=1,AZ$9&gt;$B$9),"",IF(AND($M133=1,AZ$9&lt;=$B$9),LOOKUP(AZ$9,$A$12:$A$111,$B$12:$B$111),IF(AND($H133=-1,BA$9=$R132),"",IF($H133=-1,BA132,IF(AND($H133=1,AY$9=$R132),$J133,IF($H133=1,AZ132,""))))))))</f>
        <v/>
      </c>
      <c r="BA133" t="str">
        <f ca="1">IF($E132="","",IF($F133="",BA132,IF(AND($M133=1,BA$9&gt;$B$9),"",IF(AND($M133=1,BA$9&lt;=$B$9),LOOKUP(BA$9,$A$12:$A$111,$B$12:$B$111),IF(AND($H133=-1,BB$9=$R132),"",IF($H133=-1,BB132,IF(AND($H133=1,AZ$9=$R132),$J133,IF($H133=1,BA132,""))))))))</f>
        <v/>
      </c>
      <c r="BB133" t="str">
        <f ca="1">IF($E132="","",IF($F133="",BB132,IF(AND($M133=1,BB$9&gt;$B$9),"",IF(AND($M133=1,BB$9&lt;=$B$9),LOOKUP(BB$9,$A$12:$A$111,$B$12:$B$111),IF(AND($H133=-1,BC$9=$R132),"",IF($H133=-1,BC132,IF(AND($H133=1,BA$9=$R132),$J133,IF($H133=1,BB132,""))))))))</f>
        <v/>
      </c>
      <c r="BC133" t="str">
        <f ca="1">IF($E132="","",IF($F133="",BC132,IF(AND($M133=1,BC$9&gt;$B$9),"",IF(AND($M133=1,BC$9&lt;=$B$9),LOOKUP(BC$9,$A$12:$A$111,$B$12:$B$111),IF(AND($H133=-1,BD$9=$R132),"",IF($H133=-1,BD132,IF(AND($H133=1,BB$9=$R132),$J133,IF($H133=1,BC132,""))))))))</f>
        <v/>
      </c>
      <c r="BD133" t="str">
        <f ca="1">IF($E132="","",IF($F133="",BD132,IF(AND($M133=1,BD$9&gt;$B$9),"",IF(AND($M133=1,BD$9&lt;=$B$9),LOOKUP(BD$9,$A$12:$A$111,$B$12:$B$111),IF(AND($H133=-1,BE$9=$R132),"",IF($H133=-1,BE132,IF(AND($H133=1,BC$9=$R132),$J133,IF($H133=1,BD132,""))))))))</f>
        <v/>
      </c>
      <c r="BE133" t="str">
        <f ca="1">IF($E132="","",IF($F133="",BE132,IF(AND($M133=1,BE$9&gt;$B$9),"",IF(AND($M133=1,BE$9&lt;=$B$9),LOOKUP(BE$9,$A$12:$A$111,$B$12:$B$111),IF(AND($H133=-1,BF$9=$R132),"",IF($H133=-1,BF132,IF(AND($H133=1,BD$9=$R132),$J133,IF($H133=1,BE132,""))))))))</f>
        <v/>
      </c>
      <c r="BF133" t="str">
        <f ca="1">IF($E132="","",IF($F133="",BF132,IF(AND($M133=1,BF$9&gt;$B$9),"",IF(AND($M133=1,BF$9&lt;=$B$9),LOOKUP(BF$9,$A$12:$A$111,$B$12:$B$111),IF(AND($H133=-1,BG$9=$R132),"",IF($H133=-1,BG132,IF(AND($H133=1,BE$9=$R132),$J133,IF($H133=1,BF132,""))))))))</f>
        <v/>
      </c>
      <c r="BG133" t="str">
        <f ca="1">IF($E132="","",IF($F133="",BG132,IF(AND($M133=1,BG$9&gt;$B$9),"",IF(AND($M133=1,BG$9&lt;=$B$9),LOOKUP(BG$9,$A$12:$A$111,$B$12:$B$111),IF(AND($H133=-1,BH$9=$R132),"",IF($H133=-1,BH132,IF(AND($H133=1,BF$9=$R132),$J133,IF($H133=1,BG132,""))))))))</f>
        <v/>
      </c>
      <c r="BH133" t="str">
        <f ca="1">IF($E132="","",IF($F133="",BH132,IF(AND($M133=1,BH$9&gt;$B$9),"",IF(AND($M133=1,BH$9&lt;=$B$9),LOOKUP(BH$9,$A$12:$A$111,$B$12:$B$111),IF(AND($H133=-1,BI$9=$R132),"",IF($H133=-1,BI132,IF(AND($H133=1,BG$9=$R132),$J133,IF($H133=1,BH132,""))))))))</f>
        <v/>
      </c>
      <c r="BI133" t="str">
        <f ca="1">IF($E132="","",IF($F133="",BI132,IF(AND($M133=1,BI$9&gt;$B$9),"",IF(AND($M133=1,BI$9&lt;=$B$9),LOOKUP(BI$9,$A$12:$A$111,$B$12:$B$111),IF(AND($H133=-1,BJ$9=$R132),"",IF($H133=-1,BJ132,IF(AND($H133=1,BH$9=$R132),$J133,IF($H133=1,BI132,""))))))))</f>
        <v/>
      </c>
      <c r="BJ133" t="str">
        <f ca="1">IF($E132="","",IF($F133="",BJ132,IF(AND($M133=1,BJ$9&gt;$B$9),"",IF(AND($M133=1,BJ$9&lt;=$B$9),LOOKUP(BJ$9,$A$12:$A$111,$B$12:$B$111),IF(AND($H133=-1,BK$9=$R132),"",IF($H133=-1,BK132,IF(AND($H133=1,BI$9=$R132),$J133,IF($H133=1,BJ132,""))))))))</f>
        <v/>
      </c>
      <c r="BK133" t="str">
        <f ca="1">IF($E132="","",IF($F133="",BK132,IF(AND($M133=1,BK$9&gt;$B$9),"",IF(AND($M133=1,BK$9&lt;=$B$9),LOOKUP(BK$9,$A$12:$A$111,$B$12:$B$111),IF(AND($H133=-1,BL$9=$R132),"",IF($H133=-1,BL132,IF(AND($H133=1,BJ$9=$R132),$J133,IF($H133=1,BK132,""))))))))</f>
        <v/>
      </c>
      <c r="BL133" t="str">
        <f ca="1">IF($E132="","",IF($F133="",BL132,IF(AND($M133=1,BL$9&gt;$B$9),"",IF(AND($M133=1,BL$9&lt;=$B$9),LOOKUP(BL$9,$A$12:$A$111,$B$12:$B$111),IF(AND($H133=-1,BM$9=$R132),"",IF($H133=-1,BM132,IF(AND($H133=1,BK$9=$R132),$J133,IF($H133=1,BL132,""))))))))</f>
        <v/>
      </c>
      <c r="BM133" t="str">
        <f ca="1">IF($E132="","",IF($F133="",BM132,IF(AND($M133=1,BM$9&gt;$B$9),"",IF(AND($M133=1,BM$9&lt;=$B$9),LOOKUP(BM$9,$A$12:$A$111,$B$12:$B$111),IF(AND($H133=-1,BN$9=$R132),"",IF($H133=-1,BN132,IF(AND($H133=1,BL$9=$R132),$J133,IF($H133=1,BM132,""))))))))</f>
        <v/>
      </c>
      <c r="BN133" t="str">
        <f ca="1">IF($E132="","",IF($F133="",BN132,IF(AND($M133=1,BN$9&gt;$B$9),"",IF(AND($M133=1,BN$9&lt;=$B$9),LOOKUP(BN$9,$A$12:$A$111,$B$12:$B$111),IF(AND($H133=-1,BO$9=$R132),"",IF($H133=-1,BO132,IF(AND($H133=1,BM$9=$R132),$J133,IF($H133=1,BN132,""))))))))</f>
        <v/>
      </c>
      <c r="BO133" t="str">
        <f ca="1">IF($E132="","",IF($F133="",BO132,IF(AND($M133=1,BO$9&gt;$B$9),"",IF(AND($M133=1,BO$9&lt;=$B$9),LOOKUP(BO$9,$A$12:$A$111,$B$12:$B$111),IF(AND($H133=-1,BP$9=$R132),"",IF($H133=-1,BP132,IF(AND($H133=1,BN$9=$R132),$J133,IF($H133=1,BO132,""))))))))</f>
        <v/>
      </c>
      <c r="BP133" t="str">
        <f ca="1">IF($E132="","",IF($F133="",BP132,IF(AND($M133=1,BP$9&gt;$B$9),"",IF(AND($M133=1,BP$9&lt;=$B$9),LOOKUP(BP$9,$A$12:$A$111,$B$12:$B$111),IF(AND($H133=-1,BQ$9=$R132),"",IF($H133=-1,BQ132,IF(AND($H133=1,BO$9=$R132),$J133,IF($H133=1,BP132,""))))))))</f>
        <v/>
      </c>
    </row>
    <row r="134" spans="4:68" x14ac:dyDescent="0.25">
      <c r="D134" s="4">
        <v>124</v>
      </c>
      <c r="E134" s="1">
        <f t="shared" ca="1" si="12"/>
        <v>3</v>
      </c>
      <c r="F134" t="str">
        <f ca="1">IF(E133="","",IF(AND(B$3="Last",G133="Zero"),F133,IF(B$3="Last",G133,IF(AND(B$3="2nd last",G132="Zero"),F133,IF(B$3="2nd last",G132,IF(AND(B$3="Opposite",G133="Zero"),F133,IF(AND(B$3="Opposite",G133="Red"),"Black",IF(AND(B$3="Opposite",G133="Black"),"Red",IF(AND(B$3="Opposite",G133="Odd"),"Even",IF(AND(B$3="Opposite",G133="Even"),"Odd",IF(AND(B$3="Opposite",G133="High"),"Low",IF(AND(B$3="Opposite",G133="Low"),"High",IF(COUNTIF(Refs!$E$5:$I$6,B$3)=1,RevLab!B$3,"")))))))))))))</f>
        <v>Black</v>
      </c>
      <c r="G134" t="str">
        <f ca="1">IF(E134="","",IF(B$2="Red/Black",LOOKUP(E134,Refs!D:D,Refs!F:F),IF(B$2="High/Low",LOOKUP(E134,Refs!D:D,Refs!H:H),IF(B$2="Odd/Even",LOOKUP(E134,Refs!D:D,Refs!J:J),""))))</f>
        <v>Red</v>
      </c>
      <c r="H134">
        <f t="shared" ca="1" si="13"/>
        <v>-1</v>
      </c>
      <c r="I134">
        <f ca="1">IF(E133="","",IF(F134="","",IF(AND(R133&gt;1,P133+Q133&gt;=$B$4),$B$4,IF(R133=1,P133,P133+Q133))))</f>
        <v>6</v>
      </c>
      <c r="J134">
        <f t="shared" ca="1" si="14"/>
        <v>-6</v>
      </c>
      <c r="K134">
        <f t="shared" ca="1" si="16"/>
        <v>-161</v>
      </c>
      <c r="L134">
        <f t="shared" ca="1" si="17"/>
        <v>15</v>
      </c>
      <c r="M134">
        <f t="shared" ca="1" si="15"/>
        <v>0</v>
      </c>
      <c r="P134">
        <f t="shared" ca="1" si="9"/>
        <v>2</v>
      </c>
      <c r="Q134">
        <f t="shared" ca="1" si="10"/>
        <v>4</v>
      </c>
      <c r="R134" s="2">
        <f t="shared" ca="1" si="11"/>
        <v>3</v>
      </c>
      <c r="S134" s="4">
        <f ca="1">IF(E133="","",IF($F134="",S133,IF($M134=1,LOOKUP(S$9,$A$12:$A$111,$B$12:$B$111),IF(AND($H134=-1,T$9=$R133),"",IF($H134=-1,T133,IF($H134=1,S133))))))</f>
        <v>2</v>
      </c>
      <c r="T134">
        <f ca="1">IF($E133="","",IF($F134="",T133,IF(AND($M134=1,T$9&gt;$B$9),"",IF(AND($M134=1,T$9&lt;=$B$9),LOOKUP(T$9,$A$12:$A$111,$B$12:$B$111),IF(AND($H134=-1,U$9=$R133),"",IF($H134=-1,U133,IF(AND($H134=1,S$9=$R133),$J134,IF($H134=1,T133,""))))))))</f>
        <v>3</v>
      </c>
      <c r="U134">
        <f ca="1">IF($E133="","",IF($F134="",U133,IF(AND($M134=1,U$9&gt;$B$9),"",IF(AND($M134=1,U$9&lt;=$B$9),LOOKUP(U$9,$A$12:$A$111,$B$12:$B$111),IF(AND($H134=-1,V$9=$R133),"",IF($H134=-1,V133,IF(AND($H134=1,T$9=$R133),$J134,IF($H134=1,U133,""))))))))</f>
        <v>4</v>
      </c>
      <c r="V134" t="str">
        <f ca="1">IF($E133="","",IF($F134="",V133,IF(AND($M134=1,V$9&gt;$B$9),"",IF(AND($M134=1,V$9&lt;=$B$9),LOOKUP(V$9,$A$12:$A$111,$B$12:$B$111),IF(AND($H134=-1,W$9=$R133),"",IF($H134=-1,W133,IF(AND($H134=1,U$9=$R133),$J134,IF($H134=1,V133,""))))))))</f>
        <v/>
      </c>
      <c r="W134" t="str">
        <f ca="1">IF($E133="","",IF($F134="",W133,IF(AND($M134=1,W$9&gt;$B$9),"",IF(AND($M134=1,W$9&lt;=$B$9),LOOKUP(W$9,$A$12:$A$111,$B$12:$B$111),IF(AND($H134=-1,X$9=$R133),"",IF($H134=-1,X133,IF(AND($H134=1,V$9=$R133),$J134,IF($H134=1,W133,""))))))))</f>
        <v/>
      </c>
      <c r="X134" t="str">
        <f ca="1">IF($E133="","",IF($F134="",X133,IF(AND($M134=1,X$9&gt;$B$9),"",IF(AND($M134=1,X$9&lt;=$B$9),LOOKUP(X$9,$A$12:$A$111,$B$12:$B$111),IF(AND($H134=-1,Y$9=$R133),"",IF($H134=-1,Y133,IF(AND($H134=1,W$9=$R133),$J134,IF($H134=1,X133,""))))))))</f>
        <v/>
      </c>
      <c r="Y134" t="str">
        <f ca="1">IF($E133="","",IF($F134="",Y133,IF(AND($M134=1,Y$9&gt;$B$9),"",IF(AND($M134=1,Y$9&lt;=$B$9),LOOKUP(Y$9,$A$12:$A$111,$B$12:$B$111),IF(AND($H134=-1,Z$9=$R133),"",IF($H134=-1,Z133,IF(AND($H134=1,X$9=$R133),$J134,IF($H134=1,Y133,""))))))))</f>
        <v/>
      </c>
      <c r="Z134" t="str">
        <f ca="1">IF($E133="","",IF($F134="",Z133,IF(AND($M134=1,Z$9&gt;$B$9),"",IF(AND($M134=1,Z$9&lt;=$B$9),LOOKUP(Z$9,$A$12:$A$111,$B$12:$B$111),IF(AND($H134=-1,AA$9=$R133),"",IF($H134=-1,AA133,IF(AND($H134=1,Y$9=$R133),$J134,IF($H134=1,Z133,""))))))))</f>
        <v/>
      </c>
      <c r="AA134" t="str">
        <f ca="1">IF($E133="","",IF($F134="",AA133,IF(AND($M134=1,AA$9&gt;$B$9),"",IF(AND($M134=1,AA$9&lt;=$B$9),LOOKUP(AA$9,$A$12:$A$111,$B$12:$B$111),IF(AND($H134=-1,AB$9=$R133),"",IF($H134=-1,AB133,IF(AND($H134=1,Z$9=$R133),$J134,IF($H134=1,AA133,""))))))))</f>
        <v/>
      </c>
      <c r="AB134" t="str">
        <f ca="1">IF($E133="","",IF($F134="",AB133,IF(AND($M134=1,AB$9&gt;$B$9),"",IF(AND($M134=1,AB$9&lt;=$B$9),LOOKUP(AB$9,$A$12:$A$111,$B$12:$B$111),IF(AND($H134=-1,AC$9=$R133),"",IF($H134=-1,AC133,IF(AND($H134=1,AA$9=$R133),$J134,IF($H134=1,AB133,""))))))))</f>
        <v/>
      </c>
      <c r="AC134" t="str">
        <f ca="1">IF($E133="","",IF($F134="",AC133,IF(AND($M134=1,AC$9&gt;$B$9),"",IF(AND($M134=1,AC$9&lt;=$B$9),LOOKUP(AC$9,$A$12:$A$111,$B$12:$B$111),IF(AND($H134=-1,AD$9=$R133),"",IF($H134=-1,AD133,IF(AND($H134=1,AB$9=$R133),$J134,IF($H134=1,AC133,""))))))))</f>
        <v/>
      </c>
      <c r="AD134" t="str">
        <f ca="1">IF($E133="","",IF($F134="",AD133,IF(AND($M134=1,AD$9&gt;$B$9),"",IF(AND($M134=1,AD$9&lt;=$B$9),LOOKUP(AD$9,$A$12:$A$111,$B$12:$B$111),IF(AND($H134=-1,AE$9=$R133),"",IF($H134=-1,AE133,IF(AND($H134=1,AC$9=$R133),$J134,IF($H134=1,AD133,""))))))))</f>
        <v/>
      </c>
      <c r="AE134" t="str">
        <f ca="1">IF($E133="","",IF($F134="",AE133,IF(AND($M134=1,AE$9&gt;$B$9),"",IF(AND($M134=1,AE$9&lt;=$B$9),LOOKUP(AE$9,$A$12:$A$111,$B$12:$B$111),IF(AND($H134=-1,AF$9=$R133),"",IF($H134=-1,AF133,IF(AND($H134=1,AD$9=$R133),$J134,IF($H134=1,AE133,""))))))))</f>
        <v/>
      </c>
      <c r="AF134" t="str">
        <f ca="1">IF($E133="","",IF($F134="",AF133,IF(AND($M134=1,AF$9&gt;$B$9),"",IF(AND($M134=1,AF$9&lt;=$B$9),LOOKUP(AF$9,$A$12:$A$111,$B$12:$B$111),IF(AND($H134=-1,AG$9=$R133),"",IF($H134=-1,AG133,IF(AND($H134=1,AE$9=$R133),$J134,IF($H134=1,AF133,""))))))))</f>
        <v/>
      </c>
      <c r="AG134" t="str">
        <f ca="1">IF($E133="","",IF($F134="",AG133,IF(AND($M134=1,AG$9&gt;$B$9),"",IF(AND($M134=1,AG$9&lt;=$B$9),LOOKUP(AG$9,$A$12:$A$111,$B$12:$B$111),IF(AND($H134=-1,AH$9=$R133),"",IF($H134=-1,AH133,IF(AND($H134=1,AF$9=$R133),$J134,IF($H134=1,AG133,""))))))))</f>
        <v/>
      </c>
      <c r="AH134" t="str">
        <f ca="1">IF($E133="","",IF($F134="",AH133,IF(AND($M134=1,AH$9&gt;$B$9),"",IF(AND($M134=1,AH$9&lt;=$B$9),LOOKUP(AH$9,$A$12:$A$111,$B$12:$B$111),IF(AND($H134=-1,AI$9=$R133),"",IF($H134=-1,AI133,IF(AND($H134=1,AG$9=$R133),$J134,IF($H134=1,AH133,""))))))))</f>
        <v/>
      </c>
      <c r="AI134" t="str">
        <f ca="1">IF($E133="","",IF($F134="",AI133,IF(AND($M134=1,AI$9&gt;$B$9),"",IF(AND($M134=1,AI$9&lt;=$B$9),LOOKUP(AI$9,$A$12:$A$111,$B$12:$B$111),IF(AND($H134=-1,AJ$9=$R133),"",IF($H134=-1,AJ133,IF(AND($H134=1,AH$9=$R133),$J134,IF($H134=1,AI133,""))))))))</f>
        <v/>
      </c>
      <c r="AJ134" t="str">
        <f ca="1">IF($E133="","",IF($F134="",AJ133,IF(AND($M134=1,AJ$9&gt;$B$9),"",IF(AND($M134=1,AJ$9&lt;=$B$9),LOOKUP(AJ$9,$A$12:$A$111,$B$12:$B$111),IF(AND($H134=-1,AK$9=$R133),"",IF($H134=-1,AK133,IF(AND($H134=1,AI$9=$R133),$J134,IF($H134=1,AJ133,""))))))))</f>
        <v/>
      </c>
      <c r="AK134" t="str">
        <f ca="1">IF($E133="","",IF($F134="",AK133,IF(AND($M134=1,AK$9&gt;$B$9),"",IF(AND($M134=1,AK$9&lt;=$B$9),LOOKUP(AK$9,$A$12:$A$111,$B$12:$B$111),IF(AND($H134=-1,AL$9=$R133),"",IF($H134=-1,AL133,IF(AND($H134=1,AJ$9=$R133),$J134,IF($H134=1,AK133,""))))))))</f>
        <v/>
      </c>
      <c r="AL134" t="str">
        <f ca="1">IF($E133="","",IF($F134="",AL133,IF(AND($M134=1,AL$9&gt;$B$9),"",IF(AND($M134=1,AL$9&lt;=$B$9),LOOKUP(AL$9,$A$12:$A$111,$B$12:$B$111),IF(AND($H134=-1,AM$9=$R133),"",IF($H134=-1,AM133,IF(AND($H134=1,AK$9=$R133),$J134,IF($H134=1,AL133,""))))))))</f>
        <v/>
      </c>
      <c r="AM134" t="str">
        <f ca="1">IF($E133="","",IF($F134="",AM133,IF(AND($M134=1,AM$9&gt;$B$9),"",IF(AND($M134=1,AM$9&lt;=$B$9),LOOKUP(AM$9,$A$12:$A$111,$B$12:$B$111),IF(AND($H134=-1,AN$9=$R133),"",IF($H134=-1,AN133,IF(AND($H134=1,AL$9=$R133),$J134,IF($H134=1,AM133,""))))))))</f>
        <v/>
      </c>
      <c r="AN134" t="str">
        <f ca="1">IF($E133="","",IF($F134="",AN133,IF(AND($M134=1,AN$9&gt;$B$9),"",IF(AND($M134=1,AN$9&lt;=$B$9),LOOKUP(AN$9,$A$12:$A$111,$B$12:$B$111),IF(AND($H134=-1,AO$9=$R133),"",IF($H134=-1,AO133,IF(AND($H134=1,AM$9=$R133),$J134,IF($H134=1,AN133,""))))))))</f>
        <v/>
      </c>
      <c r="AO134" t="str">
        <f ca="1">IF($E133="","",IF($F134="",AO133,IF(AND($M134=1,AO$9&gt;$B$9),"",IF(AND($M134=1,AO$9&lt;=$B$9),LOOKUP(AO$9,$A$12:$A$111,$B$12:$B$111),IF(AND($H134=-1,AP$9=$R133),"",IF($H134=-1,AP133,IF(AND($H134=1,AN$9=$R133),$J134,IF($H134=1,AO133,""))))))))</f>
        <v/>
      </c>
      <c r="AP134" t="str">
        <f ca="1">IF($E133="","",IF($F134="",AP133,IF(AND($M134=1,AP$9&gt;$B$9),"",IF(AND($M134=1,AP$9&lt;=$B$9),LOOKUP(AP$9,$A$12:$A$111,$B$12:$B$111),IF(AND($H134=-1,AQ$9=$R133),"",IF($H134=-1,AQ133,IF(AND($H134=1,AO$9=$R133),$J134,IF($H134=1,AP133,""))))))))</f>
        <v/>
      </c>
      <c r="AQ134" t="str">
        <f ca="1">IF($E133="","",IF($F134="",AQ133,IF(AND($M134=1,AQ$9&gt;$B$9),"",IF(AND($M134=1,AQ$9&lt;=$B$9),LOOKUP(AQ$9,$A$12:$A$111,$B$12:$B$111),IF(AND($H134=-1,AR$9=$R133),"",IF($H134=-1,AR133,IF(AND($H134=1,AP$9=$R133),$J134,IF($H134=1,AQ133,""))))))))</f>
        <v/>
      </c>
      <c r="AR134" t="str">
        <f ca="1">IF($E133="","",IF($F134="",AR133,IF(AND($M134=1,AR$9&gt;$B$9),"",IF(AND($M134=1,AR$9&lt;=$B$9),LOOKUP(AR$9,$A$12:$A$111,$B$12:$B$111),IF(AND($H134=-1,AS$9=$R133),"",IF($H134=-1,AS133,IF(AND($H134=1,AQ$9=$R133),$J134,IF($H134=1,AR133,""))))))))</f>
        <v/>
      </c>
      <c r="AS134" t="str">
        <f ca="1">IF($E133="","",IF($F134="",AS133,IF(AND($M134=1,AS$9&gt;$B$9),"",IF(AND($M134=1,AS$9&lt;=$B$9),LOOKUP(AS$9,$A$12:$A$111,$B$12:$B$111),IF(AND($H134=-1,AT$9=$R133),"",IF($H134=-1,AT133,IF(AND($H134=1,AR$9=$R133),$J134,IF($H134=1,AS133,""))))))))</f>
        <v/>
      </c>
      <c r="AT134" t="str">
        <f ca="1">IF($E133="","",IF($F134="",AT133,IF(AND($M134=1,AT$9&gt;$B$9),"",IF(AND($M134=1,AT$9&lt;=$B$9),LOOKUP(AT$9,$A$12:$A$111,$B$12:$B$111),IF(AND($H134=-1,AU$9=$R133),"",IF($H134=-1,AU133,IF(AND($H134=1,AS$9=$R133),$J134,IF($H134=1,AT133,""))))))))</f>
        <v/>
      </c>
      <c r="AU134" t="str">
        <f ca="1">IF($E133="","",IF($F134="",AU133,IF(AND($M134=1,AU$9&gt;$B$9),"",IF(AND($M134=1,AU$9&lt;=$B$9),LOOKUP(AU$9,$A$12:$A$111,$B$12:$B$111),IF(AND($H134=-1,AV$9=$R133),"",IF($H134=-1,AV133,IF(AND($H134=1,AT$9=$R133),$J134,IF($H134=1,AU133,""))))))))</f>
        <v/>
      </c>
      <c r="AV134" t="str">
        <f ca="1">IF($E133="","",IF($F134="",AV133,IF(AND($M134=1,AV$9&gt;$B$9),"",IF(AND($M134=1,AV$9&lt;=$B$9),LOOKUP(AV$9,$A$12:$A$111,$B$12:$B$111),IF(AND($H134=-1,AW$9=$R133),"",IF($H134=-1,AW133,IF(AND($H134=1,AU$9=$R133),$J134,IF($H134=1,AV133,""))))))))</f>
        <v/>
      </c>
      <c r="AW134" t="str">
        <f ca="1">IF($E133="","",IF($F134="",AW133,IF(AND($M134=1,AW$9&gt;$B$9),"",IF(AND($M134=1,AW$9&lt;=$B$9),LOOKUP(AW$9,$A$12:$A$111,$B$12:$B$111),IF(AND($H134=-1,AX$9=$R133),"",IF($H134=-1,AX133,IF(AND($H134=1,AV$9=$R133),$J134,IF($H134=1,AW133,""))))))))</f>
        <v/>
      </c>
      <c r="AX134" t="str">
        <f ca="1">IF($E133="","",IF($F134="",AX133,IF(AND($M134=1,AX$9&gt;$B$9),"",IF(AND($M134=1,AX$9&lt;=$B$9),LOOKUP(AX$9,$A$12:$A$111,$B$12:$B$111),IF(AND($H134=-1,AY$9=$R133),"",IF($H134=-1,AY133,IF(AND($H134=1,AW$9=$R133),$J134,IF($H134=1,AX133,""))))))))</f>
        <v/>
      </c>
      <c r="AY134" t="str">
        <f ca="1">IF($E133="","",IF($F134="",AY133,IF(AND($M134=1,AY$9&gt;$B$9),"",IF(AND($M134=1,AY$9&lt;=$B$9),LOOKUP(AY$9,$A$12:$A$111,$B$12:$B$111),IF(AND($H134=-1,AZ$9=$R133),"",IF($H134=-1,AZ133,IF(AND($H134=1,AX$9=$R133),$J134,IF($H134=1,AY133,""))))))))</f>
        <v/>
      </c>
      <c r="AZ134" t="str">
        <f ca="1">IF($E133="","",IF($F134="",AZ133,IF(AND($M134=1,AZ$9&gt;$B$9),"",IF(AND($M134=1,AZ$9&lt;=$B$9),LOOKUP(AZ$9,$A$12:$A$111,$B$12:$B$111),IF(AND($H134=-1,BA$9=$R133),"",IF($H134=-1,BA133,IF(AND($H134=1,AY$9=$R133),$J134,IF($H134=1,AZ133,""))))))))</f>
        <v/>
      </c>
      <c r="BA134" t="str">
        <f ca="1">IF($E133="","",IF($F134="",BA133,IF(AND($M134=1,BA$9&gt;$B$9),"",IF(AND($M134=1,BA$9&lt;=$B$9),LOOKUP(BA$9,$A$12:$A$111,$B$12:$B$111),IF(AND($H134=-1,BB$9=$R133),"",IF($H134=-1,BB133,IF(AND($H134=1,AZ$9=$R133),$J134,IF($H134=1,BA133,""))))))))</f>
        <v/>
      </c>
      <c r="BB134" t="str">
        <f ca="1">IF($E133="","",IF($F134="",BB133,IF(AND($M134=1,BB$9&gt;$B$9),"",IF(AND($M134=1,BB$9&lt;=$B$9),LOOKUP(BB$9,$A$12:$A$111,$B$12:$B$111),IF(AND($H134=-1,BC$9=$R133),"",IF($H134=-1,BC133,IF(AND($H134=1,BA$9=$R133),$J134,IF($H134=1,BB133,""))))))))</f>
        <v/>
      </c>
      <c r="BC134" t="str">
        <f ca="1">IF($E133="","",IF($F134="",BC133,IF(AND($M134=1,BC$9&gt;$B$9),"",IF(AND($M134=1,BC$9&lt;=$B$9),LOOKUP(BC$9,$A$12:$A$111,$B$12:$B$111),IF(AND($H134=-1,BD$9=$R133),"",IF($H134=-1,BD133,IF(AND($H134=1,BB$9=$R133),$J134,IF($H134=1,BC133,""))))))))</f>
        <v/>
      </c>
      <c r="BD134" t="str">
        <f ca="1">IF($E133="","",IF($F134="",BD133,IF(AND($M134=1,BD$9&gt;$B$9),"",IF(AND($M134=1,BD$9&lt;=$B$9),LOOKUP(BD$9,$A$12:$A$111,$B$12:$B$111),IF(AND($H134=-1,BE$9=$R133),"",IF($H134=-1,BE133,IF(AND($H134=1,BC$9=$R133),$J134,IF($H134=1,BD133,""))))))))</f>
        <v/>
      </c>
      <c r="BE134" t="str">
        <f ca="1">IF($E133="","",IF($F134="",BE133,IF(AND($M134=1,BE$9&gt;$B$9),"",IF(AND($M134=1,BE$9&lt;=$B$9),LOOKUP(BE$9,$A$12:$A$111,$B$12:$B$111),IF(AND($H134=-1,BF$9=$R133),"",IF($H134=-1,BF133,IF(AND($H134=1,BD$9=$R133),$J134,IF($H134=1,BE133,""))))))))</f>
        <v/>
      </c>
      <c r="BF134" t="str">
        <f ca="1">IF($E133="","",IF($F134="",BF133,IF(AND($M134=1,BF$9&gt;$B$9),"",IF(AND($M134=1,BF$9&lt;=$B$9),LOOKUP(BF$9,$A$12:$A$111,$B$12:$B$111),IF(AND($H134=-1,BG$9=$R133),"",IF($H134=-1,BG133,IF(AND($H134=1,BE$9=$R133),$J134,IF($H134=1,BF133,""))))))))</f>
        <v/>
      </c>
      <c r="BG134" t="str">
        <f ca="1">IF($E133="","",IF($F134="",BG133,IF(AND($M134=1,BG$9&gt;$B$9),"",IF(AND($M134=1,BG$9&lt;=$B$9),LOOKUP(BG$9,$A$12:$A$111,$B$12:$B$111),IF(AND($H134=-1,BH$9=$R133),"",IF($H134=-1,BH133,IF(AND($H134=1,BF$9=$R133),$J134,IF($H134=1,BG133,""))))))))</f>
        <v/>
      </c>
      <c r="BH134" t="str">
        <f ca="1">IF($E133="","",IF($F134="",BH133,IF(AND($M134=1,BH$9&gt;$B$9),"",IF(AND($M134=1,BH$9&lt;=$B$9),LOOKUP(BH$9,$A$12:$A$111,$B$12:$B$111),IF(AND($H134=-1,BI$9=$R133),"",IF($H134=-1,BI133,IF(AND($H134=1,BG$9=$R133),$J134,IF($H134=1,BH133,""))))))))</f>
        <v/>
      </c>
      <c r="BI134" t="str">
        <f ca="1">IF($E133="","",IF($F134="",BI133,IF(AND($M134=1,BI$9&gt;$B$9),"",IF(AND($M134=1,BI$9&lt;=$B$9),LOOKUP(BI$9,$A$12:$A$111,$B$12:$B$111),IF(AND($H134=-1,BJ$9=$R133),"",IF($H134=-1,BJ133,IF(AND($H134=1,BH$9=$R133),$J134,IF($H134=1,BI133,""))))))))</f>
        <v/>
      </c>
      <c r="BJ134" t="str">
        <f ca="1">IF($E133="","",IF($F134="",BJ133,IF(AND($M134=1,BJ$9&gt;$B$9),"",IF(AND($M134=1,BJ$9&lt;=$B$9),LOOKUP(BJ$9,$A$12:$A$111,$B$12:$B$111),IF(AND($H134=-1,BK$9=$R133),"",IF($H134=-1,BK133,IF(AND($H134=1,BI$9=$R133),$J134,IF($H134=1,BJ133,""))))))))</f>
        <v/>
      </c>
      <c r="BK134" t="str">
        <f ca="1">IF($E133="","",IF($F134="",BK133,IF(AND($M134=1,BK$9&gt;$B$9),"",IF(AND($M134=1,BK$9&lt;=$B$9),LOOKUP(BK$9,$A$12:$A$111,$B$12:$B$111),IF(AND($H134=-1,BL$9=$R133),"",IF($H134=-1,BL133,IF(AND($H134=1,BJ$9=$R133),$J134,IF($H134=1,BK133,""))))))))</f>
        <v/>
      </c>
      <c r="BL134" t="str">
        <f ca="1">IF($E133="","",IF($F134="",BL133,IF(AND($M134=1,BL$9&gt;$B$9),"",IF(AND($M134=1,BL$9&lt;=$B$9),LOOKUP(BL$9,$A$12:$A$111,$B$12:$B$111),IF(AND($H134=-1,BM$9=$R133),"",IF($H134=-1,BM133,IF(AND($H134=1,BK$9=$R133),$J134,IF($H134=1,BL133,""))))))))</f>
        <v/>
      </c>
      <c r="BM134" t="str">
        <f ca="1">IF($E133="","",IF($F134="",BM133,IF(AND($M134=1,BM$9&gt;$B$9),"",IF(AND($M134=1,BM$9&lt;=$B$9),LOOKUP(BM$9,$A$12:$A$111,$B$12:$B$111),IF(AND($H134=-1,BN$9=$R133),"",IF($H134=-1,BN133,IF(AND($H134=1,BL$9=$R133),$J134,IF($H134=1,BM133,""))))))))</f>
        <v/>
      </c>
      <c r="BN134" t="str">
        <f ca="1">IF($E133="","",IF($F134="",BN133,IF(AND($M134=1,BN$9&gt;$B$9),"",IF(AND($M134=1,BN$9&lt;=$B$9),LOOKUP(BN$9,$A$12:$A$111,$B$12:$B$111),IF(AND($H134=-1,BO$9=$R133),"",IF($H134=-1,BO133,IF(AND($H134=1,BM$9=$R133),$J134,IF($H134=1,BN133,""))))))))</f>
        <v/>
      </c>
      <c r="BO134" t="str">
        <f ca="1">IF($E133="","",IF($F134="",BO133,IF(AND($M134=1,BO$9&gt;$B$9),"",IF(AND($M134=1,BO$9&lt;=$B$9),LOOKUP(BO$9,$A$12:$A$111,$B$12:$B$111),IF(AND($H134=-1,BP$9=$R133),"",IF($H134=-1,BP133,IF(AND($H134=1,BN$9=$R133),$J134,IF($H134=1,BO133,""))))))))</f>
        <v/>
      </c>
      <c r="BP134">
        <f ca="1">IF($E133="","",IF($F134="",BP133,IF(AND($M134=1,BP$9&gt;$B$9),"",IF(AND($M134=1,BP$9&lt;=$B$9),LOOKUP(BP$9,$A$12:$A$111,$B$12:$B$111),IF(AND($H134=-1,BQ$9=$R133),"",IF($H134=-1,BQ133,IF(AND($H134=1,BO$9=$R133),$J134,IF($H134=1,BP133,""))))))))</f>
        <v>0</v>
      </c>
    </row>
    <row r="135" spans="4:68" x14ac:dyDescent="0.25">
      <c r="D135" s="4">
        <v>125</v>
      </c>
      <c r="E135" s="1">
        <f t="shared" ca="1" si="12"/>
        <v>33</v>
      </c>
      <c r="F135" t="str">
        <f ca="1">IF(E134="","",IF(AND(B$3="Last",G134="Zero"),F134,IF(B$3="Last",G134,IF(AND(B$3="2nd last",G133="Zero"),F134,IF(B$3="2nd last",G133,IF(AND(B$3="Opposite",G134="Zero"),F134,IF(AND(B$3="Opposite",G134="Red"),"Black",IF(AND(B$3="Opposite",G134="Black"),"Red",IF(AND(B$3="Opposite",G134="Odd"),"Even",IF(AND(B$3="Opposite",G134="Even"),"Odd",IF(AND(B$3="Opposite",G134="High"),"Low",IF(AND(B$3="Opposite",G134="Low"),"High",IF(COUNTIF(Refs!$E$5:$I$6,B$3)=1,RevLab!B$3,"")))))))))))))</f>
        <v>Black</v>
      </c>
      <c r="G135" t="str">
        <f ca="1">IF(E135="","",IF(B$2="Red/Black",LOOKUP(E135,Refs!D:D,Refs!F:F),IF(B$2="High/Low",LOOKUP(E135,Refs!D:D,Refs!H:H),IF(B$2="Odd/Even",LOOKUP(E135,Refs!D:D,Refs!J:J),""))))</f>
        <v>Black</v>
      </c>
      <c r="H135">
        <f t="shared" ca="1" si="13"/>
        <v>1</v>
      </c>
      <c r="I135">
        <f ca="1">IF(E134="","",IF(F135="","",IF(AND(R134&gt;1,P134+Q134&gt;=$B$4),$B$4,IF(R134=1,P134,P134+Q134))))</f>
        <v>6</v>
      </c>
      <c r="J135">
        <f t="shared" ca="1" si="14"/>
        <v>6</v>
      </c>
      <c r="K135">
        <f t="shared" ca="1" si="16"/>
        <v>-155</v>
      </c>
      <c r="L135">
        <f t="shared" ca="1" si="17"/>
        <v>15</v>
      </c>
      <c r="M135">
        <f t="shared" ca="1" si="15"/>
        <v>0</v>
      </c>
      <c r="P135">
        <f t="shared" ca="1" si="9"/>
        <v>2</v>
      </c>
      <c r="Q135">
        <f t="shared" ca="1" si="10"/>
        <v>6</v>
      </c>
      <c r="R135" s="2">
        <f t="shared" ca="1" si="11"/>
        <v>4</v>
      </c>
      <c r="S135" s="4">
        <f ca="1">IF(E134="","",IF($F135="",S134,IF($M135=1,LOOKUP(S$9,$A$12:$A$111,$B$12:$B$111),IF(AND($H135=-1,T$9=$R134),"",IF($H135=-1,T134,IF($H135=1,S134))))))</f>
        <v>2</v>
      </c>
      <c r="T135">
        <f ca="1">IF($E134="","",IF($F135="",T134,IF(AND($M135=1,T$9&gt;$B$9),"",IF(AND($M135=1,T$9&lt;=$B$9),LOOKUP(T$9,$A$12:$A$111,$B$12:$B$111),IF(AND($H135=-1,U$9=$R134),"",IF($H135=-1,U134,IF(AND($H135=1,S$9=$R134),$J135,IF($H135=1,T134,""))))))))</f>
        <v>3</v>
      </c>
      <c r="U135">
        <f ca="1">IF($E134="","",IF($F135="",U134,IF(AND($M135=1,U$9&gt;$B$9),"",IF(AND($M135=1,U$9&lt;=$B$9),LOOKUP(U$9,$A$12:$A$111,$B$12:$B$111),IF(AND($H135=-1,V$9=$R134),"",IF($H135=-1,V134,IF(AND($H135=1,T$9=$R134),$J135,IF($H135=1,U134,""))))))))</f>
        <v>4</v>
      </c>
      <c r="V135">
        <f ca="1">IF($E134="","",IF($F135="",V134,IF(AND($M135=1,V$9&gt;$B$9),"",IF(AND($M135=1,V$9&lt;=$B$9),LOOKUP(V$9,$A$12:$A$111,$B$12:$B$111),IF(AND($H135=-1,W$9=$R134),"",IF($H135=-1,W134,IF(AND($H135=1,U$9=$R134),$J135,IF($H135=1,V134,""))))))))</f>
        <v>6</v>
      </c>
      <c r="W135" t="str">
        <f ca="1">IF($E134="","",IF($F135="",W134,IF(AND($M135=1,W$9&gt;$B$9),"",IF(AND($M135=1,W$9&lt;=$B$9),LOOKUP(W$9,$A$12:$A$111,$B$12:$B$111),IF(AND($H135=-1,X$9=$R134),"",IF($H135=-1,X134,IF(AND($H135=1,V$9=$R134),$J135,IF($H135=1,W134,""))))))))</f>
        <v/>
      </c>
      <c r="X135" t="str">
        <f ca="1">IF($E134="","",IF($F135="",X134,IF(AND($M135=1,X$9&gt;$B$9),"",IF(AND($M135=1,X$9&lt;=$B$9),LOOKUP(X$9,$A$12:$A$111,$B$12:$B$111),IF(AND($H135=-1,Y$9=$R134),"",IF($H135=-1,Y134,IF(AND($H135=1,W$9=$R134),$J135,IF($H135=1,X134,""))))))))</f>
        <v/>
      </c>
      <c r="Y135" t="str">
        <f ca="1">IF($E134="","",IF($F135="",Y134,IF(AND($M135=1,Y$9&gt;$B$9),"",IF(AND($M135=1,Y$9&lt;=$B$9),LOOKUP(Y$9,$A$12:$A$111,$B$12:$B$111),IF(AND($H135=-1,Z$9=$R134),"",IF($H135=-1,Z134,IF(AND($H135=1,X$9=$R134),$J135,IF($H135=1,Y134,""))))))))</f>
        <v/>
      </c>
      <c r="Z135" t="str">
        <f ca="1">IF($E134="","",IF($F135="",Z134,IF(AND($M135=1,Z$9&gt;$B$9),"",IF(AND($M135=1,Z$9&lt;=$B$9),LOOKUP(Z$9,$A$12:$A$111,$B$12:$B$111),IF(AND($H135=-1,AA$9=$R134),"",IF($H135=-1,AA134,IF(AND($H135=1,Y$9=$R134),$J135,IF($H135=1,Z134,""))))))))</f>
        <v/>
      </c>
      <c r="AA135" t="str">
        <f ca="1">IF($E134="","",IF($F135="",AA134,IF(AND($M135=1,AA$9&gt;$B$9),"",IF(AND($M135=1,AA$9&lt;=$B$9),LOOKUP(AA$9,$A$12:$A$111,$B$12:$B$111),IF(AND($H135=-1,AB$9=$R134),"",IF($H135=-1,AB134,IF(AND($H135=1,Z$9=$R134),$J135,IF($H135=1,AA134,""))))))))</f>
        <v/>
      </c>
      <c r="AB135" t="str">
        <f ca="1">IF($E134="","",IF($F135="",AB134,IF(AND($M135=1,AB$9&gt;$B$9),"",IF(AND($M135=1,AB$9&lt;=$B$9),LOOKUP(AB$9,$A$12:$A$111,$B$12:$B$111),IF(AND($H135=-1,AC$9=$R134),"",IF($H135=-1,AC134,IF(AND($H135=1,AA$9=$R134),$J135,IF($H135=1,AB134,""))))))))</f>
        <v/>
      </c>
      <c r="AC135" t="str">
        <f ca="1">IF($E134="","",IF($F135="",AC134,IF(AND($M135=1,AC$9&gt;$B$9),"",IF(AND($M135=1,AC$9&lt;=$B$9),LOOKUP(AC$9,$A$12:$A$111,$B$12:$B$111),IF(AND($H135=-1,AD$9=$R134),"",IF($H135=-1,AD134,IF(AND($H135=1,AB$9=$R134),$J135,IF($H135=1,AC134,""))))))))</f>
        <v/>
      </c>
      <c r="AD135" t="str">
        <f ca="1">IF($E134="","",IF($F135="",AD134,IF(AND($M135=1,AD$9&gt;$B$9),"",IF(AND($M135=1,AD$9&lt;=$B$9),LOOKUP(AD$9,$A$12:$A$111,$B$12:$B$111),IF(AND($H135=-1,AE$9=$R134),"",IF($H135=-1,AE134,IF(AND($H135=1,AC$9=$R134),$J135,IF($H135=1,AD134,""))))))))</f>
        <v/>
      </c>
      <c r="AE135" t="str">
        <f ca="1">IF($E134="","",IF($F135="",AE134,IF(AND($M135=1,AE$9&gt;$B$9),"",IF(AND($M135=1,AE$9&lt;=$B$9),LOOKUP(AE$9,$A$12:$A$111,$B$12:$B$111),IF(AND($H135=-1,AF$9=$R134),"",IF($H135=-1,AF134,IF(AND($H135=1,AD$9=$R134),$J135,IF($H135=1,AE134,""))))))))</f>
        <v/>
      </c>
      <c r="AF135" t="str">
        <f ca="1">IF($E134="","",IF($F135="",AF134,IF(AND($M135=1,AF$9&gt;$B$9),"",IF(AND($M135=1,AF$9&lt;=$B$9),LOOKUP(AF$9,$A$12:$A$111,$B$12:$B$111),IF(AND($H135=-1,AG$9=$R134),"",IF($H135=-1,AG134,IF(AND($H135=1,AE$9=$R134),$J135,IF($H135=1,AF134,""))))))))</f>
        <v/>
      </c>
      <c r="AG135" t="str">
        <f ca="1">IF($E134="","",IF($F135="",AG134,IF(AND($M135=1,AG$9&gt;$B$9),"",IF(AND($M135=1,AG$9&lt;=$B$9),LOOKUP(AG$9,$A$12:$A$111,$B$12:$B$111),IF(AND($H135=-1,AH$9=$R134),"",IF($H135=-1,AH134,IF(AND($H135=1,AF$9=$R134),$J135,IF($H135=1,AG134,""))))))))</f>
        <v/>
      </c>
      <c r="AH135" t="str">
        <f ca="1">IF($E134="","",IF($F135="",AH134,IF(AND($M135=1,AH$9&gt;$B$9),"",IF(AND($M135=1,AH$9&lt;=$B$9),LOOKUP(AH$9,$A$12:$A$111,$B$12:$B$111),IF(AND($H135=-1,AI$9=$R134),"",IF($H135=-1,AI134,IF(AND($H135=1,AG$9=$R134),$J135,IF($H135=1,AH134,""))))))))</f>
        <v/>
      </c>
      <c r="AI135" t="str">
        <f ca="1">IF($E134="","",IF($F135="",AI134,IF(AND($M135=1,AI$9&gt;$B$9),"",IF(AND($M135=1,AI$9&lt;=$B$9),LOOKUP(AI$9,$A$12:$A$111,$B$12:$B$111),IF(AND($H135=-1,AJ$9=$R134),"",IF($H135=-1,AJ134,IF(AND($H135=1,AH$9=$R134),$J135,IF($H135=1,AI134,""))))))))</f>
        <v/>
      </c>
      <c r="AJ135" t="str">
        <f ca="1">IF($E134="","",IF($F135="",AJ134,IF(AND($M135=1,AJ$9&gt;$B$9),"",IF(AND($M135=1,AJ$9&lt;=$B$9),LOOKUP(AJ$9,$A$12:$A$111,$B$12:$B$111),IF(AND($H135=-1,AK$9=$R134),"",IF($H135=-1,AK134,IF(AND($H135=1,AI$9=$R134),$J135,IF($H135=1,AJ134,""))))))))</f>
        <v/>
      </c>
      <c r="AK135" t="str">
        <f ca="1">IF($E134="","",IF($F135="",AK134,IF(AND($M135=1,AK$9&gt;$B$9),"",IF(AND($M135=1,AK$9&lt;=$B$9),LOOKUP(AK$9,$A$12:$A$111,$B$12:$B$111),IF(AND($H135=-1,AL$9=$R134),"",IF($H135=-1,AL134,IF(AND($H135=1,AJ$9=$R134),$J135,IF($H135=1,AK134,""))))))))</f>
        <v/>
      </c>
      <c r="AL135" t="str">
        <f ca="1">IF($E134="","",IF($F135="",AL134,IF(AND($M135=1,AL$9&gt;$B$9),"",IF(AND($M135=1,AL$9&lt;=$B$9),LOOKUP(AL$9,$A$12:$A$111,$B$12:$B$111),IF(AND($H135=-1,AM$9=$R134),"",IF($H135=-1,AM134,IF(AND($H135=1,AK$9=$R134),$J135,IF($H135=1,AL134,""))))))))</f>
        <v/>
      </c>
      <c r="AM135" t="str">
        <f ca="1">IF($E134="","",IF($F135="",AM134,IF(AND($M135=1,AM$9&gt;$B$9),"",IF(AND($M135=1,AM$9&lt;=$B$9),LOOKUP(AM$9,$A$12:$A$111,$B$12:$B$111),IF(AND($H135=-1,AN$9=$R134),"",IF($H135=-1,AN134,IF(AND($H135=1,AL$9=$R134),$J135,IF($H135=1,AM134,""))))))))</f>
        <v/>
      </c>
      <c r="AN135" t="str">
        <f ca="1">IF($E134="","",IF($F135="",AN134,IF(AND($M135=1,AN$9&gt;$B$9),"",IF(AND($M135=1,AN$9&lt;=$B$9),LOOKUP(AN$9,$A$12:$A$111,$B$12:$B$111),IF(AND($H135=-1,AO$9=$R134),"",IF($H135=-1,AO134,IF(AND($H135=1,AM$9=$R134),$J135,IF($H135=1,AN134,""))))))))</f>
        <v/>
      </c>
      <c r="AO135" t="str">
        <f ca="1">IF($E134="","",IF($F135="",AO134,IF(AND($M135=1,AO$9&gt;$B$9),"",IF(AND($M135=1,AO$9&lt;=$B$9),LOOKUP(AO$9,$A$12:$A$111,$B$12:$B$111),IF(AND($H135=-1,AP$9=$R134),"",IF($H135=-1,AP134,IF(AND($H135=1,AN$9=$R134),$J135,IF($H135=1,AO134,""))))))))</f>
        <v/>
      </c>
      <c r="AP135" t="str">
        <f ca="1">IF($E134="","",IF($F135="",AP134,IF(AND($M135=1,AP$9&gt;$B$9),"",IF(AND($M135=1,AP$9&lt;=$B$9),LOOKUP(AP$9,$A$12:$A$111,$B$12:$B$111),IF(AND($H135=-1,AQ$9=$R134),"",IF($H135=-1,AQ134,IF(AND($H135=1,AO$9=$R134),$J135,IF($H135=1,AP134,""))))))))</f>
        <v/>
      </c>
      <c r="AQ135" t="str">
        <f ca="1">IF($E134="","",IF($F135="",AQ134,IF(AND($M135=1,AQ$9&gt;$B$9),"",IF(AND($M135=1,AQ$9&lt;=$B$9),LOOKUP(AQ$9,$A$12:$A$111,$B$12:$B$111),IF(AND($H135=-1,AR$9=$R134),"",IF($H135=-1,AR134,IF(AND($H135=1,AP$9=$R134),$J135,IF($H135=1,AQ134,""))))))))</f>
        <v/>
      </c>
      <c r="AR135" t="str">
        <f ca="1">IF($E134="","",IF($F135="",AR134,IF(AND($M135=1,AR$9&gt;$B$9),"",IF(AND($M135=1,AR$9&lt;=$B$9),LOOKUP(AR$9,$A$12:$A$111,$B$12:$B$111),IF(AND($H135=-1,AS$9=$R134),"",IF($H135=-1,AS134,IF(AND($H135=1,AQ$9=$R134),$J135,IF($H135=1,AR134,""))))))))</f>
        <v/>
      </c>
      <c r="AS135" t="str">
        <f ca="1">IF($E134="","",IF($F135="",AS134,IF(AND($M135=1,AS$9&gt;$B$9),"",IF(AND($M135=1,AS$9&lt;=$B$9),LOOKUP(AS$9,$A$12:$A$111,$B$12:$B$111),IF(AND($H135=-1,AT$9=$R134),"",IF($H135=-1,AT134,IF(AND($H135=1,AR$9=$R134),$J135,IF($H135=1,AS134,""))))))))</f>
        <v/>
      </c>
      <c r="AT135" t="str">
        <f ca="1">IF($E134="","",IF($F135="",AT134,IF(AND($M135=1,AT$9&gt;$B$9),"",IF(AND($M135=1,AT$9&lt;=$B$9),LOOKUP(AT$9,$A$12:$A$111,$B$12:$B$111),IF(AND($H135=-1,AU$9=$R134),"",IF($H135=-1,AU134,IF(AND($H135=1,AS$9=$R134),$J135,IF($H135=1,AT134,""))))))))</f>
        <v/>
      </c>
      <c r="AU135" t="str">
        <f ca="1">IF($E134="","",IF($F135="",AU134,IF(AND($M135=1,AU$9&gt;$B$9),"",IF(AND($M135=1,AU$9&lt;=$B$9),LOOKUP(AU$9,$A$12:$A$111,$B$12:$B$111),IF(AND($H135=-1,AV$9=$R134),"",IF($H135=-1,AV134,IF(AND($H135=1,AT$9=$R134),$J135,IF($H135=1,AU134,""))))))))</f>
        <v/>
      </c>
      <c r="AV135" t="str">
        <f ca="1">IF($E134="","",IF($F135="",AV134,IF(AND($M135=1,AV$9&gt;$B$9),"",IF(AND($M135=1,AV$9&lt;=$B$9),LOOKUP(AV$9,$A$12:$A$111,$B$12:$B$111),IF(AND($H135=-1,AW$9=$R134),"",IF($H135=-1,AW134,IF(AND($H135=1,AU$9=$R134),$J135,IF($H135=1,AV134,""))))))))</f>
        <v/>
      </c>
      <c r="AW135" t="str">
        <f ca="1">IF($E134="","",IF($F135="",AW134,IF(AND($M135=1,AW$9&gt;$B$9),"",IF(AND($M135=1,AW$9&lt;=$B$9),LOOKUP(AW$9,$A$12:$A$111,$B$12:$B$111),IF(AND($H135=-1,AX$9=$R134),"",IF($H135=-1,AX134,IF(AND($H135=1,AV$9=$R134),$J135,IF($H135=1,AW134,""))))))))</f>
        <v/>
      </c>
      <c r="AX135" t="str">
        <f ca="1">IF($E134="","",IF($F135="",AX134,IF(AND($M135=1,AX$9&gt;$B$9),"",IF(AND($M135=1,AX$9&lt;=$B$9),LOOKUP(AX$9,$A$12:$A$111,$B$12:$B$111),IF(AND($H135=-1,AY$9=$R134),"",IF($H135=-1,AY134,IF(AND($H135=1,AW$9=$R134),$J135,IF($H135=1,AX134,""))))))))</f>
        <v/>
      </c>
      <c r="AY135" t="str">
        <f ca="1">IF($E134="","",IF($F135="",AY134,IF(AND($M135=1,AY$9&gt;$B$9),"",IF(AND($M135=1,AY$9&lt;=$B$9),LOOKUP(AY$9,$A$12:$A$111,$B$12:$B$111),IF(AND($H135=-1,AZ$9=$R134),"",IF($H135=-1,AZ134,IF(AND($H135=1,AX$9=$R134),$J135,IF($H135=1,AY134,""))))))))</f>
        <v/>
      </c>
      <c r="AZ135" t="str">
        <f ca="1">IF($E134="","",IF($F135="",AZ134,IF(AND($M135=1,AZ$9&gt;$B$9),"",IF(AND($M135=1,AZ$9&lt;=$B$9),LOOKUP(AZ$9,$A$12:$A$111,$B$12:$B$111),IF(AND($H135=-1,BA$9=$R134),"",IF($H135=-1,BA134,IF(AND($H135=1,AY$9=$R134),$J135,IF($H135=1,AZ134,""))))))))</f>
        <v/>
      </c>
      <c r="BA135" t="str">
        <f ca="1">IF($E134="","",IF($F135="",BA134,IF(AND($M135=1,BA$9&gt;$B$9),"",IF(AND($M135=1,BA$9&lt;=$B$9),LOOKUP(BA$9,$A$12:$A$111,$B$12:$B$111),IF(AND($H135=-1,BB$9=$R134),"",IF($H135=-1,BB134,IF(AND($H135=1,AZ$9=$R134),$J135,IF($H135=1,BA134,""))))))))</f>
        <v/>
      </c>
      <c r="BB135" t="str">
        <f ca="1">IF($E134="","",IF($F135="",BB134,IF(AND($M135=1,BB$9&gt;$B$9),"",IF(AND($M135=1,BB$9&lt;=$B$9),LOOKUP(BB$9,$A$12:$A$111,$B$12:$B$111),IF(AND($H135=-1,BC$9=$R134),"",IF($H135=-1,BC134,IF(AND($H135=1,BA$9=$R134),$J135,IF($H135=1,BB134,""))))))))</f>
        <v/>
      </c>
      <c r="BC135" t="str">
        <f ca="1">IF($E134="","",IF($F135="",BC134,IF(AND($M135=1,BC$9&gt;$B$9),"",IF(AND($M135=1,BC$9&lt;=$B$9),LOOKUP(BC$9,$A$12:$A$111,$B$12:$B$111),IF(AND($H135=-1,BD$9=$R134),"",IF($H135=-1,BD134,IF(AND($H135=1,BB$9=$R134),$J135,IF($H135=1,BC134,""))))))))</f>
        <v/>
      </c>
      <c r="BD135" t="str">
        <f ca="1">IF($E134="","",IF($F135="",BD134,IF(AND($M135=1,BD$9&gt;$B$9),"",IF(AND($M135=1,BD$9&lt;=$B$9),LOOKUP(BD$9,$A$12:$A$111,$B$12:$B$111),IF(AND($H135=-1,BE$9=$R134),"",IF($H135=-1,BE134,IF(AND($H135=1,BC$9=$R134),$J135,IF($H135=1,BD134,""))))))))</f>
        <v/>
      </c>
      <c r="BE135" t="str">
        <f ca="1">IF($E134="","",IF($F135="",BE134,IF(AND($M135=1,BE$9&gt;$B$9),"",IF(AND($M135=1,BE$9&lt;=$B$9),LOOKUP(BE$9,$A$12:$A$111,$B$12:$B$111),IF(AND($H135=-1,BF$9=$R134),"",IF($H135=-1,BF134,IF(AND($H135=1,BD$9=$R134),$J135,IF($H135=1,BE134,""))))))))</f>
        <v/>
      </c>
      <c r="BF135" t="str">
        <f ca="1">IF($E134="","",IF($F135="",BF134,IF(AND($M135=1,BF$9&gt;$B$9),"",IF(AND($M135=1,BF$9&lt;=$B$9),LOOKUP(BF$9,$A$12:$A$111,$B$12:$B$111),IF(AND($H135=-1,BG$9=$R134),"",IF($H135=-1,BG134,IF(AND($H135=1,BE$9=$R134),$J135,IF($H135=1,BF134,""))))))))</f>
        <v/>
      </c>
      <c r="BG135" t="str">
        <f ca="1">IF($E134="","",IF($F135="",BG134,IF(AND($M135=1,BG$9&gt;$B$9),"",IF(AND($M135=1,BG$9&lt;=$B$9),LOOKUP(BG$9,$A$12:$A$111,$B$12:$B$111),IF(AND($H135=-1,BH$9=$R134),"",IF($H135=-1,BH134,IF(AND($H135=1,BF$9=$R134),$J135,IF($H135=1,BG134,""))))))))</f>
        <v/>
      </c>
      <c r="BH135" t="str">
        <f ca="1">IF($E134="","",IF($F135="",BH134,IF(AND($M135=1,BH$9&gt;$B$9),"",IF(AND($M135=1,BH$9&lt;=$B$9),LOOKUP(BH$9,$A$12:$A$111,$B$12:$B$111),IF(AND($H135=-1,BI$9=$R134),"",IF($H135=-1,BI134,IF(AND($H135=1,BG$9=$R134),$J135,IF($H135=1,BH134,""))))))))</f>
        <v/>
      </c>
      <c r="BI135" t="str">
        <f ca="1">IF($E134="","",IF($F135="",BI134,IF(AND($M135=1,BI$9&gt;$B$9),"",IF(AND($M135=1,BI$9&lt;=$B$9),LOOKUP(BI$9,$A$12:$A$111,$B$12:$B$111),IF(AND($H135=-1,BJ$9=$R134),"",IF($H135=-1,BJ134,IF(AND($H135=1,BH$9=$R134),$J135,IF($H135=1,BI134,""))))))))</f>
        <v/>
      </c>
      <c r="BJ135" t="str">
        <f ca="1">IF($E134="","",IF($F135="",BJ134,IF(AND($M135=1,BJ$9&gt;$B$9),"",IF(AND($M135=1,BJ$9&lt;=$B$9),LOOKUP(BJ$9,$A$12:$A$111,$B$12:$B$111),IF(AND($H135=-1,BK$9=$R134),"",IF($H135=-1,BK134,IF(AND($H135=1,BI$9=$R134),$J135,IF($H135=1,BJ134,""))))))))</f>
        <v/>
      </c>
      <c r="BK135" t="str">
        <f ca="1">IF($E134="","",IF($F135="",BK134,IF(AND($M135=1,BK$9&gt;$B$9),"",IF(AND($M135=1,BK$9&lt;=$B$9),LOOKUP(BK$9,$A$12:$A$111,$B$12:$B$111),IF(AND($H135=-1,BL$9=$R134),"",IF($H135=-1,BL134,IF(AND($H135=1,BJ$9=$R134),$J135,IF($H135=1,BK134,""))))))))</f>
        <v/>
      </c>
      <c r="BL135" t="str">
        <f ca="1">IF($E134="","",IF($F135="",BL134,IF(AND($M135=1,BL$9&gt;$B$9),"",IF(AND($M135=1,BL$9&lt;=$B$9),LOOKUP(BL$9,$A$12:$A$111,$B$12:$B$111),IF(AND($H135=-1,BM$9=$R134),"",IF($H135=-1,BM134,IF(AND($H135=1,BK$9=$R134),$J135,IF($H135=1,BL134,""))))))))</f>
        <v/>
      </c>
      <c r="BM135" t="str">
        <f ca="1">IF($E134="","",IF($F135="",BM134,IF(AND($M135=1,BM$9&gt;$B$9),"",IF(AND($M135=1,BM$9&lt;=$B$9),LOOKUP(BM$9,$A$12:$A$111,$B$12:$B$111),IF(AND($H135=-1,BN$9=$R134),"",IF($H135=-1,BN134,IF(AND($H135=1,BL$9=$R134),$J135,IF($H135=1,BM134,""))))))))</f>
        <v/>
      </c>
      <c r="BN135" t="str">
        <f ca="1">IF($E134="","",IF($F135="",BN134,IF(AND($M135=1,BN$9&gt;$B$9),"",IF(AND($M135=1,BN$9&lt;=$B$9),LOOKUP(BN$9,$A$12:$A$111,$B$12:$B$111),IF(AND($H135=-1,BO$9=$R134),"",IF($H135=-1,BO134,IF(AND($H135=1,BM$9=$R134),$J135,IF($H135=1,BN134,""))))))))</f>
        <v/>
      </c>
      <c r="BO135" t="str">
        <f ca="1">IF($E134="","",IF($F135="",BO134,IF(AND($M135=1,BO$9&gt;$B$9),"",IF(AND($M135=1,BO$9&lt;=$B$9),LOOKUP(BO$9,$A$12:$A$111,$B$12:$B$111),IF(AND($H135=-1,BP$9=$R134),"",IF($H135=-1,BP134,IF(AND($H135=1,BN$9=$R134),$J135,IF($H135=1,BO134,""))))))))</f>
        <v/>
      </c>
      <c r="BP135">
        <f ca="1">IF($E134="","",IF($F135="",BP134,IF(AND($M135=1,BP$9&gt;$B$9),"",IF(AND($M135=1,BP$9&lt;=$B$9),LOOKUP(BP$9,$A$12:$A$111,$B$12:$B$111),IF(AND($H135=-1,BQ$9=$R134),"",IF($H135=-1,BQ134,IF(AND($H135=1,BO$9=$R134),$J135,IF($H135=1,BP134,""))))))))</f>
        <v>0</v>
      </c>
    </row>
    <row r="136" spans="4:68" x14ac:dyDescent="0.25">
      <c r="D136" s="4">
        <v>126</v>
      </c>
      <c r="E136" s="1">
        <f t="shared" ca="1" si="12"/>
        <v>36</v>
      </c>
      <c r="F136" t="str">
        <f ca="1">IF(E135="","",IF(AND(B$3="Last",G135="Zero"),F135,IF(B$3="Last",G135,IF(AND(B$3="2nd last",G134="Zero"),F135,IF(B$3="2nd last",G134,IF(AND(B$3="Opposite",G135="Zero"),F135,IF(AND(B$3="Opposite",G135="Red"),"Black",IF(AND(B$3="Opposite",G135="Black"),"Red",IF(AND(B$3="Opposite",G135="Odd"),"Even",IF(AND(B$3="Opposite",G135="Even"),"Odd",IF(AND(B$3="Opposite",G135="High"),"Low",IF(AND(B$3="Opposite",G135="Low"),"High",IF(COUNTIF(Refs!$E$5:$I$6,B$3)=1,RevLab!B$3,"")))))))))))))</f>
        <v>Black</v>
      </c>
      <c r="G136" t="str">
        <f ca="1">IF(E136="","",IF(B$2="Red/Black",LOOKUP(E136,Refs!D:D,Refs!F:F),IF(B$2="High/Low",LOOKUP(E136,Refs!D:D,Refs!H:H),IF(B$2="Odd/Even",LOOKUP(E136,Refs!D:D,Refs!J:J),""))))</f>
        <v>Red</v>
      </c>
      <c r="H136">
        <f t="shared" ca="1" si="13"/>
        <v>-1</v>
      </c>
      <c r="I136">
        <f ca="1">IF(E135="","",IF(F136="","",IF(AND(R135&gt;1,P135+Q135&gt;=$B$4),$B$4,IF(R135=1,P135,P135+Q135))))</f>
        <v>8</v>
      </c>
      <c r="J136">
        <f t="shared" ca="1" si="14"/>
        <v>-8</v>
      </c>
      <c r="K136">
        <f t="shared" ca="1" si="16"/>
        <v>-163</v>
      </c>
      <c r="L136">
        <f t="shared" ca="1" si="17"/>
        <v>15</v>
      </c>
      <c r="M136">
        <f t="shared" ca="1" si="15"/>
        <v>0</v>
      </c>
      <c r="P136">
        <f t="shared" ca="1" si="9"/>
        <v>3</v>
      </c>
      <c r="Q136">
        <f t="shared" ca="1" si="10"/>
        <v>4</v>
      </c>
      <c r="R136" s="2">
        <f t="shared" ca="1" si="11"/>
        <v>2</v>
      </c>
      <c r="S136" s="4">
        <f ca="1">IF(E135="","",IF($F136="",S135,IF($M136=1,LOOKUP(S$9,$A$12:$A$111,$B$12:$B$111),IF(AND($H136=-1,T$9=$R135),"",IF($H136=-1,T135,IF($H136=1,S135))))))</f>
        <v>3</v>
      </c>
      <c r="T136">
        <f ca="1">IF($E135="","",IF($F136="",T135,IF(AND($M136=1,T$9&gt;$B$9),"",IF(AND($M136=1,T$9&lt;=$B$9),LOOKUP(T$9,$A$12:$A$111,$B$12:$B$111),IF(AND($H136=-1,U$9=$R135),"",IF($H136=-1,U135,IF(AND($H136=1,S$9=$R135),$J136,IF($H136=1,T135,""))))))))</f>
        <v>4</v>
      </c>
      <c r="U136" t="str">
        <f ca="1">IF($E135="","",IF($F136="",U135,IF(AND($M136=1,U$9&gt;$B$9),"",IF(AND($M136=1,U$9&lt;=$B$9),LOOKUP(U$9,$A$12:$A$111,$B$12:$B$111),IF(AND($H136=-1,V$9=$R135),"",IF($H136=-1,V135,IF(AND($H136=1,T$9=$R135),$J136,IF($H136=1,U135,""))))))))</f>
        <v/>
      </c>
      <c r="V136" t="str">
        <f ca="1">IF($E135="","",IF($F136="",V135,IF(AND($M136=1,V$9&gt;$B$9),"",IF(AND($M136=1,V$9&lt;=$B$9),LOOKUP(V$9,$A$12:$A$111,$B$12:$B$111),IF(AND($H136=-1,W$9=$R135),"",IF($H136=-1,W135,IF(AND($H136=1,U$9=$R135),$J136,IF($H136=1,V135,""))))))))</f>
        <v/>
      </c>
      <c r="W136" t="str">
        <f ca="1">IF($E135="","",IF($F136="",W135,IF(AND($M136=1,W$9&gt;$B$9),"",IF(AND($M136=1,W$9&lt;=$B$9),LOOKUP(W$9,$A$12:$A$111,$B$12:$B$111),IF(AND($H136=-1,X$9=$R135),"",IF($H136=-1,X135,IF(AND($H136=1,V$9=$R135),$J136,IF($H136=1,W135,""))))))))</f>
        <v/>
      </c>
      <c r="X136" t="str">
        <f ca="1">IF($E135="","",IF($F136="",X135,IF(AND($M136=1,X$9&gt;$B$9),"",IF(AND($M136=1,X$9&lt;=$B$9),LOOKUP(X$9,$A$12:$A$111,$B$12:$B$111),IF(AND($H136=-1,Y$9=$R135),"",IF($H136=-1,Y135,IF(AND($H136=1,W$9=$R135),$J136,IF($H136=1,X135,""))))))))</f>
        <v/>
      </c>
      <c r="Y136" t="str">
        <f ca="1">IF($E135="","",IF($F136="",Y135,IF(AND($M136=1,Y$9&gt;$B$9),"",IF(AND($M136=1,Y$9&lt;=$B$9),LOOKUP(Y$9,$A$12:$A$111,$B$12:$B$111),IF(AND($H136=-1,Z$9=$R135),"",IF($H136=-1,Z135,IF(AND($H136=1,X$9=$R135),$J136,IF($H136=1,Y135,""))))))))</f>
        <v/>
      </c>
      <c r="Z136" t="str">
        <f ca="1">IF($E135="","",IF($F136="",Z135,IF(AND($M136=1,Z$9&gt;$B$9),"",IF(AND($M136=1,Z$9&lt;=$B$9),LOOKUP(Z$9,$A$12:$A$111,$B$12:$B$111),IF(AND($H136=-1,AA$9=$R135),"",IF($H136=-1,AA135,IF(AND($H136=1,Y$9=$R135),$J136,IF($H136=1,Z135,""))))))))</f>
        <v/>
      </c>
      <c r="AA136" t="str">
        <f ca="1">IF($E135="","",IF($F136="",AA135,IF(AND($M136=1,AA$9&gt;$B$9),"",IF(AND($M136=1,AA$9&lt;=$B$9),LOOKUP(AA$9,$A$12:$A$111,$B$12:$B$111),IF(AND($H136=-1,AB$9=$R135),"",IF($H136=-1,AB135,IF(AND($H136=1,Z$9=$R135),$J136,IF($H136=1,AA135,""))))))))</f>
        <v/>
      </c>
      <c r="AB136" t="str">
        <f ca="1">IF($E135="","",IF($F136="",AB135,IF(AND($M136=1,AB$9&gt;$B$9),"",IF(AND($M136=1,AB$9&lt;=$B$9),LOOKUP(AB$9,$A$12:$A$111,$B$12:$B$111),IF(AND($H136=-1,AC$9=$R135),"",IF($H136=-1,AC135,IF(AND($H136=1,AA$9=$R135),$J136,IF($H136=1,AB135,""))))))))</f>
        <v/>
      </c>
      <c r="AC136" t="str">
        <f ca="1">IF($E135="","",IF($F136="",AC135,IF(AND($M136=1,AC$9&gt;$B$9),"",IF(AND($M136=1,AC$9&lt;=$B$9),LOOKUP(AC$9,$A$12:$A$111,$B$12:$B$111),IF(AND($H136=-1,AD$9=$R135),"",IF($H136=-1,AD135,IF(AND($H136=1,AB$9=$R135),$J136,IF($H136=1,AC135,""))))))))</f>
        <v/>
      </c>
      <c r="AD136" t="str">
        <f ca="1">IF($E135="","",IF($F136="",AD135,IF(AND($M136=1,AD$9&gt;$B$9),"",IF(AND($M136=1,AD$9&lt;=$B$9),LOOKUP(AD$9,$A$12:$A$111,$B$12:$B$111),IF(AND($H136=-1,AE$9=$R135),"",IF($H136=-1,AE135,IF(AND($H136=1,AC$9=$R135),$J136,IF($H136=1,AD135,""))))))))</f>
        <v/>
      </c>
      <c r="AE136" t="str">
        <f ca="1">IF($E135="","",IF($F136="",AE135,IF(AND($M136=1,AE$9&gt;$B$9),"",IF(AND($M136=1,AE$9&lt;=$B$9),LOOKUP(AE$9,$A$12:$A$111,$B$12:$B$111),IF(AND($H136=-1,AF$9=$R135),"",IF($H136=-1,AF135,IF(AND($H136=1,AD$9=$R135),$J136,IF($H136=1,AE135,""))))))))</f>
        <v/>
      </c>
      <c r="AF136" t="str">
        <f ca="1">IF($E135="","",IF($F136="",AF135,IF(AND($M136=1,AF$9&gt;$B$9),"",IF(AND($M136=1,AF$9&lt;=$B$9),LOOKUP(AF$9,$A$12:$A$111,$B$12:$B$111),IF(AND($H136=-1,AG$9=$R135),"",IF($H136=-1,AG135,IF(AND($H136=1,AE$9=$R135),$J136,IF($H136=1,AF135,""))))))))</f>
        <v/>
      </c>
      <c r="AG136" t="str">
        <f ca="1">IF($E135="","",IF($F136="",AG135,IF(AND($M136=1,AG$9&gt;$B$9),"",IF(AND($M136=1,AG$9&lt;=$B$9),LOOKUP(AG$9,$A$12:$A$111,$B$12:$B$111),IF(AND($H136=-1,AH$9=$R135),"",IF($H136=-1,AH135,IF(AND($H136=1,AF$9=$R135),$J136,IF($H136=1,AG135,""))))))))</f>
        <v/>
      </c>
      <c r="AH136" t="str">
        <f ca="1">IF($E135="","",IF($F136="",AH135,IF(AND($M136=1,AH$9&gt;$B$9),"",IF(AND($M136=1,AH$9&lt;=$B$9),LOOKUP(AH$9,$A$12:$A$111,$B$12:$B$111),IF(AND($H136=-1,AI$9=$R135),"",IF($H136=-1,AI135,IF(AND($H136=1,AG$9=$R135),$J136,IF($H136=1,AH135,""))))))))</f>
        <v/>
      </c>
      <c r="AI136" t="str">
        <f ca="1">IF($E135="","",IF($F136="",AI135,IF(AND($M136=1,AI$9&gt;$B$9),"",IF(AND($M136=1,AI$9&lt;=$B$9),LOOKUP(AI$9,$A$12:$A$111,$B$12:$B$111),IF(AND($H136=-1,AJ$9=$R135),"",IF($H136=-1,AJ135,IF(AND($H136=1,AH$9=$R135),$J136,IF($H136=1,AI135,""))))))))</f>
        <v/>
      </c>
      <c r="AJ136" t="str">
        <f ca="1">IF($E135="","",IF($F136="",AJ135,IF(AND($M136=1,AJ$9&gt;$B$9),"",IF(AND($M136=1,AJ$9&lt;=$B$9),LOOKUP(AJ$9,$A$12:$A$111,$B$12:$B$111),IF(AND($H136=-1,AK$9=$R135),"",IF($H136=-1,AK135,IF(AND($H136=1,AI$9=$R135),$J136,IF($H136=1,AJ135,""))))))))</f>
        <v/>
      </c>
      <c r="AK136" t="str">
        <f ca="1">IF($E135="","",IF($F136="",AK135,IF(AND($M136=1,AK$9&gt;$B$9),"",IF(AND($M136=1,AK$9&lt;=$B$9),LOOKUP(AK$9,$A$12:$A$111,$B$12:$B$111),IF(AND($H136=-1,AL$9=$R135),"",IF($H136=-1,AL135,IF(AND($H136=1,AJ$9=$R135),$J136,IF($H136=1,AK135,""))))))))</f>
        <v/>
      </c>
      <c r="AL136" t="str">
        <f ca="1">IF($E135="","",IF($F136="",AL135,IF(AND($M136=1,AL$9&gt;$B$9),"",IF(AND($M136=1,AL$9&lt;=$B$9),LOOKUP(AL$9,$A$12:$A$111,$B$12:$B$111),IF(AND($H136=-1,AM$9=$R135),"",IF($H136=-1,AM135,IF(AND($H136=1,AK$9=$R135),$J136,IF($H136=1,AL135,""))))))))</f>
        <v/>
      </c>
      <c r="AM136" t="str">
        <f ca="1">IF($E135="","",IF($F136="",AM135,IF(AND($M136=1,AM$9&gt;$B$9),"",IF(AND($M136=1,AM$9&lt;=$B$9),LOOKUP(AM$9,$A$12:$A$111,$B$12:$B$111),IF(AND($H136=-1,AN$9=$R135),"",IF($H136=-1,AN135,IF(AND($H136=1,AL$9=$R135),$J136,IF($H136=1,AM135,""))))))))</f>
        <v/>
      </c>
      <c r="AN136" t="str">
        <f ca="1">IF($E135="","",IF($F136="",AN135,IF(AND($M136=1,AN$9&gt;$B$9),"",IF(AND($M136=1,AN$9&lt;=$B$9),LOOKUP(AN$9,$A$12:$A$111,$B$12:$B$111),IF(AND($H136=-1,AO$9=$R135),"",IF($H136=-1,AO135,IF(AND($H136=1,AM$9=$R135),$J136,IF($H136=1,AN135,""))))))))</f>
        <v/>
      </c>
      <c r="AO136" t="str">
        <f ca="1">IF($E135="","",IF($F136="",AO135,IF(AND($M136=1,AO$9&gt;$B$9),"",IF(AND($M136=1,AO$9&lt;=$B$9),LOOKUP(AO$9,$A$12:$A$111,$B$12:$B$111),IF(AND($H136=-1,AP$9=$R135),"",IF($H136=-1,AP135,IF(AND($H136=1,AN$9=$R135),$J136,IF($H136=1,AO135,""))))))))</f>
        <v/>
      </c>
      <c r="AP136" t="str">
        <f ca="1">IF($E135="","",IF($F136="",AP135,IF(AND($M136=1,AP$9&gt;$B$9),"",IF(AND($M136=1,AP$9&lt;=$B$9),LOOKUP(AP$9,$A$12:$A$111,$B$12:$B$111),IF(AND($H136=-1,AQ$9=$R135),"",IF($H136=-1,AQ135,IF(AND($H136=1,AO$9=$R135),$J136,IF($H136=1,AP135,""))))))))</f>
        <v/>
      </c>
      <c r="AQ136" t="str">
        <f ca="1">IF($E135="","",IF($F136="",AQ135,IF(AND($M136=1,AQ$9&gt;$B$9),"",IF(AND($M136=1,AQ$9&lt;=$B$9),LOOKUP(AQ$9,$A$12:$A$111,$B$12:$B$111),IF(AND($H136=-1,AR$9=$R135),"",IF($H136=-1,AR135,IF(AND($H136=1,AP$9=$R135),$J136,IF($H136=1,AQ135,""))))))))</f>
        <v/>
      </c>
      <c r="AR136" t="str">
        <f ca="1">IF($E135="","",IF($F136="",AR135,IF(AND($M136=1,AR$9&gt;$B$9),"",IF(AND($M136=1,AR$9&lt;=$B$9),LOOKUP(AR$9,$A$12:$A$111,$B$12:$B$111),IF(AND($H136=-1,AS$9=$R135),"",IF($H136=-1,AS135,IF(AND($H136=1,AQ$9=$R135),$J136,IF($H136=1,AR135,""))))))))</f>
        <v/>
      </c>
      <c r="AS136" t="str">
        <f ca="1">IF($E135="","",IF($F136="",AS135,IF(AND($M136=1,AS$9&gt;$B$9),"",IF(AND($M136=1,AS$9&lt;=$B$9),LOOKUP(AS$9,$A$12:$A$111,$B$12:$B$111),IF(AND($H136=-1,AT$9=$R135),"",IF($H136=-1,AT135,IF(AND($H136=1,AR$9=$R135),$J136,IF($H136=1,AS135,""))))))))</f>
        <v/>
      </c>
      <c r="AT136" t="str">
        <f ca="1">IF($E135="","",IF($F136="",AT135,IF(AND($M136=1,AT$9&gt;$B$9),"",IF(AND($M136=1,AT$9&lt;=$B$9),LOOKUP(AT$9,$A$12:$A$111,$B$12:$B$111),IF(AND($H136=-1,AU$9=$R135),"",IF($H136=-1,AU135,IF(AND($H136=1,AS$9=$R135),$J136,IF($H136=1,AT135,""))))))))</f>
        <v/>
      </c>
      <c r="AU136" t="str">
        <f ca="1">IF($E135="","",IF($F136="",AU135,IF(AND($M136=1,AU$9&gt;$B$9),"",IF(AND($M136=1,AU$9&lt;=$B$9),LOOKUP(AU$9,$A$12:$A$111,$B$12:$B$111),IF(AND($H136=-1,AV$9=$R135),"",IF($H136=-1,AV135,IF(AND($H136=1,AT$9=$R135),$J136,IF($H136=1,AU135,""))))))))</f>
        <v/>
      </c>
      <c r="AV136" t="str">
        <f ca="1">IF($E135="","",IF($F136="",AV135,IF(AND($M136=1,AV$9&gt;$B$9),"",IF(AND($M136=1,AV$9&lt;=$B$9),LOOKUP(AV$9,$A$12:$A$111,$B$12:$B$111),IF(AND($H136=-1,AW$9=$R135),"",IF($H136=-1,AW135,IF(AND($H136=1,AU$9=$R135),$J136,IF($H136=1,AV135,""))))))))</f>
        <v/>
      </c>
      <c r="AW136" t="str">
        <f ca="1">IF($E135="","",IF($F136="",AW135,IF(AND($M136=1,AW$9&gt;$B$9),"",IF(AND($M136=1,AW$9&lt;=$B$9),LOOKUP(AW$9,$A$12:$A$111,$B$12:$B$111),IF(AND($H136=-1,AX$9=$R135),"",IF($H136=-1,AX135,IF(AND($H136=1,AV$9=$R135),$J136,IF($H136=1,AW135,""))))))))</f>
        <v/>
      </c>
      <c r="AX136" t="str">
        <f ca="1">IF($E135="","",IF($F136="",AX135,IF(AND($M136=1,AX$9&gt;$B$9),"",IF(AND($M136=1,AX$9&lt;=$B$9),LOOKUP(AX$9,$A$12:$A$111,$B$12:$B$111),IF(AND($H136=-1,AY$9=$R135),"",IF($H136=-1,AY135,IF(AND($H136=1,AW$9=$R135),$J136,IF($H136=1,AX135,""))))))))</f>
        <v/>
      </c>
      <c r="AY136" t="str">
        <f ca="1">IF($E135="","",IF($F136="",AY135,IF(AND($M136=1,AY$9&gt;$B$9),"",IF(AND($M136=1,AY$9&lt;=$B$9),LOOKUP(AY$9,$A$12:$A$111,$B$12:$B$111),IF(AND($H136=-1,AZ$9=$R135),"",IF($H136=-1,AZ135,IF(AND($H136=1,AX$9=$R135),$J136,IF($H136=1,AY135,""))))))))</f>
        <v/>
      </c>
      <c r="AZ136" t="str">
        <f ca="1">IF($E135="","",IF($F136="",AZ135,IF(AND($M136=1,AZ$9&gt;$B$9),"",IF(AND($M136=1,AZ$9&lt;=$B$9),LOOKUP(AZ$9,$A$12:$A$111,$B$12:$B$111),IF(AND($H136=-1,BA$9=$R135),"",IF($H136=-1,BA135,IF(AND($H136=1,AY$9=$R135),$J136,IF($H136=1,AZ135,""))))))))</f>
        <v/>
      </c>
      <c r="BA136" t="str">
        <f ca="1">IF($E135="","",IF($F136="",BA135,IF(AND($M136=1,BA$9&gt;$B$9),"",IF(AND($M136=1,BA$9&lt;=$B$9),LOOKUP(BA$9,$A$12:$A$111,$B$12:$B$111),IF(AND($H136=-1,BB$9=$R135),"",IF($H136=-1,BB135,IF(AND($H136=1,AZ$9=$R135),$J136,IF($H136=1,BA135,""))))))))</f>
        <v/>
      </c>
      <c r="BB136" t="str">
        <f ca="1">IF($E135="","",IF($F136="",BB135,IF(AND($M136=1,BB$9&gt;$B$9),"",IF(AND($M136=1,BB$9&lt;=$B$9),LOOKUP(BB$9,$A$12:$A$111,$B$12:$B$111),IF(AND($H136=-1,BC$9=$R135),"",IF($H136=-1,BC135,IF(AND($H136=1,BA$9=$R135),$J136,IF($H136=1,BB135,""))))))))</f>
        <v/>
      </c>
      <c r="BC136" t="str">
        <f ca="1">IF($E135="","",IF($F136="",BC135,IF(AND($M136=1,BC$9&gt;$B$9),"",IF(AND($M136=1,BC$9&lt;=$B$9),LOOKUP(BC$9,$A$12:$A$111,$B$12:$B$111),IF(AND($H136=-1,BD$9=$R135),"",IF($H136=-1,BD135,IF(AND($H136=1,BB$9=$R135),$J136,IF($H136=1,BC135,""))))))))</f>
        <v/>
      </c>
      <c r="BD136" t="str">
        <f ca="1">IF($E135="","",IF($F136="",BD135,IF(AND($M136=1,BD$9&gt;$B$9),"",IF(AND($M136=1,BD$9&lt;=$B$9),LOOKUP(BD$9,$A$12:$A$111,$B$12:$B$111),IF(AND($H136=-1,BE$9=$R135),"",IF($H136=-1,BE135,IF(AND($H136=1,BC$9=$R135),$J136,IF($H136=1,BD135,""))))))))</f>
        <v/>
      </c>
      <c r="BE136" t="str">
        <f ca="1">IF($E135="","",IF($F136="",BE135,IF(AND($M136=1,BE$9&gt;$B$9),"",IF(AND($M136=1,BE$9&lt;=$B$9),LOOKUP(BE$9,$A$12:$A$111,$B$12:$B$111),IF(AND($H136=-1,BF$9=$R135),"",IF($H136=-1,BF135,IF(AND($H136=1,BD$9=$R135),$J136,IF($H136=1,BE135,""))))))))</f>
        <v/>
      </c>
      <c r="BF136" t="str">
        <f ca="1">IF($E135="","",IF($F136="",BF135,IF(AND($M136=1,BF$9&gt;$B$9),"",IF(AND($M136=1,BF$9&lt;=$B$9),LOOKUP(BF$9,$A$12:$A$111,$B$12:$B$111),IF(AND($H136=-1,BG$9=$R135),"",IF($H136=-1,BG135,IF(AND($H136=1,BE$9=$R135),$J136,IF($H136=1,BF135,""))))))))</f>
        <v/>
      </c>
      <c r="BG136" t="str">
        <f ca="1">IF($E135="","",IF($F136="",BG135,IF(AND($M136=1,BG$9&gt;$B$9),"",IF(AND($M136=1,BG$9&lt;=$B$9),LOOKUP(BG$9,$A$12:$A$111,$B$12:$B$111),IF(AND($H136=-1,BH$9=$R135),"",IF($H136=-1,BH135,IF(AND($H136=1,BF$9=$R135),$J136,IF($H136=1,BG135,""))))))))</f>
        <v/>
      </c>
      <c r="BH136" t="str">
        <f ca="1">IF($E135="","",IF($F136="",BH135,IF(AND($M136=1,BH$9&gt;$B$9),"",IF(AND($M136=1,BH$9&lt;=$B$9),LOOKUP(BH$9,$A$12:$A$111,$B$12:$B$111),IF(AND($H136=-1,BI$9=$R135),"",IF($H136=-1,BI135,IF(AND($H136=1,BG$9=$R135),$J136,IF($H136=1,BH135,""))))))))</f>
        <v/>
      </c>
      <c r="BI136" t="str">
        <f ca="1">IF($E135="","",IF($F136="",BI135,IF(AND($M136=1,BI$9&gt;$B$9),"",IF(AND($M136=1,BI$9&lt;=$B$9),LOOKUP(BI$9,$A$12:$A$111,$B$12:$B$111),IF(AND($H136=-1,BJ$9=$R135),"",IF($H136=-1,BJ135,IF(AND($H136=1,BH$9=$R135),$J136,IF($H136=1,BI135,""))))))))</f>
        <v/>
      </c>
      <c r="BJ136" t="str">
        <f ca="1">IF($E135="","",IF($F136="",BJ135,IF(AND($M136=1,BJ$9&gt;$B$9),"",IF(AND($M136=1,BJ$9&lt;=$B$9),LOOKUP(BJ$9,$A$12:$A$111,$B$12:$B$111),IF(AND($H136=-1,BK$9=$R135),"",IF($H136=-1,BK135,IF(AND($H136=1,BI$9=$R135),$J136,IF($H136=1,BJ135,""))))))))</f>
        <v/>
      </c>
      <c r="BK136" t="str">
        <f ca="1">IF($E135="","",IF($F136="",BK135,IF(AND($M136=1,BK$9&gt;$B$9),"",IF(AND($M136=1,BK$9&lt;=$B$9),LOOKUP(BK$9,$A$12:$A$111,$B$12:$B$111),IF(AND($H136=-1,BL$9=$R135),"",IF($H136=-1,BL135,IF(AND($H136=1,BJ$9=$R135),$J136,IF($H136=1,BK135,""))))))))</f>
        <v/>
      </c>
      <c r="BL136" t="str">
        <f ca="1">IF($E135="","",IF($F136="",BL135,IF(AND($M136=1,BL$9&gt;$B$9),"",IF(AND($M136=1,BL$9&lt;=$B$9),LOOKUP(BL$9,$A$12:$A$111,$B$12:$B$111),IF(AND($H136=-1,BM$9=$R135),"",IF($H136=-1,BM135,IF(AND($H136=1,BK$9=$R135),$J136,IF($H136=1,BL135,""))))))))</f>
        <v/>
      </c>
      <c r="BM136" t="str">
        <f ca="1">IF($E135="","",IF($F136="",BM135,IF(AND($M136=1,BM$9&gt;$B$9),"",IF(AND($M136=1,BM$9&lt;=$B$9),LOOKUP(BM$9,$A$12:$A$111,$B$12:$B$111),IF(AND($H136=-1,BN$9=$R135),"",IF($H136=-1,BN135,IF(AND($H136=1,BL$9=$R135),$J136,IF($H136=1,BM135,""))))))))</f>
        <v/>
      </c>
      <c r="BN136" t="str">
        <f ca="1">IF($E135="","",IF($F136="",BN135,IF(AND($M136=1,BN$9&gt;$B$9),"",IF(AND($M136=1,BN$9&lt;=$B$9),LOOKUP(BN$9,$A$12:$A$111,$B$12:$B$111),IF(AND($H136=-1,BO$9=$R135),"",IF($H136=-1,BO135,IF(AND($H136=1,BM$9=$R135),$J136,IF($H136=1,BN135,""))))))))</f>
        <v/>
      </c>
      <c r="BO136">
        <f ca="1">IF($E135="","",IF($F136="",BO135,IF(AND($M136=1,BO$9&gt;$B$9),"",IF(AND($M136=1,BO$9&lt;=$B$9),LOOKUP(BO$9,$A$12:$A$111,$B$12:$B$111),IF(AND($H136=-1,BP$9=$R135),"",IF($H136=-1,BP135,IF(AND($H136=1,BN$9=$R135),$J136,IF($H136=1,BO135,""))))))))</f>
        <v>0</v>
      </c>
      <c r="BP136">
        <f ca="1">IF($E135="","",IF($F136="",BP135,IF(AND($M136=1,BP$9&gt;$B$9),"",IF(AND($M136=1,BP$9&lt;=$B$9),LOOKUP(BP$9,$A$12:$A$111,$B$12:$B$111),IF(AND($H136=-1,BQ$9=$R135),"",IF($H136=-1,BQ135,IF(AND($H136=1,BO$9=$R135),$J136,IF($H136=1,BP135,""))))))))</f>
        <v>0</v>
      </c>
    </row>
    <row r="137" spans="4:68" x14ac:dyDescent="0.25">
      <c r="D137" s="4">
        <v>127</v>
      </c>
      <c r="E137" s="1">
        <f t="shared" ca="1" si="12"/>
        <v>13</v>
      </c>
      <c r="F137" t="str">
        <f ca="1">IF(E136="","",IF(AND(B$3="Last",G136="Zero"),F136,IF(B$3="Last",G136,IF(AND(B$3="2nd last",G135="Zero"),F136,IF(B$3="2nd last",G135,IF(AND(B$3="Opposite",G136="Zero"),F136,IF(AND(B$3="Opposite",G136="Red"),"Black",IF(AND(B$3="Opposite",G136="Black"),"Red",IF(AND(B$3="Opposite",G136="Odd"),"Even",IF(AND(B$3="Opposite",G136="Even"),"Odd",IF(AND(B$3="Opposite",G136="High"),"Low",IF(AND(B$3="Opposite",G136="Low"),"High",IF(COUNTIF(Refs!$E$5:$I$6,B$3)=1,RevLab!B$3,"")))))))))))))</f>
        <v>Black</v>
      </c>
      <c r="G137" t="str">
        <f ca="1">IF(E137="","",IF(B$2="Red/Black",LOOKUP(E137,Refs!D:D,Refs!F:F),IF(B$2="High/Low",LOOKUP(E137,Refs!D:D,Refs!H:H),IF(B$2="Odd/Even",LOOKUP(E137,Refs!D:D,Refs!J:J),""))))</f>
        <v>Black</v>
      </c>
      <c r="H137">
        <f t="shared" ca="1" si="13"/>
        <v>1</v>
      </c>
      <c r="I137">
        <f ca="1">IF(E136="","",IF(F137="","",IF(AND(R136&gt;1,P136+Q136&gt;=$B$4),$B$4,IF(R136=1,P136,P136+Q136))))</f>
        <v>7</v>
      </c>
      <c r="J137">
        <f t="shared" ca="1" si="14"/>
        <v>7</v>
      </c>
      <c r="K137">
        <f t="shared" ca="1" si="16"/>
        <v>-156</v>
      </c>
      <c r="L137">
        <f t="shared" ca="1" si="17"/>
        <v>15</v>
      </c>
      <c r="M137">
        <f t="shared" ca="1" si="15"/>
        <v>0</v>
      </c>
      <c r="P137">
        <f t="shared" ca="1" si="9"/>
        <v>3</v>
      </c>
      <c r="Q137">
        <f t="shared" ca="1" si="10"/>
        <v>7</v>
      </c>
      <c r="R137" s="2">
        <f t="shared" ca="1" si="11"/>
        <v>3</v>
      </c>
      <c r="S137" s="4">
        <f ca="1">IF(E136="","",IF($F137="",S136,IF($M137=1,LOOKUP(S$9,$A$12:$A$111,$B$12:$B$111),IF(AND($H137=-1,T$9=$R136),"",IF($H137=-1,T136,IF($H137=1,S136))))))</f>
        <v>3</v>
      </c>
      <c r="T137">
        <f ca="1">IF($E136="","",IF($F137="",T136,IF(AND($M137=1,T$9&gt;$B$9),"",IF(AND($M137=1,T$9&lt;=$B$9),LOOKUP(T$9,$A$12:$A$111,$B$12:$B$111),IF(AND($H137=-1,U$9=$R136),"",IF($H137=-1,U136,IF(AND($H137=1,S$9=$R136),$J137,IF($H137=1,T136,""))))))))</f>
        <v>4</v>
      </c>
      <c r="U137">
        <f ca="1">IF($E136="","",IF($F137="",U136,IF(AND($M137=1,U$9&gt;$B$9),"",IF(AND($M137=1,U$9&lt;=$B$9),LOOKUP(U$9,$A$12:$A$111,$B$12:$B$111),IF(AND($H137=-1,V$9=$R136),"",IF($H137=-1,V136,IF(AND($H137=1,T$9=$R136),$J137,IF($H137=1,U136,""))))))))</f>
        <v>7</v>
      </c>
      <c r="V137" t="str">
        <f ca="1">IF($E136="","",IF($F137="",V136,IF(AND($M137=1,V$9&gt;$B$9),"",IF(AND($M137=1,V$9&lt;=$B$9),LOOKUP(V$9,$A$12:$A$111,$B$12:$B$111),IF(AND($H137=-1,W$9=$R136),"",IF($H137=-1,W136,IF(AND($H137=1,U$9=$R136),$J137,IF($H137=1,V136,""))))))))</f>
        <v/>
      </c>
      <c r="W137" t="str">
        <f ca="1">IF($E136="","",IF($F137="",W136,IF(AND($M137=1,W$9&gt;$B$9),"",IF(AND($M137=1,W$9&lt;=$B$9),LOOKUP(W$9,$A$12:$A$111,$B$12:$B$111),IF(AND($H137=-1,X$9=$R136),"",IF($H137=-1,X136,IF(AND($H137=1,V$9=$R136),$J137,IF($H137=1,W136,""))))))))</f>
        <v/>
      </c>
      <c r="X137" t="str">
        <f ca="1">IF($E136="","",IF($F137="",X136,IF(AND($M137=1,X$9&gt;$B$9),"",IF(AND($M137=1,X$9&lt;=$B$9),LOOKUP(X$9,$A$12:$A$111,$B$12:$B$111),IF(AND($H137=-1,Y$9=$R136),"",IF($H137=-1,Y136,IF(AND($H137=1,W$9=$R136),$J137,IF($H137=1,X136,""))))))))</f>
        <v/>
      </c>
      <c r="Y137" t="str">
        <f ca="1">IF($E136="","",IF($F137="",Y136,IF(AND($M137=1,Y$9&gt;$B$9),"",IF(AND($M137=1,Y$9&lt;=$B$9),LOOKUP(Y$9,$A$12:$A$111,$B$12:$B$111),IF(AND($H137=-1,Z$9=$R136),"",IF($H137=-1,Z136,IF(AND($H137=1,X$9=$R136),$J137,IF($H137=1,Y136,""))))))))</f>
        <v/>
      </c>
      <c r="Z137" t="str">
        <f ca="1">IF($E136="","",IF($F137="",Z136,IF(AND($M137=1,Z$9&gt;$B$9),"",IF(AND($M137=1,Z$9&lt;=$B$9),LOOKUP(Z$9,$A$12:$A$111,$B$12:$B$111),IF(AND($H137=-1,AA$9=$R136),"",IF($H137=-1,AA136,IF(AND($H137=1,Y$9=$R136),$J137,IF($H137=1,Z136,""))))))))</f>
        <v/>
      </c>
      <c r="AA137" t="str">
        <f ca="1">IF($E136="","",IF($F137="",AA136,IF(AND($M137=1,AA$9&gt;$B$9),"",IF(AND($M137=1,AA$9&lt;=$B$9),LOOKUP(AA$9,$A$12:$A$111,$B$12:$B$111),IF(AND($H137=-1,AB$9=$R136),"",IF($H137=-1,AB136,IF(AND($H137=1,Z$9=$R136),$J137,IF($H137=1,AA136,""))))))))</f>
        <v/>
      </c>
      <c r="AB137" t="str">
        <f ca="1">IF($E136="","",IF($F137="",AB136,IF(AND($M137=1,AB$9&gt;$B$9),"",IF(AND($M137=1,AB$9&lt;=$B$9),LOOKUP(AB$9,$A$12:$A$111,$B$12:$B$111),IF(AND($H137=-1,AC$9=$R136),"",IF($H137=-1,AC136,IF(AND($H137=1,AA$9=$R136),$J137,IF($H137=1,AB136,""))))))))</f>
        <v/>
      </c>
      <c r="AC137" t="str">
        <f ca="1">IF($E136="","",IF($F137="",AC136,IF(AND($M137=1,AC$9&gt;$B$9),"",IF(AND($M137=1,AC$9&lt;=$B$9),LOOKUP(AC$9,$A$12:$A$111,$B$12:$B$111),IF(AND($H137=-1,AD$9=$R136),"",IF($H137=-1,AD136,IF(AND($H137=1,AB$9=$R136),$J137,IF($H137=1,AC136,""))))))))</f>
        <v/>
      </c>
      <c r="AD137" t="str">
        <f ca="1">IF($E136="","",IF($F137="",AD136,IF(AND($M137=1,AD$9&gt;$B$9),"",IF(AND($M137=1,AD$9&lt;=$B$9),LOOKUP(AD$9,$A$12:$A$111,$B$12:$B$111),IF(AND($H137=-1,AE$9=$R136),"",IF($H137=-1,AE136,IF(AND($H137=1,AC$9=$R136),$J137,IF($H137=1,AD136,""))))))))</f>
        <v/>
      </c>
      <c r="AE137" t="str">
        <f ca="1">IF($E136="","",IF($F137="",AE136,IF(AND($M137=1,AE$9&gt;$B$9),"",IF(AND($M137=1,AE$9&lt;=$B$9),LOOKUP(AE$9,$A$12:$A$111,$B$12:$B$111),IF(AND($H137=-1,AF$9=$R136),"",IF($H137=-1,AF136,IF(AND($H137=1,AD$9=$R136),$J137,IF($H137=1,AE136,""))))))))</f>
        <v/>
      </c>
      <c r="AF137" t="str">
        <f ca="1">IF($E136="","",IF($F137="",AF136,IF(AND($M137=1,AF$9&gt;$B$9),"",IF(AND($M137=1,AF$9&lt;=$B$9),LOOKUP(AF$9,$A$12:$A$111,$B$12:$B$111),IF(AND($H137=-1,AG$9=$R136),"",IF($H137=-1,AG136,IF(AND($H137=1,AE$9=$R136),$J137,IF($H137=1,AF136,""))))))))</f>
        <v/>
      </c>
      <c r="AG137" t="str">
        <f ca="1">IF($E136="","",IF($F137="",AG136,IF(AND($M137=1,AG$9&gt;$B$9),"",IF(AND($M137=1,AG$9&lt;=$B$9),LOOKUP(AG$9,$A$12:$A$111,$B$12:$B$111),IF(AND($H137=-1,AH$9=$R136),"",IF($H137=-1,AH136,IF(AND($H137=1,AF$9=$R136),$J137,IF($H137=1,AG136,""))))))))</f>
        <v/>
      </c>
      <c r="AH137" t="str">
        <f ca="1">IF($E136="","",IF($F137="",AH136,IF(AND($M137=1,AH$9&gt;$B$9),"",IF(AND($M137=1,AH$9&lt;=$B$9),LOOKUP(AH$9,$A$12:$A$111,$B$12:$B$111),IF(AND($H137=-1,AI$9=$R136),"",IF($H137=-1,AI136,IF(AND($H137=1,AG$9=$R136),$J137,IF($H137=1,AH136,""))))))))</f>
        <v/>
      </c>
      <c r="AI137" t="str">
        <f ca="1">IF($E136="","",IF($F137="",AI136,IF(AND($M137=1,AI$9&gt;$B$9),"",IF(AND($M137=1,AI$9&lt;=$B$9),LOOKUP(AI$9,$A$12:$A$111,$B$12:$B$111),IF(AND($H137=-1,AJ$9=$R136),"",IF($H137=-1,AJ136,IF(AND($H137=1,AH$9=$R136),$J137,IF($H137=1,AI136,""))))))))</f>
        <v/>
      </c>
      <c r="AJ137" t="str">
        <f ca="1">IF($E136="","",IF($F137="",AJ136,IF(AND($M137=1,AJ$9&gt;$B$9),"",IF(AND($M137=1,AJ$9&lt;=$B$9),LOOKUP(AJ$9,$A$12:$A$111,$B$12:$B$111),IF(AND($H137=-1,AK$9=$R136),"",IF($H137=-1,AK136,IF(AND($H137=1,AI$9=$R136),$J137,IF($H137=1,AJ136,""))))))))</f>
        <v/>
      </c>
      <c r="AK137" t="str">
        <f ca="1">IF($E136="","",IF($F137="",AK136,IF(AND($M137=1,AK$9&gt;$B$9),"",IF(AND($M137=1,AK$9&lt;=$B$9),LOOKUP(AK$9,$A$12:$A$111,$B$12:$B$111),IF(AND($H137=-1,AL$9=$R136),"",IF($H137=-1,AL136,IF(AND($H137=1,AJ$9=$R136),$J137,IF($H137=1,AK136,""))))))))</f>
        <v/>
      </c>
      <c r="AL137" t="str">
        <f ca="1">IF($E136="","",IF($F137="",AL136,IF(AND($M137=1,AL$9&gt;$B$9),"",IF(AND($M137=1,AL$9&lt;=$B$9),LOOKUP(AL$9,$A$12:$A$111,$B$12:$B$111),IF(AND($H137=-1,AM$9=$R136),"",IF($H137=-1,AM136,IF(AND($H137=1,AK$9=$R136),$J137,IF($H137=1,AL136,""))))))))</f>
        <v/>
      </c>
      <c r="AM137" t="str">
        <f ca="1">IF($E136="","",IF($F137="",AM136,IF(AND($M137=1,AM$9&gt;$B$9),"",IF(AND($M137=1,AM$9&lt;=$B$9),LOOKUP(AM$9,$A$12:$A$111,$B$12:$B$111),IF(AND($H137=-1,AN$9=$R136),"",IF($H137=-1,AN136,IF(AND($H137=1,AL$9=$R136),$J137,IF($H137=1,AM136,""))))))))</f>
        <v/>
      </c>
      <c r="AN137" t="str">
        <f ca="1">IF($E136="","",IF($F137="",AN136,IF(AND($M137=1,AN$9&gt;$B$9),"",IF(AND($M137=1,AN$9&lt;=$B$9),LOOKUP(AN$9,$A$12:$A$111,$B$12:$B$111),IF(AND($H137=-1,AO$9=$R136),"",IF($H137=-1,AO136,IF(AND($H137=1,AM$9=$R136),$J137,IF($H137=1,AN136,""))))))))</f>
        <v/>
      </c>
      <c r="AO137" t="str">
        <f ca="1">IF($E136="","",IF($F137="",AO136,IF(AND($M137=1,AO$9&gt;$B$9),"",IF(AND($M137=1,AO$9&lt;=$B$9),LOOKUP(AO$9,$A$12:$A$111,$B$12:$B$111),IF(AND($H137=-1,AP$9=$R136),"",IF($H137=-1,AP136,IF(AND($H137=1,AN$9=$R136),$J137,IF($H137=1,AO136,""))))))))</f>
        <v/>
      </c>
      <c r="AP137" t="str">
        <f ca="1">IF($E136="","",IF($F137="",AP136,IF(AND($M137=1,AP$9&gt;$B$9),"",IF(AND($M137=1,AP$9&lt;=$B$9),LOOKUP(AP$9,$A$12:$A$111,$B$12:$B$111),IF(AND($H137=-1,AQ$9=$R136),"",IF($H137=-1,AQ136,IF(AND($H137=1,AO$9=$R136),$J137,IF($H137=1,AP136,""))))))))</f>
        <v/>
      </c>
      <c r="AQ137" t="str">
        <f ca="1">IF($E136="","",IF($F137="",AQ136,IF(AND($M137=1,AQ$9&gt;$B$9),"",IF(AND($M137=1,AQ$9&lt;=$B$9),LOOKUP(AQ$9,$A$12:$A$111,$B$12:$B$111),IF(AND($H137=-1,AR$9=$R136),"",IF($H137=-1,AR136,IF(AND($H137=1,AP$9=$R136),$J137,IF($H137=1,AQ136,""))))))))</f>
        <v/>
      </c>
      <c r="AR137" t="str">
        <f ca="1">IF($E136="","",IF($F137="",AR136,IF(AND($M137=1,AR$9&gt;$B$9),"",IF(AND($M137=1,AR$9&lt;=$B$9),LOOKUP(AR$9,$A$12:$A$111,$B$12:$B$111),IF(AND($H137=-1,AS$9=$R136),"",IF($H137=-1,AS136,IF(AND($H137=1,AQ$9=$R136),$J137,IF($H137=1,AR136,""))))))))</f>
        <v/>
      </c>
      <c r="AS137" t="str">
        <f ca="1">IF($E136="","",IF($F137="",AS136,IF(AND($M137=1,AS$9&gt;$B$9),"",IF(AND($M137=1,AS$9&lt;=$B$9),LOOKUP(AS$9,$A$12:$A$111,$B$12:$B$111),IF(AND($H137=-1,AT$9=$R136),"",IF($H137=-1,AT136,IF(AND($H137=1,AR$9=$R136),$J137,IF($H137=1,AS136,""))))))))</f>
        <v/>
      </c>
      <c r="AT137" t="str">
        <f ca="1">IF($E136="","",IF($F137="",AT136,IF(AND($M137=1,AT$9&gt;$B$9),"",IF(AND($M137=1,AT$9&lt;=$B$9),LOOKUP(AT$9,$A$12:$A$111,$B$12:$B$111),IF(AND($H137=-1,AU$9=$R136),"",IF($H137=-1,AU136,IF(AND($H137=1,AS$9=$R136),$J137,IF($H137=1,AT136,""))))))))</f>
        <v/>
      </c>
      <c r="AU137" t="str">
        <f ca="1">IF($E136="","",IF($F137="",AU136,IF(AND($M137=1,AU$9&gt;$B$9),"",IF(AND($M137=1,AU$9&lt;=$B$9),LOOKUP(AU$9,$A$12:$A$111,$B$12:$B$111),IF(AND($H137=-1,AV$9=$R136),"",IF($H137=-1,AV136,IF(AND($H137=1,AT$9=$R136),$J137,IF($H137=1,AU136,""))))))))</f>
        <v/>
      </c>
      <c r="AV137" t="str">
        <f ca="1">IF($E136="","",IF($F137="",AV136,IF(AND($M137=1,AV$9&gt;$B$9),"",IF(AND($M137=1,AV$9&lt;=$B$9),LOOKUP(AV$9,$A$12:$A$111,$B$12:$B$111),IF(AND($H137=-1,AW$9=$R136),"",IF($H137=-1,AW136,IF(AND($H137=1,AU$9=$R136),$J137,IF($H137=1,AV136,""))))))))</f>
        <v/>
      </c>
      <c r="AW137" t="str">
        <f ca="1">IF($E136="","",IF($F137="",AW136,IF(AND($M137=1,AW$9&gt;$B$9),"",IF(AND($M137=1,AW$9&lt;=$B$9),LOOKUP(AW$9,$A$12:$A$111,$B$12:$B$111),IF(AND($H137=-1,AX$9=$R136),"",IF($H137=-1,AX136,IF(AND($H137=1,AV$9=$R136),$J137,IF($H137=1,AW136,""))))))))</f>
        <v/>
      </c>
      <c r="AX137" t="str">
        <f ca="1">IF($E136="","",IF($F137="",AX136,IF(AND($M137=1,AX$9&gt;$B$9),"",IF(AND($M137=1,AX$9&lt;=$B$9),LOOKUP(AX$9,$A$12:$A$111,$B$12:$B$111),IF(AND($H137=-1,AY$9=$R136),"",IF($H137=-1,AY136,IF(AND($H137=1,AW$9=$R136),$J137,IF($H137=1,AX136,""))))))))</f>
        <v/>
      </c>
      <c r="AY137" t="str">
        <f ca="1">IF($E136="","",IF($F137="",AY136,IF(AND($M137=1,AY$9&gt;$B$9),"",IF(AND($M137=1,AY$9&lt;=$B$9),LOOKUP(AY$9,$A$12:$A$111,$B$12:$B$111),IF(AND($H137=-1,AZ$9=$R136),"",IF($H137=-1,AZ136,IF(AND($H137=1,AX$9=$R136),$J137,IF($H137=1,AY136,""))))))))</f>
        <v/>
      </c>
      <c r="AZ137" t="str">
        <f ca="1">IF($E136="","",IF($F137="",AZ136,IF(AND($M137=1,AZ$9&gt;$B$9),"",IF(AND($M137=1,AZ$9&lt;=$B$9),LOOKUP(AZ$9,$A$12:$A$111,$B$12:$B$111),IF(AND($H137=-1,BA$9=$R136),"",IF($H137=-1,BA136,IF(AND($H137=1,AY$9=$R136),$J137,IF($H137=1,AZ136,""))))))))</f>
        <v/>
      </c>
      <c r="BA137" t="str">
        <f ca="1">IF($E136="","",IF($F137="",BA136,IF(AND($M137=1,BA$9&gt;$B$9),"",IF(AND($M137=1,BA$9&lt;=$B$9),LOOKUP(BA$9,$A$12:$A$111,$B$12:$B$111),IF(AND($H137=-1,BB$9=$R136),"",IF($H137=-1,BB136,IF(AND($H137=1,AZ$9=$R136),$J137,IF($H137=1,BA136,""))))))))</f>
        <v/>
      </c>
      <c r="BB137" t="str">
        <f ca="1">IF($E136="","",IF($F137="",BB136,IF(AND($M137=1,BB$9&gt;$B$9),"",IF(AND($M137=1,BB$9&lt;=$B$9),LOOKUP(BB$9,$A$12:$A$111,$B$12:$B$111),IF(AND($H137=-1,BC$9=$R136),"",IF($H137=-1,BC136,IF(AND($H137=1,BA$9=$R136),$J137,IF($H137=1,BB136,""))))))))</f>
        <v/>
      </c>
      <c r="BC137" t="str">
        <f ca="1">IF($E136="","",IF($F137="",BC136,IF(AND($M137=1,BC$9&gt;$B$9),"",IF(AND($M137=1,BC$9&lt;=$B$9),LOOKUP(BC$9,$A$12:$A$111,$B$12:$B$111),IF(AND($H137=-1,BD$9=$R136),"",IF($H137=-1,BD136,IF(AND($H137=1,BB$9=$R136),$J137,IF($H137=1,BC136,""))))))))</f>
        <v/>
      </c>
      <c r="BD137" t="str">
        <f ca="1">IF($E136="","",IF($F137="",BD136,IF(AND($M137=1,BD$9&gt;$B$9),"",IF(AND($M137=1,BD$9&lt;=$B$9),LOOKUP(BD$9,$A$12:$A$111,$B$12:$B$111),IF(AND($H137=-1,BE$9=$R136),"",IF($H137=-1,BE136,IF(AND($H137=1,BC$9=$R136),$J137,IF($H137=1,BD136,""))))))))</f>
        <v/>
      </c>
      <c r="BE137" t="str">
        <f ca="1">IF($E136="","",IF($F137="",BE136,IF(AND($M137=1,BE$9&gt;$B$9),"",IF(AND($M137=1,BE$9&lt;=$B$9),LOOKUP(BE$9,$A$12:$A$111,$B$12:$B$111),IF(AND($H137=-1,BF$9=$R136),"",IF($H137=-1,BF136,IF(AND($H137=1,BD$9=$R136),$J137,IF($H137=1,BE136,""))))))))</f>
        <v/>
      </c>
      <c r="BF137" t="str">
        <f ca="1">IF($E136="","",IF($F137="",BF136,IF(AND($M137=1,BF$9&gt;$B$9),"",IF(AND($M137=1,BF$9&lt;=$B$9),LOOKUP(BF$9,$A$12:$A$111,$B$12:$B$111),IF(AND($H137=-1,BG$9=$R136),"",IF($H137=-1,BG136,IF(AND($H137=1,BE$9=$R136),$J137,IF($H137=1,BF136,""))))))))</f>
        <v/>
      </c>
      <c r="BG137" t="str">
        <f ca="1">IF($E136="","",IF($F137="",BG136,IF(AND($M137=1,BG$9&gt;$B$9),"",IF(AND($M137=1,BG$9&lt;=$B$9),LOOKUP(BG$9,$A$12:$A$111,$B$12:$B$111),IF(AND($H137=-1,BH$9=$R136),"",IF($H137=-1,BH136,IF(AND($H137=1,BF$9=$R136),$J137,IF($H137=1,BG136,""))))))))</f>
        <v/>
      </c>
      <c r="BH137" t="str">
        <f ca="1">IF($E136="","",IF($F137="",BH136,IF(AND($M137=1,BH$9&gt;$B$9),"",IF(AND($M137=1,BH$9&lt;=$B$9),LOOKUP(BH$9,$A$12:$A$111,$B$12:$B$111),IF(AND($H137=-1,BI$9=$R136),"",IF($H137=-1,BI136,IF(AND($H137=1,BG$9=$R136),$J137,IF($H137=1,BH136,""))))))))</f>
        <v/>
      </c>
      <c r="BI137" t="str">
        <f ca="1">IF($E136="","",IF($F137="",BI136,IF(AND($M137=1,BI$9&gt;$B$9),"",IF(AND($M137=1,BI$9&lt;=$B$9),LOOKUP(BI$9,$A$12:$A$111,$B$12:$B$111),IF(AND($H137=-1,BJ$9=$R136),"",IF($H137=-1,BJ136,IF(AND($H137=1,BH$9=$R136),$J137,IF($H137=1,BI136,""))))))))</f>
        <v/>
      </c>
      <c r="BJ137" t="str">
        <f ca="1">IF($E136="","",IF($F137="",BJ136,IF(AND($M137=1,BJ$9&gt;$B$9),"",IF(AND($M137=1,BJ$9&lt;=$B$9),LOOKUP(BJ$9,$A$12:$A$111,$B$12:$B$111),IF(AND($H137=-1,BK$9=$R136),"",IF($H137=-1,BK136,IF(AND($H137=1,BI$9=$R136),$J137,IF($H137=1,BJ136,""))))))))</f>
        <v/>
      </c>
      <c r="BK137" t="str">
        <f ca="1">IF($E136="","",IF($F137="",BK136,IF(AND($M137=1,BK$9&gt;$B$9),"",IF(AND($M137=1,BK$9&lt;=$B$9),LOOKUP(BK$9,$A$12:$A$111,$B$12:$B$111),IF(AND($H137=-1,BL$9=$R136),"",IF($H137=-1,BL136,IF(AND($H137=1,BJ$9=$R136),$J137,IF($H137=1,BK136,""))))))))</f>
        <v/>
      </c>
      <c r="BL137" t="str">
        <f ca="1">IF($E136="","",IF($F137="",BL136,IF(AND($M137=1,BL$9&gt;$B$9),"",IF(AND($M137=1,BL$9&lt;=$B$9),LOOKUP(BL$9,$A$12:$A$111,$B$12:$B$111),IF(AND($H137=-1,BM$9=$R136),"",IF($H137=-1,BM136,IF(AND($H137=1,BK$9=$R136),$J137,IF($H137=1,BL136,""))))))))</f>
        <v/>
      </c>
      <c r="BM137" t="str">
        <f ca="1">IF($E136="","",IF($F137="",BM136,IF(AND($M137=1,BM$9&gt;$B$9),"",IF(AND($M137=1,BM$9&lt;=$B$9),LOOKUP(BM$9,$A$12:$A$111,$B$12:$B$111),IF(AND($H137=-1,BN$9=$R136),"",IF($H137=-1,BN136,IF(AND($H137=1,BL$9=$R136),$J137,IF($H137=1,BM136,""))))))))</f>
        <v/>
      </c>
      <c r="BN137" t="str">
        <f ca="1">IF($E136="","",IF($F137="",BN136,IF(AND($M137=1,BN$9&gt;$B$9),"",IF(AND($M137=1,BN$9&lt;=$B$9),LOOKUP(BN$9,$A$12:$A$111,$B$12:$B$111),IF(AND($H137=-1,BO$9=$R136),"",IF($H137=-1,BO136,IF(AND($H137=1,BM$9=$R136),$J137,IF($H137=1,BN136,""))))))))</f>
        <v/>
      </c>
      <c r="BO137">
        <f ca="1">IF($E136="","",IF($F137="",BO136,IF(AND($M137=1,BO$9&gt;$B$9),"",IF(AND($M137=1,BO$9&lt;=$B$9),LOOKUP(BO$9,$A$12:$A$111,$B$12:$B$111),IF(AND($H137=-1,BP$9=$R136),"",IF($H137=-1,BP136,IF(AND($H137=1,BN$9=$R136),$J137,IF($H137=1,BO136,""))))))))</f>
        <v>0</v>
      </c>
      <c r="BP137">
        <f ca="1">IF($E136="","",IF($F137="",BP136,IF(AND($M137=1,BP$9&gt;$B$9),"",IF(AND($M137=1,BP$9&lt;=$B$9),LOOKUP(BP$9,$A$12:$A$111,$B$12:$B$111),IF(AND($H137=-1,BQ$9=$R136),"",IF($H137=-1,BQ136,IF(AND($H137=1,BO$9=$R136),$J137,IF($H137=1,BP136,""))))))))</f>
        <v>0</v>
      </c>
    </row>
    <row r="138" spans="4:68" x14ac:dyDescent="0.25">
      <c r="D138" s="4">
        <v>128</v>
      </c>
      <c r="E138" s="1">
        <f t="shared" ca="1" si="12"/>
        <v>18</v>
      </c>
      <c r="F138" t="str">
        <f ca="1">IF(E137="","",IF(AND(B$3="Last",G137="Zero"),F137,IF(B$3="Last",G137,IF(AND(B$3="2nd last",G136="Zero"),F137,IF(B$3="2nd last",G136,IF(AND(B$3="Opposite",G137="Zero"),F137,IF(AND(B$3="Opposite",G137="Red"),"Black",IF(AND(B$3="Opposite",G137="Black"),"Red",IF(AND(B$3="Opposite",G137="Odd"),"Even",IF(AND(B$3="Opposite",G137="Even"),"Odd",IF(AND(B$3="Opposite",G137="High"),"Low",IF(AND(B$3="Opposite",G137="Low"),"High",IF(COUNTIF(Refs!$E$5:$I$6,B$3)=1,RevLab!B$3,"")))))))))))))</f>
        <v>Black</v>
      </c>
      <c r="G138" t="str">
        <f ca="1">IF(E138="","",IF(B$2="Red/Black",LOOKUP(E138,Refs!D:D,Refs!F:F),IF(B$2="High/Low",LOOKUP(E138,Refs!D:D,Refs!H:H),IF(B$2="Odd/Even",LOOKUP(E138,Refs!D:D,Refs!J:J),""))))</f>
        <v>Red</v>
      </c>
      <c r="H138">
        <f t="shared" ca="1" si="13"/>
        <v>-1</v>
      </c>
      <c r="I138">
        <f ca="1">IF(E137="","",IF(F138="","",IF(AND(R137&gt;1,P137+Q137&gt;=$B$4),$B$4,IF(R137=1,P137,P137+Q137))))</f>
        <v>10</v>
      </c>
      <c r="J138">
        <f t="shared" ca="1" si="14"/>
        <v>-10</v>
      </c>
      <c r="K138">
        <f t="shared" ca="1" si="16"/>
        <v>-166</v>
      </c>
      <c r="L138">
        <f t="shared" ca="1" si="17"/>
        <v>15</v>
      </c>
      <c r="M138">
        <f t="shared" ca="1" si="15"/>
        <v>0</v>
      </c>
      <c r="P138">
        <f t="shared" ca="1" si="9"/>
        <v>4</v>
      </c>
      <c r="Q138">
        <f t="shared" ca="1" si="10"/>
        <v>4</v>
      </c>
      <c r="R138" s="2">
        <f t="shared" ca="1" si="11"/>
        <v>1</v>
      </c>
      <c r="S138" s="4">
        <f ca="1">IF(E137="","",IF($F138="",S137,IF($M138=1,LOOKUP(S$9,$A$12:$A$111,$B$12:$B$111),IF(AND($H138=-1,T$9=$R137),"",IF($H138=-1,T137,IF($H138=1,S137))))))</f>
        <v>4</v>
      </c>
      <c r="T138" t="str">
        <f ca="1">IF($E137="","",IF($F138="",T137,IF(AND($M138=1,T$9&gt;$B$9),"",IF(AND($M138=1,T$9&lt;=$B$9),LOOKUP(T$9,$A$12:$A$111,$B$12:$B$111),IF(AND($H138=-1,U$9=$R137),"",IF($H138=-1,U137,IF(AND($H138=1,S$9=$R137),$J138,IF($H138=1,T137,""))))))))</f>
        <v/>
      </c>
      <c r="U138" t="str">
        <f ca="1">IF($E137="","",IF($F138="",U137,IF(AND($M138=1,U$9&gt;$B$9),"",IF(AND($M138=1,U$9&lt;=$B$9),LOOKUP(U$9,$A$12:$A$111,$B$12:$B$111),IF(AND($H138=-1,V$9=$R137),"",IF($H138=-1,V137,IF(AND($H138=1,T$9=$R137),$J138,IF($H138=1,U137,""))))))))</f>
        <v/>
      </c>
      <c r="V138" t="str">
        <f ca="1">IF($E137="","",IF($F138="",V137,IF(AND($M138=1,V$9&gt;$B$9),"",IF(AND($M138=1,V$9&lt;=$B$9),LOOKUP(V$9,$A$12:$A$111,$B$12:$B$111),IF(AND($H138=-1,W$9=$R137),"",IF($H138=-1,W137,IF(AND($H138=1,U$9=$R137),$J138,IF($H138=1,V137,""))))))))</f>
        <v/>
      </c>
      <c r="W138" t="str">
        <f ca="1">IF($E137="","",IF($F138="",W137,IF(AND($M138=1,W$9&gt;$B$9),"",IF(AND($M138=1,W$9&lt;=$B$9),LOOKUP(W$9,$A$12:$A$111,$B$12:$B$111),IF(AND($H138=-1,X$9=$R137),"",IF($H138=-1,X137,IF(AND($H138=1,V$9=$R137),$J138,IF($H138=1,W137,""))))))))</f>
        <v/>
      </c>
      <c r="X138" t="str">
        <f ca="1">IF($E137="","",IF($F138="",X137,IF(AND($M138=1,X$9&gt;$B$9),"",IF(AND($M138=1,X$9&lt;=$B$9),LOOKUP(X$9,$A$12:$A$111,$B$12:$B$111),IF(AND($H138=-1,Y$9=$R137),"",IF($H138=-1,Y137,IF(AND($H138=1,W$9=$R137),$J138,IF($H138=1,X137,""))))))))</f>
        <v/>
      </c>
      <c r="Y138" t="str">
        <f ca="1">IF($E137="","",IF($F138="",Y137,IF(AND($M138=1,Y$9&gt;$B$9),"",IF(AND($M138=1,Y$9&lt;=$B$9),LOOKUP(Y$9,$A$12:$A$111,$B$12:$B$111),IF(AND($H138=-1,Z$9=$R137),"",IF($H138=-1,Z137,IF(AND($H138=1,X$9=$R137),$J138,IF($H138=1,Y137,""))))))))</f>
        <v/>
      </c>
      <c r="Z138" t="str">
        <f ca="1">IF($E137="","",IF($F138="",Z137,IF(AND($M138=1,Z$9&gt;$B$9),"",IF(AND($M138=1,Z$9&lt;=$B$9),LOOKUP(Z$9,$A$12:$A$111,$B$12:$B$111),IF(AND($H138=-1,AA$9=$R137),"",IF($H138=-1,AA137,IF(AND($H138=1,Y$9=$R137),$J138,IF($H138=1,Z137,""))))))))</f>
        <v/>
      </c>
      <c r="AA138" t="str">
        <f ca="1">IF($E137="","",IF($F138="",AA137,IF(AND($M138=1,AA$9&gt;$B$9),"",IF(AND($M138=1,AA$9&lt;=$B$9),LOOKUP(AA$9,$A$12:$A$111,$B$12:$B$111),IF(AND($H138=-1,AB$9=$R137),"",IF($H138=-1,AB137,IF(AND($H138=1,Z$9=$R137),$J138,IF($H138=1,AA137,""))))))))</f>
        <v/>
      </c>
      <c r="AB138" t="str">
        <f ca="1">IF($E137="","",IF($F138="",AB137,IF(AND($M138=1,AB$9&gt;$B$9),"",IF(AND($M138=1,AB$9&lt;=$B$9),LOOKUP(AB$9,$A$12:$A$111,$B$12:$B$111),IF(AND($H138=-1,AC$9=$R137),"",IF($H138=-1,AC137,IF(AND($H138=1,AA$9=$R137),$J138,IF($H138=1,AB137,""))))))))</f>
        <v/>
      </c>
      <c r="AC138" t="str">
        <f ca="1">IF($E137="","",IF($F138="",AC137,IF(AND($M138=1,AC$9&gt;$B$9),"",IF(AND($M138=1,AC$9&lt;=$B$9),LOOKUP(AC$9,$A$12:$A$111,$B$12:$B$111),IF(AND($H138=-1,AD$9=$R137),"",IF($H138=-1,AD137,IF(AND($H138=1,AB$9=$R137),$J138,IF($H138=1,AC137,""))))))))</f>
        <v/>
      </c>
      <c r="AD138" t="str">
        <f ca="1">IF($E137="","",IF($F138="",AD137,IF(AND($M138=1,AD$9&gt;$B$9),"",IF(AND($M138=1,AD$9&lt;=$B$9),LOOKUP(AD$9,$A$12:$A$111,$B$12:$B$111),IF(AND($H138=-1,AE$9=$R137),"",IF($H138=-1,AE137,IF(AND($H138=1,AC$9=$R137),$J138,IF($H138=1,AD137,""))))))))</f>
        <v/>
      </c>
      <c r="AE138" t="str">
        <f ca="1">IF($E137="","",IF($F138="",AE137,IF(AND($M138=1,AE$9&gt;$B$9),"",IF(AND($M138=1,AE$9&lt;=$B$9),LOOKUP(AE$9,$A$12:$A$111,$B$12:$B$111),IF(AND($H138=-1,AF$9=$R137),"",IF($H138=-1,AF137,IF(AND($H138=1,AD$9=$R137),$J138,IF($H138=1,AE137,""))))))))</f>
        <v/>
      </c>
      <c r="AF138" t="str">
        <f ca="1">IF($E137="","",IF($F138="",AF137,IF(AND($M138=1,AF$9&gt;$B$9),"",IF(AND($M138=1,AF$9&lt;=$B$9),LOOKUP(AF$9,$A$12:$A$111,$B$12:$B$111),IF(AND($H138=-1,AG$9=$R137),"",IF($H138=-1,AG137,IF(AND($H138=1,AE$9=$R137),$J138,IF($H138=1,AF137,""))))))))</f>
        <v/>
      </c>
      <c r="AG138" t="str">
        <f ca="1">IF($E137="","",IF($F138="",AG137,IF(AND($M138=1,AG$9&gt;$B$9),"",IF(AND($M138=1,AG$9&lt;=$B$9),LOOKUP(AG$9,$A$12:$A$111,$B$12:$B$111),IF(AND($H138=-1,AH$9=$R137),"",IF($H138=-1,AH137,IF(AND($H138=1,AF$9=$R137),$J138,IF($H138=1,AG137,""))))))))</f>
        <v/>
      </c>
      <c r="AH138" t="str">
        <f ca="1">IF($E137="","",IF($F138="",AH137,IF(AND($M138=1,AH$9&gt;$B$9),"",IF(AND($M138=1,AH$9&lt;=$B$9),LOOKUP(AH$9,$A$12:$A$111,$B$12:$B$111),IF(AND($H138=-1,AI$9=$R137),"",IF($H138=-1,AI137,IF(AND($H138=1,AG$9=$R137),$J138,IF($H138=1,AH137,""))))))))</f>
        <v/>
      </c>
      <c r="AI138" t="str">
        <f ca="1">IF($E137="","",IF($F138="",AI137,IF(AND($M138=1,AI$9&gt;$B$9),"",IF(AND($M138=1,AI$9&lt;=$B$9),LOOKUP(AI$9,$A$12:$A$111,$B$12:$B$111),IF(AND($H138=-1,AJ$9=$R137),"",IF($H138=-1,AJ137,IF(AND($H138=1,AH$9=$R137),$J138,IF($H138=1,AI137,""))))))))</f>
        <v/>
      </c>
      <c r="AJ138" t="str">
        <f ca="1">IF($E137="","",IF($F138="",AJ137,IF(AND($M138=1,AJ$9&gt;$B$9),"",IF(AND($M138=1,AJ$9&lt;=$B$9),LOOKUP(AJ$9,$A$12:$A$111,$B$12:$B$111),IF(AND($H138=-1,AK$9=$R137),"",IF($H138=-1,AK137,IF(AND($H138=1,AI$9=$R137),$J138,IF($H138=1,AJ137,""))))))))</f>
        <v/>
      </c>
      <c r="AK138" t="str">
        <f ca="1">IF($E137="","",IF($F138="",AK137,IF(AND($M138=1,AK$9&gt;$B$9),"",IF(AND($M138=1,AK$9&lt;=$B$9),LOOKUP(AK$9,$A$12:$A$111,$B$12:$B$111),IF(AND($H138=-1,AL$9=$R137),"",IF($H138=-1,AL137,IF(AND($H138=1,AJ$9=$R137),$J138,IF($H138=1,AK137,""))))))))</f>
        <v/>
      </c>
      <c r="AL138" t="str">
        <f ca="1">IF($E137="","",IF($F138="",AL137,IF(AND($M138=1,AL$9&gt;$B$9),"",IF(AND($M138=1,AL$9&lt;=$B$9),LOOKUP(AL$9,$A$12:$A$111,$B$12:$B$111),IF(AND($H138=-1,AM$9=$R137),"",IF($H138=-1,AM137,IF(AND($H138=1,AK$9=$R137),$J138,IF($H138=1,AL137,""))))))))</f>
        <v/>
      </c>
      <c r="AM138" t="str">
        <f ca="1">IF($E137="","",IF($F138="",AM137,IF(AND($M138=1,AM$9&gt;$B$9),"",IF(AND($M138=1,AM$9&lt;=$B$9),LOOKUP(AM$9,$A$12:$A$111,$B$12:$B$111),IF(AND($H138=-1,AN$9=$R137),"",IF($H138=-1,AN137,IF(AND($H138=1,AL$9=$R137),$J138,IF($H138=1,AM137,""))))))))</f>
        <v/>
      </c>
      <c r="AN138" t="str">
        <f ca="1">IF($E137="","",IF($F138="",AN137,IF(AND($M138=1,AN$9&gt;$B$9),"",IF(AND($M138=1,AN$9&lt;=$B$9),LOOKUP(AN$9,$A$12:$A$111,$B$12:$B$111),IF(AND($H138=-1,AO$9=$R137),"",IF($H138=-1,AO137,IF(AND($H138=1,AM$9=$R137),$J138,IF($H138=1,AN137,""))))))))</f>
        <v/>
      </c>
      <c r="AO138" t="str">
        <f ca="1">IF($E137="","",IF($F138="",AO137,IF(AND($M138=1,AO$9&gt;$B$9),"",IF(AND($M138=1,AO$9&lt;=$B$9),LOOKUP(AO$9,$A$12:$A$111,$B$12:$B$111),IF(AND($H138=-1,AP$9=$R137),"",IF($H138=-1,AP137,IF(AND($H138=1,AN$9=$R137),$J138,IF($H138=1,AO137,""))))))))</f>
        <v/>
      </c>
      <c r="AP138" t="str">
        <f ca="1">IF($E137="","",IF($F138="",AP137,IF(AND($M138=1,AP$9&gt;$B$9),"",IF(AND($M138=1,AP$9&lt;=$B$9),LOOKUP(AP$9,$A$12:$A$111,$B$12:$B$111),IF(AND($H138=-1,AQ$9=$R137),"",IF($H138=-1,AQ137,IF(AND($H138=1,AO$9=$R137),$J138,IF($H138=1,AP137,""))))))))</f>
        <v/>
      </c>
      <c r="AQ138" t="str">
        <f ca="1">IF($E137="","",IF($F138="",AQ137,IF(AND($M138=1,AQ$9&gt;$B$9),"",IF(AND($M138=1,AQ$9&lt;=$B$9),LOOKUP(AQ$9,$A$12:$A$111,$B$12:$B$111),IF(AND($H138=-1,AR$9=$R137),"",IF($H138=-1,AR137,IF(AND($H138=1,AP$9=$R137),$J138,IF($H138=1,AQ137,""))))))))</f>
        <v/>
      </c>
      <c r="AR138" t="str">
        <f ca="1">IF($E137="","",IF($F138="",AR137,IF(AND($M138=1,AR$9&gt;$B$9),"",IF(AND($M138=1,AR$9&lt;=$B$9),LOOKUP(AR$9,$A$12:$A$111,$B$12:$B$111),IF(AND($H138=-1,AS$9=$R137),"",IF($H138=-1,AS137,IF(AND($H138=1,AQ$9=$R137),$J138,IF($H138=1,AR137,""))))))))</f>
        <v/>
      </c>
      <c r="AS138" t="str">
        <f ca="1">IF($E137="","",IF($F138="",AS137,IF(AND($M138=1,AS$9&gt;$B$9),"",IF(AND($M138=1,AS$9&lt;=$B$9),LOOKUP(AS$9,$A$12:$A$111,$B$12:$B$111),IF(AND($H138=-1,AT$9=$R137),"",IF($H138=-1,AT137,IF(AND($H138=1,AR$9=$R137),$J138,IF($H138=1,AS137,""))))))))</f>
        <v/>
      </c>
      <c r="AT138" t="str">
        <f ca="1">IF($E137="","",IF($F138="",AT137,IF(AND($M138=1,AT$9&gt;$B$9),"",IF(AND($M138=1,AT$9&lt;=$B$9),LOOKUP(AT$9,$A$12:$A$111,$B$12:$B$111),IF(AND($H138=-1,AU$9=$R137),"",IF($H138=-1,AU137,IF(AND($H138=1,AS$9=$R137),$J138,IF($H138=1,AT137,""))))))))</f>
        <v/>
      </c>
      <c r="AU138" t="str">
        <f ca="1">IF($E137="","",IF($F138="",AU137,IF(AND($M138=1,AU$9&gt;$B$9),"",IF(AND($M138=1,AU$9&lt;=$B$9),LOOKUP(AU$9,$A$12:$A$111,$B$12:$B$111),IF(AND($H138=-1,AV$9=$R137),"",IF($H138=-1,AV137,IF(AND($H138=1,AT$9=$R137),$J138,IF($H138=1,AU137,""))))))))</f>
        <v/>
      </c>
      <c r="AV138" t="str">
        <f ca="1">IF($E137="","",IF($F138="",AV137,IF(AND($M138=1,AV$9&gt;$B$9),"",IF(AND($M138=1,AV$9&lt;=$B$9),LOOKUP(AV$9,$A$12:$A$111,$B$12:$B$111),IF(AND($H138=-1,AW$9=$R137),"",IF($H138=-1,AW137,IF(AND($H138=1,AU$9=$R137),$J138,IF($H138=1,AV137,""))))))))</f>
        <v/>
      </c>
      <c r="AW138" t="str">
        <f ca="1">IF($E137="","",IF($F138="",AW137,IF(AND($M138=1,AW$9&gt;$B$9),"",IF(AND($M138=1,AW$9&lt;=$B$9),LOOKUP(AW$9,$A$12:$A$111,$B$12:$B$111),IF(AND($H138=-1,AX$9=$R137),"",IF($H138=-1,AX137,IF(AND($H138=1,AV$9=$R137),$J138,IF($H138=1,AW137,""))))))))</f>
        <v/>
      </c>
      <c r="AX138" t="str">
        <f ca="1">IF($E137="","",IF($F138="",AX137,IF(AND($M138=1,AX$9&gt;$B$9),"",IF(AND($M138=1,AX$9&lt;=$B$9),LOOKUP(AX$9,$A$12:$A$111,$B$12:$B$111),IF(AND($H138=-1,AY$9=$R137),"",IF($H138=-1,AY137,IF(AND($H138=1,AW$9=$R137),$J138,IF($H138=1,AX137,""))))))))</f>
        <v/>
      </c>
      <c r="AY138" t="str">
        <f ca="1">IF($E137="","",IF($F138="",AY137,IF(AND($M138=1,AY$9&gt;$B$9),"",IF(AND($M138=1,AY$9&lt;=$B$9),LOOKUP(AY$9,$A$12:$A$111,$B$12:$B$111),IF(AND($H138=-1,AZ$9=$R137),"",IF($H138=-1,AZ137,IF(AND($H138=1,AX$9=$R137),$J138,IF($H138=1,AY137,""))))))))</f>
        <v/>
      </c>
      <c r="AZ138" t="str">
        <f ca="1">IF($E137="","",IF($F138="",AZ137,IF(AND($M138=1,AZ$9&gt;$B$9),"",IF(AND($M138=1,AZ$9&lt;=$B$9),LOOKUP(AZ$9,$A$12:$A$111,$B$12:$B$111),IF(AND($H138=-1,BA$9=$R137),"",IF($H138=-1,BA137,IF(AND($H138=1,AY$9=$R137),$J138,IF($H138=1,AZ137,""))))))))</f>
        <v/>
      </c>
      <c r="BA138" t="str">
        <f ca="1">IF($E137="","",IF($F138="",BA137,IF(AND($M138=1,BA$9&gt;$B$9),"",IF(AND($M138=1,BA$9&lt;=$B$9),LOOKUP(BA$9,$A$12:$A$111,$B$12:$B$111),IF(AND($H138=-1,BB$9=$R137),"",IF($H138=-1,BB137,IF(AND($H138=1,AZ$9=$R137),$J138,IF($H138=1,BA137,""))))))))</f>
        <v/>
      </c>
      <c r="BB138" t="str">
        <f ca="1">IF($E137="","",IF($F138="",BB137,IF(AND($M138=1,BB$9&gt;$B$9),"",IF(AND($M138=1,BB$9&lt;=$B$9),LOOKUP(BB$9,$A$12:$A$111,$B$12:$B$111),IF(AND($H138=-1,BC$9=$R137),"",IF($H138=-1,BC137,IF(AND($H138=1,BA$9=$R137),$J138,IF($H138=1,BB137,""))))))))</f>
        <v/>
      </c>
      <c r="BC138" t="str">
        <f ca="1">IF($E137="","",IF($F138="",BC137,IF(AND($M138=1,BC$9&gt;$B$9),"",IF(AND($M138=1,BC$9&lt;=$B$9),LOOKUP(BC$9,$A$12:$A$111,$B$12:$B$111),IF(AND($H138=-1,BD$9=$R137),"",IF($H138=-1,BD137,IF(AND($H138=1,BB$9=$R137),$J138,IF($H138=1,BC137,""))))))))</f>
        <v/>
      </c>
      <c r="BD138" t="str">
        <f ca="1">IF($E137="","",IF($F138="",BD137,IF(AND($M138=1,BD$9&gt;$B$9),"",IF(AND($M138=1,BD$9&lt;=$B$9),LOOKUP(BD$9,$A$12:$A$111,$B$12:$B$111),IF(AND($H138=-1,BE$9=$R137),"",IF($H138=-1,BE137,IF(AND($H138=1,BC$9=$R137),$J138,IF($H138=1,BD137,""))))))))</f>
        <v/>
      </c>
      <c r="BE138" t="str">
        <f ca="1">IF($E137="","",IF($F138="",BE137,IF(AND($M138=1,BE$9&gt;$B$9),"",IF(AND($M138=1,BE$9&lt;=$B$9),LOOKUP(BE$9,$A$12:$A$111,$B$12:$B$111),IF(AND($H138=-1,BF$9=$R137),"",IF($H138=-1,BF137,IF(AND($H138=1,BD$9=$R137),$J138,IF($H138=1,BE137,""))))))))</f>
        <v/>
      </c>
      <c r="BF138" t="str">
        <f ca="1">IF($E137="","",IF($F138="",BF137,IF(AND($M138=1,BF$9&gt;$B$9),"",IF(AND($M138=1,BF$9&lt;=$B$9),LOOKUP(BF$9,$A$12:$A$111,$B$12:$B$111),IF(AND($H138=-1,BG$9=$R137),"",IF($H138=-1,BG137,IF(AND($H138=1,BE$9=$R137),$J138,IF($H138=1,BF137,""))))))))</f>
        <v/>
      </c>
      <c r="BG138" t="str">
        <f ca="1">IF($E137="","",IF($F138="",BG137,IF(AND($M138=1,BG$9&gt;$B$9),"",IF(AND($M138=1,BG$9&lt;=$B$9),LOOKUP(BG$9,$A$12:$A$111,$B$12:$B$111),IF(AND($H138=-1,BH$9=$R137),"",IF($H138=-1,BH137,IF(AND($H138=1,BF$9=$R137),$J138,IF($H138=1,BG137,""))))))))</f>
        <v/>
      </c>
      <c r="BH138" t="str">
        <f ca="1">IF($E137="","",IF($F138="",BH137,IF(AND($M138=1,BH$9&gt;$B$9),"",IF(AND($M138=1,BH$9&lt;=$B$9),LOOKUP(BH$9,$A$12:$A$111,$B$12:$B$111),IF(AND($H138=-1,BI$9=$R137),"",IF($H138=-1,BI137,IF(AND($H138=1,BG$9=$R137),$J138,IF($H138=1,BH137,""))))))))</f>
        <v/>
      </c>
      <c r="BI138" t="str">
        <f ca="1">IF($E137="","",IF($F138="",BI137,IF(AND($M138=1,BI$9&gt;$B$9),"",IF(AND($M138=1,BI$9&lt;=$B$9),LOOKUP(BI$9,$A$12:$A$111,$B$12:$B$111),IF(AND($H138=-1,BJ$9=$R137),"",IF($H138=-1,BJ137,IF(AND($H138=1,BH$9=$R137),$J138,IF($H138=1,BI137,""))))))))</f>
        <v/>
      </c>
      <c r="BJ138" t="str">
        <f ca="1">IF($E137="","",IF($F138="",BJ137,IF(AND($M138=1,BJ$9&gt;$B$9),"",IF(AND($M138=1,BJ$9&lt;=$B$9),LOOKUP(BJ$9,$A$12:$A$111,$B$12:$B$111),IF(AND($H138=-1,BK$9=$R137),"",IF($H138=-1,BK137,IF(AND($H138=1,BI$9=$R137),$J138,IF($H138=1,BJ137,""))))))))</f>
        <v/>
      </c>
      <c r="BK138" t="str">
        <f ca="1">IF($E137="","",IF($F138="",BK137,IF(AND($M138=1,BK$9&gt;$B$9),"",IF(AND($M138=1,BK$9&lt;=$B$9),LOOKUP(BK$9,$A$12:$A$111,$B$12:$B$111),IF(AND($H138=-1,BL$9=$R137),"",IF($H138=-1,BL137,IF(AND($H138=1,BJ$9=$R137),$J138,IF($H138=1,BK137,""))))))))</f>
        <v/>
      </c>
      <c r="BL138" t="str">
        <f ca="1">IF($E137="","",IF($F138="",BL137,IF(AND($M138=1,BL$9&gt;$B$9),"",IF(AND($M138=1,BL$9&lt;=$B$9),LOOKUP(BL$9,$A$12:$A$111,$B$12:$B$111),IF(AND($H138=-1,BM$9=$R137),"",IF($H138=-1,BM137,IF(AND($H138=1,BK$9=$R137),$J138,IF($H138=1,BL137,""))))))))</f>
        <v/>
      </c>
      <c r="BM138" t="str">
        <f ca="1">IF($E137="","",IF($F138="",BM137,IF(AND($M138=1,BM$9&gt;$B$9),"",IF(AND($M138=1,BM$9&lt;=$B$9),LOOKUP(BM$9,$A$12:$A$111,$B$12:$B$111),IF(AND($H138=-1,BN$9=$R137),"",IF($H138=-1,BN137,IF(AND($H138=1,BL$9=$R137),$J138,IF($H138=1,BM137,""))))))))</f>
        <v/>
      </c>
      <c r="BN138">
        <f ca="1">IF($E137="","",IF($F138="",BN137,IF(AND($M138=1,BN$9&gt;$B$9),"",IF(AND($M138=1,BN$9&lt;=$B$9),LOOKUP(BN$9,$A$12:$A$111,$B$12:$B$111),IF(AND($H138=-1,BO$9=$R137),"",IF($H138=-1,BO137,IF(AND($H138=1,BM$9=$R137),$J138,IF($H138=1,BN137,""))))))))</f>
        <v>0</v>
      </c>
      <c r="BO138">
        <f ca="1">IF($E137="","",IF($F138="",BO137,IF(AND($M138=1,BO$9&gt;$B$9),"",IF(AND($M138=1,BO$9&lt;=$B$9),LOOKUP(BO$9,$A$12:$A$111,$B$12:$B$111),IF(AND($H138=-1,BP$9=$R137),"",IF($H138=-1,BP137,IF(AND($H138=1,BN$9=$R137),$J138,IF($H138=1,BO137,""))))))))</f>
        <v>0</v>
      </c>
      <c r="BP138">
        <f ca="1">IF($E137="","",IF($F138="",BP137,IF(AND($M138=1,BP$9&gt;$B$9),"",IF(AND($M138=1,BP$9&lt;=$B$9),LOOKUP(BP$9,$A$12:$A$111,$B$12:$B$111),IF(AND($H138=-1,BQ$9=$R137),"",IF($H138=-1,BQ137,IF(AND($H138=1,BO$9=$R137),$J138,IF($H138=1,BP137,""))))))))</f>
        <v>0</v>
      </c>
    </row>
    <row r="139" spans="4:68" x14ac:dyDescent="0.25">
      <c r="D139" s="4">
        <v>129</v>
      </c>
      <c r="E139" s="1">
        <f t="shared" ca="1" si="12"/>
        <v>11</v>
      </c>
      <c r="F139" t="str">
        <f ca="1">IF(E138="","",IF(AND(B$3="Last",G138="Zero"),F138,IF(B$3="Last",G138,IF(AND(B$3="2nd last",G137="Zero"),F138,IF(B$3="2nd last",G137,IF(AND(B$3="Opposite",G138="Zero"),F138,IF(AND(B$3="Opposite",G138="Red"),"Black",IF(AND(B$3="Opposite",G138="Black"),"Red",IF(AND(B$3="Opposite",G138="Odd"),"Even",IF(AND(B$3="Opposite",G138="Even"),"Odd",IF(AND(B$3="Opposite",G138="High"),"Low",IF(AND(B$3="Opposite",G138="Low"),"High",IF(COUNTIF(Refs!$E$5:$I$6,B$3)=1,RevLab!B$3,"")))))))))))))</f>
        <v>Black</v>
      </c>
      <c r="G139" t="str">
        <f ca="1">IF(E139="","",IF(B$2="Red/Black",LOOKUP(E139,Refs!D:D,Refs!F:F),IF(B$2="High/Low",LOOKUP(E139,Refs!D:D,Refs!H:H),IF(B$2="Odd/Even",LOOKUP(E139,Refs!D:D,Refs!J:J),""))))</f>
        <v>Black</v>
      </c>
      <c r="H139">
        <f t="shared" ca="1" si="13"/>
        <v>1</v>
      </c>
      <c r="I139">
        <f ca="1">IF(E138="","",IF(F139="","",IF(AND(R138&gt;1,P138+Q138&gt;=$B$4),$B$4,IF(R138=1,P138,P138+Q138))))</f>
        <v>4</v>
      </c>
      <c r="J139">
        <f t="shared" ca="1" si="14"/>
        <v>4</v>
      </c>
      <c r="K139">
        <f t="shared" ca="1" si="16"/>
        <v>-162</v>
      </c>
      <c r="L139">
        <f t="shared" ca="1" si="17"/>
        <v>15</v>
      </c>
      <c r="M139">
        <f t="shared" ca="1" si="15"/>
        <v>0</v>
      </c>
      <c r="P139">
        <f t="shared" ref="P139:P202" ca="1" si="18">IF(E139="","",S139)</f>
        <v>4</v>
      </c>
      <c r="Q139">
        <f t="shared" ref="Q139:Q202" ca="1" si="19">IF(E139="","",MAX(S139:DN139))</f>
        <v>4</v>
      </c>
      <c r="R139" s="2">
        <f t="shared" ref="R139:R202" ca="1" si="20">IF(E139="","",COUNTIF(S139:DN139,"&gt;0"))</f>
        <v>2</v>
      </c>
      <c r="S139" s="4">
        <f ca="1">IF(E138="","",IF($F139="",S138,IF($M139=1,LOOKUP(S$9,$A$12:$A$111,$B$12:$B$111),IF(AND($H139=-1,T$9=$R138),"",IF($H139=-1,T138,IF($H139=1,S138))))))</f>
        <v>4</v>
      </c>
      <c r="T139">
        <f ca="1">IF($E138="","",IF($F139="",T138,IF(AND($M139=1,T$9&gt;$B$9),"",IF(AND($M139=1,T$9&lt;=$B$9),LOOKUP(T$9,$A$12:$A$111,$B$12:$B$111),IF(AND($H139=-1,U$9=$R138),"",IF($H139=-1,U138,IF(AND($H139=1,S$9=$R138),$J139,IF($H139=1,T138,""))))))))</f>
        <v>4</v>
      </c>
      <c r="U139" t="str">
        <f ca="1">IF($E138="","",IF($F139="",U138,IF(AND($M139=1,U$9&gt;$B$9),"",IF(AND($M139=1,U$9&lt;=$B$9),LOOKUP(U$9,$A$12:$A$111,$B$12:$B$111),IF(AND($H139=-1,V$9=$R138),"",IF($H139=-1,V138,IF(AND($H139=1,T$9=$R138),$J139,IF($H139=1,U138,""))))))))</f>
        <v/>
      </c>
      <c r="V139" t="str">
        <f ca="1">IF($E138="","",IF($F139="",V138,IF(AND($M139=1,V$9&gt;$B$9),"",IF(AND($M139=1,V$9&lt;=$B$9),LOOKUP(V$9,$A$12:$A$111,$B$12:$B$111),IF(AND($H139=-1,W$9=$R138),"",IF($H139=-1,W138,IF(AND($H139=1,U$9=$R138),$J139,IF($H139=1,V138,""))))))))</f>
        <v/>
      </c>
      <c r="W139" t="str">
        <f ca="1">IF($E138="","",IF($F139="",W138,IF(AND($M139=1,W$9&gt;$B$9),"",IF(AND($M139=1,W$9&lt;=$B$9),LOOKUP(W$9,$A$12:$A$111,$B$12:$B$111),IF(AND($H139=-1,X$9=$R138),"",IF($H139=-1,X138,IF(AND($H139=1,V$9=$R138),$J139,IF($H139=1,W138,""))))))))</f>
        <v/>
      </c>
      <c r="X139" t="str">
        <f ca="1">IF($E138="","",IF($F139="",X138,IF(AND($M139=1,X$9&gt;$B$9),"",IF(AND($M139=1,X$9&lt;=$B$9),LOOKUP(X$9,$A$12:$A$111,$B$12:$B$111),IF(AND($H139=-1,Y$9=$R138),"",IF($H139=-1,Y138,IF(AND($H139=1,W$9=$R138),$J139,IF($H139=1,X138,""))))))))</f>
        <v/>
      </c>
      <c r="Y139" t="str">
        <f ca="1">IF($E138="","",IF($F139="",Y138,IF(AND($M139=1,Y$9&gt;$B$9),"",IF(AND($M139=1,Y$9&lt;=$B$9),LOOKUP(Y$9,$A$12:$A$111,$B$12:$B$111),IF(AND($H139=-1,Z$9=$R138),"",IF($H139=-1,Z138,IF(AND($H139=1,X$9=$R138),$J139,IF($H139=1,Y138,""))))))))</f>
        <v/>
      </c>
      <c r="Z139" t="str">
        <f ca="1">IF($E138="","",IF($F139="",Z138,IF(AND($M139=1,Z$9&gt;$B$9),"",IF(AND($M139=1,Z$9&lt;=$B$9),LOOKUP(Z$9,$A$12:$A$111,$B$12:$B$111),IF(AND($H139=-1,AA$9=$R138),"",IF($H139=-1,AA138,IF(AND($H139=1,Y$9=$R138),$J139,IF($H139=1,Z138,""))))))))</f>
        <v/>
      </c>
      <c r="AA139" t="str">
        <f ca="1">IF($E138="","",IF($F139="",AA138,IF(AND($M139=1,AA$9&gt;$B$9),"",IF(AND($M139=1,AA$9&lt;=$B$9),LOOKUP(AA$9,$A$12:$A$111,$B$12:$B$111),IF(AND($H139=-1,AB$9=$R138),"",IF($H139=-1,AB138,IF(AND($H139=1,Z$9=$R138),$J139,IF($H139=1,AA138,""))))))))</f>
        <v/>
      </c>
      <c r="AB139" t="str">
        <f ca="1">IF($E138="","",IF($F139="",AB138,IF(AND($M139=1,AB$9&gt;$B$9),"",IF(AND($M139=1,AB$9&lt;=$B$9),LOOKUP(AB$9,$A$12:$A$111,$B$12:$B$111),IF(AND($H139=-1,AC$9=$R138),"",IF($H139=-1,AC138,IF(AND($H139=1,AA$9=$R138),$J139,IF($H139=1,AB138,""))))))))</f>
        <v/>
      </c>
      <c r="AC139" t="str">
        <f ca="1">IF($E138="","",IF($F139="",AC138,IF(AND($M139=1,AC$9&gt;$B$9),"",IF(AND($M139=1,AC$9&lt;=$B$9),LOOKUP(AC$9,$A$12:$A$111,$B$12:$B$111),IF(AND($H139=-1,AD$9=$R138),"",IF($H139=-1,AD138,IF(AND($H139=1,AB$9=$R138),$J139,IF($H139=1,AC138,""))))))))</f>
        <v/>
      </c>
      <c r="AD139" t="str">
        <f ca="1">IF($E138="","",IF($F139="",AD138,IF(AND($M139=1,AD$9&gt;$B$9),"",IF(AND($M139=1,AD$9&lt;=$B$9),LOOKUP(AD$9,$A$12:$A$111,$B$12:$B$111),IF(AND($H139=-1,AE$9=$R138),"",IF($H139=-1,AE138,IF(AND($H139=1,AC$9=$R138),$J139,IF($H139=1,AD138,""))))))))</f>
        <v/>
      </c>
      <c r="AE139" t="str">
        <f ca="1">IF($E138="","",IF($F139="",AE138,IF(AND($M139=1,AE$9&gt;$B$9),"",IF(AND($M139=1,AE$9&lt;=$B$9),LOOKUP(AE$9,$A$12:$A$111,$B$12:$B$111),IF(AND($H139=-1,AF$9=$R138),"",IF($H139=-1,AF138,IF(AND($H139=1,AD$9=$R138),$J139,IF($H139=1,AE138,""))))))))</f>
        <v/>
      </c>
      <c r="AF139" t="str">
        <f ca="1">IF($E138="","",IF($F139="",AF138,IF(AND($M139=1,AF$9&gt;$B$9),"",IF(AND($M139=1,AF$9&lt;=$B$9),LOOKUP(AF$9,$A$12:$A$111,$B$12:$B$111),IF(AND($H139=-1,AG$9=$R138),"",IF($H139=-1,AG138,IF(AND($H139=1,AE$9=$R138),$J139,IF($H139=1,AF138,""))))))))</f>
        <v/>
      </c>
      <c r="AG139" t="str">
        <f ca="1">IF($E138="","",IF($F139="",AG138,IF(AND($M139=1,AG$9&gt;$B$9),"",IF(AND($M139=1,AG$9&lt;=$B$9),LOOKUP(AG$9,$A$12:$A$111,$B$12:$B$111),IF(AND($H139=-1,AH$9=$R138),"",IF($H139=-1,AH138,IF(AND($H139=1,AF$9=$R138),$J139,IF($H139=1,AG138,""))))))))</f>
        <v/>
      </c>
      <c r="AH139" t="str">
        <f ca="1">IF($E138="","",IF($F139="",AH138,IF(AND($M139=1,AH$9&gt;$B$9),"",IF(AND($M139=1,AH$9&lt;=$B$9),LOOKUP(AH$9,$A$12:$A$111,$B$12:$B$111),IF(AND($H139=-1,AI$9=$R138),"",IF($H139=-1,AI138,IF(AND($H139=1,AG$9=$R138),$J139,IF($H139=1,AH138,""))))))))</f>
        <v/>
      </c>
      <c r="AI139" t="str">
        <f ca="1">IF($E138="","",IF($F139="",AI138,IF(AND($M139=1,AI$9&gt;$B$9),"",IF(AND($M139=1,AI$9&lt;=$B$9),LOOKUP(AI$9,$A$12:$A$111,$B$12:$B$111),IF(AND($H139=-1,AJ$9=$R138),"",IF($H139=-1,AJ138,IF(AND($H139=1,AH$9=$R138),$J139,IF($H139=1,AI138,""))))))))</f>
        <v/>
      </c>
      <c r="AJ139" t="str">
        <f ca="1">IF($E138="","",IF($F139="",AJ138,IF(AND($M139=1,AJ$9&gt;$B$9),"",IF(AND($M139=1,AJ$9&lt;=$B$9),LOOKUP(AJ$9,$A$12:$A$111,$B$12:$B$111),IF(AND($H139=-1,AK$9=$R138),"",IF($H139=-1,AK138,IF(AND($H139=1,AI$9=$R138),$J139,IF($H139=1,AJ138,""))))))))</f>
        <v/>
      </c>
      <c r="AK139" t="str">
        <f ca="1">IF($E138="","",IF($F139="",AK138,IF(AND($M139=1,AK$9&gt;$B$9),"",IF(AND($M139=1,AK$9&lt;=$B$9),LOOKUP(AK$9,$A$12:$A$111,$B$12:$B$111),IF(AND($H139=-1,AL$9=$R138),"",IF($H139=-1,AL138,IF(AND($H139=1,AJ$9=$R138),$J139,IF($H139=1,AK138,""))))))))</f>
        <v/>
      </c>
      <c r="AL139" t="str">
        <f ca="1">IF($E138="","",IF($F139="",AL138,IF(AND($M139=1,AL$9&gt;$B$9),"",IF(AND($M139=1,AL$9&lt;=$B$9),LOOKUP(AL$9,$A$12:$A$111,$B$12:$B$111),IF(AND($H139=-1,AM$9=$R138),"",IF($H139=-1,AM138,IF(AND($H139=1,AK$9=$R138),$J139,IF($H139=1,AL138,""))))))))</f>
        <v/>
      </c>
      <c r="AM139" t="str">
        <f ca="1">IF($E138="","",IF($F139="",AM138,IF(AND($M139=1,AM$9&gt;$B$9),"",IF(AND($M139=1,AM$9&lt;=$B$9),LOOKUP(AM$9,$A$12:$A$111,$B$12:$B$111),IF(AND($H139=-1,AN$9=$R138),"",IF($H139=-1,AN138,IF(AND($H139=1,AL$9=$R138),$J139,IF($H139=1,AM138,""))))))))</f>
        <v/>
      </c>
      <c r="AN139" t="str">
        <f ca="1">IF($E138="","",IF($F139="",AN138,IF(AND($M139=1,AN$9&gt;$B$9),"",IF(AND($M139=1,AN$9&lt;=$B$9),LOOKUP(AN$9,$A$12:$A$111,$B$12:$B$111),IF(AND($H139=-1,AO$9=$R138),"",IF($H139=-1,AO138,IF(AND($H139=1,AM$9=$R138),$J139,IF($H139=1,AN138,""))))))))</f>
        <v/>
      </c>
      <c r="AO139" t="str">
        <f ca="1">IF($E138="","",IF($F139="",AO138,IF(AND($M139=1,AO$9&gt;$B$9),"",IF(AND($M139=1,AO$9&lt;=$B$9),LOOKUP(AO$9,$A$12:$A$111,$B$12:$B$111),IF(AND($H139=-1,AP$9=$R138),"",IF($H139=-1,AP138,IF(AND($H139=1,AN$9=$R138),$J139,IF($H139=1,AO138,""))))))))</f>
        <v/>
      </c>
      <c r="AP139" t="str">
        <f ca="1">IF($E138="","",IF($F139="",AP138,IF(AND($M139=1,AP$9&gt;$B$9),"",IF(AND($M139=1,AP$9&lt;=$B$9),LOOKUP(AP$9,$A$12:$A$111,$B$12:$B$111),IF(AND($H139=-1,AQ$9=$R138),"",IF($H139=-1,AQ138,IF(AND($H139=1,AO$9=$R138),$J139,IF($H139=1,AP138,""))))))))</f>
        <v/>
      </c>
      <c r="AQ139" t="str">
        <f ca="1">IF($E138="","",IF($F139="",AQ138,IF(AND($M139=1,AQ$9&gt;$B$9),"",IF(AND($M139=1,AQ$9&lt;=$B$9),LOOKUP(AQ$9,$A$12:$A$111,$B$12:$B$111),IF(AND($H139=-1,AR$9=$R138),"",IF($H139=-1,AR138,IF(AND($H139=1,AP$9=$R138),$J139,IF($H139=1,AQ138,""))))))))</f>
        <v/>
      </c>
      <c r="AR139" t="str">
        <f ca="1">IF($E138="","",IF($F139="",AR138,IF(AND($M139=1,AR$9&gt;$B$9),"",IF(AND($M139=1,AR$9&lt;=$B$9),LOOKUP(AR$9,$A$12:$A$111,$B$12:$B$111),IF(AND($H139=-1,AS$9=$R138),"",IF($H139=-1,AS138,IF(AND($H139=1,AQ$9=$R138),$J139,IF($H139=1,AR138,""))))))))</f>
        <v/>
      </c>
      <c r="AS139" t="str">
        <f ca="1">IF($E138="","",IF($F139="",AS138,IF(AND($M139=1,AS$9&gt;$B$9),"",IF(AND($M139=1,AS$9&lt;=$B$9),LOOKUP(AS$9,$A$12:$A$111,$B$12:$B$111),IF(AND($H139=-1,AT$9=$R138),"",IF($H139=-1,AT138,IF(AND($H139=1,AR$9=$R138),$J139,IF($H139=1,AS138,""))))))))</f>
        <v/>
      </c>
      <c r="AT139" t="str">
        <f ca="1">IF($E138="","",IF($F139="",AT138,IF(AND($M139=1,AT$9&gt;$B$9),"",IF(AND($M139=1,AT$9&lt;=$B$9),LOOKUP(AT$9,$A$12:$A$111,$B$12:$B$111),IF(AND($H139=-1,AU$9=$R138),"",IF($H139=-1,AU138,IF(AND($H139=1,AS$9=$R138),$J139,IF($H139=1,AT138,""))))))))</f>
        <v/>
      </c>
      <c r="AU139" t="str">
        <f ca="1">IF($E138="","",IF($F139="",AU138,IF(AND($M139=1,AU$9&gt;$B$9),"",IF(AND($M139=1,AU$9&lt;=$B$9),LOOKUP(AU$9,$A$12:$A$111,$B$12:$B$111),IF(AND($H139=-1,AV$9=$R138),"",IF($H139=-1,AV138,IF(AND($H139=1,AT$9=$R138),$J139,IF($H139=1,AU138,""))))))))</f>
        <v/>
      </c>
      <c r="AV139" t="str">
        <f ca="1">IF($E138="","",IF($F139="",AV138,IF(AND($M139=1,AV$9&gt;$B$9),"",IF(AND($M139=1,AV$9&lt;=$B$9),LOOKUP(AV$9,$A$12:$A$111,$B$12:$B$111),IF(AND($H139=-1,AW$9=$R138),"",IF($H139=-1,AW138,IF(AND($H139=1,AU$9=$R138),$J139,IF($H139=1,AV138,""))))))))</f>
        <v/>
      </c>
      <c r="AW139" t="str">
        <f ca="1">IF($E138="","",IF($F139="",AW138,IF(AND($M139=1,AW$9&gt;$B$9),"",IF(AND($M139=1,AW$9&lt;=$B$9),LOOKUP(AW$9,$A$12:$A$111,$B$12:$B$111),IF(AND($H139=-1,AX$9=$R138),"",IF($H139=-1,AX138,IF(AND($H139=1,AV$9=$R138),$J139,IF($H139=1,AW138,""))))))))</f>
        <v/>
      </c>
      <c r="AX139" t="str">
        <f ca="1">IF($E138="","",IF($F139="",AX138,IF(AND($M139=1,AX$9&gt;$B$9),"",IF(AND($M139=1,AX$9&lt;=$B$9),LOOKUP(AX$9,$A$12:$A$111,$B$12:$B$111),IF(AND($H139=-1,AY$9=$R138),"",IF($H139=-1,AY138,IF(AND($H139=1,AW$9=$R138),$J139,IF($H139=1,AX138,""))))))))</f>
        <v/>
      </c>
      <c r="AY139" t="str">
        <f ca="1">IF($E138="","",IF($F139="",AY138,IF(AND($M139=1,AY$9&gt;$B$9),"",IF(AND($M139=1,AY$9&lt;=$B$9),LOOKUP(AY$9,$A$12:$A$111,$B$12:$B$111),IF(AND($H139=-1,AZ$9=$R138),"",IF($H139=-1,AZ138,IF(AND($H139=1,AX$9=$R138),$J139,IF($H139=1,AY138,""))))))))</f>
        <v/>
      </c>
      <c r="AZ139" t="str">
        <f ca="1">IF($E138="","",IF($F139="",AZ138,IF(AND($M139=1,AZ$9&gt;$B$9),"",IF(AND($M139=1,AZ$9&lt;=$B$9),LOOKUP(AZ$9,$A$12:$A$111,$B$12:$B$111),IF(AND($H139=-1,BA$9=$R138),"",IF($H139=-1,BA138,IF(AND($H139=1,AY$9=$R138),$J139,IF($H139=1,AZ138,""))))))))</f>
        <v/>
      </c>
      <c r="BA139" t="str">
        <f ca="1">IF($E138="","",IF($F139="",BA138,IF(AND($M139=1,BA$9&gt;$B$9),"",IF(AND($M139=1,BA$9&lt;=$B$9),LOOKUP(BA$9,$A$12:$A$111,$B$12:$B$111),IF(AND($H139=-1,BB$9=$R138),"",IF($H139=-1,BB138,IF(AND($H139=1,AZ$9=$R138),$J139,IF($H139=1,BA138,""))))))))</f>
        <v/>
      </c>
      <c r="BB139" t="str">
        <f ca="1">IF($E138="","",IF($F139="",BB138,IF(AND($M139=1,BB$9&gt;$B$9),"",IF(AND($M139=1,BB$9&lt;=$B$9),LOOKUP(BB$9,$A$12:$A$111,$B$12:$B$111),IF(AND($H139=-1,BC$9=$R138),"",IF($H139=-1,BC138,IF(AND($H139=1,BA$9=$R138),$J139,IF($H139=1,BB138,""))))))))</f>
        <v/>
      </c>
      <c r="BC139" t="str">
        <f ca="1">IF($E138="","",IF($F139="",BC138,IF(AND($M139=1,BC$9&gt;$B$9),"",IF(AND($M139=1,BC$9&lt;=$B$9),LOOKUP(BC$9,$A$12:$A$111,$B$12:$B$111),IF(AND($H139=-1,BD$9=$R138),"",IF($H139=-1,BD138,IF(AND($H139=1,BB$9=$R138),$J139,IF($H139=1,BC138,""))))))))</f>
        <v/>
      </c>
      <c r="BD139" t="str">
        <f ca="1">IF($E138="","",IF($F139="",BD138,IF(AND($M139=1,BD$9&gt;$B$9),"",IF(AND($M139=1,BD$9&lt;=$B$9),LOOKUP(BD$9,$A$12:$A$111,$B$12:$B$111),IF(AND($H139=-1,BE$9=$R138),"",IF($H139=-1,BE138,IF(AND($H139=1,BC$9=$R138),$J139,IF($H139=1,BD138,""))))))))</f>
        <v/>
      </c>
      <c r="BE139" t="str">
        <f ca="1">IF($E138="","",IF($F139="",BE138,IF(AND($M139=1,BE$9&gt;$B$9),"",IF(AND($M139=1,BE$9&lt;=$B$9),LOOKUP(BE$9,$A$12:$A$111,$B$12:$B$111),IF(AND($H139=-1,BF$9=$R138),"",IF($H139=-1,BF138,IF(AND($H139=1,BD$9=$R138),$J139,IF($H139=1,BE138,""))))))))</f>
        <v/>
      </c>
      <c r="BF139" t="str">
        <f ca="1">IF($E138="","",IF($F139="",BF138,IF(AND($M139=1,BF$9&gt;$B$9),"",IF(AND($M139=1,BF$9&lt;=$B$9),LOOKUP(BF$9,$A$12:$A$111,$B$12:$B$111),IF(AND($H139=-1,BG$9=$R138),"",IF($H139=-1,BG138,IF(AND($H139=1,BE$9=$R138),$J139,IF($H139=1,BF138,""))))))))</f>
        <v/>
      </c>
      <c r="BG139" t="str">
        <f ca="1">IF($E138="","",IF($F139="",BG138,IF(AND($M139=1,BG$9&gt;$B$9),"",IF(AND($M139=1,BG$9&lt;=$B$9),LOOKUP(BG$9,$A$12:$A$111,$B$12:$B$111),IF(AND($H139=-1,BH$9=$R138),"",IF($H139=-1,BH138,IF(AND($H139=1,BF$9=$R138),$J139,IF($H139=1,BG138,""))))))))</f>
        <v/>
      </c>
      <c r="BH139" t="str">
        <f ca="1">IF($E138="","",IF($F139="",BH138,IF(AND($M139=1,BH$9&gt;$B$9),"",IF(AND($M139=1,BH$9&lt;=$B$9),LOOKUP(BH$9,$A$12:$A$111,$B$12:$B$111),IF(AND($H139=-1,BI$9=$R138),"",IF($H139=-1,BI138,IF(AND($H139=1,BG$9=$R138),$J139,IF($H139=1,BH138,""))))))))</f>
        <v/>
      </c>
      <c r="BI139" t="str">
        <f ca="1">IF($E138="","",IF($F139="",BI138,IF(AND($M139=1,BI$9&gt;$B$9),"",IF(AND($M139=1,BI$9&lt;=$B$9),LOOKUP(BI$9,$A$12:$A$111,$B$12:$B$111),IF(AND($H139=-1,BJ$9=$R138),"",IF($H139=-1,BJ138,IF(AND($H139=1,BH$9=$R138),$J139,IF($H139=1,BI138,""))))))))</f>
        <v/>
      </c>
      <c r="BJ139" t="str">
        <f ca="1">IF($E138="","",IF($F139="",BJ138,IF(AND($M139=1,BJ$9&gt;$B$9),"",IF(AND($M139=1,BJ$9&lt;=$B$9),LOOKUP(BJ$9,$A$12:$A$111,$B$12:$B$111),IF(AND($H139=-1,BK$9=$R138),"",IF($H139=-1,BK138,IF(AND($H139=1,BI$9=$R138),$J139,IF($H139=1,BJ138,""))))))))</f>
        <v/>
      </c>
      <c r="BK139" t="str">
        <f ca="1">IF($E138="","",IF($F139="",BK138,IF(AND($M139=1,BK$9&gt;$B$9),"",IF(AND($M139=1,BK$9&lt;=$B$9),LOOKUP(BK$9,$A$12:$A$111,$B$12:$B$111),IF(AND($H139=-1,BL$9=$R138),"",IF($H139=-1,BL138,IF(AND($H139=1,BJ$9=$R138),$J139,IF($H139=1,BK138,""))))))))</f>
        <v/>
      </c>
      <c r="BL139" t="str">
        <f ca="1">IF($E138="","",IF($F139="",BL138,IF(AND($M139=1,BL$9&gt;$B$9),"",IF(AND($M139=1,BL$9&lt;=$B$9),LOOKUP(BL$9,$A$12:$A$111,$B$12:$B$111),IF(AND($H139=-1,BM$9=$R138),"",IF($H139=-1,BM138,IF(AND($H139=1,BK$9=$R138),$J139,IF($H139=1,BL138,""))))))))</f>
        <v/>
      </c>
      <c r="BM139" t="str">
        <f ca="1">IF($E138="","",IF($F139="",BM138,IF(AND($M139=1,BM$9&gt;$B$9),"",IF(AND($M139=1,BM$9&lt;=$B$9),LOOKUP(BM$9,$A$12:$A$111,$B$12:$B$111),IF(AND($H139=-1,BN$9=$R138),"",IF($H139=-1,BN138,IF(AND($H139=1,BL$9=$R138),$J139,IF($H139=1,BM138,""))))))))</f>
        <v/>
      </c>
      <c r="BN139">
        <f ca="1">IF($E138="","",IF($F139="",BN138,IF(AND($M139=1,BN$9&gt;$B$9),"",IF(AND($M139=1,BN$9&lt;=$B$9),LOOKUP(BN$9,$A$12:$A$111,$B$12:$B$111),IF(AND($H139=-1,BO$9=$R138),"",IF($H139=-1,BO138,IF(AND($H139=1,BM$9=$R138),$J139,IF($H139=1,BN138,""))))))))</f>
        <v>0</v>
      </c>
      <c r="BO139">
        <f ca="1">IF($E138="","",IF($F139="",BO138,IF(AND($M139=1,BO$9&gt;$B$9),"",IF(AND($M139=1,BO$9&lt;=$B$9),LOOKUP(BO$9,$A$12:$A$111,$B$12:$B$111),IF(AND($H139=-1,BP$9=$R138),"",IF($H139=-1,BP138,IF(AND($H139=1,BN$9=$R138),$J139,IF($H139=1,BO138,""))))))))</f>
        <v>0</v>
      </c>
      <c r="BP139">
        <f ca="1">IF($E138="","",IF($F139="",BP138,IF(AND($M139=1,BP$9&gt;$B$9),"",IF(AND($M139=1,BP$9&lt;=$B$9),LOOKUP(BP$9,$A$12:$A$111,$B$12:$B$111),IF(AND($H139=-1,BQ$9=$R138),"",IF($H139=-1,BQ138,IF(AND($H139=1,BO$9=$R138),$J139,IF($H139=1,BP138,""))))))))</f>
        <v>0</v>
      </c>
    </row>
    <row r="140" spans="4:68" x14ac:dyDescent="0.25">
      <c r="D140" s="4">
        <v>130</v>
      </c>
      <c r="E140" s="1">
        <f t="shared" ref="E140:E203" ca="1" si="21">RANDBETWEEN(0,36)</f>
        <v>36</v>
      </c>
      <c r="F140" t="str">
        <f ca="1">IF(E139="","",IF(AND(B$3="Last",G139="Zero"),F139,IF(B$3="Last",G139,IF(AND(B$3="2nd last",G138="Zero"),F139,IF(B$3="2nd last",G138,IF(AND(B$3="Opposite",G139="Zero"),F139,IF(AND(B$3="Opposite",G139="Red"),"Black",IF(AND(B$3="Opposite",G139="Black"),"Red",IF(AND(B$3="Opposite",G139="Odd"),"Even",IF(AND(B$3="Opposite",G139="Even"),"Odd",IF(AND(B$3="Opposite",G139="High"),"Low",IF(AND(B$3="Opposite",G139="Low"),"High",IF(COUNTIF(Refs!$E$5:$I$6,B$3)=1,RevLab!B$3,"")))))))))))))</f>
        <v>Black</v>
      </c>
      <c r="G140" t="str">
        <f ca="1">IF(E140="","",IF(B$2="Red/Black",LOOKUP(E140,Refs!D:D,Refs!F:F),IF(B$2="High/Low",LOOKUP(E140,Refs!D:D,Refs!H:H),IF(B$2="Odd/Even",LOOKUP(E140,Refs!D:D,Refs!J:J),""))))</f>
        <v>Red</v>
      </c>
      <c r="H140">
        <f t="shared" ref="H140:H203" ca="1" si="22">IF(E140="","",IF(F140="","",IF(G140=F140,1,-1)))</f>
        <v>-1</v>
      </c>
      <c r="I140">
        <f ca="1">IF(E139="","",IF(F140="","",IF(AND(R139&gt;1,P139+Q139&gt;=$B$4),$B$4,IF(R139=1,P139,P139+Q139))))</f>
        <v>8</v>
      </c>
      <c r="J140">
        <f t="shared" ref="J140:J203" ca="1" si="23">IF(E140="","",IF(F140="","",IF(H140=1,I140,-I140)))</f>
        <v>-8</v>
      </c>
      <c r="K140">
        <f t="shared" ca="1" si="16"/>
        <v>-170</v>
      </c>
      <c r="L140">
        <f t="shared" ca="1" si="17"/>
        <v>15</v>
      </c>
      <c r="M140">
        <f t="shared" ref="M140:M203" ca="1" si="24">IF(E139="","",IF(OR(AND($A$6="Yes",$L140&gt;$L139),AND($A$8="Yes",$P139+$Q139&gt;=$B$4),AND($R139&lt;=2,$H140=-1)),1,0))</f>
        <v>1</v>
      </c>
      <c r="P140">
        <f t="shared" ca="1" si="18"/>
        <v>1</v>
      </c>
      <c r="Q140">
        <f t="shared" ca="1" si="19"/>
        <v>4</v>
      </c>
      <c r="R140" s="2">
        <f t="shared" ca="1" si="20"/>
        <v>4</v>
      </c>
      <c r="S140" s="4">
        <f ca="1">IF(E139="","",IF($F140="",S139,IF($M140=1,LOOKUP(S$9,$A$12:$A$111,$B$12:$B$111),IF(AND($H140=-1,T$9=$R139),"",IF($H140=-1,T139,IF($H140=1,S139))))))</f>
        <v>1</v>
      </c>
      <c r="T140">
        <f ca="1">IF($E139="","",IF($F140="",T139,IF(AND($M140=1,T$9&gt;$B$9),"",IF(AND($M140=1,T$9&lt;=$B$9),LOOKUP(T$9,$A$12:$A$111,$B$12:$B$111),IF(AND($H140=-1,U$9=$R139),"",IF($H140=-1,U139,IF(AND($H140=1,S$9=$R139),$J140,IF($H140=1,T139,""))))))))</f>
        <v>2</v>
      </c>
      <c r="U140">
        <f ca="1">IF($E139="","",IF($F140="",U139,IF(AND($M140=1,U$9&gt;$B$9),"",IF(AND($M140=1,U$9&lt;=$B$9),LOOKUP(U$9,$A$12:$A$111,$B$12:$B$111),IF(AND($H140=-1,V$9=$R139),"",IF($H140=-1,V139,IF(AND($H140=1,T$9=$R139),$J140,IF($H140=1,U139,""))))))))</f>
        <v>3</v>
      </c>
      <c r="V140">
        <f ca="1">IF($E139="","",IF($F140="",V139,IF(AND($M140=1,V$9&gt;$B$9),"",IF(AND($M140=1,V$9&lt;=$B$9),LOOKUP(V$9,$A$12:$A$111,$B$12:$B$111),IF(AND($H140=-1,W$9=$R139),"",IF($H140=-1,W139,IF(AND($H140=1,U$9=$R139),$J140,IF($H140=1,V139,""))))))))</f>
        <v>4</v>
      </c>
      <c r="W140" t="str">
        <f ca="1">IF($E139="","",IF($F140="",W139,IF(AND($M140=1,W$9&gt;$B$9),"",IF(AND($M140=1,W$9&lt;=$B$9),LOOKUP(W$9,$A$12:$A$111,$B$12:$B$111),IF(AND($H140=-1,X$9=$R139),"",IF($H140=-1,X139,IF(AND($H140=1,V$9=$R139),$J140,IF($H140=1,W139,""))))))))</f>
        <v/>
      </c>
      <c r="X140" t="str">
        <f ca="1">IF($E139="","",IF($F140="",X139,IF(AND($M140=1,X$9&gt;$B$9),"",IF(AND($M140=1,X$9&lt;=$B$9),LOOKUP(X$9,$A$12:$A$111,$B$12:$B$111),IF(AND($H140=-1,Y$9=$R139),"",IF($H140=-1,Y139,IF(AND($H140=1,W$9=$R139),$J140,IF($H140=1,X139,""))))))))</f>
        <v/>
      </c>
      <c r="Y140" t="str">
        <f ca="1">IF($E139="","",IF($F140="",Y139,IF(AND($M140=1,Y$9&gt;$B$9),"",IF(AND($M140=1,Y$9&lt;=$B$9),LOOKUP(Y$9,$A$12:$A$111,$B$12:$B$111),IF(AND($H140=-1,Z$9=$R139),"",IF($H140=-1,Z139,IF(AND($H140=1,X$9=$R139),$J140,IF($H140=1,Y139,""))))))))</f>
        <v/>
      </c>
      <c r="Z140" t="str">
        <f ca="1">IF($E139="","",IF($F140="",Z139,IF(AND($M140=1,Z$9&gt;$B$9),"",IF(AND($M140=1,Z$9&lt;=$B$9),LOOKUP(Z$9,$A$12:$A$111,$B$12:$B$111),IF(AND($H140=-1,AA$9=$R139),"",IF($H140=-1,AA139,IF(AND($H140=1,Y$9=$R139),$J140,IF($H140=1,Z139,""))))))))</f>
        <v/>
      </c>
      <c r="AA140" t="str">
        <f ca="1">IF($E139="","",IF($F140="",AA139,IF(AND($M140=1,AA$9&gt;$B$9),"",IF(AND($M140=1,AA$9&lt;=$B$9),LOOKUP(AA$9,$A$12:$A$111,$B$12:$B$111),IF(AND($H140=-1,AB$9=$R139),"",IF($H140=-1,AB139,IF(AND($H140=1,Z$9=$R139),$J140,IF($H140=1,AA139,""))))))))</f>
        <v/>
      </c>
      <c r="AB140" t="str">
        <f ca="1">IF($E139="","",IF($F140="",AB139,IF(AND($M140=1,AB$9&gt;$B$9),"",IF(AND($M140=1,AB$9&lt;=$B$9),LOOKUP(AB$9,$A$12:$A$111,$B$12:$B$111),IF(AND($H140=-1,AC$9=$R139),"",IF($H140=-1,AC139,IF(AND($H140=1,AA$9=$R139),$J140,IF($H140=1,AB139,""))))))))</f>
        <v/>
      </c>
      <c r="AC140" t="str">
        <f ca="1">IF($E139="","",IF($F140="",AC139,IF(AND($M140=1,AC$9&gt;$B$9),"",IF(AND($M140=1,AC$9&lt;=$B$9),LOOKUP(AC$9,$A$12:$A$111,$B$12:$B$111),IF(AND($H140=-1,AD$9=$R139),"",IF($H140=-1,AD139,IF(AND($H140=1,AB$9=$R139),$J140,IF($H140=1,AC139,""))))))))</f>
        <v/>
      </c>
      <c r="AD140" t="str">
        <f ca="1">IF($E139="","",IF($F140="",AD139,IF(AND($M140=1,AD$9&gt;$B$9),"",IF(AND($M140=1,AD$9&lt;=$B$9),LOOKUP(AD$9,$A$12:$A$111,$B$12:$B$111),IF(AND($H140=-1,AE$9=$R139),"",IF($H140=-1,AE139,IF(AND($H140=1,AC$9=$R139),$J140,IF($H140=1,AD139,""))))))))</f>
        <v/>
      </c>
      <c r="AE140" t="str">
        <f ca="1">IF($E139="","",IF($F140="",AE139,IF(AND($M140=1,AE$9&gt;$B$9),"",IF(AND($M140=1,AE$9&lt;=$B$9),LOOKUP(AE$9,$A$12:$A$111,$B$12:$B$111),IF(AND($H140=-1,AF$9=$R139),"",IF($H140=-1,AF139,IF(AND($H140=1,AD$9=$R139),$J140,IF($H140=1,AE139,""))))))))</f>
        <v/>
      </c>
      <c r="AF140" t="str">
        <f ca="1">IF($E139="","",IF($F140="",AF139,IF(AND($M140=1,AF$9&gt;$B$9),"",IF(AND($M140=1,AF$9&lt;=$B$9),LOOKUP(AF$9,$A$12:$A$111,$B$12:$B$111),IF(AND($H140=-1,AG$9=$R139),"",IF($H140=-1,AG139,IF(AND($H140=1,AE$9=$R139),$J140,IF($H140=1,AF139,""))))))))</f>
        <v/>
      </c>
      <c r="AG140" t="str">
        <f ca="1">IF($E139="","",IF($F140="",AG139,IF(AND($M140=1,AG$9&gt;$B$9),"",IF(AND($M140=1,AG$9&lt;=$B$9),LOOKUP(AG$9,$A$12:$A$111,$B$12:$B$111),IF(AND($H140=-1,AH$9=$R139),"",IF($H140=-1,AH139,IF(AND($H140=1,AF$9=$R139),$J140,IF($H140=1,AG139,""))))))))</f>
        <v/>
      </c>
      <c r="AH140" t="str">
        <f ca="1">IF($E139="","",IF($F140="",AH139,IF(AND($M140=1,AH$9&gt;$B$9),"",IF(AND($M140=1,AH$9&lt;=$B$9),LOOKUP(AH$9,$A$12:$A$111,$B$12:$B$111),IF(AND($H140=-1,AI$9=$R139),"",IF($H140=-1,AI139,IF(AND($H140=1,AG$9=$R139),$J140,IF($H140=1,AH139,""))))))))</f>
        <v/>
      </c>
      <c r="AI140" t="str">
        <f ca="1">IF($E139="","",IF($F140="",AI139,IF(AND($M140=1,AI$9&gt;$B$9),"",IF(AND($M140=1,AI$9&lt;=$B$9),LOOKUP(AI$9,$A$12:$A$111,$B$12:$B$111),IF(AND($H140=-1,AJ$9=$R139),"",IF($H140=-1,AJ139,IF(AND($H140=1,AH$9=$R139),$J140,IF($H140=1,AI139,""))))))))</f>
        <v/>
      </c>
      <c r="AJ140" t="str">
        <f ca="1">IF($E139="","",IF($F140="",AJ139,IF(AND($M140=1,AJ$9&gt;$B$9),"",IF(AND($M140=1,AJ$9&lt;=$B$9),LOOKUP(AJ$9,$A$12:$A$111,$B$12:$B$111),IF(AND($H140=-1,AK$9=$R139),"",IF($H140=-1,AK139,IF(AND($H140=1,AI$9=$R139),$J140,IF($H140=1,AJ139,""))))))))</f>
        <v/>
      </c>
      <c r="AK140" t="str">
        <f ca="1">IF($E139="","",IF($F140="",AK139,IF(AND($M140=1,AK$9&gt;$B$9),"",IF(AND($M140=1,AK$9&lt;=$B$9),LOOKUP(AK$9,$A$12:$A$111,$B$12:$B$111),IF(AND($H140=-1,AL$9=$R139),"",IF($H140=-1,AL139,IF(AND($H140=1,AJ$9=$R139),$J140,IF($H140=1,AK139,""))))))))</f>
        <v/>
      </c>
      <c r="AL140" t="str">
        <f ca="1">IF($E139="","",IF($F140="",AL139,IF(AND($M140=1,AL$9&gt;$B$9),"",IF(AND($M140=1,AL$9&lt;=$B$9),LOOKUP(AL$9,$A$12:$A$111,$B$12:$B$111),IF(AND($H140=-1,AM$9=$R139),"",IF($H140=-1,AM139,IF(AND($H140=1,AK$9=$R139),$J140,IF($H140=1,AL139,""))))))))</f>
        <v/>
      </c>
      <c r="AM140" t="str">
        <f ca="1">IF($E139="","",IF($F140="",AM139,IF(AND($M140=1,AM$9&gt;$B$9),"",IF(AND($M140=1,AM$9&lt;=$B$9),LOOKUP(AM$9,$A$12:$A$111,$B$12:$B$111),IF(AND($H140=-1,AN$9=$R139),"",IF($H140=-1,AN139,IF(AND($H140=1,AL$9=$R139),$J140,IF($H140=1,AM139,""))))))))</f>
        <v/>
      </c>
      <c r="AN140" t="str">
        <f ca="1">IF($E139="","",IF($F140="",AN139,IF(AND($M140=1,AN$9&gt;$B$9),"",IF(AND($M140=1,AN$9&lt;=$B$9),LOOKUP(AN$9,$A$12:$A$111,$B$12:$B$111),IF(AND($H140=-1,AO$9=$R139),"",IF($H140=-1,AO139,IF(AND($H140=1,AM$9=$R139),$J140,IF($H140=1,AN139,""))))))))</f>
        <v/>
      </c>
      <c r="AO140" t="str">
        <f ca="1">IF($E139="","",IF($F140="",AO139,IF(AND($M140=1,AO$9&gt;$B$9),"",IF(AND($M140=1,AO$9&lt;=$B$9),LOOKUP(AO$9,$A$12:$A$111,$B$12:$B$111),IF(AND($H140=-1,AP$9=$R139),"",IF($H140=-1,AP139,IF(AND($H140=1,AN$9=$R139),$J140,IF($H140=1,AO139,""))))))))</f>
        <v/>
      </c>
      <c r="AP140" t="str">
        <f ca="1">IF($E139="","",IF($F140="",AP139,IF(AND($M140=1,AP$9&gt;$B$9),"",IF(AND($M140=1,AP$9&lt;=$B$9),LOOKUP(AP$9,$A$12:$A$111,$B$12:$B$111),IF(AND($H140=-1,AQ$9=$R139),"",IF($H140=-1,AQ139,IF(AND($H140=1,AO$9=$R139),$J140,IF($H140=1,AP139,""))))))))</f>
        <v/>
      </c>
      <c r="AQ140" t="str">
        <f ca="1">IF($E139="","",IF($F140="",AQ139,IF(AND($M140=1,AQ$9&gt;$B$9),"",IF(AND($M140=1,AQ$9&lt;=$B$9),LOOKUP(AQ$9,$A$12:$A$111,$B$12:$B$111),IF(AND($H140=-1,AR$9=$R139),"",IF($H140=-1,AR139,IF(AND($H140=1,AP$9=$R139),$J140,IF($H140=1,AQ139,""))))))))</f>
        <v/>
      </c>
      <c r="AR140" t="str">
        <f ca="1">IF($E139="","",IF($F140="",AR139,IF(AND($M140=1,AR$9&gt;$B$9),"",IF(AND($M140=1,AR$9&lt;=$B$9),LOOKUP(AR$9,$A$12:$A$111,$B$12:$B$111),IF(AND($H140=-1,AS$9=$R139),"",IF($H140=-1,AS139,IF(AND($H140=1,AQ$9=$R139),$J140,IF($H140=1,AR139,""))))))))</f>
        <v/>
      </c>
      <c r="AS140" t="str">
        <f ca="1">IF($E139="","",IF($F140="",AS139,IF(AND($M140=1,AS$9&gt;$B$9),"",IF(AND($M140=1,AS$9&lt;=$B$9),LOOKUP(AS$9,$A$12:$A$111,$B$12:$B$111),IF(AND($H140=-1,AT$9=$R139),"",IF($H140=-1,AT139,IF(AND($H140=1,AR$9=$R139),$J140,IF($H140=1,AS139,""))))))))</f>
        <v/>
      </c>
      <c r="AT140" t="str">
        <f ca="1">IF($E139="","",IF($F140="",AT139,IF(AND($M140=1,AT$9&gt;$B$9),"",IF(AND($M140=1,AT$9&lt;=$B$9),LOOKUP(AT$9,$A$12:$A$111,$B$12:$B$111),IF(AND($H140=-1,AU$9=$R139),"",IF($H140=-1,AU139,IF(AND($H140=1,AS$9=$R139),$J140,IF($H140=1,AT139,""))))))))</f>
        <v/>
      </c>
      <c r="AU140" t="str">
        <f ca="1">IF($E139="","",IF($F140="",AU139,IF(AND($M140=1,AU$9&gt;$B$9),"",IF(AND($M140=1,AU$9&lt;=$B$9),LOOKUP(AU$9,$A$12:$A$111,$B$12:$B$111),IF(AND($H140=-1,AV$9=$R139),"",IF($H140=-1,AV139,IF(AND($H140=1,AT$9=$R139),$J140,IF($H140=1,AU139,""))))))))</f>
        <v/>
      </c>
      <c r="AV140" t="str">
        <f ca="1">IF($E139="","",IF($F140="",AV139,IF(AND($M140=1,AV$9&gt;$B$9),"",IF(AND($M140=1,AV$9&lt;=$B$9),LOOKUP(AV$9,$A$12:$A$111,$B$12:$B$111),IF(AND($H140=-1,AW$9=$R139),"",IF($H140=-1,AW139,IF(AND($H140=1,AU$9=$R139),$J140,IF($H140=1,AV139,""))))))))</f>
        <v/>
      </c>
      <c r="AW140" t="str">
        <f ca="1">IF($E139="","",IF($F140="",AW139,IF(AND($M140=1,AW$9&gt;$B$9),"",IF(AND($M140=1,AW$9&lt;=$B$9),LOOKUP(AW$9,$A$12:$A$111,$B$12:$B$111),IF(AND($H140=-1,AX$9=$R139),"",IF($H140=-1,AX139,IF(AND($H140=1,AV$9=$R139),$J140,IF($H140=1,AW139,""))))))))</f>
        <v/>
      </c>
      <c r="AX140" t="str">
        <f ca="1">IF($E139="","",IF($F140="",AX139,IF(AND($M140=1,AX$9&gt;$B$9),"",IF(AND($M140=1,AX$9&lt;=$B$9),LOOKUP(AX$9,$A$12:$A$111,$B$12:$B$111),IF(AND($H140=-1,AY$9=$R139),"",IF($H140=-1,AY139,IF(AND($H140=1,AW$9=$R139),$J140,IF($H140=1,AX139,""))))))))</f>
        <v/>
      </c>
      <c r="AY140" t="str">
        <f ca="1">IF($E139="","",IF($F140="",AY139,IF(AND($M140=1,AY$9&gt;$B$9),"",IF(AND($M140=1,AY$9&lt;=$B$9),LOOKUP(AY$9,$A$12:$A$111,$B$12:$B$111),IF(AND($H140=-1,AZ$9=$R139),"",IF($H140=-1,AZ139,IF(AND($H140=1,AX$9=$R139),$J140,IF($H140=1,AY139,""))))))))</f>
        <v/>
      </c>
      <c r="AZ140" t="str">
        <f ca="1">IF($E139="","",IF($F140="",AZ139,IF(AND($M140=1,AZ$9&gt;$B$9),"",IF(AND($M140=1,AZ$9&lt;=$B$9),LOOKUP(AZ$9,$A$12:$A$111,$B$12:$B$111),IF(AND($H140=-1,BA$9=$R139),"",IF($H140=-1,BA139,IF(AND($H140=1,AY$9=$R139),$J140,IF($H140=1,AZ139,""))))))))</f>
        <v/>
      </c>
      <c r="BA140" t="str">
        <f ca="1">IF($E139="","",IF($F140="",BA139,IF(AND($M140=1,BA$9&gt;$B$9),"",IF(AND($M140=1,BA$9&lt;=$B$9),LOOKUP(BA$9,$A$12:$A$111,$B$12:$B$111),IF(AND($H140=-1,BB$9=$R139),"",IF($H140=-1,BB139,IF(AND($H140=1,AZ$9=$R139),$J140,IF($H140=1,BA139,""))))))))</f>
        <v/>
      </c>
      <c r="BB140" t="str">
        <f ca="1">IF($E139="","",IF($F140="",BB139,IF(AND($M140=1,BB$9&gt;$B$9),"",IF(AND($M140=1,BB$9&lt;=$B$9),LOOKUP(BB$9,$A$12:$A$111,$B$12:$B$111),IF(AND($H140=-1,BC$9=$R139),"",IF($H140=-1,BC139,IF(AND($H140=1,BA$9=$R139),$J140,IF($H140=1,BB139,""))))))))</f>
        <v/>
      </c>
      <c r="BC140" t="str">
        <f ca="1">IF($E139="","",IF($F140="",BC139,IF(AND($M140=1,BC$9&gt;$B$9),"",IF(AND($M140=1,BC$9&lt;=$B$9),LOOKUP(BC$9,$A$12:$A$111,$B$12:$B$111),IF(AND($H140=-1,BD$9=$R139),"",IF($H140=-1,BD139,IF(AND($H140=1,BB$9=$R139),$J140,IF($H140=1,BC139,""))))))))</f>
        <v/>
      </c>
      <c r="BD140" t="str">
        <f ca="1">IF($E139="","",IF($F140="",BD139,IF(AND($M140=1,BD$9&gt;$B$9),"",IF(AND($M140=1,BD$9&lt;=$B$9),LOOKUP(BD$9,$A$12:$A$111,$B$12:$B$111),IF(AND($H140=-1,BE$9=$R139),"",IF($H140=-1,BE139,IF(AND($H140=1,BC$9=$R139),$J140,IF($H140=1,BD139,""))))))))</f>
        <v/>
      </c>
      <c r="BE140" t="str">
        <f ca="1">IF($E139="","",IF($F140="",BE139,IF(AND($M140=1,BE$9&gt;$B$9),"",IF(AND($M140=1,BE$9&lt;=$B$9),LOOKUP(BE$9,$A$12:$A$111,$B$12:$B$111),IF(AND($H140=-1,BF$9=$R139),"",IF($H140=-1,BF139,IF(AND($H140=1,BD$9=$R139),$J140,IF($H140=1,BE139,""))))))))</f>
        <v/>
      </c>
      <c r="BF140" t="str">
        <f ca="1">IF($E139="","",IF($F140="",BF139,IF(AND($M140=1,BF$9&gt;$B$9),"",IF(AND($M140=1,BF$9&lt;=$B$9),LOOKUP(BF$9,$A$12:$A$111,$B$12:$B$111),IF(AND($H140=-1,BG$9=$R139),"",IF($H140=-1,BG139,IF(AND($H140=1,BE$9=$R139),$J140,IF($H140=1,BF139,""))))))))</f>
        <v/>
      </c>
      <c r="BG140" t="str">
        <f ca="1">IF($E139="","",IF($F140="",BG139,IF(AND($M140=1,BG$9&gt;$B$9),"",IF(AND($M140=1,BG$9&lt;=$B$9),LOOKUP(BG$9,$A$12:$A$111,$B$12:$B$111),IF(AND($H140=-1,BH$9=$R139),"",IF($H140=-1,BH139,IF(AND($H140=1,BF$9=$R139),$J140,IF($H140=1,BG139,""))))))))</f>
        <v/>
      </c>
      <c r="BH140" t="str">
        <f ca="1">IF($E139="","",IF($F140="",BH139,IF(AND($M140=1,BH$9&gt;$B$9),"",IF(AND($M140=1,BH$9&lt;=$B$9),LOOKUP(BH$9,$A$12:$A$111,$B$12:$B$111),IF(AND($H140=-1,BI$9=$R139),"",IF($H140=-1,BI139,IF(AND($H140=1,BG$9=$R139),$J140,IF($H140=1,BH139,""))))))))</f>
        <v/>
      </c>
      <c r="BI140" t="str">
        <f ca="1">IF($E139="","",IF($F140="",BI139,IF(AND($M140=1,BI$9&gt;$B$9),"",IF(AND($M140=1,BI$9&lt;=$B$9),LOOKUP(BI$9,$A$12:$A$111,$B$12:$B$111),IF(AND($H140=-1,BJ$9=$R139),"",IF($H140=-1,BJ139,IF(AND($H140=1,BH$9=$R139),$J140,IF($H140=1,BI139,""))))))))</f>
        <v/>
      </c>
      <c r="BJ140" t="str">
        <f ca="1">IF($E139="","",IF($F140="",BJ139,IF(AND($M140=1,BJ$9&gt;$B$9),"",IF(AND($M140=1,BJ$9&lt;=$B$9),LOOKUP(BJ$9,$A$12:$A$111,$B$12:$B$111),IF(AND($H140=-1,BK$9=$R139),"",IF($H140=-1,BK139,IF(AND($H140=1,BI$9=$R139),$J140,IF($H140=1,BJ139,""))))))))</f>
        <v/>
      </c>
      <c r="BK140" t="str">
        <f ca="1">IF($E139="","",IF($F140="",BK139,IF(AND($M140=1,BK$9&gt;$B$9),"",IF(AND($M140=1,BK$9&lt;=$B$9),LOOKUP(BK$9,$A$12:$A$111,$B$12:$B$111),IF(AND($H140=-1,BL$9=$R139),"",IF($H140=-1,BL139,IF(AND($H140=1,BJ$9=$R139),$J140,IF($H140=1,BK139,""))))))))</f>
        <v/>
      </c>
      <c r="BL140" t="str">
        <f ca="1">IF($E139="","",IF($F140="",BL139,IF(AND($M140=1,BL$9&gt;$B$9),"",IF(AND($M140=1,BL$9&lt;=$B$9),LOOKUP(BL$9,$A$12:$A$111,$B$12:$B$111),IF(AND($H140=-1,BM$9=$R139),"",IF($H140=-1,BM139,IF(AND($H140=1,BK$9=$R139),$J140,IF($H140=1,BL139,""))))))))</f>
        <v/>
      </c>
      <c r="BM140" t="str">
        <f ca="1">IF($E139="","",IF($F140="",BM139,IF(AND($M140=1,BM$9&gt;$B$9),"",IF(AND($M140=1,BM$9&lt;=$B$9),LOOKUP(BM$9,$A$12:$A$111,$B$12:$B$111),IF(AND($H140=-1,BN$9=$R139),"",IF($H140=-1,BN139,IF(AND($H140=1,BL$9=$R139),$J140,IF($H140=1,BM139,""))))))))</f>
        <v/>
      </c>
      <c r="BN140" t="str">
        <f ca="1">IF($E139="","",IF($F140="",BN139,IF(AND($M140=1,BN$9&gt;$B$9),"",IF(AND($M140=1,BN$9&lt;=$B$9),LOOKUP(BN$9,$A$12:$A$111,$B$12:$B$111),IF(AND($H140=-1,BO$9=$R139),"",IF($H140=-1,BO139,IF(AND($H140=1,BM$9=$R139),$J140,IF($H140=1,BN139,""))))))))</f>
        <v/>
      </c>
      <c r="BO140" t="str">
        <f ca="1">IF($E139="","",IF($F140="",BO139,IF(AND($M140=1,BO$9&gt;$B$9),"",IF(AND($M140=1,BO$9&lt;=$B$9),LOOKUP(BO$9,$A$12:$A$111,$B$12:$B$111),IF(AND($H140=-1,BP$9=$R139),"",IF($H140=-1,BP139,IF(AND($H140=1,BN$9=$R139),$J140,IF($H140=1,BO139,""))))))))</f>
        <v/>
      </c>
      <c r="BP140" t="str">
        <f ca="1">IF($E139="","",IF($F140="",BP139,IF(AND($M140=1,BP$9&gt;$B$9),"",IF(AND($M140=1,BP$9&lt;=$B$9),LOOKUP(BP$9,$A$12:$A$111,$B$12:$B$111),IF(AND($H140=-1,BQ$9=$R139),"",IF($H140=-1,BQ139,IF(AND($H140=1,BO$9=$R139),$J140,IF($H140=1,BP139,""))))))))</f>
        <v/>
      </c>
    </row>
    <row r="141" spans="4:68" x14ac:dyDescent="0.25">
      <c r="D141" s="4">
        <v>131</v>
      </c>
      <c r="E141" s="1">
        <f t="shared" ca="1" si="21"/>
        <v>19</v>
      </c>
      <c r="F141" t="str">
        <f ca="1">IF(E140="","",IF(AND(B$3="Last",G140="Zero"),F140,IF(B$3="Last",G140,IF(AND(B$3="2nd last",G139="Zero"),F140,IF(B$3="2nd last",G139,IF(AND(B$3="Opposite",G140="Zero"),F140,IF(AND(B$3="Opposite",G140="Red"),"Black",IF(AND(B$3="Opposite",G140="Black"),"Red",IF(AND(B$3="Opposite",G140="Odd"),"Even",IF(AND(B$3="Opposite",G140="Even"),"Odd",IF(AND(B$3="Opposite",G140="High"),"Low",IF(AND(B$3="Opposite",G140="Low"),"High",IF(COUNTIF(Refs!$E$5:$I$6,B$3)=1,RevLab!B$3,"")))))))))))))</f>
        <v>Black</v>
      </c>
      <c r="G141" t="str">
        <f ca="1">IF(E141="","",IF(B$2="Red/Black",LOOKUP(E141,Refs!D:D,Refs!F:F),IF(B$2="High/Low",LOOKUP(E141,Refs!D:D,Refs!H:H),IF(B$2="Odd/Even",LOOKUP(E141,Refs!D:D,Refs!J:J),""))))</f>
        <v>Red</v>
      </c>
      <c r="H141">
        <f t="shared" ca="1" si="22"/>
        <v>-1</v>
      </c>
      <c r="I141">
        <f ca="1">IF(E140="","",IF(F141="","",IF(AND(R140&gt;1,P140+Q140&gt;=$B$4),$B$4,IF(R140=1,P140,P140+Q140))))</f>
        <v>5</v>
      </c>
      <c r="J141">
        <f t="shared" ca="1" si="23"/>
        <v>-5</v>
      </c>
      <c r="K141">
        <f t="shared" ref="K141:K204" ca="1" si="25">IF(E141="","",IF(F141="",K140,J141+K140))</f>
        <v>-175</v>
      </c>
      <c r="L141">
        <f t="shared" ref="L141:L204" ca="1" si="26">IF(E141="","",IF(K141&gt;L140,K141,L140))</f>
        <v>15</v>
      </c>
      <c r="M141">
        <f t="shared" ca="1" si="24"/>
        <v>0</v>
      </c>
      <c r="P141">
        <f t="shared" ca="1" si="18"/>
        <v>2</v>
      </c>
      <c r="Q141">
        <f t="shared" ca="1" si="19"/>
        <v>3</v>
      </c>
      <c r="R141" s="2">
        <f t="shared" ca="1" si="20"/>
        <v>2</v>
      </c>
      <c r="S141" s="4">
        <f ca="1">IF(E140="","",IF($F141="",S140,IF($M141=1,LOOKUP(S$9,$A$12:$A$111,$B$12:$B$111),IF(AND($H141=-1,T$9=$R140),"",IF($H141=-1,T140,IF($H141=1,S140))))))</f>
        <v>2</v>
      </c>
      <c r="T141">
        <f ca="1">IF($E140="","",IF($F141="",T140,IF(AND($M141=1,T$9&gt;$B$9),"",IF(AND($M141=1,T$9&lt;=$B$9),LOOKUP(T$9,$A$12:$A$111,$B$12:$B$111),IF(AND($H141=-1,U$9=$R140),"",IF($H141=-1,U140,IF(AND($H141=1,S$9=$R140),$J141,IF($H141=1,T140,""))))))))</f>
        <v>3</v>
      </c>
      <c r="U141" t="str">
        <f ca="1">IF($E140="","",IF($F141="",U140,IF(AND($M141=1,U$9&gt;$B$9),"",IF(AND($M141=1,U$9&lt;=$B$9),LOOKUP(U$9,$A$12:$A$111,$B$12:$B$111),IF(AND($H141=-1,V$9=$R140),"",IF($H141=-1,V140,IF(AND($H141=1,T$9=$R140),$J141,IF($H141=1,U140,""))))))))</f>
        <v/>
      </c>
      <c r="V141" t="str">
        <f ca="1">IF($E140="","",IF($F141="",V140,IF(AND($M141=1,V$9&gt;$B$9),"",IF(AND($M141=1,V$9&lt;=$B$9),LOOKUP(V$9,$A$12:$A$111,$B$12:$B$111),IF(AND($H141=-1,W$9=$R140),"",IF($H141=-1,W140,IF(AND($H141=1,U$9=$R140),$J141,IF($H141=1,V140,""))))))))</f>
        <v/>
      </c>
      <c r="W141" t="str">
        <f ca="1">IF($E140="","",IF($F141="",W140,IF(AND($M141=1,W$9&gt;$B$9),"",IF(AND($M141=1,W$9&lt;=$B$9),LOOKUP(W$9,$A$12:$A$111,$B$12:$B$111),IF(AND($H141=-1,X$9=$R140),"",IF($H141=-1,X140,IF(AND($H141=1,V$9=$R140),$J141,IF($H141=1,W140,""))))))))</f>
        <v/>
      </c>
      <c r="X141" t="str">
        <f ca="1">IF($E140="","",IF($F141="",X140,IF(AND($M141=1,X$9&gt;$B$9),"",IF(AND($M141=1,X$9&lt;=$B$9),LOOKUP(X$9,$A$12:$A$111,$B$12:$B$111),IF(AND($H141=-1,Y$9=$R140),"",IF($H141=-1,Y140,IF(AND($H141=1,W$9=$R140),$J141,IF($H141=1,X140,""))))))))</f>
        <v/>
      </c>
      <c r="Y141" t="str">
        <f ca="1">IF($E140="","",IF($F141="",Y140,IF(AND($M141=1,Y$9&gt;$B$9),"",IF(AND($M141=1,Y$9&lt;=$B$9),LOOKUP(Y$9,$A$12:$A$111,$B$12:$B$111),IF(AND($H141=-1,Z$9=$R140),"",IF($H141=-1,Z140,IF(AND($H141=1,X$9=$R140),$J141,IF($H141=1,Y140,""))))))))</f>
        <v/>
      </c>
      <c r="Z141" t="str">
        <f ca="1">IF($E140="","",IF($F141="",Z140,IF(AND($M141=1,Z$9&gt;$B$9),"",IF(AND($M141=1,Z$9&lt;=$B$9),LOOKUP(Z$9,$A$12:$A$111,$B$12:$B$111),IF(AND($H141=-1,AA$9=$R140),"",IF($H141=-1,AA140,IF(AND($H141=1,Y$9=$R140),$J141,IF($H141=1,Z140,""))))))))</f>
        <v/>
      </c>
      <c r="AA141" t="str">
        <f ca="1">IF($E140="","",IF($F141="",AA140,IF(AND($M141=1,AA$9&gt;$B$9),"",IF(AND($M141=1,AA$9&lt;=$B$9),LOOKUP(AA$9,$A$12:$A$111,$B$12:$B$111),IF(AND($H141=-1,AB$9=$R140),"",IF($H141=-1,AB140,IF(AND($H141=1,Z$9=$R140),$J141,IF($H141=1,AA140,""))))))))</f>
        <v/>
      </c>
      <c r="AB141" t="str">
        <f ca="1">IF($E140="","",IF($F141="",AB140,IF(AND($M141=1,AB$9&gt;$B$9),"",IF(AND($M141=1,AB$9&lt;=$B$9),LOOKUP(AB$9,$A$12:$A$111,$B$12:$B$111),IF(AND($H141=-1,AC$9=$R140),"",IF($H141=-1,AC140,IF(AND($H141=1,AA$9=$R140),$J141,IF($H141=1,AB140,""))))))))</f>
        <v/>
      </c>
      <c r="AC141" t="str">
        <f ca="1">IF($E140="","",IF($F141="",AC140,IF(AND($M141=1,AC$9&gt;$B$9),"",IF(AND($M141=1,AC$9&lt;=$B$9),LOOKUP(AC$9,$A$12:$A$111,$B$12:$B$111),IF(AND($H141=-1,AD$9=$R140),"",IF($H141=-1,AD140,IF(AND($H141=1,AB$9=$R140),$J141,IF($H141=1,AC140,""))))))))</f>
        <v/>
      </c>
      <c r="AD141" t="str">
        <f ca="1">IF($E140="","",IF($F141="",AD140,IF(AND($M141=1,AD$9&gt;$B$9),"",IF(AND($M141=1,AD$9&lt;=$B$9),LOOKUP(AD$9,$A$12:$A$111,$B$12:$B$111),IF(AND($H141=-1,AE$9=$R140),"",IF($H141=-1,AE140,IF(AND($H141=1,AC$9=$R140),$J141,IF($H141=1,AD140,""))))))))</f>
        <v/>
      </c>
      <c r="AE141" t="str">
        <f ca="1">IF($E140="","",IF($F141="",AE140,IF(AND($M141=1,AE$9&gt;$B$9),"",IF(AND($M141=1,AE$9&lt;=$B$9),LOOKUP(AE$9,$A$12:$A$111,$B$12:$B$111),IF(AND($H141=-1,AF$9=$R140),"",IF($H141=-1,AF140,IF(AND($H141=1,AD$9=$R140),$J141,IF($H141=1,AE140,""))))))))</f>
        <v/>
      </c>
      <c r="AF141" t="str">
        <f ca="1">IF($E140="","",IF($F141="",AF140,IF(AND($M141=1,AF$9&gt;$B$9),"",IF(AND($M141=1,AF$9&lt;=$B$9),LOOKUP(AF$9,$A$12:$A$111,$B$12:$B$111),IF(AND($H141=-1,AG$9=$R140),"",IF($H141=-1,AG140,IF(AND($H141=1,AE$9=$R140),$J141,IF($H141=1,AF140,""))))))))</f>
        <v/>
      </c>
      <c r="AG141" t="str">
        <f ca="1">IF($E140="","",IF($F141="",AG140,IF(AND($M141=1,AG$9&gt;$B$9),"",IF(AND($M141=1,AG$9&lt;=$B$9),LOOKUP(AG$9,$A$12:$A$111,$B$12:$B$111),IF(AND($H141=-1,AH$9=$R140),"",IF($H141=-1,AH140,IF(AND($H141=1,AF$9=$R140),$J141,IF($H141=1,AG140,""))))))))</f>
        <v/>
      </c>
      <c r="AH141" t="str">
        <f ca="1">IF($E140="","",IF($F141="",AH140,IF(AND($M141=1,AH$9&gt;$B$9),"",IF(AND($M141=1,AH$9&lt;=$B$9),LOOKUP(AH$9,$A$12:$A$111,$B$12:$B$111),IF(AND($H141=-1,AI$9=$R140),"",IF($H141=-1,AI140,IF(AND($H141=1,AG$9=$R140),$J141,IF($H141=1,AH140,""))))))))</f>
        <v/>
      </c>
      <c r="AI141" t="str">
        <f ca="1">IF($E140="","",IF($F141="",AI140,IF(AND($M141=1,AI$9&gt;$B$9),"",IF(AND($M141=1,AI$9&lt;=$B$9),LOOKUP(AI$9,$A$12:$A$111,$B$12:$B$111),IF(AND($H141=-1,AJ$9=$R140),"",IF($H141=-1,AJ140,IF(AND($H141=1,AH$9=$R140),$J141,IF($H141=1,AI140,""))))))))</f>
        <v/>
      </c>
      <c r="AJ141" t="str">
        <f ca="1">IF($E140="","",IF($F141="",AJ140,IF(AND($M141=1,AJ$9&gt;$B$9),"",IF(AND($M141=1,AJ$9&lt;=$B$9),LOOKUP(AJ$9,$A$12:$A$111,$B$12:$B$111),IF(AND($H141=-1,AK$9=$R140),"",IF($H141=-1,AK140,IF(AND($H141=1,AI$9=$R140),$J141,IF($H141=1,AJ140,""))))))))</f>
        <v/>
      </c>
      <c r="AK141" t="str">
        <f ca="1">IF($E140="","",IF($F141="",AK140,IF(AND($M141=1,AK$9&gt;$B$9),"",IF(AND($M141=1,AK$9&lt;=$B$9),LOOKUP(AK$9,$A$12:$A$111,$B$12:$B$111),IF(AND($H141=-1,AL$9=$R140),"",IF($H141=-1,AL140,IF(AND($H141=1,AJ$9=$R140),$J141,IF($H141=1,AK140,""))))))))</f>
        <v/>
      </c>
      <c r="AL141" t="str">
        <f ca="1">IF($E140="","",IF($F141="",AL140,IF(AND($M141=1,AL$9&gt;$B$9),"",IF(AND($M141=1,AL$9&lt;=$B$9),LOOKUP(AL$9,$A$12:$A$111,$B$12:$B$111),IF(AND($H141=-1,AM$9=$R140),"",IF($H141=-1,AM140,IF(AND($H141=1,AK$9=$R140),$J141,IF($H141=1,AL140,""))))))))</f>
        <v/>
      </c>
      <c r="AM141" t="str">
        <f ca="1">IF($E140="","",IF($F141="",AM140,IF(AND($M141=1,AM$9&gt;$B$9),"",IF(AND($M141=1,AM$9&lt;=$B$9),LOOKUP(AM$9,$A$12:$A$111,$B$12:$B$111),IF(AND($H141=-1,AN$9=$R140),"",IF($H141=-1,AN140,IF(AND($H141=1,AL$9=$R140),$J141,IF($H141=1,AM140,""))))))))</f>
        <v/>
      </c>
      <c r="AN141" t="str">
        <f ca="1">IF($E140="","",IF($F141="",AN140,IF(AND($M141=1,AN$9&gt;$B$9),"",IF(AND($M141=1,AN$9&lt;=$B$9),LOOKUP(AN$9,$A$12:$A$111,$B$12:$B$111),IF(AND($H141=-1,AO$9=$R140),"",IF($H141=-1,AO140,IF(AND($H141=1,AM$9=$R140),$J141,IF($H141=1,AN140,""))))))))</f>
        <v/>
      </c>
      <c r="AO141" t="str">
        <f ca="1">IF($E140="","",IF($F141="",AO140,IF(AND($M141=1,AO$9&gt;$B$9),"",IF(AND($M141=1,AO$9&lt;=$B$9),LOOKUP(AO$9,$A$12:$A$111,$B$12:$B$111),IF(AND($H141=-1,AP$9=$R140),"",IF($H141=-1,AP140,IF(AND($H141=1,AN$9=$R140),$J141,IF($H141=1,AO140,""))))))))</f>
        <v/>
      </c>
      <c r="AP141" t="str">
        <f ca="1">IF($E140="","",IF($F141="",AP140,IF(AND($M141=1,AP$9&gt;$B$9),"",IF(AND($M141=1,AP$9&lt;=$B$9),LOOKUP(AP$9,$A$12:$A$111,$B$12:$B$111),IF(AND($H141=-1,AQ$9=$R140),"",IF($H141=-1,AQ140,IF(AND($H141=1,AO$9=$R140),$J141,IF($H141=1,AP140,""))))))))</f>
        <v/>
      </c>
      <c r="AQ141" t="str">
        <f ca="1">IF($E140="","",IF($F141="",AQ140,IF(AND($M141=1,AQ$9&gt;$B$9),"",IF(AND($M141=1,AQ$9&lt;=$B$9),LOOKUP(AQ$9,$A$12:$A$111,$B$12:$B$111),IF(AND($H141=-1,AR$9=$R140),"",IF($H141=-1,AR140,IF(AND($H141=1,AP$9=$R140),$J141,IF($H141=1,AQ140,""))))))))</f>
        <v/>
      </c>
      <c r="AR141" t="str">
        <f ca="1">IF($E140="","",IF($F141="",AR140,IF(AND($M141=1,AR$9&gt;$B$9),"",IF(AND($M141=1,AR$9&lt;=$B$9),LOOKUP(AR$9,$A$12:$A$111,$B$12:$B$111),IF(AND($H141=-1,AS$9=$R140),"",IF($H141=-1,AS140,IF(AND($H141=1,AQ$9=$R140),$J141,IF($H141=1,AR140,""))))))))</f>
        <v/>
      </c>
      <c r="AS141" t="str">
        <f ca="1">IF($E140="","",IF($F141="",AS140,IF(AND($M141=1,AS$9&gt;$B$9),"",IF(AND($M141=1,AS$9&lt;=$B$9),LOOKUP(AS$9,$A$12:$A$111,$B$12:$B$111),IF(AND($H141=-1,AT$9=$R140),"",IF($H141=-1,AT140,IF(AND($H141=1,AR$9=$R140),$J141,IF($H141=1,AS140,""))))))))</f>
        <v/>
      </c>
      <c r="AT141" t="str">
        <f ca="1">IF($E140="","",IF($F141="",AT140,IF(AND($M141=1,AT$9&gt;$B$9),"",IF(AND($M141=1,AT$9&lt;=$B$9),LOOKUP(AT$9,$A$12:$A$111,$B$12:$B$111),IF(AND($H141=-1,AU$9=$R140),"",IF($H141=-1,AU140,IF(AND($H141=1,AS$9=$R140),$J141,IF($H141=1,AT140,""))))))))</f>
        <v/>
      </c>
      <c r="AU141" t="str">
        <f ca="1">IF($E140="","",IF($F141="",AU140,IF(AND($M141=1,AU$9&gt;$B$9),"",IF(AND($M141=1,AU$9&lt;=$B$9),LOOKUP(AU$9,$A$12:$A$111,$B$12:$B$111),IF(AND($H141=-1,AV$9=$R140),"",IF($H141=-1,AV140,IF(AND($H141=1,AT$9=$R140),$J141,IF($H141=1,AU140,""))))))))</f>
        <v/>
      </c>
      <c r="AV141" t="str">
        <f ca="1">IF($E140="","",IF($F141="",AV140,IF(AND($M141=1,AV$9&gt;$B$9),"",IF(AND($M141=1,AV$9&lt;=$B$9),LOOKUP(AV$9,$A$12:$A$111,$B$12:$B$111),IF(AND($H141=-1,AW$9=$R140),"",IF($H141=-1,AW140,IF(AND($H141=1,AU$9=$R140),$J141,IF($H141=1,AV140,""))))))))</f>
        <v/>
      </c>
      <c r="AW141" t="str">
        <f ca="1">IF($E140="","",IF($F141="",AW140,IF(AND($M141=1,AW$9&gt;$B$9),"",IF(AND($M141=1,AW$9&lt;=$B$9),LOOKUP(AW$9,$A$12:$A$111,$B$12:$B$111),IF(AND($H141=-1,AX$9=$R140),"",IF($H141=-1,AX140,IF(AND($H141=1,AV$9=$R140),$J141,IF($H141=1,AW140,""))))))))</f>
        <v/>
      </c>
      <c r="AX141" t="str">
        <f ca="1">IF($E140="","",IF($F141="",AX140,IF(AND($M141=1,AX$9&gt;$B$9),"",IF(AND($M141=1,AX$9&lt;=$B$9),LOOKUP(AX$9,$A$12:$A$111,$B$12:$B$111),IF(AND($H141=-1,AY$9=$R140),"",IF($H141=-1,AY140,IF(AND($H141=1,AW$9=$R140),$J141,IF($H141=1,AX140,""))))))))</f>
        <v/>
      </c>
      <c r="AY141" t="str">
        <f ca="1">IF($E140="","",IF($F141="",AY140,IF(AND($M141=1,AY$9&gt;$B$9),"",IF(AND($M141=1,AY$9&lt;=$B$9),LOOKUP(AY$9,$A$12:$A$111,$B$12:$B$111),IF(AND($H141=-1,AZ$9=$R140),"",IF($H141=-1,AZ140,IF(AND($H141=1,AX$9=$R140),$J141,IF($H141=1,AY140,""))))))))</f>
        <v/>
      </c>
      <c r="AZ141" t="str">
        <f ca="1">IF($E140="","",IF($F141="",AZ140,IF(AND($M141=1,AZ$9&gt;$B$9),"",IF(AND($M141=1,AZ$9&lt;=$B$9),LOOKUP(AZ$9,$A$12:$A$111,$B$12:$B$111),IF(AND($H141=-1,BA$9=$R140),"",IF($H141=-1,BA140,IF(AND($H141=1,AY$9=$R140),$J141,IF($H141=1,AZ140,""))))))))</f>
        <v/>
      </c>
      <c r="BA141" t="str">
        <f ca="1">IF($E140="","",IF($F141="",BA140,IF(AND($M141=1,BA$9&gt;$B$9),"",IF(AND($M141=1,BA$9&lt;=$B$9),LOOKUP(BA$9,$A$12:$A$111,$B$12:$B$111),IF(AND($H141=-1,BB$9=$R140),"",IF($H141=-1,BB140,IF(AND($H141=1,AZ$9=$R140),$J141,IF($H141=1,BA140,""))))))))</f>
        <v/>
      </c>
      <c r="BB141" t="str">
        <f ca="1">IF($E140="","",IF($F141="",BB140,IF(AND($M141=1,BB$9&gt;$B$9),"",IF(AND($M141=1,BB$9&lt;=$B$9),LOOKUP(BB$9,$A$12:$A$111,$B$12:$B$111),IF(AND($H141=-1,BC$9=$R140),"",IF($H141=-1,BC140,IF(AND($H141=1,BA$9=$R140),$J141,IF($H141=1,BB140,""))))))))</f>
        <v/>
      </c>
      <c r="BC141" t="str">
        <f ca="1">IF($E140="","",IF($F141="",BC140,IF(AND($M141=1,BC$9&gt;$B$9),"",IF(AND($M141=1,BC$9&lt;=$B$9),LOOKUP(BC$9,$A$12:$A$111,$B$12:$B$111),IF(AND($H141=-1,BD$9=$R140),"",IF($H141=-1,BD140,IF(AND($H141=1,BB$9=$R140),$J141,IF($H141=1,BC140,""))))))))</f>
        <v/>
      </c>
      <c r="BD141" t="str">
        <f ca="1">IF($E140="","",IF($F141="",BD140,IF(AND($M141=1,BD$9&gt;$B$9),"",IF(AND($M141=1,BD$9&lt;=$B$9),LOOKUP(BD$9,$A$12:$A$111,$B$12:$B$111),IF(AND($H141=-1,BE$9=$R140),"",IF($H141=-1,BE140,IF(AND($H141=1,BC$9=$R140),$J141,IF($H141=1,BD140,""))))))))</f>
        <v/>
      </c>
      <c r="BE141" t="str">
        <f ca="1">IF($E140="","",IF($F141="",BE140,IF(AND($M141=1,BE$9&gt;$B$9),"",IF(AND($M141=1,BE$9&lt;=$B$9),LOOKUP(BE$9,$A$12:$A$111,$B$12:$B$111),IF(AND($H141=-1,BF$9=$R140),"",IF($H141=-1,BF140,IF(AND($H141=1,BD$9=$R140),$J141,IF($H141=1,BE140,""))))))))</f>
        <v/>
      </c>
      <c r="BF141" t="str">
        <f ca="1">IF($E140="","",IF($F141="",BF140,IF(AND($M141=1,BF$9&gt;$B$9),"",IF(AND($M141=1,BF$9&lt;=$B$9),LOOKUP(BF$9,$A$12:$A$111,$B$12:$B$111),IF(AND($H141=-1,BG$9=$R140),"",IF($H141=-1,BG140,IF(AND($H141=1,BE$9=$R140),$J141,IF($H141=1,BF140,""))))))))</f>
        <v/>
      </c>
      <c r="BG141" t="str">
        <f ca="1">IF($E140="","",IF($F141="",BG140,IF(AND($M141=1,BG$9&gt;$B$9),"",IF(AND($M141=1,BG$9&lt;=$B$9),LOOKUP(BG$9,$A$12:$A$111,$B$12:$B$111),IF(AND($H141=-1,BH$9=$R140),"",IF($H141=-1,BH140,IF(AND($H141=1,BF$9=$R140),$J141,IF($H141=1,BG140,""))))))))</f>
        <v/>
      </c>
      <c r="BH141" t="str">
        <f ca="1">IF($E140="","",IF($F141="",BH140,IF(AND($M141=1,BH$9&gt;$B$9),"",IF(AND($M141=1,BH$9&lt;=$B$9),LOOKUP(BH$9,$A$12:$A$111,$B$12:$B$111),IF(AND($H141=-1,BI$9=$R140),"",IF($H141=-1,BI140,IF(AND($H141=1,BG$9=$R140),$J141,IF($H141=1,BH140,""))))))))</f>
        <v/>
      </c>
      <c r="BI141" t="str">
        <f ca="1">IF($E140="","",IF($F141="",BI140,IF(AND($M141=1,BI$9&gt;$B$9),"",IF(AND($M141=1,BI$9&lt;=$B$9),LOOKUP(BI$9,$A$12:$A$111,$B$12:$B$111),IF(AND($H141=-1,BJ$9=$R140),"",IF($H141=-1,BJ140,IF(AND($H141=1,BH$9=$R140),$J141,IF($H141=1,BI140,""))))))))</f>
        <v/>
      </c>
      <c r="BJ141" t="str">
        <f ca="1">IF($E140="","",IF($F141="",BJ140,IF(AND($M141=1,BJ$9&gt;$B$9),"",IF(AND($M141=1,BJ$9&lt;=$B$9),LOOKUP(BJ$9,$A$12:$A$111,$B$12:$B$111),IF(AND($H141=-1,BK$9=$R140),"",IF($H141=-1,BK140,IF(AND($H141=1,BI$9=$R140),$J141,IF($H141=1,BJ140,""))))))))</f>
        <v/>
      </c>
      <c r="BK141" t="str">
        <f ca="1">IF($E140="","",IF($F141="",BK140,IF(AND($M141=1,BK$9&gt;$B$9),"",IF(AND($M141=1,BK$9&lt;=$B$9),LOOKUP(BK$9,$A$12:$A$111,$B$12:$B$111),IF(AND($H141=-1,BL$9=$R140),"",IF($H141=-1,BL140,IF(AND($H141=1,BJ$9=$R140),$J141,IF($H141=1,BK140,""))))))))</f>
        <v/>
      </c>
      <c r="BL141" t="str">
        <f ca="1">IF($E140="","",IF($F141="",BL140,IF(AND($M141=1,BL$9&gt;$B$9),"",IF(AND($M141=1,BL$9&lt;=$B$9),LOOKUP(BL$9,$A$12:$A$111,$B$12:$B$111),IF(AND($H141=-1,BM$9=$R140),"",IF($H141=-1,BM140,IF(AND($H141=1,BK$9=$R140),$J141,IF($H141=1,BL140,""))))))))</f>
        <v/>
      </c>
      <c r="BM141" t="str">
        <f ca="1">IF($E140="","",IF($F141="",BM140,IF(AND($M141=1,BM$9&gt;$B$9),"",IF(AND($M141=1,BM$9&lt;=$B$9),LOOKUP(BM$9,$A$12:$A$111,$B$12:$B$111),IF(AND($H141=-1,BN$9=$R140),"",IF($H141=-1,BN140,IF(AND($H141=1,BL$9=$R140),$J141,IF($H141=1,BM140,""))))))))</f>
        <v/>
      </c>
      <c r="BN141" t="str">
        <f ca="1">IF($E140="","",IF($F141="",BN140,IF(AND($M141=1,BN$9&gt;$B$9),"",IF(AND($M141=1,BN$9&lt;=$B$9),LOOKUP(BN$9,$A$12:$A$111,$B$12:$B$111),IF(AND($H141=-1,BO$9=$R140),"",IF($H141=-1,BO140,IF(AND($H141=1,BM$9=$R140),$J141,IF($H141=1,BN140,""))))))))</f>
        <v/>
      </c>
      <c r="BO141" t="str">
        <f ca="1">IF($E140="","",IF($F141="",BO140,IF(AND($M141=1,BO$9&gt;$B$9),"",IF(AND($M141=1,BO$9&lt;=$B$9),LOOKUP(BO$9,$A$12:$A$111,$B$12:$B$111),IF(AND($H141=-1,BP$9=$R140),"",IF($H141=-1,BP140,IF(AND($H141=1,BN$9=$R140),$J141,IF($H141=1,BO140,""))))))))</f>
        <v/>
      </c>
      <c r="BP141">
        <f ca="1">IF($E140="","",IF($F141="",BP140,IF(AND($M141=1,BP$9&gt;$B$9),"",IF(AND($M141=1,BP$9&lt;=$B$9),LOOKUP(BP$9,$A$12:$A$111,$B$12:$B$111),IF(AND($H141=-1,BQ$9=$R140),"",IF($H141=-1,BQ140,IF(AND($H141=1,BO$9=$R140),$J141,IF($H141=1,BP140,""))))))))</f>
        <v>0</v>
      </c>
    </row>
    <row r="142" spans="4:68" x14ac:dyDescent="0.25">
      <c r="D142" s="4">
        <v>132</v>
      </c>
      <c r="E142" s="1">
        <f t="shared" ca="1" si="21"/>
        <v>3</v>
      </c>
      <c r="F142" t="str">
        <f ca="1">IF(E141="","",IF(AND(B$3="Last",G141="Zero"),F141,IF(B$3="Last",G141,IF(AND(B$3="2nd last",G140="Zero"),F141,IF(B$3="2nd last",G140,IF(AND(B$3="Opposite",G141="Zero"),F141,IF(AND(B$3="Opposite",G141="Red"),"Black",IF(AND(B$3="Opposite",G141="Black"),"Red",IF(AND(B$3="Opposite",G141="Odd"),"Even",IF(AND(B$3="Opposite",G141="Even"),"Odd",IF(AND(B$3="Opposite",G141="High"),"Low",IF(AND(B$3="Opposite",G141="Low"),"High",IF(COUNTIF(Refs!$E$5:$I$6,B$3)=1,RevLab!B$3,"")))))))))))))</f>
        <v>Black</v>
      </c>
      <c r="G142" t="str">
        <f ca="1">IF(E142="","",IF(B$2="Red/Black",LOOKUP(E142,Refs!D:D,Refs!F:F),IF(B$2="High/Low",LOOKUP(E142,Refs!D:D,Refs!H:H),IF(B$2="Odd/Even",LOOKUP(E142,Refs!D:D,Refs!J:J),""))))</f>
        <v>Red</v>
      </c>
      <c r="H142">
        <f t="shared" ca="1" si="22"/>
        <v>-1</v>
      </c>
      <c r="I142">
        <f ca="1">IF(E141="","",IF(F142="","",IF(AND(R141&gt;1,P141+Q141&gt;=$B$4),$B$4,IF(R141=1,P141,P141+Q141))))</f>
        <v>5</v>
      </c>
      <c r="J142">
        <f t="shared" ca="1" si="23"/>
        <v>-5</v>
      </c>
      <c r="K142">
        <f t="shared" ca="1" si="25"/>
        <v>-180</v>
      </c>
      <c r="L142">
        <f t="shared" ca="1" si="26"/>
        <v>15</v>
      </c>
      <c r="M142">
        <f t="shared" ca="1" si="24"/>
        <v>1</v>
      </c>
      <c r="P142">
        <f t="shared" ca="1" si="18"/>
        <v>1</v>
      </c>
      <c r="Q142">
        <f t="shared" ca="1" si="19"/>
        <v>4</v>
      </c>
      <c r="R142" s="2">
        <f t="shared" ca="1" si="20"/>
        <v>4</v>
      </c>
      <c r="S142" s="4">
        <f ca="1">IF(E141="","",IF($F142="",S141,IF($M142=1,LOOKUP(S$9,$A$12:$A$111,$B$12:$B$111),IF(AND($H142=-1,T$9=$R141),"",IF($H142=-1,T141,IF($H142=1,S141))))))</f>
        <v>1</v>
      </c>
      <c r="T142">
        <f ca="1">IF($E141="","",IF($F142="",T141,IF(AND($M142=1,T$9&gt;$B$9),"",IF(AND($M142=1,T$9&lt;=$B$9),LOOKUP(T$9,$A$12:$A$111,$B$12:$B$111),IF(AND($H142=-1,U$9=$R141),"",IF($H142=-1,U141,IF(AND($H142=1,S$9=$R141),$J142,IF($H142=1,T141,""))))))))</f>
        <v>2</v>
      </c>
      <c r="U142">
        <f ca="1">IF($E141="","",IF($F142="",U141,IF(AND($M142=1,U$9&gt;$B$9),"",IF(AND($M142=1,U$9&lt;=$B$9),LOOKUP(U$9,$A$12:$A$111,$B$12:$B$111),IF(AND($H142=-1,V$9=$R141),"",IF($H142=-1,V141,IF(AND($H142=1,T$9=$R141),$J142,IF($H142=1,U141,""))))))))</f>
        <v>3</v>
      </c>
      <c r="V142">
        <f ca="1">IF($E141="","",IF($F142="",V141,IF(AND($M142=1,V$9&gt;$B$9),"",IF(AND($M142=1,V$9&lt;=$B$9),LOOKUP(V$9,$A$12:$A$111,$B$12:$B$111),IF(AND($H142=-1,W$9=$R141),"",IF($H142=-1,W141,IF(AND($H142=1,U$9=$R141),$J142,IF($H142=1,V141,""))))))))</f>
        <v>4</v>
      </c>
      <c r="W142" t="str">
        <f ca="1">IF($E141="","",IF($F142="",W141,IF(AND($M142=1,W$9&gt;$B$9),"",IF(AND($M142=1,W$9&lt;=$B$9),LOOKUP(W$9,$A$12:$A$111,$B$12:$B$111),IF(AND($H142=-1,X$9=$R141),"",IF($H142=-1,X141,IF(AND($H142=1,V$9=$R141),$J142,IF($H142=1,W141,""))))))))</f>
        <v/>
      </c>
      <c r="X142" t="str">
        <f ca="1">IF($E141="","",IF($F142="",X141,IF(AND($M142=1,X$9&gt;$B$9),"",IF(AND($M142=1,X$9&lt;=$B$9),LOOKUP(X$9,$A$12:$A$111,$B$12:$B$111),IF(AND($H142=-1,Y$9=$R141),"",IF($H142=-1,Y141,IF(AND($H142=1,W$9=$R141),$J142,IF($H142=1,X141,""))))))))</f>
        <v/>
      </c>
      <c r="Y142" t="str">
        <f ca="1">IF($E141="","",IF($F142="",Y141,IF(AND($M142=1,Y$9&gt;$B$9),"",IF(AND($M142=1,Y$9&lt;=$B$9),LOOKUP(Y$9,$A$12:$A$111,$B$12:$B$111),IF(AND($H142=-1,Z$9=$R141),"",IF($H142=-1,Z141,IF(AND($H142=1,X$9=$R141),$J142,IF($H142=1,Y141,""))))))))</f>
        <v/>
      </c>
      <c r="Z142" t="str">
        <f ca="1">IF($E141="","",IF($F142="",Z141,IF(AND($M142=1,Z$9&gt;$B$9),"",IF(AND($M142=1,Z$9&lt;=$B$9),LOOKUP(Z$9,$A$12:$A$111,$B$12:$B$111),IF(AND($H142=-1,AA$9=$R141),"",IF($H142=-1,AA141,IF(AND($H142=1,Y$9=$R141),$J142,IF($H142=1,Z141,""))))))))</f>
        <v/>
      </c>
      <c r="AA142" t="str">
        <f ca="1">IF($E141="","",IF($F142="",AA141,IF(AND($M142=1,AA$9&gt;$B$9),"",IF(AND($M142=1,AA$9&lt;=$B$9),LOOKUP(AA$9,$A$12:$A$111,$B$12:$B$111),IF(AND($H142=-1,AB$9=$R141),"",IF($H142=-1,AB141,IF(AND($H142=1,Z$9=$R141),$J142,IF($H142=1,AA141,""))))))))</f>
        <v/>
      </c>
      <c r="AB142" t="str">
        <f ca="1">IF($E141="","",IF($F142="",AB141,IF(AND($M142=1,AB$9&gt;$B$9),"",IF(AND($M142=1,AB$9&lt;=$B$9),LOOKUP(AB$9,$A$12:$A$111,$B$12:$B$111),IF(AND($H142=-1,AC$9=$R141),"",IF($H142=-1,AC141,IF(AND($H142=1,AA$9=$R141),$J142,IF($H142=1,AB141,""))))))))</f>
        <v/>
      </c>
      <c r="AC142" t="str">
        <f ca="1">IF($E141="","",IF($F142="",AC141,IF(AND($M142=1,AC$9&gt;$B$9),"",IF(AND($M142=1,AC$9&lt;=$B$9),LOOKUP(AC$9,$A$12:$A$111,$B$12:$B$111),IF(AND($H142=-1,AD$9=$R141),"",IF($H142=-1,AD141,IF(AND($H142=1,AB$9=$R141),$J142,IF($H142=1,AC141,""))))))))</f>
        <v/>
      </c>
      <c r="AD142" t="str">
        <f ca="1">IF($E141="","",IF($F142="",AD141,IF(AND($M142=1,AD$9&gt;$B$9),"",IF(AND($M142=1,AD$9&lt;=$B$9),LOOKUP(AD$9,$A$12:$A$111,$B$12:$B$111),IF(AND($H142=-1,AE$9=$R141),"",IF($H142=-1,AE141,IF(AND($H142=1,AC$9=$R141),$J142,IF($H142=1,AD141,""))))))))</f>
        <v/>
      </c>
      <c r="AE142" t="str">
        <f ca="1">IF($E141="","",IF($F142="",AE141,IF(AND($M142=1,AE$9&gt;$B$9),"",IF(AND($M142=1,AE$9&lt;=$B$9),LOOKUP(AE$9,$A$12:$A$111,$B$12:$B$111),IF(AND($H142=-1,AF$9=$R141),"",IF($H142=-1,AF141,IF(AND($H142=1,AD$9=$R141),$J142,IF($H142=1,AE141,""))))))))</f>
        <v/>
      </c>
      <c r="AF142" t="str">
        <f ca="1">IF($E141="","",IF($F142="",AF141,IF(AND($M142=1,AF$9&gt;$B$9),"",IF(AND($M142=1,AF$9&lt;=$B$9),LOOKUP(AF$9,$A$12:$A$111,$B$12:$B$111),IF(AND($H142=-1,AG$9=$R141),"",IF($H142=-1,AG141,IF(AND($H142=1,AE$9=$R141),$J142,IF($H142=1,AF141,""))))))))</f>
        <v/>
      </c>
      <c r="AG142" t="str">
        <f ca="1">IF($E141="","",IF($F142="",AG141,IF(AND($M142=1,AG$9&gt;$B$9),"",IF(AND($M142=1,AG$9&lt;=$B$9),LOOKUP(AG$9,$A$12:$A$111,$B$12:$B$111),IF(AND($H142=-1,AH$9=$R141),"",IF($H142=-1,AH141,IF(AND($H142=1,AF$9=$R141),$J142,IF($H142=1,AG141,""))))))))</f>
        <v/>
      </c>
      <c r="AH142" t="str">
        <f ca="1">IF($E141="","",IF($F142="",AH141,IF(AND($M142=1,AH$9&gt;$B$9),"",IF(AND($M142=1,AH$9&lt;=$B$9),LOOKUP(AH$9,$A$12:$A$111,$B$12:$B$111),IF(AND($H142=-1,AI$9=$R141),"",IF($H142=-1,AI141,IF(AND($H142=1,AG$9=$R141),$J142,IF($H142=1,AH141,""))))))))</f>
        <v/>
      </c>
      <c r="AI142" t="str">
        <f ca="1">IF($E141="","",IF($F142="",AI141,IF(AND($M142=1,AI$9&gt;$B$9),"",IF(AND($M142=1,AI$9&lt;=$B$9),LOOKUP(AI$9,$A$12:$A$111,$B$12:$B$111),IF(AND($H142=-1,AJ$9=$R141),"",IF($H142=-1,AJ141,IF(AND($H142=1,AH$9=$R141),$J142,IF($H142=1,AI141,""))))))))</f>
        <v/>
      </c>
      <c r="AJ142" t="str">
        <f ca="1">IF($E141="","",IF($F142="",AJ141,IF(AND($M142=1,AJ$9&gt;$B$9),"",IF(AND($M142=1,AJ$9&lt;=$B$9),LOOKUP(AJ$9,$A$12:$A$111,$B$12:$B$111),IF(AND($H142=-1,AK$9=$R141),"",IF($H142=-1,AK141,IF(AND($H142=1,AI$9=$R141),$J142,IF($H142=1,AJ141,""))))))))</f>
        <v/>
      </c>
      <c r="AK142" t="str">
        <f ca="1">IF($E141="","",IF($F142="",AK141,IF(AND($M142=1,AK$9&gt;$B$9),"",IF(AND($M142=1,AK$9&lt;=$B$9),LOOKUP(AK$9,$A$12:$A$111,$B$12:$B$111),IF(AND($H142=-1,AL$9=$R141),"",IF($H142=-1,AL141,IF(AND($H142=1,AJ$9=$R141),$J142,IF($H142=1,AK141,""))))))))</f>
        <v/>
      </c>
      <c r="AL142" t="str">
        <f ca="1">IF($E141="","",IF($F142="",AL141,IF(AND($M142=1,AL$9&gt;$B$9),"",IF(AND($M142=1,AL$9&lt;=$B$9),LOOKUP(AL$9,$A$12:$A$111,$B$12:$B$111),IF(AND($H142=-1,AM$9=$R141),"",IF($H142=-1,AM141,IF(AND($H142=1,AK$9=$R141),$J142,IF($H142=1,AL141,""))))))))</f>
        <v/>
      </c>
      <c r="AM142" t="str">
        <f ca="1">IF($E141="","",IF($F142="",AM141,IF(AND($M142=1,AM$9&gt;$B$9),"",IF(AND($M142=1,AM$9&lt;=$B$9),LOOKUP(AM$9,$A$12:$A$111,$B$12:$B$111),IF(AND($H142=-1,AN$9=$R141),"",IF($H142=-1,AN141,IF(AND($H142=1,AL$9=$R141),$J142,IF($H142=1,AM141,""))))))))</f>
        <v/>
      </c>
      <c r="AN142" t="str">
        <f ca="1">IF($E141="","",IF($F142="",AN141,IF(AND($M142=1,AN$9&gt;$B$9),"",IF(AND($M142=1,AN$9&lt;=$B$9),LOOKUP(AN$9,$A$12:$A$111,$B$12:$B$111),IF(AND($H142=-1,AO$9=$R141),"",IF($H142=-1,AO141,IF(AND($H142=1,AM$9=$R141),$J142,IF($H142=1,AN141,""))))))))</f>
        <v/>
      </c>
      <c r="AO142" t="str">
        <f ca="1">IF($E141="","",IF($F142="",AO141,IF(AND($M142=1,AO$9&gt;$B$9),"",IF(AND($M142=1,AO$9&lt;=$B$9),LOOKUP(AO$9,$A$12:$A$111,$B$12:$B$111),IF(AND($H142=-1,AP$9=$R141),"",IF($H142=-1,AP141,IF(AND($H142=1,AN$9=$R141),$J142,IF($H142=1,AO141,""))))))))</f>
        <v/>
      </c>
      <c r="AP142" t="str">
        <f ca="1">IF($E141="","",IF($F142="",AP141,IF(AND($M142=1,AP$9&gt;$B$9),"",IF(AND($M142=1,AP$9&lt;=$B$9),LOOKUP(AP$9,$A$12:$A$111,$B$12:$B$111),IF(AND($H142=-1,AQ$9=$R141),"",IF($H142=-1,AQ141,IF(AND($H142=1,AO$9=$R141),$J142,IF($H142=1,AP141,""))))))))</f>
        <v/>
      </c>
      <c r="AQ142" t="str">
        <f ca="1">IF($E141="","",IF($F142="",AQ141,IF(AND($M142=1,AQ$9&gt;$B$9),"",IF(AND($M142=1,AQ$9&lt;=$B$9),LOOKUP(AQ$9,$A$12:$A$111,$B$12:$B$111),IF(AND($H142=-1,AR$9=$R141),"",IF($H142=-1,AR141,IF(AND($H142=1,AP$9=$R141),$J142,IF($H142=1,AQ141,""))))))))</f>
        <v/>
      </c>
      <c r="AR142" t="str">
        <f ca="1">IF($E141="","",IF($F142="",AR141,IF(AND($M142=1,AR$9&gt;$B$9),"",IF(AND($M142=1,AR$9&lt;=$B$9),LOOKUP(AR$9,$A$12:$A$111,$B$12:$B$111),IF(AND($H142=-1,AS$9=$R141),"",IF($H142=-1,AS141,IF(AND($H142=1,AQ$9=$R141),$J142,IF($H142=1,AR141,""))))))))</f>
        <v/>
      </c>
      <c r="AS142" t="str">
        <f ca="1">IF($E141="","",IF($F142="",AS141,IF(AND($M142=1,AS$9&gt;$B$9),"",IF(AND($M142=1,AS$9&lt;=$B$9),LOOKUP(AS$9,$A$12:$A$111,$B$12:$B$111),IF(AND($H142=-1,AT$9=$R141),"",IF($H142=-1,AT141,IF(AND($H142=1,AR$9=$R141),$J142,IF($H142=1,AS141,""))))))))</f>
        <v/>
      </c>
      <c r="AT142" t="str">
        <f ca="1">IF($E141="","",IF($F142="",AT141,IF(AND($M142=1,AT$9&gt;$B$9),"",IF(AND($M142=1,AT$9&lt;=$B$9),LOOKUP(AT$9,$A$12:$A$111,$B$12:$B$111),IF(AND($H142=-1,AU$9=$R141),"",IF($H142=-1,AU141,IF(AND($H142=1,AS$9=$R141),$J142,IF($H142=1,AT141,""))))))))</f>
        <v/>
      </c>
      <c r="AU142" t="str">
        <f ca="1">IF($E141="","",IF($F142="",AU141,IF(AND($M142=1,AU$9&gt;$B$9),"",IF(AND($M142=1,AU$9&lt;=$B$9),LOOKUP(AU$9,$A$12:$A$111,$B$12:$B$111),IF(AND($H142=-1,AV$9=$R141),"",IF($H142=-1,AV141,IF(AND($H142=1,AT$9=$R141),$J142,IF($H142=1,AU141,""))))))))</f>
        <v/>
      </c>
      <c r="AV142" t="str">
        <f ca="1">IF($E141="","",IF($F142="",AV141,IF(AND($M142=1,AV$9&gt;$B$9),"",IF(AND($M142=1,AV$9&lt;=$B$9),LOOKUP(AV$9,$A$12:$A$111,$B$12:$B$111),IF(AND($H142=-1,AW$9=$R141),"",IF($H142=-1,AW141,IF(AND($H142=1,AU$9=$R141),$J142,IF($H142=1,AV141,""))))))))</f>
        <v/>
      </c>
      <c r="AW142" t="str">
        <f ca="1">IF($E141="","",IF($F142="",AW141,IF(AND($M142=1,AW$9&gt;$B$9),"",IF(AND($M142=1,AW$9&lt;=$B$9),LOOKUP(AW$9,$A$12:$A$111,$B$12:$B$111),IF(AND($H142=-1,AX$9=$R141),"",IF($H142=-1,AX141,IF(AND($H142=1,AV$9=$R141),$J142,IF($H142=1,AW141,""))))))))</f>
        <v/>
      </c>
      <c r="AX142" t="str">
        <f ca="1">IF($E141="","",IF($F142="",AX141,IF(AND($M142=1,AX$9&gt;$B$9),"",IF(AND($M142=1,AX$9&lt;=$B$9),LOOKUP(AX$9,$A$12:$A$111,$B$12:$B$111),IF(AND($H142=-1,AY$9=$R141),"",IF($H142=-1,AY141,IF(AND($H142=1,AW$9=$R141),$J142,IF($H142=1,AX141,""))))))))</f>
        <v/>
      </c>
      <c r="AY142" t="str">
        <f ca="1">IF($E141="","",IF($F142="",AY141,IF(AND($M142=1,AY$9&gt;$B$9),"",IF(AND($M142=1,AY$9&lt;=$B$9),LOOKUP(AY$9,$A$12:$A$111,$B$12:$B$111),IF(AND($H142=-1,AZ$9=$R141),"",IF($H142=-1,AZ141,IF(AND($H142=1,AX$9=$R141),$J142,IF($H142=1,AY141,""))))))))</f>
        <v/>
      </c>
      <c r="AZ142" t="str">
        <f ca="1">IF($E141="","",IF($F142="",AZ141,IF(AND($M142=1,AZ$9&gt;$B$9),"",IF(AND($M142=1,AZ$9&lt;=$B$9),LOOKUP(AZ$9,$A$12:$A$111,$B$12:$B$111),IF(AND($H142=-1,BA$9=$R141),"",IF($H142=-1,BA141,IF(AND($H142=1,AY$9=$R141),$J142,IF($H142=1,AZ141,""))))))))</f>
        <v/>
      </c>
      <c r="BA142" t="str">
        <f ca="1">IF($E141="","",IF($F142="",BA141,IF(AND($M142=1,BA$9&gt;$B$9),"",IF(AND($M142=1,BA$9&lt;=$B$9),LOOKUP(BA$9,$A$12:$A$111,$B$12:$B$111),IF(AND($H142=-1,BB$9=$R141),"",IF($H142=-1,BB141,IF(AND($H142=1,AZ$9=$R141),$J142,IF($H142=1,BA141,""))))))))</f>
        <v/>
      </c>
      <c r="BB142" t="str">
        <f ca="1">IF($E141="","",IF($F142="",BB141,IF(AND($M142=1,BB$9&gt;$B$9),"",IF(AND($M142=1,BB$9&lt;=$B$9),LOOKUP(BB$9,$A$12:$A$111,$B$12:$B$111),IF(AND($H142=-1,BC$9=$R141),"",IF($H142=-1,BC141,IF(AND($H142=1,BA$9=$R141),$J142,IF($H142=1,BB141,""))))))))</f>
        <v/>
      </c>
      <c r="BC142" t="str">
        <f ca="1">IF($E141="","",IF($F142="",BC141,IF(AND($M142=1,BC$9&gt;$B$9),"",IF(AND($M142=1,BC$9&lt;=$B$9),LOOKUP(BC$9,$A$12:$A$111,$B$12:$B$111),IF(AND($H142=-1,BD$9=$R141),"",IF($H142=-1,BD141,IF(AND($H142=1,BB$9=$R141),$J142,IF($H142=1,BC141,""))))))))</f>
        <v/>
      </c>
      <c r="BD142" t="str">
        <f ca="1">IF($E141="","",IF($F142="",BD141,IF(AND($M142=1,BD$9&gt;$B$9),"",IF(AND($M142=1,BD$9&lt;=$B$9),LOOKUP(BD$9,$A$12:$A$111,$B$12:$B$111),IF(AND($H142=-1,BE$9=$R141),"",IF($H142=-1,BE141,IF(AND($H142=1,BC$9=$R141),$J142,IF($H142=1,BD141,""))))))))</f>
        <v/>
      </c>
      <c r="BE142" t="str">
        <f ca="1">IF($E141="","",IF($F142="",BE141,IF(AND($M142=1,BE$9&gt;$B$9),"",IF(AND($M142=1,BE$9&lt;=$B$9),LOOKUP(BE$9,$A$12:$A$111,$B$12:$B$111),IF(AND($H142=-1,BF$9=$R141),"",IF($H142=-1,BF141,IF(AND($H142=1,BD$9=$R141),$J142,IF($H142=1,BE141,""))))))))</f>
        <v/>
      </c>
      <c r="BF142" t="str">
        <f ca="1">IF($E141="","",IF($F142="",BF141,IF(AND($M142=1,BF$9&gt;$B$9),"",IF(AND($M142=1,BF$9&lt;=$B$9),LOOKUP(BF$9,$A$12:$A$111,$B$12:$B$111),IF(AND($H142=-1,BG$9=$R141),"",IF($H142=-1,BG141,IF(AND($H142=1,BE$9=$R141),$J142,IF($H142=1,BF141,""))))))))</f>
        <v/>
      </c>
      <c r="BG142" t="str">
        <f ca="1">IF($E141="","",IF($F142="",BG141,IF(AND($M142=1,BG$9&gt;$B$9),"",IF(AND($M142=1,BG$9&lt;=$B$9),LOOKUP(BG$9,$A$12:$A$111,$B$12:$B$111),IF(AND($H142=-1,BH$9=$R141),"",IF($H142=-1,BH141,IF(AND($H142=1,BF$9=$R141),$J142,IF($H142=1,BG141,""))))))))</f>
        <v/>
      </c>
      <c r="BH142" t="str">
        <f ca="1">IF($E141="","",IF($F142="",BH141,IF(AND($M142=1,BH$9&gt;$B$9),"",IF(AND($M142=1,BH$9&lt;=$B$9),LOOKUP(BH$9,$A$12:$A$111,$B$12:$B$111),IF(AND($H142=-1,BI$9=$R141),"",IF($H142=-1,BI141,IF(AND($H142=1,BG$9=$R141),$J142,IF($H142=1,BH141,""))))))))</f>
        <v/>
      </c>
      <c r="BI142" t="str">
        <f ca="1">IF($E141="","",IF($F142="",BI141,IF(AND($M142=1,BI$9&gt;$B$9),"",IF(AND($M142=1,BI$9&lt;=$B$9),LOOKUP(BI$9,$A$12:$A$111,$B$12:$B$111),IF(AND($H142=-1,BJ$9=$R141),"",IF($H142=-1,BJ141,IF(AND($H142=1,BH$9=$R141),$J142,IF($H142=1,BI141,""))))))))</f>
        <v/>
      </c>
      <c r="BJ142" t="str">
        <f ca="1">IF($E141="","",IF($F142="",BJ141,IF(AND($M142=1,BJ$9&gt;$B$9),"",IF(AND($M142=1,BJ$9&lt;=$B$9),LOOKUP(BJ$9,$A$12:$A$111,$B$12:$B$111),IF(AND($H142=-1,BK$9=$R141),"",IF($H142=-1,BK141,IF(AND($H142=1,BI$9=$R141),$J142,IF($H142=1,BJ141,""))))))))</f>
        <v/>
      </c>
      <c r="BK142" t="str">
        <f ca="1">IF($E141="","",IF($F142="",BK141,IF(AND($M142=1,BK$9&gt;$B$9),"",IF(AND($M142=1,BK$9&lt;=$B$9),LOOKUP(BK$9,$A$12:$A$111,$B$12:$B$111),IF(AND($H142=-1,BL$9=$R141),"",IF($H142=-1,BL141,IF(AND($H142=1,BJ$9=$R141),$J142,IF($H142=1,BK141,""))))))))</f>
        <v/>
      </c>
      <c r="BL142" t="str">
        <f ca="1">IF($E141="","",IF($F142="",BL141,IF(AND($M142=1,BL$9&gt;$B$9),"",IF(AND($M142=1,BL$9&lt;=$B$9),LOOKUP(BL$9,$A$12:$A$111,$B$12:$B$111),IF(AND($H142=-1,BM$9=$R141),"",IF($H142=-1,BM141,IF(AND($H142=1,BK$9=$R141),$J142,IF($H142=1,BL141,""))))))))</f>
        <v/>
      </c>
      <c r="BM142" t="str">
        <f ca="1">IF($E141="","",IF($F142="",BM141,IF(AND($M142=1,BM$9&gt;$B$9),"",IF(AND($M142=1,BM$9&lt;=$B$9),LOOKUP(BM$9,$A$12:$A$111,$B$12:$B$111),IF(AND($H142=-1,BN$9=$R141),"",IF($H142=-1,BN141,IF(AND($H142=1,BL$9=$R141),$J142,IF($H142=1,BM141,""))))))))</f>
        <v/>
      </c>
      <c r="BN142" t="str">
        <f ca="1">IF($E141="","",IF($F142="",BN141,IF(AND($M142=1,BN$9&gt;$B$9),"",IF(AND($M142=1,BN$9&lt;=$B$9),LOOKUP(BN$9,$A$12:$A$111,$B$12:$B$111),IF(AND($H142=-1,BO$9=$R141),"",IF($H142=-1,BO141,IF(AND($H142=1,BM$9=$R141),$J142,IF($H142=1,BN141,""))))))))</f>
        <v/>
      </c>
      <c r="BO142" t="str">
        <f ca="1">IF($E141="","",IF($F142="",BO141,IF(AND($M142=1,BO$9&gt;$B$9),"",IF(AND($M142=1,BO$9&lt;=$B$9),LOOKUP(BO$9,$A$12:$A$111,$B$12:$B$111),IF(AND($H142=-1,BP$9=$R141),"",IF($H142=-1,BP141,IF(AND($H142=1,BN$9=$R141),$J142,IF($H142=1,BO141,""))))))))</f>
        <v/>
      </c>
      <c r="BP142" t="str">
        <f ca="1">IF($E141="","",IF($F142="",BP141,IF(AND($M142=1,BP$9&gt;$B$9),"",IF(AND($M142=1,BP$9&lt;=$B$9),LOOKUP(BP$9,$A$12:$A$111,$B$12:$B$111),IF(AND($H142=-1,BQ$9=$R141),"",IF($H142=-1,BQ141,IF(AND($H142=1,BO$9=$R141),$J142,IF($H142=1,BP141,""))))))))</f>
        <v/>
      </c>
    </row>
    <row r="143" spans="4:68" x14ac:dyDescent="0.25">
      <c r="D143" s="4">
        <v>133</v>
      </c>
      <c r="E143" s="1">
        <f t="shared" ca="1" si="21"/>
        <v>10</v>
      </c>
      <c r="F143" t="str">
        <f ca="1">IF(E142="","",IF(AND(B$3="Last",G142="Zero"),F142,IF(B$3="Last",G142,IF(AND(B$3="2nd last",G141="Zero"),F142,IF(B$3="2nd last",G141,IF(AND(B$3="Opposite",G142="Zero"),F142,IF(AND(B$3="Opposite",G142="Red"),"Black",IF(AND(B$3="Opposite",G142="Black"),"Red",IF(AND(B$3="Opposite",G142="Odd"),"Even",IF(AND(B$3="Opposite",G142="Even"),"Odd",IF(AND(B$3="Opposite",G142="High"),"Low",IF(AND(B$3="Opposite",G142="Low"),"High",IF(COUNTIF(Refs!$E$5:$I$6,B$3)=1,RevLab!B$3,"")))))))))))))</f>
        <v>Black</v>
      </c>
      <c r="G143" t="str">
        <f ca="1">IF(E143="","",IF(B$2="Red/Black",LOOKUP(E143,Refs!D:D,Refs!F:F),IF(B$2="High/Low",LOOKUP(E143,Refs!D:D,Refs!H:H),IF(B$2="Odd/Even",LOOKUP(E143,Refs!D:D,Refs!J:J),""))))</f>
        <v>Black</v>
      </c>
      <c r="H143">
        <f t="shared" ca="1" si="22"/>
        <v>1</v>
      </c>
      <c r="I143">
        <f ca="1">IF(E142="","",IF(F143="","",IF(AND(R142&gt;1,P142+Q142&gt;=$B$4),$B$4,IF(R142=1,P142,P142+Q142))))</f>
        <v>5</v>
      </c>
      <c r="J143">
        <f t="shared" ca="1" si="23"/>
        <v>5</v>
      </c>
      <c r="K143">
        <f t="shared" ca="1" si="25"/>
        <v>-175</v>
      </c>
      <c r="L143">
        <f t="shared" ca="1" si="26"/>
        <v>15</v>
      </c>
      <c r="M143">
        <f t="shared" ca="1" si="24"/>
        <v>0</v>
      </c>
      <c r="P143">
        <f t="shared" ca="1" si="18"/>
        <v>1</v>
      </c>
      <c r="Q143">
        <f t="shared" ca="1" si="19"/>
        <v>5</v>
      </c>
      <c r="R143" s="2">
        <f t="shared" ca="1" si="20"/>
        <v>5</v>
      </c>
      <c r="S143" s="4">
        <f ca="1">IF(E142="","",IF($F143="",S142,IF($M143=1,LOOKUP(S$9,$A$12:$A$111,$B$12:$B$111),IF(AND($H143=-1,T$9=$R142),"",IF($H143=-1,T142,IF($H143=1,S142))))))</f>
        <v>1</v>
      </c>
      <c r="T143">
        <f ca="1">IF($E142="","",IF($F143="",T142,IF(AND($M143=1,T$9&gt;$B$9),"",IF(AND($M143=1,T$9&lt;=$B$9),LOOKUP(T$9,$A$12:$A$111,$B$12:$B$111),IF(AND($H143=-1,U$9=$R142),"",IF($H143=-1,U142,IF(AND($H143=1,S$9=$R142),$J143,IF($H143=1,T142,""))))))))</f>
        <v>2</v>
      </c>
      <c r="U143">
        <f ca="1">IF($E142="","",IF($F143="",U142,IF(AND($M143=1,U$9&gt;$B$9),"",IF(AND($M143=1,U$9&lt;=$B$9),LOOKUP(U$9,$A$12:$A$111,$B$12:$B$111),IF(AND($H143=-1,V$9=$R142),"",IF($H143=-1,V142,IF(AND($H143=1,T$9=$R142),$J143,IF($H143=1,U142,""))))))))</f>
        <v>3</v>
      </c>
      <c r="V143">
        <f ca="1">IF($E142="","",IF($F143="",V142,IF(AND($M143=1,V$9&gt;$B$9),"",IF(AND($M143=1,V$9&lt;=$B$9),LOOKUP(V$9,$A$12:$A$111,$B$12:$B$111),IF(AND($H143=-1,W$9=$R142),"",IF($H143=-1,W142,IF(AND($H143=1,U$9=$R142),$J143,IF($H143=1,V142,""))))))))</f>
        <v>4</v>
      </c>
      <c r="W143">
        <f ca="1">IF($E142="","",IF($F143="",W142,IF(AND($M143=1,W$9&gt;$B$9),"",IF(AND($M143=1,W$9&lt;=$B$9),LOOKUP(W$9,$A$12:$A$111,$B$12:$B$111),IF(AND($H143=-1,X$9=$R142),"",IF($H143=-1,X142,IF(AND($H143=1,V$9=$R142),$J143,IF($H143=1,W142,""))))))))</f>
        <v>5</v>
      </c>
      <c r="X143" t="str">
        <f ca="1">IF($E142="","",IF($F143="",X142,IF(AND($M143=1,X$9&gt;$B$9),"",IF(AND($M143=1,X$9&lt;=$B$9),LOOKUP(X$9,$A$12:$A$111,$B$12:$B$111),IF(AND($H143=-1,Y$9=$R142),"",IF($H143=-1,Y142,IF(AND($H143=1,W$9=$R142),$J143,IF($H143=1,X142,""))))))))</f>
        <v/>
      </c>
      <c r="Y143" t="str">
        <f ca="1">IF($E142="","",IF($F143="",Y142,IF(AND($M143=1,Y$9&gt;$B$9),"",IF(AND($M143=1,Y$9&lt;=$B$9),LOOKUP(Y$9,$A$12:$A$111,$B$12:$B$111),IF(AND($H143=-1,Z$9=$R142),"",IF($H143=-1,Z142,IF(AND($H143=1,X$9=$R142),$J143,IF($H143=1,Y142,""))))))))</f>
        <v/>
      </c>
      <c r="Z143" t="str">
        <f ca="1">IF($E142="","",IF($F143="",Z142,IF(AND($M143=1,Z$9&gt;$B$9),"",IF(AND($M143=1,Z$9&lt;=$B$9),LOOKUP(Z$9,$A$12:$A$111,$B$12:$B$111),IF(AND($H143=-1,AA$9=$R142),"",IF($H143=-1,AA142,IF(AND($H143=1,Y$9=$R142),$J143,IF($H143=1,Z142,""))))))))</f>
        <v/>
      </c>
      <c r="AA143" t="str">
        <f ca="1">IF($E142="","",IF($F143="",AA142,IF(AND($M143=1,AA$9&gt;$B$9),"",IF(AND($M143=1,AA$9&lt;=$B$9),LOOKUP(AA$9,$A$12:$A$111,$B$12:$B$111),IF(AND($H143=-1,AB$9=$R142),"",IF($H143=-1,AB142,IF(AND($H143=1,Z$9=$R142),$J143,IF($H143=1,AA142,""))))))))</f>
        <v/>
      </c>
      <c r="AB143" t="str">
        <f ca="1">IF($E142="","",IF($F143="",AB142,IF(AND($M143=1,AB$9&gt;$B$9),"",IF(AND($M143=1,AB$9&lt;=$B$9),LOOKUP(AB$9,$A$12:$A$111,$B$12:$B$111),IF(AND($H143=-1,AC$9=$R142),"",IF($H143=-1,AC142,IF(AND($H143=1,AA$9=$R142),$J143,IF($H143=1,AB142,""))))))))</f>
        <v/>
      </c>
      <c r="AC143" t="str">
        <f ca="1">IF($E142="","",IF($F143="",AC142,IF(AND($M143=1,AC$9&gt;$B$9),"",IF(AND($M143=1,AC$9&lt;=$B$9),LOOKUP(AC$9,$A$12:$A$111,$B$12:$B$111),IF(AND($H143=-1,AD$9=$R142),"",IF($H143=-1,AD142,IF(AND($H143=1,AB$9=$R142),$J143,IF($H143=1,AC142,""))))))))</f>
        <v/>
      </c>
      <c r="AD143" t="str">
        <f ca="1">IF($E142="","",IF($F143="",AD142,IF(AND($M143=1,AD$9&gt;$B$9),"",IF(AND($M143=1,AD$9&lt;=$B$9),LOOKUP(AD$9,$A$12:$A$111,$B$12:$B$111),IF(AND($H143=-1,AE$9=$R142),"",IF($H143=-1,AE142,IF(AND($H143=1,AC$9=$R142),$J143,IF($H143=1,AD142,""))))))))</f>
        <v/>
      </c>
      <c r="AE143" t="str">
        <f ca="1">IF($E142="","",IF($F143="",AE142,IF(AND($M143=1,AE$9&gt;$B$9),"",IF(AND($M143=1,AE$9&lt;=$B$9),LOOKUP(AE$9,$A$12:$A$111,$B$12:$B$111),IF(AND($H143=-1,AF$9=$R142),"",IF($H143=-1,AF142,IF(AND($H143=1,AD$9=$R142),$J143,IF($H143=1,AE142,""))))))))</f>
        <v/>
      </c>
      <c r="AF143" t="str">
        <f ca="1">IF($E142="","",IF($F143="",AF142,IF(AND($M143=1,AF$9&gt;$B$9),"",IF(AND($M143=1,AF$9&lt;=$B$9),LOOKUP(AF$9,$A$12:$A$111,$B$12:$B$111),IF(AND($H143=-1,AG$9=$R142),"",IF($H143=-1,AG142,IF(AND($H143=1,AE$9=$R142),$J143,IF($H143=1,AF142,""))))))))</f>
        <v/>
      </c>
      <c r="AG143" t="str">
        <f ca="1">IF($E142="","",IF($F143="",AG142,IF(AND($M143=1,AG$9&gt;$B$9),"",IF(AND($M143=1,AG$9&lt;=$B$9),LOOKUP(AG$9,$A$12:$A$111,$B$12:$B$111),IF(AND($H143=-1,AH$9=$R142),"",IF($H143=-1,AH142,IF(AND($H143=1,AF$9=$R142),$J143,IF($H143=1,AG142,""))))))))</f>
        <v/>
      </c>
      <c r="AH143" t="str">
        <f ca="1">IF($E142="","",IF($F143="",AH142,IF(AND($M143=1,AH$9&gt;$B$9),"",IF(AND($M143=1,AH$9&lt;=$B$9),LOOKUP(AH$9,$A$12:$A$111,$B$12:$B$111),IF(AND($H143=-1,AI$9=$R142),"",IF($H143=-1,AI142,IF(AND($H143=1,AG$9=$R142),$J143,IF($H143=1,AH142,""))))))))</f>
        <v/>
      </c>
      <c r="AI143" t="str">
        <f ca="1">IF($E142="","",IF($F143="",AI142,IF(AND($M143=1,AI$9&gt;$B$9),"",IF(AND($M143=1,AI$9&lt;=$B$9),LOOKUP(AI$9,$A$12:$A$111,$B$12:$B$111),IF(AND($H143=-1,AJ$9=$R142),"",IF($H143=-1,AJ142,IF(AND($H143=1,AH$9=$R142),$J143,IF($H143=1,AI142,""))))))))</f>
        <v/>
      </c>
      <c r="AJ143" t="str">
        <f ca="1">IF($E142="","",IF($F143="",AJ142,IF(AND($M143=1,AJ$9&gt;$B$9),"",IF(AND($M143=1,AJ$9&lt;=$B$9),LOOKUP(AJ$9,$A$12:$A$111,$B$12:$B$111),IF(AND($H143=-1,AK$9=$R142),"",IF($H143=-1,AK142,IF(AND($H143=1,AI$9=$R142),$J143,IF($H143=1,AJ142,""))))))))</f>
        <v/>
      </c>
      <c r="AK143" t="str">
        <f ca="1">IF($E142="","",IF($F143="",AK142,IF(AND($M143=1,AK$9&gt;$B$9),"",IF(AND($M143=1,AK$9&lt;=$B$9),LOOKUP(AK$9,$A$12:$A$111,$B$12:$B$111),IF(AND($H143=-1,AL$9=$R142),"",IF($H143=-1,AL142,IF(AND($H143=1,AJ$9=$R142),$J143,IF($H143=1,AK142,""))))))))</f>
        <v/>
      </c>
      <c r="AL143" t="str">
        <f ca="1">IF($E142="","",IF($F143="",AL142,IF(AND($M143=1,AL$9&gt;$B$9),"",IF(AND($M143=1,AL$9&lt;=$B$9),LOOKUP(AL$9,$A$12:$A$111,$B$12:$B$111),IF(AND($H143=-1,AM$9=$R142),"",IF($H143=-1,AM142,IF(AND($H143=1,AK$9=$R142),$J143,IF($H143=1,AL142,""))))))))</f>
        <v/>
      </c>
      <c r="AM143" t="str">
        <f ca="1">IF($E142="","",IF($F143="",AM142,IF(AND($M143=1,AM$9&gt;$B$9),"",IF(AND($M143=1,AM$9&lt;=$B$9),LOOKUP(AM$9,$A$12:$A$111,$B$12:$B$111),IF(AND($H143=-1,AN$9=$R142),"",IF($H143=-1,AN142,IF(AND($H143=1,AL$9=$R142),$J143,IF($H143=1,AM142,""))))))))</f>
        <v/>
      </c>
      <c r="AN143" t="str">
        <f ca="1">IF($E142="","",IF($F143="",AN142,IF(AND($M143=1,AN$9&gt;$B$9),"",IF(AND($M143=1,AN$9&lt;=$B$9),LOOKUP(AN$9,$A$12:$A$111,$B$12:$B$111),IF(AND($H143=-1,AO$9=$R142),"",IF($H143=-1,AO142,IF(AND($H143=1,AM$9=$R142),$J143,IF($H143=1,AN142,""))))))))</f>
        <v/>
      </c>
      <c r="AO143" t="str">
        <f ca="1">IF($E142="","",IF($F143="",AO142,IF(AND($M143=1,AO$9&gt;$B$9),"",IF(AND($M143=1,AO$9&lt;=$B$9),LOOKUP(AO$9,$A$12:$A$111,$B$12:$B$111),IF(AND($H143=-1,AP$9=$R142),"",IF($H143=-1,AP142,IF(AND($H143=1,AN$9=$R142),$J143,IF($H143=1,AO142,""))))))))</f>
        <v/>
      </c>
      <c r="AP143" t="str">
        <f ca="1">IF($E142="","",IF($F143="",AP142,IF(AND($M143=1,AP$9&gt;$B$9),"",IF(AND($M143=1,AP$9&lt;=$B$9),LOOKUP(AP$9,$A$12:$A$111,$B$12:$B$111),IF(AND($H143=-1,AQ$9=$R142),"",IF($H143=-1,AQ142,IF(AND($H143=1,AO$9=$R142),$J143,IF($H143=1,AP142,""))))))))</f>
        <v/>
      </c>
      <c r="AQ143" t="str">
        <f ca="1">IF($E142="","",IF($F143="",AQ142,IF(AND($M143=1,AQ$9&gt;$B$9),"",IF(AND($M143=1,AQ$9&lt;=$B$9),LOOKUP(AQ$9,$A$12:$A$111,$B$12:$B$111),IF(AND($H143=-1,AR$9=$R142),"",IF($H143=-1,AR142,IF(AND($H143=1,AP$9=$R142),$J143,IF($H143=1,AQ142,""))))))))</f>
        <v/>
      </c>
      <c r="AR143" t="str">
        <f ca="1">IF($E142="","",IF($F143="",AR142,IF(AND($M143=1,AR$9&gt;$B$9),"",IF(AND($M143=1,AR$9&lt;=$B$9),LOOKUP(AR$9,$A$12:$A$111,$B$12:$B$111),IF(AND($H143=-1,AS$9=$R142),"",IF($H143=-1,AS142,IF(AND($H143=1,AQ$9=$R142),$J143,IF($H143=1,AR142,""))))))))</f>
        <v/>
      </c>
      <c r="AS143" t="str">
        <f ca="1">IF($E142="","",IF($F143="",AS142,IF(AND($M143=1,AS$9&gt;$B$9),"",IF(AND($M143=1,AS$9&lt;=$B$9),LOOKUP(AS$9,$A$12:$A$111,$B$12:$B$111),IF(AND($H143=-1,AT$9=$R142),"",IF($H143=-1,AT142,IF(AND($H143=1,AR$9=$R142),$J143,IF($H143=1,AS142,""))))))))</f>
        <v/>
      </c>
      <c r="AT143" t="str">
        <f ca="1">IF($E142="","",IF($F143="",AT142,IF(AND($M143=1,AT$9&gt;$B$9),"",IF(AND($M143=1,AT$9&lt;=$B$9),LOOKUP(AT$9,$A$12:$A$111,$B$12:$B$111),IF(AND($H143=-1,AU$9=$R142),"",IF($H143=-1,AU142,IF(AND($H143=1,AS$9=$R142),$J143,IF($H143=1,AT142,""))))))))</f>
        <v/>
      </c>
      <c r="AU143" t="str">
        <f ca="1">IF($E142="","",IF($F143="",AU142,IF(AND($M143=1,AU$9&gt;$B$9),"",IF(AND($M143=1,AU$9&lt;=$B$9),LOOKUP(AU$9,$A$12:$A$111,$B$12:$B$111),IF(AND($H143=-1,AV$9=$R142),"",IF($H143=-1,AV142,IF(AND($H143=1,AT$9=$R142),$J143,IF($H143=1,AU142,""))))))))</f>
        <v/>
      </c>
      <c r="AV143" t="str">
        <f ca="1">IF($E142="","",IF($F143="",AV142,IF(AND($M143=1,AV$9&gt;$B$9),"",IF(AND($M143=1,AV$9&lt;=$B$9),LOOKUP(AV$9,$A$12:$A$111,$B$12:$B$111),IF(AND($H143=-1,AW$9=$R142),"",IF($H143=-1,AW142,IF(AND($H143=1,AU$9=$R142),$J143,IF($H143=1,AV142,""))))))))</f>
        <v/>
      </c>
      <c r="AW143" t="str">
        <f ca="1">IF($E142="","",IF($F143="",AW142,IF(AND($M143=1,AW$9&gt;$B$9),"",IF(AND($M143=1,AW$9&lt;=$B$9),LOOKUP(AW$9,$A$12:$A$111,$B$12:$B$111),IF(AND($H143=-1,AX$9=$R142),"",IF($H143=-1,AX142,IF(AND($H143=1,AV$9=$R142),$J143,IF($H143=1,AW142,""))))))))</f>
        <v/>
      </c>
      <c r="AX143" t="str">
        <f ca="1">IF($E142="","",IF($F143="",AX142,IF(AND($M143=1,AX$9&gt;$B$9),"",IF(AND($M143=1,AX$9&lt;=$B$9),LOOKUP(AX$9,$A$12:$A$111,$B$12:$B$111),IF(AND($H143=-1,AY$9=$R142),"",IF($H143=-1,AY142,IF(AND($H143=1,AW$9=$R142),$J143,IF($H143=1,AX142,""))))))))</f>
        <v/>
      </c>
      <c r="AY143" t="str">
        <f ca="1">IF($E142="","",IF($F143="",AY142,IF(AND($M143=1,AY$9&gt;$B$9),"",IF(AND($M143=1,AY$9&lt;=$B$9),LOOKUP(AY$9,$A$12:$A$111,$B$12:$B$111),IF(AND($H143=-1,AZ$9=$R142),"",IF($H143=-1,AZ142,IF(AND($H143=1,AX$9=$R142),$J143,IF($H143=1,AY142,""))))))))</f>
        <v/>
      </c>
      <c r="AZ143" t="str">
        <f ca="1">IF($E142="","",IF($F143="",AZ142,IF(AND($M143=1,AZ$9&gt;$B$9),"",IF(AND($M143=1,AZ$9&lt;=$B$9),LOOKUP(AZ$9,$A$12:$A$111,$B$12:$B$111),IF(AND($H143=-1,BA$9=$R142),"",IF($H143=-1,BA142,IF(AND($H143=1,AY$9=$R142),$J143,IF($H143=1,AZ142,""))))))))</f>
        <v/>
      </c>
      <c r="BA143" t="str">
        <f ca="1">IF($E142="","",IF($F143="",BA142,IF(AND($M143=1,BA$9&gt;$B$9),"",IF(AND($M143=1,BA$9&lt;=$B$9),LOOKUP(BA$9,$A$12:$A$111,$B$12:$B$111),IF(AND($H143=-1,BB$9=$R142),"",IF($H143=-1,BB142,IF(AND($H143=1,AZ$9=$R142),$J143,IF($H143=1,BA142,""))))))))</f>
        <v/>
      </c>
      <c r="BB143" t="str">
        <f ca="1">IF($E142="","",IF($F143="",BB142,IF(AND($M143=1,BB$9&gt;$B$9),"",IF(AND($M143=1,BB$9&lt;=$B$9),LOOKUP(BB$9,$A$12:$A$111,$B$12:$B$111),IF(AND($H143=-1,BC$9=$R142),"",IF($H143=-1,BC142,IF(AND($H143=1,BA$9=$R142),$J143,IF($H143=1,BB142,""))))))))</f>
        <v/>
      </c>
      <c r="BC143" t="str">
        <f ca="1">IF($E142="","",IF($F143="",BC142,IF(AND($M143=1,BC$9&gt;$B$9),"",IF(AND($M143=1,BC$9&lt;=$B$9),LOOKUP(BC$9,$A$12:$A$111,$B$12:$B$111),IF(AND($H143=-1,BD$9=$R142),"",IF($H143=-1,BD142,IF(AND($H143=1,BB$9=$R142),$J143,IF($H143=1,BC142,""))))))))</f>
        <v/>
      </c>
      <c r="BD143" t="str">
        <f ca="1">IF($E142="","",IF($F143="",BD142,IF(AND($M143=1,BD$9&gt;$B$9),"",IF(AND($M143=1,BD$9&lt;=$B$9),LOOKUP(BD$9,$A$12:$A$111,$B$12:$B$111),IF(AND($H143=-1,BE$9=$R142),"",IF($H143=-1,BE142,IF(AND($H143=1,BC$9=$R142),$J143,IF($H143=1,BD142,""))))))))</f>
        <v/>
      </c>
      <c r="BE143" t="str">
        <f ca="1">IF($E142="","",IF($F143="",BE142,IF(AND($M143=1,BE$9&gt;$B$9),"",IF(AND($M143=1,BE$9&lt;=$B$9),LOOKUP(BE$9,$A$12:$A$111,$B$12:$B$111),IF(AND($H143=-1,BF$9=$R142),"",IF($H143=-1,BF142,IF(AND($H143=1,BD$9=$R142),$J143,IF($H143=1,BE142,""))))))))</f>
        <v/>
      </c>
      <c r="BF143" t="str">
        <f ca="1">IF($E142="","",IF($F143="",BF142,IF(AND($M143=1,BF$9&gt;$B$9),"",IF(AND($M143=1,BF$9&lt;=$B$9),LOOKUP(BF$9,$A$12:$A$111,$B$12:$B$111),IF(AND($H143=-1,BG$9=$R142),"",IF($H143=-1,BG142,IF(AND($H143=1,BE$9=$R142),$J143,IF($H143=1,BF142,""))))))))</f>
        <v/>
      </c>
      <c r="BG143" t="str">
        <f ca="1">IF($E142="","",IF($F143="",BG142,IF(AND($M143=1,BG$9&gt;$B$9),"",IF(AND($M143=1,BG$9&lt;=$B$9),LOOKUP(BG$9,$A$12:$A$111,$B$12:$B$111),IF(AND($H143=-1,BH$9=$R142),"",IF($H143=-1,BH142,IF(AND($H143=1,BF$9=$R142),$J143,IF($H143=1,BG142,""))))))))</f>
        <v/>
      </c>
      <c r="BH143" t="str">
        <f ca="1">IF($E142="","",IF($F143="",BH142,IF(AND($M143=1,BH$9&gt;$B$9),"",IF(AND($M143=1,BH$9&lt;=$B$9),LOOKUP(BH$9,$A$12:$A$111,$B$12:$B$111),IF(AND($H143=-1,BI$9=$R142),"",IF($H143=-1,BI142,IF(AND($H143=1,BG$9=$R142),$J143,IF($H143=1,BH142,""))))))))</f>
        <v/>
      </c>
      <c r="BI143" t="str">
        <f ca="1">IF($E142="","",IF($F143="",BI142,IF(AND($M143=1,BI$9&gt;$B$9),"",IF(AND($M143=1,BI$9&lt;=$B$9),LOOKUP(BI$9,$A$12:$A$111,$B$12:$B$111),IF(AND($H143=-1,BJ$9=$R142),"",IF($H143=-1,BJ142,IF(AND($H143=1,BH$9=$R142),$J143,IF($H143=1,BI142,""))))))))</f>
        <v/>
      </c>
      <c r="BJ143" t="str">
        <f ca="1">IF($E142="","",IF($F143="",BJ142,IF(AND($M143=1,BJ$9&gt;$B$9),"",IF(AND($M143=1,BJ$9&lt;=$B$9),LOOKUP(BJ$9,$A$12:$A$111,$B$12:$B$111),IF(AND($H143=-1,BK$9=$R142),"",IF($H143=-1,BK142,IF(AND($H143=1,BI$9=$R142),$J143,IF($H143=1,BJ142,""))))))))</f>
        <v/>
      </c>
      <c r="BK143" t="str">
        <f ca="1">IF($E142="","",IF($F143="",BK142,IF(AND($M143=1,BK$9&gt;$B$9),"",IF(AND($M143=1,BK$9&lt;=$B$9),LOOKUP(BK$9,$A$12:$A$111,$B$12:$B$111),IF(AND($H143=-1,BL$9=$R142),"",IF($H143=-1,BL142,IF(AND($H143=1,BJ$9=$R142),$J143,IF($H143=1,BK142,""))))))))</f>
        <v/>
      </c>
      <c r="BL143" t="str">
        <f ca="1">IF($E142="","",IF($F143="",BL142,IF(AND($M143=1,BL$9&gt;$B$9),"",IF(AND($M143=1,BL$9&lt;=$B$9),LOOKUP(BL$9,$A$12:$A$111,$B$12:$B$111),IF(AND($H143=-1,BM$9=$R142),"",IF($H143=-1,BM142,IF(AND($H143=1,BK$9=$R142),$J143,IF($H143=1,BL142,""))))))))</f>
        <v/>
      </c>
      <c r="BM143" t="str">
        <f ca="1">IF($E142="","",IF($F143="",BM142,IF(AND($M143=1,BM$9&gt;$B$9),"",IF(AND($M143=1,BM$9&lt;=$B$9),LOOKUP(BM$9,$A$12:$A$111,$B$12:$B$111),IF(AND($H143=-1,BN$9=$R142),"",IF($H143=-1,BN142,IF(AND($H143=1,BL$9=$R142),$J143,IF($H143=1,BM142,""))))))))</f>
        <v/>
      </c>
      <c r="BN143" t="str">
        <f ca="1">IF($E142="","",IF($F143="",BN142,IF(AND($M143=1,BN$9&gt;$B$9),"",IF(AND($M143=1,BN$9&lt;=$B$9),LOOKUP(BN$9,$A$12:$A$111,$B$12:$B$111),IF(AND($H143=-1,BO$9=$R142),"",IF($H143=-1,BO142,IF(AND($H143=1,BM$9=$R142),$J143,IF($H143=1,BN142,""))))))))</f>
        <v/>
      </c>
      <c r="BO143" t="str">
        <f ca="1">IF($E142="","",IF($F143="",BO142,IF(AND($M143=1,BO$9&gt;$B$9),"",IF(AND($M143=1,BO$9&lt;=$B$9),LOOKUP(BO$9,$A$12:$A$111,$B$12:$B$111),IF(AND($H143=-1,BP$9=$R142),"",IF($H143=-1,BP142,IF(AND($H143=1,BN$9=$R142),$J143,IF($H143=1,BO142,""))))))))</f>
        <v/>
      </c>
      <c r="BP143" t="str">
        <f ca="1">IF($E142="","",IF($F143="",BP142,IF(AND($M143=1,BP$9&gt;$B$9),"",IF(AND($M143=1,BP$9&lt;=$B$9),LOOKUP(BP$9,$A$12:$A$111,$B$12:$B$111),IF(AND($H143=-1,BQ$9=$R142),"",IF($H143=-1,BQ142,IF(AND($H143=1,BO$9=$R142),$J143,IF($H143=1,BP142,""))))))))</f>
        <v/>
      </c>
    </row>
    <row r="144" spans="4:68" x14ac:dyDescent="0.25">
      <c r="D144" s="4">
        <v>134</v>
      </c>
      <c r="E144" s="1">
        <f t="shared" ca="1" si="21"/>
        <v>24</v>
      </c>
      <c r="F144" t="str">
        <f ca="1">IF(E143="","",IF(AND(B$3="Last",G143="Zero"),F143,IF(B$3="Last",G143,IF(AND(B$3="2nd last",G142="Zero"),F143,IF(B$3="2nd last",G142,IF(AND(B$3="Opposite",G143="Zero"),F143,IF(AND(B$3="Opposite",G143="Red"),"Black",IF(AND(B$3="Opposite",G143="Black"),"Red",IF(AND(B$3="Opposite",G143="Odd"),"Even",IF(AND(B$3="Opposite",G143="Even"),"Odd",IF(AND(B$3="Opposite",G143="High"),"Low",IF(AND(B$3="Opposite",G143="Low"),"High",IF(COUNTIF(Refs!$E$5:$I$6,B$3)=1,RevLab!B$3,"")))))))))))))</f>
        <v>Black</v>
      </c>
      <c r="G144" t="str">
        <f ca="1">IF(E144="","",IF(B$2="Red/Black",LOOKUP(E144,Refs!D:D,Refs!F:F),IF(B$2="High/Low",LOOKUP(E144,Refs!D:D,Refs!H:H),IF(B$2="Odd/Even",LOOKUP(E144,Refs!D:D,Refs!J:J),""))))</f>
        <v>Black</v>
      </c>
      <c r="H144">
        <f t="shared" ca="1" si="22"/>
        <v>1</v>
      </c>
      <c r="I144">
        <f ca="1">IF(E143="","",IF(F144="","",IF(AND(R143&gt;1,P143+Q143&gt;=$B$4),$B$4,IF(R143=1,P143,P143+Q143))))</f>
        <v>6</v>
      </c>
      <c r="J144">
        <f t="shared" ca="1" si="23"/>
        <v>6</v>
      </c>
      <c r="K144">
        <f t="shared" ca="1" si="25"/>
        <v>-169</v>
      </c>
      <c r="L144">
        <f t="shared" ca="1" si="26"/>
        <v>15</v>
      </c>
      <c r="M144">
        <f t="shared" ca="1" si="24"/>
        <v>0</v>
      </c>
      <c r="P144">
        <f t="shared" ca="1" si="18"/>
        <v>1</v>
      </c>
      <c r="Q144">
        <f t="shared" ca="1" si="19"/>
        <v>6</v>
      </c>
      <c r="R144" s="2">
        <f t="shared" ca="1" si="20"/>
        <v>6</v>
      </c>
      <c r="S144" s="4">
        <f ca="1">IF(E143="","",IF($F144="",S143,IF($M144=1,LOOKUP(S$9,$A$12:$A$111,$B$12:$B$111),IF(AND($H144=-1,T$9=$R143),"",IF($H144=-1,T143,IF($H144=1,S143))))))</f>
        <v>1</v>
      </c>
      <c r="T144">
        <f ca="1">IF($E143="","",IF($F144="",T143,IF(AND($M144=1,T$9&gt;$B$9),"",IF(AND($M144=1,T$9&lt;=$B$9),LOOKUP(T$9,$A$12:$A$111,$B$12:$B$111),IF(AND($H144=-1,U$9=$R143),"",IF($H144=-1,U143,IF(AND($H144=1,S$9=$R143),$J144,IF($H144=1,T143,""))))))))</f>
        <v>2</v>
      </c>
      <c r="U144">
        <f ca="1">IF($E143="","",IF($F144="",U143,IF(AND($M144=1,U$9&gt;$B$9),"",IF(AND($M144=1,U$9&lt;=$B$9),LOOKUP(U$9,$A$12:$A$111,$B$12:$B$111),IF(AND($H144=-1,V$9=$R143),"",IF($H144=-1,V143,IF(AND($H144=1,T$9=$R143),$J144,IF($H144=1,U143,""))))))))</f>
        <v>3</v>
      </c>
      <c r="V144">
        <f ca="1">IF($E143="","",IF($F144="",V143,IF(AND($M144=1,V$9&gt;$B$9),"",IF(AND($M144=1,V$9&lt;=$B$9),LOOKUP(V$9,$A$12:$A$111,$B$12:$B$111),IF(AND($H144=-1,W$9=$R143),"",IF($H144=-1,W143,IF(AND($H144=1,U$9=$R143),$J144,IF($H144=1,V143,""))))))))</f>
        <v>4</v>
      </c>
      <c r="W144">
        <f ca="1">IF($E143="","",IF($F144="",W143,IF(AND($M144=1,W$9&gt;$B$9),"",IF(AND($M144=1,W$9&lt;=$B$9),LOOKUP(W$9,$A$12:$A$111,$B$12:$B$111),IF(AND($H144=-1,X$9=$R143),"",IF($H144=-1,X143,IF(AND($H144=1,V$9=$R143),$J144,IF($H144=1,W143,""))))))))</f>
        <v>5</v>
      </c>
      <c r="X144">
        <f ca="1">IF($E143="","",IF($F144="",X143,IF(AND($M144=1,X$9&gt;$B$9),"",IF(AND($M144=1,X$9&lt;=$B$9),LOOKUP(X$9,$A$12:$A$111,$B$12:$B$111),IF(AND($H144=-1,Y$9=$R143),"",IF($H144=-1,Y143,IF(AND($H144=1,W$9=$R143),$J144,IF($H144=1,X143,""))))))))</f>
        <v>6</v>
      </c>
      <c r="Y144" t="str">
        <f ca="1">IF($E143="","",IF($F144="",Y143,IF(AND($M144=1,Y$9&gt;$B$9),"",IF(AND($M144=1,Y$9&lt;=$B$9),LOOKUP(Y$9,$A$12:$A$111,$B$12:$B$111),IF(AND($H144=-1,Z$9=$R143),"",IF($H144=-1,Z143,IF(AND($H144=1,X$9=$R143),$J144,IF($H144=1,Y143,""))))))))</f>
        <v/>
      </c>
      <c r="Z144" t="str">
        <f ca="1">IF($E143="","",IF($F144="",Z143,IF(AND($M144=1,Z$9&gt;$B$9),"",IF(AND($M144=1,Z$9&lt;=$B$9),LOOKUP(Z$9,$A$12:$A$111,$B$12:$B$111),IF(AND($H144=-1,AA$9=$R143),"",IF($H144=-1,AA143,IF(AND($H144=1,Y$9=$R143),$J144,IF($H144=1,Z143,""))))))))</f>
        <v/>
      </c>
      <c r="AA144" t="str">
        <f ca="1">IF($E143="","",IF($F144="",AA143,IF(AND($M144=1,AA$9&gt;$B$9),"",IF(AND($M144=1,AA$9&lt;=$B$9),LOOKUP(AA$9,$A$12:$A$111,$B$12:$B$111),IF(AND($H144=-1,AB$9=$R143),"",IF($H144=-1,AB143,IF(AND($H144=1,Z$9=$R143),$J144,IF($H144=1,AA143,""))))))))</f>
        <v/>
      </c>
      <c r="AB144" t="str">
        <f ca="1">IF($E143="","",IF($F144="",AB143,IF(AND($M144=1,AB$9&gt;$B$9),"",IF(AND($M144=1,AB$9&lt;=$B$9),LOOKUP(AB$9,$A$12:$A$111,$B$12:$B$111),IF(AND($H144=-1,AC$9=$R143),"",IF($H144=-1,AC143,IF(AND($H144=1,AA$9=$R143),$J144,IF($H144=1,AB143,""))))))))</f>
        <v/>
      </c>
      <c r="AC144" t="str">
        <f ca="1">IF($E143="","",IF($F144="",AC143,IF(AND($M144=1,AC$9&gt;$B$9),"",IF(AND($M144=1,AC$9&lt;=$B$9),LOOKUP(AC$9,$A$12:$A$111,$B$12:$B$111),IF(AND($H144=-1,AD$9=$R143),"",IF($H144=-1,AD143,IF(AND($H144=1,AB$9=$R143),$J144,IF($H144=1,AC143,""))))))))</f>
        <v/>
      </c>
      <c r="AD144" t="str">
        <f ca="1">IF($E143="","",IF($F144="",AD143,IF(AND($M144=1,AD$9&gt;$B$9),"",IF(AND($M144=1,AD$9&lt;=$B$9),LOOKUP(AD$9,$A$12:$A$111,$B$12:$B$111),IF(AND($H144=-1,AE$9=$R143),"",IF($H144=-1,AE143,IF(AND($H144=1,AC$9=$R143),$J144,IF($H144=1,AD143,""))))))))</f>
        <v/>
      </c>
      <c r="AE144" t="str">
        <f ca="1">IF($E143="","",IF($F144="",AE143,IF(AND($M144=1,AE$9&gt;$B$9),"",IF(AND($M144=1,AE$9&lt;=$B$9),LOOKUP(AE$9,$A$12:$A$111,$B$12:$B$111),IF(AND($H144=-1,AF$9=$R143),"",IF($H144=-1,AF143,IF(AND($H144=1,AD$9=$R143),$J144,IF($H144=1,AE143,""))))))))</f>
        <v/>
      </c>
      <c r="AF144" t="str">
        <f ca="1">IF($E143="","",IF($F144="",AF143,IF(AND($M144=1,AF$9&gt;$B$9),"",IF(AND($M144=1,AF$9&lt;=$B$9),LOOKUP(AF$9,$A$12:$A$111,$B$12:$B$111),IF(AND($H144=-1,AG$9=$R143),"",IF($H144=-1,AG143,IF(AND($H144=1,AE$9=$R143),$J144,IF($H144=1,AF143,""))))))))</f>
        <v/>
      </c>
      <c r="AG144" t="str">
        <f ca="1">IF($E143="","",IF($F144="",AG143,IF(AND($M144=1,AG$9&gt;$B$9),"",IF(AND($M144=1,AG$9&lt;=$B$9),LOOKUP(AG$9,$A$12:$A$111,$B$12:$B$111),IF(AND($H144=-1,AH$9=$R143),"",IF($H144=-1,AH143,IF(AND($H144=1,AF$9=$R143),$J144,IF($H144=1,AG143,""))))))))</f>
        <v/>
      </c>
      <c r="AH144" t="str">
        <f ca="1">IF($E143="","",IF($F144="",AH143,IF(AND($M144=1,AH$9&gt;$B$9),"",IF(AND($M144=1,AH$9&lt;=$B$9),LOOKUP(AH$9,$A$12:$A$111,$B$12:$B$111),IF(AND($H144=-1,AI$9=$R143),"",IF($H144=-1,AI143,IF(AND($H144=1,AG$9=$R143),$J144,IF($H144=1,AH143,""))))))))</f>
        <v/>
      </c>
      <c r="AI144" t="str">
        <f ca="1">IF($E143="","",IF($F144="",AI143,IF(AND($M144=1,AI$9&gt;$B$9),"",IF(AND($M144=1,AI$9&lt;=$B$9),LOOKUP(AI$9,$A$12:$A$111,$B$12:$B$111),IF(AND($H144=-1,AJ$9=$R143),"",IF($H144=-1,AJ143,IF(AND($H144=1,AH$9=$R143),$J144,IF($H144=1,AI143,""))))))))</f>
        <v/>
      </c>
      <c r="AJ144" t="str">
        <f ca="1">IF($E143="","",IF($F144="",AJ143,IF(AND($M144=1,AJ$9&gt;$B$9),"",IF(AND($M144=1,AJ$9&lt;=$B$9),LOOKUP(AJ$9,$A$12:$A$111,$B$12:$B$111),IF(AND($H144=-1,AK$9=$R143),"",IF($H144=-1,AK143,IF(AND($H144=1,AI$9=$R143),$J144,IF($H144=1,AJ143,""))))))))</f>
        <v/>
      </c>
      <c r="AK144" t="str">
        <f ca="1">IF($E143="","",IF($F144="",AK143,IF(AND($M144=1,AK$9&gt;$B$9),"",IF(AND($M144=1,AK$9&lt;=$B$9),LOOKUP(AK$9,$A$12:$A$111,$B$12:$B$111),IF(AND($H144=-1,AL$9=$R143),"",IF($H144=-1,AL143,IF(AND($H144=1,AJ$9=$R143),$J144,IF($H144=1,AK143,""))))))))</f>
        <v/>
      </c>
      <c r="AL144" t="str">
        <f ca="1">IF($E143="","",IF($F144="",AL143,IF(AND($M144=1,AL$9&gt;$B$9),"",IF(AND($M144=1,AL$9&lt;=$B$9),LOOKUP(AL$9,$A$12:$A$111,$B$12:$B$111),IF(AND($H144=-1,AM$9=$R143),"",IF($H144=-1,AM143,IF(AND($H144=1,AK$9=$R143),$J144,IF($H144=1,AL143,""))))))))</f>
        <v/>
      </c>
      <c r="AM144" t="str">
        <f ca="1">IF($E143="","",IF($F144="",AM143,IF(AND($M144=1,AM$9&gt;$B$9),"",IF(AND($M144=1,AM$9&lt;=$B$9),LOOKUP(AM$9,$A$12:$A$111,$B$12:$B$111),IF(AND($H144=-1,AN$9=$R143),"",IF($H144=-1,AN143,IF(AND($H144=1,AL$9=$R143),$J144,IF($H144=1,AM143,""))))))))</f>
        <v/>
      </c>
      <c r="AN144" t="str">
        <f ca="1">IF($E143="","",IF($F144="",AN143,IF(AND($M144=1,AN$9&gt;$B$9),"",IF(AND($M144=1,AN$9&lt;=$B$9),LOOKUP(AN$9,$A$12:$A$111,$B$12:$B$111),IF(AND($H144=-1,AO$9=$R143),"",IF($H144=-1,AO143,IF(AND($H144=1,AM$9=$R143),$J144,IF($H144=1,AN143,""))))))))</f>
        <v/>
      </c>
      <c r="AO144" t="str">
        <f ca="1">IF($E143="","",IF($F144="",AO143,IF(AND($M144=1,AO$9&gt;$B$9),"",IF(AND($M144=1,AO$9&lt;=$B$9),LOOKUP(AO$9,$A$12:$A$111,$B$12:$B$111),IF(AND($H144=-1,AP$9=$R143),"",IF($H144=-1,AP143,IF(AND($H144=1,AN$9=$R143),$J144,IF($H144=1,AO143,""))))))))</f>
        <v/>
      </c>
      <c r="AP144" t="str">
        <f ca="1">IF($E143="","",IF($F144="",AP143,IF(AND($M144=1,AP$9&gt;$B$9),"",IF(AND($M144=1,AP$9&lt;=$B$9),LOOKUP(AP$9,$A$12:$A$111,$B$12:$B$111),IF(AND($H144=-1,AQ$9=$R143),"",IF($H144=-1,AQ143,IF(AND($H144=1,AO$9=$R143),$J144,IF($H144=1,AP143,""))))))))</f>
        <v/>
      </c>
      <c r="AQ144" t="str">
        <f ca="1">IF($E143="","",IF($F144="",AQ143,IF(AND($M144=1,AQ$9&gt;$B$9),"",IF(AND($M144=1,AQ$9&lt;=$B$9),LOOKUP(AQ$9,$A$12:$A$111,$B$12:$B$111),IF(AND($H144=-1,AR$9=$R143),"",IF($H144=-1,AR143,IF(AND($H144=1,AP$9=$R143),$J144,IF($H144=1,AQ143,""))))))))</f>
        <v/>
      </c>
      <c r="AR144" t="str">
        <f ca="1">IF($E143="","",IF($F144="",AR143,IF(AND($M144=1,AR$9&gt;$B$9),"",IF(AND($M144=1,AR$9&lt;=$B$9),LOOKUP(AR$9,$A$12:$A$111,$B$12:$B$111),IF(AND($H144=-1,AS$9=$R143),"",IF($H144=-1,AS143,IF(AND($H144=1,AQ$9=$R143),$J144,IF($H144=1,AR143,""))))))))</f>
        <v/>
      </c>
      <c r="AS144" t="str">
        <f ca="1">IF($E143="","",IF($F144="",AS143,IF(AND($M144=1,AS$9&gt;$B$9),"",IF(AND($M144=1,AS$9&lt;=$B$9),LOOKUP(AS$9,$A$12:$A$111,$B$12:$B$111),IF(AND($H144=-1,AT$9=$R143),"",IF($H144=-1,AT143,IF(AND($H144=1,AR$9=$R143),$J144,IF($H144=1,AS143,""))))))))</f>
        <v/>
      </c>
      <c r="AT144" t="str">
        <f ca="1">IF($E143="","",IF($F144="",AT143,IF(AND($M144=1,AT$9&gt;$B$9),"",IF(AND($M144=1,AT$9&lt;=$B$9),LOOKUP(AT$9,$A$12:$A$111,$B$12:$B$111),IF(AND($H144=-1,AU$9=$R143),"",IF($H144=-1,AU143,IF(AND($H144=1,AS$9=$R143),$J144,IF($H144=1,AT143,""))))))))</f>
        <v/>
      </c>
      <c r="AU144" t="str">
        <f ca="1">IF($E143="","",IF($F144="",AU143,IF(AND($M144=1,AU$9&gt;$B$9),"",IF(AND($M144=1,AU$9&lt;=$B$9),LOOKUP(AU$9,$A$12:$A$111,$B$12:$B$111),IF(AND($H144=-1,AV$9=$R143),"",IF($H144=-1,AV143,IF(AND($H144=1,AT$9=$R143),$J144,IF($H144=1,AU143,""))))))))</f>
        <v/>
      </c>
      <c r="AV144" t="str">
        <f ca="1">IF($E143="","",IF($F144="",AV143,IF(AND($M144=1,AV$9&gt;$B$9),"",IF(AND($M144=1,AV$9&lt;=$B$9),LOOKUP(AV$9,$A$12:$A$111,$B$12:$B$111),IF(AND($H144=-1,AW$9=$R143),"",IF($H144=-1,AW143,IF(AND($H144=1,AU$9=$R143),$J144,IF($H144=1,AV143,""))))))))</f>
        <v/>
      </c>
      <c r="AW144" t="str">
        <f ca="1">IF($E143="","",IF($F144="",AW143,IF(AND($M144=1,AW$9&gt;$B$9),"",IF(AND($M144=1,AW$9&lt;=$B$9),LOOKUP(AW$9,$A$12:$A$111,$B$12:$B$111),IF(AND($H144=-1,AX$9=$R143),"",IF($H144=-1,AX143,IF(AND($H144=1,AV$9=$R143),$J144,IF($H144=1,AW143,""))))))))</f>
        <v/>
      </c>
      <c r="AX144" t="str">
        <f ca="1">IF($E143="","",IF($F144="",AX143,IF(AND($M144=1,AX$9&gt;$B$9),"",IF(AND($M144=1,AX$9&lt;=$B$9),LOOKUP(AX$9,$A$12:$A$111,$B$12:$B$111),IF(AND($H144=-1,AY$9=$R143),"",IF($H144=-1,AY143,IF(AND($H144=1,AW$9=$R143),$J144,IF($H144=1,AX143,""))))))))</f>
        <v/>
      </c>
      <c r="AY144" t="str">
        <f ca="1">IF($E143="","",IF($F144="",AY143,IF(AND($M144=1,AY$9&gt;$B$9),"",IF(AND($M144=1,AY$9&lt;=$B$9),LOOKUP(AY$9,$A$12:$A$111,$B$12:$B$111),IF(AND($H144=-1,AZ$9=$R143),"",IF($H144=-1,AZ143,IF(AND($H144=1,AX$9=$R143),$J144,IF($H144=1,AY143,""))))))))</f>
        <v/>
      </c>
      <c r="AZ144" t="str">
        <f ca="1">IF($E143="","",IF($F144="",AZ143,IF(AND($M144=1,AZ$9&gt;$B$9),"",IF(AND($M144=1,AZ$9&lt;=$B$9),LOOKUP(AZ$9,$A$12:$A$111,$B$12:$B$111),IF(AND($H144=-1,BA$9=$R143),"",IF($H144=-1,BA143,IF(AND($H144=1,AY$9=$R143),$J144,IF($H144=1,AZ143,""))))))))</f>
        <v/>
      </c>
      <c r="BA144" t="str">
        <f ca="1">IF($E143="","",IF($F144="",BA143,IF(AND($M144=1,BA$9&gt;$B$9),"",IF(AND($M144=1,BA$9&lt;=$B$9),LOOKUP(BA$9,$A$12:$A$111,$B$12:$B$111),IF(AND($H144=-1,BB$9=$R143),"",IF($H144=-1,BB143,IF(AND($H144=1,AZ$9=$R143),$J144,IF($H144=1,BA143,""))))))))</f>
        <v/>
      </c>
      <c r="BB144" t="str">
        <f ca="1">IF($E143="","",IF($F144="",BB143,IF(AND($M144=1,BB$9&gt;$B$9),"",IF(AND($M144=1,BB$9&lt;=$B$9),LOOKUP(BB$9,$A$12:$A$111,$B$12:$B$111),IF(AND($H144=-1,BC$9=$R143),"",IF($H144=-1,BC143,IF(AND($H144=1,BA$9=$R143),$J144,IF($H144=1,BB143,""))))))))</f>
        <v/>
      </c>
      <c r="BC144" t="str">
        <f ca="1">IF($E143="","",IF($F144="",BC143,IF(AND($M144=1,BC$9&gt;$B$9),"",IF(AND($M144=1,BC$9&lt;=$B$9),LOOKUP(BC$9,$A$12:$A$111,$B$12:$B$111),IF(AND($H144=-1,BD$9=$R143),"",IF($H144=-1,BD143,IF(AND($H144=1,BB$9=$R143),$J144,IF($H144=1,BC143,""))))))))</f>
        <v/>
      </c>
      <c r="BD144" t="str">
        <f ca="1">IF($E143="","",IF($F144="",BD143,IF(AND($M144=1,BD$9&gt;$B$9),"",IF(AND($M144=1,BD$9&lt;=$B$9),LOOKUP(BD$9,$A$12:$A$111,$B$12:$B$111),IF(AND($H144=-1,BE$9=$R143),"",IF($H144=-1,BE143,IF(AND($H144=1,BC$9=$R143),$J144,IF($H144=1,BD143,""))))))))</f>
        <v/>
      </c>
      <c r="BE144" t="str">
        <f ca="1">IF($E143="","",IF($F144="",BE143,IF(AND($M144=1,BE$9&gt;$B$9),"",IF(AND($M144=1,BE$9&lt;=$B$9),LOOKUP(BE$9,$A$12:$A$111,$B$12:$B$111),IF(AND($H144=-1,BF$9=$R143),"",IF($H144=-1,BF143,IF(AND($H144=1,BD$9=$R143),$J144,IF($H144=1,BE143,""))))))))</f>
        <v/>
      </c>
      <c r="BF144" t="str">
        <f ca="1">IF($E143="","",IF($F144="",BF143,IF(AND($M144=1,BF$9&gt;$B$9),"",IF(AND($M144=1,BF$9&lt;=$B$9),LOOKUP(BF$9,$A$12:$A$111,$B$12:$B$111),IF(AND($H144=-1,BG$9=$R143),"",IF($H144=-1,BG143,IF(AND($H144=1,BE$9=$R143),$J144,IF($H144=1,BF143,""))))))))</f>
        <v/>
      </c>
      <c r="BG144" t="str">
        <f ca="1">IF($E143="","",IF($F144="",BG143,IF(AND($M144=1,BG$9&gt;$B$9),"",IF(AND($M144=1,BG$9&lt;=$B$9),LOOKUP(BG$9,$A$12:$A$111,$B$12:$B$111),IF(AND($H144=-1,BH$9=$R143),"",IF($H144=-1,BH143,IF(AND($H144=1,BF$9=$R143),$J144,IF($H144=1,BG143,""))))))))</f>
        <v/>
      </c>
      <c r="BH144" t="str">
        <f ca="1">IF($E143="","",IF($F144="",BH143,IF(AND($M144=1,BH$9&gt;$B$9),"",IF(AND($M144=1,BH$9&lt;=$B$9),LOOKUP(BH$9,$A$12:$A$111,$B$12:$B$111),IF(AND($H144=-1,BI$9=$R143),"",IF($H144=-1,BI143,IF(AND($H144=1,BG$9=$R143),$J144,IF($H144=1,BH143,""))))))))</f>
        <v/>
      </c>
      <c r="BI144" t="str">
        <f ca="1">IF($E143="","",IF($F144="",BI143,IF(AND($M144=1,BI$9&gt;$B$9),"",IF(AND($M144=1,BI$9&lt;=$B$9),LOOKUP(BI$9,$A$12:$A$111,$B$12:$B$111),IF(AND($H144=-1,BJ$9=$R143),"",IF($H144=-1,BJ143,IF(AND($H144=1,BH$9=$R143),$J144,IF($H144=1,BI143,""))))))))</f>
        <v/>
      </c>
      <c r="BJ144" t="str">
        <f ca="1">IF($E143="","",IF($F144="",BJ143,IF(AND($M144=1,BJ$9&gt;$B$9),"",IF(AND($M144=1,BJ$9&lt;=$B$9),LOOKUP(BJ$9,$A$12:$A$111,$B$12:$B$111),IF(AND($H144=-1,BK$9=$R143),"",IF($H144=-1,BK143,IF(AND($H144=1,BI$9=$R143),$J144,IF($H144=1,BJ143,""))))))))</f>
        <v/>
      </c>
      <c r="BK144" t="str">
        <f ca="1">IF($E143="","",IF($F144="",BK143,IF(AND($M144=1,BK$9&gt;$B$9),"",IF(AND($M144=1,BK$9&lt;=$B$9),LOOKUP(BK$9,$A$12:$A$111,$B$12:$B$111),IF(AND($H144=-1,BL$9=$R143),"",IF($H144=-1,BL143,IF(AND($H144=1,BJ$9=$R143),$J144,IF($H144=1,BK143,""))))))))</f>
        <v/>
      </c>
      <c r="BL144" t="str">
        <f ca="1">IF($E143="","",IF($F144="",BL143,IF(AND($M144=1,BL$9&gt;$B$9),"",IF(AND($M144=1,BL$9&lt;=$B$9),LOOKUP(BL$9,$A$12:$A$111,$B$12:$B$111),IF(AND($H144=-1,BM$9=$R143),"",IF($H144=-1,BM143,IF(AND($H144=1,BK$9=$R143),$J144,IF($H144=1,BL143,""))))))))</f>
        <v/>
      </c>
      <c r="BM144" t="str">
        <f ca="1">IF($E143="","",IF($F144="",BM143,IF(AND($M144=1,BM$9&gt;$B$9),"",IF(AND($M144=1,BM$9&lt;=$B$9),LOOKUP(BM$9,$A$12:$A$111,$B$12:$B$111),IF(AND($H144=-1,BN$9=$R143),"",IF($H144=-1,BN143,IF(AND($H144=1,BL$9=$R143),$J144,IF($H144=1,BM143,""))))))))</f>
        <v/>
      </c>
      <c r="BN144" t="str">
        <f ca="1">IF($E143="","",IF($F144="",BN143,IF(AND($M144=1,BN$9&gt;$B$9),"",IF(AND($M144=1,BN$9&lt;=$B$9),LOOKUP(BN$9,$A$12:$A$111,$B$12:$B$111),IF(AND($H144=-1,BO$9=$R143),"",IF($H144=-1,BO143,IF(AND($H144=1,BM$9=$R143),$J144,IF($H144=1,BN143,""))))))))</f>
        <v/>
      </c>
      <c r="BO144" t="str">
        <f ca="1">IF($E143="","",IF($F144="",BO143,IF(AND($M144=1,BO$9&gt;$B$9),"",IF(AND($M144=1,BO$9&lt;=$B$9),LOOKUP(BO$9,$A$12:$A$111,$B$12:$B$111),IF(AND($H144=-1,BP$9=$R143),"",IF($H144=-1,BP143,IF(AND($H144=1,BN$9=$R143),$J144,IF($H144=1,BO143,""))))))))</f>
        <v/>
      </c>
      <c r="BP144" t="str">
        <f ca="1">IF($E143="","",IF($F144="",BP143,IF(AND($M144=1,BP$9&gt;$B$9),"",IF(AND($M144=1,BP$9&lt;=$B$9),LOOKUP(BP$9,$A$12:$A$111,$B$12:$B$111),IF(AND($H144=-1,BQ$9=$R143),"",IF($H144=-1,BQ143,IF(AND($H144=1,BO$9=$R143),$J144,IF($H144=1,BP143,""))))))))</f>
        <v/>
      </c>
    </row>
    <row r="145" spans="4:68" x14ac:dyDescent="0.25">
      <c r="D145" s="4">
        <v>135</v>
      </c>
      <c r="E145" s="1">
        <f t="shared" ca="1" si="21"/>
        <v>25</v>
      </c>
      <c r="F145" t="str">
        <f ca="1">IF(E144="","",IF(AND(B$3="Last",G144="Zero"),F144,IF(B$3="Last",G144,IF(AND(B$3="2nd last",G143="Zero"),F144,IF(B$3="2nd last",G143,IF(AND(B$3="Opposite",G144="Zero"),F144,IF(AND(B$3="Opposite",G144="Red"),"Black",IF(AND(B$3="Opposite",G144="Black"),"Red",IF(AND(B$3="Opposite",G144="Odd"),"Even",IF(AND(B$3="Opposite",G144="Even"),"Odd",IF(AND(B$3="Opposite",G144="High"),"Low",IF(AND(B$3="Opposite",G144="Low"),"High",IF(COUNTIF(Refs!$E$5:$I$6,B$3)=1,RevLab!B$3,"")))))))))))))</f>
        <v>Black</v>
      </c>
      <c r="G145" t="str">
        <f ca="1">IF(E145="","",IF(B$2="Red/Black",LOOKUP(E145,Refs!D:D,Refs!F:F),IF(B$2="High/Low",LOOKUP(E145,Refs!D:D,Refs!H:H),IF(B$2="Odd/Even",LOOKUP(E145,Refs!D:D,Refs!J:J),""))))</f>
        <v>Red</v>
      </c>
      <c r="H145">
        <f t="shared" ca="1" si="22"/>
        <v>-1</v>
      </c>
      <c r="I145">
        <f ca="1">IF(E144="","",IF(F145="","",IF(AND(R144&gt;1,P144+Q144&gt;=$B$4),$B$4,IF(R144=1,P144,P144+Q144))))</f>
        <v>7</v>
      </c>
      <c r="J145">
        <f t="shared" ca="1" si="23"/>
        <v>-7</v>
      </c>
      <c r="K145">
        <f t="shared" ca="1" si="25"/>
        <v>-176</v>
      </c>
      <c r="L145">
        <f t="shared" ca="1" si="26"/>
        <v>15</v>
      </c>
      <c r="M145">
        <f t="shared" ca="1" si="24"/>
        <v>0</v>
      </c>
      <c r="P145">
        <f t="shared" ca="1" si="18"/>
        <v>2</v>
      </c>
      <c r="Q145">
        <f t="shared" ca="1" si="19"/>
        <v>5</v>
      </c>
      <c r="R145" s="2">
        <f t="shared" ca="1" si="20"/>
        <v>4</v>
      </c>
      <c r="S145" s="4">
        <f ca="1">IF(E144="","",IF($F145="",S144,IF($M145=1,LOOKUP(S$9,$A$12:$A$111,$B$12:$B$111),IF(AND($H145=-1,T$9=$R144),"",IF($H145=-1,T144,IF($H145=1,S144))))))</f>
        <v>2</v>
      </c>
      <c r="T145">
        <f ca="1">IF($E144="","",IF($F145="",T144,IF(AND($M145=1,T$9&gt;$B$9),"",IF(AND($M145=1,T$9&lt;=$B$9),LOOKUP(T$9,$A$12:$A$111,$B$12:$B$111),IF(AND($H145=-1,U$9=$R144),"",IF($H145=-1,U144,IF(AND($H145=1,S$9=$R144),$J145,IF($H145=1,T144,""))))))))</f>
        <v>3</v>
      </c>
      <c r="U145">
        <f ca="1">IF($E144="","",IF($F145="",U144,IF(AND($M145=1,U$9&gt;$B$9),"",IF(AND($M145=1,U$9&lt;=$B$9),LOOKUP(U$9,$A$12:$A$111,$B$12:$B$111),IF(AND($H145=-1,V$9=$R144),"",IF($H145=-1,V144,IF(AND($H145=1,T$9=$R144),$J145,IF($H145=1,U144,""))))))))</f>
        <v>4</v>
      </c>
      <c r="V145">
        <f ca="1">IF($E144="","",IF($F145="",V144,IF(AND($M145=1,V$9&gt;$B$9),"",IF(AND($M145=1,V$9&lt;=$B$9),LOOKUP(V$9,$A$12:$A$111,$B$12:$B$111),IF(AND($H145=-1,W$9=$R144),"",IF($H145=-1,W144,IF(AND($H145=1,U$9=$R144),$J145,IF($H145=1,V144,""))))))))</f>
        <v>5</v>
      </c>
      <c r="W145" t="str">
        <f ca="1">IF($E144="","",IF($F145="",W144,IF(AND($M145=1,W$9&gt;$B$9),"",IF(AND($M145=1,W$9&lt;=$B$9),LOOKUP(W$9,$A$12:$A$111,$B$12:$B$111),IF(AND($H145=-1,X$9=$R144),"",IF($H145=-1,X144,IF(AND($H145=1,V$9=$R144),$J145,IF($H145=1,W144,""))))))))</f>
        <v/>
      </c>
      <c r="X145" t="str">
        <f ca="1">IF($E144="","",IF($F145="",X144,IF(AND($M145=1,X$9&gt;$B$9),"",IF(AND($M145=1,X$9&lt;=$B$9),LOOKUP(X$9,$A$12:$A$111,$B$12:$B$111),IF(AND($H145=-1,Y$9=$R144),"",IF($H145=-1,Y144,IF(AND($H145=1,W$9=$R144),$J145,IF($H145=1,X144,""))))))))</f>
        <v/>
      </c>
      <c r="Y145" t="str">
        <f ca="1">IF($E144="","",IF($F145="",Y144,IF(AND($M145=1,Y$9&gt;$B$9),"",IF(AND($M145=1,Y$9&lt;=$B$9),LOOKUP(Y$9,$A$12:$A$111,$B$12:$B$111),IF(AND($H145=-1,Z$9=$R144),"",IF($H145=-1,Z144,IF(AND($H145=1,X$9=$R144),$J145,IF($H145=1,Y144,""))))))))</f>
        <v/>
      </c>
      <c r="Z145" t="str">
        <f ca="1">IF($E144="","",IF($F145="",Z144,IF(AND($M145=1,Z$9&gt;$B$9),"",IF(AND($M145=1,Z$9&lt;=$B$9),LOOKUP(Z$9,$A$12:$A$111,$B$12:$B$111),IF(AND($H145=-1,AA$9=$R144),"",IF($H145=-1,AA144,IF(AND($H145=1,Y$9=$R144),$J145,IF($H145=1,Z144,""))))))))</f>
        <v/>
      </c>
      <c r="AA145" t="str">
        <f ca="1">IF($E144="","",IF($F145="",AA144,IF(AND($M145=1,AA$9&gt;$B$9),"",IF(AND($M145=1,AA$9&lt;=$B$9),LOOKUP(AA$9,$A$12:$A$111,$B$12:$B$111),IF(AND($H145=-1,AB$9=$R144),"",IF($H145=-1,AB144,IF(AND($H145=1,Z$9=$R144),$J145,IF($H145=1,AA144,""))))))))</f>
        <v/>
      </c>
      <c r="AB145" t="str">
        <f ca="1">IF($E144="","",IF($F145="",AB144,IF(AND($M145=1,AB$9&gt;$B$9),"",IF(AND($M145=1,AB$9&lt;=$B$9),LOOKUP(AB$9,$A$12:$A$111,$B$12:$B$111),IF(AND($H145=-1,AC$9=$R144),"",IF($H145=-1,AC144,IF(AND($H145=1,AA$9=$R144),$J145,IF($H145=1,AB144,""))))))))</f>
        <v/>
      </c>
      <c r="AC145" t="str">
        <f ca="1">IF($E144="","",IF($F145="",AC144,IF(AND($M145=1,AC$9&gt;$B$9),"",IF(AND($M145=1,AC$9&lt;=$B$9),LOOKUP(AC$9,$A$12:$A$111,$B$12:$B$111),IF(AND($H145=-1,AD$9=$R144),"",IF($H145=-1,AD144,IF(AND($H145=1,AB$9=$R144),$J145,IF($H145=1,AC144,""))))))))</f>
        <v/>
      </c>
      <c r="AD145" t="str">
        <f ca="1">IF($E144="","",IF($F145="",AD144,IF(AND($M145=1,AD$9&gt;$B$9),"",IF(AND($M145=1,AD$9&lt;=$B$9),LOOKUP(AD$9,$A$12:$A$111,$B$12:$B$111),IF(AND($H145=-1,AE$9=$R144),"",IF($H145=-1,AE144,IF(AND($H145=1,AC$9=$R144),$J145,IF($H145=1,AD144,""))))))))</f>
        <v/>
      </c>
      <c r="AE145" t="str">
        <f ca="1">IF($E144="","",IF($F145="",AE144,IF(AND($M145=1,AE$9&gt;$B$9),"",IF(AND($M145=1,AE$9&lt;=$B$9),LOOKUP(AE$9,$A$12:$A$111,$B$12:$B$111),IF(AND($H145=-1,AF$9=$R144),"",IF($H145=-1,AF144,IF(AND($H145=1,AD$9=$R144),$J145,IF($H145=1,AE144,""))))))))</f>
        <v/>
      </c>
      <c r="AF145" t="str">
        <f ca="1">IF($E144="","",IF($F145="",AF144,IF(AND($M145=1,AF$9&gt;$B$9),"",IF(AND($M145=1,AF$9&lt;=$B$9),LOOKUP(AF$9,$A$12:$A$111,$B$12:$B$111),IF(AND($H145=-1,AG$9=$R144),"",IF($H145=-1,AG144,IF(AND($H145=1,AE$9=$R144),$J145,IF($H145=1,AF144,""))))))))</f>
        <v/>
      </c>
      <c r="AG145" t="str">
        <f ca="1">IF($E144="","",IF($F145="",AG144,IF(AND($M145=1,AG$9&gt;$B$9),"",IF(AND($M145=1,AG$9&lt;=$B$9),LOOKUP(AG$9,$A$12:$A$111,$B$12:$B$111),IF(AND($H145=-1,AH$9=$R144),"",IF($H145=-1,AH144,IF(AND($H145=1,AF$9=$R144),$J145,IF($H145=1,AG144,""))))))))</f>
        <v/>
      </c>
      <c r="AH145" t="str">
        <f ca="1">IF($E144="","",IF($F145="",AH144,IF(AND($M145=1,AH$9&gt;$B$9),"",IF(AND($M145=1,AH$9&lt;=$B$9),LOOKUP(AH$9,$A$12:$A$111,$B$12:$B$111),IF(AND($H145=-1,AI$9=$R144),"",IF($H145=-1,AI144,IF(AND($H145=1,AG$9=$R144),$J145,IF($H145=1,AH144,""))))))))</f>
        <v/>
      </c>
      <c r="AI145" t="str">
        <f ca="1">IF($E144="","",IF($F145="",AI144,IF(AND($M145=1,AI$9&gt;$B$9),"",IF(AND($M145=1,AI$9&lt;=$B$9),LOOKUP(AI$9,$A$12:$A$111,$B$12:$B$111),IF(AND($H145=-1,AJ$9=$R144),"",IF($H145=-1,AJ144,IF(AND($H145=1,AH$9=$R144),$J145,IF($H145=1,AI144,""))))))))</f>
        <v/>
      </c>
      <c r="AJ145" t="str">
        <f ca="1">IF($E144="","",IF($F145="",AJ144,IF(AND($M145=1,AJ$9&gt;$B$9),"",IF(AND($M145=1,AJ$9&lt;=$B$9),LOOKUP(AJ$9,$A$12:$A$111,$B$12:$B$111),IF(AND($H145=-1,AK$9=$R144),"",IF($H145=-1,AK144,IF(AND($H145=1,AI$9=$R144),$J145,IF($H145=1,AJ144,""))))))))</f>
        <v/>
      </c>
      <c r="AK145" t="str">
        <f ca="1">IF($E144="","",IF($F145="",AK144,IF(AND($M145=1,AK$9&gt;$B$9),"",IF(AND($M145=1,AK$9&lt;=$B$9),LOOKUP(AK$9,$A$12:$A$111,$B$12:$B$111),IF(AND($H145=-1,AL$9=$R144),"",IF($H145=-1,AL144,IF(AND($H145=1,AJ$9=$R144),$J145,IF($H145=1,AK144,""))))))))</f>
        <v/>
      </c>
      <c r="AL145" t="str">
        <f ca="1">IF($E144="","",IF($F145="",AL144,IF(AND($M145=1,AL$9&gt;$B$9),"",IF(AND($M145=1,AL$9&lt;=$B$9),LOOKUP(AL$9,$A$12:$A$111,$B$12:$B$111),IF(AND($H145=-1,AM$9=$R144),"",IF($H145=-1,AM144,IF(AND($H145=1,AK$9=$R144),$J145,IF($H145=1,AL144,""))))))))</f>
        <v/>
      </c>
      <c r="AM145" t="str">
        <f ca="1">IF($E144="","",IF($F145="",AM144,IF(AND($M145=1,AM$9&gt;$B$9),"",IF(AND($M145=1,AM$9&lt;=$B$9),LOOKUP(AM$9,$A$12:$A$111,$B$12:$B$111),IF(AND($H145=-1,AN$9=$R144),"",IF($H145=-1,AN144,IF(AND($H145=1,AL$9=$R144),$J145,IF($H145=1,AM144,""))))))))</f>
        <v/>
      </c>
      <c r="AN145" t="str">
        <f ca="1">IF($E144="","",IF($F145="",AN144,IF(AND($M145=1,AN$9&gt;$B$9),"",IF(AND($M145=1,AN$9&lt;=$B$9),LOOKUP(AN$9,$A$12:$A$111,$B$12:$B$111),IF(AND($H145=-1,AO$9=$R144),"",IF($H145=-1,AO144,IF(AND($H145=1,AM$9=$R144),$J145,IF($H145=1,AN144,""))))))))</f>
        <v/>
      </c>
      <c r="AO145" t="str">
        <f ca="1">IF($E144="","",IF($F145="",AO144,IF(AND($M145=1,AO$9&gt;$B$9),"",IF(AND($M145=1,AO$9&lt;=$B$9),LOOKUP(AO$9,$A$12:$A$111,$B$12:$B$111),IF(AND($H145=-1,AP$9=$R144),"",IF($H145=-1,AP144,IF(AND($H145=1,AN$9=$R144),$J145,IF($H145=1,AO144,""))))))))</f>
        <v/>
      </c>
      <c r="AP145" t="str">
        <f ca="1">IF($E144="","",IF($F145="",AP144,IF(AND($M145=1,AP$9&gt;$B$9),"",IF(AND($M145=1,AP$9&lt;=$B$9),LOOKUP(AP$9,$A$12:$A$111,$B$12:$B$111),IF(AND($H145=-1,AQ$9=$R144),"",IF($H145=-1,AQ144,IF(AND($H145=1,AO$9=$R144),$J145,IF($H145=1,AP144,""))))))))</f>
        <v/>
      </c>
      <c r="AQ145" t="str">
        <f ca="1">IF($E144="","",IF($F145="",AQ144,IF(AND($M145=1,AQ$9&gt;$B$9),"",IF(AND($M145=1,AQ$9&lt;=$B$9),LOOKUP(AQ$9,$A$12:$A$111,$B$12:$B$111),IF(AND($H145=-1,AR$9=$R144),"",IF($H145=-1,AR144,IF(AND($H145=1,AP$9=$R144),$J145,IF($H145=1,AQ144,""))))))))</f>
        <v/>
      </c>
      <c r="AR145" t="str">
        <f ca="1">IF($E144="","",IF($F145="",AR144,IF(AND($M145=1,AR$9&gt;$B$9),"",IF(AND($M145=1,AR$9&lt;=$B$9),LOOKUP(AR$9,$A$12:$A$111,$B$12:$B$111),IF(AND($H145=-1,AS$9=$R144),"",IF($H145=-1,AS144,IF(AND($H145=1,AQ$9=$R144),$J145,IF($H145=1,AR144,""))))))))</f>
        <v/>
      </c>
      <c r="AS145" t="str">
        <f ca="1">IF($E144="","",IF($F145="",AS144,IF(AND($M145=1,AS$9&gt;$B$9),"",IF(AND($M145=1,AS$9&lt;=$B$9),LOOKUP(AS$9,$A$12:$A$111,$B$12:$B$111),IF(AND($H145=-1,AT$9=$R144),"",IF($H145=-1,AT144,IF(AND($H145=1,AR$9=$R144),$J145,IF($H145=1,AS144,""))))))))</f>
        <v/>
      </c>
      <c r="AT145" t="str">
        <f ca="1">IF($E144="","",IF($F145="",AT144,IF(AND($M145=1,AT$9&gt;$B$9),"",IF(AND($M145=1,AT$9&lt;=$B$9),LOOKUP(AT$9,$A$12:$A$111,$B$12:$B$111),IF(AND($H145=-1,AU$9=$R144),"",IF($H145=-1,AU144,IF(AND($H145=1,AS$9=$R144),$J145,IF($H145=1,AT144,""))))))))</f>
        <v/>
      </c>
      <c r="AU145" t="str">
        <f ca="1">IF($E144="","",IF($F145="",AU144,IF(AND($M145=1,AU$9&gt;$B$9),"",IF(AND($M145=1,AU$9&lt;=$B$9),LOOKUP(AU$9,$A$12:$A$111,$B$12:$B$111),IF(AND($H145=-1,AV$9=$R144),"",IF($H145=-1,AV144,IF(AND($H145=1,AT$9=$R144),$J145,IF($H145=1,AU144,""))))))))</f>
        <v/>
      </c>
      <c r="AV145" t="str">
        <f ca="1">IF($E144="","",IF($F145="",AV144,IF(AND($M145=1,AV$9&gt;$B$9),"",IF(AND($M145=1,AV$9&lt;=$B$9),LOOKUP(AV$9,$A$12:$A$111,$B$12:$B$111),IF(AND($H145=-1,AW$9=$R144),"",IF($H145=-1,AW144,IF(AND($H145=1,AU$9=$R144),$J145,IF($H145=1,AV144,""))))))))</f>
        <v/>
      </c>
      <c r="AW145" t="str">
        <f ca="1">IF($E144="","",IF($F145="",AW144,IF(AND($M145=1,AW$9&gt;$B$9),"",IF(AND($M145=1,AW$9&lt;=$B$9),LOOKUP(AW$9,$A$12:$A$111,$B$12:$B$111),IF(AND($H145=-1,AX$9=$R144),"",IF($H145=-1,AX144,IF(AND($H145=1,AV$9=$R144),$J145,IF($H145=1,AW144,""))))))))</f>
        <v/>
      </c>
      <c r="AX145" t="str">
        <f ca="1">IF($E144="","",IF($F145="",AX144,IF(AND($M145=1,AX$9&gt;$B$9),"",IF(AND($M145=1,AX$9&lt;=$B$9),LOOKUP(AX$9,$A$12:$A$111,$B$12:$B$111),IF(AND($H145=-1,AY$9=$R144),"",IF($H145=-1,AY144,IF(AND($H145=1,AW$9=$R144),$J145,IF($H145=1,AX144,""))))))))</f>
        <v/>
      </c>
      <c r="AY145" t="str">
        <f ca="1">IF($E144="","",IF($F145="",AY144,IF(AND($M145=1,AY$9&gt;$B$9),"",IF(AND($M145=1,AY$9&lt;=$B$9),LOOKUP(AY$9,$A$12:$A$111,$B$12:$B$111),IF(AND($H145=-1,AZ$9=$R144),"",IF($H145=-1,AZ144,IF(AND($H145=1,AX$9=$R144),$J145,IF($H145=1,AY144,""))))))))</f>
        <v/>
      </c>
      <c r="AZ145" t="str">
        <f ca="1">IF($E144="","",IF($F145="",AZ144,IF(AND($M145=1,AZ$9&gt;$B$9),"",IF(AND($M145=1,AZ$9&lt;=$B$9),LOOKUP(AZ$9,$A$12:$A$111,$B$12:$B$111),IF(AND($H145=-1,BA$9=$R144),"",IF($H145=-1,BA144,IF(AND($H145=1,AY$9=$R144),$J145,IF($H145=1,AZ144,""))))))))</f>
        <v/>
      </c>
      <c r="BA145" t="str">
        <f ca="1">IF($E144="","",IF($F145="",BA144,IF(AND($M145=1,BA$9&gt;$B$9),"",IF(AND($M145=1,BA$9&lt;=$B$9),LOOKUP(BA$9,$A$12:$A$111,$B$12:$B$111),IF(AND($H145=-1,BB$9=$R144),"",IF($H145=-1,BB144,IF(AND($H145=1,AZ$9=$R144),$J145,IF($H145=1,BA144,""))))))))</f>
        <v/>
      </c>
      <c r="BB145" t="str">
        <f ca="1">IF($E144="","",IF($F145="",BB144,IF(AND($M145=1,BB$9&gt;$B$9),"",IF(AND($M145=1,BB$9&lt;=$B$9),LOOKUP(BB$9,$A$12:$A$111,$B$12:$B$111),IF(AND($H145=-1,BC$9=$R144),"",IF($H145=-1,BC144,IF(AND($H145=1,BA$9=$R144),$J145,IF($H145=1,BB144,""))))))))</f>
        <v/>
      </c>
      <c r="BC145" t="str">
        <f ca="1">IF($E144="","",IF($F145="",BC144,IF(AND($M145=1,BC$9&gt;$B$9),"",IF(AND($M145=1,BC$9&lt;=$B$9),LOOKUP(BC$9,$A$12:$A$111,$B$12:$B$111),IF(AND($H145=-1,BD$9=$R144),"",IF($H145=-1,BD144,IF(AND($H145=1,BB$9=$R144),$J145,IF($H145=1,BC144,""))))))))</f>
        <v/>
      </c>
      <c r="BD145" t="str">
        <f ca="1">IF($E144="","",IF($F145="",BD144,IF(AND($M145=1,BD$9&gt;$B$9),"",IF(AND($M145=1,BD$9&lt;=$B$9),LOOKUP(BD$9,$A$12:$A$111,$B$12:$B$111),IF(AND($H145=-1,BE$9=$R144),"",IF($H145=-1,BE144,IF(AND($H145=1,BC$9=$R144),$J145,IF($H145=1,BD144,""))))))))</f>
        <v/>
      </c>
      <c r="BE145" t="str">
        <f ca="1">IF($E144="","",IF($F145="",BE144,IF(AND($M145=1,BE$9&gt;$B$9),"",IF(AND($M145=1,BE$9&lt;=$B$9),LOOKUP(BE$9,$A$12:$A$111,$B$12:$B$111),IF(AND($H145=-1,BF$9=$R144),"",IF($H145=-1,BF144,IF(AND($H145=1,BD$9=$R144),$J145,IF($H145=1,BE144,""))))))))</f>
        <v/>
      </c>
      <c r="BF145" t="str">
        <f ca="1">IF($E144="","",IF($F145="",BF144,IF(AND($M145=1,BF$9&gt;$B$9),"",IF(AND($M145=1,BF$9&lt;=$B$9),LOOKUP(BF$9,$A$12:$A$111,$B$12:$B$111),IF(AND($H145=-1,BG$9=$R144),"",IF($H145=-1,BG144,IF(AND($H145=1,BE$9=$R144),$J145,IF($H145=1,BF144,""))))))))</f>
        <v/>
      </c>
      <c r="BG145" t="str">
        <f ca="1">IF($E144="","",IF($F145="",BG144,IF(AND($M145=1,BG$9&gt;$B$9),"",IF(AND($M145=1,BG$9&lt;=$B$9),LOOKUP(BG$9,$A$12:$A$111,$B$12:$B$111),IF(AND($H145=-1,BH$9=$R144),"",IF($H145=-1,BH144,IF(AND($H145=1,BF$9=$R144),$J145,IF($H145=1,BG144,""))))))))</f>
        <v/>
      </c>
      <c r="BH145" t="str">
        <f ca="1">IF($E144="","",IF($F145="",BH144,IF(AND($M145=1,BH$9&gt;$B$9),"",IF(AND($M145=1,BH$9&lt;=$B$9),LOOKUP(BH$9,$A$12:$A$111,$B$12:$B$111),IF(AND($H145=-1,BI$9=$R144),"",IF($H145=-1,BI144,IF(AND($H145=1,BG$9=$R144),$J145,IF($H145=1,BH144,""))))))))</f>
        <v/>
      </c>
      <c r="BI145" t="str">
        <f ca="1">IF($E144="","",IF($F145="",BI144,IF(AND($M145=1,BI$9&gt;$B$9),"",IF(AND($M145=1,BI$9&lt;=$B$9),LOOKUP(BI$9,$A$12:$A$111,$B$12:$B$111),IF(AND($H145=-1,BJ$9=$R144),"",IF($H145=-1,BJ144,IF(AND($H145=1,BH$9=$R144),$J145,IF($H145=1,BI144,""))))))))</f>
        <v/>
      </c>
      <c r="BJ145" t="str">
        <f ca="1">IF($E144="","",IF($F145="",BJ144,IF(AND($M145=1,BJ$9&gt;$B$9),"",IF(AND($M145=1,BJ$9&lt;=$B$9),LOOKUP(BJ$9,$A$12:$A$111,$B$12:$B$111),IF(AND($H145=-1,BK$9=$R144),"",IF($H145=-1,BK144,IF(AND($H145=1,BI$9=$R144),$J145,IF($H145=1,BJ144,""))))))))</f>
        <v/>
      </c>
      <c r="BK145" t="str">
        <f ca="1">IF($E144="","",IF($F145="",BK144,IF(AND($M145=1,BK$9&gt;$B$9),"",IF(AND($M145=1,BK$9&lt;=$B$9),LOOKUP(BK$9,$A$12:$A$111,$B$12:$B$111),IF(AND($H145=-1,BL$9=$R144),"",IF($H145=-1,BL144,IF(AND($H145=1,BJ$9=$R144),$J145,IF($H145=1,BK144,""))))))))</f>
        <v/>
      </c>
      <c r="BL145" t="str">
        <f ca="1">IF($E144="","",IF($F145="",BL144,IF(AND($M145=1,BL$9&gt;$B$9),"",IF(AND($M145=1,BL$9&lt;=$B$9),LOOKUP(BL$9,$A$12:$A$111,$B$12:$B$111),IF(AND($H145=-1,BM$9=$R144),"",IF($H145=-1,BM144,IF(AND($H145=1,BK$9=$R144),$J145,IF($H145=1,BL144,""))))))))</f>
        <v/>
      </c>
      <c r="BM145" t="str">
        <f ca="1">IF($E144="","",IF($F145="",BM144,IF(AND($M145=1,BM$9&gt;$B$9),"",IF(AND($M145=1,BM$9&lt;=$B$9),LOOKUP(BM$9,$A$12:$A$111,$B$12:$B$111),IF(AND($H145=-1,BN$9=$R144),"",IF($H145=-1,BN144,IF(AND($H145=1,BL$9=$R144),$J145,IF($H145=1,BM144,""))))))))</f>
        <v/>
      </c>
      <c r="BN145" t="str">
        <f ca="1">IF($E144="","",IF($F145="",BN144,IF(AND($M145=1,BN$9&gt;$B$9),"",IF(AND($M145=1,BN$9&lt;=$B$9),LOOKUP(BN$9,$A$12:$A$111,$B$12:$B$111),IF(AND($H145=-1,BO$9=$R144),"",IF($H145=-1,BO144,IF(AND($H145=1,BM$9=$R144),$J145,IF($H145=1,BN144,""))))))))</f>
        <v/>
      </c>
      <c r="BO145" t="str">
        <f ca="1">IF($E144="","",IF($F145="",BO144,IF(AND($M145=1,BO$9&gt;$B$9),"",IF(AND($M145=1,BO$9&lt;=$B$9),LOOKUP(BO$9,$A$12:$A$111,$B$12:$B$111),IF(AND($H145=-1,BP$9=$R144),"",IF($H145=-1,BP144,IF(AND($H145=1,BN$9=$R144),$J145,IF($H145=1,BO144,""))))))))</f>
        <v/>
      </c>
      <c r="BP145">
        <f ca="1">IF($E144="","",IF($F145="",BP144,IF(AND($M145=1,BP$9&gt;$B$9),"",IF(AND($M145=1,BP$9&lt;=$B$9),LOOKUP(BP$9,$A$12:$A$111,$B$12:$B$111),IF(AND($H145=-1,BQ$9=$R144),"",IF($H145=-1,BQ144,IF(AND($H145=1,BO$9=$R144),$J145,IF($H145=1,BP144,""))))))))</f>
        <v>0</v>
      </c>
    </row>
    <row r="146" spans="4:68" x14ac:dyDescent="0.25">
      <c r="D146" s="4">
        <v>136</v>
      </c>
      <c r="E146" s="1">
        <f t="shared" ca="1" si="21"/>
        <v>14</v>
      </c>
      <c r="F146" t="str">
        <f ca="1">IF(E145="","",IF(AND(B$3="Last",G145="Zero"),F145,IF(B$3="Last",G145,IF(AND(B$3="2nd last",G144="Zero"),F145,IF(B$3="2nd last",G144,IF(AND(B$3="Opposite",G145="Zero"),F145,IF(AND(B$3="Opposite",G145="Red"),"Black",IF(AND(B$3="Opposite",G145="Black"),"Red",IF(AND(B$3="Opposite",G145="Odd"),"Even",IF(AND(B$3="Opposite",G145="Even"),"Odd",IF(AND(B$3="Opposite",G145="High"),"Low",IF(AND(B$3="Opposite",G145="Low"),"High",IF(COUNTIF(Refs!$E$5:$I$6,B$3)=1,RevLab!B$3,"")))))))))))))</f>
        <v>Black</v>
      </c>
      <c r="G146" t="str">
        <f ca="1">IF(E146="","",IF(B$2="Red/Black",LOOKUP(E146,Refs!D:D,Refs!F:F),IF(B$2="High/Low",LOOKUP(E146,Refs!D:D,Refs!H:H),IF(B$2="Odd/Even",LOOKUP(E146,Refs!D:D,Refs!J:J),""))))</f>
        <v>Red</v>
      </c>
      <c r="H146">
        <f t="shared" ca="1" si="22"/>
        <v>-1</v>
      </c>
      <c r="I146">
        <f ca="1">IF(E145="","",IF(F146="","",IF(AND(R145&gt;1,P145+Q145&gt;=$B$4),$B$4,IF(R145=1,P145,P145+Q145))))</f>
        <v>7</v>
      </c>
      <c r="J146">
        <f t="shared" ca="1" si="23"/>
        <v>-7</v>
      </c>
      <c r="K146">
        <f t="shared" ca="1" si="25"/>
        <v>-183</v>
      </c>
      <c r="L146">
        <f t="shared" ca="1" si="26"/>
        <v>15</v>
      </c>
      <c r="M146">
        <f t="shared" ca="1" si="24"/>
        <v>0</v>
      </c>
      <c r="P146">
        <f t="shared" ca="1" si="18"/>
        <v>3</v>
      </c>
      <c r="Q146">
        <f t="shared" ca="1" si="19"/>
        <v>4</v>
      </c>
      <c r="R146" s="2">
        <f t="shared" ca="1" si="20"/>
        <v>2</v>
      </c>
      <c r="S146" s="4">
        <f ca="1">IF(E145="","",IF($F146="",S145,IF($M146=1,LOOKUP(S$9,$A$12:$A$111,$B$12:$B$111),IF(AND($H146=-1,T$9=$R145),"",IF($H146=-1,T145,IF($H146=1,S145))))))</f>
        <v>3</v>
      </c>
      <c r="T146">
        <f ca="1">IF($E145="","",IF($F146="",T145,IF(AND($M146=1,T$9&gt;$B$9),"",IF(AND($M146=1,T$9&lt;=$B$9),LOOKUP(T$9,$A$12:$A$111,$B$12:$B$111),IF(AND($H146=-1,U$9=$R145),"",IF($H146=-1,U145,IF(AND($H146=1,S$9=$R145),$J146,IF($H146=1,T145,""))))))))</f>
        <v>4</v>
      </c>
      <c r="U146" t="str">
        <f ca="1">IF($E145="","",IF($F146="",U145,IF(AND($M146=1,U$9&gt;$B$9),"",IF(AND($M146=1,U$9&lt;=$B$9),LOOKUP(U$9,$A$12:$A$111,$B$12:$B$111),IF(AND($H146=-1,V$9=$R145),"",IF($H146=-1,V145,IF(AND($H146=1,T$9=$R145),$J146,IF($H146=1,U145,""))))))))</f>
        <v/>
      </c>
      <c r="V146" t="str">
        <f ca="1">IF($E145="","",IF($F146="",V145,IF(AND($M146=1,V$9&gt;$B$9),"",IF(AND($M146=1,V$9&lt;=$B$9),LOOKUP(V$9,$A$12:$A$111,$B$12:$B$111),IF(AND($H146=-1,W$9=$R145),"",IF($H146=-1,W145,IF(AND($H146=1,U$9=$R145),$J146,IF($H146=1,V145,""))))))))</f>
        <v/>
      </c>
      <c r="W146" t="str">
        <f ca="1">IF($E145="","",IF($F146="",W145,IF(AND($M146=1,W$9&gt;$B$9),"",IF(AND($M146=1,W$9&lt;=$B$9),LOOKUP(W$9,$A$12:$A$111,$B$12:$B$111),IF(AND($H146=-1,X$9=$R145),"",IF($H146=-1,X145,IF(AND($H146=1,V$9=$R145),$J146,IF($H146=1,W145,""))))))))</f>
        <v/>
      </c>
      <c r="X146" t="str">
        <f ca="1">IF($E145="","",IF($F146="",X145,IF(AND($M146=1,X$9&gt;$B$9),"",IF(AND($M146=1,X$9&lt;=$B$9),LOOKUP(X$9,$A$12:$A$111,$B$12:$B$111),IF(AND($H146=-1,Y$9=$R145),"",IF($H146=-1,Y145,IF(AND($H146=1,W$9=$R145),$J146,IF($H146=1,X145,""))))))))</f>
        <v/>
      </c>
      <c r="Y146" t="str">
        <f ca="1">IF($E145="","",IF($F146="",Y145,IF(AND($M146=1,Y$9&gt;$B$9),"",IF(AND($M146=1,Y$9&lt;=$B$9),LOOKUP(Y$9,$A$12:$A$111,$B$12:$B$111),IF(AND($H146=-1,Z$9=$R145),"",IF($H146=-1,Z145,IF(AND($H146=1,X$9=$R145),$J146,IF($H146=1,Y145,""))))))))</f>
        <v/>
      </c>
      <c r="Z146" t="str">
        <f ca="1">IF($E145="","",IF($F146="",Z145,IF(AND($M146=1,Z$9&gt;$B$9),"",IF(AND($M146=1,Z$9&lt;=$B$9),LOOKUP(Z$9,$A$12:$A$111,$B$12:$B$111),IF(AND($H146=-1,AA$9=$R145),"",IF($H146=-1,AA145,IF(AND($H146=1,Y$9=$R145),$J146,IF($H146=1,Z145,""))))))))</f>
        <v/>
      </c>
      <c r="AA146" t="str">
        <f ca="1">IF($E145="","",IF($F146="",AA145,IF(AND($M146=1,AA$9&gt;$B$9),"",IF(AND($M146=1,AA$9&lt;=$B$9),LOOKUP(AA$9,$A$12:$A$111,$B$12:$B$111),IF(AND($H146=-1,AB$9=$R145),"",IF($H146=-1,AB145,IF(AND($H146=1,Z$9=$R145),$J146,IF($H146=1,AA145,""))))))))</f>
        <v/>
      </c>
      <c r="AB146" t="str">
        <f ca="1">IF($E145="","",IF($F146="",AB145,IF(AND($M146=1,AB$9&gt;$B$9),"",IF(AND($M146=1,AB$9&lt;=$B$9),LOOKUP(AB$9,$A$12:$A$111,$B$12:$B$111),IF(AND($H146=-1,AC$9=$R145),"",IF($H146=-1,AC145,IF(AND($H146=1,AA$9=$R145),$J146,IF($H146=1,AB145,""))))))))</f>
        <v/>
      </c>
      <c r="AC146" t="str">
        <f ca="1">IF($E145="","",IF($F146="",AC145,IF(AND($M146=1,AC$9&gt;$B$9),"",IF(AND($M146=1,AC$9&lt;=$B$9),LOOKUP(AC$9,$A$12:$A$111,$B$12:$B$111),IF(AND($H146=-1,AD$9=$R145),"",IF($H146=-1,AD145,IF(AND($H146=1,AB$9=$R145),$J146,IF($H146=1,AC145,""))))))))</f>
        <v/>
      </c>
      <c r="AD146" t="str">
        <f ca="1">IF($E145="","",IF($F146="",AD145,IF(AND($M146=1,AD$9&gt;$B$9),"",IF(AND($M146=1,AD$9&lt;=$B$9),LOOKUP(AD$9,$A$12:$A$111,$B$12:$B$111),IF(AND($H146=-1,AE$9=$R145),"",IF($H146=-1,AE145,IF(AND($H146=1,AC$9=$R145),$J146,IF($H146=1,AD145,""))))))))</f>
        <v/>
      </c>
      <c r="AE146" t="str">
        <f ca="1">IF($E145="","",IF($F146="",AE145,IF(AND($M146=1,AE$9&gt;$B$9),"",IF(AND($M146=1,AE$9&lt;=$B$9),LOOKUP(AE$9,$A$12:$A$111,$B$12:$B$111),IF(AND($H146=-1,AF$9=$R145),"",IF($H146=-1,AF145,IF(AND($H146=1,AD$9=$R145),$J146,IF($H146=1,AE145,""))))))))</f>
        <v/>
      </c>
      <c r="AF146" t="str">
        <f ca="1">IF($E145="","",IF($F146="",AF145,IF(AND($M146=1,AF$9&gt;$B$9),"",IF(AND($M146=1,AF$9&lt;=$B$9),LOOKUP(AF$9,$A$12:$A$111,$B$12:$B$111),IF(AND($H146=-1,AG$9=$R145),"",IF($H146=-1,AG145,IF(AND($H146=1,AE$9=$R145),$J146,IF($H146=1,AF145,""))))))))</f>
        <v/>
      </c>
      <c r="AG146" t="str">
        <f ca="1">IF($E145="","",IF($F146="",AG145,IF(AND($M146=1,AG$9&gt;$B$9),"",IF(AND($M146=1,AG$9&lt;=$B$9),LOOKUP(AG$9,$A$12:$A$111,$B$12:$B$111),IF(AND($H146=-1,AH$9=$R145),"",IF($H146=-1,AH145,IF(AND($H146=1,AF$9=$R145),$J146,IF($H146=1,AG145,""))))))))</f>
        <v/>
      </c>
      <c r="AH146" t="str">
        <f ca="1">IF($E145="","",IF($F146="",AH145,IF(AND($M146=1,AH$9&gt;$B$9),"",IF(AND($M146=1,AH$9&lt;=$B$9),LOOKUP(AH$9,$A$12:$A$111,$B$12:$B$111),IF(AND($H146=-1,AI$9=$R145),"",IF($H146=-1,AI145,IF(AND($H146=1,AG$9=$R145),$J146,IF($H146=1,AH145,""))))))))</f>
        <v/>
      </c>
      <c r="AI146" t="str">
        <f ca="1">IF($E145="","",IF($F146="",AI145,IF(AND($M146=1,AI$9&gt;$B$9),"",IF(AND($M146=1,AI$9&lt;=$B$9),LOOKUP(AI$9,$A$12:$A$111,$B$12:$B$111),IF(AND($H146=-1,AJ$9=$R145),"",IF($H146=-1,AJ145,IF(AND($H146=1,AH$9=$R145),$J146,IF($H146=1,AI145,""))))))))</f>
        <v/>
      </c>
      <c r="AJ146" t="str">
        <f ca="1">IF($E145="","",IF($F146="",AJ145,IF(AND($M146=1,AJ$9&gt;$B$9),"",IF(AND($M146=1,AJ$9&lt;=$B$9),LOOKUP(AJ$9,$A$12:$A$111,$B$12:$B$111),IF(AND($H146=-1,AK$9=$R145),"",IF($H146=-1,AK145,IF(AND($H146=1,AI$9=$R145),$J146,IF($H146=1,AJ145,""))))))))</f>
        <v/>
      </c>
      <c r="AK146" t="str">
        <f ca="1">IF($E145="","",IF($F146="",AK145,IF(AND($M146=1,AK$9&gt;$B$9),"",IF(AND($M146=1,AK$9&lt;=$B$9),LOOKUP(AK$9,$A$12:$A$111,$B$12:$B$111),IF(AND($H146=-1,AL$9=$R145),"",IF($H146=-1,AL145,IF(AND($H146=1,AJ$9=$R145),$J146,IF($H146=1,AK145,""))))))))</f>
        <v/>
      </c>
      <c r="AL146" t="str">
        <f ca="1">IF($E145="","",IF($F146="",AL145,IF(AND($M146=1,AL$9&gt;$B$9),"",IF(AND($M146=1,AL$9&lt;=$B$9),LOOKUP(AL$9,$A$12:$A$111,$B$12:$B$111),IF(AND($H146=-1,AM$9=$R145),"",IF($H146=-1,AM145,IF(AND($H146=1,AK$9=$R145),$J146,IF($H146=1,AL145,""))))))))</f>
        <v/>
      </c>
      <c r="AM146" t="str">
        <f ca="1">IF($E145="","",IF($F146="",AM145,IF(AND($M146=1,AM$9&gt;$B$9),"",IF(AND($M146=1,AM$9&lt;=$B$9),LOOKUP(AM$9,$A$12:$A$111,$B$12:$B$111),IF(AND($H146=-1,AN$9=$R145),"",IF($H146=-1,AN145,IF(AND($H146=1,AL$9=$R145),$J146,IF($H146=1,AM145,""))))))))</f>
        <v/>
      </c>
      <c r="AN146" t="str">
        <f ca="1">IF($E145="","",IF($F146="",AN145,IF(AND($M146=1,AN$9&gt;$B$9),"",IF(AND($M146=1,AN$9&lt;=$B$9),LOOKUP(AN$9,$A$12:$A$111,$B$12:$B$111),IF(AND($H146=-1,AO$9=$R145),"",IF($H146=-1,AO145,IF(AND($H146=1,AM$9=$R145),$J146,IF($H146=1,AN145,""))))))))</f>
        <v/>
      </c>
      <c r="AO146" t="str">
        <f ca="1">IF($E145="","",IF($F146="",AO145,IF(AND($M146=1,AO$9&gt;$B$9),"",IF(AND($M146=1,AO$9&lt;=$B$9),LOOKUP(AO$9,$A$12:$A$111,$B$12:$B$111),IF(AND($H146=-1,AP$9=$R145),"",IF($H146=-1,AP145,IF(AND($H146=1,AN$9=$R145),$J146,IF($H146=1,AO145,""))))))))</f>
        <v/>
      </c>
      <c r="AP146" t="str">
        <f ca="1">IF($E145="","",IF($F146="",AP145,IF(AND($M146=1,AP$9&gt;$B$9),"",IF(AND($M146=1,AP$9&lt;=$B$9),LOOKUP(AP$9,$A$12:$A$111,$B$12:$B$111),IF(AND($H146=-1,AQ$9=$R145),"",IF($H146=-1,AQ145,IF(AND($H146=1,AO$9=$R145),$J146,IF($H146=1,AP145,""))))))))</f>
        <v/>
      </c>
      <c r="AQ146" t="str">
        <f ca="1">IF($E145="","",IF($F146="",AQ145,IF(AND($M146=1,AQ$9&gt;$B$9),"",IF(AND($M146=1,AQ$9&lt;=$B$9),LOOKUP(AQ$9,$A$12:$A$111,$B$12:$B$111),IF(AND($H146=-1,AR$9=$R145),"",IF($H146=-1,AR145,IF(AND($H146=1,AP$9=$R145),$J146,IF($H146=1,AQ145,""))))))))</f>
        <v/>
      </c>
      <c r="AR146" t="str">
        <f ca="1">IF($E145="","",IF($F146="",AR145,IF(AND($M146=1,AR$9&gt;$B$9),"",IF(AND($M146=1,AR$9&lt;=$B$9),LOOKUP(AR$9,$A$12:$A$111,$B$12:$B$111),IF(AND($H146=-1,AS$9=$R145),"",IF($H146=-1,AS145,IF(AND($H146=1,AQ$9=$R145),$J146,IF($H146=1,AR145,""))))))))</f>
        <v/>
      </c>
      <c r="AS146" t="str">
        <f ca="1">IF($E145="","",IF($F146="",AS145,IF(AND($M146=1,AS$9&gt;$B$9),"",IF(AND($M146=1,AS$9&lt;=$B$9),LOOKUP(AS$9,$A$12:$A$111,$B$12:$B$111),IF(AND($H146=-1,AT$9=$R145),"",IF($H146=-1,AT145,IF(AND($H146=1,AR$9=$R145),$J146,IF($H146=1,AS145,""))))))))</f>
        <v/>
      </c>
      <c r="AT146" t="str">
        <f ca="1">IF($E145="","",IF($F146="",AT145,IF(AND($M146=1,AT$9&gt;$B$9),"",IF(AND($M146=1,AT$9&lt;=$B$9),LOOKUP(AT$9,$A$12:$A$111,$B$12:$B$111),IF(AND($H146=-1,AU$9=$R145),"",IF($H146=-1,AU145,IF(AND($H146=1,AS$9=$R145),$J146,IF($H146=1,AT145,""))))))))</f>
        <v/>
      </c>
      <c r="AU146" t="str">
        <f ca="1">IF($E145="","",IF($F146="",AU145,IF(AND($M146=1,AU$9&gt;$B$9),"",IF(AND($M146=1,AU$9&lt;=$B$9),LOOKUP(AU$9,$A$12:$A$111,$B$12:$B$111),IF(AND($H146=-1,AV$9=$R145),"",IF($H146=-1,AV145,IF(AND($H146=1,AT$9=$R145),$J146,IF($H146=1,AU145,""))))))))</f>
        <v/>
      </c>
      <c r="AV146" t="str">
        <f ca="1">IF($E145="","",IF($F146="",AV145,IF(AND($M146=1,AV$9&gt;$B$9),"",IF(AND($M146=1,AV$9&lt;=$B$9),LOOKUP(AV$9,$A$12:$A$111,$B$12:$B$111),IF(AND($H146=-1,AW$9=$R145),"",IF($H146=-1,AW145,IF(AND($H146=1,AU$9=$R145),$J146,IF($H146=1,AV145,""))))))))</f>
        <v/>
      </c>
      <c r="AW146" t="str">
        <f ca="1">IF($E145="","",IF($F146="",AW145,IF(AND($M146=1,AW$9&gt;$B$9),"",IF(AND($M146=1,AW$9&lt;=$B$9),LOOKUP(AW$9,$A$12:$A$111,$B$12:$B$111),IF(AND($H146=-1,AX$9=$R145),"",IF($H146=-1,AX145,IF(AND($H146=1,AV$9=$R145),$J146,IF($H146=1,AW145,""))))))))</f>
        <v/>
      </c>
      <c r="AX146" t="str">
        <f ca="1">IF($E145="","",IF($F146="",AX145,IF(AND($M146=1,AX$9&gt;$B$9),"",IF(AND($M146=1,AX$9&lt;=$B$9),LOOKUP(AX$9,$A$12:$A$111,$B$12:$B$111),IF(AND($H146=-1,AY$9=$R145),"",IF($H146=-1,AY145,IF(AND($H146=1,AW$9=$R145),$J146,IF($H146=1,AX145,""))))))))</f>
        <v/>
      </c>
      <c r="AY146" t="str">
        <f ca="1">IF($E145="","",IF($F146="",AY145,IF(AND($M146=1,AY$9&gt;$B$9),"",IF(AND($M146=1,AY$9&lt;=$B$9),LOOKUP(AY$9,$A$12:$A$111,$B$12:$B$111),IF(AND($H146=-1,AZ$9=$R145),"",IF($H146=-1,AZ145,IF(AND($H146=1,AX$9=$R145),$J146,IF($H146=1,AY145,""))))))))</f>
        <v/>
      </c>
      <c r="AZ146" t="str">
        <f ca="1">IF($E145="","",IF($F146="",AZ145,IF(AND($M146=1,AZ$9&gt;$B$9),"",IF(AND($M146=1,AZ$9&lt;=$B$9),LOOKUP(AZ$9,$A$12:$A$111,$B$12:$B$111),IF(AND($H146=-1,BA$9=$R145),"",IF($H146=-1,BA145,IF(AND($H146=1,AY$9=$R145),$J146,IF($H146=1,AZ145,""))))))))</f>
        <v/>
      </c>
      <c r="BA146" t="str">
        <f ca="1">IF($E145="","",IF($F146="",BA145,IF(AND($M146=1,BA$9&gt;$B$9),"",IF(AND($M146=1,BA$9&lt;=$B$9),LOOKUP(BA$9,$A$12:$A$111,$B$12:$B$111),IF(AND($H146=-1,BB$9=$R145),"",IF($H146=-1,BB145,IF(AND($H146=1,AZ$9=$R145),$J146,IF($H146=1,BA145,""))))))))</f>
        <v/>
      </c>
      <c r="BB146" t="str">
        <f ca="1">IF($E145="","",IF($F146="",BB145,IF(AND($M146=1,BB$9&gt;$B$9),"",IF(AND($M146=1,BB$9&lt;=$B$9),LOOKUP(BB$9,$A$12:$A$111,$B$12:$B$111),IF(AND($H146=-1,BC$9=$R145),"",IF($H146=-1,BC145,IF(AND($H146=1,BA$9=$R145),$J146,IF($H146=1,BB145,""))))))))</f>
        <v/>
      </c>
      <c r="BC146" t="str">
        <f ca="1">IF($E145="","",IF($F146="",BC145,IF(AND($M146=1,BC$9&gt;$B$9),"",IF(AND($M146=1,BC$9&lt;=$B$9),LOOKUP(BC$9,$A$12:$A$111,$B$12:$B$111),IF(AND($H146=-1,BD$9=$R145),"",IF($H146=-1,BD145,IF(AND($H146=1,BB$9=$R145),$J146,IF($H146=1,BC145,""))))))))</f>
        <v/>
      </c>
      <c r="BD146" t="str">
        <f ca="1">IF($E145="","",IF($F146="",BD145,IF(AND($M146=1,BD$9&gt;$B$9),"",IF(AND($M146=1,BD$9&lt;=$B$9),LOOKUP(BD$9,$A$12:$A$111,$B$12:$B$111),IF(AND($H146=-1,BE$9=$R145),"",IF($H146=-1,BE145,IF(AND($H146=1,BC$9=$R145),$J146,IF($H146=1,BD145,""))))))))</f>
        <v/>
      </c>
      <c r="BE146" t="str">
        <f ca="1">IF($E145="","",IF($F146="",BE145,IF(AND($M146=1,BE$9&gt;$B$9),"",IF(AND($M146=1,BE$9&lt;=$B$9),LOOKUP(BE$9,$A$12:$A$111,$B$12:$B$111),IF(AND($H146=-1,BF$9=$R145),"",IF($H146=-1,BF145,IF(AND($H146=1,BD$9=$R145),$J146,IF($H146=1,BE145,""))))))))</f>
        <v/>
      </c>
      <c r="BF146" t="str">
        <f ca="1">IF($E145="","",IF($F146="",BF145,IF(AND($M146=1,BF$9&gt;$B$9),"",IF(AND($M146=1,BF$9&lt;=$B$9),LOOKUP(BF$9,$A$12:$A$111,$B$12:$B$111),IF(AND($H146=-1,BG$9=$R145),"",IF($H146=-1,BG145,IF(AND($H146=1,BE$9=$R145),$J146,IF($H146=1,BF145,""))))))))</f>
        <v/>
      </c>
      <c r="BG146" t="str">
        <f ca="1">IF($E145="","",IF($F146="",BG145,IF(AND($M146=1,BG$9&gt;$B$9),"",IF(AND($M146=1,BG$9&lt;=$B$9),LOOKUP(BG$9,$A$12:$A$111,$B$12:$B$111),IF(AND($H146=-1,BH$9=$R145),"",IF($H146=-1,BH145,IF(AND($H146=1,BF$9=$R145),$J146,IF($H146=1,BG145,""))))))))</f>
        <v/>
      </c>
      <c r="BH146" t="str">
        <f ca="1">IF($E145="","",IF($F146="",BH145,IF(AND($M146=1,BH$9&gt;$B$9),"",IF(AND($M146=1,BH$9&lt;=$B$9),LOOKUP(BH$9,$A$12:$A$111,$B$12:$B$111),IF(AND($H146=-1,BI$9=$R145),"",IF($H146=-1,BI145,IF(AND($H146=1,BG$9=$R145),$J146,IF($H146=1,BH145,""))))))))</f>
        <v/>
      </c>
      <c r="BI146" t="str">
        <f ca="1">IF($E145="","",IF($F146="",BI145,IF(AND($M146=1,BI$9&gt;$B$9),"",IF(AND($M146=1,BI$9&lt;=$B$9),LOOKUP(BI$9,$A$12:$A$111,$B$12:$B$111),IF(AND($H146=-1,BJ$9=$R145),"",IF($H146=-1,BJ145,IF(AND($H146=1,BH$9=$R145),$J146,IF($H146=1,BI145,""))))))))</f>
        <v/>
      </c>
      <c r="BJ146" t="str">
        <f ca="1">IF($E145="","",IF($F146="",BJ145,IF(AND($M146=1,BJ$9&gt;$B$9),"",IF(AND($M146=1,BJ$9&lt;=$B$9),LOOKUP(BJ$9,$A$12:$A$111,$B$12:$B$111),IF(AND($H146=-1,BK$9=$R145),"",IF($H146=-1,BK145,IF(AND($H146=1,BI$9=$R145),$J146,IF($H146=1,BJ145,""))))))))</f>
        <v/>
      </c>
      <c r="BK146" t="str">
        <f ca="1">IF($E145="","",IF($F146="",BK145,IF(AND($M146=1,BK$9&gt;$B$9),"",IF(AND($M146=1,BK$9&lt;=$B$9),LOOKUP(BK$9,$A$12:$A$111,$B$12:$B$111),IF(AND($H146=-1,BL$9=$R145),"",IF($H146=-1,BL145,IF(AND($H146=1,BJ$9=$R145),$J146,IF($H146=1,BK145,""))))))))</f>
        <v/>
      </c>
      <c r="BL146" t="str">
        <f ca="1">IF($E145="","",IF($F146="",BL145,IF(AND($M146=1,BL$9&gt;$B$9),"",IF(AND($M146=1,BL$9&lt;=$B$9),LOOKUP(BL$9,$A$12:$A$111,$B$12:$B$111),IF(AND($H146=-1,BM$9=$R145),"",IF($H146=-1,BM145,IF(AND($H146=1,BK$9=$R145),$J146,IF($H146=1,BL145,""))))))))</f>
        <v/>
      </c>
      <c r="BM146" t="str">
        <f ca="1">IF($E145="","",IF($F146="",BM145,IF(AND($M146=1,BM$9&gt;$B$9),"",IF(AND($M146=1,BM$9&lt;=$B$9),LOOKUP(BM$9,$A$12:$A$111,$B$12:$B$111),IF(AND($H146=-1,BN$9=$R145),"",IF($H146=-1,BN145,IF(AND($H146=1,BL$9=$R145),$J146,IF($H146=1,BM145,""))))))))</f>
        <v/>
      </c>
      <c r="BN146" t="str">
        <f ca="1">IF($E145="","",IF($F146="",BN145,IF(AND($M146=1,BN$9&gt;$B$9),"",IF(AND($M146=1,BN$9&lt;=$B$9),LOOKUP(BN$9,$A$12:$A$111,$B$12:$B$111),IF(AND($H146=-1,BO$9=$R145),"",IF($H146=-1,BO145,IF(AND($H146=1,BM$9=$R145),$J146,IF($H146=1,BN145,""))))))))</f>
        <v/>
      </c>
      <c r="BO146">
        <f ca="1">IF($E145="","",IF($F146="",BO145,IF(AND($M146=1,BO$9&gt;$B$9),"",IF(AND($M146=1,BO$9&lt;=$B$9),LOOKUP(BO$9,$A$12:$A$111,$B$12:$B$111),IF(AND($H146=-1,BP$9=$R145),"",IF($H146=-1,BP145,IF(AND($H146=1,BN$9=$R145),$J146,IF($H146=1,BO145,""))))))))</f>
        <v>0</v>
      </c>
      <c r="BP146">
        <f ca="1">IF($E145="","",IF($F146="",BP145,IF(AND($M146=1,BP$9&gt;$B$9),"",IF(AND($M146=1,BP$9&lt;=$B$9),LOOKUP(BP$9,$A$12:$A$111,$B$12:$B$111),IF(AND($H146=-1,BQ$9=$R145),"",IF($H146=-1,BQ145,IF(AND($H146=1,BO$9=$R145),$J146,IF($H146=1,BP145,""))))))))</f>
        <v>0</v>
      </c>
    </row>
    <row r="147" spans="4:68" x14ac:dyDescent="0.25">
      <c r="D147" s="4">
        <v>137</v>
      </c>
      <c r="E147" s="1">
        <f t="shared" ca="1" si="21"/>
        <v>35</v>
      </c>
      <c r="F147" t="str">
        <f ca="1">IF(E146="","",IF(AND(B$3="Last",G146="Zero"),F146,IF(B$3="Last",G146,IF(AND(B$3="2nd last",G145="Zero"),F146,IF(B$3="2nd last",G145,IF(AND(B$3="Opposite",G146="Zero"),F146,IF(AND(B$3="Opposite",G146="Red"),"Black",IF(AND(B$3="Opposite",G146="Black"),"Red",IF(AND(B$3="Opposite",G146="Odd"),"Even",IF(AND(B$3="Opposite",G146="Even"),"Odd",IF(AND(B$3="Opposite",G146="High"),"Low",IF(AND(B$3="Opposite",G146="Low"),"High",IF(COUNTIF(Refs!$E$5:$I$6,B$3)=1,RevLab!B$3,"")))))))))))))</f>
        <v>Black</v>
      </c>
      <c r="G147" t="str">
        <f ca="1">IF(E147="","",IF(B$2="Red/Black",LOOKUP(E147,Refs!D:D,Refs!F:F),IF(B$2="High/Low",LOOKUP(E147,Refs!D:D,Refs!H:H),IF(B$2="Odd/Even",LOOKUP(E147,Refs!D:D,Refs!J:J),""))))</f>
        <v>Black</v>
      </c>
      <c r="H147">
        <f t="shared" ca="1" si="22"/>
        <v>1</v>
      </c>
      <c r="I147">
        <f ca="1">IF(E146="","",IF(F147="","",IF(AND(R146&gt;1,P146+Q146&gt;=$B$4),$B$4,IF(R146=1,P146,P146+Q146))))</f>
        <v>7</v>
      </c>
      <c r="J147">
        <f t="shared" ca="1" si="23"/>
        <v>7</v>
      </c>
      <c r="K147">
        <f t="shared" ca="1" si="25"/>
        <v>-176</v>
      </c>
      <c r="L147">
        <f t="shared" ca="1" si="26"/>
        <v>15</v>
      </c>
      <c r="M147">
        <f t="shared" ca="1" si="24"/>
        <v>0</v>
      </c>
      <c r="P147">
        <f t="shared" ca="1" si="18"/>
        <v>3</v>
      </c>
      <c r="Q147">
        <f t="shared" ca="1" si="19"/>
        <v>7</v>
      </c>
      <c r="R147" s="2">
        <f t="shared" ca="1" si="20"/>
        <v>3</v>
      </c>
      <c r="S147" s="4">
        <f ca="1">IF(E146="","",IF($F147="",S146,IF($M147=1,LOOKUP(S$9,$A$12:$A$111,$B$12:$B$111),IF(AND($H147=-1,T$9=$R146),"",IF($H147=-1,T146,IF($H147=1,S146))))))</f>
        <v>3</v>
      </c>
      <c r="T147">
        <f ca="1">IF($E146="","",IF($F147="",T146,IF(AND($M147=1,T$9&gt;$B$9),"",IF(AND($M147=1,T$9&lt;=$B$9),LOOKUP(T$9,$A$12:$A$111,$B$12:$B$111),IF(AND($H147=-1,U$9=$R146),"",IF($H147=-1,U146,IF(AND($H147=1,S$9=$R146),$J147,IF($H147=1,T146,""))))))))</f>
        <v>4</v>
      </c>
      <c r="U147">
        <f ca="1">IF($E146="","",IF($F147="",U146,IF(AND($M147=1,U$9&gt;$B$9),"",IF(AND($M147=1,U$9&lt;=$B$9),LOOKUP(U$9,$A$12:$A$111,$B$12:$B$111),IF(AND($H147=-1,V$9=$R146),"",IF($H147=-1,V146,IF(AND($H147=1,T$9=$R146),$J147,IF($H147=1,U146,""))))))))</f>
        <v>7</v>
      </c>
      <c r="V147" t="str">
        <f ca="1">IF($E146="","",IF($F147="",V146,IF(AND($M147=1,V$9&gt;$B$9),"",IF(AND($M147=1,V$9&lt;=$B$9),LOOKUP(V$9,$A$12:$A$111,$B$12:$B$111),IF(AND($H147=-1,W$9=$R146),"",IF($H147=-1,W146,IF(AND($H147=1,U$9=$R146),$J147,IF($H147=1,V146,""))))))))</f>
        <v/>
      </c>
      <c r="W147" t="str">
        <f ca="1">IF($E146="","",IF($F147="",W146,IF(AND($M147=1,W$9&gt;$B$9),"",IF(AND($M147=1,W$9&lt;=$B$9),LOOKUP(W$9,$A$12:$A$111,$B$12:$B$111),IF(AND($H147=-1,X$9=$R146),"",IF($H147=-1,X146,IF(AND($H147=1,V$9=$R146),$J147,IF($H147=1,W146,""))))))))</f>
        <v/>
      </c>
      <c r="X147" t="str">
        <f ca="1">IF($E146="","",IF($F147="",X146,IF(AND($M147=1,X$9&gt;$B$9),"",IF(AND($M147=1,X$9&lt;=$B$9),LOOKUP(X$9,$A$12:$A$111,$B$12:$B$111),IF(AND($H147=-1,Y$9=$R146),"",IF($H147=-1,Y146,IF(AND($H147=1,W$9=$R146),$J147,IF($H147=1,X146,""))))))))</f>
        <v/>
      </c>
      <c r="Y147" t="str">
        <f ca="1">IF($E146="","",IF($F147="",Y146,IF(AND($M147=1,Y$9&gt;$B$9),"",IF(AND($M147=1,Y$9&lt;=$B$9),LOOKUP(Y$9,$A$12:$A$111,$B$12:$B$111),IF(AND($H147=-1,Z$9=$R146),"",IF($H147=-1,Z146,IF(AND($H147=1,X$9=$R146),$J147,IF($H147=1,Y146,""))))))))</f>
        <v/>
      </c>
      <c r="Z147" t="str">
        <f ca="1">IF($E146="","",IF($F147="",Z146,IF(AND($M147=1,Z$9&gt;$B$9),"",IF(AND($M147=1,Z$9&lt;=$B$9),LOOKUP(Z$9,$A$12:$A$111,$B$12:$B$111),IF(AND($H147=-1,AA$9=$R146),"",IF($H147=-1,AA146,IF(AND($H147=1,Y$9=$R146),$J147,IF($H147=1,Z146,""))))))))</f>
        <v/>
      </c>
      <c r="AA147" t="str">
        <f ca="1">IF($E146="","",IF($F147="",AA146,IF(AND($M147=1,AA$9&gt;$B$9),"",IF(AND($M147=1,AA$9&lt;=$B$9),LOOKUP(AA$9,$A$12:$A$111,$B$12:$B$111),IF(AND($H147=-1,AB$9=$R146),"",IF($H147=-1,AB146,IF(AND($H147=1,Z$9=$R146),$J147,IF($H147=1,AA146,""))))))))</f>
        <v/>
      </c>
      <c r="AB147" t="str">
        <f ca="1">IF($E146="","",IF($F147="",AB146,IF(AND($M147=1,AB$9&gt;$B$9),"",IF(AND($M147=1,AB$9&lt;=$B$9),LOOKUP(AB$9,$A$12:$A$111,$B$12:$B$111),IF(AND($H147=-1,AC$9=$R146),"",IF($H147=-1,AC146,IF(AND($H147=1,AA$9=$R146),$J147,IF($H147=1,AB146,""))))))))</f>
        <v/>
      </c>
      <c r="AC147" t="str">
        <f ca="1">IF($E146="","",IF($F147="",AC146,IF(AND($M147=1,AC$9&gt;$B$9),"",IF(AND($M147=1,AC$9&lt;=$B$9),LOOKUP(AC$9,$A$12:$A$111,$B$12:$B$111),IF(AND($H147=-1,AD$9=$R146),"",IF($H147=-1,AD146,IF(AND($H147=1,AB$9=$R146),$J147,IF($H147=1,AC146,""))))))))</f>
        <v/>
      </c>
      <c r="AD147" t="str">
        <f ca="1">IF($E146="","",IF($F147="",AD146,IF(AND($M147=1,AD$9&gt;$B$9),"",IF(AND($M147=1,AD$9&lt;=$B$9),LOOKUP(AD$9,$A$12:$A$111,$B$12:$B$111),IF(AND($H147=-1,AE$9=$R146),"",IF($H147=-1,AE146,IF(AND($H147=1,AC$9=$R146),$J147,IF($H147=1,AD146,""))))))))</f>
        <v/>
      </c>
      <c r="AE147" t="str">
        <f ca="1">IF($E146="","",IF($F147="",AE146,IF(AND($M147=1,AE$9&gt;$B$9),"",IF(AND($M147=1,AE$9&lt;=$B$9),LOOKUP(AE$9,$A$12:$A$111,$B$12:$B$111),IF(AND($H147=-1,AF$9=$R146),"",IF($H147=-1,AF146,IF(AND($H147=1,AD$9=$R146),$J147,IF($H147=1,AE146,""))))))))</f>
        <v/>
      </c>
      <c r="AF147" t="str">
        <f ca="1">IF($E146="","",IF($F147="",AF146,IF(AND($M147=1,AF$9&gt;$B$9),"",IF(AND($M147=1,AF$9&lt;=$B$9),LOOKUP(AF$9,$A$12:$A$111,$B$12:$B$111),IF(AND($H147=-1,AG$9=$R146),"",IF($H147=-1,AG146,IF(AND($H147=1,AE$9=$R146),$J147,IF($H147=1,AF146,""))))))))</f>
        <v/>
      </c>
      <c r="AG147" t="str">
        <f ca="1">IF($E146="","",IF($F147="",AG146,IF(AND($M147=1,AG$9&gt;$B$9),"",IF(AND($M147=1,AG$9&lt;=$B$9),LOOKUP(AG$9,$A$12:$A$111,$B$12:$B$111),IF(AND($H147=-1,AH$9=$R146),"",IF($H147=-1,AH146,IF(AND($H147=1,AF$9=$R146),$J147,IF($H147=1,AG146,""))))))))</f>
        <v/>
      </c>
      <c r="AH147" t="str">
        <f ca="1">IF($E146="","",IF($F147="",AH146,IF(AND($M147=1,AH$9&gt;$B$9),"",IF(AND($M147=1,AH$9&lt;=$B$9),LOOKUP(AH$9,$A$12:$A$111,$B$12:$B$111),IF(AND($H147=-1,AI$9=$R146),"",IF($H147=-1,AI146,IF(AND($H147=1,AG$9=$R146),$J147,IF($H147=1,AH146,""))))))))</f>
        <v/>
      </c>
      <c r="AI147" t="str">
        <f ca="1">IF($E146="","",IF($F147="",AI146,IF(AND($M147=1,AI$9&gt;$B$9),"",IF(AND($M147=1,AI$9&lt;=$B$9),LOOKUP(AI$9,$A$12:$A$111,$B$12:$B$111),IF(AND($H147=-1,AJ$9=$R146),"",IF($H147=-1,AJ146,IF(AND($H147=1,AH$9=$R146),$J147,IF($H147=1,AI146,""))))))))</f>
        <v/>
      </c>
      <c r="AJ147" t="str">
        <f ca="1">IF($E146="","",IF($F147="",AJ146,IF(AND($M147=1,AJ$9&gt;$B$9),"",IF(AND($M147=1,AJ$9&lt;=$B$9),LOOKUP(AJ$9,$A$12:$A$111,$B$12:$B$111),IF(AND($H147=-1,AK$9=$R146),"",IF($H147=-1,AK146,IF(AND($H147=1,AI$9=$R146),$J147,IF($H147=1,AJ146,""))))))))</f>
        <v/>
      </c>
      <c r="AK147" t="str">
        <f ca="1">IF($E146="","",IF($F147="",AK146,IF(AND($M147=1,AK$9&gt;$B$9),"",IF(AND($M147=1,AK$9&lt;=$B$9),LOOKUP(AK$9,$A$12:$A$111,$B$12:$B$111),IF(AND($H147=-1,AL$9=$R146),"",IF($H147=-1,AL146,IF(AND($H147=1,AJ$9=$R146),$J147,IF($H147=1,AK146,""))))))))</f>
        <v/>
      </c>
      <c r="AL147" t="str">
        <f ca="1">IF($E146="","",IF($F147="",AL146,IF(AND($M147=1,AL$9&gt;$B$9),"",IF(AND($M147=1,AL$9&lt;=$B$9),LOOKUP(AL$9,$A$12:$A$111,$B$12:$B$111),IF(AND($H147=-1,AM$9=$R146),"",IF($H147=-1,AM146,IF(AND($H147=1,AK$9=$R146),$J147,IF($H147=1,AL146,""))))))))</f>
        <v/>
      </c>
      <c r="AM147" t="str">
        <f ca="1">IF($E146="","",IF($F147="",AM146,IF(AND($M147=1,AM$9&gt;$B$9),"",IF(AND($M147=1,AM$9&lt;=$B$9),LOOKUP(AM$9,$A$12:$A$111,$B$12:$B$111),IF(AND($H147=-1,AN$9=$R146),"",IF($H147=-1,AN146,IF(AND($H147=1,AL$9=$R146),$J147,IF($H147=1,AM146,""))))))))</f>
        <v/>
      </c>
      <c r="AN147" t="str">
        <f ca="1">IF($E146="","",IF($F147="",AN146,IF(AND($M147=1,AN$9&gt;$B$9),"",IF(AND($M147=1,AN$9&lt;=$B$9),LOOKUP(AN$9,$A$12:$A$111,$B$12:$B$111),IF(AND($H147=-1,AO$9=$R146),"",IF($H147=-1,AO146,IF(AND($H147=1,AM$9=$R146),$J147,IF($H147=1,AN146,""))))))))</f>
        <v/>
      </c>
      <c r="AO147" t="str">
        <f ca="1">IF($E146="","",IF($F147="",AO146,IF(AND($M147=1,AO$9&gt;$B$9),"",IF(AND($M147=1,AO$9&lt;=$B$9),LOOKUP(AO$9,$A$12:$A$111,$B$12:$B$111),IF(AND($H147=-1,AP$9=$R146),"",IF($H147=-1,AP146,IF(AND($H147=1,AN$9=$R146),$J147,IF($H147=1,AO146,""))))))))</f>
        <v/>
      </c>
      <c r="AP147" t="str">
        <f ca="1">IF($E146="","",IF($F147="",AP146,IF(AND($M147=1,AP$9&gt;$B$9),"",IF(AND($M147=1,AP$9&lt;=$B$9),LOOKUP(AP$9,$A$12:$A$111,$B$12:$B$111),IF(AND($H147=-1,AQ$9=$R146),"",IF($H147=-1,AQ146,IF(AND($H147=1,AO$9=$R146),$J147,IF($H147=1,AP146,""))))))))</f>
        <v/>
      </c>
      <c r="AQ147" t="str">
        <f ca="1">IF($E146="","",IF($F147="",AQ146,IF(AND($M147=1,AQ$9&gt;$B$9),"",IF(AND($M147=1,AQ$9&lt;=$B$9),LOOKUP(AQ$9,$A$12:$A$111,$B$12:$B$111),IF(AND($H147=-1,AR$9=$R146),"",IF($H147=-1,AR146,IF(AND($H147=1,AP$9=$R146),$J147,IF($H147=1,AQ146,""))))))))</f>
        <v/>
      </c>
      <c r="AR147" t="str">
        <f ca="1">IF($E146="","",IF($F147="",AR146,IF(AND($M147=1,AR$9&gt;$B$9),"",IF(AND($M147=1,AR$9&lt;=$B$9),LOOKUP(AR$9,$A$12:$A$111,$B$12:$B$111),IF(AND($H147=-1,AS$9=$R146),"",IF($H147=-1,AS146,IF(AND($H147=1,AQ$9=$R146),$J147,IF($H147=1,AR146,""))))))))</f>
        <v/>
      </c>
      <c r="AS147" t="str">
        <f ca="1">IF($E146="","",IF($F147="",AS146,IF(AND($M147=1,AS$9&gt;$B$9),"",IF(AND($M147=1,AS$9&lt;=$B$9),LOOKUP(AS$9,$A$12:$A$111,$B$12:$B$111),IF(AND($H147=-1,AT$9=$R146),"",IF($H147=-1,AT146,IF(AND($H147=1,AR$9=$R146),$J147,IF($H147=1,AS146,""))))))))</f>
        <v/>
      </c>
      <c r="AT147" t="str">
        <f ca="1">IF($E146="","",IF($F147="",AT146,IF(AND($M147=1,AT$9&gt;$B$9),"",IF(AND($M147=1,AT$9&lt;=$B$9),LOOKUP(AT$9,$A$12:$A$111,$B$12:$B$111),IF(AND($H147=-1,AU$9=$R146),"",IF($H147=-1,AU146,IF(AND($H147=1,AS$9=$R146),$J147,IF($H147=1,AT146,""))))))))</f>
        <v/>
      </c>
      <c r="AU147" t="str">
        <f ca="1">IF($E146="","",IF($F147="",AU146,IF(AND($M147=1,AU$9&gt;$B$9),"",IF(AND($M147=1,AU$9&lt;=$B$9),LOOKUP(AU$9,$A$12:$A$111,$B$12:$B$111),IF(AND($H147=-1,AV$9=$R146),"",IF($H147=-1,AV146,IF(AND($H147=1,AT$9=$R146),$J147,IF($H147=1,AU146,""))))))))</f>
        <v/>
      </c>
      <c r="AV147" t="str">
        <f ca="1">IF($E146="","",IF($F147="",AV146,IF(AND($M147=1,AV$9&gt;$B$9),"",IF(AND($M147=1,AV$9&lt;=$B$9),LOOKUP(AV$9,$A$12:$A$111,$B$12:$B$111),IF(AND($H147=-1,AW$9=$R146),"",IF($H147=-1,AW146,IF(AND($H147=1,AU$9=$R146),$J147,IF($H147=1,AV146,""))))))))</f>
        <v/>
      </c>
      <c r="AW147" t="str">
        <f ca="1">IF($E146="","",IF($F147="",AW146,IF(AND($M147=1,AW$9&gt;$B$9),"",IF(AND($M147=1,AW$9&lt;=$B$9),LOOKUP(AW$9,$A$12:$A$111,$B$12:$B$111),IF(AND($H147=-1,AX$9=$R146),"",IF($H147=-1,AX146,IF(AND($H147=1,AV$9=$R146),$J147,IF($H147=1,AW146,""))))))))</f>
        <v/>
      </c>
      <c r="AX147" t="str">
        <f ca="1">IF($E146="","",IF($F147="",AX146,IF(AND($M147=1,AX$9&gt;$B$9),"",IF(AND($M147=1,AX$9&lt;=$B$9),LOOKUP(AX$9,$A$12:$A$111,$B$12:$B$111),IF(AND($H147=-1,AY$9=$R146),"",IF($H147=-1,AY146,IF(AND($H147=1,AW$9=$R146),$J147,IF($H147=1,AX146,""))))))))</f>
        <v/>
      </c>
      <c r="AY147" t="str">
        <f ca="1">IF($E146="","",IF($F147="",AY146,IF(AND($M147=1,AY$9&gt;$B$9),"",IF(AND($M147=1,AY$9&lt;=$B$9),LOOKUP(AY$9,$A$12:$A$111,$B$12:$B$111),IF(AND($H147=-1,AZ$9=$R146),"",IF($H147=-1,AZ146,IF(AND($H147=1,AX$9=$R146),$J147,IF($H147=1,AY146,""))))))))</f>
        <v/>
      </c>
      <c r="AZ147" t="str">
        <f ca="1">IF($E146="","",IF($F147="",AZ146,IF(AND($M147=1,AZ$9&gt;$B$9),"",IF(AND($M147=1,AZ$9&lt;=$B$9),LOOKUP(AZ$9,$A$12:$A$111,$B$12:$B$111),IF(AND($H147=-1,BA$9=$R146),"",IF($H147=-1,BA146,IF(AND($H147=1,AY$9=$R146),$J147,IF($H147=1,AZ146,""))))))))</f>
        <v/>
      </c>
      <c r="BA147" t="str">
        <f ca="1">IF($E146="","",IF($F147="",BA146,IF(AND($M147=1,BA$9&gt;$B$9),"",IF(AND($M147=1,BA$9&lt;=$B$9),LOOKUP(BA$9,$A$12:$A$111,$B$12:$B$111),IF(AND($H147=-1,BB$9=$R146),"",IF($H147=-1,BB146,IF(AND($H147=1,AZ$9=$R146),$J147,IF($H147=1,BA146,""))))))))</f>
        <v/>
      </c>
      <c r="BB147" t="str">
        <f ca="1">IF($E146="","",IF($F147="",BB146,IF(AND($M147=1,BB$9&gt;$B$9),"",IF(AND($M147=1,BB$9&lt;=$B$9),LOOKUP(BB$9,$A$12:$A$111,$B$12:$B$111),IF(AND($H147=-1,BC$9=$R146),"",IF($H147=-1,BC146,IF(AND($H147=1,BA$9=$R146),$J147,IF($H147=1,BB146,""))))))))</f>
        <v/>
      </c>
      <c r="BC147" t="str">
        <f ca="1">IF($E146="","",IF($F147="",BC146,IF(AND($M147=1,BC$9&gt;$B$9),"",IF(AND($M147=1,BC$9&lt;=$B$9),LOOKUP(BC$9,$A$12:$A$111,$B$12:$B$111),IF(AND($H147=-1,BD$9=$R146),"",IF($H147=-1,BD146,IF(AND($H147=1,BB$9=$R146),$J147,IF($H147=1,BC146,""))))))))</f>
        <v/>
      </c>
      <c r="BD147" t="str">
        <f ca="1">IF($E146="","",IF($F147="",BD146,IF(AND($M147=1,BD$9&gt;$B$9),"",IF(AND($M147=1,BD$9&lt;=$B$9),LOOKUP(BD$9,$A$12:$A$111,$B$12:$B$111),IF(AND($H147=-1,BE$9=$R146),"",IF($H147=-1,BE146,IF(AND($H147=1,BC$9=$R146),$J147,IF($H147=1,BD146,""))))))))</f>
        <v/>
      </c>
      <c r="BE147" t="str">
        <f ca="1">IF($E146="","",IF($F147="",BE146,IF(AND($M147=1,BE$9&gt;$B$9),"",IF(AND($M147=1,BE$9&lt;=$B$9),LOOKUP(BE$9,$A$12:$A$111,$B$12:$B$111),IF(AND($H147=-1,BF$9=$R146),"",IF($H147=-1,BF146,IF(AND($H147=1,BD$9=$R146),$J147,IF($H147=1,BE146,""))))))))</f>
        <v/>
      </c>
      <c r="BF147" t="str">
        <f ca="1">IF($E146="","",IF($F147="",BF146,IF(AND($M147=1,BF$9&gt;$B$9),"",IF(AND($M147=1,BF$9&lt;=$B$9),LOOKUP(BF$9,$A$12:$A$111,$B$12:$B$111),IF(AND($H147=-1,BG$9=$R146),"",IF($H147=-1,BG146,IF(AND($H147=1,BE$9=$R146),$J147,IF($H147=1,BF146,""))))))))</f>
        <v/>
      </c>
      <c r="BG147" t="str">
        <f ca="1">IF($E146="","",IF($F147="",BG146,IF(AND($M147=1,BG$9&gt;$B$9),"",IF(AND($M147=1,BG$9&lt;=$B$9),LOOKUP(BG$9,$A$12:$A$111,$B$12:$B$111),IF(AND($H147=-1,BH$9=$R146),"",IF($H147=-1,BH146,IF(AND($H147=1,BF$9=$R146),$J147,IF($H147=1,BG146,""))))))))</f>
        <v/>
      </c>
      <c r="BH147" t="str">
        <f ca="1">IF($E146="","",IF($F147="",BH146,IF(AND($M147=1,BH$9&gt;$B$9),"",IF(AND($M147=1,BH$9&lt;=$B$9),LOOKUP(BH$9,$A$12:$A$111,$B$12:$B$111),IF(AND($H147=-1,BI$9=$R146),"",IF($H147=-1,BI146,IF(AND($H147=1,BG$9=$R146),$J147,IF($H147=1,BH146,""))))))))</f>
        <v/>
      </c>
      <c r="BI147" t="str">
        <f ca="1">IF($E146="","",IF($F147="",BI146,IF(AND($M147=1,BI$9&gt;$B$9),"",IF(AND($M147=1,BI$9&lt;=$B$9),LOOKUP(BI$9,$A$12:$A$111,$B$12:$B$111),IF(AND($H147=-1,BJ$9=$R146),"",IF($H147=-1,BJ146,IF(AND($H147=1,BH$9=$R146),$J147,IF($H147=1,BI146,""))))))))</f>
        <v/>
      </c>
      <c r="BJ147" t="str">
        <f ca="1">IF($E146="","",IF($F147="",BJ146,IF(AND($M147=1,BJ$9&gt;$B$9),"",IF(AND($M147=1,BJ$9&lt;=$B$9),LOOKUP(BJ$9,$A$12:$A$111,$B$12:$B$111),IF(AND($H147=-1,BK$9=$R146),"",IF($H147=-1,BK146,IF(AND($H147=1,BI$9=$R146),$J147,IF($H147=1,BJ146,""))))))))</f>
        <v/>
      </c>
      <c r="BK147" t="str">
        <f ca="1">IF($E146="","",IF($F147="",BK146,IF(AND($M147=1,BK$9&gt;$B$9),"",IF(AND($M147=1,BK$9&lt;=$B$9),LOOKUP(BK$9,$A$12:$A$111,$B$12:$B$111),IF(AND($H147=-1,BL$9=$R146),"",IF($H147=-1,BL146,IF(AND($H147=1,BJ$9=$R146),$J147,IF($H147=1,BK146,""))))))))</f>
        <v/>
      </c>
      <c r="BL147" t="str">
        <f ca="1">IF($E146="","",IF($F147="",BL146,IF(AND($M147=1,BL$9&gt;$B$9),"",IF(AND($M147=1,BL$9&lt;=$B$9),LOOKUP(BL$9,$A$12:$A$111,$B$12:$B$111),IF(AND($H147=-1,BM$9=$R146),"",IF($H147=-1,BM146,IF(AND($H147=1,BK$9=$R146),$J147,IF($H147=1,BL146,""))))))))</f>
        <v/>
      </c>
      <c r="BM147" t="str">
        <f ca="1">IF($E146="","",IF($F147="",BM146,IF(AND($M147=1,BM$9&gt;$B$9),"",IF(AND($M147=1,BM$9&lt;=$B$9),LOOKUP(BM$9,$A$12:$A$111,$B$12:$B$111),IF(AND($H147=-1,BN$9=$R146),"",IF($H147=-1,BN146,IF(AND($H147=1,BL$9=$R146),$J147,IF($H147=1,BM146,""))))))))</f>
        <v/>
      </c>
      <c r="BN147" t="str">
        <f ca="1">IF($E146="","",IF($F147="",BN146,IF(AND($M147=1,BN$9&gt;$B$9),"",IF(AND($M147=1,BN$9&lt;=$B$9),LOOKUP(BN$9,$A$12:$A$111,$B$12:$B$111),IF(AND($H147=-1,BO$9=$R146),"",IF($H147=-1,BO146,IF(AND($H147=1,BM$9=$R146),$J147,IF($H147=1,BN146,""))))))))</f>
        <v/>
      </c>
      <c r="BO147">
        <f ca="1">IF($E146="","",IF($F147="",BO146,IF(AND($M147=1,BO$9&gt;$B$9),"",IF(AND($M147=1,BO$9&lt;=$B$9),LOOKUP(BO$9,$A$12:$A$111,$B$12:$B$111),IF(AND($H147=-1,BP$9=$R146),"",IF($H147=-1,BP146,IF(AND($H147=1,BN$9=$R146),$J147,IF($H147=1,BO146,""))))))))</f>
        <v>0</v>
      </c>
      <c r="BP147">
        <f ca="1">IF($E146="","",IF($F147="",BP146,IF(AND($M147=1,BP$9&gt;$B$9),"",IF(AND($M147=1,BP$9&lt;=$B$9),LOOKUP(BP$9,$A$12:$A$111,$B$12:$B$111),IF(AND($H147=-1,BQ$9=$R146),"",IF($H147=-1,BQ146,IF(AND($H147=1,BO$9=$R146),$J147,IF($H147=1,BP146,""))))))))</f>
        <v>0</v>
      </c>
    </row>
    <row r="148" spans="4:68" x14ac:dyDescent="0.25">
      <c r="D148" s="4">
        <v>138</v>
      </c>
      <c r="E148" s="1">
        <f t="shared" ca="1" si="21"/>
        <v>35</v>
      </c>
      <c r="F148" t="str">
        <f ca="1">IF(E147="","",IF(AND(B$3="Last",G147="Zero"),F147,IF(B$3="Last",G147,IF(AND(B$3="2nd last",G146="Zero"),F147,IF(B$3="2nd last",G146,IF(AND(B$3="Opposite",G147="Zero"),F147,IF(AND(B$3="Opposite",G147="Red"),"Black",IF(AND(B$3="Opposite",G147="Black"),"Red",IF(AND(B$3="Opposite",G147="Odd"),"Even",IF(AND(B$3="Opposite",G147="Even"),"Odd",IF(AND(B$3="Opposite",G147="High"),"Low",IF(AND(B$3="Opposite",G147="Low"),"High",IF(COUNTIF(Refs!$E$5:$I$6,B$3)=1,RevLab!B$3,"")))))))))))))</f>
        <v>Black</v>
      </c>
      <c r="G148" t="str">
        <f ca="1">IF(E148="","",IF(B$2="Red/Black",LOOKUP(E148,Refs!D:D,Refs!F:F),IF(B$2="High/Low",LOOKUP(E148,Refs!D:D,Refs!H:H),IF(B$2="Odd/Even",LOOKUP(E148,Refs!D:D,Refs!J:J),""))))</f>
        <v>Black</v>
      </c>
      <c r="H148">
        <f t="shared" ca="1" si="22"/>
        <v>1</v>
      </c>
      <c r="I148">
        <f ca="1">IF(E147="","",IF(F148="","",IF(AND(R147&gt;1,P147+Q147&gt;=$B$4),$B$4,IF(R147=1,P147,P147+Q147))))</f>
        <v>10</v>
      </c>
      <c r="J148">
        <f t="shared" ca="1" si="23"/>
        <v>10</v>
      </c>
      <c r="K148">
        <f t="shared" ca="1" si="25"/>
        <v>-166</v>
      </c>
      <c r="L148">
        <f t="shared" ca="1" si="26"/>
        <v>15</v>
      </c>
      <c r="M148">
        <f t="shared" ca="1" si="24"/>
        <v>0</v>
      </c>
      <c r="P148">
        <f t="shared" ca="1" si="18"/>
        <v>3</v>
      </c>
      <c r="Q148">
        <f t="shared" ca="1" si="19"/>
        <v>10</v>
      </c>
      <c r="R148" s="2">
        <f t="shared" ca="1" si="20"/>
        <v>4</v>
      </c>
      <c r="S148" s="4">
        <f ca="1">IF(E147="","",IF($F148="",S147,IF($M148=1,LOOKUP(S$9,$A$12:$A$111,$B$12:$B$111),IF(AND($H148=-1,T$9=$R147),"",IF($H148=-1,T147,IF($H148=1,S147))))))</f>
        <v>3</v>
      </c>
      <c r="T148">
        <f ca="1">IF($E147="","",IF($F148="",T147,IF(AND($M148=1,T$9&gt;$B$9),"",IF(AND($M148=1,T$9&lt;=$B$9),LOOKUP(T$9,$A$12:$A$111,$B$12:$B$111),IF(AND($H148=-1,U$9=$R147),"",IF($H148=-1,U147,IF(AND($H148=1,S$9=$R147),$J148,IF($H148=1,T147,""))))))))</f>
        <v>4</v>
      </c>
      <c r="U148">
        <f ca="1">IF($E147="","",IF($F148="",U147,IF(AND($M148=1,U$9&gt;$B$9),"",IF(AND($M148=1,U$9&lt;=$B$9),LOOKUP(U$9,$A$12:$A$111,$B$12:$B$111),IF(AND($H148=-1,V$9=$R147),"",IF($H148=-1,V147,IF(AND($H148=1,T$9=$R147),$J148,IF($H148=1,U147,""))))))))</f>
        <v>7</v>
      </c>
      <c r="V148">
        <f ca="1">IF($E147="","",IF($F148="",V147,IF(AND($M148=1,V$9&gt;$B$9),"",IF(AND($M148=1,V$9&lt;=$B$9),LOOKUP(V$9,$A$12:$A$111,$B$12:$B$111),IF(AND($H148=-1,W$9=$R147),"",IF($H148=-1,W147,IF(AND($H148=1,U$9=$R147),$J148,IF($H148=1,V147,""))))))))</f>
        <v>10</v>
      </c>
      <c r="W148" t="str">
        <f ca="1">IF($E147="","",IF($F148="",W147,IF(AND($M148=1,W$9&gt;$B$9),"",IF(AND($M148=1,W$9&lt;=$B$9),LOOKUP(W$9,$A$12:$A$111,$B$12:$B$111),IF(AND($H148=-1,X$9=$R147),"",IF($H148=-1,X147,IF(AND($H148=1,V$9=$R147),$J148,IF($H148=1,W147,""))))))))</f>
        <v/>
      </c>
      <c r="X148" t="str">
        <f ca="1">IF($E147="","",IF($F148="",X147,IF(AND($M148=1,X$9&gt;$B$9),"",IF(AND($M148=1,X$9&lt;=$B$9),LOOKUP(X$9,$A$12:$A$111,$B$12:$B$111),IF(AND($H148=-1,Y$9=$R147),"",IF($H148=-1,Y147,IF(AND($H148=1,W$9=$R147),$J148,IF($H148=1,X147,""))))))))</f>
        <v/>
      </c>
      <c r="Y148" t="str">
        <f ca="1">IF($E147="","",IF($F148="",Y147,IF(AND($M148=1,Y$9&gt;$B$9),"",IF(AND($M148=1,Y$9&lt;=$B$9),LOOKUP(Y$9,$A$12:$A$111,$B$12:$B$111),IF(AND($H148=-1,Z$9=$R147),"",IF($H148=-1,Z147,IF(AND($H148=1,X$9=$R147),$J148,IF($H148=1,Y147,""))))))))</f>
        <v/>
      </c>
      <c r="Z148" t="str">
        <f ca="1">IF($E147="","",IF($F148="",Z147,IF(AND($M148=1,Z$9&gt;$B$9),"",IF(AND($M148=1,Z$9&lt;=$B$9),LOOKUP(Z$9,$A$12:$A$111,$B$12:$B$111),IF(AND($H148=-1,AA$9=$R147),"",IF($H148=-1,AA147,IF(AND($H148=1,Y$9=$R147),$J148,IF($H148=1,Z147,""))))))))</f>
        <v/>
      </c>
      <c r="AA148" t="str">
        <f ca="1">IF($E147="","",IF($F148="",AA147,IF(AND($M148=1,AA$9&gt;$B$9),"",IF(AND($M148=1,AA$9&lt;=$B$9),LOOKUP(AA$9,$A$12:$A$111,$B$12:$B$111),IF(AND($H148=-1,AB$9=$R147),"",IF($H148=-1,AB147,IF(AND($H148=1,Z$9=$R147),$J148,IF($H148=1,AA147,""))))))))</f>
        <v/>
      </c>
      <c r="AB148" t="str">
        <f ca="1">IF($E147="","",IF($F148="",AB147,IF(AND($M148=1,AB$9&gt;$B$9),"",IF(AND($M148=1,AB$9&lt;=$B$9),LOOKUP(AB$9,$A$12:$A$111,$B$12:$B$111),IF(AND($H148=-1,AC$9=$R147),"",IF($H148=-1,AC147,IF(AND($H148=1,AA$9=$R147),$J148,IF($H148=1,AB147,""))))))))</f>
        <v/>
      </c>
      <c r="AC148" t="str">
        <f ca="1">IF($E147="","",IF($F148="",AC147,IF(AND($M148=1,AC$9&gt;$B$9),"",IF(AND($M148=1,AC$9&lt;=$B$9),LOOKUP(AC$9,$A$12:$A$111,$B$12:$B$111),IF(AND($H148=-1,AD$9=$R147),"",IF($H148=-1,AD147,IF(AND($H148=1,AB$9=$R147),$J148,IF($H148=1,AC147,""))))))))</f>
        <v/>
      </c>
      <c r="AD148" t="str">
        <f ca="1">IF($E147="","",IF($F148="",AD147,IF(AND($M148=1,AD$9&gt;$B$9),"",IF(AND($M148=1,AD$9&lt;=$B$9),LOOKUP(AD$9,$A$12:$A$111,$B$12:$B$111),IF(AND($H148=-1,AE$9=$R147),"",IF($H148=-1,AE147,IF(AND($H148=1,AC$9=$R147),$J148,IF($H148=1,AD147,""))))))))</f>
        <v/>
      </c>
      <c r="AE148" t="str">
        <f ca="1">IF($E147="","",IF($F148="",AE147,IF(AND($M148=1,AE$9&gt;$B$9),"",IF(AND($M148=1,AE$9&lt;=$B$9),LOOKUP(AE$9,$A$12:$A$111,$B$12:$B$111),IF(AND($H148=-1,AF$9=$R147),"",IF($H148=-1,AF147,IF(AND($H148=1,AD$9=$R147),$J148,IF($H148=1,AE147,""))))))))</f>
        <v/>
      </c>
      <c r="AF148" t="str">
        <f ca="1">IF($E147="","",IF($F148="",AF147,IF(AND($M148=1,AF$9&gt;$B$9),"",IF(AND($M148=1,AF$9&lt;=$B$9),LOOKUP(AF$9,$A$12:$A$111,$B$12:$B$111),IF(AND($H148=-1,AG$9=$R147),"",IF($H148=-1,AG147,IF(AND($H148=1,AE$9=$R147),$J148,IF($H148=1,AF147,""))))))))</f>
        <v/>
      </c>
      <c r="AG148" t="str">
        <f ca="1">IF($E147="","",IF($F148="",AG147,IF(AND($M148=1,AG$9&gt;$B$9),"",IF(AND($M148=1,AG$9&lt;=$B$9),LOOKUP(AG$9,$A$12:$A$111,$B$12:$B$111),IF(AND($H148=-1,AH$9=$R147),"",IF($H148=-1,AH147,IF(AND($H148=1,AF$9=$R147),$J148,IF($H148=1,AG147,""))))))))</f>
        <v/>
      </c>
      <c r="AH148" t="str">
        <f ca="1">IF($E147="","",IF($F148="",AH147,IF(AND($M148=1,AH$9&gt;$B$9),"",IF(AND($M148=1,AH$9&lt;=$B$9),LOOKUP(AH$9,$A$12:$A$111,$B$12:$B$111),IF(AND($H148=-1,AI$9=$R147),"",IF($H148=-1,AI147,IF(AND($H148=1,AG$9=$R147),$J148,IF($H148=1,AH147,""))))))))</f>
        <v/>
      </c>
      <c r="AI148" t="str">
        <f ca="1">IF($E147="","",IF($F148="",AI147,IF(AND($M148=1,AI$9&gt;$B$9),"",IF(AND($M148=1,AI$9&lt;=$B$9),LOOKUP(AI$9,$A$12:$A$111,$B$12:$B$111),IF(AND($H148=-1,AJ$9=$R147),"",IF($H148=-1,AJ147,IF(AND($H148=1,AH$9=$R147),$J148,IF($H148=1,AI147,""))))))))</f>
        <v/>
      </c>
      <c r="AJ148" t="str">
        <f ca="1">IF($E147="","",IF($F148="",AJ147,IF(AND($M148=1,AJ$9&gt;$B$9),"",IF(AND($M148=1,AJ$9&lt;=$B$9),LOOKUP(AJ$9,$A$12:$A$111,$B$12:$B$111),IF(AND($H148=-1,AK$9=$R147),"",IF($H148=-1,AK147,IF(AND($H148=1,AI$9=$R147),$J148,IF($H148=1,AJ147,""))))))))</f>
        <v/>
      </c>
      <c r="AK148" t="str">
        <f ca="1">IF($E147="","",IF($F148="",AK147,IF(AND($M148=1,AK$9&gt;$B$9),"",IF(AND($M148=1,AK$9&lt;=$B$9),LOOKUP(AK$9,$A$12:$A$111,$B$12:$B$111),IF(AND($H148=-1,AL$9=$R147),"",IF($H148=-1,AL147,IF(AND($H148=1,AJ$9=$R147),$J148,IF($H148=1,AK147,""))))))))</f>
        <v/>
      </c>
      <c r="AL148" t="str">
        <f ca="1">IF($E147="","",IF($F148="",AL147,IF(AND($M148=1,AL$9&gt;$B$9),"",IF(AND($M148=1,AL$9&lt;=$B$9),LOOKUP(AL$9,$A$12:$A$111,$B$12:$B$111),IF(AND($H148=-1,AM$9=$R147),"",IF($H148=-1,AM147,IF(AND($H148=1,AK$9=$R147),$J148,IF($H148=1,AL147,""))))))))</f>
        <v/>
      </c>
      <c r="AM148" t="str">
        <f ca="1">IF($E147="","",IF($F148="",AM147,IF(AND($M148=1,AM$9&gt;$B$9),"",IF(AND($M148=1,AM$9&lt;=$B$9),LOOKUP(AM$9,$A$12:$A$111,$B$12:$B$111),IF(AND($H148=-1,AN$9=$R147),"",IF($H148=-1,AN147,IF(AND($H148=1,AL$9=$R147),$J148,IF($H148=1,AM147,""))))))))</f>
        <v/>
      </c>
      <c r="AN148" t="str">
        <f ca="1">IF($E147="","",IF($F148="",AN147,IF(AND($M148=1,AN$9&gt;$B$9),"",IF(AND($M148=1,AN$9&lt;=$B$9),LOOKUP(AN$9,$A$12:$A$111,$B$12:$B$111),IF(AND($H148=-1,AO$9=$R147),"",IF($H148=-1,AO147,IF(AND($H148=1,AM$9=$R147),$J148,IF($H148=1,AN147,""))))))))</f>
        <v/>
      </c>
      <c r="AO148" t="str">
        <f ca="1">IF($E147="","",IF($F148="",AO147,IF(AND($M148=1,AO$9&gt;$B$9),"",IF(AND($M148=1,AO$9&lt;=$B$9),LOOKUP(AO$9,$A$12:$A$111,$B$12:$B$111),IF(AND($H148=-1,AP$9=$R147),"",IF($H148=-1,AP147,IF(AND($H148=1,AN$9=$R147),$J148,IF($H148=1,AO147,""))))))))</f>
        <v/>
      </c>
      <c r="AP148" t="str">
        <f ca="1">IF($E147="","",IF($F148="",AP147,IF(AND($M148=1,AP$9&gt;$B$9),"",IF(AND($M148=1,AP$9&lt;=$B$9),LOOKUP(AP$9,$A$12:$A$111,$B$12:$B$111),IF(AND($H148=-1,AQ$9=$R147),"",IF($H148=-1,AQ147,IF(AND($H148=1,AO$9=$R147),$J148,IF($H148=1,AP147,""))))))))</f>
        <v/>
      </c>
      <c r="AQ148" t="str">
        <f ca="1">IF($E147="","",IF($F148="",AQ147,IF(AND($M148=1,AQ$9&gt;$B$9),"",IF(AND($M148=1,AQ$9&lt;=$B$9),LOOKUP(AQ$9,$A$12:$A$111,$B$12:$B$111),IF(AND($H148=-1,AR$9=$R147),"",IF($H148=-1,AR147,IF(AND($H148=1,AP$9=$R147),$J148,IF($H148=1,AQ147,""))))))))</f>
        <v/>
      </c>
      <c r="AR148" t="str">
        <f ca="1">IF($E147="","",IF($F148="",AR147,IF(AND($M148=1,AR$9&gt;$B$9),"",IF(AND($M148=1,AR$9&lt;=$B$9),LOOKUP(AR$9,$A$12:$A$111,$B$12:$B$111),IF(AND($H148=-1,AS$9=$R147),"",IF($H148=-1,AS147,IF(AND($H148=1,AQ$9=$R147),$J148,IF($H148=1,AR147,""))))))))</f>
        <v/>
      </c>
      <c r="AS148" t="str">
        <f ca="1">IF($E147="","",IF($F148="",AS147,IF(AND($M148=1,AS$9&gt;$B$9),"",IF(AND($M148=1,AS$9&lt;=$B$9),LOOKUP(AS$9,$A$12:$A$111,$B$12:$B$111),IF(AND($H148=-1,AT$9=$R147),"",IF($H148=-1,AT147,IF(AND($H148=1,AR$9=$R147),$J148,IF($H148=1,AS147,""))))))))</f>
        <v/>
      </c>
      <c r="AT148" t="str">
        <f ca="1">IF($E147="","",IF($F148="",AT147,IF(AND($M148=1,AT$9&gt;$B$9),"",IF(AND($M148=1,AT$9&lt;=$B$9),LOOKUP(AT$9,$A$12:$A$111,$B$12:$B$111),IF(AND($H148=-1,AU$9=$R147),"",IF($H148=-1,AU147,IF(AND($H148=1,AS$9=$R147),$J148,IF($H148=1,AT147,""))))))))</f>
        <v/>
      </c>
      <c r="AU148" t="str">
        <f ca="1">IF($E147="","",IF($F148="",AU147,IF(AND($M148=1,AU$9&gt;$B$9),"",IF(AND($M148=1,AU$9&lt;=$B$9),LOOKUP(AU$9,$A$12:$A$111,$B$12:$B$111),IF(AND($H148=-1,AV$9=$R147),"",IF($H148=-1,AV147,IF(AND($H148=1,AT$9=$R147),$J148,IF($H148=1,AU147,""))))))))</f>
        <v/>
      </c>
      <c r="AV148" t="str">
        <f ca="1">IF($E147="","",IF($F148="",AV147,IF(AND($M148=1,AV$9&gt;$B$9),"",IF(AND($M148=1,AV$9&lt;=$B$9),LOOKUP(AV$9,$A$12:$A$111,$B$12:$B$111),IF(AND($H148=-1,AW$9=$R147),"",IF($H148=-1,AW147,IF(AND($H148=1,AU$9=$R147),$J148,IF($H148=1,AV147,""))))))))</f>
        <v/>
      </c>
      <c r="AW148" t="str">
        <f ca="1">IF($E147="","",IF($F148="",AW147,IF(AND($M148=1,AW$9&gt;$B$9),"",IF(AND($M148=1,AW$9&lt;=$B$9),LOOKUP(AW$9,$A$12:$A$111,$B$12:$B$111),IF(AND($H148=-1,AX$9=$R147),"",IF($H148=-1,AX147,IF(AND($H148=1,AV$9=$R147),$J148,IF($H148=1,AW147,""))))))))</f>
        <v/>
      </c>
      <c r="AX148" t="str">
        <f ca="1">IF($E147="","",IF($F148="",AX147,IF(AND($M148=1,AX$9&gt;$B$9),"",IF(AND($M148=1,AX$9&lt;=$B$9),LOOKUP(AX$9,$A$12:$A$111,$B$12:$B$111),IF(AND($H148=-1,AY$9=$R147),"",IF($H148=-1,AY147,IF(AND($H148=1,AW$9=$R147),$J148,IF($H148=1,AX147,""))))))))</f>
        <v/>
      </c>
      <c r="AY148" t="str">
        <f ca="1">IF($E147="","",IF($F148="",AY147,IF(AND($M148=1,AY$9&gt;$B$9),"",IF(AND($M148=1,AY$9&lt;=$B$9),LOOKUP(AY$9,$A$12:$A$111,$B$12:$B$111),IF(AND($H148=-1,AZ$9=$R147),"",IF($H148=-1,AZ147,IF(AND($H148=1,AX$9=$R147),$J148,IF($H148=1,AY147,""))))))))</f>
        <v/>
      </c>
      <c r="AZ148" t="str">
        <f ca="1">IF($E147="","",IF($F148="",AZ147,IF(AND($M148=1,AZ$9&gt;$B$9),"",IF(AND($M148=1,AZ$9&lt;=$B$9),LOOKUP(AZ$9,$A$12:$A$111,$B$12:$B$111),IF(AND($H148=-1,BA$9=$R147),"",IF($H148=-1,BA147,IF(AND($H148=1,AY$9=$R147),$J148,IF($H148=1,AZ147,""))))))))</f>
        <v/>
      </c>
      <c r="BA148" t="str">
        <f ca="1">IF($E147="","",IF($F148="",BA147,IF(AND($M148=1,BA$9&gt;$B$9),"",IF(AND($M148=1,BA$9&lt;=$B$9),LOOKUP(BA$9,$A$12:$A$111,$B$12:$B$111),IF(AND($H148=-1,BB$9=$R147),"",IF($H148=-1,BB147,IF(AND($H148=1,AZ$9=$R147),$J148,IF($H148=1,BA147,""))))))))</f>
        <v/>
      </c>
      <c r="BB148" t="str">
        <f ca="1">IF($E147="","",IF($F148="",BB147,IF(AND($M148=1,BB$9&gt;$B$9),"",IF(AND($M148=1,BB$9&lt;=$B$9),LOOKUP(BB$9,$A$12:$A$111,$B$12:$B$111),IF(AND($H148=-1,BC$9=$R147),"",IF($H148=-1,BC147,IF(AND($H148=1,BA$9=$R147),$J148,IF($H148=1,BB147,""))))))))</f>
        <v/>
      </c>
      <c r="BC148" t="str">
        <f ca="1">IF($E147="","",IF($F148="",BC147,IF(AND($M148=1,BC$9&gt;$B$9),"",IF(AND($M148=1,BC$9&lt;=$B$9),LOOKUP(BC$9,$A$12:$A$111,$B$12:$B$111),IF(AND($H148=-1,BD$9=$R147),"",IF($H148=-1,BD147,IF(AND($H148=1,BB$9=$R147),$J148,IF($H148=1,BC147,""))))))))</f>
        <v/>
      </c>
      <c r="BD148" t="str">
        <f ca="1">IF($E147="","",IF($F148="",BD147,IF(AND($M148=1,BD$9&gt;$B$9),"",IF(AND($M148=1,BD$9&lt;=$B$9),LOOKUP(BD$9,$A$12:$A$111,$B$12:$B$111),IF(AND($H148=-1,BE$9=$R147),"",IF($H148=-1,BE147,IF(AND($H148=1,BC$9=$R147),$J148,IF($H148=1,BD147,""))))))))</f>
        <v/>
      </c>
      <c r="BE148" t="str">
        <f ca="1">IF($E147="","",IF($F148="",BE147,IF(AND($M148=1,BE$9&gt;$B$9),"",IF(AND($M148=1,BE$9&lt;=$B$9),LOOKUP(BE$9,$A$12:$A$111,$B$12:$B$111),IF(AND($H148=-1,BF$9=$R147),"",IF($H148=-1,BF147,IF(AND($H148=1,BD$9=$R147),$J148,IF($H148=1,BE147,""))))))))</f>
        <v/>
      </c>
      <c r="BF148" t="str">
        <f ca="1">IF($E147="","",IF($F148="",BF147,IF(AND($M148=1,BF$9&gt;$B$9),"",IF(AND($M148=1,BF$9&lt;=$B$9),LOOKUP(BF$9,$A$12:$A$111,$B$12:$B$111),IF(AND($H148=-1,BG$9=$R147),"",IF($H148=-1,BG147,IF(AND($H148=1,BE$9=$R147),$J148,IF($H148=1,BF147,""))))))))</f>
        <v/>
      </c>
      <c r="BG148" t="str">
        <f ca="1">IF($E147="","",IF($F148="",BG147,IF(AND($M148=1,BG$9&gt;$B$9),"",IF(AND($M148=1,BG$9&lt;=$B$9),LOOKUP(BG$9,$A$12:$A$111,$B$12:$B$111),IF(AND($H148=-1,BH$9=$R147),"",IF($H148=-1,BH147,IF(AND($H148=1,BF$9=$R147),$J148,IF($H148=1,BG147,""))))))))</f>
        <v/>
      </c>
      <c r="BH148" t="str">
        <f ca="1">IF($E147="","",IF($F148="",BH147,IF(AND($M148=1,BH$9&gt;$B$9),"",IF(AND($M148=1,BH$9&lt;=$B$9),LOOKUP(BH$9,$A$12:$A$111,$B$12:$B$111),IF(AND($H148=-1,BI$9=$R147),"",IF($H148=-1,BI147,IF(AND($H148=1,BG$9=$R147),$J148,IF($H148=1,BH147,""))))))))</f>
        <v/>
      </c>
      <c r="BI148" t="str">
        <f ca="1">IF($E147="","",IF($F148="",BI147,IF(AND($M148=1,BI$9&gt;$B$9),"",IF(AND($M148=1,BI$9&lt;=$B$9),LOOKUP(BI$9,$A$12:$A$111,$B$12:$B$111),IF(AND($H148=-1,BJ$9=$R147),"",IF($H148=-1,BJ147,IF(AND($H148=1,BH$9=$R147),$J148,IF($H148=1,BI147,""))))))))</f>
        <v/>
      </c>
      <c r="BJ148" t="str">
        <f ca="1">IF($E147="","",IF($F148="",BJ147,IF(AND($M148=1,BJ$9&gt;$B$9),"",IF(AND($M148=1,BJ$9&lt;=$B$9),LOOKUP(BJ$9,$A$12:$A$111,$B$12:$B$111),IF(AND($H148=-1,BK$9=$R147),"",IF($H148=-1,BK147,IF(AND($H148=1,BI$9=$R147),$J148,IF($H148=1,BJ147,""))))))))</f>
        <v/>
      </c>
      <c r="BK148" t="str">
        <f ca="1">IF($E147="","",IF($F148="",BK147,IF(AND($M148=1,BK$9&gt;$B$9),"",IF(AND($M148=1,BK$9&lt;=$B$9),LOOKUP(BK$9,$A$12:$A$111,$B$12:$B$111),IF(AND($H148=-1,BL$9=$R147),"",IF($H148=-1,BL147,IF(AND($H148=1,BJ$9=$R147),$J148,IF($H148=1,BK147,""))))))))</f>
        <v/>
      </c>
      <c r="BL148" t="str">
        <f ca="1">IF($E147="","",IF($F148="",BL147,IF(AND($M148=1,BL$9&gt;$B$9),"",IF(AND($M148=1,BL$9&lt;=$B$9),LOOKUP(BL$9,$A$12:$A$111,$B$12:$B$111),IF(AND($H148=-1,BM$9=$R147),"",IF($H148=-1,BM147,IF(AND($H148=1,BK$9=$R147),$J148,IF($H148=1,BL147,""))))))))</f>
        <v/>
      </c>
      <c r="BM148" t="str">
        <f ca="1">IF($E147="","",IF($F148="",BM147,IF(AND($M148=1,BM$9&gt;$B$9),"",IF(AND($M148=1,BM$9&lt;=$B$9),LOOKUP(BM$9,$A$12:$A$111,$B$12:$B$111),IF(AND($H148=-1,BN$9=$R147),"",IF($H148=-1,BN147,IF(AND($H148=1,BL$9=$R147),$J148,IF($H148=1,BM147,""))))))))</f>
        <v/>
      </c>
      <c r="BN148" t="str">
        <f ca="1">IF($E147="","",IF($F148="",BN147,IF(AND($M148=1,BN$9&gt;$B$9),"",IF(AND($M148=1,BN$9&lt;=$B$9),LOOKUP(BN$9,$A$12:$A$111,$B$12:$B$111),IF(AND($H148=-1,BO$9=$R147),"",IF($H148=-1,BO147,IF(AND($H148=1,BM$9=$R147),$J148,IF($H148=1,BN147,""))))))))</f>
        <v/>
      </c>
      <c r="BO148">
        <f ca="1">IF($E147="","",IF($F148="",BO147,IF(AND($M148=1,BO$9&gt;$B$9),"",IF(AND($M148=1,BO$9&lt;=$B$9),LOOKUP(BO$9,$A$12:$A$111,$B$12:$B$111),IF(AND($H148=-1,BP$9=$R147),"",IF($H148=-1,BP147,IF(AND($H148=1,BN$9=$R147),$J148,IF($H148=1,BO147,""))))))))</f>
        <v>0</v>
      </c>
      <c r="BP148">
        <f ca="1">IF($E147="","",IF($F148="",BP147,IF(AND($M148=1,BP$9&gt;$B$9),"",IF(AND($M148=1,BP$9&lt;=$B$9),LOOKUP(BP$9,$A$12:$A$111,$B$12:$B$111),IF(AND($H148=-1,BQ$9=$R147),"",IF($H148=-1,BQ147,IF(AND($H148=1,BO$9=$R147),$J148,IF($H148=1,BP147,""))))))))</f>
        <v>0</v>
      </c>
    </row>
    <row r="149" spans="4:68" x14ac:dyDescent="0.25">
      <c r="D149" s="4">
        <v>139</v>
      </c>
      <c r="E149" s="1">
        <f t="shared" ca="1" si="21"/>
        <v>33</v>
      </c>
      <c r="F149" t="str">
        <f ca="1">IF(E148="","",IF(AND(B$3="Last",G148="Zero"),F148,IF(B$3="Last",G148,IF(AND(B$3="2nd last",G147="Zero"),F148,IF(B$3="2nd last",G147,IF(AND(B$3="Opposite",G148="Zero"),F148,IF(AND(B$3="Opposite",G148="Red"),"Black",IF(AND(B$3="Opposite",G148="Black"),"Red",IF(AND(B$3="Opposite",G148="Odd"),"Even",IF(AND(B$3="Opposite",G148="Even"),"Odd",IF(AND(B$3="Opposite",G148="High"),"Low",IF(AND(B$3="Opposite",G148="Low"),"High",IF(COUNTIF(Refs!$E$5:$I$6,B$3)=1,RevLab!B$3,"")))))))))))))</f>
        <v>Black</v>
      </c>
      <c r="G149" t="str">
        <f ca="1">IF(E149="","",IF(B$2="Red/Black",LOOKUP(E149,Refs!D:D,Refs!F:F),IF(B$2="High/Low",LOOKUP(E149,Refs!D:D,Refs!H:H),IF(B$2="Odd/Even",LOOKUP(E149,Refs!D:D,Refs!J:J),""))))</f>
        <v>Black</v>
      </c>
      <c r="H149">
        <f t="shared" ca="1" si="22"/>
        <v>1</v>
      </c>
      <c r="I149">
        <f ca="1">IF(E148="","",IF(F149="","",IF(AND(R148&gt;1,P148+Q148&gt;=$B$4),$B$4,IF(R148=1,P148,P148+Q148))))</f>
        <v>13</v>
      </c>
      <c r="J149">
        <f t="shared" ca="1" si="23"/>
        <v>13</v>
      </c>
      <c r="K149">
        <f t="shared" ca="1" si="25"/>
        <v>-153</v>
      </c>
      <c r="L149">
        <f t="shared" ca="1" si="26"/>
        <v>15</v>
      </c>
      <c r="M149">
        <f t="shared" ca="1" si="24"/>
        <v>0</v>
      </c>
      <c r="P149">
        <f t="shared" ca="1" si="18"/>
        <v>3</v>
      </c>
      <c r="Q149">
        <f t="shared" ca="1" si="19"/>
        <v>13</v>
      </c>
      <c r="R149" s="2">
        <f t="shared" ca="1" si="20"/>
        <v>5</v>
      </c>
      <c r="S149" s="4">
        <f ca="1">IF(E148="","",IF($F149="",S148,IF($M149=1,LOOKUP(S$9,$A$12:$A$111,$B$12:$B$111),IF(AND($H149=-1,T$9=$R148),"",IF($H149=-1,T148,IF($H149=1,S148))))))</f>
        <v>3</v>
      </c>
      <c r="T149">
        <f ca="1">IF($E148="","",IF($F149="",T148,IF(AND($M149=1,T$9&gt;$B$9),"",IF(AND($M149=1,T$9&lt;=$B$9),LOOKUP(T$9,$A$12:$A$111,$B$12:$B$111),IF(AND($H149=-1,U$9=$R148),"",IF($H149=-1,U148,IF(AND($H149=1,S$9=$R148),$J149,IF($H149=1,T148,""))))))))</f>
        <v>4</v>
      </c>
      <c r="U149">
        <f ca="1">IF($E148="","",IF($F149="",U148,IF(AND($M149=1,U$9&gt;$B$9),"",IF(AND($M149=1,U$9&lt;=$B$9),LOOKUP(U$9,$A$12:$A$111,$B$12:$B$111),IF(AND($H149=-1,V$9=$R148),"",IF($H149=-1,V148,IF(AND($H149=1,T$9=$R148),$J149,IF($H149=1,U148,""))))))))</f>
        <v>7</v>
      </c>
      <c r="V149">
        <f ca="1">IF($E148="","",IF($F149="",V148,IF(AND($M149=1,V$9&gt;$B$9),"",IF(AND($M149=1,V$9&lt;=$B$9),LOOKUP(V$9,$A$12:$A$111,$B$12:$B$111),IF(AND($H149=-1,W$9=$R148),"",IF($H149=-1,W148,IF(AND($H149=1,U$9=$R148),$J149,IF($H149=1,V148,""))))))))</f>
        <v>10</v>
      </c>
      <c r="W149">
        <f ca="1">IF($E148="","",IF($F149="",W148,IF(AND($M149=1,W$9&gt;$B$9),"",IF(AND($M149=1,W$9&lt;=$B$9),LOOKUP(W$9,$A$12:$A$111,$B$12:$B$111),IF(AND($H149=-1,X$9=$R148),"",IF($H149=-1,X148,IF(AND($H149=1,V$9=$R148),$J149,IF($H149=1,W148,""))))))))</f>
        <v>13</v>
      </c>
      <c r="X149" t="str">
        <f ca="1">IF($E148="","",IF($F149="",X148,IF(AND($M149=1,X$9&gt;$B$9),"",IF(AND($M149=1,X$9&lt;=$B$9),LOOKUP(X$9,$A$12:$A$111,$B$12:$B$111),IF(AND($H149=-1,Y$9=$R148),"",IF($H149=-1,Y148,IF(AND($H149=1,W$9=$R148),$J149,IF($H149=1,X148,""))))))))</f>
        <v/>
      </c>
      <c r="Y149" t="str">
        <f ca="1">IF($E148="","",IF($F149="",Y148,IF(AND($M149=1,Y$9&gt;$B$9),"",IF(AND($M149=1,Y$9&lt;=$B$9),LOOKUP(Y$9,$A$12:$A$111,$B$12:$B$111),IF(AND($H149=-1,Z$9=$R148),"",IF($H149=-1,Z148,IF(AND($H149=1,X$9=$R148),$J149,IF($H149=1,Y148,""))))))))</f>
        <v/>
      </c>
      <c r="Z149" t="str">
        <f ca="1">IF($E148="","",IF($F149="",Z148,IF(AND($M149=1,Z$9&gt;$B$9),"",IF(AND($M149=1,Z$9&lt;=$B$9),LOOKUP(Z$9,$A$12:$A$111,$B$12:$B$111),IF(AND($H149=-1,AA$9=$R148),"",IF($H149=-1,AA148,IF(AND($H149=1,Y$9=$R148),$J149,IF($H149=1,Z148,""))))))))</f>
        <v/>
      </c>
      <c r="AA149" t="str">
        <f ca="1">IF($E148="","",IF($F149="",AA148,IF(AND($M149=1,AA$9&gt;$B$9),"",IF(AND($M149=1,AA$9&lt;=$B$9),LOOKUP(AA$9,$A$12:$A$111,$B$12:$B$111),IF(AND($H149=-1,AB$9=$R148),"",IF($H149=-1,AB148,IF(AND($H149=1,Z$9=$R148),$J149,IF($H149=1,AA148,""))))))))</f>
        <v/>
      </c>
      <c r="AB149" t="str">
        <f ca="1">IF($E148="","",IF($F149="",AB148,IF(AND($M149=1,AB$9&gt;$B$9),"",IF(AND($M149=1,AB$9&lt;=$B$9),LOOKUP(AB$9,$A$12:$A$111,$B$12:$B$111),IF(AND($H149=-1,AC$9=$R148),"",IF($H149=-1,AC148,IF(AND($H149=1,AA$9=$R148),$J149,IF($H149=1,AB148,""))))))))</f>
        <v/>
      </c>
      <c r="AC149" t="str">
        <f ca="1">IF($E148="","",IF($F149="",AC148,IF(AND($M149=1,AC$9&gt;$B$9),"",IF(AND($M149=1,AC$9&lt;=$B$9),LOOKUP(AC$9,$A$12:$A$111,$B$12:$B$111),IF(AND($H149=-1,AD$9=$R148),"",IF($H149=-1,AD148,IF(AND($H149=1,AB$9=$R148),$J149,IF($H149=1,AC148,""))))))))</f>
        <v/>
      </c>
      <c r="AD149" t="str">
        <f ca="1">IF($E148="","",IF($F149="",AD148,IF(AND($M149=1,AD$9&gt;$B$9),"",IF(AND($M149=1,AD$9&lt;=$B$9),LOOKUP(AD$9,$A$12:$A$111,$B$12:$B$111),IF(AND($H149=-1,AE$9=$R148),"",IF($H149=-1,AE148,IF(AND($H149=1,AC$9=$R148),$J149,IF($H149=1,AD148,""))))))))</f>
        <v/>
      </c>
      <c r="AE149" t="str">
        <f ca="1">IF($E148="","",IF($F149="",AE148,IF(AND($M149=1,AE$9&gt;$B$9),"",IF(AND($M149=1,AE$9&lt;=$B$9),LOOKUP(AE$9,$A$12:$A$111,$B$12:$B$111),IF(AND($H149=-1,AF$9=$R148),"",IF($H149=-1,AF148,IF(AND($H149=1,AD$9=$R148),$J149,IF($H149=1,AE148,""))))))))</f>
        <v/>
      </c>
      <c r="AF149" t="str">
        <f ca="1">IF($E148="","",IF($F149="",AF148,IF(AND($M149=1,AF$9&gt;$B$9),"",IF(AND($M149=1,AF$9&lt;=$B$9),LOOKUP(AF$9,$A$12:$A$111,$B$12:$B$111),IF(AND($H149=-1,AG$9=$R148),"",IF($H149=-1,AG148,IF(AND($H149=1,AE$9=$R148),$J149,IF($H149=1,AF148,""))))))))</f>
        <v/>
      </c>
      <c r="AG149" t="str">
        <f ca="1">IF($E148="","",IF($F149="",AG148,IF(AND($M149=1,AG$9&gt;$B$9),"",IF(AND($M149=1,AG$9&lt;=$B$9),LOOKUP(AG$9,$A$12:$A$111,$B$12:$B$111),IF(AND($H149=-1,AH$9=$R148),"",IF($H149=-1,AH148,IF(AND($H149=1,AF$9=$R148),$J149,IF($H149=1,AG148,""))))))))</f>
        <v/>
      </c>
      <c r="AH149" t="str">
        <f ca="1">IF($E148="","",IF($F149="",AH148,IF(AND($M149=1,AH$9&gt;$B$9),"",IF(AND($M149=1,AH$9&lt;=$B$9),LOOKUP(AH$9,$A$12:$A$111,$B$12:$B$111),IF(AND($H149=-1,AI$9=$R148),"",IF($H149=-1,AI148,IF(AND($H149=1,AG$9=$R148),$J149,IF($H149=1,AH148,""))))))))</f>
        <v/>
      </c>
      <c r="AI149" t="str">
        <f ca="1">IF($E148="","",IF($F149="",AI148,IF(AND($M149=1,AI$9&gt;$B$9),"",IF(AND($M149=1,AI$9&lt;=$B$9),LOOKUP(AI$9,$A$12:$A$111,$B$12:$B$111),IF(AND($H149=-1,AJ$9=$R148),"",IF($H149=-1,AJ148,IF(AND($H149=1,AH$9=$R148),$J149,IF($H149=1,AI148,""))))))))</f>
        <v/>
      </c>
      <c r="AJ149" t="str">
        <f ca="1">IF($E148="","",IF($F149="",AJ148,IF(AND($M149=1,AJ$9&gt;$B$9),"",IF(AND($M149=1,AJ$9&lt;=$B$9),LOOKUP(AJ$9,$A$12:$A$111,$B$12:$B$111),IF(AND($H149=-1,AK$9=$R148),"",IF($H149=-1,AK148,IF(AND($H149=1,AI$9=$R148),$J149,IF($H149=1,AJ148,""))))))))</f>
        <v/>
      </c>
      <c r="AK149" t="str">
        <f ca="1">IF($E148="","",IF($F149="",AK148,IF(AND($M149=1,AK$9&gt;$B$9),"",IF(AND($M149=1,AK$9&lt;=$B$9),LOOKUP(AK$9,$A$12:$A$111,$B$12:$B$111),IF(AND($H149=-1,AL$9=$R148),"",IF($H149=-1,AL148,IF(AND($H149=1,AJ$9=$R148),$J149,IF($H149=1,AK148,""))))))))</f>
        <v/>
      </c>
      <c r="AL149" t="str">
        <f ca="1">IF($E148="","",IF($F149="",AL148,IF(AND($M149=1,AL$9&gt;$B$9),"",IF(AND($M149=1,AL$9&lt;=$B$9),LOOKUP(AL$9,$A$12:$A$111,$B$12:$B$111),IF(AND($H149=-1,AM$9=$R148),"",IF($H149=-1,AM148,IF(AND($H149=1,AK$9=$R148),$J149,IF($H149=1,AL148,""))))))))</f>
        <v/>
      </c>
      <c r="AM149" t="str">
        <f ca="1">IF($E148="","",IF($F149="",AM148,IF(AND($M149=1,AM$9&gt;$B$9),"",IF(AND($M149=1,AM$9&lt;=$B$9),LOOKUP(AM$9,$A$12:$A$111,$B$12:$B$111),IF(AND($H149=-1,AN$9=$R148),"",IF($H149=-1,AN148,IF(AND($H149=1,AL$9=$R148),$J149,IF($H149=1,AM148,""))))))))</f>
        <v/>
      </c>
      <c r="AN149" t="str">
        <f ca="1">IF($E148="","",IF($F149="",AN148,IF(AND($M149=1,AN$9&gt;$B$9),"",IF(AND($M149=1,AN$9&lt;=$B$9),LOOKUP(AN$9,$A$12:$A$111,$B$12:$B$111),IF(AND($H149=-1,AO$9=$R148),"",IF($H149=-1,AO148,IF(AND($H149=1,AM$9=$R148),$J149,IF($H149=1,AN148,""))))))))</f>
        <v/>
      </c>
      <c r="AO149" t="str">
        <f ca="1">IF($E148="","",IF($F149="",AO148,IF(AND($M149=1,AO$9&gt;$B$9),"",IF(AND($M149=1,AO$9&lt;=$B$9),LOOKUP(AO$9,$A$12:$A$111,$B$12:$B$111),IF(AND($H149=-1,AP$9=$R148),"",IF($H149=-1,AP148,IF(AND($H149=1,AN$9=$R148),$J149,IF($H149=1,AO148,""))))))))</f>
        <v/>
      </c>
      <c r="AP149" t="str">
        <f ca="1">IF($E148="","",IF($F149="",AP148,IF(AND($M149=1,AP$9&gt;$B$9),"",IF(AND($M149=1,AP$9&lt;=$B$9),LOOKUP(AP$9,$A$12:$A$111,$B$12:$B$111),IF(AND($H149=-1,AQ$9=$R148),"",IF($H149=-1,AQ148,IF(AND($H149=1,AO$9=$R148),$J149,IF($H149=1,AP148,""))))))))</f>
        <v/>
      </c>
      <c r="AQ149" t="str">
        <f ca="1">IF($E148="","",IF($F149="",AQ148,IF(AND($M149=1,AQ$9&gt;$B$9),"",IF(AND($M149=1,AQ$9&lt;=$B$9),LOOKUP(AQ$9,$A$12:$A$111,$B$12:$B$111),IF(AND($H149=-1,AR$9=$R148),"",IF($H149=-1,AR148,IF(AND($H149=1,AP$9=$R148),$J149,IF($H149=1,AQ148,""))))))))</f>
        <v/>
      </c>
      <c r="AR149" t="str">
        <f ca="1">IF($E148="","",IF($F149="",AR148,IF(AND($M149=1,AR$9&gt;$B$9),"",IF(AND($M149=1,AR$9&lt;=$B$9),LOOKUP(AR$9,$A$12:$A$111,$B$12:$B$111),IF(AND($H149=-1,AS$9=$R148),"",IF($H149=-1,AS148,IF(AND($H149=1,AQ$9=$R148),$J149,IF($H149=1,AR148,""))))))))</f>
        <v/>
      </c>
      <c r="AS149" t="str">
        <f ca="1">IF($E148="","",IF($F149="",AS148,IF(AND($M149=1,AS$9&gt;$B$9),"",IF(AND($M149=1,AS$9&lt;=$B$9),LOOKUP(AS$9,$A$12:$A$111,$B$12:$B$111),IF(AND($H149=-1,AT$9=$R148),"",IF($H149=-1,AT148,IF(AND($H149=1,AR$9=$R148),$J149,IF($H149=1,AS148,""))))))))</f>
        <v/>
      </c>
      <c r="AT149" t="str">
        <f ca="1">IF($E148="","",IF($F149="",AT148,IF(AND($M149=1,AT$9&gt;$B$9),"",IF(AND($M149=1,AT$9&lt;=$B$9),LOOKUP(AT$9,$A$12:$A$111,$B$12:$B$111),IF(AND($H149=-1,AU$9=$R148),"",IF($H149=-1,AU148,IF(AND($H149=1,AS$9=$R148),$J149,IF($H149=1,AT148,""))))))))</f>
        <v/>
      </c>
      <c r="AU149" t="str">
        <f ca="1">IF($E148="","",IF($F149="",AU148,IF(AND($M149=1,AU$9&gt;$B$9),"",IF(AND($M149=1,AU$9&lt;=$B$9),LOOKUP(AU$9,$A$12:$A$111,$B$12:$B$111),IF(AND($H149=-1,AV$9=$R148),"",IF($H149=-1,AV148,IF(AND($H149=1,AT$9=$R148),$J149,IF($H149=1,AU148,""))))))))</f>
        <v/>
      </c>
      <c r="AV149" t="str">
        <f ca="1">IF($E148="","",IF($F149="",AV148,IF(AND($M149=1,AV$9&gt;$B$9),"",IF(AND($M149=1,AV$9&lt;=$B$9),LOOKUP(AV$9,$A$12:$A$111,$B$12:$B$111),IF(AND($H149=-1,AW$9=$R148),"",IF($H149=-1,AW148,IF(AND($H149=1,AU$9=$R148),$J149,IF($H149=1,AV148,""))))))))</f>
        <v/>
      </c>
      <c r="AW149" t="str">
        <f ca="1">IF($E148="","",IF($F149="",AW148,IF(AND($M149=1,AW$9&gt;$B$9),"",IF(AND($M149=1,AW$9&lt;=$B$9),LOOKUP(AW$9,$A$12:$A$111,$B$12:$B$111),IF(AND($H149=-1,AX$9=$R148),"",IF($H149=-1,AX148,IF(AND($H149=1,AV$9=$R148),$J149,IF($H149=1,AW148,""))))))))</f>
        <v/>
      </c>
      <c r="AX149" t="str">
        <f ca="1">IF($E148="","",IF($F149="",AX148,IF(AND($M149=1,AX$9&gt;$B$9),"",IF(AND($M149=1,AX$9&lt;=$B$9),LOOKUP(AX$9,$A$12:$A$111,$B$12:$B$111),IF(AND($H149=-1,AY$9=$R148),"",IF($H149=-1,AY148,IF(AND($H149=1,AW$9=$R148),$J149,IF($H149=1,AX148,""))))))))</f>
        <v/>
      </c>
      <c r="AY149" t="str">
        <f ca="1">IF($E148="","",IF($F149="",AY148,IF(AND($M149=1,AY$9&gt;$B$9),"",IF(AND($M149=1,AY$9&lt;=$B$9),LOOKUP(AY$9,$A$12:$A$111,$B$12:$B$111),IF(AND($H149=-1,AZ$9=$R148),"",IF($H149=-1,AZ148,IF(AND($H149=1,AX$9=$R148),$J149,IF($H149=1,AY148,""))))))))</f>
        <v/>
      </c>
      <c r="AZ149" t="str">
        <f ca="1">IF($E148="","",IF($F149="",AZ148,IF(AND($M149=1,AZ$9&gt;$B$9),"",IF(AND($M149=1,AZ$9&lt;=$B$9),LOOKUP(AZ$9,$A$12:$A$111,$B$12:$B$111),IF(AND($H149=-1,BA$9=$R148),"",IF($H149=-1,BA148,IF(AND($H149=1,AY$9=$R148),$J149,IF($H149=1,AZ148,""))))))))</f>
        <v/>
      </c>
      <c r="BA149" t="str">
        <f ca="1">IF($E148="","",IF($F149="",BA148,IF(AND($M149=1,BA$9&gt;$B$9),"",IF(AND($M149=1,BA$9&lt;=$B$9),LOOKUP(BA$9,$A$12:$A$111,$B$12:$B$111),IF(AND($H149=-1,BB$9=$R148),"",IF($H149=-1,BB148,IF(AND($H149=1,AZ$9=$R148),$J149,IF($H149=1,BA148,""))))))))</f>
        <v/>
      </c>
      <c r="BB149" t="str">
        <f ca="1">IF($E148="","",IF($F149="",BB148,IF(AND($M149=1,BB$9&gt;$B$9),"",IF(AND($M149=1,BB$9&lt;=$B$9),LOOKUP(BB$9,$A$12:$A$111,$B$12:$B$111),IF(AND($H149=-1,BC$9=$R148),"",IF($H149=-1,BC148,IF(AND($H149=1,BA$9=$R148),$J149,IF($H149=1,BB148,""))))))))</f>
        <v/>
      </c>
      <c r="BC149" t="str">
        <f ca="1">IF($E148="","",IF($F149="",BC148,IF(AND($M149=1,BC$9&gt;$B$9),"",IF(AND($M149=1,BC$9&lt;=$B$9),LOOKUP(BC$9,$A$12:$A$111,$B$12:$B$111),IF(AND($H149=-1,BD$9=$R148),"",IF($H149=-1,BD148,IF(AND($H149=1,BB$9=$R148),$J149,IF($H149=1,BC148,""))))))))</f>
        <v/>
      </c>
      <c r="BD149" t="str">
        <f ca="1">IF($E148="","",IF($F149="",BD148,IF(AND($M149=1,BD$9&gt;$B$9),"",IF(AND($M149=1,BD$9&lt;=$B$9),LOOKUP(BD$9,$A$12:$A$111,$B$12:$B$111),IF(AND($H149=-1,BE$9=$R148),"",IF($H149=-1,BE148,IF(AND($H149=1,BC$9=$R148),$J149,IF($H149=1,BD148,""))))))))</f>
        <v/>
      </c>
      <c r="BE149" t="str">
        <f ca="1">IF($E148="","",IF($F149="",BE148,IF(AND($M149=1,BE$9&gt;$B$9),"",IF(AND($M149=1,BE$9&lt;=$B$9),LOOKUP(BE$9,$A$12:$A$111,$B$12:$B$111),IF(AND($H149=-1,BF$9=$R148),"",IF($H149=-1,BF148,IF(AND($H149=1,BD$9=$R148),$J149,IF($H149=1,BE148,""))))))))</f>
        <v/>
      </c>
      <c r="BF149" t="str">
        <f ca="1">IF($E148="","",IF($F149="",BF148,IF(AND($M149=1,BF$9&gt;$B$9),"",IF(AND($M149=1,BF$9&lt;=$B$9),LOOKUP(BF$9,$A$12:$A$111,$B$12:$B$111),IF(AND($H149=-1,BG$9=$R148),"",IF($H149=-1,BG148,IF(AND($H149=1,BE$9=$R148),$J149,IF($H149=1,BF148,""))))))))</f>
        <v/>
      </c>
      <c r="BG149" t="str">
        <f ca="1">IF($E148="","",IF($F149="",BG148,IF(AND($M149=1,BG$9&gt;$B$9),"",IF(AND($M149=1,BG$9&lt;=$B$9),LOOKUP(BG$9,$A$12:$A$111,$B$12:$B$111),IF(AND($H149=-1,BH$9=$R148),"",IF($H149=-1,BH148,IF(AND($H149=1,BF$9=$R148),$J149,IF($H149=1,BG148,""))))))))</f>
        <v/>
      </c>
      <c r="BH149" t="str">
        <f ca="1">IF($E148="","",IF($F149="",BH148,IF(AND($M149=1,BH$9&gt;$B$9),"",IF(AND($M149=1,BH$9&lt;=$B$9),LOOKUP(BH$9,$A$12:$A$111,$B$12:$B$111),IF(AND($H149=-1,BI$9=$R148),"",IF($H149=-1,BI148,IF(AND($H149=1,BG$9=$R148),$J149,IF($H149=1,BH148,""))))))))</f>
        <v/>
      </c>
      <c r="BI149" t="str">
        <f ca="1">IF($E148="","",IF($F149="",BI148,IF(AND($M149=1,BI$9&gt;$B$9),"",IF(AND($M149=1,BI$9&lt;=$B$9),LOOKUP(BI$9,$A$12:$A$111,$B$12:$B$111),IF(AND($H149=-1,BJ$9=$R148),"",IF($H149=-1,BJ148,IF(AND($H149=1,BH$9=$R148),$J149,IF($H149=1,BI148,""))))))))</f>
        <v/>
      </c>
      <c r="BJ149" t="str">
        <f ca="1">IF($E148="","",IF($F149="",BJ148,IF(AND($M149=1,BJ$9&gt;$B$9),"",IF(AND($M149=1,BJ$9&lt;=$B$9),LOOKUP(BJ$9,$A$12:$A$111,$B$12:$B$111),IF(AND($H149=-1,BK$9=$R148),"",IF($H149=-1,BK148,IF(AND($H149=1,BI$9=$R148),$J149,IF($H149=1,BJ148,""))))))))</f>
        <v/>
      </c>
      <c r="BK149" t="str">
        <f ca="1">IF($E148="","",IF($F149="",BK148,IF(AND($M149=1,BK$9&gt;$B$9),"",IF(AND($M149=1,BK$9&lt;=$B$9),LOOKUP(BK$9,$A$12:$A$111,$B$12:$B$111),IF(AND($H149=-1,BL$9=$R148),"",IF($H149=-1,BL148,IF(AND($H149=1,BJ$9=$R148),$J149,IF($H149=1,BK148,""))))))))</f>
        <v/>
      </c>
      <c r="BL149" t="str">
        <f ca="1">IF($E148="","",IF($F149="",BL148,IF(AND($M149=1,BL$9&gt;$B$9),"",IF(AND($M149=1,BL$9&lt;=$B$9),LOOKUP(BL$9,$A$12:$A$111,$B$12:$B$111),IF(AND($H149=-1,BM$9=$R148),"",IF($H149=-1,BM148,IF(AND($H149=1,BK$9=$R148),$J149,IF($H149=1,BL148,""))))))))</f>
        <v/>
      </c>
      <c r="BM149" t="str">
        <f ca="1">IF($E148="","",IF($F149="",BM148,IF(AND($M149=1,BM$9&gt;$B$9),"",IF(AND($M149=1,BM$9&lt;=$B$9),LOOKUP(BM$9,$A$12:$A$111,$B$12:$B$111),IF(AND($H149=-1,BN$9=$R148),"",IF($H149=-1,BN148,IF(AND($H149=1,BL$9=$R148),$J149,IF($H149=1,BM148,""))))))))</f>
        <v/>
      </c>
      <c r="BN149" t="str">
        <f ca="1">IF($E148="","",IF($F149="",BN148,IF(AND($M149=1,BN$9&gt;$B$9),"",IF(AND($M149=1,BN$9&lt;=$B$9),LOOKUP(BN$9,$A$12:$A$111,$B$12:$B$111),IF(AND($H149=-1,BO$9=$R148),"",IF($H149=-1,BO148,IF(AND($H149=1,BM$9=$R148),$J149,IF($H149=1,BN148,""))))))))</f>
        <v/>
      </c>
      <c r="BO149">
        <f ca="1">IF($E148="","",IF($F149="",BO148,IF(AND($M149=1,BO$9&gt;$B$9),"",IF(AND($M149=1,BO$9&lt;=$B$9),LOOKUP(BO$9,$A$12:$A$111,$B$12:$B$111),IF(AND($H149=-1,BP$9=$R148),"",IF($H149=-1,BP148,IF(AND($H149=1,BN$9=$R148),$J149,IF($H149=1,BO148,""))))))))</f>
        <v>0</v>
      </c>
      <c r="BP149">
        <f ca="1">IF($E148="","",IF($F149="",BP148,IF(AND($M149=1,BP$9&gt;$B$9),"",IF(AND($M149=1,BP$9&lt;=$B$9),LOOKUP(BP$9,$A$12:$A$111,$B$12:$B$111),IF(AND($H149=-1,BQ$9=$R148),"",IF($H149=-1,BQ148,IF(AND($H149=1,BO$9=$R148),$J149,IF($H149=1,BP148,""))))))))</f>
        <v>0</v>
      </c>
    </row>
    <row r="150" spans="4:68" x14ac:dyDescent="0.25">
      <c r="D150" s="4">
        <v>140</v>
      </c>
      <c r="E150" s="1">
        <f t="shared" ca="1" si="21"/>
        <v>20</v>
      </c>
      <c r="F150" t="str">
        <f ca="1">IF(E149="","",IF(AND(B$3="Last",G149="Zero"),F149,IF(B$3="Last",G149,IF(AND(B$3="2nd last",G148="Zero"),F149,IF(B$3="2nd last",G148,IF(AND(B$3="Opposite",G149="Zero"),F149,IF(AND(B$3="Opposite",G149="Red"),"Black",IF(AND(B$3="Opposite",G149="Black"),"Red",IF(AND(B$3="Opposite",G149="Odd"),"Even",IF(AND(B$3="Opposite",G149="Even"),"Odd",IF(AND(B$3="Opposite",G149="High"),"Low",IF(AND(B$3="Opposite",G149="Low"),"High",IF(COUNTIF(Refs!$E$5:$I$6,B$3)=1,RevLab!B$3,"")))))))))))))</f>
        <v>Black</v>
      </c>
      <c r="G150" t="str">
        <f ca="1">IF(E150="","",IF(B$2="Red/Black",LOOKUP(E150,Refs!D:D,Refs!F:F),IF(B$2="High/Low",LOOKUP(E150,Refs!D:D,Refs!H:H),IF(B$2="Odd/Even",LOOKUP(E150,Refs!D:D,Refs!J:J),""))))</f>
        <v>Black</v>
      </c>
      <c r="H150">
        <f t="shared" ca="1" si="22"/>
        <v>1</v>
      </c>
      <c r="I150">
        <f ca="1">IF(E149="","",IF(F150="","",IF(AND(R149&gt;1,P149+Q149&gt;=$B$4),$B$4,IF(R149=1,P149,P149+Q149))))</f>
        <v>16</v>
      </c>
      <c r="J150">
        <f t="shared" ca="1" si="23"/>
        <v>16</v>
      </c>
      <c r="K150">
        <f t="shared" ca="1" si="25"/>
        <v>-137</v>
      </c>
      <c r="L150">
        <f t="shared" ca="1" si="26"/>
        <v>15</v>
      </c>
      <c r="M150">
        <f t="shared" ca="1" si="24"/>
        <v>0</v>
      </c>
      <c r="P150">
        <f t="shared" ca="1" si="18"/>
        <v>3</v>
      </c>
      <c r="Q150">
        <f t="shared" ca="1" si="19"/>
        <v>16</v>
      </c>
      <c r="R150" s="2">
        <f t="shared" ca="1" si="20"/>
        <v>6</v>
      </c>
      <c r="S150" s="4">
        <f ca="1">IF(E149="","",IF($F150="",S149,IF($M150=1,LOOKUP(S$9,$A$12:$A$111,$B$12:$B$111),IF(AND($H150=-1,T$9=$R149),"",IF($H150=-1,T149,IF($H150=1,S149))))))</f>
        <v>3</v>
      </c>
      <c r="T150">
        <f ca="1">IF($E149="","",IF($F150="",T149,IF(AND($M150=1,T$9&gt;$B$9),"",IF(AND($M150=1,T$9&lt;=$B$9),LOOKUP(T$9,$A$12:$A$111,$B$12:$B$111),IF(AND($H150=-1,U$9=$R149),"",IF($H150=-1,U149,IF(AND($H150=1,S$9=$R149),$J150,IF($H150=1,T149,""))))))))</f>
        <v>4</v>
      </c>
      <c r="U150">
        <f ca="1">IF($E149="","",IF($F150="",U149,IF(AND($M150=1,U$9&gt;$B$9),"",IF(AND($M150=1,U$9&lt;=$B$9),LOOKUP(U$9,$A$12:$A$111,$B$12:$B$111),IF(AND($H150=-1,V$9=$R149),"",IF($H150=-1,V149,IF(AND($H150=1,T$9=$R149),$J150,IF($H150=1,U149,""))))))))</f>
        <v>7</v>
      </c>
      <c r="V150">
        <f ca="1">IF($E149="","",IF($F150="",V149,IF(AND($M150=1,V$9&gt;$B$9),"",IF(AND($M150=1,V$9&lt;=$B$9),LOOKUP(V$9,$A$12:$A$111,$B$12:$B$111),IF(AND($H150=-1,W$9=$R149),"",IF($H150=-1,W149,IF(AND($H150=1,U$9=$R149),$J150,IF($H150=1,V149,""))))))))</f>
        <v>10</v>
      </c>
      <c r="W150">
        <f ca="1">IF($E149="","",IF($F150="",W149,IF(AND($M150=1,W$9&gt;$B$9),"",IF(AND($M150=1,W$9&lt;=$B$9),LOOKUP(W$9,$A$12:$A$111,$B$12:$B$111),IF(AND($H150=-1,X$9=$R149),"",IF($H150=-1,X149,IF(AND($H150=1,V$9=$R149),$J150,IF($H150=1,W149,""))))))))</f>
        <v>13</v>
      </c>
      <c r="X150">
        <f ca="1">IF($E149="","",IF($F150="",X149,IF(AND($M150=1,X$9&gt;$B$9),"",IF(AND($M150=1,X$9&lt;=$B$9),LOOKUP(X$9,$A$12:$A$111,$B$12:$B$111),IF(AND($H150=-1,Y$9=$R149),"",IF($H150=-1,Y149,IF(AND($H150=1,W$9=$R149),$J150,IF($H150=1,X149,""))))))))</f>
        <v>16</v>
      </c>
      <c r="Y150" t="str">
        <f ca="1">IF($E149="","",IF($F150="",Y149,IF(AND($M150=1,Y$9&gt;$B$9),"",IF(AND($M150=1,Y$9&lt;=$B$9),LOOKUP(Y$9,$A$12:$A$111,$B$12:$B$111),IF(AND($H150=-1,Z$9=$R149),"",IF($H150=-1,Z149,IF(AND($H150=1,X$9=$R149),$J150,IF($H150=1,Y149,""))))))))</f>
        <v/>
      </c>
      <c r="Z150" t="str">
        <f ca="1">IF($E149="","",IF($F150="",Z149,IF(AND($M150=1,Z$9&gt;$B$9),"",IF(AND($M150=1,Z$9&lt;=$B$9),LOOKUP(Z$9,$A$12:$A$111,$B$12:$B$111),IF(AND($H150=-1,AA$9=$R149),"",IF($H150=-1,AA149,IF(AND($H150=1,Y$9=$R149),$J150,IF($H150=1,Z149,""))))))))</f>
        <v/>
      </c>
      <c r="AA150" t="str">
        <f ca="1">IF($E149="","",IF($F150="",AA149,IF(AND($M150=1,AA$9&gt;$B$9),"",IF(AND($M150=1,AA$9&lt;=$B$9),LOOKUP(AA$9,$A$12:$A$111,$B$12:$B$111),IF(AND($H150=-1,AB$9=$R149),"",IF($H150=-1,AB149,IF(AND($H150=1,Z$9=$R149),$J150,IF($H150=1,AA149,""))))))))</f>
        <v/>
      </c>
      <c r="AB150" t="str">
        <f ca="1">IF($E149="","",IF($F150="",AB149,IF(AND($M150=1,AB$9&gt;$B$9),"",IF(AND($M150=1,AB$9&lt;=$B$9),LOOKUP(AB$9,$A$12:$A$111,$B$12:$B$111),IF(AND($H150=-1,AC$9=$R149),"",IF($H150=-1,AC149,IF(AND($H150=1,AA$9=$R149),$J150,IF($H150=1,AB149,""))))))))</f>
        <v/>
      </c>
      <c r="AC150" t="str">
        <f ca="1">IF($E149="","",IF($F150="",AC149,IF(AND($M150=1,AC$9&gt;$B$9),"",IF(AND($M150=1,AC$9&lt;=$B$9),LOOKUP(AC$9,$A$12:$A$111,$B$12:$B$111),IF(AND($H150=-1,AD$9=$R149),"",IF($H150=-1,AD149,IF(AND($H150=1,AB$9=$R149),$J150,IF($H150=1,AC149,""))))))))</f>
        <v/>
      </c>
      <c r="AD150" t="str">
        <f ca="1">IF($E149="","",IF($F150="",AD149,IF(AND($M150=1,AD$9&gt;$B$9),"",IF(AND($M150=1,AD$9&lt;=$B$9),LOOKUP(AD$9,$A$12:$A$111,$B$12:$B$111),IF(AND($H150=-1,AE$9=$R149),"",IF($H150=-1,AE149,IF(AND($H150=1,AC$9=$R149),$J150,IF($H150=1,AD149,""))))))))</f>
        <v/>
      </c>
      <c r="AE150" t="str">
        <f ca="1">IF($E149="","",IF($F150="",AE149,IF(AND($M150=1,AE$9&gt;$B$9),"",IF(AND($M150=1,AE$9&lt;=$B$9),LOOKUP(AE$9,$A$12:$A$111,$B$12:$B$111),IF(AND($H150=-1,AF$9=$R149),"",IF($H150=-1,AF149,IF(AND($H150=1,AD$9=$R149),$J150,IF($H150=1,AE149,""))))))))</f>
        <v/>
      </c>
      <c r="AF150" t="str">
        <f ca="1">IF($E149="","",IF($F150="",AF149,IF(AND($M150=1,AF$9&gt;$B$9),"",IF(AND($M150=1,AF$9&lt;=$B$9),LOOKUP(AF$9,$A$12:$A$111,$B$12:$B$111),IF(AND($H150=-1,AG$9=$R149),"",IF($H150=-1,AG149,IF(AND($H150=1,AE$9=$R149),$J150,IF($H150=1,AF149,""))))))))</f>
        <v/>
      </c>
      <c r="AG150" t="str">
        <f ca="1">IF($E149="","",IF($F150="",AG149,IF(AND($M150=1,AG$9&gt;$B$9),"",IF(AND($M150=1,AG$9&lt;=$B$9),LOOKUP(AG$9,$A$12:$A$111,$B$12:$B$111),IF(AND($H150=-1,AH$9=$R149),"",IF($H150=-1,AH149,IF(AND($H150=1,AF$9=$R149),$J150,IF($H150=1,AG149,""))))))))</f>
        <v/>
      </c>
      <c r="AH150" t="str">
        <f ca="1">IF($E149="","",IF($F150="",AH149,IF(AND($M150=1,AH$9&gt;$B$9),"",IF(AND($M150=1,AH$9&lt;=$B$9),LOOKUP(AH$9,$A$12:$A$111,$B$12:$B$111),IF(AND($H150=-1,AI$9=$R149),"",IF($H150=-1,AI149,IF(AND($H150=1,AG$9=$R149),$J150,IF($H150=1,AH149,""))))))))</f>
        <v/>
      </c>
      <c r="AI150" t="str">
        <f ca="1">IF($E149="","",IF($F150="",AI149,IF(AND($M150=1,AI$9&gt;$B$9),"",IF(AND($M150=1,AI$9&lt;=$B$9),LOOKUP(AI$9,$A$12:$A$111,$B$12:$B$111),IF(AND($H150=-1,AJ$9=$R149),"",IF($H150=-1,AJ149,IF(AND($H150=1,AH$9=$R149),$J150,IF($H150=1,AI149,""))))))))</f>
        <v/>
      </c>
      <c r="AJ150" t="str">
        <f ca="1">IF($E149="","",IF($F150="",AJ149,IF(AND($M150=1,AJ$9&gt;$B$9),"",IF(AND($M150=1,AJ$9&lt;=$B$9),LOOKUP(AJ$9,$A$12:$A$111,$B$12:$B$111),IF(AND($H150=-1,AK$9=$R149),"",IF($H150=-1,AK149,IF(AND($H150=1,AI$9=$R149),$J150,IF($H150=1,AJ149,""))))))))</f>
        <v/>
      </c>
      <c r="AK150" t="str">
        <f ca="1">IF($E149="","",IF($F150="",AK149,IF(AND($M150=1,AK$9&gt;$B$9),"",IF(AND($M150=1,AK$9&lt;=$B$9),LOOKUP(AK$9,$A$12:$A$111,$B$12:$B$111),IF(AND($H150=-1,AL$9=$R149),"",IF($H150=-1,AL149,IF(AND($H150=1,AJ$9=$R149),$J150,IF($H150=1,AK149,""))))))))</f>
        <v/>
      </c>
      <c r="AL150" t="str">
        <f ca="1">IF($E149="","",IF($F150="",AL149,IF(AND($M150=1,AL$9&gt;$B$9),"",IF(AND($M150=1,AL$9&lt;=$B$9),LOOKUP(AL$9,$A$12:$A$111,$B$12:$B$111),IF(AND($H150=-1,AM$9=$R149),"",IF($H150=-1,AM149,IF(AND($H150=1,AK$9=$R149),$J150,IF($H150=1,AL149,""))))))))</f>
        <v/>
      </c>
      <c r="AM150" t="str">
        <f ca="1">IF($E149="","",IF($F150="",AM149,IF(AND($M150=1,AM$9&gt;$B$9),"",IF(AND($M150=1,AM$9&lt;=$B$9),LOOKUP(AM$9,$A$12:$A$111,$B$12:$B$111),IF(AND($H150=-1,AN$9=$R149),"",IF($H150=-1,AN149,IF(AND($H150=1,AL$9=$R149),$J150,IF($H150=1,AM149,""))))))))</f>
        <v/>
      </c>
      <c r="AN150" t="str">
        <f ca="1">IF($E149="","",IF($F150="",AN149,IF(AND($M150=1,AN$9&gt;$B$9),"",IF(AND($M150=1,AN$9&lt;=$B$9),LOOKUP(AN$9,$A$12:$A$111,$B$12:$B$111),IF(AND($H150=-1,AO$9=$R149),"",IF($H150=-1,AO149,IF(AND($H150=1,AM$9=$R149),$J150,IF($H150=1,AN149,""))))))))</f>
        <v/>
      </c>
      <c r="AO150" t="str">
        <f ca="1">IF($E149="","",IF($F150="",AO149,IF(AND($M150=1,AO$9&gt;$B$9),"",IF(AND($M150=1,AO$9&lt;=$B$9),LOOKUP(AO$9,$A$12:$A$111,$B$12:$B$111),IF(AND($H150=-1,AP$9=$R149),"",IF($H150=-1,AP149,IF(AND($H150=1,AN$9=$R149),$J150,IF($H150=1,AO149,""))))))))</f>
        <v/>
      </c>
      <c r="AP150" t="str">
        <f ca="1">IF($E149="","",IF($F150="",AP149,IF(AND($M150=1,AP$9&gt;$B$9),"",IF(AND($M150=1,AP$9&lt;=$B$9),LOOKUP(AP$9,$A$12:$A$111,$B$12:$B$111),IF(AND($H150=-1,AQ$9=$R149),"",IF($H150=-1,AQ149,IF(AND($H150=1,AO$9=$R149),$J150,IF($H150=1,AP149,""))))))))</f>
        <v/>
      </c>
      <c r="AQ150" t="str">
        <f ca="1">IF($E149="","",IF($F150="",AQ149,IF(AND($M150=1,AQ$9&gt;$B$9),"",IF(AND($M150=1,AQ$9&lt;=$B$9),LOOKUP(AQ$9,$A$12:$A$111,$B$12:$B$111),IF(AND($H150=-1,AR$9=$R149),"",IF($H150=-1,AR149,IF(AND($H150=1,AP$9=$R149),$J150,IF($H150=1,AQ149,""))))))))</f>
        <v/>
      </c>
      <c r="AR150" t="str">
        <f ca="1">IF($E149="","",IF($F150="",AR149,IF(AND($M150=1,AR$9&gt;$B$9),"",IF(AND($M150=1,AR$9&lt;=$B$9),LOOKUP(AR$9,$A$12:$A$111,$B$12:$B$111),IF(AND($H150=-1,AS$9=$R149),"",IF($H150=-1,AS149,IF(AND($H150=1,AQ$9=$R149),$J150,IF($H150=1,AR149,""))))))))</f>
        <v/>
      </c>
      <c r="AS150" t="str">
        <f ca="1">IF($E149="","",IF($F150="",AS149,IF(AND($M150=1,AS$9&gt;$B$9),"",IF(AND($M150=1,AS$9&lt;=$B$9),LOOKUP(AS$9,$A$12:$A$111,$B$12:$B$111),IF(AND($H150=-1,AT$9=$R149),"",IF($H150=-1,AT149,IF(AND($H150=1,AR$9=$R149),$J150,IF($H150=1,AS149,""))))))))</f>
        <v/>
      </c>
      <c r="AT150" t="str">
        <f ca="1">IF($E149="","",IF($F150="",AT149,IF(AND($M150=1,AT$9&gt;$B$9),"",IF(AND($M150=1,AT$9&lt;=$B$9),LOOKUP(AT$9,$A$12:$A$111,$B$12:$B$111),IF(AND($H150=-1,AU$9=$R149),"",IF($H150=-1,AU149,IF(AND($H150=1,AS$9=$R149),$J150,IF($H150=1,AT149,""))))))))</f>
        <v/>
      </c>
      <c r="AU150" t="str">
        <f ca="1">IF($E149="","",IF($F150="",AU149,IF(AND($M150=1,AU$9&gt;$B$9),"",IF(AND($M150=1,AU$9&lt;=$B$9),LOOKUP(AU$9,$A$12:$A$111,$B$12:$B$111),IF(AND($H150=-1,AV$9=$R149),"",IF($H150=-1,AV149,IF(AND($H150=1,AT$9=$R149),$J150,IF($H150=1,AU149,""))))))))</f>
        <v/>
      </c>
      <c r="AV150" t="str">
        <f ca="1">IF($E149="","",IF($F150="",AV149,IF(AND($M150=1,AV$9&gt;$B$9),"",IF(AND($M150=1,AV$9&lt;=$B$9),LOOKUP(AV$9,$A$12:$A$111,$B$12:$B$111),IF(AND($H150=-1,AW$9=$R149),"",IF($H150=-1,AW149,IF(AND($H150=1,AU$9=$R149),$J150,IF($H150=1,AV149,""))))))))</f>
        <v/>
      </c>
      <c r="AW150" t="str">
        <f ca="1">IF($E149="","",IF($F150="",AW149,IF(AND($M150=1,AW$9&gt;$B$9),"",IF(AND($M150=1,AW$9&lt;=$B$9),LOOKUP(AW$9,$A$12:$A$111,$B$12:$B$111),IF(AND($H150=-1,AX$9=$R149),"",IF($H150=-1,AX149,IF(AND($H150=1,AV$9=$R149),$J150,IF($H150=1,AW149,""))))))))</f>
        <v/>
      </c>
      <c r="AX150" t="str">
        <f ca="1">IF($E149="","",IF($F150="",AX149,IF(AND($M150=1,AX$9&gt;$B$9),"",IF(AND($M150=1,AX$9&lt;=$B$9),LOOKUP(AX$9,$A$12:$A$111,$B$12:$B$111),IF(AND($H150=-1,AY$9=$R149),"",IF($H150=-1,AY149,IF(AND($H150=1,AW$9=$R149),$J150,IF($H150=1,AX149,""))))))))</f>
        <v/>
      </c>
      <c r="AY150" t="str">
        <f ca="1">IF($E149="","",IF($F150="",AY149,IF(AND($M150=1,AY$9&gt;$B$9),"",IF(AND($M150=1,AY$9&lt;=$B$9),LOOKUP(AY$9,$A$12:$A$111,$B$12:$B$111),IF(AND($H150=-1,AZ$9=$R149),"",IF($H150=-1,AZ149,IF(AND($H150=1,AX$9=$R149),$J150,IF($H150=1,AY149,""))))))))</f>
        <v/>
      </c>
      <c r="AZ150" t="str">
        <f ca="1">IF($E149="","",IF($F150="",AZ149,IF(AND($M150=1,AZ$9&gt;$B$9),"",IF(AND($M150=1,AZ$9&lt;=$B$9),LOOKUP(AZ$9,$A$12:$A$111,$B$12:$B$111),IF(AND($H150=-1,BA$9=$R149),"",IF($H150=-1,BA149,IF(AND($H150=1,AY$9=$R149),$J150,IF($H150=1,AZ149,""))))))))</f>
        <v/>
      </c>
      <c r="BA150" t="str">
        <f ca="1">IF($E149="","",IF($F150="",BA149,IF(AND($M150=1,BA$9&gt;$B$9),"",IF(AND($M150=1,BA$9&lt;=$B$9),LOOKUP(BA$9,$A$12:$A$111,$B$12:$B$111),IF(AND($H150=-1,BB$9=$R149),"",IF($H150=-1,BB149,IF(AND($H150=1,AZ$9=$R149),$J150,IF($H150=1,BA149,""))))))))</f>
        <v/>
      </c>
      <c r="BB150" t="str">
        <f ca="1">IF($E149="","",IF($F150="",BB149,IF(AND($M150=1,BB$9&gt;$B$9),"",IF(AND($M150=1,BB$9&lt;=$B$9),LOOKUP(BB$9,$A$12:$A$111,$B$12:$B$111),IF(AND($H150=-1,BC$9=$R149),"",IF($H150=-1,BC149,IF(AND($H150=1,BA$9=$R149),$J150,IF($H150=1,BB149,""))))))))</f>
        <v/>
      </c>
      <c r="BC150" t="str">
        <f ca="1">IF($E149="","",IF($F150="",BC149,IF(AND($M150=1,BC$9&gt;$B$9),"",IF(AND($M150=1,BC$9&lt;=$B$9),LOOKUP(BC$9,$A$12:$A$111,$B$12:$B$111),IF(AND($H150=-1,BD$9=$R149),"",IF($H150=-1,BD149,IF(AND($H150=1,BB$9=$R149),$J150,IF($H150=1,BC149,""))))))))</f>
        <v/>
      </c>
      <c r="BD150" t="str">
        <f ca="1">IF($E149="","",IF($F150="",BD149,IF(AND($M150=1,BD$9&gt;$B$9),"",IF(AND($M150=1,BD$9&lt;=$B$9),LOOKUP(BD$9,$A$12:$A$111,$B$12:$B$111),IF(AND($H150=-1,BE$9=$R149),"",IF($H150=-1,BE149,IF(AND($H150=1,BC$9=$R149),$J150,IF($H150=1,BD149,""))))))))</f>
        <v/>
      </c>
      <c r="BE150" t="str">
        <f ca="1">IF($E149="","",IF($F150="",BE149,IF(AND($M150=1,BE$9&gt;$B$9),"",IF(AND($M150=1,BE$9&lt;=$B$9),LOOKUP(BE$9,$A$12:$A$111,$B$12:$B$111),IF(AND($H150=-1,BF$9=$R149),"",IF($H150=-1,BF149,IF(AND($H150=1,BD$9=$R149),$J150,IF($H150=1,BE149,""))))))))</f>
        <v/>
      </c>
      <c r="BF150" t="str">
        <f ca="1">IF($E149="","",IF($F150="",BF149,IF(AND($M150=1,BF$9&gt;$B$9),"",IF(AND($M150=1,BF$9&lt;=$B$9),LOOKUP(BF$9,$A$12:$A$111,$B$12:$B$111),IF(AND($H150=-1,BG$9=$R149),"",IF($H150=-1,BG149,IF(AND($H150=1,BE$9=$R149),$J150,IF($H150=1,BF149,""))))))))</f>
        <v/>
      </c>
      <c r="BG150" t="str">
        <f ca="1">IF($E149="","",IF($F150="",BG149,IF(AND($M150=1,BG$9&gt;$B$9),"",IF(AND($M150=1,BG$9&lt;=$B$9),LOOKUP(BG$9,$A$12:$A$111,$B$12:$B$111),IF(AND($H150=-1,BH$9=$R149),"",IF($H150=-1,BH149,IF(AND($H150=1,BF$9=$R149),$J150,IF($H150=1,BG149,""))))))))</f>
        <v/>
      </c>
      <c r="BH150" t="str">
        <f ca="1">IF($E149="","",IF($F150="",BH149,IF(AND($M150=1,BH$9&gt;$B$9),"",IF(AND($M150=1,BH$9&lt;=$B$9),LOOKUP(BH$9,$A$12:$A$111,$B$12:$B$111),IF(AND($H150=-1,BI$9=$R149),"",IF($H150=-1,BI149,IF(AND($H150=1,BG$9=$R149),$J150,IF($H150=1,BH149,""))))))))</f>
        <v/>
      </c>
      <c r="BI150" t="str">
        <f ca="1">IF($E149="","",IF($F150="",BI149,IF(AND($M150=1,BI$9&gt;$B$9),"",IF(AND($M150=1,BI$9&lt;=$B$9),LOOKUP(BI$9,$A$12:$A$111,$B$12:$B$111),IF(AND($H150=-1,BJ$9=$R149),"",IF($H150=-1,BJ149,IF(AND($H150=1,BH$9=$R149),$J150,IF($H150=1,BI149,""))))))))</f>
        <v/>
      </c>
      <c r="BJ150" t="str">
        <f ca="1">IF($E149="","",IF($F150="",BJ149,IF(AND($M150=1,BJ$9&gt;$B$9),"",IF(AND($M150=1,BJ$9&lt;=$B$9),LOOKUP(BJ$9,$A$12:$A$111,$B$12:$B$111),IF(AND($H150=-1,BK$9=$R149),"",IF($H150=-1,BK149,IF(AND($H150=1,BI$9=$R149),$J150,IF($H150=1,BJ149,""))))))))</f>
        <v/>
      </c>
      <c r="BK150" t="str">
        <f ca="1">IF($E149="","",IF($F150="",BK149,IF(AND($M150=1,BK$9&gt;$B$9),"",IF(AND($M150=1,BK$9&lt;=$B$9),LOOKUP(BK$9,$A$12:$A$111,$B$12:$B$111),IF(AND($H150=-1,BL$9=$R149),"",IF($H150=-1,BL149,IF(AND($H150=1,BJ$9=$R149),$J150,IF($H150=1,BK149,""))))))))</f>
        <v/>
      </c>
      <c r="BL150" t="str">
        <f ca="1">IF($E149="","",IF($F150="",BL149,IF(AND($M150=1,BL$9&gt;$B$9),"",IF(AND($M150=1,BL$9&lt;=$B$9),LOOKUP(BL$9,$A$12:$A$111,$B$12:$B$111),IF(AND($H150=-1,BM$9=$R149),"",IF($H150=-1,BM149,IF(AND($H150=1,BK$9=$R149),$J150,IF($H150=1,BL149,""))))))))</f>
        <v/>
      </c>
      <c r="BM150" t="str">
        <f ca="1">IF($E149="","",IF($F150="",BM149,IF(AND($M150=1,BM$9&gt;$B$9),"",IF(AND($M150=1,BM$9&lt;=$B$9),LOOKUP(BM$9,$A$12:$A$111,$B$12:$B$111),IF(AND($H150=-1,BN$9=$R149),"",IF($H150=-1,BN149,IF(AND($H150=1,BL$9=$R149),$J150,IF($H150=1,BM149,""))))))))</f>
        <v/>
      </c>
      <c r="BN150" t="str">
        <f ca="1">IF($E149="","",IF($F150="",BN149,IF(AND($M150=1,BN$9&gt;$B$9),"",IF(AND($M150=1,BN$9&lt;=$B$9),LOOKUP(BN$9,$A$12:$A$111,$B$12:$B$111),IF(AND($H150=-1,BO$9=$R149),"",IF($H150=-1,BO149,IF(AND($H150=1,BM$9=$R149),$J150,IF($H150=1,BN149,""))))))))</f>
        <v/>
      </c>
      <c r="BO150">
        <f ca="1">IF($E149="","",IF($F150="",BO149,IF(AND($M150=1,BO$9&gt;$B$9),"",IF(AND($M150=1,BO$9&lt;=$B$9),LOOKUP(BO$9,$A$12:$A$111,$B$12:$B$111),IF(AND($H150=-1,BP$9=$R149),"",IF($H150=-1,BP149,IF(AND($H150=1,BN$9=$R149),$J150,IF($H150=1,BO149,""))))))))</f>
        <v>0</v>
      </c>
      <c r="BP150">
        <f ca="1">IF($E149="","",IF($F150="",BP149,IF(AND($M150=1,BP$9&gt;$B$9),"",IF(AND($M150=1,BP$9&lt;=$B$9),LOOKUP(BP$9,$A$12:$A$111,$B$12:$B$111),IF(AND($H150=-1,BQ$9=$R149),"",IF($H150=-1,BQ149,IF(AND($H150=1,BO$9=$R149),$J150,IF($H150=1,BP149,""))))))))</f>
        <v>0</v>
      </c>
    </row>
    <row r="151" spans="4:68" x14ac:dyDescent="0.25">
      <c r="D151" s="4">
        <v>141</v>
      </c>
      <c r="E151" s="1">
        <f t="shared" ca="1" si="21"/>
        <v>6</v>
      </c>
      <c r="F151" t="str">
        <f ca="1">IF(E150="","",IF(AND(B$3="Last",G150="Zero"),F150,IF(B$3="Last",G150,IF(AND(B$3="2nd last",G149="Zero"),F150,IF(B$3="2nd last",G149,IF(AND(B$3="Opposite",G150="Zero"),F150,IF(AND(B$3="Opposite",G150="Red"),"Black",IF(AND(B$3="Opposite",G150="Black"),"Red",IF(AND(B$3="Opposite",G150="Odd"),"Even",IF(AND(B$3="Opposite",G150="Even"),"Odd",IF(AND(B$3="Opposite",G150="High"),"Low",IF(AND(B$3="Opposite",G150="Low"),"High",IF(COUNTIF(Refs!$E$5:$I$6,B$3)=1,RevLab!B$3,"")))))))))))))</f>
        <v>Black</v>
      </c>
      <c r="G151" t="str">
        <f ca="1">IF(E151="","",IF(B$2="Red/Black",LOOKUP(E151,Refs!D:D,Refs!F:F),IF(B$2="High/Low",LOOKUP(E151,Refs!D:D,Refs!H:H),IF(B$2="Odd/Even",LOOKUP(E151,Refs!D:D,Refs!J:J),""))))</f>
        <v>Black</v>
      </c>
      <c r="H151">
        <f t="shared" ca="1" si="22"/>
        <v>1</v>
      </c>
      <c r="I151">
        <f ca="1">IF(E150="","",IF(F151="","",IF(AND(R150&gt;1,P150+Q150&gt;=$B$4),$B$4,IF(R150=1,P150,P150+Q150))))</f>
        <v>19</v>
      </c>
      <c r="J151">
        <f t="shared" ca="1" si="23"/>
        <v>19</v>
      </c>
      <c r="K151">
        <f t="shared" ca="1" si="25"/>
        <v>-118</v>
      </c>
      <c r="L151">
        <f t="shared" ca="1" si="26"/>
        <v>15</v>
      </c>
      <c r="M151">
        <f t="shared" ca="1" si="24"/>
        <v>0</v>
      </c>
      <c r="P151">
        <f t="shared" ca="1" si="18"/>
        <v>3</v>
      </c>
      <c r="Q151">
        <f t="shared" ca="1" si="19"/>
        <v>19</v>
      </c>
      <c r="R151" s="2">
        <f t="shared" ca="1" si="20"/>
        <v>7</v>
      </c>
      <c r="S151" s="4">
        <f ca="1">IF(E150="","",IF($F151="",S150,IF($M151=1,LOOKUP(S$9,$A$12:$A$111,$B$12:$B$111),IF(AND($H151=-1,T$9=$R150),"",IF($H151=-1,T150,IF($H151=1,S150))))))</f>
        <v>3</v>
      </c>
      <c r="T151">
        <f ca="1">IF($E150="","",IF($F151="",T150,IF(AND($M151=1,T$9&gt;$B$9),"",IF(AND($M151=1,T$9&lt;=$B$9),LOOKUP(T$9,$A$12:$A$111,$B$12:$B$111),IF(AND($H151=-1,U$9=$R150),"",IF($H151=-1,U150,IF(AND($H151=1,S$9=$R150),$J151,IF($H151=1,T150,""))))))))</f>
        <v>4</v>
      </c>
      <c r="U151">
        <f ca="1">IF($E150="","",IF($F151="",U150,IF(AND($M151=1,U$9&gt;$B$9),"",IF(AND($M151=1,U$9&lt;=$B$9),LOOKUP(U$9,$A$12:$A$111,$B$12:$B$111),IF(AND($H151=-1,V$9=$R150),"",IF($H151=-1,V150,IF(AND($H151=1,T$9=$R150),$J151,IF($H151=1,U150,""))))))))</f>
        <v>7</v>
      </c>
      <c r="V151">
        <f ca="1">IF($E150="","",IF($F151="",V150,IF(AND($M151=1,V$9&gt;$B$9),"",IF(AND($M151=1,V$9&lt;=$B$9),LOOKUP(V$9,$A$12:$A$111,$B$12:$B$111),IF(AND($H151=-1,W$9=$R150),"",IF($H151=-1,W150,IF(AND($H151=1,U$9=$R150),$J151,IF($H151=1,V150,""))))))))</f>
        <v>10</v>
      </c>
      <c r="W151">
        <f ca="1">IF($E150="","",IF($F151="",W150,IF(AND($M151=1,W$9&gt;$B$9),"",IF(AND($M151=1,W$9&lt;=$B$9),LOOKUP(W$9,$A$12:$A$111,$B$12:$B$111),IF(AND($H151=-1,X$9=$R150),"",IF($H151=-1,X150,IF(AND($H151=1,V$9=$R150),$J151,IF($H151=1,W150,""))))))))</f>
        <v>13</v>
      </c>
      <c r="X151">
        <f ca="1">IF($E150="","",IF($F151="",X150,IF(AND($M151=1,X$9&gt;$B$9),"",IF(AND($M151=1,X$9&lt;=$B$9),LOOKUP(X$9,$A$12:$A$111,$B$12:$B$111),IF(AND($H151=-1,Y$9=$R150),"",IF($H151=-1,Y150,IF(AND($H151=1,W$9=$R150),$J151,IF($H151=1,X150,""))))))))</f>
        <v>16</v>
      </c>
      <c r="Y151">
        <f ca="1">IF($E150="","",IF($F151="",Y150,IF(AND($M151=1,Y$9&gt;$B$9),"",IF(AND($M151=1,Y$9&lt;=$B$9),LOOKUP(Y$9,$A$12:$A$111,$B$12:$B$111),IF(AND($H151=-1,Z$9=$R150),"",IF($H151=-1,Z150,IF(AND($H151=1,X$9=$R150),$J151,IF($H151=1,Y150,""))))))))</f>
        <v>19</v>
      </c>
      <c r="Z151" t="str">
        <f ca="1">IF($E150="","",IF($F151="",Z150,IF(AND($M151=1,Z$9&gt;$B$9),"",IF(AND($M151=1,Z$9&lt;=$B$9),LOOKUP(Z$9,$A$12:$A$111,$B$12:$B$111),IF(AND($H151=-1,AA$9=$R150),"",IF($H151=-1,AA150,IF(AND($H151=1,Y$9=$R150),$J151,IF($H151=1,Z150,""))))))))</f>
        <v/>
      </c>
      <c r="AA151" t="str">
        <f ca="1">IF($E150="","",IF($F151="",AA150,IF(AND($M151=1,AA$9&gt;$B$9),"",IF(AND($M151=1,AA$9&lt;=$B$9),LOOKUP(AA$9,$A$12:$A$111,$B$12:$B$111),IF(AND($H151=-1,AB$9=$R150),"",IF($H151=-1,AB150,IF(AND($H151=1,Z$9=$R150),$J151,IF($H151=1,AA150,""))))))))</f>
        <v/>
      </c>
      <c r="AB151" t="str">
        <f ca="1">IF($E150="","",IF($F151="",AB150,IF(AND($M151=1,AB$9&gt;$B$9),"",IF(AND($M151=1,AB$9&lt;=$B$9),LOOKUP(AB$9,$A$12:$A$111,$B$12:$B$111),IF(AND($H151=-1,AC$9=$R150),"",IF($H151=-1,AC150,IF(AND($H151=1,AA$9=$R150),$J151,IF($H151=1,AB150,""))))))))</f>
        <v/>
      </c>
      <c r="AC151" t="str">
        <f ca="1">IF($E150="","",IF($F151="",AC150,IF(AND($M151=1,AC$9&gt;$B$9),"",IF(AND($M151=1,AC$9&lt;=$B$9),LOOKUP(AC$9,$A$12:$A$111,$B$12:$B$111),IF(AND($H151=-1,AD$9=$R150),"",IF($H151=-1,AD150,IF(AND($H151=1,AB$9=$R150),$J151,IF($H151=1,AC150,""))))))))</f>
        <v/>
      </c>
      <c r="AD151" t="str">
        <f ca="1">IF($E150="","",IF($F151="",AD150,IF(AND($M151=1,AD$9&gt;$B$9),"",IF(AND($M151=1,AD$9&lt;=$B$9),LOOKUP(AD$9,$A$12:$A$111,$B$12:$B$111),IF(AND($H151=-1,AE$9=$R150),"",IF($H151=-1,AE150,IF(AND($H151=1,AC$9=$R150),$J151,IF($H151=1,AD150,""))))))))</f>
        <v/>
      </c>
      <c r="AE151" t="str">
        <f ca="1">IF($E150="","",IF($F151="",AE150,IF(AND($M151=1,AE$9&gt;$B$9),"",IF(AND($M151=1,AE$9&lt;=$B$9),LOOKUP(AE$9,$A$12:$A$111,$B$12:$B$111),IF(AND($H151=-1,AF$9=$R150),"",IF($H151=-1,AF150,IF(AND($H151=1,AD$9=$R150),$J151,IF($H151=1,AE150,""))))))))</f>
        <v/>
      </c>
      <c r="AF151" t="str">
        <f ca="1">IF($E150="","",IF($F151="",AF150,IF(AND($M151=1,AF$9&gt;$B$9),"",IF(AND($M151=1,AF$9&lt;=$B$9),LOOKUP(AF$9,$A$12:$A$111,$B$12:$B$111),IF(AND($H151=-1,AG$9=$R150),"",IF($H151=-1,AG150,IF(AND($H151=1,AE$9=$R150),$J151,IF($H151=1,AF150,""))))))))</f>
        <v/>
      </c>
      <c r="AG151" t="str">
        <f ca="1">IF($E150="","",IF($F151="",AG150,IF(AND($M151=1,AG$9&gt;$B$9),"",IF(AND($M151=1,AG$9&lt;=$B$9),LOOKUP(AG$9,$A$12:$A$111,$B$12:$B$111),IF(AND($H151=-1,AH$9=$R150),"",IF($H151=-1,AH150,IF(AND($H151=1,AF$9=$R150),$J151,IF($H151=1,AG150,""))))))))</f>
        <v/>
      </c>
      <c r="AH151" t="str">
        <f ca="1">IF($E150="","",IF($F151="",AH150,IF(AND($M151=1,AH$9&gt;$B$9),"",IF(AND($M151=1,AH$9&lt;=$B$9),LOOKUP(AH$9,$A$12:$A$111,$B$12:$B$111),IF(AND($H151=-1,AI$9=$R150),"",IF($H151=-1,AI150,IF(AND($H151=1,AG$9=$R150),$J151,IF($H151=1,AH150,""))))))))</f>
        <v/>
      </c>
      <c r="AI151" t="str">
        <f ca="1">IF($E150="","",IF($F151="",AI150,IF(AND($M151=1,AI$9&gt;$B$9),"",IF(AND($M151=1,AI$9&lt;=$B$9),LOOKUP(AI$9,$A$12:$A$111,$B$12:$B$111),IF(AND($H151=-1,AJ$9=$R150),"",IF($H151=-1,AJ150,IF(AND($H151=1,AH$9=$R150),$J151,IF($H151=1,AI150,""))))))))</f>
        <v/>
      </c>
      <c r="AJ151" t="str">
        <f ca="1">IF($E150="","",IF($F151="",AJ150,IF(AND($M151=1,AJ$9&gt;$B$9),"",IF(AND($M151=1,AJ$9&lt;=$B$9),LOOKUP(AJ$9,$A$12:$A$111,$B$12:$B$111),IF(AND($H151=-1,AK$9=$R150),"",IF($H151=-1,AK150,IF(AND($H151=1,AI$9=$R150),$J151,IF($H151=1,AJ150,""))))))))</f>
        <v/>
      </c>
      <c r="AK151" t="str">
        <f ca="1">IF($E150="","",IF($F151="",AK150,IF(AND($M151=1,AK$9&gt;$B$9),"",IF(AND($M151=1,AK$9&lt;=$B$9),LOOKUP(AK$9,$A$12:$A$111,$B$12:$B$111),IF(AND($H151=-1,AL$9=$R150),"",IF($H151=-1,AL150,IF(AND($H151=1,AJ$9=$R150),$J151,IF($H151=1,AK150,""))))))))</f>
        <v/>
      </c>
      <c r="AL151" t="str">
        <f ca="1">IF($E150="","",IF($F151="",AL150,IF(AND($M151=1,AL$9&gt;$B$9),"",IF(AND($M151=1,AL$9&lt;=$B$9),LOOKUP(AL$9,$A$12:$A$111,$B$12:$B$111),IF(AND($H151=-1,AM$9=$R150),"",IF($H151=-1,AM150,IF(AND($H151=1,AK$9=$R150),$J151,IF($H151=1,AL150,""))))))))</f>
        <v/>
      </c>
      <c r="AM151" t="str">
        <f ca="1">IF($E150="","",IF($F151="",AM150,IF(AND($M151=1,AM$9&gt;$B$9),"",IF(AND($M151=1,AM$9&lt;=$B$9),LOOKUP(AM$9,$A$12:$A$111,$B$12:$B$111),IF(AND($H151=-1,AN$9=$R150),"",IF($H151=-1,AN150,IF(AND($H151=1,AL$9=$R150),$J151,IF($H151=1,AM150,""))))))))</f>
        <v/>
      </c>
      <c r="AN151" t="str">
        <f ca="1">IF($E150="","",IF($F151="",AN150,IF(AND($M151=1,AN$9&gt;$B$9),"",IF(AND($M151=1,AN$9&lt;=$B$9),LOOKUP(AN$9,$A$12:$A$111,$B$12:$B$111),IF(AND($H151=-1,AO$9=$R150),"",IF($H151=-1,AO150,IF(AND($H151=1,AM$9=$R150),$J151,IF($H151=1,AN150,""))))))))</f>
        <v/>
      </c>
      <c r="AO151" t="str">
        <f ca="1">IF($E150="","",IF($F151="",AO150,IF(AND($M151=1,AO$9&gt;$B$9),"",IF(AND($M151=1,AO$9&lt;=$B$9),LOOKUP(AO$9,$A$12:$A$111,$B$12:$B$111),IF(AND($H151=-1,AP$9=$R150),"",IF($H151=-1,AP150,IF(AND($H151=1,AN$9=$R150),$J151,IF($H151=1,AO150,""))))))))</f>
        <v/>
      </c>
      <c r="AP151" t="str">
        <f ca="1">IF($E150="","",IF($F151="",AP150,IF(AND($M151=1,AP$9&gt;$B$9),"",IF(AND($M151=1,AP$9&lt;=$B$9),LOOKUP(AP$9,$A$12:$A$111,$B$12:$B$111),IF(AND($H151=-1,AQ$9=$R150),"",IF($H151=-1,AQ150,IF(AND($H151=1,AO$9=$R150),$J151,IF($H151=1,AP150,""))))))))</f>
        <v/>
      </c>
      <c r="AQ151" t="str">
        <f ca="1">IF($E150="","",IF($F151="",AQ150,IF(AND($M151=1,AQ$9&gt;$B$9),"",IF(AND($M151=1,AQ$9&lt;=$B$9),LOOKUP(AQ$9,$A$12:$A$111,$B$12:$B$111),IF(AND($H151=-1,AR$9=$R150),"",IF($H151=-1,AR150,IF(AND($H151=1,AP$9=$R150),$J151,IF($H151=1,AQ150,""))))))))</f>
        <v/>
      </c>
      <c r="AR151" t="str">
        <f ca="1">IF($E150="","",IF($F151="",AR150,IF(AND($M151=1,AR$9&gt;$B$9),"",IF(AND($M151=1,AR$9&lt;=$B$9),LOOKUP(AR$9,$A$12:$A$111,$B$12:$B$111),IF(AND($H151=-1,AS$9=$R150),"",IF($H151=-1,AS150,IF(AND($H151=1,AQ$9=$R150),$J151,IF($H151=1,AR150,""))))))))</f>
        <v/>
      </c>
      <c r="AS151" t="str">
        <f ca="1">IF($E150="","",IF($F151="",AS150,IF(AND($M151=1,AS$9&gt;$B$9),"",IF(AND($M151=1,AS$9&lt;=$B$9),LOOKUP(AS$9,$A$12:$A$111,$B$12:$B$111),IF(AND($H151=-1,AT$9=$R150),"",IF($H151=-1,AT150,IF(AND($H151=1,AR$9=$R150),$J151,IF($H151=1,AS150,""))))))))</f>
        <v/>
      </c>
      <c r="AT151" t="str">
        <f ca="1">IF($E150="","",IF($F151="",AT150,IF(AND($M151=1,AT$9&gt;$B$9),"",IF(AND($M151=1,AT$9&lt;=$B$9),LOOKUP(AT$9,$A$12:$A$111,$B$12:$B$111),IF(AND($H151=-1,AU$9=$R150),"",IF($H151=-1,AU150,IF(AND($H151=1,AS$9=$R150),$J151,IF($H151=1,AT150,""))))))))</f>
        <v/>
      </c>
      <c r="AU151" t="str">
        <f ca="1">IF($E150="","",IF($F151="",AU150,IF(AND($M151=1,AU$9&gt;$B$9),"",IF(AND($M151=1,AU$9&lt;=$B$9),LOOKUP(AU$9,$A$12:$A$111,$B$12:$B$111),IF(AND($H151=-1,AV$9=$R150),"",IF($H151=-1,AV150,IF(AND($H151=1,AT$9=$R150),$J151,IF($H151=1,AU150,""))))))))</f>
        <v/>
      </c>
      <c r="AV151" t="str">
        <f ca="1">IF($E150="","",IF($F151="",AV150,IF(AND($M151=1,AV$9&gt;$B$9),"",IF(AND($M151=1,AV$9&lt;=$B$9),LOOKUP(AV$9,$A$12:$A$111,$B$12:$B$111),IF(AND($H151=-1,AW$9=$R150),"",IF($H151=-1,AW150,IF(AND($H151=1,AU$9=$R150),$J151,IF($H151=1,AV150,""))))))))</f>
        <v/>
      </c>
      <c r="AW151" t="str">
        <f ca="1">IF($E150="","",IF($F151="",AW150,IF(AND($M151=1,AW$9&gt;$B$9),"",IF(AND($M151=1,AW$9&lt;=$B$9),LOOKUP(AW$9,$A$12:$A$111,$B$12:$B$111),IF(AND($H151=-1,AX$9=$R150),"",IF($H151=-1,AX150,IF(AND($H151=1,AV$9=$R150),$J151,IF($H151=1,AW150,""))))))))</f>
        <v/>
      </c>
      <c r="AX151" t="str">
        <f ca="1">IF($E150="","",IF($F151="",AX150,IF(AND($M151=1,AX$9&gt;$B$9),"",IF(AND($M151=1,AX$9&lt;=$B$9),LOOKUP(AX$9,$A$12:$A$111,$B$12:$B$111),IF(AND($H151=-1,AY$9=$R150),"",IF($H151=-1,AY150,IF(AND($H151=1,AW$9=$R150),$J151,IF($H151=1,AX150,""))))))))</f>
        <v/>
      </c>
      <c r="AY151" t="str">
        <f ca="1">IF($E150="","",IF($F151="",AY150,IF(AND($M151=1,AY$9&gt;$B$9),"",IF(AND($M151=1,AY$9&lt;=$B$9),LOOKUP(AY$9,$A$12:$A$111,$B$12:$B$111),IF(AND($H151=-1,AZ$9=$R150),"",IF($H151=-1,AZ150,IF(AND($H151=1,AX$9=$R150),$J151,IF($H151=1,AY150,""))))))))</f>
        <v/>
      </c>
      <c r="AZ151" t="str">
        <f ca="1">IF($E150="","",IF($F151="",AZ150,IF(AND($M151=1,AZ$9&gt;$B$9),"",IF(AND($M151=1,AZ$9&lt;=$B$9),LOOKUP(AZ$9,$A$12:$A$111,$B$12:$B$111),IF(AND($H151=-1,BA$9=$R150),"",IF($H151=-1,BA150,IF(AND($H151=1,AY$9=$R150),$J151,IF($H151=1,AZ150,""))))))))</f>
        <v/>
      </c>
      <c r="BA151" t="str">
        <f ca="1">IF($E150="","",IF($F151="",BA150,IF(AND($M151=1,BA$9&gt;$B$9),"",IF(AND($M151=1,BA$9&lt;=$B$9),LOOKUP(BA$9,$A$12:$A$111,$B$12:$B$111),IF(AND($H151=-1,BB$9=$R150),"",IF($H151=-1,BB150,IF(AND($H151=1,AZ$9=$R150),$J151,IF($H151=1,BA150,""))))))))</f>
        <v/>
      </c>
      <c r="BB151" t="str">
        <f ca="1">IF($E150="","",IF($F151="",BB150,IF(AND($M151=1,BB$9&gt;$B$9),"",IF(AND($M151=1,BB$9&lt;=$B$9),LOOKUP(BB$9,$A$12:$A$111,$B$12:$B$111),IF(AND($H151=-1,BC$9=$R150),"",IF($H151=-1,BC150,IF(AND($H151=1,BA$9=$R150),$J151,IF($H151=1,BB150,""))))))))</f>
        <v/>
      </c>
      <c r="BC151" t="str">
        <f ca="1">IF($E150="","",IF($F151="",BC150,IF(AND($M151=1,BC$9&gt;$B$9),"",IF(AND($M151=1,BC$9&lt;=$B$9),LOOKUP(BC$9,$A$12:$A$111,$B$12:$B$111),IF(AND($H151=-1,BD$9=$R150),"",IF($H151=-1,BD150,IF(AND($H151=1,BB$9=$R150),$J151,IF($H151=1,BC150,""))))))))</f>
        <v/>
      </c>
      <c r="BD151" t="str">
        <f ca="1">IF($E150="","",IF($F151="",BD150,IF(AND($M151=1,BD$9&gt;$B$9),"",IF(AND($M151=1,BD$9&lt;=$B$9),LOOKUP(BD$9,$A$12:$A$111,$B$12:$B$111),IF(AND($H151=-1,BE$9=$R150),"",IF($H151=-1,BE150,IF(AND($H151=1,BC$9=$R150),$J151,IF($H151=1,BD150,""))))))))</f>
        <v/>
      </c>
      <c r="BE151" t="str">
        <f ca="1">IF($E150="","",IF($F151="",BE150,IF(AND($M151=1,BE$9&gt;$B$9),"",IF(AND($M151=1,BE$9&lt;=$B$9),LOOKUP(BE$9,$A$12:$A$111,$B$12:$B$111),IF(AND($H151=-1,BF$9=$R150),"",IF($H151=-1,BF150,IF(AND($H151=1,BD$9=$R150),$J151,IF($H151=1,BE150,""))))))))</f>
        <v/>
      </c>
      <c r="BF151" t="str">
        <f ca="1">IF($E150="","",IF($F151="",BF150,IF(AND($M151=1,BF$9&gt;$B$9),"",IF(AND($M151=1,BF$9&lt;=$B$9),LOOKUP(BF$9,$A$12:$A$111,$B$12:$B$111),IF(AND($H151=-1,BG$9=$R150),"",IF($H151=-1,BG150,IF(AND($H151=1,BE$9=$R150),$J151,IF($H151=1,BF150,""))))))))</f>
        <v/>
      </c>
      <c r="BG151" t="str">
        <f ca="1">IF($E150="","",IF($F151="",BG150,IF(AND($M151=1,BG$9&gt;$B$9),"",IF(AND($M151=1,BG$9&lt;=$B$9),LOOKUP(BG$9,$A$12:$A$111,$B$12:$B$111),IF(AND($H151=-1,BH$9=$R150),"",IF($H151=-1,BH150,IF(AND($H151=1,BF$9=$R150),$J151,IF($H151=1,BG150,""))))))))</f>
        <v/>
      </c>
      <c r="BH151" t="str">
        <f ca="1">IF($E150="","",IF($F151="",BH150,IF(AND($M151=1,BH$9&gt;$B$9),"",IF(AND($M151=1,BH$9&lt;=$B$9),LOOKUP(BH$9,$A$12:$A$111,$B$12:$B$111),IF(AND($H151=-1,BI$9=$R150),"",IF($H151=-1,BI150,IF(AND($H151=1,BG$9=$R150),$J151,IF($H151=1,BH150,""))))))))</f>
        <v/>
      </c>
      <c r="BI151" t="str">
        <f ca="1">IF($E150="","",IF($F151="",BI150,IF(AND($M151=1,BI$9&gt;$B$9),"",IF(AND($M151=1,BI$9&lt;=$B$9),LOOKUP(BI$9,$A$12:$A$111,$B$12:$B$111),IF(AND($H151=-1,BJ$9=$R150),"",IF($H151=-1,BJ150,IF(AND($H151=1,BH$9=$R150),$J151,IF($H151=1,BI150,""))))))))</f>
        <v/>
      </c>
      <c r="BJ151" t="str">
        <f ca="1">IF($E150="","",IF($F151="",BJ150,IF(AND($M151=1,BJ$9&gt;$B$9),"",IF(AND($M151=1,BJ$9&lt;=$B$9),LOOKUP(BJ$9,$A$12:$A$111,$B$12:$B$111),IF(AND($H151=-1,BK$9=$R150),"",IF($H151=-1,BK150,IF(AND($H151=1,BI$9=$R150),$J151,IF($H151=1,BJ150,""))))))))</f>
        <v/>
      </c>
      <c r="BK151" t="str">
        <f ca="1">IF($E150="","",IF($F151="",BK150,IF(AND($M151=1,BK$9&gt;$B$9),"",IF(AND($M151=1,BK$9&lt;=$B$9),LOOKUP(BK$9,$A$12:$A$111,$B$12:$B$111),IF(AND($H151=-1,BL$9=$R150),"",IF($H151=-1,BL150,IF(AND($H151=1,BJ$9=$R150),$J151,IF($H151=1,BK150,""))))))))</f>
        <v/>
      </c>
      <c r="BL151" t="str">
        <f ca="1">IF($E150="","",IF($F151="",BL150,IF(AND($M151=1,BL$9&gt;$B$9),"",IF(AND($M151=1,BL$9&lt;=$B$9),LOOKUP(BL$9,$A$12:$A$111,$B$12:$B$111),IF(AND($H151=-1,BM$9=$R150),"",IF($H151=-1,BM150,IF(AND($H151=1,BK$9=$R150),$J151,IF($H151=1,BL150,""))))))))</f>
        <v/>
      </c>
      <c r="BM151" t="str">
        <f ca="1">IF($E150="","",IF($F151="",BM150,IF(AND($M151=1,BM$9&gt;$B$9),"",IF(AND($M151=1,BM$9&lt;=$B$9),LOOKUP(BM$9,$A$12:$A$111,$B$12:$B$111),IF(AND($H151=-1,BN$9=$R150),"",IF($H151=-1,BN150,IF(AND($H151=1,BL$9=$R150),$J151,IF($H151=1,BM150,""))))))))</f>
        <v/>
      </c>
      <c r="BN151" t="str">
        <f ca="1">IF($E150="","",IF($F151="",BN150,IF(AND($M151=1,BN$9&gt;$B$9),"",IF(AND($M151=1,BN$9&lt;=$B$9),LOOKUP(BN$9,$A$12:$A$111,$B$12:$B$111),IF(AND($H151=-1,BO$9=$R150),"",IF($H151=-1,BO150,IF(AND($H151=1,BM$9=$R150),$J151,IF($H151=1,BN150,""))))))))</f>
        <v/>
      </c>
      <c r="BO151">
        <f ca="1">IF($E150="","",IF($F151="",BO150,IF(AND($M151=1,BO$9&gt;$B$9),"",IF(AND($M151=1,BO$9&lt;=$B$9),LOOKUP(BO$9,$A$12:$A$111,$B$12:$B$111),IF(AND($H151=-1,BP$9=$R150),"",IF($H151=-1,BP150,IF(AND($H151=1,BN$9=$R150),$J151,IF($H151=1,BO150,""))))))))</f>
        <v>0</v>
      </c>
      <c r="BP151">
        <f ca="1">IF($E150="","",IF($F151="",BP150,IF(AND($M151=1,BP$9&gt;$B$9),"",IF(AND($M151=1,BP$9&lt;=$B$9),LOOKUP(BP$9,$A$12:$A$111,$B$12:$B$111),IF(AND($H151=-1,BQ$9=$R150),"",IF($H151=-1,BQ150,IF(AND($H151=1,BO$9=$R150),$J151,IF($H151=1,BP150,""))))))))</f>
        <v>0</v>
      </c>
    </row>
    <row r="152" spans="4:68" x14ac:dyDescent="0.25">
      <c r="D152" s="4">
        <v>142</v>
      </c>
      <c r="E152" s="1">
        <f t="shared" ca="1" si="21"/>
        <v>29</v>
      </c>
      <c r="F152" t="str">
        <f ca="1">IF(E151="","",IF(AND(B$3="Last",G151="Zero"),F151,IF(B$3="Last",G151,IF(AND(B$3="2nd last",G150="Zero"),F151,IF(B$3="2nd last",G150,IF(AND(B$3="Opposite",G151="Zero"),F151,IF(AND(B$3="Opposite",G151="Red"),"Black",IF(AND(B$3="Opposite",G151="Black"),"Red",IF(AND(B$3="Opposite",G151="Odd"),"Even",IF(AND(B$3="Opposite",G151="Even"),"Odd",IF(AND(B$3="Opposite",G151="High"),"Low",IF(AND(B$3="Opposite",G151="Low"),"High",IF(COUNTIF(Refs!$E$5:$I$6,B$3)=1,RevLab!B$3,"")))))))))))))</f>
        <v>Black</v>
      </c>
      <c r="G152" t="str">
        <f ca="1">IF(E152="","",IF(B$2="Red/Black",LOOKUP(E152,Refs!D:D,Refs!F:F),IF(B$2="High/Low",LOOKUP(E152,Refs!D:D,Refs!H:H),IF(B$2="Odd/Even",LOOKUP(E152,Refs!D:D,Refs!J:J),""))))</f>
        <v>Black</v>
      </c>
      <c r="H152">
        <f t="shared" ca="1" si="22"/>
        <v>1</v>
      </c>
      <c r="I152">
        <f ca="1">IF(E151="","",IF(F152="","",IF(AND(R151&gt;1,P151+Q151&gt;=$B$4),$B$4,IF(R151=1,P151,P151+Q151))))</f>
        <v>22</v>
      </c>
      <c r="J152">
        <f t="shared" ca="1" si="23"/>
        <v>22</v>
      </c>
      <c r="K152">
        <f t="shared" ca="1" si="25"/>
        <v>-96</v>
      </c>
      <c r="L152">
        <f t="shared" ca="1" si="26"/>
        <v>15</v>
      </c>
      <c r="M152">
        <f t="shared" ca="1" si="24"/>
        <v>0</v>
      </c>
      <c r="P152">
        <f t="shared" ca="1" si="18"/>
        <v>3</v>
      </c>
      <c r="Q152">
        <f t="shared" ca="1" si="19"/>
        <v>22</v>
      </c>
      <c r="R152" s="2">
        <f t="shared" ca="1" si="20"/>
        <v>8</v>
      </c>
      <c r="S152" s="4">
        <f ca="1">IF(E151="","",IF($F152="",S151,IF($M152=1,LOOKUP(S$9,$A$12:$A$111,$B$12:$B$111),IF(AND($H152=-1,T$9=$R151),"",IF($H152=-1,T151,IF($H152=1,S151))))))</f>
        <v>3</v>
      </c>
      <c r="T152">
        <f ca="1">IF($E151="","",IF($F152="",T151,IF(AND($M152=1,T$9&gt;$B$9),"",IF(AND($M152=1,T$9&lt;=$B$9),LOOKUP(T$9,$A$12:$A$111,$B$12:$B$111),IF(AND($H152=-1,U$9=$R151),"",IF($H152=-1,U151,IF(AND($H152=1,S$9=$R151),$J152,IF($H152=1,T151,""))))))))</f>
        <v>4</v>
      </c>
      <c r="U152">
        <f ca="1">IF($E151="","",IF($F152="",U151,IF(AND($M152=1,U$9&gt;$B$9),"",IF(AND($M152=1,U$9&lt;=$B$9),LOOKUP(U$9,$A$12:$A$111,$B$12:$B$111),IF(AND($H152=-1,V$9=$R151),"",IF($H152=-1,V151,IF(AND($H152=1,T$9=$R151),$J152,IF($H152=1,U151,""))))))))</f>
        <v>7</v>
      </c>
      <c r="V152">
        <f ca="1">IF($E151="","",IF($F152="",V151,IF(AND($M152=1,V$9&gt;$B$9),"",IF(AND($M152=1,V$9&lt;=$B$9),LOOKUP(V$9,$A$12:$A$111,$B$12:$B$111),IF(AND($H152=-1,W$9=$R151),"",IF($H152=-1,W151,IF(AND($H152=1,U$9=$R151),$J152,IF($H152=1,V151,""))))))))</f>
        <v>10</v>
      </c>
      <c r="W152">
        <f ca="1">IF($E151="","",IF($F152="",W151,IF(AND($M152=1,W$9&gt;$B$9),"",IF(AND($M152=1,W$9&lt;=$B$9),LOOKUP(W$9,$A$12:$A$111,$B$12:$B$111),IF(AND($H152=-1,X$9=$R151),"",IF($H152=-1,X151,IF(AND($H152=1,V$9=$R151),$J152,IF($H152=1,W151,""))))))))</f>
        <v>13</v>
      </c>
      <c r="X152">
        <f ca="1">IF($E151="","",IF($F152="",X151,IF(AND($M152=1,X$9&gt;$B$9),"",IF(AND($M152=1,X$9&lt;=$B$9),LOOKUP(X$9,$A$12:$A$111,$B$12:$B$111),IF(AND($H152=-1,Y$9=$R151),"",IF($H152=-1,Y151,IF(AND($H152=1,W$9=$R151),$J152,IF($H152=1,X151,""))))))))</f>
        <v>16</v>
      </c>
      <c r="Y152">
        <f ca="1">IF($E151="","",IF($F152="",Y151,IF(AND($M152=1,Y$9&gt;$B$9),"",IF(AND($M152=1,Y$9&lt;=$B$9),LOOKUP(Y$9,$A$12:$A$111,$B$12:$B$111),IF(AND($H152=-1,Z$9=$R151),"",IF($H152=-1,Z151,IF(AND($H152=1,X$9=$R151),$J152,IF($H152=1,Y151,""))))))))</f>
        <v>19</v>
      </c>
      <c r="Z152">
        <f ca="1">IF($E151="","",IF($F152="",Z151,IF(AND($M152=1,Z$9&gt;$B$9),"",IF(AND($M152=1,Z$9&lt;=$B$9),LOOKUP(Z$9,$A$12:$A$111,$B$12:$B$111),IF(AND($H152=-1,AA$9=$R151),"",IF($H152=-1,AA151,IF(AND($H152=1,Y$9=$R151),$J152,IF($H152=1,Z151,""))))))))</f>
        <v>22</v>
      </c>
      <c r="AA152" t="str">
        <f ca="1">IF($E151="","",IF($F152="",AA151,IF(AND($M152=1,AA$9&gt;$B$9),"",IF(AND($M152=1,AA$9&lt;=$B$9),LOOKUP(AA$9,$A$12:$A$111,$B$12:$B$111),IF(AND($H152=-1,AB$9=$R151),"",IF($H152=-1,AB151,IF(AND($H152=1,Z$9=$R151),$J152,IF($H152=1,AA151,""))))))))</f>
        <v/>
      </c>
      <c r="AB152" t="str">
        <f ca="1">IF($E151="","",IF($F152="",AB151,IF(AND($M152=1,AB$9&gt;$B$9),"",IF(AND($M152=1,AB$9&lt;=$B$9),LOOKUP(AB$9,$A$12:$A$111,$B$12:$B$111),IF(AND($H152=-1,AC$9=$R151),"",IF($H152=-1,AC151,IF(AND($H152=1,AA$9=$R151),$J152,IF($H152=1,AB151,""))))))))</f>
        <v/>
      </c>
      <c r="AC152" t="str">
        <f ca="1">IF($E151="","",IF($F152="",AC151,IF(AND($M152=1,AC$9&gt;$B$9),"",IF(AND($M152=1,AC$9&lt;=$B$9),LOOKUP(AC$9,$A$12:$A$111,$B$12:$B$111),IF(AND($H152=-1,AD$9=$R151),"",IF($H152=-1,AD151,IF(AND($H152=1,AB$9=$R151),$J152,IF($H152=1,AC151,""))))))))</f>
        <v/>
      </c>
      <c r="AD152" t="str">
        <f ca="1">IF($E151="","",IF($F152="",AD151,IF(AND($M152=1,AD$9&gt;$B$9),"",IF(AND($M152=1,AD$9&lt;=$B$9),LOOKUP(AD$9,$A$12:$A$111,$B$12:$B$111),IF(AND($H152=-1,AE$9=$R151),"",IF($H152=-1,AE151,IF(AND($H152=1,AC$9=$R151),$J152,IF($H152=1,AD151,""))))))))</f>
        <v/>
      </c>
      <c r="AE152" t="str">
        <f ca="1">IF($E151="","",IF($F152="",AE151,IF(AND($M152=1,AE$9&gt;$B$9),"",IF(AND($M152=1,AE$9&lt;=$B$9),LOOKUP(AE$9,$A$12:$A$111,$B$12:$B$111),IF(AND($H152=-1,AF$9=$R151),"",IF($H152=-1,AF151,IF(AND($H152=1,AD$9=$R151),$J152,IF($H152=1,AE151,""))))))))</f>
        <v/>
      </c>
      <c r="AF152" t="str">
        <f ca="1">IF($E151="","",IF($F152="",AF151,IF(AND($M152=1,AF$9&gt;$B$9),"",IF(AND($M152=1,AF$9&lt;=$B$9),LOOKUP(AF$9,$A$12:$A$111,$B$12:$B$111),IF(AND($H152=-1,AG$9=$R151),"",IF($H152=-1,AG151,IF(AND($H152=1,AE$9=$R151),$J152,IF($H152=1,AF151,""))))))))</f>
        <v/>
      </c>
      <c r="AG152" t="str">
        <f ca="1">IF($E151="","",IF($F152="",AG151,IF(AND($M152=1,AG$9&gt;$B$9),"",IF(AND($M152=1,AG$9&lt;=$B$9),LOOKUP(AG$9,$A$12:$A$111,$B$12:$B$111),IF(AND($H152=-1,AH$9=$R151),"",IF($H152=-1,AH151,IF(AND($H152=1,AF$9=$R151),$J152,IF($H152=1,AG151,""))))))))</f>
        <v/>
      </c>
      <c r="AH152" t="str">
        <f ca="1">IF($E151="","",IF($F152="",AH151,IF(AND($M152=1,AH$9&gt;$B$9),"",IF(AND($M152=1,AH$9&lt;=$B$9),LOOKUP(AH$9,$A$12:$A$111,$B$12:$B$111),IF(AND($H152=-1,AI$9=$R151),"",IF($H152=-1,AI151,IF(AND($H152=1,AG$9=$R151),$J152,IF($H152=1,AH151,""))))))))</f>
        <v/>
      </c>
      <c r="AI152" t="str">
        <f ca="1">IF($E151="","",IF($F152="",AI151,IF(AND($M152=1,AI$9&gt;$B$9),"",IF(AND($M152=1,AI$9&lt;=$B$9),LOOKUP(AI$9,$A$12:$A$111,$B$12:$B$111),IF(AND($H152=-1,AJ$9=$R151),"",IF($H152=-1,AJ151,IF(AND($H152=1,AH$9=$R151),$J152,IF($H152=1,AI151,""))))))))</f>
        <v/>
      </c>
      <c r="AJ152" t="str">
        <f ca="1">IF($E151="","",IF($F152="",AJ151,IF(AND($M152=1,AJ$9&gt;$B$9),"",IF(AND($M152=1,AJ$9&lt;=$B$9),LOOKUP(AJ$9,$A$12:$A$111,$B$12:$B$111),IF(AND($H152=-1,AK$9=$R151),"",IF($H152=-1,AK151,IF(AND($H152=1,AI$9=$R151),$J152,IF($H152=1,AJ151,""))))))))</f>
        <v/>
      </c>
      <c r="AK152" t="str">
        <f ca="1">IF($E151="","",IF($F152="",AK151,IF(AND($M152=1,AK$9&gt;$B$9),"",IF(AND($M152=1,AK$9&lt;=$B$9),LOOKUP(AK$9,$A$12:$A$111,$B$12:$B$111),IF(AND($H152=-1,AL$9=$R151),"",IF($H152=-1,AL151,IF(AND($H152=1,AJ$9=$R151),$J152,IF($H152=1,AK151,""))))))))</f>
        <v/>
      </c>
      <c r="AL152" t="str">
        <f ca="1">IF($E151="","",IF($F152="",AL151,IF(AND($M152=1,AL$9&gt;$B$9),"",IF(AND($M152=1,AL$9&lt;=$B$9),LOOKUP(AL$9,$A$12:$A$111,$B$12:$B$111),IF(AND($H152=-1,AM$9=$R151),"",IF($H152=-1,AM151,IF(AND($H152=1,AK$9=$R151),$J152,IF($H152=1,AL151,""))))))))</f>
        <v/>
      </c>
      <c r="AM152" t="str">
        <f ca="1">IF($E151="","",IF($F152="",AM151,IF(AND($M152=1,AM$9&gt;$B$9),"",IF(AND($M152=1,AM$9&lt;=$B$9),LOOKUP(AM$9,$A$12:$A$111,$B$12:$B$111),IF(AND($H152=-1,AN$9=$R151),"",IF($H152=-1,AN151,IF(AND($H152=1,AL$9=$R151),$J152,IF($H152=1,AM151,""))))))))</f>
        <v/>
      </c>
      <c r="AN152" t="str">
        <f ca="1">IF($E151="","",IF($F152="",AN151,IF(AND($M152=1,AN$9&gt;$B$9),"",IF(AND($M152=1,AN$9&lt;=$B$9),LOOKUP(AN$9,$A$12:$A$111,$B$12:$B$111),IF(AND($H152=-1,AO$9=$R151),"",IF($H152=-1,AO151,IF(AND($H152=1,AM$9=$R151),$J152,IF($H152=1,AN151,""))))))))</f>
        <v/>
      </c>
      <c r="AO152" t="str">
        <f ca="1">IF($E151="","",IF($F152="",AO151,IF(AND($M152=1,AO$9&gt;$B$9),"",IF(AND($M152=1,AO$9&lt;=$B$9),LOOKUP(AO$9,$A$12:$A$111,$B$12:$B$111),IF(AND($H152=-1,AP$9=$R151),"",IF($H152=-1,AP151,IF(AND($H152=1,AN$9=$R151),$J152,IF($H152=1,AO151,""))))))))</f>
        <v/>
      </c>
      <c r="AP152" t="str">
        <f ca="1">IF($E151="","",IF($F152="",AP151,IF(AND($M152=1,AP$9&gt;$B$9),"",IF(AND($M152=1,AP$9&lt;=$B$9),LOOKUP(AP$9,$A$12:$A$111,$B$12:$B$111),IF(AND($H152=-1,AQ$9=$R151),"",IF($H152=-1,AQ151,IF(AND($H152=1,AO$9=$R151),$J152,IF($H152=1,AP151,""))))))))</f>
        <v/>
      </c>
      <c r="AQ152" t="str">
        <f ca="1">IF($E151="","",IF($F152="",AQ151,IF(AND($M152=1,AQ$9&gt;$B$9),"",IF(AND($M152=1,AQ$9&lt;=$B$9),LOOKUP(AQ$9,$A$12:$A$111,$B$12:$B$111),IF(AND($H152=-1,AR$9=$R151),"",IF($H152=-1,AR151,IF(AND($H152=1,AP$9=$R151),$J152,IF($H152=1,AQ151,""))))))))</f>
        <v/>
      </c>
      <c r="AR152" t="str">
        <f ca="1">IF($E151="","",IF($F152="",AR151,IF(AND($M152=1,AR$9&gt;$B$9),"",IF(AND($M152=1,AR$9&lt;=$B$9),LOOKUP(AR$9,$A$12:$A$111,$B$12:$B$111),IF(AND($H152=-1,AS$9=$R151),"",IF($H152=-1,AS151,IF(AND($H152=1,AQ$9=$R151),$J152,IF($H152=1,AR151,""))))))))</f>
        <v/>
      </c>
      <c r="AS152" t="str">
        <f ca="1">IF($E151="","",IF($F152="",AS151,IF(AND($M152=1,AS$9&gt;$B$9),"",IF(AND($M152=1,AS$9&lt;=$B$9),LOOKUP(AS$9,$A$12:$A$111,$B$12:$B$111),IF(AND($H152=-1,AT$9=$R151),"",IF($H152=-1,AT151,IF(AND($H152=1,AR$9=$R151),$J152,IF($H152=1,AS151,""))))))))</f>
        <v/>
      </c>
      <c r="AT152" t="str">
        <f ca="1">IF($E151="","",IF($F152="",AT151,IF(AND($M152=1,AT$9&gt;$B$9),"",IF(AND($M152=1,AT$9&lt;=$B$9),LOOKUP(AT$9,$A$12:$A$111,$B$12:$B$111),IF(AND($H152=-1,AU$9=$R151),"",IF($H152=-1,AU151,IF(AND($H152=1,AS$9=$R151),$J152,IF($H152=1,AT151,""))))))))</f>
        <v/>
      </c>
      <c r="AU152" t="str">
        <f ca="1">IF($E151="","",IF($F152="",AU151,IF(AND($M152=1,AU$9&gt;$B$9),"",IF(AND($M152=1,AU$9&lt;=$B$9),LOOKUP(AU$9,$A$12:$A$111,$B$12:$B$111),IF(AND($H152=-1,AV$9=$R151),"",IF($H152=-1,AV151,IF(AND($H152=1,AT$9=$R151),$J152,IF($H152=1,AU151,""))))))))</f>
        <v/>
      </c>
      <c r="AV152" t="str">
        <f ca="1">IF($E151="","",IF($F152="",AV151,IF(AND($M152=1,AV$9&gt;$B$9),"",IF(AND($M152=1,AV$9&lt;=$B$9),LOOKUP(AV$9,$A$12:$A$111,$B$12:$B$111),IF(AND($H152=-1,AW$9=$R151),"",IF($H152=-1,AW151,IF(AND($H152=1,AU$9=$R151),$J152,IF($H152=1,AV151,""))))))))</f>
        <v/>
      </c>
      <c r="AW152" t="str">
        <f ca="1">IF($E151="","",IF($F152="",AW151,IF(AND($M152=1,AW$9&gt;$B$9),"",IF(AND($M152=1,AW$9&lt;=$B$9),LOOKUP(AW$9,$A$12:$A$111,$B$12:$B$111),IF(AND($H152=-1,AX$9=$R151),"",IF($H152=-1,AX151,IF(AND($H152=1,AV$9=$R151),$J152,IF($H152=1,AW151,""))))))))</f>
        <v/>
      </c>
      <c r="AX152" t="str">
        <f ca="1">IF($E151="","",IF($F152="",AX151,IF(AND($M152=1,AX$9&gt;$B$9),"",IF(AND($M152=1,AX$9&lt;=$B$9),LOOKUP(AX$9,$A$12:$A$111,$B$12:$B$111),IF(AND($H152=-1,AY$9=$R151),"",IF($H152=-1,AY151,IF(AND($H152=1,AW$9=$R151),$J152,IF($H152=1,AX151,""))))))))</f>
        <v/>
      </c>
      <c r="AY152" t="str">
        <f ca="1">IF($E151="","",IF($F152="",AY151,IF(AND($M152=1,AY$9&gt;$B$9),"",IF(AND($M152=1,AY$9&lt;=$B$9),LOOKUP(AY$9,$A$12:$A$111,$B$12:$B$111),IF(AND($H152=-1,AZ$9=$R151),"",IF($H152=-1,AZ151,IF(AND($H152=1,AX$9=$R151),$J152,IF($H152=1,AY151,""))))))))</f>
        <v/>
      </c>
      <c r="AZ152" t="str">
        <f ca="1">IF($E151="","",IF($F152="",AZ151,IF(AND($M152=1,AZ$9&gt;$B$9),"",IF(AND($M152=1,AZ$9&lt;=$B$9),LOOKUP(AZ$9,$A$12:$A$111,$B$12:$B$111),IF(AND($H152=-1,BA$9=$R151),"",IF($H152=-1,BA151,IF(AND($H152=1,AY$9=$R151),$J152,IF($H152=1,AZ151,""))))))))</f>
        <v/>
      </c>
      <c r="BA152" t="str">
        <f ca="1">IF($E151="","",IF($F152="",BA151,IF(AND($M152=1,BA$9&gt;$B$9),"",IF(AND($M152=1,BA$9&lt;=$B$9),LOOKUP(BA$9,$A$12:$A$111,$B$12:$B$111),IF(AND($H152=-1,BB$9=$R151),"",IF($H152=-1,BB151,IF(AND($H152=1,AZ$9=$R151),$J152,IF($H152=1,BA151,""))))))))</f>
        <v/>
      </c>
      <c r="BB152" t="str">
        <f ca="1">IF($E151="","",IF($F152="",BB151,IF(AND($M152=1,BB$9&gt;$B$9),"",IF(AND($M152=1,BB$9&lt;=$B$9),LOOKUP(BB$9,$A$12:$A$111,$B$12:$B$111),IF(AND($H152=-1,BC$9=$R151),"",IF($H152=-1,BC151,IF(AND($H152=1,BA$9=$R151),$J152,IF($H152=1,BB151,""))))))))</f>
        <v/>
      </c>
      <c r="BC152" t="str">
        <f ca="1">IF($E151="","",IF($F152="",BC151,IF(AND($M152=1,BC$9&gt;$B$9),"",IF(AND($M152=1,BC$9&lt;=$B$9),LOOKUP(BC$9,$A$12:$A$111,$B$12:$B$111),IF(AND($H152=-1,BD$9=$R151),"",IF($H152=-1,BD151,IF(AND($H152=1,BB$9=$R151),$J152,IF($H152=1,BC151,""))))))))</f>
        <v/>
      </c>
      <c r="BD152" t="str">
        <f ca="1">IF($E151="","",IF($F152="",BD151,IF(AND($M152=1,BD$9&gt;$B$9),"",IF(AND($M152=1,BD$9&lt;=$B$9),LOOKUP(BD$9,$A$12:$A$111,$B$12:$B$111),IF(AND($H152=-1,BE$9=$R151),"",IF($H152=-1,BE151,IF(AND($H152=1,BC$9=$R151),$J152,IF($H152=1,BD151,""))))))))</f>
        <v/>
      </c>
      <c r="BE152" t="str">
        <f ca="1">IF($E151="","",IF($F152="",BE151,IF(AND($M152=1,BE$9&gt;$B$9),"",IF(AND($M152=1,BE$9&lt;=$B$9),LOOKUP(BE$9,$A$12:$A$111,$B$12:$B$111),IF(AND($H152=-1,BF$9=$R151),"",IF($H152=-1,BF151,IF(AND($H152=1,BD$9=$R151),$J152,IF($H152=1,BE151,""))))))))</f>
        <v/>
      </c>
      <c r="BF152" t="str">
        <f ca="1">IF($E151="","",IF($F152="",BF151,IF(AND($M152=1,BF$9&gt;$B$9),"",IF(AND($M152=1,BF$9&lt;=$B$9),LOOKUP(BF$9,$A$12:$A$111,$B$12:$B$111),IF(AND($H152=-1,BG$9=$R151),"",IF($H152=-1,BG151,IF(AND($H152=1,BE$9=$R151),$J152,IF($H152=1,BF151,""))))))))</f>
        <v/>
      </c>
      <c r="BG152" t="str">
        <f ca="1">IF($E151="","",IF($F152="",BG151,IF(AND($M152=1,BG$9&gt;$B$9),"",IF(AND($M152=1,BG$9&lt;=$B$9),LOOKUP(BG$9,$A$12:$A$111,$B$12:$B$111),IF(AND($H152=-1,BH$9=$R151),"",IF($H152=-1,BH151,IF(AND($H152=1,BF$9=$R151),$J152,IF($H152=1,BG151,""))))))))</f>
        <v/>
      </c>
      <c r="BH152" t="str">
        <f ca="1">IF($E151="","",IF($F152="",BH151,IF(AND($M152=1,BH$9&gt;$B$9),"",IF(AND($M152=1,BH$9&lt;=$B$9),LOOKUP(BH$9,$A$12:$A$111,$B$12:$B$111),IF(AND($H152=-1,BI$9=$R151),"",IF($H152=-1,BI151,IF(AND($H152=1,BG$9=$R151),$J152,IF($H152=1,BH151,""))))))))</f>
        <v/>
      </c>
      <c r="BI152" t="str">
        <f ca="1">IF($E151="","",IF($F152="",BI151,IF(AND($M152=1,BI$9&gt;$B$9),"",IF(AND($M152=1,BI$9&lt;=$B$9),LOOKUP(BI$9,$A$12:$A$111,$B$12:$B$111),IF(AND($H152=-1,BJ$9=$R151),"",IF($H152=-1,BJ151,IF(AND($H152=1,BH$9=$R151),$J152,IF($H152=1,BI151,""))))))))</f>
        <v/>
      </c>
      <c r="BJ152" t="str">
        <f ca="1">IF($E151="","",IF($F152="",BJ151,IF(AND($M152=1,BJ$9&gt;$B$9),"",IF(AND($M152=1,BJ$9&lt;=$B$9),LOOKUP(BJ$9,$A$12:$A$111,$B$12:$B$111),IF(AND($H152=-1,BK$9=$R151),"",IF($H152=-1,BK151,IF(AND($H152=1,BI$9=$R151),$J152,IF($H152=1,BJ151,""))))))))</f>
        <v/>
      </c>
      <c r="BK152" t="str">
        <f ca="1">IF($E151="","",IF($F152="",BK151,IF(AND($M152=1,BK$9&gt;$B$9),"",IF(AND($M152=1,BK$9&lt;=$B$9),LOOKUP(BK$9,$A$12:$A$111,$B$12:$B$111),IF(AND($H152=-1,BL$9=$R151),"",IF($H152=-1,BL151,IF(AND($H152=1,BJ$9=$R151),$J152,IF($H152=1,BK151,""))))))))</f>
        <v/>
      </c>
      <c r="BL152" t="str">
        <f ca="1">IF($E151="","",IF($F152="",BL151,IF(AND($M152=1,BL$9&gt;$B$9),"",IF(AND($M152=1,BL$9&lt;=$B$9),LOOKUP(BL$9,$A$12:$A$111,$B$12:$B$111),IF(AND($H152=-1,BM$9=$R151),"",IF($H152=-1,BM151,IF(AND($H152=1,BK$9=$R151),$J152,IF($H152=1,BL151,""))))))))</f>
        <v/>
      </c>
      <c r="BM152" t="str">
        <f ca="1">IF($E151="","",IF($F152="",BM151,IF(AND($M152=1,BM$9&gt;$B$9),"",IF(AND($M152=1,BM$9&lt;=$B$9),LOOKUP(BM$9,$A$12:$A$111,$B$12:$B$111),IF(AND($H152=-1,BN$9=$R151),"",IF($H152=-1,BN151,IF(AND($H152=1,BL$9=$R151),$J152,IF($H152=1,BM151,""))))))))</f>
        <v/>
      </c>
      <c r="BN152" t="str">
        <f ca="1">IF($E151="","",IF($F152="",BN151,IF(AND($M152=1,BN$9&gt;$B$9),"",IF(AND($M152=1,BN$9&lt;=$B$9),LOOKUP(BN$9,$A$12:$A$111,$B$12:$B$111),IF(AND($H152=-1,BO$9=$R151),"",IF($H152=-1,BO151,IF(AND($H152=1,BM$9=$R151),$J152,IF($H152=1,BN151,""))))))))</f>
        <v/>
      </c>
      <c r="BO152">
        <f ca="1">IF($E151="","",IF($F152="",BO151,IF(AND($M152=1,BO$9&gt;$B$9),"",IF(AND($M152=1,BO$9&lt;=$B$9),LOOKUP(BO$9,$A$12:$A$111,$B$12:$B$111),IF(AND($H152=-1,BP$9=$R151),"",IF($H152=-1,BP151,IF(AND($H152=1,BN$9=$R151),$J152,IF($H152=1,BO151,""))))))))</f>
        <v>0</v>
      </c>
      <c r="BP152">
        <f ca="1">IF($E151="","",IF($F152="",BP151,IF(AND($M152=1,BP$9&gt;$B$9),"",IF(AND($M152=1,BP$9&lt;=$B$9),LOOKUP(BP$9,$A$12:$A$111,$B$12:$B$111),IF(AND($H152=-1,BQ$9=$R151),"",IF($H152=-1,BQ151,IF(AND($H152=1,BO$9=$R151),$J152,IF($H152=1,BP151,""))))))))</f>
        <v>0</v>
      </c>
    </row>
    <row r="153" spans="4:68" x14ac:dyDescent="0.25">
      <c r="D153" s="4">
        <v>143</v>
      </c>
      <c r="E153" s="1">
        <f t="shared" ca="1" si="21"/>
        <v>5</v>
      </c>
      <c r="F153" t="str">
        <f ca="1">IF(E152="","",IF(AND(B$3="Last",G152="Zero"),F152,IF(B$3="Last",G152,IF(AND(B$3="2nd last",G151="Zero"),F152,IF(B$3="2nd last",G151,IF(AND(B$3="Opposite",G152="Zero"),F152,IF(AND(B$3="Opposite",G152="Red"),"Black",IF(AND(B$3="Opposite",G152="Black"),"Red",IF(AND(B$3="Opposite",G152="Odd"),"Even",IF(AND(B$3="Opposite",G152="Even"),"Odd",IF(AND(B$3="Opposite",G152="High"),"Low",IF(AND(B$3="Opposite",G152="Low"),"High",IF(COUNTIF(Refs!$E$5:$I$6,B$3)=1,RevLab!B$3,"")))))))))))))</f>
        <v>Black</v>
      </c>
      <c r="G153" t="str">
        <f ca="1">IF(E153="","",IF(B$2="Red/Black",LOOKUP(E153,Refs!D:D,Refs!F:F),IF(B$2="High/Low",LOOKUP(E153,Refs!D:D,Refs!H:H),IF(B$2="Odd/Even",LOOKUP(E153,Refs!D:D,Refs!J:J),""))))</f>
        <v>Red</v>
      </c>
      <c r="H153">
        <f t="shared" ca="1" si="22"/>
        <v>-1</v>
      </c>
      <c r="I153">
        <f ca="1">IF(E152="","",IF(F153="","",IF(AND(R152&gt;1,P152+Q152&gt;=$B$4),$B$4,IF(R152=1,P152,P152+Q152))))</f>
        <v>25</v>
      </c>
      <c r="J153">
        <f t="shared" ca="1" si="23"/>
        <v>-25</v>
      </c>
      <c r="K153">
        <f t="shared" ca="1" si="25"/>
        <v>-121</v>
      </c>
      <c r="L153">
        <f t="shared" ca="1" si="26"/>
        <v>15</v>
      </c>
      <c r="M153">
        <f t="shared" ca="1" si="24"/>
        <v>0</v>
      </c>
      <c r="P153">
        <f t="shared" ca="1" si="18"/>
        <v>4</v>
      </c>
      <c r="Q153">
        <f t="shared" ca="1" si="19"/>
        <v>19</v>
      </c>
      <c r="R153" s="2">
        <f t="shared" ca="1" si="20"/>
        <v>6</v>
      </c>
      <c r="S153" s="4">
        <f ca="1">IF(E152="","",IF($F153="",S152,IF($M153=1,LOOKUP(S$9,$A$12:$A$111,$B$12:$B$111),IF(AND($H153=-1,T$9=$R152),"",IF($H153=-1,T152,IF($H153=1,S152))))))</f>
        <v>4</v>
      </c>
      <c r="T153">
        <f ca="1">IF($E152="","",IF($F153="",T152,IF(AND($M153=1,T$9&gt;$B$9),"",IF(AND($M153=1,T$9&lt;=$B$9),LOOKUP(T$9,$A$12:$A$111,$B$12:$B$111),IF(AND($H153=-1,U$9=$R152),"",IF($H153=-1,U152,IF(AND($H153=1,S$9=$R152),$J153,IF($H153=1,T152,""))))))))</f>
        <v>7</v>
      </c>
      <c r="U153">
        <f ca="1">IF($E152="","",IF($F153="",U152,IF(AND($M153=1,U$9&gt;$B$9),"",IF(AND($M153=1,U$9&lt;=$B$9),LOOKUP(U$9,$A$12:$A$111,$B$12:$B$111),IF(AND($H153=-1,V$9=$R152),"",IF($H153=-1,V152,IF(AND($H153=1,T$9=$R152),$J153,IF($H153=1,U152,""))))))))</f>
        <v>10</v>
      </c>
      <c r="V153">
        <f ca="1">IF($E152="","",IF($F153="",V152,IF(AND($M153=1,V$9&gt;$B$9),"",IF(AND($M153=1,V$9&lt;=$B$9),LOOKUP(V$9,$A$12:$A$111,$B$12:$B$111),IF(AND($H153=-1,W$9=$R152),"",IF($H153=-1,W152,IF(AND($H153=1,U$9=$R152),$J153,IF($H153=1,V152,""))))))))</f>
        <v>13</v>
      </c>
      <c r="W153">
        <f ca="1">IF($E152="","",IF($F153="",W152,IF(AND($M153=1,W$9&gt;$B$9),"",IF(AND($M153=1,W$9&lt;=$B$9),LOOKUP(W$9,$A$12:$A$111,$B$12:$B$111),IF(AND($H153=-1,X$9=$R152),"",IF($H153=-1,X152,IF(AND($H153=1,V$9=$R152),$J153,IF($H153=1,W152,""))))))))</f>
        <v>16</v>
      </c>
      <c r="X153">
        <f ca="1">IF($E152="","",IF($F153="",X152,IF(AND($M153=1,X$9&gt;$B$9),"",IF(AND($M153=1,X$9&lt;=$B$9),LOOKUP(X$9,$A$12:$A$111,$B$12:$B$111),IF(AND($H153=-1,Y$9=$R152),"",IF($H153=-1,Y152,IF(AND($H153=1,W$9=$R152),$J153,IF($H153=1,X152,""))))))))</f>
        <v>19</v>
      </c>
      <c r="Y153" t="str">
        <f ca="1">IF($E152="","",IF($F153="",Y152,IF(AND($M153=1,Y$9&gt;$B$9),"",IF(AND($M153=1,Y$9&lt;=$B$9),LOOKUP(Y$9,$A$12:$A$111,$B$12:$B$111),IF(AND($H153=-1,Z$9=$R152),"",IF($H153=-1,Z152,IF(AND($H153=1,X$9=$R152),$J153,IF($H153=1,Y152,""))))))))</f>
        <v/>
      </c>
      <c r="Z153" t="str">
        <f ca="1">IF($E152="","",IF($F153="",Z152,IF(AND($M153=1,Z$9&gt;$B$9),"",IF(AND($M153=1,Z$9&lt;=$B$9),LOOKUP(Z$9,$A$12:$A$111,$B$12:$B$111),IF(AND($H153=-1,AA$9=$R152),"",IF($H153=-1,AA152,IF(AND($H153=1,Y$9=$R152),$J153,IF($H153=1,Z152,""))))))))</f>
        <v/>
      </c>
      <c r="AA153" t="str">
        <f ca="1">IF($E152="","",IF($F153="",AA152,IF(AND($M153=1,AA$9&gt;$B$9),"",IF(AND($M153=1,AA$9&lt;=$B$9),LOOKUP(AA$9,$A$12:$A$111,$B$12:$B$111),IF(AND($H153=-1,AB$9=$R152),"",IF($H153=-1,AB152,IF(AND($H153=1,Z$9=$R152),$J153,IF($H153=1,AA152,""))))))))</f>
        <v/>
      </c>
      <c r="AB153" t="str">
        <f ca="1">IF($E152="","",IF($F153="",AB152,IF(AND($M153=1,AB$9&gt;$B$9),"",IF(AND($M153=1,AB$9&lt;=$B$9),LOOKUP(AB$9,$A$12:$A$111,$B$12:$B$111),IF(AND($H153=-1,AC$9=$R152),"",IF($H153=-1,AC152,IF(AND($H153=1,AA$9=$R152),$J153,IF($H153=1,AB152,""))))))))</f>
        <v/>
      </c>
      <c r="AC153" t="str">
        <f ca="1">IF($E152="","",IF($F153="",AC152,IF(AND($M153=1,AC$9&gt;$B$9),"",IF(AND($M153=1,AC$9&lt;=$B$9),LOOKUP(AC$9,$A$12:$A$111,$B$12:$B$111),IF(AND($H153=-1,AD$9=$R152),"",IF($H153=-1,AD152,IF(AND($H153=1,AB$9=$R152),$J153,IF($H153=1,AC152,""))))))))</f>
        <v/>
      </c>
      <c r="AD153" t="str">
        <f ca="1">IF($E152="","",IF($F153="",AD152,IF(AND($M153=1,AD$9&gt;$B$9),"",IF(AND($M153=1,AD$9&lt;=$B$9),LOOKUP(AD$9,$A$12:$A$111,$B$12:$B$111),IF(AND($H153=-1,AE$9=$R152),"",IF($H153=-1,AE152,IF(AND($H153=1,AC$9=$R152),$J153,IF($H153=1,AD152,""))))))))</f>
        <v/>
      </c>
      <c r="AE153" t="str">
        <f ca="1">IF($E152="","",IF($F153="",AE152,IF(AND($M153=1,AE$9&gt;$B$9),"",IF(AND($M153=1,AE$9&lt;=$B$9),LOOKUP(AE$9,$A$12:$A$111,$B$12:$B$111),IF(AND($H153=-1,AF$9=$R152),"",IF($H153=-1,AF152,IF(AND($H153=1,AD$9=$R152),$J153,IF($H153=1,AE152,""))))))))</f>
        <v/>
      </c>
      <c r="AF153" t="str">
        <f ca="1">IF($E152="","",IF($F153="",AF152,IF(AND($M153=1,AF$9&gt;$B$9),"",IF(AND($M153=1,AF$9&lt;=$B$9),LOOKUP(AF$9,$A$12:$A$111,$B$12:$B$111),IF(AND($H153=-1,AG$9=$R152),"",IF($H153=-1,AG152,IF(AND($H153=1,AE$9=$R152),$J153,IF($H153=1,AF152,""))))))))</f>
        <v/>
      </c>
      <c r="AG153" t="str">
        <f ca="1">IF($E152="","",IF($F153="",AG152,IF(AND($M153=1,AG$9&gt;$B$9),"",IF(AND($M153=1,AG$9&lt;=$B$9),LOOKUP(AG$9,$A$12:$A$111,$B$12:$B$111),IF(AND($H153=-1,AH$9=$R152),"",IF($H153=-1,AH152,IF(AND($H153=1,AF$9=$R152),$J153,IF($H153=1,AG152,""))))))))</f>
        <v/>
      </c>
      <c r="AH153" t="str">
        <f ca="1">IF($E152="","",IF($F153="",AH152,IF(AND($M153=1,AH$9&gt;$B$9),"",IF(AND($M153=1,AH$9&lt;=$B$9),LOOKUP(AH$9,$A$12:$A$111,$B$12:$B$111),IF(AND($H153=-1,AI$9=$R152),"",IF($H153=-1,AI152,IF(AND($H153=1,AG$9=$R152),$J153,IF($H153=1,AH152,""))))))))</f>
        <v/>
      </c>
      <c r="AI153" t="str">
        <f ca="1">IF($E152="","",IF($F153="",AI152,IF(AND($M153=1,AI$9&gt;$B$9),"",IF(AND($M153=1,AI$9&lt;=$B$9),LOOKUP(AI$9,$A$12:$A$111,$B$12:$B$111),IF(AND($H153=-1,AJ$9=$R152),"",IF($H153=-1,AJ152,IF(AND($H153=1,AH$9=$R152),$J153,IF($H153=1,AI152,""))))))))</f>
        <v/>
      </c>
      <c r="AJ153" t="str">
        <f ca="1">IF($E152="","",IF($F153="",AJ152,IF(AND($M153=1,AJ$9&gt;$B$9),"",IF(AND($M153=1,AJ$9&lt;=$B$9),LOOKUP(AJ$9,$A$12:$A$111,$B$12:$B$111),IF(AND($H153=-1,AK$9=$R152),"",IF($H153=-1,AK152,IF(AND($H153=1,AI$9=$R152),$J153,IF($H153=1,AJ152,""))))))))</f>
        <v/>
      </c>
      <c r="AK153" t="str">
        <f ca="1">IF($E152="","",IF($F153="",AK152,IF(AND($M153=1,AK$9&gt;$B$9),"",IF(AND($M153=1,AK$9&lt;=$B$9),LOOKUP(AK$9,$A$12:$A$111,$B$12:$B$111),IF(AND($H153=-1,AL$9=$R152),"",IF($H153=-1,AL152,IF(AND($H153=1,AJ$9=$R152),$J153,IF($H153=1,AK152,""))))))))</f>
        <v/>
      </c>
      <c r="AL153" t="str">
        <f ca="1">IF($E152="","",IF($F153="",AL152,IF(AND($M153=1,AL$9&gt;$B$9),"",IF(AND($M153=1,AL$9&lt;=$B$9),LOOKUP(AL$9,$A$12:$A$111,$B$12:$B$111),IF(AND($H153=-1,AM$9=$R152),"",IF($H153=-1,AM152,IF(AND($H153=1,AK$9=$R152),$J153,IF($H153=1,AL152,""))))))))</f>
        <v/>
      </c>
      <c r="AM153" t="str">
        <f ca="1">IF($E152="","",IF($F153="",AM152,IF(AND($M153=1,AM$9&gt;$B$9),"",IF(AND($M153=1,AM$9&lt;=$B$9),LOOKUP(AM$9,$A$12:$A$111,$B$12:$B$111),IF(AND($H153=-1,AN$9=$R152),"",IF($H153=-1,AN152,IF(AND($H153=1,AL$9=$R152),$J153,IF($H153=1,AM152,""))))))))</f>
        <v/>
      </c>
      <c r="AN153" t="str">
        <f ca="1">IF($E152="","",IF($F153="",AN152,IF(AND($M153=1,AN$9&gt;$B$9),"",IF(AND($M153=1,AN$9&lt;=$B$9),LOOKUP(AN$9,$A$12:$A$111,$B$12:$B$111),IF(AND($H153=-1,AO$9=$R152),"",IF($H153=-1,AO152,IF(AND($H153=1,AM$9=$R152),$J153,IF($H153=1,AN152,""))))))))</f>
        <v/>
      </c>
      <c r="AO153" t="str">
        <f ca="1">IF($E152="","",IF($F153="",AO152,IF(AND($M153=1,AO$9&gt;$B$9),"",IF(AND($M153=1,AO$9&lt;=$B$9),LOOKUP(AO$9,$A$12:$A$111,$B$12:$B$111),IF(AND($H153=-1,AP$9=$R152),"",IF($H153=-1,AP152,IF(AND($H153=1,AN$9=$R152),$J153,IF($H153=1,AO152,""))))))))</f>
        <v/>
      </c>
      <c r="AP153" t="str">
        <f ca="1">IF($E152="","",IF($F153="",AP152,IF(AND($M153=1,AP$9&gt;$B$9),"",IF(AND($M153=1,AP$9&lt;=$B$9),LOOKUP(AP$9,$A$12:$A$111,$B$12:$B$111),IF(AND($H153=-1,AQ$9=$R152),"",IF($H153=-1,AQ152,IF(AND($H153=1,AO$9=$R152),$J153,IF($H153=1,AP152,""))))))))</f>
        <v/>
      </c>
      <c r="AQ153" t="str">
        <f ca="1">IF($E152="","",IF($F153="",AQ152,IF(AND($M153=1,AQ$9&gt;$B$9),"",IF(AND($M153=1,AQ$9&lt;=$B$9),LOOKUP(AQ$9,$A$12:$A$111,$B$12:$B$111),IF(AND($H153=-1,AR$9=$R152),"",IF($H153=-1,AR152,IF(AND($H153=1,AP$9=$R152),$J153,IF($H153=1,AQ152,""))))))))</f>
        <v/>
      </c>
      <c r="AR153" t="str">
        <f ca="1">IF($E152="","",IF($F153="",AR152,IF(AND($M153=1,AR$9&gt;$B$9),"",IF(AND($M153=1,AR$9&lt;=$B$9),LOOKUP(AR$9,$A$12:$A$111,$B$12:$B$111),IF(AND($H153=-1,AS$9=$R152),"",IF($H153=-1,AS152,IF(AND($H153=1,AQ$9=$R152),$J153,IF($H153=1,AR152,""))))))))</f>
        <v/>
      </c>
      <c r="AS153" t="str">
        <f ca="1">IF($E152="","",IF($F153="",AS152,IF(AND($M153=1,AS$9&gt;$B$9),"",IF(AND($M153=1,AS$9&lt;=$B$9),LOOKUP(AS$9,$A$12:$A$111,$B$12:$B$111),IF(AND($H153=-1,AT$9=$R152),"",IF($H153=-1,AT152,IF(AND($H153=1,AR$9=$R152),$J153,IF($H153=1,AS152,""))))))))</f>
        <v/>
      </c>
      <c r="AT153" t="str">
        <f ca="1">IF($E152="","",IF($F153="",AT152,IF(AND($M153=1,AT$9&gt;$B$9),"",IF(AND($M153=1,AT$9&lt;=$B$9),LOOKUP(AT$9,$A$12:$A$111,$B$12:$B$111),IF(AND($H153=-1,AU$9=$R152),"",IF($H153=-1,AU152,IF(AND($H153=1,AS$9=$R152),$J153,IF($H153=1,AT152,""))))))))</f>
        <v/>
      </c>
      <c r="AU153" t="str">
        <f ca="1">IF($E152="","",IF($F153="",AU152,IF(AND($M153=1,AU$9&gt;$B$9),"",IF(AND($M153=1,AU$9&lt;=$B$9),LOOKUP(AU$9,$A$12:$A$111,$B$12:$B$111),IF(AND($H153=-1,AV$9=$R152),"",IF($H153=-1,AV152,IF(AND($H153=1,AT$9=$R152),$J153,IF($H153=1,AU152,""))))))))</f>
        <v/>
      </c>
      <c r="AV153" t="str">
        <f ca="1">IF($E152="","",IF($F153="",AV152,IF(AND($M153=1,AV$9&gt;$B$9),"",IF(AND($M153=1,AV$9&lt;=$B$9),LOOKUP(AV$9,$A$12:$A$111,$B$12:$B$111),IF(AND($H153=-1,AW$9=$R152),"",IF($H153=-1,AW152,IF(AND($H153=1,AU$9=$R152),$J153,IF($H153=1,AV152,""))))))))</f>
        <v/>
      </c>
      <c r="AW153" t="str">
        <f ca="1">IF($E152="","",IF($F153="",AW152,IF(AND($M153=1,AW$9&gt;$B$9),"",IF(AND($M153=1,AW$9&lt;=$B$9),LOOKUP(AW$9,$A$12:$A$111,$B$12:$B$111),IF(AND($H153=-1,AX$9=$R152),"",IF($H153=-1,AX152,IF(AND($H153=1,AV$9=$R152),$J153,IF($H153=1,AW152,""))))))))</f>
        <v/>
      </c>
      <c r="AX153" t="str">
        <f ca="1">IF($E152="","",IF($F153="",AX152,IF(AND($M153=1,AX$9&gt;$B$9),"",IF(AND($M153=1,AX$9&lt;=$B$9),LOOKUP(AX$9,$A$12:$A$111,$B$12:$B$111),IF(AND($H153=-1,AY$9=$R152),"",IF($H153=-1,AY152,IF(AND($H153=1,AW$9=$R152),$J153,IF($H153=1,AX152,""))))))))</f>
        <v/>
      </c>
      <c r="AY153" t="str">
        <f ca="1">IF($E152="","",IF($F153="",AY152,IF(AND($M153=1,AY$9&gt;$B$9),"",IF(AND($M153=1,AY$9&lt;=$B$9),LOOKUP(AY$9,$A$12:$A$111,$B$12:$B$111),IF(AND($H153=-1,AZ$9=$R152),"",IF($H153=-1,AZ152,IF(AND($H153=1,AX$9=$R152),$J153,IF($H153=1,AY152,""))))))))</f>
        <v/>
      </c>
      <c r="AZ153" t="str">
        <f ca="1">IF($E152="","",IF($F153="",AZ152,IF(AND($M153=1,AZ$9&gt;$B$9),"",IF(AND($M153=1,AZ$9&lt;=$B$9),LOOKUP(AZ$9,$A$12:$A$111,$B$12:$B$111),IF(AND($H153=-1,BA$9=$R152),"",IF($H153=-1,BA152,IF(AND($H153=1,AY$9=$R152),$J153,IF($H153=1,AZ152,""))))))))</f>
        <v/>
      </c>
      <c r="BA153" t="str">
        <f ca="1">IF($E152="","",IF($F153="",BA152,IF(AND($M153=1,BA$9&gt;$B$9),"",IF(AND($M153=1,BA$9&lt;=$B$9),LOOKUP(BA$9,$A$12:$A$111,$B$12:$B$111),IF(AND($H153=-1,BB$9=$R152),"",IF($H153=-1,BB152,IF(AND($H153=1,AZ$9=$R152),$J153,IF($H153=1,BA152,""))))))))</f>
        <v/>
      </c>
      <c r="BB153" t="str">
        <f ca="1">IF($E152="","",IF($F153="",BB152,IF(AND($M153=1,BB$9&gt;$B$9),"",IF(AND($M153=1,BB$9&lt;=$B$9),LOOKUP(BB$9,$A$12:$A$111,$B$12:$B$111),IF(AND($H153=-1,BC$9=$R152),"",IF($H153=-1,BC152,IF(AND($H153=1,BA$9=$R152),$J153,IF($H153=1,BB152,""))))))))</f>
        <v/>
      </c>
      <c r="BC153" t="str">
        <f ca="1">IF($E152="","",IF($F153="",BC152,IF(AND($M153=1,BC$9&gt;$B$9),"",IF(AND($M153=1,BC$9&lt;=$B$9),LOOKUP(BC$9,$A$12:$A$111,$B$12:$B$111),IF(AND($H153=-1,BD$9=$R152),"",IF($H153=-1,BD152,IF(AND($H153=1,BB$9=$R152),$J153,IF($H153=1,BC152,""))))))))</f>
        <v/>
      </c>
      <c r="BD153" t="str">
        <f ca="1">IF($E152="","",IF($F153="",BD152,IF(AND($M153=1,BD$9&gt;$B$9),"",IF(AND($M153=1,BD$9&lt;=$B$9),LOOKUP(BD$9,$A$12:$A$111,$B$12:$B$111),IF(AND($H153=-1,BE$9=$R152),"",IF($H153=-1,BE152,IF(AND($H153=1,BC$9=$R152),$J153,IF($H153=1,BD152,""))))))))</f>
        <v/>
      </c>
      <c r="BE153" t="str">
        <f ca="1">IF($E152="","",IF($F153="",BE152,IF(AND($M153=1,BE$9&gt;$B$9),"",IF(AND($M153=1,BE$9&lt;=$B$9),LOOKUP(BE$9,$A$12:$A$111,$B$12:$B$111),IF(AND($H153=-1,BF$9=$R152),"",IF($H153=-1,BF152,IF(AND($H153=1,BD$9=$R152),$J153,IF($H153=1,BE152,""))))))))</f>
        <v/>
      </c>
      <c r="BF153" t="str">
        <f ca="1">IF($E152="","",IF($F153="",BF152,IF(AND($M153=1,BF$9&gt;$B$9),"",IF(AND($M153=1,BF$9&lt;=$B$9),LOOKUP(BF$9,$A$12:$A$111,$B$12:$B$111),IF(AND($H153=-1,BG$9=$R152),"",IF($H153=-1,BG152,IF(AND($H153=1,BE$9=$R152),$J153,IF($H153=1,BF152,""))))))))</f>
        <v/>
      </c>
      <c r="BG153" t="str">
        <f ca="1">IF($E152="","",IF($F153="",BG152,IF(AND($M153=1,BG$9&gt;$B$9),"",IF(AND($M153=1,BG$9&lt;=$B$9),LOOKUP(BG$9,$A$12:$A$111,$B$12:$B$111),IF(AND($H153=-1,BH$9=$R152),"",IF($H153=-1,BH152,IF(AND($H153=1,BF$9=$R152),$J153,IF($H153=1,BG152,""))))))))</f>
        <v/>
      </c>
      <c r="BH153" t="str">
        <f ca="1">IF($E152="","",IF($F153="",BH152,IF(AND($M153=1,BH$9&gt;$B$9),"",IF(AND($M153=1,BH$9&lt;=$B$9),LOOKUP(BH$9,$A$12:$A$111,$B$12:$B$111),IF(AND($H153=-1,BI$9=$R152),"",IF($H153=-1,BI152,IF(AND($H153=1,BG$9=$R152),$J153,IF($H153=1,BH152,""))))))))</f>
        <v/>
      </c>
      <c r="BI153" t="str">
        <f ca="1">IF($E152="","",IF($F153="",BI152,IF(AND($M153=1,BI$9&gt;$B$9),"",IF(AND($M153=1,BI$9&lt;=$B$9),LOOKUP(BI$9,$A$12:$A$111,$B$12:$B$111),IF(AND($H153=-1,BJ$9=$R152),"",IF($H153=-1,BJ152,IF(AND($H153=1,BH$9=$R152),$J153,IF($H153=1,BI152,""))))))))</f>
        <v/>
      </c>
      <c r="BJ153" t="str">
        <f ca="1">IF($E152="","",IF($F153="",BJ152,IF(AND($M153=1,BJ$9&gt;$B$9),"",IF(AND($M153=1,BJ$9&lt;=$B$9),LOOKUP(BJ$9,$A$12:$A$111,$B$12:$B$111),IF(AND($H153=-1,BK$9=$R152),"",IF($H153=-1,BK152,IF(AND($H153=1,BI$9=$R152),$J153,IF($H153=1,BJ152,""))))))))</f>
        <v/>
      </c>
      <c r="BK153" t="str">
        <f ca="1">IF($E152="","",IF($F153="",BK152,IF(AND($M153=1,BK$9&gt;$B$9),"",IF(AND($M153=1,BK$9&lt;=$B$9),LOOKUP(BK$9,$A$12:$A$111,$B$12:$B$111),IF(AND($H153=-1,BL$9=$R152),"",IF($H153=-1,BL152,IF(AND($H153=1,BJ$9=$R152),$J153,IF($H153=1,BK152,""))))))))</f>
        <v/>
      </c>
      <c r="BL153" t="str">
        <f ca="1">IF($E152="","",IF($F153="",BL152,IF(AND($M153=1,BL$9&gt;$B$9),"",IF(AND($M153=1,BL$9&lt;=$B$9),LOOKUP(BL$9,$A$12:$A$111,$B$12:$B$111),IF(AND($H153=-1,BM$9=$R152),"",IF($H153=-1,BM152,IF(AND($H153=1,BK$9=$R152),$J153,IF($H153=1,BL152,""))))))))</f>
        <v/>
      </c>
      <c r="BM153" t="str">
        <f ca="1">IF($E152="","",IF($F153="",BM152,IF(AND($M153=1,BM$9&gt;$B$9),"",IF(AND($M153=1,BM$9&lt;=$B$9),LOOKUP(BM$9,$A$12:$A$111,$B$12:$B$111),IF(AND($H153=-1,BN$9=$R152),"",IF($H153=-1,BN152,IF(AND($H153=1,BL$9=$R152),$J153,IF($H153=1,BM152,""))))))))</f>
        <v/>
      </c>
      <c r="BN153">
        <f ca="1">IF($E152="","",IF($F153="",BN152,IF(AND($M153=1,BN$9&gt;$B$9),"",IF(AND($M153=1,BN$9&lt;=$B$9),LOOKUP(BN$9,$A$12:$A$111,$B$12:$B$111),IF(AND($H153=-1,BO$9=$R152),"",IF($H153=-1,BO152,IF(AND($H153=1,BM$9=$R152),$J153,IF($H153=1,BN152,""))))))))</f>
        <v>0</v>
      </c>
      <c r="BO153">
        <f ca="1">IF($E152="","",IF($F153="",BO152,IF(AND($M153=1,BO$9&gt;$B$9),"",IF(AND($M153=1,BO$9&lt;=$B$9),LOOKUP(BO$9,$A$12:$A$111,$B$12:$B$111),IF(AND($H153=-1,BP$9=$R152),"",IF($H153=-1,BP152,IF(AND($H153=1,BN$9=$R152),$J153,IF($H153=1,BO152,""))))))))</f>
        <v>0</v>
      </c>
      <c r="BP153">
        <f ca="1">IF($E152="","",IF($F153="",BP152,IF(AND($M153=1,BP$9&gt;$B$9),"",IF(AND($M153=1,BP$9&lt;=$B$9),LOOKUP(BP$9,$A$12:$A$111,$B$12:$B$111),IF(AND($H153=-1,BQ$9=$R152),"",IF($H153=-1,BQ152,IF(AND($H153=1,BO$9=$R152),$J153,IF($H153=1,BP152,""))))))))</f>
        <v>0</v>
      </c>
    </row>
    <row r="154" spans="4:68" x14ac:dyDescent="0.25">
      <c r="D154" s="4">
        <v>144</v>
      </c>
      <c r="E154" s="1">
        <f t="shared" ca="1" si="21"/>
        <v>26</v>
      </c>
      <c r="F154" t="str">
        <f ca="1">IF(E153="","",IF(AND(B$3="Last",G153="Zero"),F153,IF(B$3="Last",G153,IF(AND(B$3="2nd last",G152="Zero"),F153,IF(B$3="2nd last",G152,IF(AND(B$3="Opposite",G153="Zero"),F153,IF(AND(B$3="Opposite",G153="Red"),"Black",IF(AND(B$3="Opposite",G153="Black"),"Red",IF(AND(B$3="Opposite",G153="Odd"),"Even",IF(AND(B$3="Opposite",G153="Even"),"Odd",IF(AND(B$3="Opposite",G153="High"),"Low",IF(AND(B$3="Opposite",G153="Low"),"High",IF(COUNTIF(Refs!$E$5:$I$6,B$3)=1,RevLab!B$3,"")))))))))))))</f>
        <v>Black</v>
      </c>
      <c r="G154" t="str">
        <f ca="1">IF(E154="","",IF(B$2="Red/Black",LOOKUP(E154,Refs!D:D,Refs!F:F),IF(B$2="High/Low",LOOKUP(E154,Refs!D:D,Refs!H:H),IF(B$2="Odd/Even",LOOKUP(E154,Refs!D:D,Refs!J:J),""))))</f>
        <v>Black</v>
      </c>
      <c r="H154">
        <f t="shared" ca="1" si="22"/>
        <v>1</v>
      </c>
      <c r="I154">
        <f ca="1">IF(E153="","",IF(F154="","",IF(AND(R153&gt;1,P153+Q153&gt;=$B$4),$B$4,IF(R153=1,P153,P153+Q153))))</f>
        <v>23</v>
      </c>
      <c r="J154">
        <f t="shared" ca="1" si="23"/>
        <v>23</v>
      </c>
      <c r="K154">
        <f t="shared" ca="1" si="25"/>
        <v>-98</v>
      </c>
      <c r="L154">
        <f t="shared" ca="1" si="26"/>
        <v>15</v>
      </c>
      <c r="M154">
        <f t="shared" ca="1" si="24"/>
        <v>0</v>
      </c>
      <c r="P154">
        <f t="shared" ca="1" si="18"/>
        <v>4</v>
      </c>
      <c r="Q154">
        <f t="shared" ca="1" si="19"/>
        <v>23</v>
      </c>
      <c r="R154" s="2">
        <f t="shared" ca="1" si="20"/>
        <v>7</v>
      </c>
      <c r="S154" s="4">
        <f ca="1">IF(E153="","",IF($F154="",S153,IF($M154=1,LOOKUP(S$9,$A$12:$A$111,$B$12:$B$111),IF(AND($H154=-1,T$9=$R153),"",IF($H154=-1,T153,IF($H154=1,S153))))))</f>
        <v>4</v>
      </c>
      <c r="T154">
        <f ca="1">IF($E153="","",IF($F154="",T153,IF(AND($M154=1,T$9&gt;$B$9),"",IF(AND($M154=1,T$9&lt;=$B$9),LOOKUP(T$9,$A$12:$A$111,$B$12:$B$111),IF(AND($H154=-1,U$9=$R153),"",IF($H154=-1,U153,IF(AND($H154=1,S$9=$R153),$J154,IF($H154=1,T153,""))))))))</f>
        <v>7</v>
      </c>
      <c r="U154">
        <f ca="1">IF($E153="","",IF($F154="",U153,IF(AND($M154=1,U$9&gt;$B$9),"",IF(AND($M154=1,U$9&lt;=$B$9),LOOKUP(U$9,$A$12:$A$111,$B$12:$B$111),IF(AND($H154=-1,V$9=$R153),"",IF($H154=-1,V153,IF(AND($H154=1,T$9=$R153),$J154,IF($H154=1,U153,""))))))))</f>
        <v>10</v>
      </c>
      <c r="V154">
        <f ca="1">IF($E153="","",IF($F154="",V153,IF(AND($M154=1,V$9&gt;$B$9),"",IF(AND($M154=1,V$9&lt;=$B$9),LOOKUP(V$9,$A$12:$A$111,$B$12:$B$111),IF(AND($H154=-1,W$9=$R153),"",IF($H154=-1,W153,IF(AND($H154=1,U$9=$R153),$J154,IF($H154=1,V153,""))))))))</f>
        <v>13</v>
      </c>
      <c r="W154">
        <f ca="1">IF($E153="","",IF($F154="",W153,IF(AND($M154=1,W$9&gt;$B$9),"",IF(AND($M154=1,W$9&lt;=$B$9),LOOKUP(W$9,$A$12:$A$111,$B$12:$B$111),IF(AND($H154=-1,X$9=$R153),"",IF($H154=-1,X153,IF(AND($H154=1,V$9=$R153),$J154,IF($H154=1,W153,""))))))))</f>
        <v>16</v>
      </c>
      <c r="X154">
        <f ca="1">IF($E153="","",IF($F154="",X153,IF(AND($M154=1,X$9&gt;$B$9),"",IF(AND($M154=1,X$9&lt;=$B$9),LOOKUP(X$9,$A$12:$A$111,$B$12:$B$111),IF(AND($H154=-1,Y$9=$R153),"",IF($H154=-1,Y153,IF(AND($H154=1,W$9=$R153),$J154,IF($H154=1,X153,""))))))))</f>
        <v>19</v>
      </c>
      <c r="Y154">
        <f ca="1">IF($E153="","",IF($F154="",Y153,IF(AND($M154=1,Y$9&gt;$B$9),"",IF(AND($M154=1,Y$9&lt;=$B$9),LOOKUP(Y$9,$A$12:$A$111,$B$12:$B$111),IF(AND($H154=-1,Z$9=$R153),"",IF($H154=-1,Z153,IF(AND($H154=1,X$9=$R153),$J154,IF($H154=1,Y153,""))))))))</f>
        <v>23</v>
      </c>
      <c r="Z154" t="str">
        <f ca="1">IF($E153="","",IF($F154="",Z153,IF(AND($M154=1,Z$9&gt;$B$9),"",IF(AND($M154=1,Z$9&lt;=$B$9),LOOKUP(Z$9,$A$12:$A$111,$B$12:$B$111),IF(AND($H154=-1,AA$9=$R153),"",IF($H154=-1,AA153,IF(AND($H154=1,Y$9=$R153),$J154,IF($H154=1,Z153,""))))))))</f>
        <v/>
      </c>
      <c r="AA154" t="str">
        <f ca="1">IF($E153="","",IF($F154="",AA153,IF(AND($M154=1,AA$9&gt;$B$9),"",IF(AND($M154=1,AA$9&lt;=$B$9),LOOKUP(AA$9,$A$12:$A$111,$B$12:$B$111),IF(AND($H154=-1,AB$9=$R153),"",IF($H154=-1,AB153,IF(AND($H154=1,Z$9=$R153),$J154,IF($H154=1,AA153,""))))))))</f>
        <v/>
      </c>
      <c r="AB154" t="str">
        <f ca="1">IF($E153="","",IF($F154="",AB153,IF(AND($M154=1,AB$9&gt;$B$9),"",IF(AND($M154=1,AB$9&lt;=$B$9),LOOKUP(AB$9,$A$12:$A$111,$B$12:$B$111),IF(AND($H154=-1,AC$9=$R153),"",IF($H154=-1,AC153,IF(AND($H154=1,AA$9=$R153),$J154,IF($H154=1,AB153,""))))))))</f>
        <v/>
      </c>
      <c r="AC154" t="str">
        <f ca="1">IF($E153="","",IF($F154="",AC153,IF(AND($M154=1,AC$9&gt;$B$9),"",IF(AND($M154=1,AC$9&lt;=$B$9),LOOKUP(AC$9,$A$12:$A$111,$B$12:$B$111),IF(AND($H154=-1,AD$9=$R153),"",IF($H154=-1,AD153,IF(AND($H154=1,AB$9=$R153),$J154,IF($H154=1,AC153,""))))))))</f>
        <v/>
      </c>
      <c r="AD154" t="str">
        <f ca="1">IF($E153="","",IF($F154="",AD153,IF(AND($M154=1,AD$9&gt;$B$9),"",IF(AND($M154=1,AD$9&lt;=$B$9),LOOKUP(AD$9,$A$12:$A$111,$B$12:$B$111),IF(AND($H154=-1,AE$9=$R153),"",IF($H154=-1,AE153,IF(AND($H154=1,AC$9=$R153),$J154,IF($H154=1,AD153,""))))))))</f>
        <v/>
      </c>
      <c r="AE154" t="str">
        <f ca="1">IF($E153="","",IF($F154="",AE153,IF(AND($M154=1,AE$9&gt;$B$9),"",IF(AND($M154=1,AE$9&lt;=$B$9),LOOKUP(AE$9,$A$12:$A$111,$B$12:$B$111),IF(AND($H154=-1,AF$9=$R153),"",IF($H154=-1,AF153,IF(AND($H154=1,AD$9=$R153),$J154,IF($H154=1,AE153,""))))))))</f>
        <v/>
      </c>
      <c r="AF154" t="str">
        <f ca="1">IF($E153="","",IF($F154="",AF153,IF(AND($M154=1,AF$9&gt;$B$9),"",IF(AND($M154=1,AF$9&lt;=$B$9),LOOKUP(AF$9,$A$12:$A$111,$B$12:$B$111),IF(AND($H154=-1,AG$9=$R153),"",IF($H154=-1,AG153,IF(AND($H154=1,AE$9=$R153),$J154,IF($H154=1,AF153,""))))))))</f>
        <v/>
      </c>
      <c r="AG154" t="str">
        <f ca="1">IF($E153="","",IF($F154="",AG153,IF(AND($M154=1,AG$9&gt;$B$9),"",IF(AND($M154=1,AG$9&lt;=$B$9),LOOKUP(AG$9,$A$12:$A$111,$B$12:$B$111),IF(AND($H154=-1,AH$9=$R153),"",IF($H154=-1,AH153,IF(AND($H154=1,AF$9=$R153),$J154,IF($H154=1,AG153,""))))))))</f>
        <v/>
      </c>
      <c r="AH154" t="str">
        <f ca="1">IF($E153="","",IF($F154="",AH153,IF(AND($M154=1,AH$9&gt;$B$9),"",IF(AND($M154=1,AH$9&lt;=$B$9),LOOKUP(AH$9,$A$12:$A$111,$B$12:$B$111),IF(AND($H154=-1,AI$9=$R153),"",IF($H154=-1,AI153,IF(AND($H154=1,AG$9=$R153),$J154,IF($H154=1,AH153,""))))))))</f>
        <v/>
      </c>
      <c r="AI154" t="str">
        <f ca="1">IF($E153="","",IF($F154="",AI153,IF(AND($M154=1,AI$9&gt;$B$9),"",IF(AND($M154=1,AI$9&lt;=$B$9),LOOKUP(AI$9,$A$12:$A$111,$B$12:$B$111),IF(AND($H154=-1,AJ$9=$R153),"",IF($H154=-1,AJ153,IF(AND($H154=1,AH$9=$R153),$J154,IF($H154=1,AI153,""))))))))</f>
        <v/>
      </c>
      <c r="AJ154" t="str">
        <f ca="1">IF($E153="","",IF($F154="",AJ153,IF(AND($M154=1,AJ$9&gt;$B$9),"",IF(AND($M154=1,AJ$9&lt;=$B$9),LOOKUP(AJ$9,$A$12:$A$111,$B$12:$B$111),IF(AND($H154=-1,AK$9=$R153),"",IF($H154=-1,AK153,IF(AND($H154=1,AI$9=$R153),$J154,IF($H154=1,AJ153,""))))))))</f>
        <v/>
      </c>
      <c r="AK154" t="str">
        <f ca="1">IF($E153="","",IF($F154="",AK153,IF(AND($M154=1,AK$9&gt;$B$9),"",IF(AND($M154=1,AK$9&lt;=$B$9),LOOKUP(AK$9,$A$12:$A$111,$B$12:$B$111),IF(AND($H154=-1,AL$9=$R153),"",IF($H154=-1,AL153,IF(AND($H154=1,AJ$9=$R153),$J154,IF($H154=1,AK153,""))))))))</f>
        <v/>
      </c>
      <c r="AL154" t="str">
        <f ca="1">IF($E153="","",IF($F154="",AL153,IF(AND($M154=1,AL$9&gt;$B$9),"",IF(AND($M154=1,AL$9&lt;=$B$9),LOOKUP(AL$9,$A$12:$A$111,$B$12:$B$111),IF(AND($H154=-1,AM$9=$R153),"",IF($H154=-1,AM153,IF(AND($H154=1,AK$9=$R153),$J154,IF($H154=1,AL153,""))))))))</f>
        <v/>
      </c>
      <c r="AM154" t="str">
        <f ca="1">IF($E153="","",IF($F154="",AM153,IF(AND($M154=1,AM$9&gt;$B$9),"",IF(AND($M154=1,AM$9&lt;=$B$9),LOOKUP(AM$9,$A$12:$A$111,$B$12:$B$111),IF(AND($H154=-1,AN$9=$R153),"",IF($H154=-1,AN153,IF(AND($H154=1,AL$9=$R153),$J154,IF($H154=1,AM153,""))))))))</f>
        <v/>
      </c>
      <c r="AN154" t="str">
        <f ca="1">IF($E153="","",IF($F154="",AN153,IF(AND($M154=1,AN$9&gt;$B$9),"",IF(AND($M154=1,AN$9&lt;=$B$9),LOOKUP(AN$9,$A$12:$A$111,$B$12:$B$111),IF(AND($H154=-1,AO$9=$R153),"",IF($H154=-1,AO153,IF(AND($H154=1,AM$9=$R153),$J154,IF($H154=1,AN153,""))))))))</f>
        <v/>
      </c>
      <c r="AO154" t="str">
        <f ca="1">IF($E153="","",IF($F154="",AO153,IF(AND($M154=1,AO$9&gt;$B$9),"",IF(AND($M154=1,AO$9&lt;=$B$9),LOOKUP(AO$9,$A$12:$A$111,$B$12:$B$111),IF(AND($H154=-1,AP$9=$R153),"",IF($H154=-1,AP153,IF(AND($H154=1,AN$9=$R153),$J154,IF($H154=1,AO153,""))))))))</f>
        <v/>
      </c>
      <c r="AP154" t="str">
        <f ca="1">IF($E153="","",IF($F154="",AP153,IF(AND($M154=1,AP$9&gt;$B$9),"",IF(AND($M154=1,AP$9&lt;=$B$9),LOOKUP(AP$9,$A$12:$A$111,$B$12:$B$111),IF(AND($H154=-1,AQ$9=$R153),"",IF($H154=-1,AQ153,IF(AND($H154=1,AO$9=$R153),$J154,IF($H154=1,AP153,""))))))))</f>
        <v/>
      </c>
      <c r="AQ154" t="str">
        <f ca="1">IF($E153="","",IF($F154="",AQ153,IF(AND($M154=1,AQ$9&gt;$B$9),"",IF(AND($M154=1,AQ$9&lt;=$B$9),LOOKUP(AQ$9,$A$12:$A$111,$B$12:$B$111),IF(AND($H154=-1,AR$9=$R153),"",IF($H154=-1,AR153,IF(AND($H154=1,AP$9=$R153),$J154,IF($H154=1,AQ153,""))))))))</f>
        <v/>
      </c>
      <c r="AR154" t="str">
        <f ca="1">IF($E153="","",IF($F154="",AR153,IF(AND($M154=1,AR$9&gt;$B$9),"",IF(AND($M154=1,AR$9&lt;=$B$9),LOOKUP(AR$9,$A$12:$A$111,$B$12:$B$111),IF(AND($H154=-1,AS$9=$R153),"",IF($H154=-1,AS153,IF(AND($H154=1,AQ$9=$R153),$J154,IF($H154=1,AR153,""))))))))</f>
        <v/>
      </c>
      <c r="AS154" t="str">
        <f ca="1">IF($E153="","",IF($F154="",AS153,IF(AND($M154=1,AS$9&gt;$B$9),"",IF(AND($M154=1,AS$9&lt;=$B$9),LOOKUP(AS$9,$A$12:$A$111,$B$12:$B$111),IF(AND($H154=-1,AT$9=$R153),"",IF($H154=-1,AT153,IF(AND($H154=1,AR$9=$R153),$J154,IF($H154=1,AS153,""))))))))</f>
        <v/>
      </c>
      <c r="AT154" t="str">
        <f ca="1">IF($E153="","",IF($F154="",AT153,IF(AND($M154=1,AT$9&gt;$B$9),"",IF(AND($M154=1,AT$9&lt;=$B$9),LOOKUP(AT$9,$A$12:$A$111,$B$12:$B$111),IF(AND($H154=-1,AU$9=$R153),"",IF($H154=-1,AU153,IF(AND($H154=1,AS$9=$R153),$J154,IF($H154=1,AT153,""))))))))</f>
        <v/>
      </c>
      <c r="AU154" t="str">
        <f ca="1">IF($E153="","",IF($F154="",AU153,IF(AND($M154=1,AU$9&gt;$B$9),"",IF(AND($M154=1,AU$9&lt;=$B$9),LOOKUP(AU$9,$A$12:$A$111,$B$12:$B$111),IF(AND($H154=-1,AV$9=$R153),"",IF($H154=-1,AV153,IF(AND($H154=1,AT$9=$R153),$J154,IF($H154=1,AU153,""))))))))</f>
        <v/>
      </c>
      <c r="AV154" t="str">
        <f ca="1">IF($E153="","",IF($F154="",AV153,IF(AND($M154=1,AV$9&gt;$B$9),"",IF(AND($M154=1,AV$9&lt;=$B$9),LOOKUP(AV$9,$A$12:$A$111,$B$12:$B$111),IF(AND($H154=-1,AW$9=$R153),"",IF($H154=-1,AW153,IF(AND($H154=1,AU$9=$R153),$J154,IF($H154=1,AV153,""))))))))</f>
        <v/>
      </c>
      <c r="AW154" t="str">
        <f ca="1">IF($E153="","",IF($F154="",AW153,IF(AND($M154=1,AW$9&gt;$B$9),"",IF(AND($M154=1,AW$9&lt;=$B$9),LOOKUP(AW$9,$A$12:$A$111,$B$12:$B$111),IF(AND($H154=-1,AX$9=$R153),"",IF($H154=-1,AX153,IF(AND($H154=1,AV$9=$R153),$J154,IF($H154=1,AW153,""))))))))</f>
        <v/>
      </c>
      <c r="AX154" t="str">
        <f ca="1">IF($E153="","",IF($F154="",AX153,IF(AND($M154=1,AX$9&gt;$B$9),"",IF(AND($M154=1,AX$9&lt;=$B$9),LOOKUP(AX$9,$A$12:$A$111,$B$12:$B$111),IF(AND($H154=-1,AY$9=$R153),"",IF($H154=-1,AY153,IF(AND($H154=1,AW$9=$R153),$J154,IF($H154=1,AX153,""))))))))</f>
        <v/>
      </c>
      <c r="AY154" t="str">
        <f ca="1">IF($E153="","",IF($F154="",AY153,IF(AND($M154=1,AY$9&gt;$B$9),"",IF(AND($M154=1,AY$9&lt;=$B$9),LOOKUP(AY$9,$A$12:$A$111,$B$12:$B$111),IF(AND($H154=-1,AZ$9=$R153),"",IF($H154=-1,AZ153,IF(AND($H154=1,AX$9=$R153),$J154,IF($H154=1,AY153,""))))))))</f>
        <v/>
      </c>
      <c r="AZ154" t="str">
        <f ca="1">IF($E153="","",IF($F154="",AZ153,IF(AND($M154=1,AZ$9&gt;$B$9),"",IF(AND($M154=1,AZ$9&lt;=$B$9),LOOKUP(AZ$9,$A$12:$A$111,$B$12:$B$111),IF(AND($H154=-1,BA$9=$R153),"",IF($H154=-1,BA153,IF(AND($H154=1,AY$9=$R153),$J154,IF($H154=1,AZ153,""))))))))</f>
        <v/>
      </c>
      <c r="BA154" t="str">
        <f ca="1">IF($E153="","",IF($F154="",BA153,IF(AND($M154=1,BA$9&gt;$B$9),"",IF(AND($M154=1,BA$9&lt;=$B$9),LOOKUP(BA$9,$A$12:$A$111,$B$12:$B$111),IF(AND($H154=-1,BB$9=$R153),"",IF($H154=-1,BB153,IF(AND($H154=1,AZ$9=$R153),$J154,IF($H154=1,BA153,""))))))))</f>
        <v/>
      </c>
      <c r="BB154" t="str">
        <f ca="1">IF($E153="","",IF($F154="",BB153,IF(AND($M154=1,BB$9&gt;$B$9),"",IF(AND($M154=1,BB$9&lt;=$B$9),LOOKUP(BB$9,$A$12:$A$111,$B$12:$B$111),IF(AND($H154=-1,BC$9=$R153),"",IF($H154=-1,BC153,IF(AND($H154=1,BA$9=$R153),$J154,IF($H154=1,BB153,""))))))))</f>
        <v/>
      </c>
      <c r="BC154" t="str">
        <f ca="1">IF($E153="","",IF($F154="",BC153,IF(AND($M154=1,BC$9&gt;$B$9),"",IF(AND($M154=1,BC$9&lt;=$B$9),LOOKUP(BC$9,$A$12:$A$111,$B$12:$B$111),IF(AND($H154=-1,BD$9=$R153),"",IF($H154=-1,BD153,IF(AND($H154=1,BB$9=$R153),$J154,IF($H154=1,BC153,""))))))))</f>
        <v/>
      </c>
      <c r="BD154" t="str">
        <f ca="1">IF($E153="","",IF($F154="",BD153,IF(AND($M154=1,BD$9&gt;$B$9),"",IF(AND($M154=1,BD$9&lt;=$B$9),LOOKUP(BD$9,$A$12:$A$111,$B$12:$B$111),IF(AND($H154=-1,BE$9=$R153),"",IF($H154=-1,BE153,IF(AND($H154=1,BC$9=$R153),$J154,IF($H154=1,BD153,""))))))))</f>
        <v/>
      </c>
      <c r="BE154" t="str">
        <f ca="1">IF($E153="","",IF($F154="",BE153,IF(AND($M154=1,BE$9&gt;$B$9),"",IF(AND($M154=1,BE$9&lt;=$B$9),LOOKUP(BE$9,$A$12:$A$111,$B$12:$B$111),IF(AND($H154=-1,BF$9=$R153),"",IF($H154=-1,BF153,IF(AND($H154=1,BD$9=$R153),$J154,IF($H154=1,BE153,""))))))))</f>
        <v/>
      </c>
      <c r="BF154" t="str">
        <f ca="1">IF($E153="","",IF($F154="",BF153,IF(AND($M154=1,BF$9&gt;$B$9),"",IF(AND($M154=1,BF$9&lt;=$B$9),LOOKUP(BF$9,$A$12:$A$111,$B$12:$B$111),IF(AND($H154=-1,BG$9=$R153),"",IF($H154=-1,BG153,IF(AND($H154=1,BE$9=$R153),$J154,IF($H154=1,BF153,""))))))))</f>
        <v/>
      </c>
      <c r="BG154" t="str">
        <f ca="1">IF($E153="","",IF($F154="",BG153,IF(AND($M154=1,BG$9&gt;$B$9),"",IF(AND($M154=1,BG$9&lt;=$B$9),LOOKUP(BG$9,$A$12:$A$111,$B$12:$B$111),IF(AND($H154=-1,BH$9=$R153),"",IF($H154=-1,BH153,IF(AND($H154=1,BF$9=$R153),$J154,IF($H154=1,BG153,""))))))))</f>
        <v/>
      </c>
      <c r="BH154" t="str">
        <f ca="1">IF($E153="","",IF($F154="",BH153,IF(AND($M154=1,BH$9&gt;$B$9),"",IF(AND($M154=1,BH$9&lt;=$B$9),LOOKUP(BH$9,$A$12:$A$111,$B$12:$B$111),IF(AND($H154=-1,BI$9=$R153),"",IF($H154=-1,BI153,IF(AND($H154=1,BG$9=$R153),$J154,IF($H154=1,BH153,""))))))))</f>
        <v/>
      </c>
      <c r="BI154" t="str">
        <f ca="1">IF($E153="","",IF($F154="",BI153,IF(AND($M154=1,BI$9&gt;$B$9),"",IF(AND($M154=1,BI$9&lt;=$B$9),LOOKUP(BI$9,$A$12:$A$111,$B$12:$B$111),IF(AND($H154=-1,BJ$9=$R153),"",IF($H154=-1,BJ153,IF(AND($H154=1,BH$9=$R153),$J154,IF($H154=1,BI153,""))))))))</f>
        <v/>
      </c>
      <c r="BJ154" t="str">
        <f ca="1">IF($E153="","",IF($F154="",BJ153,IF(AND($M154=1,BJ$9&gt;$B$9),"",IF(AND($M154=1,BJ$9&lt;=$B$9),LOOKUP(BJ$9,$A$12:$A$111,$B$12:$B$111),IF(AND($H154=-1,BK$9=$R153),"",IF($H154=-1,BK153,IF(AND($H154=1,BI$9=$R153),$J154,IF($H154=1,BJ153,""))))))))</f>
        <v/>
      </c>
      <c r="BK154" t="str">
        <f ca="1">IF($E153="","",IF($F154="",BK153,IF(AND($M154=1,BK$9&gt;$B$9),"",IF(AND($M154=1,BK$9&lt;=$B$9),LOOKUP(BK$9,$A$12:$A$111,$B$12:$B$111),IF(AND($H154=-1,BL$9=$R153),"",IF($H154=-1,BL153,IF(AND($H154=1,BJ$9=$R153),$J154,IF($H154=1,BK153,""))))))))</f>
        <v/>
      </c>
      <c r="BL154" t="str">
        <f ca="1">IF($E153="","",IF($F154="",BL153,IF(AND($M154=1,BL$9&gt;$B$9),"",IF(AND($M154=1,BL$9&lt;=$B$9),LOOKUP(BL$9,$A$12:$A$111,$B$12:$B$111),IF(AND($H154=-1,BM$9=$R153),"",IF($H154=-1,BM153,IF(AND($H154=1,BK$9=$R153),$J154,IF($H154=1,BL153,""))))))))</f>
        <v/>
      </c>
      <c r="BM154" t="str">
        <f ca="1">IF($E153="","",IF($F154="",BM153,IF(AND($M154=1,BM$9&gt;$B$9),"",IF(AND($M154=1,BM$9&lt;=$B$9),LOOKUP(BM$9,$A$12:$A$111,$B$12:$B$111),IF(AND($H154=-1,BN$9=$R153),"",IF($H154=-1,BN153,IF(AND($H154=1,BL$9=$R153),$J154,IF($H154=1,BM153,""))))))))</f>
        <v/>
      </c>
      <c r="BN154">
        <f ca="1">IF($E153="","",IF($F154="",BN153,IF(AND($M154=1,BN$9&gt;$B$9),"",IF(AND($M154=1,BN$9&lt;=$B$9),LOOKUP(BN$9,$A$12:$A$111,$B$12:$B$111),IF(AND($H154=-1,BO$9=$R153),"",IF($H154=-1,BO153,IF(AND($H154=1,BM$9=$R153),$J154,IF($H154=1,BN153,""))))))))</f>
        <v>0</v>
      </c>
      <c r="BO154">
        <f ca="1">IF($E153="","",IF($F154="",BO153,IF(AND($M154=1,BO$9&gt;$B$9),"",IF(AND($M154=1,BO$9&lt;=$B$9),LOOKUP(BO$9,$A$12:$A$111,$B$12:$B$111),IF(AND($H154=-1,BP$9=$R153),"",IF($H154=-1,BP153,IF(AND($H154=1,BN$9=$R153),$J154,IF($H154=1,BO153,""))))))))</f>
        <v>0</v>
      </c>
      <c r="BP154">
        <f ca="1">IF($E153="","",IF($F154="",BP153,IF(AND($M154=1,BP$9&gt;$B$9),"",IF(AND($M154=1,BP$9&lt;=$B$9),LOOKUP(BP$9,$A$12:$A$111,$B$12:$B$111),IF(AND($H154=-1,BQ$9=$R153),"",IF($H154=-1,BQ153,IF(AND($H154=1,BO$9=$R153),$J154,IF($H154=1,BP153,""))))))))</f>
        <v>0</v>
      </c>
    </row>
    <row r="155" spans="4:68" x14ac:dyDescent="0.25">
      <c r="D155" s="4">
        <v>145</v>
      </c>
      <c r="E155" s="1">
        <f t="shared" ca="1" si="21"/>
        <v>12</v>
      </c>
      <c r="F155" t="str">
        <f ca="1">IF(E154="","",IF(AND(B$3="Last",G154="Zero"),F154,IF(B$3="Last",G154,IF(AND(B$3="2nd last",G153="Zero"),F154,IF(B$3="2nd last",G153,IF(AND(B$3="Opposite",G154="Zero"),F154,IF(AND(B$3="Opposite",G154="Red"),"Black",IF(AND(B$3="Opposite",G154="Black"),"Red",IF(AND(B$3="Opposite",G154="Odd"),"Even",IF(AND(B$3="Opposite",G154="Even"),"Odd",IF(AND(B$3="Opposite",G154="High"),"Low",IF(AND(B$3="Opposite",G154="Low"),"High",IF(COUNTIF(Refs!$E$5:$I$6,B$3)=1,RevLab!B$3,"")))))))))))))</f>
        <v>Black</v>
      </c>
      <c r="G155" t="str">
        <f ca="1">IF(E155="","",IF(B$2="Red/Black",LOOKUP(E155,Refs!D:D,Refs!F:F),IF(B$2="High/Low",LOOKUP(E155,Refs!D:D,Refs!H:H),IF(B$2="Odd/Even",LOOKUP(E155,Refs!D:D,Refs!J:J),""))))</f>
        <v>Red</v>
      </c>
      <c r="H155">
        <f t="shared" ca="1" si="22"/>
        <v>-1</v>
      </c>
      <c r="I155">
        <f ca="1">IF(E154="","",IF(F155="","",IF(AND(R154&gt;1,P154+Q154&gt;=$B$4),$B$4,IF(R154=1,P154,P154+Q154))))</f>
        <v>27</v>
      </c>
      <c r="J155">
        <f t="shared" ca="1" si="23"/>
        <v>-27</v>
      </c>
      <c r="K155">
        <f t="shared" ca="1" si="25"/>
        <v>-125</v>
      </c>
      <c r="L155">
        <f t="shared" ca="1" si="26"/>
        <v>15</v>
      </c>
      <c r="M155">
        <f t="shared" ca="1" si="24"/>
        <v>0</v>
      </c>
      <c r="P155">
        <f t="shared" ca="1" si="18"/>
        <v>7</v>
      </c>
      <c r="Q155">
        <f t="shared" ca="1" si="19"/>
        <v>19</v>
      </c>
      <c r="R155" s="2">
        <f t="shared" ca="1" si="20"/>
        <v>5</v>
      </c>
      <c r="S155" s="4">
        <f ca="1">IF(E154="","",IF($F155="",S154,IF($M155=1,LOOKUP(S$9,$A$12:$A$111,$B$12:$B$111),IF(AND($H155=-1,T$9=$R154),"",IF($H155=-1,T154,IF($H155=1,S154))))))</f>
        <v>7</v>
      </c>
      <c r="T155">
        <f ca="1">IF($E154="","",IF($F155="",T154,IF(AND($M155=1,T$9&gt;$B$9),"",IF(AND($M155=1,T$9&lt;=$B$9),LOOKUP(T$9,$A$12:$A$111,$B$12:$B$111),IF(AND($H155=-1,U$9=$R154),"",IF($H155=-1,U154,IF(AND($H155=1,S$9=$R154),$J155,IF($H155=1,T154,""))))))))</f>
        <v>10</v>
      </c>
      <c r="U155">
        <f ca="1">IF($E154="","",IF($F155="",U154,IF(AND($M155=1,U$9&gt;$B$9),"",IF(AND($M155=1,U$9&lt;=$B$9),LOOKUP(U$9,$A$12:$A$111,$B$12:$B$111),IF(AND($H155=-1,V$9=$R154),"",IF($H155=-1,V154,IF(AND($H155=1,T$9=$R154),$J155,IF($H155=1,U154,""))))))))</f>
        <v>13</v>
      </c>
      <c r="V155">
        <f ca="1">IF($E154="","",IF($F155="",V154,IF(AND($M155=1,V$9&gt;$B$9),"",IF(AND($M155=1,V$9&lt;=$B$9),LOOKUP(V$9,$A$12:$A$111,$B$12:$B$111),IF(AND($H155=-1,W$9=$R154),"",IF($H155=-1,W154,IF(AND($H155=1,U$9=$R154),$J155,IF($H155=1,V154,""))))))))</f>
        <v>16</v>
      </c>
      <c r="W155">
        <f ca="1">IF($E154="","",IF($F155="",W154,IF(AND($M155=1,W$9&gt;$B$9),"",IF(AND($M155=1,W$9&lt;=$B$9),LOOKUP(W$9,$A$12:$A$111,$B$12:$B$111),IF(AND($H155=-1,X$9=$R154),"",IF($H155=-1,X154,IF(AND($H155=1,V$9=$R154),$J155,IF($H155=1,W154,""))))))))</f>
        <v>19</v>
      </c>
      <c r="X155" t="str">
        <f ca="1">IF($E154="","",IF($F155="",X154,IF(AND($M155=1,X$9&gt;$B$9),"",IF(AND($M155=1,X$9&lt;=$B$9),LOOKUP(X$9,$A$12:$A$111,$B$12:$B$111),IF(AND($H155=-1,Y$9=$R154),"",IF($H155=-1,Y154,IF(AND($H155=1,W$9=$R154),$J155,IF($H155=1,X154,""))))))))</f>
        <v/>
      </c>
      <c r="Y155" t="str">
        <f ca="1">IF($E154="","",IF($F155="",Y154,IF(AND($M155=1,Y$9&gt;$B$9),"",IF(AND($M155=1,Y$9&lt;=$B$9),LOOKUP(Y$9,$A$12:$A$111,$B$12:$B$111),IF(AND($H155=-1,Z$9=$R154),"",IF($H155=-1,Z154,IF(AND($H155=1,X$9=$R154),$J155,IF($H155=1,Y154,""))))))))</f>
        <v/>
      </c>
      <c r="Z155" t="str">
        <f ca="1">IF($E154="","",IF($F155="",Z154,IF(AND($M155=1,Z$9&gt;$B$9),"",IF(AND($M155=1,Z$9&lt;=$B$9),LOOKUP(Z$9,$A$12:$A$111,$B$12:$B$111),IF(AND($H155=-1,AA$9=$R154),"",IF($H155=-1,AA154,IF(AND($H155=1,Y$9=$R154),$J155,IF($H155=1,Z154,""))))))))</f>
        <v/>
      </c>
      <c r="AA155" t="str">
        <f ca="1">IF($E154="","",IF($F155="",AA154,IF(AND($M155=1,AA$9&gt;$B$9),"",IF(AND($M155=1,AA$9&lt;=$B$9),LOOKUP(AA$9,$A$12:$A$111,$B$12:$B$111),IF(AND($H155=-1,AB$9=$R154),"",IF($H155=-1,AB154,IF(AND($H155=1,Z$9=$R154),$J155,IF($H155=1,AA154,""))))))))</f>
        <v/>
      </c>
      <c r="AB155" t="str">
        <f ca="1">IF($E154="","",IF($F155="",AB154,IF(AND($M155=1,AB$9&gt;$B$9),"",IF(AND($M155=1,AB$9&lt;=$B$9),LOOKUP(AB$9,$A$12:$A$111,$B$12:$B$111),IF(AND($H155=-1,AC$9=$R154),"",IF($H155=-1,AC154,IF(AND($H155=1,AA$9=$R154),$J155,IF($H155=1,AB154,""))))))))</f>
        <v/>
      </c>
      <c r="AC155" t="str">
        <f ca="1">IF($E154="","",IF($F155="",AC154,IF(AND($M155=1,AC$9&gt;$B$9),"",IF(AND($M155=1,AC$9&lt;=$B$9),LOOKUP(AC$9,$A$12:$A$111,$B$12:$B$111),IF(AND($H155=-1,AD$9=$R154),"",IF($H155=-1,AD154,IF(AND($H155=1,AB$9=$R154),$J155,IF($H155=1,AC154,""))))))))</f>
        <v/>
      </c>
      <c r="AD155" t="str">
        <f ca="1">IF($E154="","",IF($F155="",AD154,IF(AND($M155=1,AD$9&gt;$B$9),"",IF(AND($M155=1,AD$9&lt;=$B$9),LOOKUP(AD$9,$A$12:$A$111,$B$12:$B$111),IF(AND($H155=-1,AE$9=$R154),"",IF($H155=-1,AE154,IF(AND($H155=1,AC$9=$R154),$J155,IF($H155=1,AD154,""))))))))</f>
        <v/>
      </c>
      <c r="AE155" t="str">
        <f ca="1">IF($E154="","",IF($F155="",AE154,IF(AND($M155=1,AE$9&gt;$B$9),"",IF(AND($M155=1,AE$9&lt;=$B$9),LOOKUP(AE$9,$A$12:$A$111,$B$12:$B$111),IF(AND($H155=-1,AF$9=$R154),"",IF($H155=-1,AF154,IF(AND($H155=1,AD$9=$R154),$J155,IF($H155=1,AE154,""))))))))</f>
        <v/>
      </c>
      <c r="AF155" t="str">
        <f ca="1">IF($E154="","",IF($F155="",AF154,IF(AND($M155=1,AF$9&gt;$B$9),"",IF(AND($M155=1,AF$9&lt;=$B$9),LOOKUP(AF$9,$A$12:$A$111,$B$12:$B$111),IF(AND($H155=-1,AG$9=$R154),"",IF($H155=-1,AG154,IF(AND($H155=1,AE$9=$R154),$J155,IF($H155=1,AF154,""))))))))</f>
        <v/>
      </c>
      <c r="AG155" t="str">
        <f ca="1">IF($E154="","",IF($F155="",AG154,IF(AND($M155=1,AG$9&gt;$B$9),"",IF(AND($M155=1,AG$9&lt;=$B$9),LOOKUP(AG$9,$A$12:$A$111,$B$12:$B$111),IF(AND($H155=-1,AH$9=$R154),"",IF($H155=-1,AH154,IF(AND($H155=1,AF$9=$R154),$J155,IF($H155=1,AG154,""))))))))</f>
        <v/>
      </c>
      <c r="AH155" t="str">
        <f ca="1">IF($E154="","",IF($F155="",AH154,IF(AND($M155=1,AH$9&gt;$B$9),"",IF(AND($M155=1,AH$9&lt;=$B$9),LOOKUP(AH$9,$A$12:$A$111,$B$12:$B$111),IF(AND($H155=-1,AI$9=$R154),"",IF($H155=-1,AI154,IF(AND($H155=1,AG$9=$R154),$J155,IF($H155=1,AH154,""))))))))</f>
        <v/>
      </c>
      <c r="AI155" t="str">
        <f ca="1">IF($E154="","",IF($F155="",AI154,IF(AND($M155=1,AI$9&gt;$B$9),"",IF(AND($M155=1,AI$9&lt;=$B$9),LOOKUP(AI$9,$A$12:$A$111,$B$12:$B$111),IF(AND($H155=-1,AJ$9=$R154),"",IF($H155=-1,AJ154,IF(AND($H155=1,AH$9=$R154),$J155,IF($H155=1,AI154,""))))))))</f>
        <v/>
      </c>
      <c r="AJ155" t="str">
        <f ca="1">IF($E154="","",IF($F155="",AJ154,IF(AND($M155=1,AJ$9&gt;$B$9),"",IF(AND($M155=1,AJ$9&lt;=$B$9),LOOKUP(AJ$9,$A$12:$A$111,$B$12:$B$111),IF(AND($H155=-1,AK$9=$R154),"",IF($H155=-1,AK154,IF(AND($H155=1,AI$9=$R154),$J155,IF($H155=1,AJ154,""))))))))</f>
        <v/>
      </c>
      <c r="AK155" t="str">
        <f ca="1">IF($E154="","",IF($F155="",AK154,IF(AND($M155=1,AK$9&gt;$B$9),"",IF(AND($M155=1,AK$9&lt;=$B$9),LOOKUP(AK$9,$A$12:$A$111,$B$12:$B$111),IF(AND($H155=-1,AL$9=$R154),"",IF($H155=-1,AL154,IF(AND($H155=1,AJ$9=$R154),$J155,IF($H155=1,AK154,""))))))))</f>
        <v/>
      </c>
      <c r="AL155" t="str">
        <f ca="1">IF($E154="","",IF($F155="",AL154,IF(AND($M155=1,AL$9&gt;$B$9),"",IF(AND($M155=1,AL$9&lt;=$B$9),LOOKUP(AL$9,$A$12:$A$111,$B$12:$B$111),IF(AND($H155=-1,AM$9=$R154),"",IF($H155=-1,AM154,IF(AND($H155=1,AK$9=$R154),$J155,IF($H155=1,AL154,""))))))))</f>
        <v/>
      </c>
      <c r="AM155" t="str">
        <f ca="1">IF($E154="","",IF($F155="",AM154,IF(AND($M155=1,AM$9&gt;$B$9),"",IF(AND($M155=1,AM$9&lt;=$B$9),LOOKUP(AM$9,$A$12:$A$111,$B$12:$B$111),IF(AND($H155=-1,AN$9=$R154),"",IF($H155=-1,AN154,IF(AND($H155=1,AL$9=$R154),$J155,IF($H155=1,AM154,""))))))))</f>
        <v/>
      </c>
      <c r="AN155" t="str">
        <f ca="1">IF($E154="","",IF($F155="",AN154,IF(AND($M155=1,AN$9&gt;$B$9),"",IF(AND($M155=1,AN$9&lt;=$B$9),LOOKUP(AN$9,$A$12:$A$111,$B$12:$B$111),IF(AND($H155=-1,AO$9=$R154),"",IF($H155=-1,AO154,IF(AND($H155=1,AM$9=$R154),$J155,IF($H155=1,AN154,""))))))))</f>
        <v/>
      </c>
      <c r="AO155" t="str">
        <f ca="1">IF($E154="","",IF($F155="",AO154,IF(AND($M155=1,AO$9&gt;$B$9),"",IF(AND($M155=1,AO$9&lt;=$B$9),LOOKUP(AO$9,$A$12:$A$111,$B$12:$B$111),IF(AND($H155=-1,AP$9=$R154),"",IF($H155=-1,AP154,IF(AND($H155=1,AN$9=$R154),$J155,IF($H155=1,AO154,""))))))))</f>
        <v/>
      </c>
      <c r="AP155" t="str">
        <f ca="1">IF($E154="","",IF($F155="",AP154,IF(AND($M155=1,AP$9&gt;$B$9),"",IF(AND($M155=1,AP$9&lt;=$B$9),LOOKUP(AP$9,$A$12:$A$111,$B$12:$B$111),IF(AND($H155=-1,AQ$9=$R154),"",IF($H155=-1,AQ154,IF(AND($H155=1,AO$9=$R154),$J155,IF($H155=1,AP154,""))))))))</f>
        <v/>
      </c>
      <c r="AQ155" t="str">
        <f ca="1">IF($E154="","",IF($F155="",AQ154,IF(AND($M155=1,AQ$9&gt;$B$9),"",IF(AND($M155=1,AQ$9&lt;=$B$9),LOOKUP(AQ$9,$A$12:$A$111,$B$12:$B$111),IF(AND($H155=-1,AR$9=$R154),"",IF($H155=-1,AR154,IF(AND($H155=1,AP$9=$R154),$J155,IF($H155=1,AQ154,""))))))))</f>
        <v/>
      </c>
      <c r="AR155" t="str">
        <f ca="1">IF($E154="","",IF($F155="",AR154,IF(AND($M155=1,AR$9&gt;$B$9),"",IF(AND($M155=1,AR$9&lt;=$B$9),LOOKUP(AR$9,$A$12:$A$111,$B$12:$B$111),IF(AND($H155=-1,AS$9=$R154),"",IF($H155=-1,AS154,IF(AND($H155=1,AQ$9=$R154),$J155,IF($H155=1,AR154,""))))))))</f>
        <v/>
      </c>
      <c r="AS155" t="str">
        <f ca="1">IF($E154="","",IF($F155="",AS154,IF(AND($M155=1,AS$9&gt;$B$9),"",IF(AND($M155=1,AS$9&lt;=$B$9),LOOKUP(AS$9,$A$12:$A$111,$B$12:$B$111),IF(AND($H155=-1,AT$9=$R154),"",IF($H155=-1,AT154,IF(AND($H155=1,AR$9=$R154),$J155,IF($H155=1,AS154,""))))))))</f>
        <v/>
      </c>
      <c r="AT155" t="str">
        <f ca="1">IF($E154="","",IF($F155="",AT154,IF(AND($M155=1,AT$9&gt;$B$9),"",IF(AND($M155=1,AT$9&lt;=$B$9),LOOKUP(AT$9,$A$12:$A$111,$B$12:$B$111),IF(AND($H155=-1,AU$9=$R154),"",IF($H155=-1,AU154,IF(AND($H155=1,AS$9=$R154),$J155,IF($H155=1,AT154,""))))))))</f>
        <v/>
      </c>
      <c r="AU155" t="str">
        <f ca="1">IF($E154="","",IF($F155="",AU154,IF(AND($M155=1,AU$9&gt;$B$9),"",IF(AND($M155=1,AU$9&lt;=$B$9),LOOKUP(AU$9,$A$12:$A$111,$B$12:$B$111),IF(AND($H155=-1,AV$9=$R154),"",IF($H155=-1,AV154,IF(AND($H155=1,AT$9=$R154),$J155,IF($H155=1,AU154,""))))))))</f>
        <v/>
      </c>
      <c r="AV155" t="str">
        <f ca="1">IF($E154="","",IF($F155="",AV154,IF(AND($M155=1,AV$9&gt;$B$9),"",IF(AND($M155=1,AV$9&lt;=$B$9),LOOKUP(AV$9,$A$12:$A$111,$B$12:$B$111),IF(AND($H155=-1,AW$9=$R154),"",IF($H155=-1,AW154,IF(AND($H155=1,AU$9=$R154),$J155,IF($H155=1,AV154,""))))))))</f>
        <v/>
      </c>
      <c r="AW155" t="str">
        <f ca="1">IF($E154="","",IF($F155="",AW154,IF(AND($M155=1,AW$9&gt;$B$9),"",IF(AND($M155=1,AW$9&lt;=$B$9),LOOKUP(AW$9,$A$12:$A$111,$B$12:$B$111),IF(AND($H155=-1,AX$9=$R154),"",IF($H155=-1,AX154,IF(AND($H155=1,AV$9=$R154),$J155,IF($H155=1,AW154,""))))))))</f>
        <v/>
      </c>
      <c r="AX155" t="str">
        <f ca="1">IF($E154="","",IF($F155="",AX154,IF(AND($M155=1,AX$9&gt;$B$9),"",IF(AND($M155=1,AX$9&lt;=$B$9),LOOKUP(AX$9,$A$12:$A$111,$B$12:$B$111),IF(AND($H155=-1,AY$9=$R154),"",IF($H155=-1,AY154,IF(AND($H155=1,AW$9=$R154),$J155,IF($H155=1,AX154,""))))))))</f>
        <v/>
      </c>
      <c r="AY155" t="str">
        <f ca="1">IF($E154="","",IF($F155="",AY154,IF(AND($M155=1,AY$9&gt;$B$9),"",IF(AND($M155=1,AY$9&lt;=$B$9),LOOKUP(AY$9,$A$12:$A$111,$B$12:$B$111),IF(AND($H155=-1,AZ$9=$R154),"",IF($H155=-1,AZ154,IF(AND($H155=1,AX$9=$R154),$J155,IF($H155=1,AY154,""))))))))</f>
        <v/>
      </c>
      <c r="AZ155" t="str">
        <f ca="1">IF($E154="","",IF($F155="",AZ154,IF(AND($M155=1,AZ$9&gt;$B$9),"",IF(AND($M155=1,AZ$9&lt;=$B$9),LOOKUP(AZ$9,$A$12:$A$111,$B$12:$B$111),IF(AND($H155=-1,BA$9=$R154),"",IF($H155=-1,BA154,IF(AND($H155=1,AY$9=$R154),$J155,IF($H155=1,AZ154,""))))))))</f>
        <v/>
      </c>
      <c r="BA155" t="str">
        <f ca="1">IF($E154="","",IF($F155="",BA154,IF(AND($M155=1,BA$9&gt;$B$9),"",IF(AND($M155=1,BA$9&lt;=$B$9),LOOKUP(BA$9,$A$12:$A$111,$B$12:$B$111),IF(AND($H155=-1,BB$9=$R154),"",IF($H155=-1,BB154,IF(AND($H155=1,AZ$9=$R154),$J155,IF($H155=1,BA154,""))))))))</f>
        <v/>
      </c>
      <c r="BB155" t="str">
        <f ca="1">IF($E154="","",IF($F155="",BB154,IF(AND($M155=1,BB$9&gt;$B$9),"",IF(AND($M155=1,BB$9&lt;=$B$9),LOOKUP(BB$9,$A$12:$A$111,$B$12:$B$111),IF(AND($H155=-1,BC$9=$R154),"",IF($H155=-1,BC154,IF(AND($H155=1,BA$9=$R154),$J155,IF($H155=1,BB154,""))))))))</f>
        <v/>
      </c>
      <c r="BC155" t="str">
        <f ca="1">IF($E154="","",IF($F155="",BC154,IF(AND($M155=1,BC$9&gt;$B$9),"",IF(AND($M155=1,BC$9&lt;=$B$9),LOOKUP(BC$9,$A$12:$A$111,$B$12:$B$111),IF(AND($H155=-1,BD$9=$R154),"",IF($H155=-1,BD154,IF(AND($H155=1,BB$9=$R154),$J155,IF($H155=1,BC154,""))))))))</f>
        <v/>
      </c>
      <c r="BD155" t="str">
        <f ca="1">IF($E154="","",IF($F155="",BD154,IF(AND($M155=1,BD$9&gt;$B$9),"",IF(AND($M155=1,BD$9&lt;=$B$9),LOOKUP(BD$9,$A$12:$A$111,$B$12:$B$111),IF(AND($H155=-1,BE$9=$R154),"",IF($H155=-1,BE154,IF(AND($H155=1,BC$9=$R154),$J155,IF($H155=1,BD154,""))))))))</f>
        <v/>
      </c>
      <c r="BE155" t="str">
        <f ca="1">IF($E154="","",IF($F155="",BE154,IF(AND($M155=1,BE$9&gt;$B$9),"",IF(AND($M155=1,BE$9&lt;=$B$9),LOOKUP(BE$9,$A$12:$A$111,$B$12:$B$111),IF(AND($H155=-1,BF$9=$R154),"",IF($H155=-1,BF154,IF(AND($H155=1,BD$9=$R154),$J155,IF($H155=1,BE154,""))))))))</f>
        <v/>
      </c>
      <c r="BF155" t="str">
        <f ca="1">IF($E154="","",IF($F155="",BF154,IF(AND($M155=1,BF$9&gt;$B$9),"",IF(AND($M155=1,BF$9&lt;=$B$9),LOOKUP(BF$9,$A$12:$A$111,$B$12:$B$111),IF(AND($H155=-1,BG$9=$R154),"",IF($H155=-1,BG154,IF(AND($H155=1,BE$9=$R154),$J155,IF($H155=1,BF154,""))))))))</f>
        <v/>
      </c>
      <c r="BG155" t="str">
        <f ca="1">IF($E154="","",IF($F155="",BG154,IF(AND($M155=1,BG$9&gt;$B$9),"",IF(AND($M155=1,BG$9&lt;=$B$9),LOOKUP(BG$9,$A$12:$A$111,$B$12:$B$111),IF(AND($H155=-1,BH$9=$R154),"",IF($H155=-1,BH154,IF(AND($H155=1,BF$9=$R154),$J155,IF($H155=1,BG154,""))))))))</f>
        <v/>
      </c>
      <c r="BH155" t="str">
        <f ca="1">IF($E154="","",IF($F155="",BH154,IF(AND($M155=1,BH$9&gt;$B$9),"",IF(AND($M155=1,BH$9&lt;=$B$9),LOOKUP(BH$9,$A$12:$A$111,$B$12:$B$111),IF(AND($H155=-1,BI$9=$R154),"",IF($H155=-1,BI154,IF(AND($H155=1,BG$9=$R154),$J155,IF($H155=1,BH154,""))))))))</f>
        <v/>
      </c>
      <c r="BI155" t="str">
        <f ca="1">IF($E154="","",IF($F155="",BI154,IF(AND($M155=1,BI$9&gt;$B$9),"",IF(AND($M155=1,BI$9&lt;=$B$9),LOOKUP(BI$9,$A$12:$A$111,$B$12:$B$111),IF(AND($H155=-1,BJ$9=$R154),"",IF($H155=-1,BJ154,IF(AND($H155=1,BH$9=$R154),$J155,IF($H155=1,BI154,""))))))))</f>
        <v/>
      </c>
      <c r="BJ155" t="str">
        <f ca="1">IF($E154="","",IF($F155="",BJ154,IF(AND($M155=1,BJ$9&gt;$B$9),"",IF(AND($M155=1,BJ$9&lt;=$B$9),LOOKUP(BJ$9,$A$12:$A$111,$B$12:$B$111),IF(AND($H155=-1,BK$9=$R154),"",IF($H155=-1,BK154,IF(AND($H155=1,BI$9=$R154),$J155,IF($H155=1,BJ154,""))))))))</f>
        <v/>
      </c>
      <c r="BK155" t="str">
        <f ca="1">IF($E154="","",IF($F155="",BK154,IF(AND($M155=1,BK$9&gt;$B$9),"",IF(AND($M155=1,BK$9&lt;=$B$9),LOOKUP(BK$9,$A$12:$A$111,$B$12:$B$111),IF(AND($H155=-1,BL$9=$R154),"",IF($H155=-1,BL154,IF(AND($H155=1,BJ$9=$R154),$J155,IF($H155=1,BK154,""))))))))</f>
        <v/>
      </c>
      <c r="BL155" t="str">
        <f ca="1">IF($E154="","",IF($F155="",BL154,IF(AND($M155=1,BL$9&gt;$B$9),"",IF(AND($M155=1,BL$9&lt;=$B$9),LOOKUP(BL$9,$A$12:$A$111,$B$12:$B$111),IF(AND($H155=-1,BM$9=$R154),"",IF($H155=-1,BM154,IF(AND($H155=1,BK$9=$R154),$J155,IF($H155=1,BL154,""))))))))</f>
        <v/>
      </c>
      <c r="BM155">
        <f ca="1">IF($E154="","",IF($F155="",BM154,IF(AND($M155=1,BM$9&gt;$B$9),"",IF(AND($M155=1,BM$9&lt;=$B$9),LOOKUP(BM$9,$A$12:$A$111,$B$12:$B$111),IF(AND($H155=-1,BN$9=$R154),"",IF($H155=-1,BN154,IF(AND($H155=1,BL$9=$R154),$J155,IF($H155=1,BM154,""))))))))</f>
        <v>0</v>
      </c>
      <c r="BN155">
        <f ca="1">IF($E154="","",IF($F155="",BN154,IF(AND($M155=1,BN$9&gt;$B$9),"",IF(AND($M155=1,BN$9&lt;=$B$9),LOOKUP(BN$9,$A$12:$A$111,$B$12:$B$111),IF(AND($H155=-1,BO$9=$R154),"",IF($H155=-1,BO154,IF(AND($H155=1,BM$9=$R154),$J155,IF($H155=1,BN154,""))))))))</f>
        <v>0</v>
      </c>
      <c r="BO155">
        <f ca="1">IF($E154="","",IF($F155="",BO154,IF(AND($M155=1,BO$9&gt;$B$9),"",IF(AND($M155=1,BO$9&lt;=$B$9),LOOKUP(BO$9,$A$12:$A$111,$B$12:$B$111),IF(AND($H155=-1,BP$9=$R154),"",IF($H155=-1,BP154,IF(AND($H155=1,BN$9=$R154),$J155,IF($H155=1,BO154,""))))))))</f>
        <v>0</v>
      </c>
      <c r="BP155">
        <f ca="1">IF($E154="","",IF($F155="",BP154,IF(AND($M155=1,BP$9&gt;$B$9),"",IF(AND($M155=1,BP$9&lt;=$B$9),LOOKUP(BP$9,$A$12:$A$111,$B$12:$B$111),IF(AND($H155=-1,BQ$9=$R154),"",IF($H155=-1,BQ154,IF(AND($H155=1,BO$9=$R154),$J155,IF($H155=1,BP154,""))))))))</f>
        <v>0</v>
      </c>
    </row>
    <row r="156" spans="4:68" x14ac:dyDescent="0.25">
      <c r="D156" s="4">
        <v>146</v>
      </c>
      <c r="E156" s="1">
        <f t="shared" ca="1" si="21"/>
        <v>12</v>
      </c>
      <c r="F156" t="str">
        <f ca="1">IF(E155="","",IF(AND(B$3="Last",G155="Zero"),F155,IF(B$3="Last",G155,IF(AND(B$3="2nd last",G154="Zero"),F155,IF(B$3="2nd last",G154,IF(AND(B$3="Opposite",G155="Zero"),F155,IF(AND(B$3="Opposite",G155="Red"),"Black",IF(AND(B$3="Opposite",G155="Black"),"Red",IF(AND(B$3="Opposite",G155="Odd"),"Even",IF(AND(B$3="Opposite",G155="Even"),"Odd",IF(AND(B$3="Opposite",G155="High"),"Low",IF(AND(B$3="Opposite",G155="Low"),"High",IF(COUNTIF(Refs!$E$5:$I$6,B$3)=1,RevLab!B$3,"")))))))))))))</f>
        <v>Black</v>
      </c>
      <c r="G156" t="str">
        <f ca="1">IF(E156="","",IF(B$2="Red/Black",LOOKUP(E156,Refs!D:D,Refs!F:F),IF(B$2="High/Low",LOOKUP(E156,Refs!D:D,Refs!H:H),IF(B$2="Odd/Even",LOOKUP(E156,Refs!D:D,Refs!J:J),""))))</f>
        <v>Red</v>
      </c>
      <c r="H156">
        <f t="shared" ca="1" si="22"/>
        <v>-1</v>
      </c>
      <c r="I156">
        <f ca="1">IF(E155="","",IF(F156="","",IF(AND(R155&gt;1,P155+Q155&gt;=$B$4),$B$4,IF(R155=1,P155,P155+Q155))))</f>
        <v>26</v>
      </c>
      <c r="J156">
        <f t="shared" ca="1" si="23"/>
        <v>-26</v>
      </c>
      <c r="K156">
        <f t="shared" ca="1" si="25"/>
        <v>-151</v>
      </c>
      <c r="L156">
        <f t="shared" ca="1" si="26"/>
        <v>15</v>
      </c>
      <c r="M156">
        <f t="shared" ca="1" si="24"/>
        <v>0</v>
      </c>
      <c r="P156">
        <f t="shared" ca="1" si="18"/>
        <v>10</v>
      </c>
      <c r="Q156">
        <f t="shared" ca="1" si="19"/>
        <v>16</v>
      </c>
      <c r="R156" s="2">
        <f t="shared" ca="1" si="20"/>
        <v>3</v>
      </c>
      <c r="S156" s="4">
        <f ca="1">IF(E155="","",IF($F156="",S155,IF($M156=1,LOOKUP(S$9,$A$12:$A$111,$B$12:$B$111),IF(AND($H156=-1,T$9=$R155),"",IF($H156=-1,T155,IF($H156=1,S155))))))</f>
        <v>10</v>
      </c>
      <c r="T156">
        <f ca="1">IF($E155="","",IF($F156="",T155,IF(AND($M156=1,T$9&gt;$B$9),"",IF(AND($M156=1,T$9&lt;=$B$9),LOOKUP(T$9,$A$12:$A$111,$B$12:$B$111),IF(AND($H156=-1,U$9=$R155),"",IF($H156=-1,U155,IF(AND($H156=1,S$9=$R155),$J156,IF($H156=1,T155,""))))))))</f>
        <v>13</v>
      </c>
      <c r="U156">
        <f ca="1">IF($E155="","",IF($F156="",U155,IF(AND($M156=1,U$9&gt;$B$9),"",IF(AND($M156=1,U$9&lt;=$B$9),LOOKUP(U$9,$A$12:$A$111,$B$12:$B$111),IF(AND($H156=-1,V$9=$R155),"",IF($H156=-1,V155,IF(AND($H156=1,T$9=$R155),$J156,IF($H156=1,U155,""))))))))</f>
        <v>16</v>
      </c>
      <c r="V156" t="str">
        <f ca="1">IF($E155="","",IF($F156="",V155,IF(AND($M156=1,V$9&gt;$B$9),"",IF(AND($M156=1,V$9&lt;=$B$9),LOOKUP(V$9,$A$12:$A$111,$B$12:$B$111),IF(AND($H156=-1,W$9=$R155),"",IF($H156=-1,W155,IF(AND($H156=1,U$9=$R155),$J156,IF($H156=1,V155,""))))))))</f>
        <v/>
      </c>
      <c r="W156" t="str">
        <f ca="1">IF($E155="","",IF($F156="",W155,IF(AND($M156=1,W$9&gt;$B$9),"",IF(AND($M156=1,W$9&lt;=$B$9),LOOKUP(W$9,$A$12:$A$111,$B$12:$B$111),IF(AND($H156=-1,X$9=$R155),"",IF($H156=-1,X155,IF(AND($H156=1,V$9=$R155),$J156,IF($H156=1,W155,""))))))))</f>
        <v/>
      </c>
      <c r="X156" t="str">
        <f ca="1">IF($E155="","",IF($F156="",X155,IF(AND($M156=1,X$9&gt;$B$9),"",IF(AND($M156=1,X$9&lt;=$B$9),LOOKUP(X$9,$A$12:$A$111,$B$12:$B$111),IF(AND($H156=-1,Y$9=$R155),"",IF($H156=-1,Y155,IF(AND($H156=1,W$9=$R155),$J156,IF($H156=1,X155,""))))))))</f>
        <v/>
      </c>
      <c r="Y156" t="str">
        <f ca="1">IF($E155="","",IF($F156="",Y155,IF(AND($M156=1,Y$9&gt;$B$9),"",IF(AND($M156=1,Y$9&lt;=$B$9),LOOKUP(Y$9,$A$12:$A$111,$B$12:$B$111),IF(AND($H156=-1,Z$9=$R155),"",IF($H156=-1,Z155,IF(AND($H156=1,X$9=$R155),$J156,IF($H156=1,Y155,""))))))))</f>
        <v/>
      </c>
      <c r="Z156" t="str">
        <f ca="1">IF($E155="","",IF($F156="",Z155,IF(AND($M156=1,Z$9&gt;$B$9),"",IF(AND($M156=1,Z$9&lt;=$B$9),LOOKUP(Z$9,$A$12:$A$111,$B$12:$B$111),IF(AND($H156=-1,AA$9=$R155),"",IF($H156=-1,AA155,IF(AND($H156=1,Y$9=$R155),$J156,IF($H156=1,Z155,""))))))))</f>
        <v/>
      </c>
      <c r="AA156" t="str">
        <f ca="1">IF($E155="","",IF($F156="",AA155,IF(AND($M156=1,AA$9&gt;$B$9),"",IF(AND($M156=1,AA$9&lt;=$B$9),LOOKUP(AA$9,$A$12:$A$111,$B$12:$B$111),IF(AND($H156=-1,AB$9=$R155),"",IF($H156=-1,AB155,IF(AND($H156=1,Z$9=$R155),$J156,IF($H156=1,AA155,""))))))))</f>
        <v/>
      </c>
      <c r="AB156" t="str">
        <f ca="1">IF($E155="","",IF($F156="",AB155,IF(AND($M156=1,AB$9&gt;$B$9),"",IF(AND($M156=1,AB$9&lt;=$B$9),LOOKUP(AB$9,$A$12:$A$111,$B$12:$B$111),IF(AND($H156=-1,AC$9=$R155),"",IF($H156=-1,AC155,IF(AND($H156=1,AA$9=$R155),$J156,IF($H156=1,AB155,""))))))))</f>
        <v/>
      </c>
      <c r="AC156" t="str">
        <f ca="1">IF($E155="","",IF($F156="",AC155,IF(AND($M156=1,AC$9&gt;$B$9),"",IF(AND($M156=1,AC$9&lt;=$B$9),LOOKUP(AC$9,$A$12:$A$111,$B$12:$B$111),IF(AND($H156=-1,AD$9=$R155),"",IF($H156=-1,AD155,IF(AND($H156=1,AB$9=$R155),$J156,IF($H156=1,AC155,""))))))))</f>
        <v/>
      </c>
      <c r="AD156" t="str">
        <f ca="1">IF($E155="","",IF($F156="",AD155,IF(AND($M156=1,AD$9&gt;$B$9),"",IF(AND($M156=1,AD$9&lt;=$B$9),LOOKUP(AD$9,$A$12:$A$111,$B$12:$B$111),IF(AND($H156=-1,AE$9=$R155),"",IF($H156=-1,AE155,IF(AND($H156=1,AC$9=$R155),$J156,IF($H156=1,AD155,""))))))))</f>
        <v/>
      </c>
      <c r="AE156" t="str">
        <f ca="1">IF($E155="","",IF($F156="",AE155,IF(AND($M156=1,AE$9&gt;$B$9),"",IF(AND($M156=1,AE$9&lt;=$B$9),LOOKUP(AE$9,$A$12:$A$111,$B$12:$B$111),IF(AND($H156=-1,AF$9=$R155),"",IF($H156=-1,AF155,IF(AND($H156=1,AD$9=$R155),$J156,IF($H156=1,AE155,""))))))))</f>
        <v/>
      </c>
      <c r="AF156" t="str">
        <f ca="1">IF($E155="","",IF($F156="",AF155,IF(AND($M156=1,AF$9&gt;$B$9),"",IF(AND($M156=1,AF$9&lt;=$B$9),LOOKUP(AF$9,$A$12:$A$111,$B$12:$B$111),IF(AND($H156=-1,AG$9=$R155),"",IF($H156=-1,AG155,IF(AND($H156=1,AE$9=$R155),$J156,IF($H156=1,AF155,""))))))))</f>
        <v/>
      </c>
      <c r="AG156" t="str">
        <f ca="1">IF($E155="","",IF($F156="",AG155,IF(AND($M156=1,AG$9&gt;$B$9),"",IF(AND($M156=1,AG$9&lt;=$B$9),LOOKUP(AG$9,$A$12:$A$111,$B$12:$B$111),IF(AND($H156=-1,AH$9=$R155),"",IF($H156=-1,AH155,IF(AND($H156=1,AF$9=$R155),$J156,IF($H156=1,AG155,""))))))))</f>
        <v/>
      </c>
      <c r="AH156" t="str">
        <f ca="1">IF($E155="","",IF($F156="",AH155,IF(AND($M156=1,AH$9&gt;$B$9),"",IF(AND($M156=1,AH$9&lt;=$B$9),LOOKUP(AH$9,$A$12:$A$111,$B$12:$B$111),IF(AND($H156=-1,AI$9=$R155),"",IF($H156=-1,AI155,IF(AND($H156=1,AG$9=$R155),$J156,IF($H156=1,AH155,""))))))))</f>
        <v/>
      </c>
      <c r="AI156" t="str">
        <f ca="1">IF($E155="","",IF($F156="",AI155,IF(AND($M156=1,AI$9&gt;$B$9),"",IF(AND($M156=1,AI$9&lt;=$B$9),LOOKUP(AI$9,$A$12:$A$111,$B$12:$B$111),IF(AND($H156=-1,AJ$9=$R155),"",IF($H156=-1,AJ155,IF(AND($H156=1,AH$9=$R155),$J156,IF($H156=1,AI155,""))))))))</f>
        <v/>
      </c>
      <c r="AJ156" t="str">
        <f ca="1">IF($E155="","",IF($F156="",AJ155,IF(AND($M156=1,AJ$9&gt;$B$9),"",IF(AND($M156=1,AJ$9&lt;=$B$9),LOOKUP(AJ$9,$A$12:$A$111,$B$12:$B$111),IF(AND($H156=-1,AK$9=$R155),"",IF($H156=-1,AK155,IF(AND($H156=1,AI$9=$R155),$J156,IF($H156=1,AJ155,""))))))))</f>
        <v/>
      </c>
      <c r="AK156" t="str">
        <f ca="1">IF($E155="","",IF($F156="",AK155,IF(AND($M156=1,AK$9&gt;$B$9),"",IF(AND($M156=1,AK$9&lt;=$B$9),LOOKUP(AK$9,$A$12:$A$111,$B$12:$B$111),IF(AND($H156=-1,AL$9=$R155),"",IF($H156=-1,AL155,IF(AND($H156=1,AJ$9=$R155),$J156,IF($H156=1,AK155,""))))))))</f>
        <v/>
      </c>
      <c r="AL156" t="str">
        <f ca="1">IF($E155="","",IF($F156="",AL155,IF(AND($M156=1,AL$9&gt;$B$9),"",IF(AND($M156=1,AL$9&lt;=$B$9),LOOKUP(AL$9,$A$12:$A$111,$B$12:$B$111),IF(AND($H156=-1,AM$9=$R155),"",IF($H156=-1,AM155,IF(AND($H156=1,AK$9=$R155),$J156,IF($H156=1,AL155,""))))))))</f>
        <v/>
      </c>
      <c r="AM156" t="str">
        <f ca="1">IF($E155="","",IF($F156="",AM155,IF(AND($M156=1,AM$9&gt;$B$9),"",IF(AND($M156=1,AM$9&lt;=$B$9),LOOKUP(AM$9,$A$12:$A$111,$B$12:$B$111),IF(AND($H156=-1,AN$9=$R155),"",IF($H156=-1,AN155,IF(AND($H156=1,AL$9=$R155),$J156,IF($H156=1,AM155,""))))))))</f>
        <v/>
      </c>
      <c r="AN156" t="str">
        <f ca="1">IF($E155="","",IF($F156="",AN155,IF(AND($M156=1,AN$9&gt;$B$9),"",IF(AND($M156=1,AN$9&lt;=$B$9),LOOKUP(AN$9,$A$12:$A$111,$B$12:$B$111),IF(AND($H156=-1,AO$9=$R155),"",IF($H156=-1,AO155,IF(AND($H156=1,AM$9=$R155),$J156,IF($H156=1,AN155,""))))))))</f>
        <v/>
      </c>
      <c r="AO156" t="str">
        <f ca="1">IF($E155="","",IF($F156="",AO155,IF(AND($M156=1,AO$9&gt;$B$9),"",IF(AND($M156=1,AO$9&lt;=$B$9),LOOKUP(AO$9,$A$12:$A$111,$B$12:$B$111),IF(AND($H156=-1,AP$9=$R155),"",IF($H156=-1,AP155,IF(AND($H156=1,AN$9=$R155),$J156,IF($H156=1,AO155,""))))))))</f>
        <v/>
      </c>
      <c r="AP156" t="str">
        <f ca="1">IF($E155="","",IF($F156="",AP155,IF(AND($M156=1,AP$9&gt;$B$9),"",IF(AND($M156=1,AP$9&lt;=$B$9),LOOKUP(AP$9,$A$12:$A$111,$B$12:$B$111),IF(AND($H156=-1,AQ$9=$R155),"",IF($H156=-1,AQ155,IF(AND($H156=1,AO$9=$R155),$J156,IF($H156=1,AP155,""))))))))</f>
        <v/>
      </c>
      <c r="AQ156" t="str">
        <f ca="1">IF($E155="","",IF($F156="",AQ155,IF(AND($M156=1,AQ$9&gt;$B$9),"",IF(AND($M156=1,AQ$9&lt;=$B$9),LOOKUP(AQ$9,$A$12:$A$111,$B$12:$B$111),IF(AND($H156=-1,AR$9=$R155),"",IF($H156=-1,AR155,IF(AND($H156=1,AP$9=$R155),$J156,IF($H156=1,AQ155,""))))))))</f>
        <v/>
      </c>
      <c r="AR156" t="str">
        <f ca="1">IF($E155="","",IF($F156="",AR155,IF(AND($M156=1,AR$9&gt;$B$9),"",IF(AND($M156=1,AR$9&lt;=$B$9),LOOKUP(AR$9,$A$12:$A$111,$B$12:$B$111),IF(AND($H156=-1,AS$9=$R155),"",IF($H156=-1,AS155,IF(AND($H156=1,AQ$9=$R155),$J156,IF($H156=1,AR155,""))))))))</f>
        <v/>
      </c>
      <c r="AS156" t="str">
        <f ca="1">IF($E155="","",IF($F156="",AS155,IF(AND($M156=1,AS$9&gt;$B$9),"",IF(AND($M156=1,AS$9&lt;=$B$9),LOOKUP(AS$9,$A$12:$A$111,$B$12:$B$111),IF(AND($H156=-1,AT$9=$R155),"",IF($H156=-1,AT155,IF(AND($H156=1,AR$9=$R155),$J156,IF($H156=1,AS155,""))))))))</f>
        <v/>
      </c>
      <c r="AT156" t="str">
        <f ca="1">IF($E155="","",IF($F156="",AT155,IF(AND($M156=1,AT$9&gt;$B$9),"",IF(AND($M156=1,AT$9&lt;=$B$9),LOOKUP(AT$9,$A$12:$A$111,$B$12:$B$111),IF(AND($H156=-1,AU$9=$R155),"",IF($H156=-1,AU155,IF(AND($H156=1,AS$9=$R155),$J156,IF($H156=1,AT155,""))))))))</f>
        <v/>
      </c>
      <c r="AU156" t="str">
        <f ca="1">IF($E155="","",IF($F156="",AU155,IF(AND($M156=1,AU$9&gt;$B$9),"",IF(AND($M156=1,AU$9&lt;=$B$9),LOOKUP(AU$9,$A$12:$A$111,$B$12:$B$111),IF(AND($H156=-1,AV$9=$R155),"",IF($H156=-1,AV155,IF(AND($H156=1,AT$9=$R155),$J156,IF($H156=1,AU155,""))))))))</f>
        <v/>
      </c>
      <c r="AV156" t="str">
        <f ca="1">IF($E155="","",IF($F156="",AV155,IF(AND($M156=1,AV$9&gt;$B$9),"",IF(AND($M156=1,AV$9&lt;=$B$9),LOOKUP(AV$9,$A$12:$A$111,$B$12:$B$111),IF(AND($H156=-1,AW$9=$R155),"",IF($H156=-1,AW155,IF(AND($H156=1,AU$9=$R155),$J156,IF($H156=1,AV155,""))))))))</f>
        <v/>
      </c>
      <c r="AW156" t="str">
        <f ca="1">IF($E155="","",IF($F156="",AW155,IF(AND($M156=1,AW$9&gt;$B$9),"",IF(AND($M156=1,AW$9&lt;=$B$9),LOOKUP(AW$9,$A$12:$A$111,$B$12:$B$111),IF(AND($H156=-1,AX$9=$R155),"",IF($H156=-1,AX155,IF(AND($H156=1,AV$9=$R155),$J156,IF($H156=1,AW155,""))))))))</f>
        <v/>
      </c>
      <c r="AX156" t="str">
        <f ca="1">IF($E155="","",IF($F156="",AX155,IF(AND($M156=1,AX$9&gt;$B$9),"",IF(AND($M156=1,AX$9&lt;=$B$9),LOOKUP(AX$9,$A$12:$A$111,$B$12:$B$111),IF(AND($H156=-1,AY$9=$R155),"",IF($H156=-1,AY155,IF(AND($H156=1,AW$9=$R155),$J156,IF($H156=1,AX155,""))))))))</f>
        <v/>
      </c>
      <c r="AY156" t="str">
        <f ca="1">IF($E155="","",IF($F156="",AY155,IF(AND($M156=1,AY$9&gt;$B$9),"",IF(AND($M156=1,AY$9&lt;=$B$9),LOOKUP(AY$9,$A$12:$A$111,$B$12:$B$111),IF(AND($H156=-1,AZ$9=$R155),"",IF($H156=-1,AZ155,IF(AND($H156=1,AX$9=$R155),$J156,IF($H156=1,AY155,""))))))))</f>
        <v/>
      </c>
      <c r="AZ156" t="str">
        <f ca="1">IF($E155="","",IF($F156="",AZ155,IF(AND($M156=1,AZ$9&gt;$B$9),"",IF(AND($M156=1,AZ$9&lt;=$B$9),LOOKUP(AZ$9,$A$12:$A$111,$B$12:$B$111),IF(AND($H156=-1,BA$9=$R155),"",IF($H156=-1,BA155,IF(AND($H156=1,AY$9=$R155),$J156,IF($H156=1,AZ155,""))))))))</f>
        <v/>
      </c>
      <c r="BA156" t="str">
        <f ca="1">IF($E155="","",IF($F156="",BA155,IF(AND($M156=1,BA$9&gt;$B$9),"",IF(AND($M156=1,BA$9&lt;=$B$9),LOOKUP(BA$9,$A$12:$A$111,$B$12:$B$111),IF(AND($H156=-1,BB$9=$R155),"",IF($H156=-1,BB155,IF(AND($H156=1,AZ$9=$R155),$J156,IF($H156=1,BA155,""))))))))</f>
        <v/>
      </c>
      <c r="BB156" t="str">
        <f ca="1">IF($E155="","",IF($F156="",BB155,IF(AND($M156=1,BB$9&gt;$B$9),"",IF(AND($M156=1,BB$9&lt;=$B$9),LOOKUP(BB$9,$A$12:$A$111,$B$12:$B$111),IF(AND($H156=-1,BC$9=$R155),"",IF($H156=-1,BC155,IF(AND($H156=1,BA$9=$R155),$J156,IF($H156=1,BB155,""))))))))</f>
        <v/>
      </c>
      <c r="BC156" t="str">
        <f ca="1">IF($E155="","",IF($F156="",BC155,IF(AND($M156=1,BC$9&gt;$B$9),"",IF(AND($M156=1,BC$9&lt;=$B$9),LOOKUP(BC$9,$A$12:$A$111,$B$12:$B$111),IF(AND($H156=-1,BD$9=$R155),"",IF($H156=-1,BD155,IF(AND($H156=1,BB$9=$R155),$J156,IF($H156=1,BC155,""))))))))</f>
        <v/>
      </c>
      <c r="BD156" t="str">
        <f ca="1">IF($E155="","",IF($F156="",BD155,IF(AND($M156=1,BD$9&gt;$B$9),"",IF(AND($M156=1,BD$9&lt;=$B$9),LOOKUP(BD$9,$A$12:$A$111,$B$12:$B$111),IF(AND($H156=-1,BE$9=$R155),"",IF($H156=-1,BE155,IF(AND($H156=1,BC$9=$R155),$J156,IF($H156=1,BD155,""))))))))</f>
        <v/>
      </c>
      <c r="BE156" t="str">
        <f ca="1">IF($E155="","",IF($F156="",BE155,IF(AND($M156=1,BE$9&gt;$B$9),"",IF(AND($M156=1,BE$9&lt;=$B$9),LOOKUP(BE$9,$A$12:$A$111,$B$12:$B$111),IF(AND($H156=-1,BF$9=$R155),"",IF($H156=-1,BF155,IF(AND($H156=1,BD$9=$R155),$J156,IF($H156=1,BE155,""))))))))</f>
        <v/>
      </c>
      <c r="BF156" t="str">
        <f ca="1">IF($E155="","",IF($F156="",BF155,IF(AND($M156=1,BF$9&gt;$B$9),"",IF(AND($M156=1,BF$9&lt;=$B$9),LOOKUP(BF$9,$A$12:$A$111,$B$12:$B$111),IF(AND($H156=-1,BG$9=$R155),"",IF($H156=-1,BG155,IF(AND($H156=1,BE$9=$R155),$J156,IF($H156=1,BF155,""))))))))</f>
        <v/>
      </c>
      <c r="BG156" t="str">
        <f ca="1">IF($E155="","",IF($F156="",BG155,IF(AND($M156=1,BG$9&gt;$B$9),"",IF(AND($M156=1,BG$9&lt;=$B$9),LOOKUP(BG$9,$A$12:$A$111,$B$12:$B$111),IF(AND($H156=-1,BH$9=$R155),"",IF($H156=-1,BH155,IF(AND($H156=1,BF$9=$R155),$J156,IF($H156=1,BG155,""))))))))</f>
        <v/>
      </c>
      <c r="BH156" t="str">
        <f ca="1">IF($E155="","",IF($F156="",BH155,IF(AND($M156=1,BH$9&gt;$B$9),"",IF(AND($M156=1,BH$9&lt;=$B$9),LOOKUP(BH$9,$A$12:$A$111,$B$12:$B$111),IF(AND($H156=-1,BI$9=$R155),"",IF($H156=-1,BI155,IF(AND($H156=1,BG$9=$R155),$J156,IF($H156=1,BH155,""))))))))</f>
        <v/>
      </c>
      <c r="BI156" t="str">
        <f ca="1">IF($E155="","",IF($F156="",BI155,IF(AND($M156=1,BI$9&gt;$B$9),"",IF(AND($M156=1,BI$9&lt;=$B$9),LOOKUP(BI$9,$A$12:$A$111,$B$12:$B$111),IF(AND($H156=-1,BJ$9=$R155),"",IF($H156=-1,BJ155,IF(AND($H156=1,BH$9=$R155),$J156,IF($H156=1,BI155,""))))))))</f>
        <v/>
      </c>
      <c r="BJ156" t="str">
        <f ca="1">IF($E155="","",IF($F156="",BJ155,IF(AND($M156=1,BJ$9&gt;$B$9),"",IF(AND($M156=1,BJ$9&lt;=$B$9),LOOKUP(BJ$9,$A$12:$A$111,$B$12:$B$111),IF(AND($H156=-1,BK$9=$R155),"",IF($H156=-1,BK155,IF(AND($H156=1,BI$9=$R155),$J156,IF($H156=1,BJ155,""))))))))</f>
        <v/>
      </c>
      <c r="BK156" t="str">
        <f ca="1">IF($E155="","",IF($F156="",BK155,IF(AND($M156=1,BK$9&gt;$B$9),"",IF(AND($M156=1,BK$9&lt;=$B$9),LOOKUP(BK$9,$A$12:$A$111,$B$12:$B$111),IF(AND($H156=-1,BL$9=$R155),"",IF($H156=-1,BL155,IF(AND($H156=1,BJ$9=$R155),$J156,IF($H156=1,BK155,""))))))))</f>
        <v/>
      </c>
      <c r="BL156">
        <f ca="1">IF($E155="","",IF($F156="",BL155,IF(AND($M156=1,BL$9&gt;$B$9),"",IF(AND($M156=1,BL$9&lt;=$B$9),LOOKUP(BL$9,$A$12:$A$111,$B$12:$B$111),IF(AND($H156=-1,BM$9=$R155),"",IF($H156=-1,BM155,IF(AND($H156=1,BK$9=$R155),$J156,IF($H156=1,BL155,""))))))))</f>
        <v>0</v>
      </c>
      <c r="BM156">
        <f ca="1">IF($E155="","",IF($F156="",BM155,IF(AND($M156=1,BM$9&gt;$B$9),"",IF(AND($M156=1,BM$9&lt;=$B$9),LOOKUP(BM$9,$A$12:$A$111,$B$12:$B$111),IF(AND($H156=-1,BN$9=$R155),"",IF($H156=-1,BN155,IF(AND($H156=1,BL$9=$R155),$J156,IF($H156=1,BM155,""))))))))</f>
        <v>0</v>
      </c>
      <c r="BN156">
        <f ca="1">IF($E155="","",IF($F156="",BN155,IF(AND($M156=1,BN$9&gt;$B$9),"",IF(AND($M156=1,BN$9&lt;=$B$9),LOOKUP(BN$9,$A$12:$A$111,$B$12:$B$111),IF(AND($H156=-1,BO$9=$R155),"",IF($H156=-1,BO155,IF(AND($H156=1,BM$9=$R155),$J156,IF($H156=1,BN155,""))))))))</f>
        <v>0</v>
      </c>
      <c r="BO156">
        <f ca="1">IF($E155="","",IF($F156="",BO155,IF(AND($M156=1,BO$9&gt;$B$9),"",IF(AND($M156=1,BO$9&lt;=$B$9),LOOKUP(BO$9,$A$12:$A$111,$B$12:$B$111),IF(AND($H156=-1,BP$9=$R155),"",IF($H156=-1,BP155,IF(AND($H156=1,BN$9=$R155),$J156,IF($H156=1,BO155,""))))))))</f>
        <v>0</v>
      </c>
      <c r="BP156">
        <f ca="1">IF($E155="","",IF($F156="",BP155,IF(AND($M156=1,BP$9&gt;$B$9),"",IF(AND($M156=1,BP$9&lt;=$B$9),LOOKUP(BP$9,$A$12:$A$111,$B$12:$B$111),IF(AND($H156=-1,BQ$9=$R155),"",IF($H156=-1,BQ155,IF(AND($H156=1,BO$9=$R155),$J156,IF($H156=1,BP155,""))))))))</f>
        <v>0</v>
      </c>
    </row>
    <row r="157" spans="4:68" x14ac:dyDescent="0.25">
      <c r="D157" s="4">
        <v>147</v>
      </c>
      <c r="E157" s="1">
        <f t="shared" ca="1" si="21"/>
        <v>5</v>
      </c>
      <c r="F157" t="str">
        <f ca="1">IF(E156="","",IF(AND(B$3="Last",G156="Zero"),F156,IF(B$3="Last",G156,IF(AND(B$3="2nd last",G155="Zero"),F156,IF(B$3="2nd last",G155,IF(AND(B$3="Opposite",G156="Zero"),F156,IF(AND(B$3="Opposite",G156="Red"),"Black",IF(AND(B$3="Opposite",G156="Black"),"Red",IF(AND(B$3="Opposite",G156="Odd"),"Even",IF(AND(B$3="Opposite",G156="Even"),"Odd",IF(AND(B$3="Opposite",G156="High"),"Low",IF(AND(B$3="Opposite",G156="Low"),"High",IF(COUNTIF(Refs!$E$5:$I$6,B$3)=1,RevLab!B$3,"")))))))))))))</f>
        <v>Black</v>
      </c>
      <c r="G157" t="str">
        <f ca="1">IF(E157="","",IF(B$2="Red/Black",LOOKUP(E157,Refs!D:D,Refs!F:F),IF(B$2="High/Low",LOOKUP(E157,Refs!D:D,Refs!H:H),IF(B$2="Odd/Even",LOOKUP(E157,Refs!D:D,Refs!J:J),""))))</f>
        <v>Red</v>
      </c>
      <c r="H157">
        <f t="shared" ca="1" si="22"/>
        <v>-1</v>
      </c>
      <c r="I157">
        <f ca="1">IF(E156="","",IF(F157="","",IF(AND(R156&gt;1,P156+Q156&gt;=$B$4),$B$4,IF(R156=1,P156,P156+Q156))))</f>
        <v>26</v>
      </c>
      <c r="J157">
        <f t="shared" ca="1" si="23"/>
        <v>-26</v>
      </c>
      <c r="K157">
        <f t="shared" ca="1" si="25"/>
        <v>-177</v>
      </c>
      <c r="L157">
        <f t="shared" ca="1" si="26"/>
        <v>15</v>
      </c>
      <c r="M157">
        <f t="shared" ca="1" si="24"/>
        <v>0</v>
      </c>
      <c r="P157">
        <f t="shared" ca="1" si="18"/>
        <v>13</v>
      </c>
      <c r="Q157">
        <f t="shared" ca="1" si="19"/>
        <v>13</v>
      </c>
      <c r="R157" s="2">
        <f t="shared" ca="1" si="20"/>
        <v>1</v>
      </c>
      <c r="S157" s="4">
        <f ca="1">IF(E156="","",IF($F157="",S156,IF($M157=1,LOOKUP(S$9,$A$12:$A$111,$B$12:$B$111),IF(AND($H157=-1,T$9=$R156),"",IF($H157=-1,T156,IF($H157=1,S156))))))</f>
        <v>13</v>
      </c>
      <c r="T157" t="str">
        <f ca="1">IF($E156="","",IF($F157="",T156,IF(AND($M157=1,T$9&gt;$B$9),"",IF(AND($M157=1,T$9&lt;=$B$9),LOOKUP(T$9,$A$12:$A$111,$B$12:$B$111),IF(AND($H157=-1,U$9=$R156),"",IF($H157=-1,U156,IF(AND($H157=1,S$9=$R156),$J157,IF($H157=1,T156,""))))))))</f>
        <v/>
      </c>
      <c r="U157" t="str">
        <f ca="1">IF($E156="","",IF($F157="",U156,IF(AND($M157=1,U$9&gt;$B$9),"",IF(AND($M157=1,U$9&lt;=$B$9),LOOKUP(U$9,$A$12:$A$111,$B$12:$B$111),IF(AND($H157=-1,V$9=$R156),"",IF($H157=-1,V156,IF(AND($H157=1,T$9=$R156),$J157,IF($H157=1,U156,""))))))))</f>
        <v/>
      </c>
      <c r="V157" t="str">
        <f ca="1">IF($E156="","",IF($F157="",V156,IF(AND($M157=1,V$9&gt;$B$9),"",IF(AND($M157=1,V$9&lt;=$B$9),LOOKUP(V$9,$A$12:$A$111,$B$12:$B$111),IF(AND($H157=-1,W$9=$R156),"",IF($H157=-1,W156,IF(AND($H157=1,U$9=$R156),$J157,IF($H157=1,V156,""))))))))</f>
        <v/>
      </c>
      <c r="W157" t="str">
        <f ca="1">IF($E156="","",IF($F157="",W156,IF(AND($M157=1,W$9&gt;$B$9),"",IF(AND($M157=1,W$9&lt;=$B$9),LOOKUP(W$9,$A$12:$A$111,$B$12:$B$111),IF(AND($H157=-1,X$9=$R156),"",IF($H157=-1,X156,IF(AND($H157=1,V$9=$R156),$J157,IF($H157=1,W156,""))))))))</f>
        <v/>
      </c>
      <c r="X157" t="str">
        <f ca="1">IF($E156="","",IF($F157="",X156,IF(AND($M157=1,X$9&gt;$B$9),"",IF(AND($M157=1,X$9&lt;=$B$9),LOOKUP(X$9,$A$12:$A$111,$B$12:$B$111),IF(AND($H157=-1,Y$9=$R156),"",IF($H157=-1,Y156,IF(AND($H157=1,W$9=$R156),$J157,IF($H157=1,X156,""))))))))</f>
        <v/>
      </c>
      <c r="Y157" t="str">
        <f ca="1">IF($E156="","",IF($F157="",Y156,IF(AND($M157=1,Y$9&gt;$B$9),"",IF(AND($M157=1,Y$9&lt;=$B$9),LOOKUP(Y$9,$A$12:$A$111,$B$12:$B$111),IF(AND($H157=-1,Z$9=$R156),"",IF($H157=-1,Z156,IF(AND($H157=1,X$9=$R156),$J157,IF($H157=1,Y156,""))))))))</f>
        <v/>
      </c>
      <c r="Z157" t="str">
        <f ca="1">IF($E156="","",IF($F157="",Z156,IF(AND($M157=1,Z$9&gt;$B$9),"",IF(AND($M157=1,Z$9&lt;=$B$9),LOOKUP(Z$9,$A$12:$A$111,$B$12:$B$111),IF(AND($H157=-1,AA$9=$R156),"",IF($H157=-1,AA156,IF(AND($H157=1,Y$9=$R156),$J157,IF($H157=1,Z156,""))))))))</f>
        <v/>
      </c>
      <c r="AA157" t="str">
        <f ca="1">IF($E156="","",IF($F157="",AA156,IF(AND($M157=1,AA$9&gt;$B$9),"",IF(AND($M157=1,AA$9&lt;=$B$9),LOOKUP(AA$9,$A$12:$A$111,$B$12:$B$111),IF(AND($H157=-1,AB$9=$R156),"",IF($H157=-1,AB156,IF(AND($H157=1,Z$9=$R156),$J157,IF($H157=1,AA156,""))))))))</f>
        <v/>
      </c>
      <c r="AB157" t="str">
        <f ca="1">IF($E156="","",IF($F157="",AB156,IF(AND($M157=1,AB$9&gt;$B$9),"",IF(AND($M157=1,AB$9&lt;=$B$9),LOOKUP(AB$9,$A$12:$A$111,$B$12:$B$111),IF(AND($H157=-1,AC$9=$R156),"",IF($H157=-1,AC156,IF(AND($H157=1,AA$9=$R156),$J157,IF($H157=1,AB156,""))))))))</f>
        <v/>
      </c>
      <c r="AC157" t="str">
        <f ca="1">IF($E156="","",IF($F157="",AC156,IF(AND($M157=1,AC$9&gt;$B$9),"",IF(AND($M157=1,AC$9&lt;=$B$9),LOOKUP(AC$9,$A$12:$A$111,$B$12:$B$111),IF(AND($H157=-1,AD$9=$R156),"",IF($H157=-1,AD156,IF(AND($H157=1,AB$9=$R156),$J157,IF($H157=1,AC156,""))))))))</f>
        <v/>
      </c>
      <c r="AD157" t="str">
        <f ca="1">IF($E156="","",IF($F157="",AD156,IF(AND($M157=1,AD$9&gt;$B$9),"",IF(AND($M157=1,AD$9&lt;=$B$9),LOOKUP(AD$9,$A$12:$A$111,$B$12:$B$111),IF(AND($H157=-1,AE$9=$R156),"",IF($H157=-1,AE156,IF(AND($H157=1,AC$9=$R156),$J157,IF($H157=1,AD156,""))))))))</f>
        <v/>
      </c>
      <c r="AE157" t="str">
        <f ca="1">IF($E156="","",IF($F157="",AE156,IF(AND($M157=1,AE$9&gt;$B$9),"",IF(AND($M157=1,AE$9&lt;=$B$9),LOOKUP(AE$9,$A$12:$A$111,$B$12:$B$111),IF(AND($H157=-1,AF$9=$R156),"",IF($H157=-1,AF156,IF(AND($H157=1,AD$9=$R156),$J157,IF($H157=1,AE156,""))))))))</f>
        <v/>
      </c>
      <c r="AF157" t="str">
        <f ca="1">IF($E156="","",IF($F157="",AF156,IF(AND($M157=1,AF$9&gt;$B$9),"",IF(AND($M157=1,AF$9&lt;=$B$9),LOOKUP(AF$9,$A$12:$A$111,$B$12:$B$111),IF(AND($H157=-1,AG$9=$R156),"",IF($H157=-1,AG156,IF(AND($H157=1,AE$9=$R156),$J157,IF($H157=1,AF156,""))))))))</f>
        <v/>
      </c>
      <c r="AG157" t="str">
        <f ca="1">IF($E156="","",IF($F157="",AG156,IF(AND($M157=1,AG$9&gt;$B$9),"",IF(AND($M157=1,AG$9&lt;=$B$9),LOOKUP(AG$9,$A$12:$A$111,$B$12:$B$111),IF(AND($H157=-1,AH$9=$R156),"",IF($H157=-1,AH156,IF(AND($H157=1,AF$9=$R156),$J157,IF($H157=1,AG156,""))))))))</f>
        <v/>
      </c>
      <c r="AH157" t="str">
        <f ca="1">IF($E156="","",IF($F157="",AH156,IF(AND($M157=1,AH$9&gt;$B$9),"",IF(AND($M157=1,AH$9&lt;=$B$9),LOOKUP(AH$9,$A$12:$A$111,$B$12:$B$111),IF(AND($H157=-1,AI$9=$R156),"",IF($H157=-1,AI156,IF(AND($H157=1,AG$9=$R156),$J157,IF($H157=1,AH156,""))))))))</f>
        <v/>
      </c>
      <c r="AI157" t="str">
        <f ca="1">IF($E156="","",IF($F157="",AI156,IF(AND($M157=1,AI$9&gt;$B$9),"",IF(AND($M157=1,AI$9&lt;=$B$9),LOOKUP(AI$9,$A$12:$A$111,$B$12:$B$111),IF(AND($H157=-1,AJ$9=$R156),"",IF($H157=-1,AJ156,IF(AND($H157=1,AH$9=$R156),$J157,IF($H157=1,AI156,""))))))))</f>
        <v/>
      </c>
      <c r="AJ157" t="str">
        <f ca="1">IF($E156="","",IF($F157="",AJ156,IF(AND($M157=1,AJ$9&gt;$B$9),"",IF(AND($M157=1,AJ$9&lt;=$B$9),LOOKUP(AJ$9,$A$12:$A$111,$B$12:$B$111),IF(AND($H157=-1,AK$9=$R156),"",IF($H157=-1,AK156,IF(AND($H157=1,AI$9=$R156),$J157,IF($H157=1,AJ156,""))))))))</f>
        <v/>
      </c>
      <c r="AK157" t="str">
        <f ca="1">IF($E156="","",IF($F157="",AK156,IF(AND($M157=1,AK$9&gt;$B$9),"",IF(AND($M157=1,AK$9&lt;=$B$9),LOOKUP(AK$9,$A$12:$A$111,$B$12:$B$111),IF(AND($H157=-1,AL$9=$R156),"",IF($H157=-1,AL156,IF(AND($H157=1,AJ$9=$R156),$J157,IF($H157=1,AK156,""))))))))</f>
        <v/>
      </c>
      <c r="AL157" t="str">
        <f ca="1">IF($E156="","",IF($F157="",AL156,IF(AND($M157=1,AL$9&gt;$B$9),"",IF(AND($M157=1,AL$9&lt;=$B$9),LOOKUP(AL$9,$A$12:$A$111,$B$12:$B$111),IF(AND($H157=-1,AM$9=$R156),"",IF($H157=-1,AM156,IF(AND($H157=1,AK$9=$R156),$J157,IF($H157=1,AL156,""))))))))</f>
        <v/>
      </c>
      <c r="AM157" t="str">
        <f ca="1">IF($E156="","",IF($F157="",AM156,IF(AND($M157=1,AM$9&gt;$B$9),"",IF(AND($M157=1,AM$9&lt;=$B$9),LOOKUP(AM$9,$A$12:$A$111,$B$12:$B$111),IF(AND($H157=-1,AN$9=$R156),"",IF($H157=-1,AN156,IF(AND($H157=1,AL$9=$R156),$J157,IF($H157=1,AM156,""))))))))</f>
        <v/>
      </c>
      <c r="AN157" t="str">
        <f ca="1">IF($E156="","",IF($F157="",AN156,IF(AND($M157=1,AN$9&gt;$B$9),"",IF(AND($M157=1,AN$9&lt;=$B$9),LOOKUP(AN$9,$A$12:$A$111,$B$12:$B$111),IF(AND($H157=-1,AO$9=$R156),"",IF($H157=-1,AO156,IF(AND($H157=1,AM$9=$R156),$J157,IF($H157=1,AN156,""))))))))</f>
        <v/>
      </c>
      <c r="AO157" t="str">
        <f ca="1">IF($E156="","",IF($F157="",AO156,IF(AND($M157=1,AO$9&gt;$B$9),"",IF(AND($M157=1,AO$9&lt;=$B$9),LOOKUP(AO$9,$A$12:$A$111,$B$12:$B$111),IF(AND($H157=-1,AP$9=$R156),"",IF($H157=-1,AP156,IF(AND($H157=1,AN$9=$R156),$J157,IF($H157=1,AO156,""))))))))</f>
        <v/>
      </c>
      <c r="AP157" t="str">
        <f ca="1">IF($E156="","",IF($F157="",AP156,IF(AND($M157=1,AP$9&gt;$B$9),"",IF(AND($M157=1,AP$9&lt;=$B$9),LOOKUP(AP$9,$A$12:$A$111,$B$12:$B$111),IF(AND($H157=-1,AQ$9=$R156),"",IF($H157=-1,AQ156,IF(AND($H157=1,AO$9=$R156),$J157,IF($H157=1,AP156,""))))))))</f>
        <v/>
      </c>
      <c r="AQ157" t="str">
        <f ca="1">IF($E156="","",IF($F157="",AQ156,IF(AND($M157=1,AQ$9&gt;$B$9),"",IF(AND($M157=1,AQ$9&lt;=$B$9),LOOKUP(AQ$9,$A$12:$A$111,$B$12:$B$111),IF(AND($H157=-1,AR$9=$R156),"",IF($H157=-1,AR156,IF(AND($H157=1,AP$9=$R156),$J157,IF($H157=1,AQ156,""))))))))</f>
        <v/>
      </c>
      <c r="AR157" t="str">
        <f ca="1">IF($E156="","",IF($F157="",AR156,IF(AND($M157=1,AR$9&gt;$B$9),"",IF(AND($M157=1,AR$9&lt;=$B$9),LOOKUP(AR$9,$A$12:$A$111,$B$12:$B$111),IF(AND($H157=-1,AS$9=$R156),"",IF($H157=-1,AS156,IF(AND($H157=1,AQ$9=$R156),$J157,IF($H157=1,AR156,""))))))))</f>
        <v/>
      </c>
      <c r="AS157" t="str">
        <f ca="1">IF($E156="","",IF($F157="",AS156,IF(AND($M157=1,AS$9&gt;$B$9),"",IF(AND($M157=1,AS$9&lt;=$B$9),LOOKUP(AS$9,$A$12:$A$111,$B$12:$B$111),IF(AND($H157=-1,AT$9=$R156),"",IF($H157=-1,AT156,IF(AND($H157=1,AR$9=$R156),$J157,IF($H157=1,AS156,""))))))))</f>
        <v/>
      </c>
      <c r="AT157" t="str">
        <f ca="1">IF($E156="","",IF($F157="",AT156,IF(AND($M157=1,AT$9&gt;$B$9),"",IF(AND($M157=1,AT$9&lt;=$B$9),LOOKUP(AT$9,$A$12:$A$111,$B$12:$B$111),IF(AND($H157=-1,AU$9=$R156),"",IF($H157=-1,AU156,IF(AND($H157=1,AS$9=$R156),$J157,IF($H157=1,AT156,""))))))))</f>
        <v/>
      </c>
      <c r="AU157" t="str">
        <f ca="1">IF($E156="","",IF($F157="",AU156,IF(AND($M157=1,AU$9&gt;$B$9),"",IF(AND($M157=1,AU$9&lt;=$B$9),LOOKUP(AU$9,$A$12:$A$111,$B$12:$B$111),IF(AND($H157=-1,AV$9=$R156),"",IF($H157=-1,AV156,IF(AND($H157=1,AT$9=$R156),$J157,IF($H157=1,AU156,""))))))))</f>
        <v/>
      </c>
      <c r="AV157" t="str">
        <f ca="1">IF($E156="","",IF($F157="",AV156,IF(AND($M157=1,AV$9&gt;$B$9),"",IF(AND($M157=1,AV$9&lt;=$B$9),LOOKUP(AV$9,$A$12:$A$111,$B$12:$B$111),IF(AND($H157=-1,AW$9=$R156),"",IF($H157=-1,AW156,IF(AND($H157=1,AU$9=$R156),$J157,IF($H157=1,AV156,""))))))))</f>
        <v/>
      </c>
      <c r="AW157" t="str">
        <f ca="1">IF($E156="","",IF($F157="",AW156,IF(AND($M157=1,AW$9&gt;$B$9),"",IF(AND($M157=1,AW$9&lt;=$B$9),LOOKUP(AW$9,$A$12:$A$111,$B$12:$B$111),IF(AND($H157=-1,AX$9=$R156),"",IF($H157=-1,AX156,IF(AND($H157=1,AV$9=$R156),$J157,IF($H157=1,AW156,""))))))))</f>
        <v/>
      </c>
      <c r="AX157" t="str">
        <f ca="1">IF($E156="","",IF($F157="",AX156,IF(AND($M157=1,AX$9&gt;$B$9),"",IF(AND($M157=1,AX$9&lt;=$B$9),LOOKUP(AX$9,$A$12:$A$111,$B$12:$B$111),IF(AND($H157=-1,AY$9=$R156),"",IF($H157=-1,AY156,IF(AND($H157=1,AW$9=$R156),$J157,IF($H157=1,AX156,""))))))))</f>
        <v/>
      </c>
      <c r="AY157" t="str">
        <f ca="1">IF($E156="","",IF($F157="",AY156,IF(AND($M157=1,AY$9&gt;$B$9),"",IF(AND($M157=1,AY$9&lt;=$B$9),LOOKUP(AY$9,$A$12:$A$111,$B$12:$B$111),IF(AND($H157=-1,AZ$9=$R156),"",IF($H157=-1,AZ156,IF(AND($H157=1,AX$9=$R156),$J157,IF($H157=1,AY156,""))))))))</f>
        <v/>
      </c>
      <c r="AZ157" t="str">
        <f ca="1">IF($E156="","",IF($F157="",AZ156,IF(AND($M157=1,AZ$9&gt;$B$9),"",IF(AND($M157=1,AZ$9&lt;=$B$9),LOOKUP(AZ$9,$A$12:$A$111,$B$12:$B$111),IF(AND($H157=-1,BA$9=$R156),"",IF($H157=-1,BA156,IF(AND($H157=1,AY$9=$R156),$J157,IF($H157=1,AZ156,""))))))))</f>
        <v/>
      </c>
      <c r="BA157" t="str">
        <f ca="1">IF($E156="","",IF($F157="",BA156,IF(AND($M157=1,BA$9&gt;$B$9),"",IF(AND($M157=1,BA$9&lt;=$B$9),LOOKUP(BA$9,$A$12:$A$111,$B$12:$B$111),IF(AND($H157=-1,BB$9=$R156),"",IF($H157=-1,BB156,IF(AND($H157=1,AZ$9=$R156),$J157,IF($H157=1,BA156,""))))))))</f>
        <v/>
      </c>
      <c r="BB157" t="str">
        <f ca="1">IF($E156="","",IF($F157="",BB156,IF(AND($M157=1,BB$9&gt;$B$9),"",IF(AND($M157=1,BB$9&lt;=$B$9),LOOKUP(BB$9,$A$12:$A$111,$B$12:$B$111),IF(AND($H157=-1,BC$9=$R156),"",IF($H157=-1,BC156,IF(AND($H157=1,BA$9=$R156),$J157,IF($H157=1,BB156,""))))))))</f>
        <v/>
      </c>
      <c r="BC157" t="str">
        <f ca="1">IF($E156="","",IF($F157="",BC156,IF(AND($M157=1,BC$9&gt;$B$9),"",IF(AND($M157=1,BC$9&lt;=$B$9),LOOKUP(BC$9,$A$12:$A$111,$B$12:$B$111),IF(AND($H157=-1,BD$9=$R156),"",IF($H157=-1,BD156,IF(AND($H157=1,BB$9=$R156),$J157,IF($H157=1,BC156,""))))))))</f>
        <v/>
      </c>
      <c r="BD157" t="str">
        <f ca="1">IF($E156="","",IF($F157="",BD156,IF(AND($M157=1,BD$9&gt;$B$9),"",IF(AND($M157=1,BD$9&lt;=$B$9),LOOKUP(BD$9,$A$12:$A$111,$B$12:$B$111),IF(AND($H157=-1,BE$9=$R156),"",IF($H157=-1,BE156,IF(AND($H157=1,BC$9=$R156),$J157,IF($H157=1,BD156,""))))))))</f>
        <v/>
      </c>
      <c r="BE157" t="str">
        <f ca="1">IF($E156="","",IF($F157="",BE156,IF(AND($M157=1,BE$9&gt;$B$9),"",IF(AND($M157=1,BE$9&lt;=$B$9),LOOKUP(BE$9,$A$12:$A$111,$B$12:$B$111),IF(AND($H157=-1,BF$9=$R156),"",IF($H157=-1,BF156,IF(AND($H157=1,BD$9=$R156),$J157,IF($H157=1,BE156,""))))))))</f>
        <v/>
      </c>
      <c r="BF157" t="str">
        <f ca="1">IF($E156="","",IF($F157="",BF156,IF(AND($M157=1,BF$9&gt;$B$9),"",IF(AND($M157=1,BF$9&lt;=$B$9),LOOKUP(BF$9,$A$12:$A$111,$B$12:$B$111),IF(AND($H157=-1,BG$9=$R156),"",IF($H157=-1,BG156,IF(AND($H157=1,BE$9=$R156),$J157,IF($H157=1,BF156,""))))))))</f>
        <v/>
      </c>
      <c r="BG157" t="str">
        <f ca="1">IF($E156="","",IF($F157="",BG156,IF(AND($M157=1,BG$9&gt;$B$9),"",IF(AND($M157=1,BG$9&lt;=$B$9),LOOKUP(BG$9,$A$12:$A$111,$B$12:$B$111),IF(AND($H157=-1,BH$9=$R156),"",IF($H157=-1,BH156,IF(AND($H157=1,BF$9=$R156),$J157,IF($H157=1,BG156,""))))))))</f>
        <v/>
      </c>
      <c r="BH157" t="str">
        <f ca="1">IF($E156="","",IF($F157="",BH156,IF(AND($M157=1,BH$9&gt;$B$9),"",IF(AND($M157=1,BH$9&lt;=$B$9),LOOKUP(BH$9,$A$12:$A$111,$B$12:$B$111),IF(AND($H157=-1,BI$9=$R156),"",IF($H157=-1,BI156,IF(AND($H157=1,BG$9=$R156),$J157,IF($H157=1,BH156,""))))))))</f>
        <v/>
      </c>
      <c r="BI157" t="str">
        <f ca="1">IF($E156="","",IF($F157="",BI156,IF(AND($M157=1,BI$9&gt;$B$9),"",IF(AND($M157=1,BI$9&lt;=$B$9),LOOKUP(BI$9,$A$12:$A$111,$B$12:$B$111),IF(AND($H157=-1,BJ$9=$R156),"",IF($H157=-1,BJ156,IF(AND($H157=1,BH$9=$R156),$J157,IF($H157=1,BI156,""))))))))</f>
        <v/>
      </c>
      <c r="BJ157" t="str">
        <f ca="1">IF($E156="","",IF($F157="",BJ156,IF(AND($M157=1,BJ$9&gt;$B$9),"",IF(AND($M157=1,BJ$9&lt;=$B$9),LOOKUP(BJ$9,$A$12:$A$111,$B$12:$B$111),IF(AND($H157=-1,BK$9=$R156),"",IF($H157=-1,BK156,IF(AND($H157=1,BI$9=$R156),$J157,IF($H157=1,BJ156,""))))))))</f>
        <v/>
      </c>
      <c r="BK157">
        <f ca="1">IF($E156="","",IF($F157="",BK156,IF(AND($M157=1,BK$9&gt;$B$9),"",IF(AND($M157=1,BK$9&lt;=$B$9),LOOKUP(BK$9,$A$12:$A$111,$B$12:$B$111),IF(AND($H157=-1,BL$9=$R156),"",IF($H157=-1,BL156,IF(AND($H157=1,BJ$9=$R156),$J157,IF($H157=1,BK156,""))))))))</f>
        <v>0</v>
      </c>
      <c r="BL157">
        <f ca="1">IF($E156="","",IF($F157="",BL156,IF(AND($M157=1,BL$9&gt;$B$9),"",IF(AND($M157=1,BL$9&lt;=$B$9),LOOKUP(BL$9,$A$12:$A$111,$B$12:$B$111),IF(AND($H157=-1,BM$9=$R156),"",IF($H157=-1,BM156,IF(AND($H157=1,BK$9=$R156),$J157,IF($H157=1,BL156,""))))))))</f>
        <v>0</v>
      </c>
      <c r="BM157">
        <f ca="1">IF($E156="","",IF($F157="",BM156,IF(AND($M157=1,BM$9&gt;$B$9),"",IF(AND($M157=1,BM$9&lt;=$B$9),LOOKUP(BM$9,$A$12:$A$111,$B$12:$B$111),IF(AND($H157=-1,BN$9=$R156),"",IF($H157=-1,BN156,IF(AND($H157=1,BL$9=$R156),$J157,IF($H157=1,BM156,""))))))))</f>
        <v>0</v>
      </c>
      <c r="BN157">
        <f ca="1">IF($E156="","",IF($F157="",BN156,IF(AND($M157=1,BN$9&gt;$B$9),"",IF(AND($M157=1,BN$9&lt;=$B$9),LOOKUP(BN$9,$A$12:$A$111,$B$12:$B$111),IF(AND($H157=-1,BO$9=$R156),"",IF($H157=-1,BO156,IF(AND($H157=1,BM$9=$R156),$J157,IF($H157=1,BN156,""))))))))</f>
        <v>0</v>
      </c>
      <c r="BO157">
        <f ca="1">IF($E156="","",IF($F157="",BO156,IF(AND($M157=1,BO$9&gt;$B$9),"",IF(AND($M157=1,BO$9&lt;=$B$9),LOOKUP(BO$9,$A$12:$A$111,$B$12:$B$111),IF(AND($H157=-1,BP$9=$R156),"",IF($H157=-1,BP156,IF(AND($H157=1,BN$9=$R156),$J157,IF($H157=1,BO156,""))))))))</f>
        <v>0</v>
      </c>
      <c r="BP157">
        <f ca="1">IF($E156="","",IF($F157="",BP156,IF(AND($M157=1,BP$9&gt;$B$9),"",IF(AND($M157=1,BP$9&lt;=$B$9),LOOKUP(BP$9,$A$12:$A$111,$B$12:$B$111),IF(AND($H157=-1,BQ$9=$R156),"",IF($H157=-1,BQ156,IF(AND($H157=1,BO$9=$R156),$J157,IF($H157=1,BP156,""))))))))</f>
        <v>0</v>
      </c>
    </row>
    <row r="158" spans="4:68" x14ac:dyDescent="0.25">
      <c r="D158" s="4">
        <v>148</v>
      </c>
      <c r="E158" s="1">
        <f t="shared" ca="1" si="21"/>
        <v>5</v>
      </c>
      <c r="F158" t="str">
        <f ca="1">IF(E157="","",IF(AND(B$3="Last",G157="Zero"),F157,IF(B$3="Last",G157,IF(AND(B$3="2nd last",G156="Zero"),F157,IF(B$3="2nd last",G156,IF(AND(B$3="Opposite",G157="Zero"),F157,IF(AND(B$3="Opposite",G157="Red"),"Black",IF(AND(B$3="Opposite",G157="Black"),"Red",IF(AND(B$3="Opposite",G157="Odd"),"Even",IF(AND(B$3="Opposite",G157="Even"),"Odd",IF(AND(B$3="Opposite",G157="High"),"Low",IF(AND(B$3="Opposite",G157="Low"),"High",IF(COUNTIF(Refs!$E$5:$I$6,B$3)=1,RevLab!B$3,"")))))))))))))</f>
        <v>Black</v>
      </c>
      <c r="G158" t="str">
        <f ca="1">IF(E158="","",IF(B$2="Red/Black",LOOKUP(E158,Refs!D:D,Refs!F:F),IF(B$2="High/Low",LOOKUP(E158,Refs!D:D,Refs!H:H),IF(B$2="Odd/Even",LOOKUP(E158,Refs!D:D,Refs!J:J),""))))</f>
        <v>Red</v>
      </c>
      <c r="H158">
        <f t="shared" ca="1" si="22"/>
        <v>-1</v>
      </c>
      <c r="I158">
        <f ca="1">IF(E157="","",IF(F158="","",IF(AND(R157&gt;1,P157+Q157&gt;=$B$4),$B$4,IF(R157=1,P157,P157+Q157))))</f>
        <v>13</v>
      </c>
      <c r="J158">
        <f t="shared" ca="1" si="23"/>
        <v>-13</v>
      </c>
      <c r="K158">
        <f t="shared" ca="1" si="25"/>
        <v>-190</v>
      </c>
      <c r="L158">
        <f t="shared" ca="1" si="26"/>
        <v>15</v>
      </c>
      <c r="M158">
        <f t="shared" ca="1" si="24"/>
        <v>1</v>
      </c>
      <c r="P158">
        <f t="shared" ca="1" si="18"/>
        <v>1</v>
      </c>
      <c r="Q158">
        <f t="shared" ca="1" si="19"/>
        <v>4</v>
      </c>
      <c r="R158" s="2">
        <f t="shared" ca="1" si="20"/>
        <v>4</v>
      </c>
      <c r="S158" s="4">
        <f ca="1">IF(E157="","",IF($F158="",S157,IF($M158=1,LOOKUP(S$9,$A$12:$A$111,$B$12:$B$111),IF(AND($H158=-1,T$9=$R157),"",IF($H158=-1,T157,IF($H158=1,S157))))))</f>
        <v>1</v>
      </c>
      <c r="T158">
        <f ca="1">IF($E157="","",IF($F158="",T157,IF(AND($M158=1,T$9&gt;$B$9),"",IF(AND($M158=1,T$9&lt;=$B$9),LOOKUP(T$9,$A$12:$A$111,$B$12:$B$111),IF(AND($H158=-1,U$9=$R157),"",IF($H158=-1,U157,IF(AND($H158=1,S$9=$R157),$J158,IF($H158=1,T157,""))))))))</f>
        <v>2</v>
      </c>
      <c r="U158">
        <f ca="1">IF($E157="","",IF($F158="",U157,IF(AND($M158=1,U$9&gt;$B$9),"",IF(AND($M158=1,U$9&lt;=$B$9),LOOKUP(U$9,$A$12:$A$111,$B$12:$B$111),IF(AND($H158=-1,V$9=$R157),"",IF($H158=-1,V157,IF(AND($H158=1,T$9=$R157),$J158,IF($H158=1,U157,""))))))))</f>
        <v>3</v>
      </c>
      <c r="V158">
        <f ca="1">IF($E157="","",IF($F158="",V157,IF(AND($M158=1,V$9&gt;$B$9),"",IF(AND($M158=1,V$9&lt;=$B$9),LOOKUP(V$9,$A$12:$A$111,$B$12:$B$111),IF(AND($H158=-1,W$9=$R157),"",IF($H158=-1,W157,IF(AND($H158=1,U$9=$R157),$J158,IF($H158=1,V157,""))))))))</f>
        <v>4</v>
      </c>
      <c r="W158" t="str">
        <f ca="1">IF($E157="","",IF($F158="",W157,IF(AND($M158=1,W$9&gt;$B$9),"",IF(AND($M158=1,W$9&lt;=$B$9),LOOKUP(W$9,$A$12:$A$111,$B$12:$B$111),IF(AND($H158=-1,X$9=$R157),"",IF($H158=-1,X157,IF(AND($H158=1,V$9=$R157),$J158,IF($H158=1,W157,""))))))))</f>
        <v/>
      </c>
      <c r="X158" t="str">
        <f ca="1">IF($E157="","",IF($F158="",X157,IF(AND($M158=1,X$9&gt;$B$9),"",IF(AND($M158=1,X$9&lt;=$B$9),LOOKUP(X$9,$A$12:$A$111,$B$12:$B$111),IF(AND($H158=-1,Y$9=$R157),"",IF($H158=-1,Y157,IF(AND($H158=1,W$9=$R157),$J158,IF($H158=1,X157,""))))))))</f>
        <v/>
      </c>
      <c r="Y158" t="str">
        <f ca="1">IF($E157="","",IF($F158="",Y157,IF(AND($M158=1,Y$9&gt;$B$9),"",IF(AND($M158=1,Y$9&lt;=$B$9),LOOKUP(Y$9,$A$12:$A$111,$B$12:$B$111),IF(AND($H158=-1,Z$9=$R157),"",IF($H158=-1,Z157,IF(AND($H158=1,X$9=$R157),$J158,IF($H158=1,Y157,""))))))))</f>
        <v/>
      </c>
      <c r="Z158" t="str">
        <f ca="1">IF($E157="","",IF($F158="",Z157,IF(AND($M158=1,Z$9&gt;$B$9),"",IF(AND($M158=1,Z$9&lt;=$B$9),LOOKUP(Z$9,$A$12:$A$111,$B$12:$B$111),IF(AND($H158=-1,AA$9=$R157),"",IF($H158=-1,AA157,IF(AND($H158=1,Y$9=$R157),$J158,IF($H158=1,Z157,""))))))))</f>
        <v/>
      </c>
      <c r="AA158" t="str">
        <f ca="1">IF($E157="","",IF($F158="",AA157,IF(AND($M158=1,AA$9&gt;$B$9),"",IF(AND($M158=1,AA$9&lt;=$B$9),LOOKUP(AA$9,$A$12:$A$111,$B$12:$B$111),IF(AND($H158=-1,AB$9=$R157),"",IF($H158=-1,AB157,IF(AND($H158=1,Z$9=$R157),$J158,IF($H158=1,AA157,""))))))))</f>
        <v/>
      </c>
      <c r="AB158" t="str">
        <f ca="1">IF($E157="","",IF($F158="",AB157,IF(AND($M158=1,AB$9&gt;$B$9),"",IF(AND($M158=1,AB$9&lt;=$B$9),LOOKUP(AB$9,$A$12:$A$111,$B$12:$B$111),IF(AND($H158=-1,AC$9=$R157),"",IF($H158=-1,AC157,IF(AND($H158=1,AA$9=$R157),$J158,IF($H158=1,AB157,""))))))))</f>
        <v/>
      </c>
      <c r="AC158" t="str">
        <f ca="1">IF($E157="","",IF($F158="",AC157,IF(AND($M158=1,AC$9&gt;$B$9),"",IF(AND($M158=1,AC$9&lt;=$B$9),LOOKUP(AC$9,$A$12:$A$111,$B$12:$B$111),IF(AND($H158=-1,AD$9=$R157),"",IF($H158=-1,AD157,IF(AND($H158=1,AB$9=$R157),$J158,IF($H158=1,AC157,""))))))))</f>
        <v/>
      </c>
      <c r="AD158" t="str">
        <f ca="1">IF($E157="","",IF($F158="",AD157,IF(AND($M158=1,AD$9&gt;$B$9),"",IF(AND($M158=1,AD$9&lt;=$B$9),LOOKUP(AD$9,$A$12:$A$111,$B$12:$B$111),IF(AND($H158=-1,AE$9=$R157),"",IF($H158=-1,AE157,IF(AND($H158=1,AC$9=$R157),$J158,IF($H158=1,AD157,""))))))))</f>
        <v/>
      </c>
      <c r="AE158" t="str">
        <f ca="1">IF($E157="","",IF($F158="",AE157,IF(AND($M158=1,AE$9&gt;$B$9),"",IF(AND($M158=1,AE$9&lt;=$B$9),LOOKUP(AE$9,$A$12:$A$111,$B$12:$B$111),IF(AND($H158=-1,AF$9=$R157),"",IF($H158=-1,AF157,IF(AND($H158=1,AD$9=$R157),$J158,IF($H158=1,AE157,""))))))))</f>
        <v/>
      </c>
      <c r="AF158" t="str">
        <f ca="1">IF($E157="","",IF($F158="",AF157,IF(AND($M158=1,AF$9&gt;$B$9),"",IF(AND($M158=1,AF$9&lt;=$B$9),LOOKUP(AF$9,$A$12:$A$111,$B$12:$B$111),IF(AND($H158=-1,AG$9=$R157),"",IF($H158=-1,AG157,IF(AND($H158=1,AE$9=$R157),$J158,IF($H158=1,AF157,""))))))))</f>
        <v/>
      </c>
      <c r="AG158" t="str">
        <f ca="1">IF($E157="","",IF($F158="",AG157,IF(AND($M158=1,AG$9&gt;$B$9),"",IF(AND($M158=1,AG$9&lt;=$B$9),LOOKUP(AG$9,$A$12:$A$111,$B$12:$B$111),IF(AND($H158=-1,AH$9=$R157),"",IF($H158=-1,AH157,IF(AND($H158=1,AF$9=$R157),$J158,IF($H158=1,AG157,""))))))))</f>
        <v/>
      </c>
      <c r="AH158" t="str">
        <f ca="1">IF($E157="","",IF($F158="",AH157,IF(AND($M158=1,AH$9&gt;$B$9),"",IF(AND($M158=1,AH$9&lt;=$B$9),LOOKUP(AH$9,$A$12:$A$111,$B$12:$B$111),IF(AND($H158=-1,AI$9=$R157),"",IF($H158=-1,AI157,IF(AND($H158=1,AG$9=$R157),$J158,IF($H158=1,AH157,""))))))))</f>
        <v/>
      </c>
      <c r="AI158" t="str">
        <f ca="1">IF($E157="","",IF($F158="",AI157,IF(AND($M158=1,AI$9&gt;$B$9),"",IF(AND($M158=1,AI$9&lt;=$B$9),LOOKUP(AI$9,$A$12:$A$111,$B$12:$B$111),IF(AND($H158=-1,AJ$9=$R157),"",IF($H158=-1,AJ157,IF(AND($H158=1,AH$9=$R157),$J158,IF($H158=1,AI157,""))))))))</f>
        <v/>
      </c>
      <c r="AJ158" t="str">
        <f ca="1">IF($E157="","",IF($F158="",AJ157,IF(AND($M158=1,AJ$9&gt;$B$9),"",IF(AND($M158=1,AJ$9&lt;=$B$9),LOOKUP(AJ$9,$A$12:$A$111,$B$12:$B$111),IF(AND($H158=-1,AK$9=$R157),"",IF($H158=-1,AK157,IF(AND($H158=1,AI$9=$R157),$J158,IF($H158=1,AJ157,""))))))))</f>
        <v/>
      </c>
      <c r="AK158" t="str">
        <f ca="1">IF($E157="","",IF($F158="",AK157,IF(AND($M158=1,AK$9&gt;$B$9),"",IF(AND($M158=1,AK$9&lt;=$B$9),LOOKUP(AK$9,$A$12:$A$111,$B$12:$B$111),IF(AND($H158=-1,AL$9=$R157),"",IF($H158=-1,AL157,IF(AND($H158=1,AJ$9=$R157),$J158,IF($H158=1,AK157,""))))))))</f>
        <v/>
      </c>
      <c r="AL158" t="str">
        <f ca="1">IF($E157="","",IF($F158="",AL157,IF(AND($M158=1,AL$9&gt;$B$9),"",IF(AND($M158=1,AL$9&lt;=$B$9),LOOKUP(AL$9,$A$12:$A$111,$B$12:$B$111),IF(AND($H158=-1,AM$9=$R157),"",IF($H158=-1,AM157,IF(AND($H158=1,AK$9=$R157),$J158,IF($H158=1,AL157,""))))))))</f>
        <v/>
      </c>
      <c r="AM158" t="str">
        <f ca="1">IF($E157="","",IF($F158="",AM157,IF(AND($M158=1,AM$9&gt;$B$9),"",IF(AND($M158=1,AM$9&lt;=$B$9),LOOKUP(AM$9,$A$12:$A$111,$B$12:$B$111),IF(AND($H158=-1,AN$9=$R157),"",IF($H158=-1,AN157,IF(AND($H158=1,AL$9=$R157),$J158,IF($H158=1,AM157,""))))))))</f>
        <v/>
      </c>
      <c r="AN158" t="str">
        <f ca="1">IF($E157="","",IF($F158="",AN157,IF(AND($M158=1,AN$9&gt;$B$9),"",IF(AND($M158=1,AN$9&lt;=$B$9),LOOKUP(AN$9,$A$12:$A$111,$B$12:$B$111),IF(AND($H158=-1,AO$9=$R157),"",IF($H158=-1,AO157,IF(AND($H158=1,AM$9=$R157),$J158,IF($H158=1,AN157,""))))))))</f>
        <v/>
      </c>
      <c r="AO158" t="str">
        <f ca="1">IF($E157="","",IF($F158="",AO157,IF(AND($M158=1,AO$9&gt;$B$9),"",IF(AND($M158=1,AO$9&lt;=$B$9),LOOKUP(AO$9,$A$12:$A$111,$B$12:$B$111),IF(AND($H158=-1,AP$9=$R157),"",IF($H158=-1,AP157,IF(AND($H158=1,AN$9=$R157),$J158,IF($H158=1,AO157,""))))))))</f>
        <v/>
      </c>
      <c r="AP158" t="str">
        <f ca="1">IF($E157="","",IF($F158="",AP157,IF(AND($M158=1,AP$9&gt;$B$9),"",IF(AND($M158=1,AP$9&lt;=$B$9),LOOKUP(AP$9,$A$12:$A$111,$B$12:$B$111),IF(AND($H158=-1,AQ$9=$R157),"",IF($H158=-1,AQ157,IF(AND($H158=1,AO$9=$R157),$J158,IF($H158=1,AP157,""))))))))</f>
        <v/>
      </c>
      <c r="AQ158" t="str">
        <f ca="1">IF($E157="","",IF($F158="",AQ157,IF(AND($M158=1,AQ$9&gt;$B$9),"",IF(AND($M158=1,AQ$9&lt;=$B$9),LOOKUP(AQ$9,$A$12:$A$111,$B$12:$B$111),IF(AND($H158=-1,AR$9=$R157),"",IF($H158=-1,AR157,IF(AND($H158=1,AP$9=$R157),$J158,IF($H158=1,AQ157,""))))))))</f>
        <v/>
      </c>
      <c r="AR158" t="str">
        <f ca="1">IF($E157="","",IF($F158="",AR157,IF(AND($M158=1,AR$9&gt;$B$9),"",IF(AND($M158=1,AR$9&lt;=$B$9),LOOKUP(AR$9,$A$12:$A$111,$B$12:$B$111),IF(AND($H158=-1,AS$9=$R157),"",IF($H158=-1,AS157,IF(AND($H158=1,AQ$9=$R157),$J158,IF($H158=1,AR157,""))))))))</f>
        <v/>
      </c>
      <c r="AS158" t="str">
        <f ca="1">IF($E157="","",IF($F158="",AS157,IF(AND($M158=1,AS$9&gt;$B$9),"",IF(AND($M158=1,AS$9&lt;=$B$9),LOOKUP(AS$9,$A$12:$A$111,$B$12:$B$111),IF(AND($H158=-1,AT$9=$R157),"",IF($H158=-1,AT157,IF(AND($H158=1,AR$9=$R157),$J158,IF($H158=1,AS157,""))))))))</f>
        <v/>
      </c>
      <c r="AT158" t="str">
        <f ca="1">IF($E157="","",IF($F158="",AT157,IF(AND($M158=1,AT$9&gt;$B$9),"",IF(AND($M158=1,AT$9&lt;=$B$9),LOOKUP(AT$9,$A$12:$A$111,$B$12:$B$111),IF(AND($H158=-1,AU$9=$R157),"",IF($H158=-1,AU157,IF(AND($H158=1,AS$9=$R157),$J158,IF($H158=1,AT157,""))))))))</f>
        <v/>
      </c>
      <c r="AU158" t="str">
        <f ca="1">IF($E157="","",IF($F158="",AU157,IF(AND($M158=1,AU$9&gt;$B$9),"",IF(AND($M158=1,AU$9&lt;=$B$9),LOOKUP(AU$9,$A$12:$A$111,$B$12:$B$111),IF(AND($H158=-1,AV$9=$R157),"",IF($H158=-1,AV157,IF(AND($H158=1,AT$9=$R157),$J158,IF($H158=1,AU157,""))))))))</f>
        <v/>
      </c>
      <c r="AV158" t="str">
        <f ca="1">IF($E157="","",IF($F158="",AV157,IF(AND($M158=1,AV$9&gt;$B$9),"",IF(AND($M158=1,AV$9&lt;=$B$9),LOOKUP(AV$9,$A$12:$A$111,$B$12:$B$111),IF(AND($H158=-1,AW$9=$R157),"",IF($H158=-1,AW157,IF(AND($H158=1,AU$9=$R157),$J158,IF($H158=1,AV157,""))))))))</f>
        <v/>
      </c>
      <c r="AW158" t="str">
        <f ca="1">IF($E157="","",IF($F158="",AW157,IF(AND($M158=1,AW$9&gt;$B$9),"",IF(AND($M158=1,AW$9&lt;=$B$9),LOOKUP(AW$9,$A$12:$A$111,$B$12:$B$111),IF(AND($H158=-1,AX$9=$R157),"",IF($H158=-1,AX157,IF(AND($H158=1,AV$9=$R157),$J158,IF($H158=1,AW157,""))))))))</f>
        <v/>
      </c>
      <c r="AX158" t="str">
        <f ca="1">IF($E157="","",IF($F158="",AX157,IF(AND($M158=1,AX$9&gt;$B$9),"",IF(AND($M158=1,AX$9&lt;=$B$9),LOOKUP(AX$9,$A$12:$A$111,$B$12:$B$111),IF(AND($H158=-1,AY$9=$R157),"",IF($H158=-1,AY157,IF(AND($H158=1,AW$9=$R157),$J158,IF($H158=1,AX157,""))))))))</f>
        <v/>
      </c>
      <c r="AY158" t="str">
        <f ca="1">IF($E157="","",IF($F158="",AY157,IF(AND($M158=1,AY$9&gt;$B$9),"",IF(AND($M158=1,AY$9&lt;=$B$9),LOOKUP(AY$9,$A$12:$A$111,$B$12:$B$111),IF(AND($H158=-1,AZ$9=$R157),"",IF($H158=-1,AZ157,IF(AND($H158=1,AX$9=$R157),$J158,IF($H158=1,AY157,""))))))))</f>
        <v/>
      </c>
      <c r="AZ158" t="str">
        <f ca="1">IF($E157="","",IF($F158="",AZ157,IF(AND($M158=1,AZ$9&gt;$B$9),"",IF(AND($M158=1,AZ$9&lt;=$B$9),LOOKUP(AZ$9,$A$12:$A$111,$B$12:$B$111),IF(AND($H158=-1,BA$9=$R157),"",IF($H158=-1,BA157,IF(AND($H158=1,AY$9=$R157),$J158,IF($H158=1,AZ157,""))))))))</f>
        <v/>
      </c>
      <c r="BA158" t="str">
        <f ca="1">IF($E157="","",IF($F158="",BA157,IF(AND($M158=1,BA$9&gt;$B$9),"",IF(AND($M158=1,BA$9&lt;=$B$9),LOOKUP(BA$9,$A$12:$A$111,$B$12:$B$111),IF(AND($H158=-1,BB$9=$R157),"",IF($H158=-1,BB157,IF(AND($H158=1,AZ$9=$R157),$J158,IF($H158=1,BA157,""))))))))</f>
        <v/>
      </c>
      <c r="BB158" t="str">
        <f ca="1">IF($E157="","",IF($F158="",BB157,IF(AND($M158=1,BB$9&gt;$B$9),"",IF(AND($M158=1,BB$9&lt;=$B$9),LOOKUP(BB$9,$A$12:$A$111,$B$12:$B$111),IF(AND($H158=-1,BC$9=$R157),"",IF($H158=-1,BC157,IF(AND($H158=1,BA$9=$R157),$J158,IF($H158=1,BB157,""))))))))</f>
        <v/>
      </c>
      <c r="BC158" t="str">
        <f ca="1">IF($E157="","",IF($F158="",BC157,IF(AND($M158=1,BC$9&gt;$B$9),"",IF(AND($M158=1,BC$9&lt;=$B$9),LOOKUP(BC$9,$A$12:$A$111,$B$12:$B$111),IF(AND($H158=-1,BD$9=$R157),"",IF($H158=-1,BD157,IF(AND($H158=1,BB$9=$R157),$J158,IF($H158=1,BC157,""))))))))</f>
        <v/>
      </c>
      <c r="BD158" t="str">
        <f ca="1">IF($E157="","",IF($F158="",BD157,IF(AND($M158=1,BD$9&gt;$B$9),"",IF(AND($M158=1,BD$9&lt;=$B$9),LOOKUP(BD$9,$A$12:$A$111,$B$12:$B$111),IF(AND($H158=-1,BE$9=$R157),"",IF($H158=-1,BE157,IF(AND($H158=1,BC$9=$R157),$J158,IF($H158=1,BD157,""))))))))</f>
        <v/>
      </c>
      <c r="BE158" t="str">
        <f ca="1">IF($E157="","",IF($F158="",BE157,IF(AND($M158=1,BE$9&gt;$B$9),"",IF(AND($M158=1,BE$9&lt;=$B$9),LOOKUP(BE$9,$A$12:$A$111,$B$12:$B$111),IF(AND($H158=-1,BF$9=$R157),"",IF($H158=-1,BF157,IF(AND($H158=1,BD$9=$R157),$J158,IF($H158=1,BE157,""))))))))</f>
        <v/>
      </c>
      <c r="BF158" t="str">
        <f ca="1">IF($E157="","",IF($F158="",BF157,IF(AND($M158=1,BF$9&gt;$B$9),"",IF(AND($M158=1,BF$9&lt;=$B$9),LOOKUP(BF$9,$A$12:$A$111,$B$12:$B$111),IF(AND($H158=-1,BG$9=$R157),"",IF($H158=-1,BG157,IF(AND($H158=1,BE$9=$R157),$J158,IF($H158=1,BF157,""))))))))</f>
        <v/>
      </c>
      <c r="BG158" t="str">
        <f ca="1">IF($E157="","",IF($F158="",BG157,IF(AND($M158=1,BG$9&gt;$B$9),"",IF(AND($M158=1,BG$9&lt;=$B$9),LOOKUP(BG$9,$A$12:$A$111,$B$12:$B$111),IF(AND($H158=-1,BH$9=$R157),"",IF($H158=-1,BH157,IF(AND($H158=1,BF$9=$R157),$J158,IF($H158=1,BG157,""))))))))</f>
        <v/>
      </c>
      <c r="BH158" t="str">
        <f ca="1">IF($E157="","",IF($F158="",BH157,IF(AND($M158=1,BH$9&gt;$B$9),"",IF(AND($M158=1,BH$9&lt;=$B$9),LOOKUP(BH$9,$A$12:$A$111,$B$12:$B$111),IF(AND($H158=-1,BI$9=$R157),"",IF($H158=-1,BI157,IF(AND($H158=1,BG$9=$R157),$J158,IF($H158=1,BH157,""))))))))</f>
        <v/>
      </c>
      <c r="BI158" t="str">
        <f ca="1">IF($E157="","",IF($F158="",BI157,IF(AND($M158=1,BI$9&gt;$B$9),"",IF(AND($M158=1,BI$9&lt;=$B$9),LOOKUP(BI$9,$A$12:$A$111,$B$12:$B$111),IF(AND($H158=-1,BJ$9=$R157),"",IF($H158=-1,BJ157,IF(AND($H158=1,BH$9=$R157),$J158,IF($H158=1,BI157,""))))))))</f>
        <v/>
      </c>
      <c r="BJ158" t="str">
        <f ca="1">IF($E157="","",IF($F158="",BJ157,IF(AND($M158=1,BJ$9&gt;$B$9),"",IF(AND($M158=1,BJ$9&lt;=$B$9),LOOKUP(BJ$9,$A$12:$A$111,$B$12:$B$111),IF(AND($H158=-1,BK$9=$R157),"",IF($H158=-1,BK157,IF(AND($H158=1,BI$9=$R157),$J158,IF($H158=1,BJ157,""))))))))</f>
        <v/>
      </c>
      <c r="BK158" t="str">
        <f ca="1">IF($E157="","",IF($F158="",BK157,IF(AND($M158=1,BK$9&gt;$B$9),"",IF(AND($M158=1,BK$9&lt;=$B$9),LOOKUP(BK$9,$A$12:$A$111,$B$12:$B$111),IF(AND($H158=-1,BL$9=$R157),"",IF($H158=-1,BL157,IF(AND($H158=1,BJ$9=$R157),$J158,IF($H158=1,BK157,""))))))))</f>
        <v/>
      </c>
      <c r="BL158" t="str">
        <f ca="1">IF($E157="","",IF($F158="",BL157,IF(AND($M158=1,BL$9&gt;$B$9),"",IF(AND($M158=1,BL$9&lt;=$B$9),LOOKUP(BL$9,$A$12:$A$111,$B$12:$B$111),IF(AND($H158=-1,BM$9=$R157),"",IF($H158=-1,BM157,IF(AND($H158=1,BK$9=$R157),$J158,IF($H158=1,BL157,""))))))))</f>
        <v/>
      </c>
      <c r="BM158" t="str">
        <f ca="1">IF($E157="","",IF($F158="",BM157,IF(AND($M158=1,BM$9&gt;$B$9),"",IF(AND($M158=1,BM$9&lt;=$B$9),LOOKUP(BM$9,$A$12:$A$111,$B$12:$B$111),IF(AND($H158=-1,BN$9=$R157),"",IF($H158=-1,BN157,IF(AND($H158=1,BL$9=$R157),$J158,IF($H158=1,BM157,""))))))))</f>
        <v/>
      </c>
      <c r="BN158" t="str">
        <f ca="1">IF($E157="","",IF($F158="",BN157,IF(AND($M158=1,BN$9&gt;$B$9),"",IF(AND($M158=1,BN$9&lt;=$B$9),LOOKUP(BN$9,$A$12:$A$111,$B$12:$B$111),IF(AND($H158=-1,BO$9=$R157),"",IF($H158=-1,BO157,IF(AND($H158=1,BM$9=$R157),$J158,IF($H158=1,BN157,""))))))))</f>
        <v/>
      </c>
      <c r="BO158" t="str">
        <f ca="1">IF($E157="","",IF($F158="",BO157,IF(AND($M158=1,BO$9&gt;$B$9),"",IF(AND($M158=1,BO$9&lt;=$B$9),LOOKUP(BO$9,$A$12:$A$111,$B$12:$B$111),IF(AND($H158=-1,BP$9=$R157),"",IF($H158=-1,BP157,IF(AND($H158=1,BN$9=$R157),$J158,IF($H158=1,BO157,""))))))))</f>
        <v/>
      </c>
      <c r="BP158" t="str">
        <f ca="1">IF($E157="","",IF($F158="",BP157,IF(AND($M158=1,BP$9&gt;$B$9),"",IF(AND($M158=1,BP$9&lt;=$B$9),LOOKUP(BP$9,$A$12:$A$111,$B$12:$B$111),IF(AND($H158=-1,BQ$9=$R157),"",IF($H158=-1,BQ157,IF(AND($H158=1,BO$9=$R157),$J158,IF($H158=1,BP157,""))))))))</f>
        <v/>
      </c>
    </row>
    <row r="159" spans="4:68" x14ac:dyDescent="0.25">
      <c r="D159" s="4">
        <v>149</v>
      </c>
      <c r="E159" s="1">
        <f t="shared" ca="1" si="21"/>
        <v>28</v>
      </c>
      <c r="F159" t="str">
        <f ca="1">IF(E158="","",IF(AND(B$3="Last",G158="Zero"),F158,IF(B$3="Last",G158,IF(AND(B$3="2nd last",G157="Zero"),F158,IF(B$3="2nd last",G157,IF(AND(B$3="Opposite",G158="Zero"),F158,IF(AND(B$3="Opposite",G158="Red"),"Black",IF(AND(B$3="Opposite",G158="Black"),"Red",IF(AND(B$3="Opposite",G158="Odd"),"Even",IF(AND(B$3="Opposite",G158="Even"),"Odd",IF(AND(B$3="Opposite",G158="High"),"Low",IF(AND(B$3="Opposite",G158="Low"),"High",IF(COUNTIF(Refs!$E$5:$I$6,B$3)=1,RevLab!B$3,"")))))))))))))</f>
        <v>Black</v>
      </c>
      <c r="G159" t="str">
        <f ca="1">IF(E159="","",IF(B$2="Red/Black",LOOKUP(E159,Refs!D:D,Refs!F:F),IF(B$2="High/Low",LOOKUP(E159,Refs!D:D,Refs!H:H),IF(B$2="Odd/Even",LOOKUP(E159,Refs!D:D,Refs!J:J),""))))</f>
        <v>Black</v>
      </c>
      <c r="H159">
        <f t="shared" ca="1" si="22"/>
        <v>1</v>
      </c>
      <c r="I159">
        <f ca="1">IF(E158="","",IF(F159="","",IF(AND(R158&gt;1,P158+Q158&gt;=$B$4),$B$4,IF(R158=1,P158,P158+Q158))))</f>
        <v>5</v>
      </c>
      <c r="J159">
        <f t="shared" ca="1" si="23"/>
        <v>5</v>
      </c>
      <c r="K159">
        <f t="shared" ca="1" si="25"/>
        <v>-185</v>
      </c>
      <c r="L159">
        <f t="shared" ca="1" si="26"/>
        <v>15</v>
      </c>
      <c r="M159">
        <f t="shared" ca="1" si="24"/>
        <v>0</v>
      </c>
      <c r="P159">
        <f t="shared" ca="1" si="18"/>
        <v>1</v>
      </c>
      <c r="Q159">
        <f t="shared" ca="1" si="19"/>
        <v>5</v>
      </c>
      <c r="R159" s="2">
        <f t="shared" ca="1" si="20"/>
        <v>5</v>
      </c>
      <c r="S159" s="4">
        <f ca="1">IF(E158="","",IF($F159="",S158,IF($M159=1,LOOKUP(S$9,$A$12:$A$111,$B$12:$B$111),IF(AND($H159=-1,T$9=$R158),"",IF($H159=-1,T158,IF($H159=1,S158))))))</f>
        <v>1</v>
      </c>
      <c r="T159">
        <f ca="1">IF($E158="","",IF($F159="",T158,IF(AND($M159=1,T$9&gt;$B$9),"",IF(AND($M159=1,T$9&lt;=$B$9),LOOKUP(T$9,$A$12:$A$111,$B$12:$B$111),IF(AND($H159=-1,U$9=$R158),"",IF($H159=-1,U158,IF(AND($H159=1,S$9=$R158),$J159,IF($H159=1,T158,""))))))))</f>
        <v>2</v>
      </c>
      <c r="U159">
        <f ca="1">IF($E158="","",IF($F159="",U158,IF(AND($M159=1,U$9&gt;$B$9),"",IF(AND($M159=1,U$9&lt;=$B$9),LOOKUP(U$9,$A$12:$A$111,$B$12:$B$111),IF(AND($H159=-1,V$9=$R158),"",IF($H159=-1,V158,IF(AND($H159=1,T$9=$R158),$J159,IF($H159=1,U158,""))))))))</f>
        <v>3</v>
      </c>
      <c r="V159">
        <f ca="1">IF($E158="","",IF($F159="",V158,IF(AND($M159=1,V$9&gt;$B$9),"",IF(AND($M159=1,V$9&lt;=$B$9),LOOKUP(V$9,$A$12:$A$111,$B$12:$B$111),IF(AND($H159=-1,W$9=$R158),"",IF($H159=-1,W158,IF(AND($H159=1,U$9=$R158),$J159,IF($H159=1,V158,""))))))))</f>
        <v>4</v>
      </c>
      <c r="W159">
        <f ca="1">IF($E158="","",IF($F159="",W158,IF(AND($M159=1,W$9&gt;$B$9),"",IF(AND($M159=1,W$9&lt;=$B$9),LOOKUP(W$9,$A$12:$A$111,$B$12:$B$111),IF(AND($H159=-1,X$9=$R158),"",IF($H159=-1,X158,IF(AND($H159=1,V$9=$R158),$J159,IF($H159=1,W158,""))))))))</f>
        <v>5</v>
      </c>
      <c r="X159" t="str">
        <f ca="1">IF($E158="","",IF($F159="",X158,IF(AND($M159=1,X$9&gt;$B$9),"",IF(AND($M159=1,X$9&lt;=$B$9),LOOKUP(X$9,$A$12:$A$111,$B$12:$B$111),IF(AND($H159=-1,Y$9=$R158),"",IF($H159=-1,Y158,IF(AND($H159=1,W$9=$R158),$J159,IF($H159=1,X158,""))))))))</f>
        <v/>
      </c>
      <c r="Y159" t="str">
        <f ca="1">IF($E158="","",IF($F159="",Y158,IF(AND($M159=1,Y$9&gt;$B$9),"",IF(AND($M159=1,Y$9&lt;=$B$9),LOOKUP(Y$9,$A$12:$A$111,$B$12:$B$111),IF(AND($H159=-1,Z$9=$R158),"",IF($H159=-1,Z158,IF(AND($H159=1,X$9=$R158),$J159,IF($H159=1,Y158,""))))))))</f>
        <v/>
      </c>
      <c r="Z159" t="str">
        <f ca="1">IF($E158="","",IF($F159="",Z158,IF(AND($M159=1,Z$9&gt;$B$9),"",IF(AND($M159=1,Z$9&lt;=$B$9),LOOKUP(Z$9,$A$12:$A$111,$B$12:$B$111),IF(AND($H159=-1,AA$9=$R158),"",IF($H159=-1,AA158,IF(AND($H159=1,Y$9=$R158),$J159,IF($H159=1,Z158,""))))))))</f>
        <v/>
      </c>
      <c r="AA159" t="str">
        <f ca="1">IF($E158="","",IF($F159="",AA158,IF(AND($M159=1,AA$9&gt;$B$9),"",IF(AND($M159=1,AA$9&lt;=$B$9),LOOKUP(AA$9,$A$12:$A$111,$B$12:$B$111),IF(AND($H159=-1,AB$9=$R158),"",IF($H159=-1,AB158,IF(AND($H159=1,Z$9=$R158),$J159,IF($H159=1,AA158,""))))))))</f>
        <v/>
      </c>
      <c r="AB159" t="str">
        <f ca="1">IF($E158="","",IF($F159="",AB158,IF(AND($M159=1,AB$9&gt;$B$9),"",IF(AND($M159=1,AB$9&lt;=$B$9),LOOKUP(AB$9,$A$12:$A$111,$B$12:$B$111),IF(AND($H159=-1,AC$9=$R158),"",IF($H159=-1,AC158,IF(AND($H159=1,AA$9=$R158),$J159,IF($H159=1,AB158,""))))))))</f>
        <v/>
      </c>
      <c r="AC159" t="str">
        <f ca="1">IF($E158="","",IF($F159="",AC158,IF(AND($M159=1,AC$9&gt;$B$9),"",IF(AND($M159=1,AC$9&lt;=$B$9),LOOKUP(AC$9,$A$12:$A$111,$B$12:$B$111),IF(AND($H159=-1,AD$9=$R158),"",IF($H159=-1,AD158,IF(AND($H159=1,AB$9=$R158),$J159,IF($H159=1,AC158,""))))))))</f>
        <v/>
      </c>
      <c r="AD159" t="str">
        <f ca="1">IF($E158="","",IF($F159="",AD158,IF(AND($M159=1,AD$9&gt;$B$9),"",IF(AND($M159=1,AD$9&lt;=$B$9),LOOKUP(AD$9,$A$12:$A$111,$B$12:$B$111),IF(AND($H159=-1,AE$9=$R158),"",IF($H159=-1,AE158,IF(AND($H159=1,AC$9=$R158),$J159,IF($H159=1,AD158,""))))))))</f>
        <v/>
      </c>
      <c r="AE159" t="str">
        <f ca="1">IF($E158="","",IF($F159="",AE158,IF(AND($M159=1,AE$9&gt;$B$9),"",IF(AND($M159=1,AE$9&lt;=$B$9),LOOKUP(AE$9,$A$12:$A$111,$B$12:$B$111),IF(AND($H159=-1,AF$9=$R158),"",IF($H159=-1,AF158,IF(AND($H159=1,AD$9=$R158),$J159,IF($H159=1,AE158,""))))))))</f>
        <v/>
      </c>
      <c r="AF159" t="str">
        <f ca="1">IF($E158="","",IF($F159="",AF158,IF(AND($M159=1,AF$9&gt;$B$9),"",IF(AND($M159=1,AF$9&lt;=$B$9),LOOKUP(AF$9,$A$12:$A$111,$B$12:$B$111),IF(AND($H159=-1,AG$9=$R158),"",IF($H159=-1,AG158,IF(AND($H159=1,AE$9=$R158),$J159,IF($H159=1,AF158,""))))))))</f>
        <v/>
      </c>
      <c r="AG159" t="str">
        <f ca="1">IF($E158="","",IF($F159="",AG158,IF(AND($M159=1,AG$9&gt;$B$9),"",IF(AND($M159=1,AG$9&lt;=$B$9),LOOKUP(AG$9,$A$12:$A$111,$B$12:$B$111),IF(AND($H159=-1,AH$9=$R158),"",IF($H159=-1,AH158,IF(AND($H159=1,AF$9=$R158),$J159,IF($H159=1,AG158,""))))))))</f>
        <v/>
      </c>
      <c r="AH159" t="str">
        <f ca="1">IF($E158="","",IF($F159="",AH158,IF(AND($M159=1,AH$9&gt;$B$9),"",IF(AND($M159=1,AH$9&lt;=$B$9),LOOKUP(AH$9,$A$12:$A$111,$B$12:$B$111),IF(AND($H159=-1,AI$9=$R158),"",IF($H159=-1,AI158,IF(AND($H159=1,AG$9=$R158),$J159,IF($H159=1,AH158,""))))))))</f>
        <v/>
      </c>
      <c r="AI159" t="str">
        <f ca="1">IF($E158="","",IF($F159="",AI158,IF(AND($M159=1,AI$9&gt;$B$9),"",IF(AND($M159=1,AI$9&lt;=$B$9),LOOKUP(AI$9,$A$12:$A$111,$B$12:$B$111),IF(AND($H159=-1,AJ$9=$R158),"",IF($H159=-1,AJ158,IF(AND($H159=1,AH$9=$R158),$J159,IF($H159=1,AI158,""))))))))</f>
        <v/>
      </c>
      <c r="AJ159" t="str">
        <f ca="1">IF($E158="","",IF($F159="",AJ158,IF(AND($M159=1,AJ$9&gt;$B$9),"",IF(AND($M159=1,AJ$9&lt;=$B$9),LOOKUP(AJ$9,$A$12:$A$111,$B$12:$B$111),IF(AND($H159=-1,AK$9=$R158),"",IF($H159=-1,AK158,IF(AND($H159=1,AI$9=$R158),$J159,IF($H159=1,AJ158,""))))))))</f>
        <v/>
      </c>
      <c r="AK159" t="str">
        <f ca="1">IF($E158="","",IF($F159="",AK158,IF(AND($M159=1,AK$9&gt;$B$9),"",IF(AND($M159=1,AK$9&lt;=$B$9),LOOKUP(AK$9,$A$12:$A$111,$B$12:$B$111),IF(AND($H159=-1,AL$9=$R158),"",IF($H159=-1,AL158,IF(AND($H159=1,AJ$9=$R158),$J159,IF($H159=1,AK158,""))))))))</f>
        <v/>
      </c>
      <c r="AL159" t="str">
        <f ca="1">IF($E158="","",IF($F159="",AL158,IF(AND($M159=1,AL$9&gt;$B$9),"",IF(AND($M159=1,AL$9&lt;=$B$9),LOOKUP(AL$9,$A$12:$A$111,$B$12:$B$111),IF(AND($H159=-1,AM$9=$R158),"",IF($H159=-1,AM158,IF(AND($H159=1,AK$9=$R158),$J159,IF($H159=1,AL158,""))))))))</f>
        <v/>
      </c>
      <c r="AM159" t="str">
        <f ca="1">IF($E158="","",IF($F159="",AM158,IF(AND($M159=1,AM$9&gt;$B$9),"",IF(AND($M159=1,AM$9&lt;=$B$9),LOOKUP(AM$9,$A$12:$A$111,$B$12:$B$111),IF(AND($H159=-1,AN$9=$R158),"",IF($H159=-1,AN158,IF(AND($H159=1,AL$9=$R158),$J159,IF($H159=1,AM158,""))))))))</f>
        <v/>
      </c>
      <c r="AN159" t="str">
        <f ca="1">IF($E158="","",IF($F159="",AN158,IF(AND($M159=1,AN$9&gt;$B$9),"",IF(AND($M159=1,AN$9&lt;=$B$9),LOOKUP(AN$9,$A$12:$A$111,$B$12:$B$111),IF(AND($H159=-1,AO$9=$R158),"",IF($H159=-1,AO158,IF(AND($H159=1,AM$9=$R158),$J159,IF($H159=1,AN158,""))))))))</f>
        <v/>
      </c>
      <c r="AO159" t="str">
        <f ca="1">IF($E158="","",IF($F159="",AO158,IF(AND($M159=1,AO$9&gt;$B$9),"",IF(AND($M159=1,AO$9&lt;=$B$9),LOOKUP(AO$9,$A$12:$A$111,$B$12:$B$111),IF(AND($H159=-1,AP$9=$R158),"",IF($H159=-1,AP158,IF(AND($H159=1,AN$9=$R158),$J159,IF($H159=1,AO158,""))))))))</f>
        <v/>
      </c>
      <c r="AP159" t="str">
        <f ca="1">IF($E158="","",IF($F159="",AP158,IF(AND($M159=1,AP$9&gt;$B$9),"",IF(AND($M159=1,AP$9&lt;=$B$9),LOOKUP(AP$9,$A$12:$A$111,$B$12:$B$111),IF(AND($H159=-1,AQ$9=$R158),"",IF($H159=-1,AQ158,IF(AND($H159=1,AO$9=$R158),$J159,IF($H159=1,AP158,""))))))))</f>
        <v/>
      </c>
      <c r="AQ159" t="str">
        <f ca="1">IF($E158="","",IF($F159="",AQ158,IF(AND($M159=1,AQ$9&gt;$B$9),"",IF(AND($M159=1,AQ$9&lt;=$B$9),LOOKUP(AQ$9,$A$12:$A$111,$B$12:$B$111),IF(AND($H159=-1,AR$9=$R158),"",IF($H159=-1,AR158,IF(AND($H159=1,AP$9=$R158),$J159,IF($H159=1,AQ158,""))))))))</f>
        <v/>
      </c>
      <c r="AR159" t="str">
        <f ca="1">IF($E158="","",IF($F159="",AR158,IF(AND($M159=1,AR$9&gt;$B$9),"",IF(AND($M159=1,AR$9&lt;=$B$9),LOOKUP(AR$9,$A$12:$A$111,$B$12:$B$111),IF(AND($H159=-1,AS$9=$R158),"",IF($H159=-1,AS158,IF(AND($H159=1,AQ$9=$R158),$J159,IF($H159=1,AR158,""))))))))</f>
        <v/>
      </c>
      <c r="AS159" t="str">
        <f ca="1">IF($E158="","",IF($F159="",AS158,IF(AND($M159=1,AS$9&gt;$B$9),"",IF(AND($M159=1,AS$9&lt;=$B$9),LOOKUP(AS$9,$A$12:$A$111,$B$12:$B$111),IF(AND($H159=-1,AT$9=$R158),"",IF($H159=-1,AT158,IF(AND($H159=1,AR$9=$R158),$J159,IF($H159=1,AS158,""))))))))</f>
        <v/>
      </c>
      <c r="AT159" t="str">
        <f ca="1">IF($E158="","",IF($F159="",AT158,IF(AND($M159=1,AT$9&gt;$B$9),"",IF(AND($M159=1,AT$9&lt;=$B$9),LOOKUP(AT$9,$A$12:$A$111,$B$12:$B$111),IF(AND($H159=-1,AU$9=$R158),"",IF($H159=-1,AU158,IF(AND($H159=1,AS$9=$R158),$J159,IF($H159=1,AT158,""))))))))</f>
        <v/>
      </c>
      <c r="AU159" t="str">
        <f ca="1">IF($E158="","",IF($F159="",AU158,IF(AND($M159=1,AU$9&gt;$B$9),"",IF(AND($M159=1,AU$9&lt;=$B$9),LOOKUP(AU$9,$A$12:$A$111,$B$12:$B$111),IF(AND($H159=-1,AV$9=$R158),"",IF($H159=-1,AV158,IF(AND($H159=1,AT$9=$R158),$J159,IF($H159=1,AU158,""))))))))</f>
        <v/>
      </c>
      <c r="AV159" t="str">
        <f ca="1">IF($E158="","",IF($F159="",AV158,IF(AND($M159=1,AV$9&gt;$B$9),"",IF(AND($M159=1,AV$9&lt;=$B$9),LOOKUP(AV$9,$A$12:$A$111,$B$12:$B$111),IF(AND($H159=-1,AW$9=$R158),"",IF($H159=-1,AW158,IF(AND($H159=1,AU$9=$R158),$J159,IF($H159=1,AV158,""))))))))</f>
        <v/>
      </c>
      <c r="AW159" t="str">
        <f ca="1">IF($E158="","",IF($F159="",AW158,IF(AND($M159=1,AW$9&gt;$B$9),"",IF(AND($M159=1,AW$9&lt;=$B$9),LOOKUP(AW$9,$A$12:$A$111,$B$12:$B$111),IF(AND($H159=-1,AX$9=$R158),"",IF($H159=-1,AX158,IF(AND($H159=1,AV$9=$R158),$J159,IF($H159=1,AW158,""))))))))</f>
        <v/>
      </c>
      <c r="AX159" t="str">
        <f ca="1">IF($E158="","",IF($F159="",AX158,IF(AND($M159=1,AX$9&gt;$B$9),"",IF(AND($M159=1,AX$9&lt;=$B$9),LOOKUP(AX$9,$A$12:$A$111,$B$12:$B$111),IF(AND($H159=-1,AY$9=$R158),"",IF($H159=-1,AY158,IF(AND($H159=1,AW$9=$R158),$J159,IF($H159=1,AX158,""))))))))</f>
        <v/>
      </c>
      <c r="AY159" t="str">
        <f ca="1">IF($E158="","",IF($F159="",AY158,IF(AND($M159=1,AY$9&gt;$B$9),"",IF(AND($M159=1,AY$9&lt;=$B$9),LOOKUP(AY$9,$A$12:$A$111,$B$12:$B$111),IF(AND($H159=-1,AZ$9=$R158),"",IF($H159=-1,AZ158,IF(AND($H159=1,AX$9=$R158),$J159,IF($H159=1,AY158,""))))))))</f>
        <v/>
      </c>
      <c r="AZ159" t="str">
        <f ca="1">IF($E158="","",IF($F159="",AZ158,IF(AND($M159=1,AZ$9&gt;$B$9),"",IF(AND($M159=1,AZ$9&lt;=$B$9),LOOKUP(AZ$9,$A$12:$A$111,$B$12:$B$111),IF(AND($H159=-1,BA$9=$R158),"",IF($H159=-1,BA158,IF(AND($H159=1,AY$9=$R158),$J159,IF($H159=1,AZ158,""))))))))</f>
        <v/>
      </c>
      <c r="BA159" t="str">
        <f ca="1">IF($E158="","",IF($F159="",BA158,IF(AND($M159=1,BA$9&gt;$B$9),"",IF(AND($M159=1,BA$9&lt;=$B$9),LOOKUP(BA$9,$A$12:$A$111,$B$12:$B$111),IF(AND($H159=-1,BB$9=$R158),"",IF($H159=-1,BB158,IF(AND($H159=1,AZ$9=$R158),$J159,IF($H159=1,BA158,""))))))))</f>
        <v/>
      </c>
      <c r="BB159" t="str">
        <f ca="1">IF($E158="","",IF($F159="",BB158,IF(AND($M159=1,BB$9&gt;$B$9),"",IF(AND($M159=1,BB$9&lt;=$B$9),LOOKUP(BB$9,$A$12:$A$111,$B$12:$B$111),IF(AND($H159=-1,BC$9=$R158),"",IF($H159=-1,BC158,IF(AND($H159=1,BA$9=$R158),$J159,IF($H159=1,BB158,""))))))))</f>
        <v/>
      </c>
      <c r="BC159" t="str">
        <f ca="1">IF($E158="","",IF($F159="",BC158,IF(AND($M159=1,BC$9&gt;$B$9),"",IF(AND($M159=1,BC$9&lt;=$B$9),LOOKUP(BC$9,$A$12:$A$111,$B$12:$B$111),IF(AND($H159=-1,BD$9=$R158),"",IF($H159=-1,BD158,IF(AND($H159=1,BB$9=$R158),$J159,IF($H159=1,BC158,""))))))))</f>
        <v/>
      </c>
      <c r="BD159" t="str">
        <f ca="1">IF($E158="","",IF($F159="",BD158,IF(AND($M159=1,BD$9&gt;$B$9),"",IF(AND($M159=1,BD$9&lt;=$B$9),LOOKUP(BD$9,$A$12:$A$111,$B$12:$B$111),IF(AND($H159=-1,BE$9=$R158),"",IF($H159=-1,BE158,IF(AND($H159=1,BC$9=$R158),$J159,IF($H159=1,BD158,""))))))))</f>
        <v/>
      </c>
      <c r="BE159" t="str">
        <f ca="1">IF($E158="","",IF($F159="",BE158,IF(AND($M159=1,BE$9&gt;$B$9),"",IF(AND($M159=1,BE$9&lt;=$B$9),LOOKUP(BE$9,$A$12:$A$111,$B$12:$B$111),IF(AND($H159=-1,BF$9=$R158),"",IF($H159=-1,BF158,IF(AND($H159=1,BD$9=$R158),$J159,IF($H159=1,BE158,""))))))))</f>
        <v/>
      </c>
      <c r="BF159" t="str">
        <f ca="1">IF($E158="","",IF($F159="",BF158,IF(AND($M159=1,BF$9&gt;$B$9),"",IF(AND($M159=1,BF$9&lt;=$B$9),LOOKUP(BF$9,$A$12:$A$111,$B$12:$B$111),IF(AND($H159=-1,BG$9=$R158),"",IF($H159=-1,BG158,IF(AND($H159=1,BE$9=$R158),$J159,IF($H159=1,BF158,""))))))))</f>
        <v/>
      </c>
      <c r="BG159" t="str">
        <f ca="1">IF($E158="","",IF($F159="",BG158,IF(AND($M159=1,BG$9&gt;$B$9),"",IF(AND($M159=1,BG$9&lt;=$B$9),LOOKUP(BG$9,$A$12:$A$111,$B$12:$B$111),IF(AND($H159=-1,BH$9=$R158),"",IF($H159=-1,BH158,IF(AND($H159=1,BF$9=$R158),$J159,IF($H159=1,BG158,""))))))))</f>
        <v/>
      </c>
      <c r="BH159" t="str">
        <f ca="1">IF($E158="","",IF($F159="",BH158,IF(AND($M159=1,BH$9&gt;$B$9),"",IF(AND($M159=1,BH$9&lt;=$B$9),LOOKUP(BH$9,$A$12:$A$111,$B$12:$B$111),IF(AND($H159=-1,BI$9=$R158),"",IF($H159=-1,BI158,IF(AND($H159=1,BG$9=$R158),$J159,IF($H159=1,BH158,""))))))))</f>
        <v/>
      </c>
      <c r="BI159" t="str">
        <f ca="1">IF($E158="","",IF($F159="",BI158,IF(AND($M159=1,BI$9&gt;$B$9),"",IF(AND($M159=1,BI$9&lt;=$B$9),LOOKUP(BI$9,$A$12:$A$111,$B$12:$B$111),IF(AND($H159=-1,BJ$9=$R158),"",IF($H159=-1,BJ158,IF(AND($H159=1,BH$9=$R158),$J159,IF($H159=1,BI158,""))))))))</f>
        <v/>
      </c>
      <c r="BJ159" t="str">
        <f ca="1">IF($E158="","",IF($F159="",BJ158,IF(AND($M159=1,BJ$9&gt;$B$9),"",IF(AND($M159=1,BJ$9&lt;=$B$9),LOOKUP(BJ$9,$A$12:$A$111,$B$12:$B$111),IF(AND($H159=-1,BK$9=$R158),"",IF($H159=-1,BK158,IF(AND($H159=1,BI$9=$R158),$J159,IF($H159=1,BJ158,""))))))))</f>
        <v/>
      </c>
      <c r="BK159" t="str">
        <f ca="1">IF($E158="","",IF($F159="",BK158,IF(AND($M159=1,BK$9&gt;$B$9),"",IF(AND($M159=1,BK$9&lt;=$B$9),LOOKUP(BK$9,$A$12:$A$111,$B$12:$B$111),IF(AND($H159=-1,BL$9=$R158),"",IF($H159=-1,BL158,IF(AND($H159=1,BJ$9=$R158),$J159,IF($H159=1,BK158,""))))))))</f>
        <v/>
      </c>
      <c r="BL159" t="str">
        <f ca="1">IF($E158="","",IF($F159="",BL158,IF(AND($M159=1,BL$9&gt;$B$9),"",IF(AND($M159=1,BL$9&lt;=$B$9),LOOKUP(BL$9,$A$12:$A$111,$B$12:$B$111),IF(AND($H159=-1,BM$9=$R158),"",IF($H159=-1,BM158,IF(AND($H159=1,BK$9=$R158),$J159,IF($H159=1,BL158,""))))))))</f>
        <v/>
      </c>
      <c r="BM159" t="str">
        <f ca="1">IF($E158="","",IF($F159="",BM158,IF(AND($M159=1,BM$9&gt;$B$9),"",IF(AND($M159=1,BM$9&lt;=$B$9),LOOKUP(BM$9,$A$12:$A$111,$B$12:$B$111),IF(AND($H159=-1,BN$9=$R158),"",IF($H159=-1,BN158,IF(AND($H159=1,BL$9=$R158),$J159,IF($H159=1,BM158,""))))))))</f>
        <v/>
      </c>
      <c r="BN159" t="str">
        <f ca="1">IF($E158="","",IF($F159="",BN158,IF(AND($M159=1,BN$9&gt;$B$9),"",IF(AND($M159=1,BN$9&lt;=$B$9),LOOKUP(BN$9,$A$12:$A$111,$B$12:$B$111),IF(AND($H159=-1,BO$9=$R158),"",IF($H159=-1,BO158,IF(AND($H159=1,BM$9=$R158),$J159,IF($H159=1,BN158,""))))))))</f>
        <v/>
      </c>
      <c r="BO159" t="str">
        <f ca="1">IF($E158="","",IF($F159="",BO158,IF(AND($M159=1,BO$9&gt;$B$9),"",IF(AND($M159=1,BO$9&lt;=$B$9),LOOKUP(BO$9,$A$12:$A$111,$B$12:$B$111),IF(AND($H159=-1,BP$9=$R158),"",IF($H159=-1,BP158,IF(AND($H159=1,BN$9=$R158),$J159,IF($H159=1,BO158,""))))))))</f>
        <v/>
      </c>
      <c r="BP159" t="str">
        <f ca="1">IF($E158="","",IF($F159="",BP158,IF(AND($M159=1,BP$9&gt;$B$9),"",IF(AND($M159=1,BP$9&lt;=$B$9),LOOKUP(BP$9,$A$12:$A$111,$B$12:$B$111),IF(AND($H159=-1,BQ$9=$R158),"",IF($H159=-1,BQ158,IF(AND($H159=1,BO$9=$R158),$J159,IF($H159=1,BP158,""))))))))</f>
        <v/>
      </c>
    </row>
    <row r="160" spans="4:68" x14ac:dyDescent="0.25">
      <c r="D160" s="4">
        <v>150</v>
      </c>
      <c r="E160" s="1">
        <f t="shared" ca="1" si="21"/>
        <v>34</v>
      </c>
      <c r="F160" t="str">
        <f ca="1">IF(E159="","",IF(AND(B$3="Last",G159="Zero"),F159,IF(B$3="Last",G159,IF(AND(B$3="2nd last",G158="Zero"),F159,IF(B$3="2nd last",G158,IF(AND(B$3="Opposite",G159="Zero"),F159,IF(AND(B$3="Opposite",G159="Red"),"Black",IF(AND(B$3="Opposite",G159="Black"),"Red",IF(AND(B$3="Opposite",G159="Odd"),"Even",IF(AND(B$3="Opposite",G159="Even"),"Odd",IF(AND(B$3="Opposite",G159="High"),"Low",IF(AND(B$3="Opposite",G159="Low"),"High",IF(COUNTIF(Refs!$E$5:$I$6,B$3)=1,RevLab!B$3,"")))))))))))))</f>
        <v>Black</v>
      </c>
      <c r="G160" t="str">
        <f ca="1">IF(E160="","",IF(B$2="Red/Black",LOOKUP(E160,Refs!D:D,Refs!F:F),IF(B$2="High/Low",LOOKUP(E160,Refs!D:D,Refs!H:H),IF(B$2="Odd/Even",LOOKUP(E160,Refs!D:D,Refs!J:J),""))))</f>
        <v>Red</v>
      </c>
      <c r="H160">
        <f t="shared" ca="1" si="22"/>
        <v>-1</v>
      </c>
      <c r="I160">
        <f ca="1">IF(E159="","",IF(F160="","",IF(AND(R159&gt;1,P159+Q159&gt;=$B$4),$B$4,IF(R159=1,P159,P159+Q159))))</f>
        <v>6</v>
      </c>
      <c r="J160">
        <f t="shared" ca="1" si="23"/>
        <v>-6</v>
      </c>
      <c r="K160">
        <f t="shared" ca="1" si="25"/>
        <v>-191</v>
      </c>
      <c r="L160">
        <f t="shared" ca="1" si="26"/>
        <v>15</v>
      </c>
      <c r="M160">
        <f t="shared" ca="1" si="24"/>
        <v>0</v>
      </c>
      <c r="P160">
        <f t="shared" ca="1" si="18"/>
        <v>2</v>
      </c>
      <c r="Q160">
        <f t="shared" ca="1" si="19"/>
        <v>4</v>
      </c>
      <c r="R160" s="2">
        <f t="shared" ca="1" si="20"/>
        <v>3</v>
      </c>
      <c r="S160" s="4">
        <f ca="1">IF(E159="","",IF($F160="",S159,IF($M160=1,LOOKUP(S$9,$A$12:$A$111,$B$12:$B$111),IF(AND($H160=-1,T$9=$R159),"",IF($H160=-1,T159,IF($H160=1,S159))))))</f>
        <v>2</v>
      </c>
      <c r="T160">
        <f ca="1">IF($E159="","",IF($F160="",T159,IF(AND($M160=1,T$9&gt;$B$9),"",IF(AND($M160=1,T$9&lt;=$B$9),LOOKUP(T$9,$A$12:$A$111,$B$12:$B$111),IF(AND($H160=-1,U$9=$R159),"",IF($H160=-1,U159,IF(AND($H160=1,S$9=$R159),$J160,IF($H160=1,T159,""))))))))</f>
        <v>3</v>
      </c>
      <c r="U160">
        <f ca="1">IF($E159="","",IF($F160="",U159,IF(AND($M160=1,U$9&gt;$B$9),"",IF(AND($M160=1,U$9&lt;=$B$9),LOOKUP(U$9,$A$12:$A$111,$B$12:$B$111),IF(AND($H160=-1,V$9=$R159),"",IF($H160=-1,V159,IF(AND($H160=1,T$9=$R159),$J160,IF($H160=1,U159,""))))))))</f>
        <v>4</v>
      </c>
      <c r="V160" t="str">
        <f ca="1">IF($E159="","",IF($F160="",V159,IF(AND($M160=1,V$9&gt;$B$9),"",IF(AND($M160=1,V$9&lt;=$B$9),LOOKUP(V$9,$A$12:$A$111,$B$12:$B$111),IF(AND($H160=-1,W$9=$R159),"",IF($H160=-1,W159,IF(AND($H160=1,U$9=$R159),$J160,IF($H160=1,V159,""))))))))</f>
        <v/>
      </c>
      <c r="W160" t="str">
        <f ca="1">IF($E159="","",IF($F160="",W159,IF(AND($M160=1,W$9&gt;$B$9),"",IF(AND($M160=1,W$9&lt;=$B$9),LOOKUP(W$9,$A$12:$A$111,$B$12:$B$111),IF(AND($H160=-1,X$9=$R159),"",IF($H160=-1,X159,IF(AND($H160=1,V$9=$R159),$J160,IF($H160=1,W159,""))))))))</f>
        <v/>
      </c>
      <c r="X160" t="str">
        <f ca="1">IF($E159="","",IF($F160="",X159,IF(AND($M160=1,X$9&gt;$B$9),"",IF(AND($M160=1,X$9&lt;=$B$9),LOOKUP(X$9,$A$12:$A$111,$B$12:$B$111),IF(AND($H160=-1,Y$9=$R159),"",IF($H160=-1,Y159,IF(AND($H160=1,W$9=$R159),$J160,IF($H160=1,X159,""))))))))</f>
        <v/>
      </c>
      <c r="Y160" t="str">
        <f ca="1">IF($E159="","",IF($F160="",Y159,IF(AND($M160=1,Y$9&gt;$B$9),"",IF(AND($M160=1,Y$9&lt;=$B$9),LOOKUP(Y$9,$A$12:$A$111,$B$12:$B$111),IF(AND($H160=-1,Z$9=$R159),"",IF($H160=-1,Z159,IF(AND($H160=1,X$9=$R159),$J160,IF($H160=1,Y159,""))))))))</f>
        <v/>
      </c>
      <c r="Z160" t="str">
        <f ca="1">IF($E159="","",IF($F160="",Z159,IF(AND($M160=1,Z$9&gt;$B$9),"",IF(AND($M160=1,Z$9&lt;=$B$9),LOOKUP(Z$9,$A$12:$A$111,$B$12:$B$111),IF(AND($H160=-1,AA$9=$R159),"",IF($H160=-1,AA159,IF(AND($H160=1,Y$9=$R159),$J160,IF($H160=1,Z159,""))))))))</f>
        <v/>
      </c>
      <c r="AA160" t="str">
        <f ca="1">IF($E159="","",IF($F160="",AA159,IF(AND($M160=1,AA$9&gt;$B$9),"",IF(AND($M160=1,AA$9&lt;=$B$9),LOOKUP(AA$9,$A$12:$A$111,$B$12:$B$111),IF(AND($H160=-1,AB$9=$R159),"",IF($H160=-1,AB159,IF(AND($H160=1,Z$9=$R159),$J160,IF($H160=1,AA159,""))))))))</f>
        <v/>
      </c>
      <c r="AB160" t="str">
        <f ca="1">IF($E159="","",IF($F160="",AB159,IF(AND($M160=1,AB$9&gt;$B$9),"",IF(AND($M160=1,AB$9&lt;=$B$9),LOOKUP(AB$9,$A$12:$A$111,$B$12:$B$111),IF(AND($H160=-1,AC$9=$R159),"",IF($H160=-1,AC159,IF(AND($H160=1,AA$9=$R159),$J160,IF($H160=1,AB159,""))))))))</f>
        <v/>
      </c>
      <c r="AC160" t="str">
        <f ca="1">IF($E159="","",IF($F160="",AC159,IF(AND($M160=1,AC$9&gt;$B$9),"",IF(AND($M160=1,AC$9&lt;=$B$9),LOOKUP(AC$9,$A$12:$A$111,$B$12:$B$111),IF(AND($H160=-1,AD$9=$R159),"",IF($H160=-1,AD159,IF(AND($H160=1,AB$9=$R159),$J160,IF($H160=1,AC159,""))))))))</f>
        <v/>
      </c>
      <c r="AD160" t="str">
        <f ca="1">IF($E159="","",IF($F160="",AD159,IF(AND($M160=1,AD$9&gt;$B$9),"",IF(AND($M160=1,AD$9&lt;=$B$9),LOOKUP(AD$9,$A$12:$A$111,$B$12:$B$111),IF(AND($H160=-1,AE$9=$R159),"",IF($H160=-1,AE159,IF(AND($H160=1,AC$9=$R159),$J160,IF($H160=1,AD159,""))))))))</f>
        <v/>
      </c>
      <c r="AE160" t="str">
        <f ca="1">IF($E159="","",IF($F160="",AE159,IF(AND($M160=1,AE$9&gt;$B$9),"",IF(AND($M160=1,AE$9&lt;=$B$9),LOOKUP(AE$9,$A$12:$A$111,$B$12:$B$111),IF(AND($H160=-1,AF$9=$R159),"",IF($H160=-1,AF159,IF(AND($H160=1,AD$9=$R159),$J160,IF($H160=1,AE159,""))))))))</f>
        <v/>
      </c>
      <c r="AF160" t="str">
        <f ca="1">IF($E159="","",IF($F160="",AF159,IF(AND($M160=1,AF$9&gt;$B$9),"",IF(AND($M160=1,AF$9&lt;=$B$9),LOOKUP(AF$9,$A$12:$A$111,$B$12:$B$111),IF(AND($H160=-1,AG$9=$R159),"",IF($H160=-1,AG159,IF(AND($H160=1,AE$9=$R159),$J160,IF($H160=1,AF159,""))))))))</f>
        <v/>
      </c>
      <c r="AG160" t="str">
        <f ca="1">IF($E159="","",IF($F160="",AG159,IF(AND($M160=1,AG$9&gt;$B$9),"",IF(AND($M160=1,AG$9&lt;=$B$9),LOOKUP(AG$9,$A$12:$A$111,$B$12:$B$111),IF(AND($H160=-1,AH$9=$R159),"",IF($H160=-1,AH159,IF(AND($H160=1,AF$9=$R159),$J160,IF($H160=1,AG159,""))))))))</f>
        <v/>
      </c>
      <c r="AH160" t="str">
        <f ca="1">IF($E159="","",IF($F160="",AH159,IF(AND($M160=1,AH$9&gt;$B$9),"",IF(AND($M160=1,AH$9&lt;=$B$9),LOOKUP(AH$9,$A$12:$A$111,$B$12:$B$111),IF(AND($H160=-1,AI$9=$R159),"",IF($H160=-1,AI159,IF(AND($H160=1,AG$9=$R159),$J160,IF($H160=1,AH159,""))))))))</f>
        <v/>
      </c>
      <c r="AI160" t="str">
        <f ca="1">IF($E159="","",IF($F160="",AI159,IF(AND($M160=1,AI$9&gt;$B$9),"",IF(AND($M160=1,AI$9&lt;=$B$9),LOOKUP(AI$9,$A$12:$A$111,$B$12:$B$111),IF(AND($H160=-1,AJ$9=$R159),"",IF($H160=-1,AJ159,IF(AND($H160=1,AH$9=$R159),$J160,IF($H160=1,AI159,""))))))))</f>
        <v/>
      </c>
      <c r="AJ160" t="str">
        <f ca="1">IF($E159="","",IF($F160="",AJ159,IF(AND($M160=1,AJ$9&gt;$B$9),"",IF(AND($M160=1,AJ$9&lt;=$B$9),LOOKUP(AJ$9,$A$12:$A$111,$B$12:$B$111),IF(AND($H160=-1,AK$9=$R159),"",IF($H160=-1,AK159,IF(AND($H160=1,AI$9=$R159),$J160,IF($H160=1,AJ159,""))))))))</f>
        <v/>
      </c>
      <c r="AK160" t="str">
        <f ca="1">IF($E159="","",IF($F160="",AK159,IF(AND($M160=1,AK$9&gt;$B$9),"",IF(AND($M160=1,AK$9&lt;=$B$9),LOOKUP(AK$9,$A$12:$A$111,$B$12:$B$111),IF(AND($H160=-1,AL$9=$R159),"",IF($H160=-1,AL159,IF(AND($H160=1,AJ$9=$R159),$J160,IF($H160=1,AK159,""))))))))</f>
        <v/>
      </c>
      <c r="AL160" t="str">
        <f ca="1">IF($E159="","",IF($F160="",AL159,IF(AND($M160=1,AL$9&gt;$B$9),"",IF(AND($M160=1,AL$9&lt;=$B$9),LOOKUP(AL$9,$A$12:$A$111,$B$12:$B$111),IF(AND($H160=-1,AM$9=$R159),"",IF($H160=-1,AM159,IF(AND($H160=1,AK$9=$R159),$J160,IF($H160=1,AL159,""))))))))</f>
        <v/>
      </c>
      <c r="AM160" t="str">
        <f ca="1">IF($E159="","",IF($F160="",AM159,IF(AND($M160=1,AM$9&gt;$B$9),"",IF(AND($M160=1,AM$9&lt;=$B$9),LOOKUP(AM$9,$A$12:$A$111,$B$12:$B$111),IF(AND($H160=-1,AN$9=$R159),"",IF($H160=-1,AN159,IF(AND($H160=1,AL$9=$R159),$J160,IF($H160=1,AM159,""))))))))</f>
        <v/>
      </c>
      <c r="AN160" t="str">
        <f ca="1">IF($E159="","",IF($F160="",AN159,IF(AND($M160=1,AN$9&gt;$B$9),"",IF(AND($M160=1,AN$9&lt;=$B$9),LOOKUP(AN$9,$A$12:$A$111,$B$12:$B$111),IF(AND($H160=-1,AO$9=$R159),"",IF($H160=-1,AO159,IF(AND($H160=1,AM$9=$R159),$J160,IF($H160=1,AN159,""))))))))</f>
        <v/>
      </c>
      <c r="AO160" t="str">
        <f ca="1">IF($E159="","",IF($F160="",AO159,IF(AND($M160=1,AO$9&gt;$B$9),"",IF(AND($M160=1,AO$9&lt;=$B$9),LOOKUP(AO$9,$A$12:$A$111,$B$12:$B$111),IF(AND($H160=-1,AP$9=$R159),"",IF($H160=-1,AP159,IF(AND($H160=1,AN$9=$R159),$J160,IF($H160=1,AO159,""))))))))</f>
        <v/>
      </c>
      <c r="AP160" t="str">
        <f ca="1">IF($E159="","",IF($F160="",AP159,IF(AND($M160=1,AP$9&gt;$B$9),"",IF(AND($M160=1,AP$9&lt;=$B$9),LOOKUP(AP$9,$A$12:$A$111,$B$12:$B$111),IF(AND($H160=-1,AQ$9=$R159),"",IF($H160=-1,AQ159,IF(AND($H160=1,AO$9=$R159),$J160,IF($H160=1,AP159,""))))))))</f>
        <v/>
      </c>
      <c r="AQ160" t="str">
        <f ca="1">IF($E159="","",IF($F160="",AQ159,IF(AND($M160=1,AQ$9&gt;$B$9),"",IF(AND($M160=1,AQ$9&lt;=$B$9),LOOKUP(AQ$9,$A$12:$A$111,$B$12:$B$111),IF(AND($H160=-1,AR$9=$R159),"",IF($H160=-1,AR159,IF(AND($H160=1,AP$9=$R159),$J160,IF($H160=1,AQ159,""))))))))</f>
        <v/>
      </c>
      <c r="AR160" t="str">
        <f ca="1">IF($E159="","",IF($F160="",AR159,IF(AND($M160=1,AR$9&gt;$B$9),"",IF(AND($M160=1,AR$9&lt;=$B$9),LOOKUP(AR$9,$A$12:$A$111,$B$12:$B$111),IF(AND($H160=-1,AS$9=$R159),"",IF($H160=-1,AS159,IF(AND($H160=1,AQ$9=$R159),$J160,IF($H160=1,AR159,""))))))))</f>
        <v/>
      </c>
      <c r="AS160" t="str">
        <f ca="1">IF($E159="","",IF($F160="",AS159,IF(AND($M160=1,AS$9&gt;$B$9),"",IF(AND($M160=1,AS$9&lt;=$B$9),LOOKUP(AS$9,$A$12:$A$111,$B$12:$B$111),IF(AND($H160=-1,AT$9=$R159),"",IF($H160=-1,AT159,IF(AND($H160=1,AR$9=$R159),$J160,IF($H160=1,AS159,""))))))))</f>
        <v/>
      </c>
      <c r="AT160" t="str">
        <f ca="1">IF($E159="","",IF($F160="",AT159,IF(AND($M160=1,AT$9&gt;$B$9),"",IF(AND($M160=1,AT$9&lt;=$B$9),LOOKUP(AT$9,$A$12:$A$111,$B$12:$B$111),IF(AND($H160=-1,AU$9=$R159),"",IF($H160=-1,AU159,IF(AND($H160=1,AS$9=$R159),$J160,IF($H160=1,AT159,""))))))))</f>
        <v/>
      </c>
      <c r="AU160" t="str">
        <f ca="1">IF($E159="","",IF($F160="",AU159,IF(AND($M160=1,AU$9&gt;$B$9),"",IF(AND($M160=1,AU$9&lt;=$B$9),LOOKUP(AU$9,$A$12:$A$111,$B$12:$B$111),IF(AND($H160=-1,AV$9=$R159),"",IF($H160=-1,AV159,IF(AND($H160=1,AT$9=$R159),$J160,IF($H160=1,AU159,""))))))))</f>
        <v/>
      </c>
      <c r="AV160" t="str">
        <f ca="1">IF($E159="","",IF($F160="",AV159,IF(AND($M160=1,AV$9&gt;$B$9),"",IF(AND($M160=1,AV$9&lt;=$B$9),LOOKUP(AV$9,$A$12:$A$111,$B$12:$B$111),IF(AND($H160=-1,AW$9=$R159),"",IF($H160=-1,AW159,IF(AND($H160=1,AU$9=$R159),$J160,IF($H160=1,AV159,""))))))))</f>
        <v/>
      </c>
      <c r="AW160" t="str">
        <f ca="1">IF($E159="","",IF($F160="",AW159,IF(AND($M160=1,AW$9&gt;$B$9),"",IF(AND($M160=1,AW$9&lt;=$B$9),LOOKUP(AW$9,$A$12:$A$111,$B$12:$B$111),IF(AND($H160=-1,AX$9=$R159),"",IF($H160=-1,AX159,IF(AND($H160=1,AV$9=$R159),$J160,IF($H160=1,AW159,""))))))))</f>
        <v/>
      </c>
      <c r="AX160" t="str">
        <f ca="1">IF($E159="","",IF($F160="",AX159,IF(AND($M160=1,AX$9&gt;$B$9),"",IF(AND($M160=1,AX$9&lt;=$B$9),LOOKUP(AX$9,$A$12:$A$111,$B$12:$B$111),IF(AND($H160=-1,AY$9=$R159),"",IF($H160=-1,AY159,IF(AND($H160=1,AW$9=$R159),$J160,IF($H160=1,AX159,""))))))))</f>
        <v/>
      </c>
      <c r="AY160" t="str">
        <f ca="1">IF($E159="","",IF($F160="",AY159,IF(AND($M160=1,AY$9&gt;$B$9),"",IF(AND($M160=1,AY$9&lt;=$B$9),LOOKUP(AY$9,$A$12:$A$111,$B$12:$B$111),IF(AND($H160=-1,AZ$9=$R159),"",IF($H160=-1,AZ159,IF(AND($H160=1,AX$9=$R159),$J160,IF($H160=1,AY159,""))))))))</f>
        <v/>
      </c>
      <c r="AZ160" t="str">
        <f ca="1">IF($E159="","",IF($F160="",AZ159,IF(AND($M160=1,AZ$9&gt;$B$9),"",IF(AND($M160=1,AZ$9&lt;=$B$9),LOOKUP(AZ$9,$A$12:$A$111,$B$12:$B$111),IF(AND($H160=-1,BA$9=$R159),"",IF($H160=-1,BA159,IF(AND($H160=1,AY$9=$R159),$J160,IF($H160=1,AZ159,""))))))))</f>
        <v/>
      </c>
      <c r="BA160" t="str">
        <f ca="1">IF($E159="","",IF($F160="",BA159,IF(AND($M160=1,BA$9&gt;$B$9),"",IF(AND($M160=1,BA$9&lt;=$B$9),LOOKUP(BA$9,$A$12:$A$111,$B$12:$B$111),IF(AND($H160=-1,BB$9=$R159),"",IF($H160=-1,BB159,IF(AND($H160=1,AZ$9=$R159),$J160,IF($H160=1,BA159,""))))))))</f>
        <v/>
      </c>
      <c r="BB160" t="str">
        <f ca="1">IF($E159="","",IF($F160="",BB159,IF(AND($M160=1,BB$9&gt;$B$9),"",IF(AND($M160=1,BB$9&lt;=$B$9),LOOKUP(BB$9,$A$12:$A$111,$B$12:$B$111),IF(AND($H160=-1,BC$9=$R159),"",IF($H160=-1,BC159,IF(AND($H160=1,BA$9=$R159),$J160,IF($H160=1,BB159,""))))))))</f>
        <v/>
      </c>
      <c r="BC160" t="str">
        <f ca="1">IF($E159="","",IF($F160="",BC159,IF(AND($M160=1,BC$9&gt;$B$9),"",IF(AND($M160=1,BC$9&lt;=$B$9),LOOKUP(BC$9,$A$12:$A$111,$B$12:$B$111),IF(AND($H160=-1,BD$9=$R159),"",IF($H160=-1,BD159,IF(AND($H160=1,BB$9=$R159),$J160,IF($H160=1,BC159,""))))))))</f>
        <v/>
      </c>
      <c r="BD160" t="str">
        <f ca="1">IF($E159="","",IF($F160="",BD159,IF(AND($M160=1,BD$9&gt;$B$9),"",IF(AND($M160=1,BD$9&lt;=$B$9),LOOKUP(BD$9,$A$12:$A$111,$B$12:$B$111),IF(AND($H160=-1,BE$9=$R159),"",IF($H160=-1,BE159,IF(AND($H160=1,BC$9=$R159),$J160,IF($H160=1,BD159,""))))))))</f>
        <v/>
      </c>
      <c r="BE160" t="str">
        <f ca="1">IF($E159="","",IF($F160="",BE159,IF(AND($M160=1,BE$9&gt;$B$9),"",IF(AND($M160=1,BE$9&lt;=$B$9),LOOKUP(BE$9,$A$12:$A$111,$B$12:$B$111),IF(AND($H160=-1,BF$9=$R159),"",IF($H160=-1,BF159,IF(AND($H160=1,BD$9=$R159),$J160,IF($H160=1,BE159,""))))))))</f>
        <v/>
      </c>
      <c r="BF160" t="str">
        <f ca="1">IF($E159="","",IF($F160="",BF159,IF(AND($M160=1,BF$9&gt;$B$9),"",IF(AND($M160=1,BF$9&lt;=$B$9),LOOKUP(BF$9,$A$12:$A$111,$B$12:$B$111),IF(AND($H160=-1,BG$9=$R159),"",IF($H160=-1,BG159,IF(AND($H160=1,BE$9=$R159),$J160,IF($H160=1,BF159,""))))))))</f>
        <v/>
      </c>
      <c r="BG160" t="str">
        <f ca="1">IF($E159="","",IF($F160="",BG159,IF(AND($M160=1,BG$9&gt;$B$9),"",IF(AND($M160=1,BG$9&lt;=$B$9),LOOKUP(BG$9,$A$12:$A$111,$B$12:$B$111),IF(AND($H160=-1,BH$9=$R159),"",IF($H160=-1,BH159,IF(AND($H160=1,BF$9=$R159),$J160,IF($H160=1,BG159,""))))))))</f>
        <v/>
      </c>
      <c r="BH160" t="str">
        <f ca="1">IF($E159="","",IF($F160="",BH159,IF(AND($M160=1,BH$9&gt;$B$9),"",IF(AND($M160=1,BH$9&lt;=$B$9),LOOKUP(BH$9,$A$12:$A$111,$B$12:$B$111),IF(AND($H160=-1,BI$9=$R159),"",IF($H160=-1,BI159,IF(AND($H160=1,BG$9=$R159),$J160,IF($H160=1,BH159,""))))))))</f>
        <v/>
      </c>
      <c r="BI160" t="str">
        <f ca="1">IF($E159="","",IF($F160="",BI159,IF(AND($M160=1,BI$9&gt;$B$9),"",IF(AND($M160=1,BI$9&lt;=$B$9),LOOKUP(BI$9,$A$12:$A$111,$B$12:$B$111),IF(AND($H160=-1,BJ$9=$R159),"",IF($H160=-1,BJ159,IF(AND($H160=1,BH$9=$R159),$J160,IF($H160=1,BI159,""))))))))</f>
        <v/>
      </c>
      <c r="BJ160" t="str">
        <f ca="1">IF($E159="","",IF($F160="",BJ159,IF(AND($M160=1,BJ$9&gt;$B$9),"",IF(AND($M160=1,BJ$9&lt;=$B$9),LOOKUP(BJ$9,$A$12:$A$111,$B$12:$B$111),IF(AND($H160=-1,BK$9=$R159),"",IF($H160=-1,BK159,IF(AND($H160=1,BI$9=$R159),$J160,IF($H160=1,BJ159,""))))))))</f>
        <v/>
      </c>
      <c r="BK160" t="str">
        <f ca="1">IF($E159="","",IF($F160="",BK159,IF(AND($M160=1,BK$9&gt;$B$9),"",IF(AND($M160=1,BK$9&lt;=$B$9),LOOKUP(BK$9,$A$12:$A$111,$B$12:$B$111),IF(AND($H160=-1,BL$9=$R159),"",IF($H160=-1,BL159,IF(AND($H160=1,BJ$9=$R159),$J160,IF($H160=1,BK159,""))))))))</f>
        <v/>
      </c>
      <c r="BL160" t="str">
        <f ca="1">IF($E159="","",IF($F160="",BL159,IF(AND($M160=1,BL$9&gt;$B$9),"",IF(AND($M160=1,BL$9&lt;=$B$9),LOOKUP(BL$9,$A$12:$A$111,$B$12:$B$111),IF(AND($H160=-1,BM$9=$R159),"",IF($H160=-1,BM159,IF(AND($H160=1,BK$9=$R159),$J160,IF($H160=1,BL159,""))))))))</f>
        <v/>
      </c>
      <c r="BM160" t="str">
        <f ca="1">IF($E159="","",IF($F160="",BM159,IF(AND($M160=1,BM$9&gt;$B$9),"",IF(AND($M160=1,BM$9&lt;=$B$9),LOOKUP(BM$9,$A$12:$A$111,$B$12:$B$111),IF(AND($H160=-1,BN$9=$R159),"",IF($H160=-1,BN159,IF(AND($H160=1,BL$9=$R159),$J160,IF($H160=1,BM159,""))))))))</f>
        <v/>
      </c>
      <c r="BN160" t="str">
        <f ca="1">IF($E159="","",IF($F160="",BN159,IF(AND($M160=1,BN$9&gt;$B$9),"",IF(AND($M160=1,BN$9&lt;=$B$9),LOOKUP(BN$9,$A$12:$A$111,$B$12:$B$111),IF(AND($H160=-1,BO$9=$R159),"",IF($H160=-1,BO159,IF(AND($H160=1,BM$9=$R159),$J160,IF($H160=1,BN159,""))))))))</f>
        <v/>
      </c>
      <c r="BO160" t="str">
        <f ca="1">IF($E159="","",IF($F160="",BO159,IF(AND($M160=1,BO$9&gt;$B$9),"",IF(AND($M160=1,BO$9&lt;=$B$9),LOOKUP(BO$9,$A$12:$A$111,$B$12:$B$111),IF(AND($H160=-1,BP$9=$R159),"",IF($H160=-1,BP159,IF(AND($H160=1,BN$9=$R159),$J160,IF($H160=1,BO159,""))))))))</f>
        <v/>
      </c>
      <c r="BP160">
        <f ca="1">IF($E159="","",IF($F160="",BP159,IF(AND($M160=1,BP$9&gt;$B$9),"",IF(AND($M160=1,BP$9&lt;=$B$9),LOOKUP(BP$9,$A$12:$A$111,$B$12:$B$111),IF(AND($H160=-1,BQ$9=$R159),"",IF($H160=-1,BQ159,IF(AND($H160=1,BO$9=$R159),$J160,IF($H160=1,BP159,""))))))))</f>
        <v>0</v>
      </c>
    </row>
    <row r="161" spans="4:68" x14ac:dyDescent="0.25">
      <c r="D161" s="4">
        <v>151</v>
      </c>
      <c r="E161" s="1">
        <f t="shared" ca="1" si="21"/>
        <v>3</v>
      </c>
      <c r="F161" t="str">
        <f ca="1">IF(E160="","",IF(AND(B$3="Last",G160="Zero"),F160,IF(B$3="Last",G160,IF(AND(B$3="2nd last",G159="Zero"),F160,IF(B$3="2nd last",G159,IF(AND(B$3="Opposite",G160="Zero"),F160,IF(AND(B$3="Opposite",G160="Red"),"Black",IF(AND(B$3="Opposite",G160="Black"),"Red",IF(AND(B$3="Opposite",G160="Odd"),"Even",IF(AND(B$3="Opposite",G160="Even"),"Odd",IF(AND(B$3="Opposite",G160="High"),"Low",IF(AND(B$3="Opposite",G160="Low"),"High",IF(COUNTIF(Refs!$E$5:$I$6,B$3)=1,RevLab!B$3,"")))))))))))))</f>
        <v>Black</v>
      </c>
      <c r="G161" t="str">
        <f ca="1">IF(E161="","",IF(B$2="Red/Black",LOOKUP(E161,Refs!D:D,Refs!F:F),IF(B$2="High/Low",LOOKUP(E161,Refs!D:D,Refs!H:H),IF(B$2="Odd/Even",LOOKUP(E161,Refs!D:D,Refs!J:J),""))))</f>
        <v>Red</v>
      </c>
      <c r="H161">
        <f t="shared" ca="1" si="22"/>
        <v>-1</v>
      </c>
      <c r="I161">
        <f ca="1">IF(E160="","",IF(F161="","",IF(AND(R160&gt;1,P160+Q160&gt;=$B$4),$B$4,IF(R160=1,P160,P160+Q160))))</f>
        <v>6</v>
      </c>
      <c r="J161">
        <f t="shared" ca="1" si="23"/>
        <v>-6</v>
      </c>
      <c r="K161">
        <f t="shared" ca="1" si="25"/>
        <v>-197</v>
      </c>
      <c r="L161">
        <f t="shared" ca="1" si="26"/>
        <v>15</v>
      </c>
      <c r="M161">
        <f t="shared" ca="1" si="24"/>
        <v>0</v>
      </c>
      <c r="P161">
        <f t="shared" ca="1" si="18"/>
        <v>3</v>
      </c>
      <c r="Q161">
        <f t="shared" ca="1" si="19"/>
        <v>3</v>
      </c>
      <c r="R161" s="2">
        <f t="shared" ca="1" si="20"/>
        <v>1</v>
      </c>
      <c r="S161" s="4">
        <f ca="1">IF(E160="","",IF($F161="",S160,IF($M161=1,LOOKUP(S$9,$A$12:$A$111,$B$12:$B$111),IF(AND($H161=-1,T$9=$R160),"",IF($H161=-1,T160,IF($H161=1,S160))))))</f>
        <v>3</v>
      </c>
      <c r="T161" t="str">
        <f ca="1">IF($E160="","",IF($F161="",T160,IF(AND($M161=1,T$9&gt;$B$9),"",IF(AND($M161=1,T$9&lt;=$B$9),LOOKUP(T$9,$A$12:$A$111,$B$12:$B$111),IF(AND($H161=-1,U$9=$R160),"",IF($H161=-1,U160,IF(AND($H161=1,S$9=$R160),$J161,IF($H161=1,T160,""))))))))</f>
        <v/>
      </c>
      <c r="U161" t="str">
        <f ca="1">IF($E160="","",IF($F161="",U160,IF(AND($M161=1,U$9&gt;$B$9),"",IF(AND($M161=1,U$9&lt;=$B$9),LOOKUP(U$9,$A$12:$A$111,$B$12:$B$111),IF(AND($H161=-1,V$9=$R160),"",IF($H161=-1,V160,IF(AND($H161=1,T$9=$R160),$J161,IF($H161=1,U160,""))))))))</f>
        <v/>
      </c>
      <c r="V161" t="str">
        <f ca="1">IF($E160="","",IF($F161="",V160,IF(AND($M161=1,V$9&gt;$B$9),"",IF(AND($M161=1,V$9&lt;=$B$9),LOOKUP(V$9,$A$12:$A$111,$B$12:$B$111),IF(AND($H161=-1,W$9=$R160),"",IF($H161=-1,W160,IF(AND($H161=1,U$9=$R160),$J161,IF($H161=1,V160,""))))))))</f>
        <v/>
      </c>
      <c r="W161" t="str">
        <f ca="1">IF($E160="","",IF($F161="",W160,IF(AND($M161=1,W$9&gt;$B$9),"",IF(AND($M161=1,W$9&lt;=$B$9),LOOKUP(W$9,$A$12:$A$111,$B$12:$B$111),IF(AND($H161=-1,X$9=$R160),"",IF($H161=-1,X160,IF(AND($H161=1,V$9=$R160),$J161,IF($H161=1,W160,""))))))))</f>
        <v/>
      </c>
      <c r="X161" t="str">
        <f ca="1">IF($E160="","",IF($F161="",X160,IF(AND($M161=1,X$9&gt;$B$9),"",IF(AND($M161=1,X$9&lt;=$B$9),LOOKUP(X$9,$A$12:$A$111,$B$12:$B$111),IF(AND($H161=-1,Y$9=$R160),"",IF($H161=-1,Y160,IF(AND($H161=1,W$9=$R160),$J161,IF($H161=1,X160,""))))))))</f>
        <v/>
      </c>
      <c r="Y161" t="str">
        <f ca="1">IF($E160="","",IF($F161="",Y160,IF(AND($M161=1,Y$9&gt;$B$9),"",IF(AND($M161=1,Y$9&lt;=$B$9),LOOKUP(Y$9,$A$12:$A$111,$B$12:$B$111),IF(AND($H161=-1,Z$9=$R160),"",IF($H161=-1,Z160,IF(AND($H161=1,X$9=$R160),$J161,IF($H161=1,Y160,""))))))))</f>
        <v/>
      </c>
      <c r="Z161" t="str">
        <f ca="1">IF($E160="","",IF($F161="",Z160,IF(AND($M161=1,Z$9&gt;$B$9),"",IF(AND($M161=1,Z$9&lt;=$B$9),LOOKUP(Z$9,$A$12:$A$111,$B$12:$B$111),IF(AND($H161=-1,AA$9=$R160),"",IF($H161=-1,AA160,IF(AND($H161=1,Y$9=$R160),$J161,IF($H161=1,Z160,""))))))))</f>
        <v/>
      </c>
      <c r="AA161" t="str">
        <f ca="1">IF($E160="","",IF($F161="",AA160,IF(AND($M161=1,AA$9&gt;$B$9),"",IF(AND($M161=1,AA$9&lt;=$B$9),LOOKUP(AA$9,$A$12:$A$111,$B$12:$B$111),IF(AND($H161=-1,AB$9=$R160),"",IF($H161=-1,AB160,IF(AND($H161=1,Z$9=$R160),$J161,IF($H161=1,AA160,""))))))))</f>
        <v/>
      </c>
      <c r="AB161" t="str">
        <f ca="1">IF($E160="","",IF($F161="",AB160,IF(AND($M161=1,AB$9&gt;$B$9),"",IF(AND($M161=1,AB$9&lt;=$B$9),LOOKUP(AB$9,$A$12:$A$111,$B$12:$B$111),IF(AND($H161=-1,AC$9=$R160),"",IF($H161=-1,AC160,IF(AND($H161=1,AA$9=$R160),$J161,IF($H161=1,AB160,""))))))))</f>
        <v/>
      </c>
      <c r="AC161" t="str">
        <f ca="1">IF($E160="","",IF($F161="",AC160,IF(AND($M161=1,AC$9&gt;$B$9),"",IF(AND($M161=1,AC$9&lt;=$B$9),LOOKUP(AC$9,$A$12:$A$111,$B$12:$B$111),IF(AND($H161=-1,AD$9=$R160),"",IF($H161=-1,AD160,IF(AND($H161=1,AB$9=$R160),$J161,IF($H161=1,AC160,""))))))))</f>
        <v/>
      </c>
      <c r="AD161" t="str">
        <f ca="1">IF($E160="","",IF($F161="",AD160,IF(AND($M161=1,AD$9&gt;$B$9),"",IF(AND($M161=1,AD$9&lt;=$B$9),LOOKUP(AD$9,$A$12:$A$111,$B$12:$B$111),IF(AND($H161=-1,AE$9=$R160),"",IF($H161=-1,AE160,IF(AND($H161=1,AC$9=$R160),$J161,IF($H161=1,AD160,""))))))))</f>
        <v/>
      </c>
      <c r="AE161" t="str">
        <f ca="1">IF($E160="","",IF($F161="",AE160,IF(AND($M161=1,AE$9&gt;$B$9),"",IF(AND($M161=1,AE$9&lt;=$B$9),LOOKUP(AE$9,$A$12:$A$111,$B$12:$B$111),IF(AND($H161=-1,AF$9=$R160),"",IF($H161=-1,AF160,IF(AND($H161=1,AD$9=$R160),$J161,IF($H161=1,AE160,""))))))))</f>
        <v/>
      </c>
      <c r="AF161" t="str">
        <f ca="1">IF($E160="","",IF($F161="",AF160,IF(AND($M161=1,AF$9&gt;$B$9),"",IF(AND($M161=1,AF$9&lt;=$B$9),LOOKUP(AF$9,$A$12:$A$111,$B$12:$B$111),IF(AND($H161=-1,AG$9=$R160),"",IF($H161=-1,AG160,IF(AND($H161=1,AE$9=$R160),$J161,IF($H161=1,AF160,""))))))))</f>
        <v/>
      </c>
      <c r="AG161" t="str">
        <f ca="1">IF($E160="","",IF($F161="",AG160,IF(AND($M161=1,AG$9&gt;$B$9),"",IF(AND($M161=1,AG$9&lt;=$B$9),LOOKUP(AG$9,$A$12:$A$111,$B$12:$B$111),IF(AND($H161=-1,AH$9=$R160),"",IF($H161=-1,AH160,IF(AND($H161=1,AF$9=$R160),$J161,IF($H161=1,AG160,""))))))))</f>
        <v/>
      </c>
      <c r="AH161" t="str">
        <f ca="1">IF($E160="","",IF($F161="",AH160,IF(AND($M161=1,AH$9&gt;$B$9),"",IF(AND($M161=1,AH$9&lt;=$B$9),LOOKUP(AH$9,$A$12:$A$111,$B$12:$B$111),IF(AND($H161=-1,AI$9=$R160),"",IF($H161=-1,AI160,IF(AND($H161=1,AG$9=$R160),$J161,IF($H161=1,AH160,""))))))))</f>
        <v/>
      </c>
      <c r="AI161" t="str">
        <f ca="1">IF($E160="","",IF($F161="",AI160,IF(AND($M161=1,AI$9&gt;$B$9),"",IF(AND($M161=1,AI$9&lt;=$B$9),LOOKUP(AI$9,$A$12:$A$111,$B$12:$B$111),IF(AND($H161=-1,AJ$9=$R160),"",IF($H161=-1,AJ160,IF(AND($H161=1,AH$9=$R160),$J161,IF($H161=1,AI160,""))))))))</f>
        <v/>
      </c>
      <c r="AJ161" t="str">
        <f ca="1">IF($E160="","",IF($F161="",AJ160,IF(AND($M161=1,AJ$9&gt;$B$9),"",IF(AND($M161=1,AJ$9&lt;=$B$9),LOOKUP(AJ$9,$A$12:$A$111,$B$12:$B$111),IF(AND($H161=-1,AK$9=$R160),"",IF($H161=-1,AK160,IF(AND($H161=1,AI$9=$R160),$J161,IF($H161=1,AJ160,""))))))))</f>
        <v/>
      </c>
      <c r="AK161" t="str">
        <f ca="1">IF($E160="","",IF($F161="",AK160,IF(AND($M161=1,AK$9&gt;$B$9),"",IF(AND($M161=1,AK$9&lt;=$B$9),LOOKUP(AK$9,$A$12:$A$111,$B$12:$B$111),IF(AND($H161=-1,AL$9=$R160),"",IF($H161=-1,AL160,IF(AND($H161=1,AJ$9=$R160),$J161,IF($H161=1,AK160,""))))))))</f>
        <v/>
      </c>
      <c r="AL161" t="str">
        <f ca="1">IF($E160="","",IF($F161="",AL160,IF(AND($M161=1,AL$9&gt;$B$9),"",IF(AND($M161=1,AL$9&lt;=$B$9),LOOKUP(AL$9,$A$12:$A$111,$B$12:$B$111),IF(AND($H161=-1,AM$9=$R160),"",IF($H161=-1,AM160,IF(AND($H161=1,AK$9=$R160),$J161,IF($H161=1,AL160,""))))))))</f>
        <v/>
      </c>
      <c r="AM161" t="str">
        <f ca="1">IF($E160="","",IF($F161="",AM160,IF(AND($M161=1,AM$9&gt;$B$9),"",IF(AND($M161=1,AM$9&lt;=$B$9),LOOKUP(AM$9,$A$12:$A$111,$B$12:$B$111),IF(AND($H161=-1,AN$9=$R160),"",IF($H161=-1,AN160,IF(AND($H161=1,AL$9=$R160),$J161,IF($H161=1,AM160,""))))))))</f>
        <v/>
      </c>
      <c r="AN161" t="str">
        <f ca="1">IF($E160="","",IF($F161="",AN160,IF(AND($M161=1,AN$9&gt;$B$9),"",IF(AND($M161=1,AN$9&lt;=$B$9),LOOKUP(AN$9,$A$12:$A$111,$B$12:$B$111),IF(AND($H161=-1,AO$9=$R160),"",IF($H161=-1,AO160,IF(AND($H161=1,AM$9=$R160),$J161,IF($H161=1,AN160,""))))))))</f>
        <v/>
      </c>
      <c r="AO161" t="str">
        <f ca="1">IF($E160="","",IF($F161="",AO160,IF(AND($M161=1,AO$9&gt;$B$9),"",IF(AND($M161=1,AO$9&lt;=$B$9),LOOKUP(AO$9,$A$12:$A$111,$B$12:$B$111),IF(AND($H161=-1,AP$9=$R160),"",IF($H161=-1,AP160,IF(AND($H161=1,AN$9=$R160),$J161,IF($H161=1,AO160,""))))))))</f>
        <v/>
      </c>
      <c r="AP161" t="str">
        <f ca="1">IF($E160="","",IF($F161="",AP160,IF(AND($M161=1,AP$9&gt;$B$9),"",IF(AND($M161=1,AP$9&lt;=$B$9),LOOKUP(AP$9,$A$12:$A$111,$B$12:$B$111),IF(AND($H161=-1,AQ$9=$R160),"",IF($H161=-1,AQ160,IF(AND($H161=1,AO$9=$R160),$J161,IF($H161=1,AP160,""))))))))</f>
        <v/>
      </c>
      <c r="AQ161" t="str">
        <f ca="1">IF($E160="","",IF($F161="",AQ160,IF(AND($M161=1,AQ$9&gt;$B$9),"",IF(AND($M161=1,AQ$9&lt;=$B$9),LOOKUP(AQ$9,$A$12:$A$111,$B$12:$B$111),IF(AND($H161=-1,AR$9=$R160),"",IF($H161=-1,AR160,IF(AND($H161=1,AP$9=$R160),$J161,IF($H161=1,AQ160,""))))))))</f>
        <v/>
      </c>
      <c r="AR161" t="str">
        <f ca="1">IF($E160="","",IF($F161="",AR160,IF(AND($M161=1,AR$9&gt;$B$9),"",IF(AND($M161=1,AR$9&lt;=$B$9),LOOKUP(AR$9,$A$12:$A$111,$B$12:$B$111),IF(AND($H161=-1,AS$9=$R160),"",IF($H161=-1,AS160,IF(AND($H161=1,AQ$9=$R160),$J161,IF($H161=1,AR160,""))))))))</f>
        <v/>
      </c>
      <c r="AS161" t="str">
        <f ca="1">IF($E160="","",IF($F161="",AS160,IF(AND($M161=1,AS$9&gt;$B$9),"",IF(AND($M161=1,AS$9&lt;=$B$9),LOOKUP(AS$9,$A$12:$A$111,$B$12:$B$111),IF(AND($H161=-1,AT$9=$R160),"",IF($H161=-1,AT160,IF(AND($H161=1,AR$9=$R160),$J161,IF($H161=1,AS160,""))))))))</f>
        <v/>
      </c>
      <c r="AT161" t="str">
        <f ca="1">IF($E160="","",IF($F161="",AT160,IF(AND($M161=1,AT$9&gt;$B$9),"",IF(AND($M161=1,AT$9&lt;=$B$9),LOOKUP(AT$9,$A$12:$A$111,$B$12:$B$111),IF(AND($H161=-1,AU$9=$R160),"",IF($H161=-1,AU160,IF(AND($H161=1,AS$9=$R160),$J161,IF($H161=1,AT160,""))))))))</f>
        <v/>
      </c>
      <c r="AU161" t="str">
        <f ca="1">IF($E160="","",IF($F161="",AU160,IF(AND($M161=1,AU$9&gt;$B$9),"",IF(AND($M161=1,AU$9&lt;=$B$9),LOOKUP(AU$9,$A$12:$A$111,$B$12:$B$111),IF(AND($H161=-1,AV$9=$R160),"",IF($H161=-1,AV160,IF(AND($H161=1,AT$9=$R160),$J161,IF($H161=1,AU160,""))))))))</f>
        <v/>
      </c>
      <c r="AV161" t="str">
        <f ca="1">IF($E160="","",IF($F161="",AV160,IF(AND($M161=1,AV$9&gt;$B$9),"",IF(AND($M161=1,AV$9&lt;=$B$9),LOOKUP(AV$9,$A$12:$A$111,$B$12:$B$111),IF(AND($H161=-1,AW$9=$R160),"",IF($H161=-1,AW160,IF(AND($H161=1,AU$9=$R160),$J161,IF($H161=1,AV160,""))))))))</f>
        <v/>
      </c>
      <c r="AW161" t="str">
        <f ca="1">IF($E160="","",IF($F161="",AW160,IF(AND($M161=1,AW$9&gt;$B$9),"",IF(AND($M161=1,AW$9&lt;=$B$9),LOOKUP(AW$9,$A$12:$A$111,$B$12:$B$111),IF(AND($H161=-1,AX$9=$R160),"",IF($H161=-1,AX160,IF(AND($H161=1,AV$9=$R160),$J161,IF($H161=1,AW160,""))))))))</f>
        <v/>
      </c>
      <c r="AX161" t="str">
        <f ca="1">IF($E160="","",IF($F161="",AX160,IF(AND($M161=1,AX$9&gt;$B$9),"",IF(AND($M161=1,AX$9&lt;=$B$9),LOOKUP(AX$9,$A$12:$A$111,$B$12:$B$111),IF(AND($H161=-1,AY$9=$R160),"",IF($H161=-1,AY160,IF(AND($H161=1,AW$9=$R160),$J161,IF($H161=1,AX160,""))))))))</f>
        <v/>
      </c>
      <c r="AY161" t="str">
        <f ca="1">IF($E160="","",IF($F161="",AY160,IF(AND($M161=1,AY$9&gt;$B$9),"",IF(AND($M161=1,AY$9&lt;=$B$9),LOOKUP(AY$9,$A$12:$A$111,$B$12:$B$111),IF(AND($H161=-1,AZ$9=$R160),"",IF($H161=-1,AZ160,IF(AND($H161=1,AX$9=$R160),$J161,IF($H161=1,AY160,""))))))))</f>
        <v/>
      </c>
      <c r="AZ161" t="str">
        <f ca="1">IF($E160="","",IF($F161="",AZ160,IF(AND($M161=1,AZ$9&gt;$B$9),"",IF(AND($M161=1,AZ$9&lt;=$B$9),LOOKUP(AZ$9,$A$12:$A$111,$B$12:$B$111),IF(AND($H161=-1,BA$9=$R160),"",IF($H161=-1,BA160,IF(AND($H161=1,AY$9=$R160),$J161,IF($H161=1,AZ160,""))))))))</f>
        <v/>
      </c>
      <c r="BA161" t="str">
        <f ca="1">IF($E160="","",IF($F161="",BA160,IF(AND($M161=1,BA$9&gt;$B$9),"",IF(AND($M161=1,BA$9&lt;=$B$9),LOOKUP(BA$9,$A$12:$A$111,$B$12:$B$111),IF(AND($H161=-1,BB$9=$R160),"",IF($H161=-1,BB160,IF(AND($H161=1,AZ$9=$R160),$J161,IF($H161=1,BA160,""))))))))</f>
        <v/>
      </c>
      <c r="BB161" t="str">
        <f ca="1">IF($E160="","",IF($F161="",BB160,IF(AND($M161=1,BB$9&gt;$B$9),"",IF(AND($M161=1,BB$9&lt;=$B$9),LOOKUP(BB$9,$A$12:$A$111,$B$12:$B$111),IF(AND($H161=-1,BC$9=$R160),"",IF($H161=-1,BC160,IF(AND($H161=1,BA$9=$R160),$J161,IF($H161=1,BB160,""))))))))</f>
        <v/>
      </c>
      <c r="BC161" t="str">
        <f ca="1">IF($E160="","",IF($F161="",BC160,IF(AND($M161=1,BC$9&gt;$B$9),"",IF(AND($M161=1,BC$9&lt;=$B$9),LOOKUP(BC$9,$A$12:$A$111,$B$12:$B$111),IF(AND($H161=-1,BD$9=$R160),"",IF($H161=-1,BD160,IF(AND($H161=1,BB$9=$R160),$J161,IF($H161=1,BC160,""))))))))</f>
        <v/>
      </c>
      <c r="BD161" t="str">
        <f ca="1">IF($E160="","",IF($F161="",BD160,IF(AND($M161=1,BD$9&gt;$B$9),"",IF(AND($M161=1,BD$9&lt;=$B$9),LOOKUP(BD$9,$A$12:$A$111,$B$12:$B$111),IF(AND($H161=-1,BE$9=$R160),"",IF($H161=-1,BE160,IF(AND($H161=1,BC$9=$R160),$J161,IF($H161=1,BD160,""))))))))</f>
        <v/>
      </c>
      <c r="BE161" t="str">
        <f ca="1">IF($E160="","",IF($F161="",BE160,IF(AND($M161=1,BE$9&gt;$B$9),"",IF(AND($M161=1,BE$9&lt;=$B$9),LOOKUP(BE$9,$A$12:$A$111,$B$12:$B$111),IF(AND($H161=-1,BF$9=$R160),"",IF($H161=-1,BF160,IF(AND($H161=1,BD$9=$R160),$J161,IF($H161=1,BE160,""))))))))</f>
        <v/>
      </c>
      <c r="BF161" t="str">
        <f ca="1">IF($E160="","",IF($F161="",BF160,IF(AND($M161=1,BF$9&gt;$B$9),"",IF(AND($M161=1,BF$9&lt;=$B$9),LOOKUP(BF$9,$A$12:$A$111,$B$12:$B$111),IF(AND($H161=-1,BG$9=$R160),"",IF($H161=-1,BG160,IF(AND($H161=1,BE$9=$R160),$J161,IF($H161=1,BF160,""))))))))</f>
        <v/>
      </c>
      <c r="BG161" t="str">
        <f ca="1">IF($E160="","",IF($F161="",BG160,IF(AND($M161=1,BG$9&gt;$B$9),"",IF(AND($M161=1,BG$9&lt;=$B$9),LOOKUP(BG$9,$A$12:$A$111,$B$12:$B$111),IF(AND($H161=-1,BH$9=$R160),"",IF($H161=-1,BH160,IF(AND($H161=1,BF$9=$R160),$J161,IF($H161=1,BG160,""))))))))</f>
        <v/>
      </c>
      <c r="BH161" t="str">
        <f ca="1">IF($E160="","",IF($F161="",BH160,IF(AND($M161=1,BH$9&gt;$B$9),"",IF(AND($M161=1,BH$9&lt;=$B$9),LOOKUP(BH$9,$A$12:$A$111,$B$12:$B$111),IF(AND($H161=-1,BI$9=$R160),"",IF($H161=-1,BI160,IF(AND($H161=1,BG$9=$R160),$J161,IF($H161=1,BH160,""))))))))</f>
        <v/>
      </c>
      <c r="BI161" t="str">
        <f ca="1">IF($E160="","",IF($F161="",BI160,IF(AND($M161=1,BI$9&gt;$B$9),"",IF(AND($M161=1,BI$9&lt;=$B$9),LOOKUP(BI$9,$A$12:$A$111,$B$12:$B$111),IF(AND($H161=-1,BJ$9=$R160),"",IF($H161=-1,BJ160,IF(AND($H161=1,BH$9=$R160),$J161,IF($H161=1,BI160,""))))))))</f>
        <v/>
      </c>
      <c r="BJ161" t="str">
        <f ca="1">IF($E160="","",IF($F161="",BJ160,IF(AND($M161=1,BJ$9&gt;$B$9),"",IF(AND($M161=1,BJ$9&lt;=$B$9),LOOKUP(BJ$9,$A$12:$A$111,$B$12:$B$111),IF(AND($H161=-1,BK$9=$R160),"",IF($H161=-1,BK160,IF(AND($H161=1,BI$9=$R160),$J161,IF($H161=1,BJ160,""))))))))</f>
        <v/>
      </c>
      <c r="BK161" t="str">
        <f ca="1">IF($E160="","",IF($F161="",BK160,IF(AND($M161=1,BK$9&gt;$B$9),"",IF(AND($M161=1,BK$9&lt;=$B$9),LOOKUP(BK$9,$A$12:$A$111,$B$12:$B$111),IF(AND($H161=-1,BL$9=$R160),"",IF($H161=-1,BL160,IF(AND($H161=1,BJ$9=$R160),$J161,IF($H161=1,BK160,""))))))))</f>
        <v/>
      </c>
      <c r="BL161" t="str">
        <f ca="1">IF($E160="","",IF($F161="",BL160,IF(AND($M161=1,BL$9&gt;$B$9),"",IF(AND($M161=1,BL$9&lt;=$B$9),LOOKUP(BL$9,$A$12:$A$111,$B$12:$B$111),IF(AND($H161=-1,BM$9=$R160),"",IF($H161=-1,BM160,IF(AND($H161=1,BK$9=$R160),$J161,IF($H161=1,BL160,""))))))))</f>
        <v/>
      </c>
      <c r="BM161" t="str">
        <f ca="1">IF($E160="","",IF($F161="",BM160,IF(AND($M161=1,BM$9&gt;$B$9),"",IF(AND($M161=1,BM$9&lt;=$B$9),LOOKUP(BM$9,$A$12:$A$111,$B$12:$B$111),IF(AND($H161=-1,BN$9=$R160),"",IF($H161=-1,BN160,IF(AND($H161=1,BL$9=$R160),$J161,IF($H161=1,BM160,""))))))))</f>
        <v/>
      </c>
      <c r="BN161" t="str">
        <f ca="1">IF($E160="","",IF($F161="",BN160,IF(AND($M161=1,BN$9&gt;$B$9),"",IF(AND($M161=1,BN$9&lt;=$B$9),LOOKUP(BN$9,$A$12:$A$111,$B$12:$B$111),IF(AND($H161=-1,BO$9=$R160),"",IF($H161=-1,BO160,IF(AND($H161=1,BM$9=$R160),$J161,IF($H161=1,BN160,""))))))))</f>
        <v/>
      </c>
      <c r="BO161">
        <f ca="1">IF($E160="","",IF($F161="",BO160,IF(AND($M161=1,BO$9&gt;$B$9),"",IF(AND($M161=1,BO$9&lt;=$B$9),LOOKUP(BO$9,$A$12:$A$111,$B$12:$B$111),IF(AND($H161=-1,BP$9=$R160),"",IF($H161=-1,BP160,IF(AND($H161=1,BN$9=$R160),$J161,IF($H161=1,BO160,""))))))))</f>
        <v>0</v>
      </c>
      <c r="BP161">
        <f ca="1">IF($E160="","",IF($F161="",BP160,IF(AND($M161=1,BP$9&gt;$B$9),"",IF(AND($M161=1,BP$9&lt;=$B$9),LOOKUP(BP$9,$A$12:$A$111,$B$12:$B$111),IF(AND($H161=-1,BQ$9=$R160),"",IF($H161=-1,BQ160,IF(AND($H161=1,BO$9=$R160),$J161,IF($H161=1,BP160,""))))))))</f>
        <v>0</v>
      </c>
    </row>
    <row r="162" spans="4:68" x14ac:dyDescent="0.25">
      <c r="D162" s="4">
        <v>152</v>
      </c>
      <c r="E162" s="1">
        <f t="shared" ca="1" si="21"/>
        <v>13</v>
      </c>
      <c r="F162" t="str">
        <f ca="1">IF(E161="","",IF(AND(B$3="Last",G161="Zero"),F161,IF(B$3="Last",G161,IF(AND(B$3="2nd last",G160="Zero"),F161,IF(B$3="2nd last",G160,IF(AND(B$3="Opposite",G161="Zero"),F161,IF(AND(B$3="Opposite",G161="Red"),"Black",IF(AND(B$3="Opposite",G161="Black"),"Red",IF(AND(B$3="Opposite",G161="Odd"),"Even",IF(AND(B$3="Opposite",G161="Even"),"Odd",IF(AND(B$3="Opposite",G161="High"),"Low",IF(AND(B$3="Opposite",G161="Low"),"High",IF(COUNTIF(Refs!$E$5:$I$6,B$3)=1,RevLab!B$3,"")))))))))))))</f>
        <v>Black</v>
      </c>
      <c r="G162" t="str">
        <f ca="1">IF(E162="","",IF(B$2="Red/Black",LOOKUP(E162,Refs!D:D,Refs!F:F),IF(B$2="High/Low",LOOKUP(E162,Refs!D:D,Refs!H:H),IF(B$2="Odd/Even",LOOKUP(E162,Refs!D:D,Refs!J:J),""))))</f>
        <v>Black</v>
      </c>
      <c r="H162">
        <f t="shared" ca="1" si="22"/>
        <v>1</v>
      </c>
      <c r="I162">
        <f ca="1">IF(E161="","",IF(F162="","",IF(AND(R161&gt;1,P161+Q161&gt;=$B$4),$B$4,IF(R161=1,P161,P161+Q161))))</f>
        <v>3</v>
      </c>
      <c r="J162">
        <f t="shared" ca="1" si="23"/>
        <v>3</v>
      </c>
      <c r="K162">
        <f t="shared" ca="1" si="25"/>
        <v>-194</v>
      </c>
      <c r="L162">
        <f t="shared" ca="1" si="26"/>
        <v>15</v>
      </c>
      <c r="M162">
        <f t="shared" ca="1" si="24"/>
        <v>0</v>
      </c>
      <c r="P162">
        <f t="shared" ca="1" si="18"/>
        <v>3</v>
      </c>
      <c r="Q162">
        <f t="shared" ca="1" si="19"/>
        <v>3</v>
      </c>
      <c r="R162" s="2">
        <f t="shared" ca="1" si="20"/>
        <v>2</v>
      </c>
      <c r="S162" s="4">
        <f ca="1">IF(E161="","",IF($F162="",S161,IF($M162=1,LOOKUP(S$9,$A$12:$A$111,$B$12:$B$111),IF(AND($H162=-1,T$9=$R161),"",IF($H162=-1,T161,IF($H162=1,S161))))))</f>
        <v>3</v>
      </c>
      <c r="T162">
        <f ca="1">IF($E161="","",IF($F162="",T161,IF(AND($M162=1,T$9&gt;$B$9),"",IF(AND($M162=1,T$9&lt;=$B$9),LOOKUP(T$9,$A$12:$A$111,$B$12:$B$111),IF(AND($H162=-1,U$9=$R161),"",IF($H162=-1,U161,IF(AND($H162=1,S$9=$R161),$J162,IF($H162=1,T161,""))))))))</f>
        <v>3</v>
      </c>
      <c r="U162" t="str">
        <f ca="1">IF($E161="","",IF($F162="",U161,IF(AND($M162=1,U$9&gt;$B$9),"",IF(AND($M162=1,U$9&lt;=$B$9),LOOKUP(U$9,$A$12:$A$111,$B$12:$B$111),IF(AND($H162=-1,V$9=$R161),"",IF($H162=-1,V161,IF(AND($H162=1,T$9=$R161),$J162,IF($H162=1,U161,""))))))))</f>
        <v/>
      </c>
      <c r="V162" t="str">
        <f ca="1">IF($E161="","",IF($F162="",V161,IF(AND($M162=1,V$9&gt;$B$9),"",IF(AND($M162=1,V$9&lt;=$B$9),LOOKUP(V$9,$A$12:$A$111,$B$12:$B$111),IF(AND($H162=-1,W$9=$R161),"",IF($H162=-1,W161,IF(AND($H162=1,U$9=$R161),$J162,IF($H162=1,V161,""))))))))</f>
        <v/>
      </c>
      <c r="W162" t="str">
        <f ca="1">IF($E161="","",IF($F162="",W161,IF(AND($M162=1,W$9&gt;$B$9),"",IF(AND($M162=1,W$9&lt;=$B$9),LOOKUP(W$9,$A$12:$A$111,$B$12:$B$111),IF(AND($H162=-1,X$9=$R161),"",IF($H162=-1,X161,IF(AND($H162=1,V$9=$R161),$J162,IF($H162=1,W161,""))))))))</f>
        <v/>
      </c>
      <c r="X162" t="str">
        <f ca="1">IF($E161="","",IF($F162="",X161,IF(AND($M162=1,X$9&gt;$B$9),"",IF(AND($M162=1,X$9&lt;=$B$9),LOOKUP(X$9,$A$12:$A$111,$B$12:$B$111),IF(AND($H162=-1,Y$9=$R161),"",IF($H162=-1,Y161,IF(AND($H162=1,W$9=$R161),$J162,IF($H162=1,X161,""))))))))</f>
        <v/>
      </c>
      <c r="Y162" t="str">
        <f ca="1">IF($E161="","",IF($F162="",Y161,IF(AND($M162=1,Y$9&gt;$B$9),"",IF(AND($M162=1,Y$9&lt;=$B$9),LOOKUP(Y$9,$A$12:$A$111,$B$12:$B$111),IF(AND($H162=-1,Z$9=$R161),"",IF($H162=-1,Z161,IF(AND($H162=1,X$9=$R161),$J162,IF($H162=1,Y161,""))))))))</f>
        <v/>
      </c>
      <c r="Z162" t="str">
        <f ca="1">IF($E161="","",IF($F162="",Z161,IF(AND($M162=1,Z$9&gt;$B$9),"",IF(AND($M162=1,Z$9&lt;=$B$9),LOOKUP(Z$9,$A$12:$A$111,$B$12:$B$111),IF(AND($H162=-1,AA$9=$R161),"",IF($H162=-1,AA161,IF(AND($H162=1,Y$9=$R161),$J162,IF($H162=1,Z161,""))))))))</f>
        <v/>
      </c>
      <c r="AA162" t="str">
        <f ca="1">IF($E161="","",IF($F162="",AA161,IF(AND($M162=1,AA$9&gt;$B$9),"",IF(AND($M162=1,AA$9&lt;=$B$9),LOOKUP(AA$9,$A$12:$A$111,$B$12:$B$111),IF(AND($H162=-1,AB$9=$R161),"",IF($H162=-1,AB161,IF(AND($H162=1,Z$9=$R161),$J162,IF($H162=1,AA161,""))))))))</f>
        <v/>
      </c>
      <c r="AB162" t="str">
        <f ca="1">IF($E161="","",IF($F162="",AB161,IF(AND($M162=1,AB$9&gt;$B$9),"",IF(AND($M162=1,AB$9&lt;=$B$9),LOOKUP(AB$9,$A$12:$A$111,$B$12:$B$111),IF(AND($H162=-1,AC$9=$R161),"",IF($H162=-1,AC161,IF(AND($H162=1,AA$9=$R161),$J162,IF($H162=1,AB161,""))))))))</f>
        <v/>
      </c>
      <c r="AC162" t="str">
        <f ca="1">IF($E161="","",IF($F162="",AC161,IF(AND($M162=1,AC$9&gt;$B$9),"",IF(AND($M162=1,AC$9&lt;=$B$9),LOOKUP(AC$9,$A$12:$A$111,$B$12:$B$111),IF(AND($H162=-1,AD$9=$R161),"",IF($H162=-1,AD161,IF(AND($H162=1,AB$9=$R161),$J162,IF($H162=1,AC161,""))))))))</f>
        <v/>
      </c>
      <c r="AD162" t="str">
        <f ca="1">IF($E161="","",IF($F162="",AD161,IF(AND($M162=1,AD$9&gt;$B$9),"",IF(AND($M162=1,AD$9&lt;=$B$9),LOOKUP(AD$9,$A$12:$A$111,$B$12:$B$111),IF(AND($H162=-1,AE$9=$R161),"",IF($H162=-1,AE161,IF(AND($H162=1,AC$9=$R161),$J162,IF($H162=1,AD161,""))))))))</f>
        <v/>
      </c>
      <c r="AE162" t="str">
        <f ca="1">IF($E161="","",IF($F162="",AE161,IF(AND($M162=1,AE$9&gt;$B$9),"",IF(AND($M162=1,AE$9&lt;=$B$9),LOOKUP(AE$9,$A$12:$A$111,$B$12:$B$111),IF(AND($H162=-1,AF$9=$R161),"",IF($H162=-1,AF161,IF(AND($H162=1,AD$9=$R161),$J162,IF($H162=1,AE161,""))))))))</f>
        <v/>
      </c>
      <c r="AF162" t="str">
        <f ca="1">IF($E161="","",IF($F162="",AF161,IF(AND($M162=1,AF$9&gt;$B$9),"",IF(AND($M162=1,AF$9&lt;=$B$9),LOOKUP(AF$9,$A$12:$A$111,$B$12:$B$111),IF(AND($H162=-1,AG$9=$R161),"",IF($H162=-1,AG161,IF(AND($H162=1,AE$9=$R161),$J162,IF($H162=1,AF161,""))))))))</f>
        <v/>
      </c>
      <c r="AG162" t="str">
        <f ca="1">IF($E161="","",IF($F162="",AG161,IF(AND($M162=1,AG$9&gt;$B$9),"",IF(AND($M162=1,AG$9&lt;=$B$9),LOOKUP(AG$9,$A$12:$A$111,$B$12:$B$111),IF(AND($H162=-1,AH$9=$R161),"",IF($H162=-1,AH161,IF(AND($H162=1,AF$9=$R161),$J162,IF($H162=1,AG161,""))))))))</f>
        <v/>
      </c>
      <c r="AH162" t="str">
        <f ca="1">IF($E161="","",IF($F162="",AH161,IF(AND($M162=1,AH$9&gt;$B$9),"",IF(AND($M162=1,AH$9&lt;=$B$9),LOOKUP(AH$9,$A$12:$A$111,$B$12:$B$111),IF(AND($H162=-1,AI$9=$R161),"",IF($H162=-1,AI161,IF(AND($H162=1,AG$9=$R161),$J162,IF($H162=1,AH161,""))))))))</f>
        <v/>
      </c>
      <c r="AI162" t="str">
        <f ca="1">IF($E161="","",IF($F162="",AI161,IF(AND($M162=1,AI$9&gt;$B$9),"",IF(AND($M162=1,AI$9&lt;=$B$9),LOOKUP(AI$9,$A$12:$A$111,$B$12:$B$111),IF(AND($H162=-1,AJ$9=$R161),"",IF($H162=-1,AJ161,IF(AND($H162=1,AH$9=$R161),$J162,IF($H162=1,AI161,""))))))))</f>
        <v/>
      </c>
      <c r="AJ162" t="str">
        <f ca="1">IF($E161="","",IF($F162="",AJ161,IF(AND($M162=1,AJ$9&gt;$B$9),"",IF(AND($M162=1,AJ$9&lt;=$B$9),LOOKUP(AJ$9,$A$12:$A$111,$B$12:$B$111),IF(AND($H162=-1,AK$9=$R161),"",IF($H162=-1,AK161,IF(AND($H162=1,AI$9=$R161),$J162,IF($H162=1,AJ161,""))))))))</f>
        <v/>
      </c>
      <c r="AK162" t="str">
        <f ca="1">IF($E161="","",IF($F162="",AK161,IF(AND($M162=1,AK$9&gt;$B$9),"",IF(AND($M162=1,AK$9&lt;=$B$9),LOOKUP(AK$9,$A$12:$A$111,$B$12:$B$111),IF(AND($H162=-1,AL$9=$R161),"",IF($H162=-1,AL161,IF(AND($H162=1,AJ$9=$R161),$J162,IF($H162=1,AK161,""))))))))</f>
        <v/>
      </c>
      <c r="AL162" t="str">
        <f ca="1">IF($E161="","",IF($F162="",AL161,IF(AND($M162=1,AL$9&gt;$B$9),"",IF(AND($M162=1,AL$9&lt;=$B$9),LOOKUP(AL$9,$A$12:$A$111,$B$12:$B$111),IF(AND($H162=-1,AM$9=$R161),"",IF($H162=-1,AM161,IF(AND($H162=1,AK$9=$R161),$J162,IF($H162=1,AL161,""))))))))</f>
        <v/>
      </c>
      <c r="AM162" t="str">
        <f ca="1">IF($E161="","",IF($F162="",AM161,IF(AND($M162=1,AM$9&gt;$B$9),"",IF(AND($M162=1,AM$9&lt;=$B$9),LOOKUP(AM$9,$A$12:$A$111,$B$12:$B$111),IF(AND($H162=-1,AN$9=$R161),"",IF($H162=-1,AN161,IF(AND($H162=1,AL$9=$R161),$J162,IF($H162=1,AM161,""))))))))</f>
        <v/>
      </c>
      <c r="AN162" t="str">
        <f ca="1">IF($E161="","",IF($F162="",AN161,IF(AND($M162=1,AN$9&gt;$B$9),"",IF(AND($M162=1,AN$9&lt;=$B$9),LOOKUP(AN$9,$A$12:$A$111,$B$12:$B$111),IF(AND($H162=-1,AO$9=$R161),"",IF($H162=-1,AO161,IF(AND($H162=1,AM$9=$R161),$J162,IF($H162=1,AN161,""))))))))</f>
        <v/>
      </c>
      <c r="AO162" t="str">
        <f ca="1">IF($E161="","",IF($F162="",AO161,IF(AND($M162=1,AO$9&gt;$B$9),"",IF(AND($M162=1,AO$9&lt;=$B$9),LOOKUP(AO$9,$A$12:$A$111,$B$12:$B$111),IF(AND($H162=-1,AP$9=$R161),"",IF($H162=-1,AP161,IF(AND($H162=1,AN$9=$R161),$J162,IF($H162=1,AO161,""))))))))</f>
        <v/>
      </c>
      <c r="AP162" t="str">
        <f ca="1">IF($E161="","",IF($F162="",AP161,IF(AND($M162=1,AP$9&gt;$B$9),"",IF(AND($M162=1,AP$9&lt;=$B$9),LOOKUP(AP$9,$A$12:$A$111,$B$12:$B$111),IF(AND($H162=-1,AQ$9=$R161),"",IF($H162=-1,AQ161,IF(AND($H162=1,AO$9=$R161),$J162,IF($H162=1,AP161,""))))))))</f>
        <v/>
      </c>
      <c r="AQ162" t="str">
        <f ca="1">IF($E161="","",IF($F162="",AQ161,IF(AND($M162=1,AQ$9&gt;$B$9),"",IF(AND($M162=1,AQ$9&lt;=$B$9),LOOKUP(AQ$9,$A$12:$A$111,$B$12:$B$111),IF(AND($H162=-1,AR$9=$R161),"",IF($H162=-1,AR161,IF(AND($H162=1,AP$9=$R161),$J162,IF($H162=1,AQ161,""))))))))</f>
        <v/>
      </c>
      <c r="AR162" t="str">
        <f ca="1">IF($E161="","",IF($F162="",AR161,IF(AND($M162=1,AR$9&gt;$B$9),"",IF(AND($M162=1,AR$9&lt;=$B$9),LOOKUP(AR$9,$A$12:$A$111,$B$12:$B$111),IF(AND($H162=-1,AS$9=$R161),"",IF($H162=-1,AS161,IF(AND($H162=1,AQ$9=$R161),$J162,IF($H162=1,AR161,""))))))))</f>
        <v/>
      </c>
      <c r="AS162" t="str">
        <f ca="1">IF($E161="","",IF($F162="",AS161,IF(AND($M162=1,AS$9&gt;$B$9),"",IF(AND($M162=1,AS$9&lt;=$B$9),LOOKUP(AS$9,$A$12:$A$111,$B$12:$B$111),IF(AND($H162=-1,AT$9=$R161),"",IF($H162=-1,AT161,IF(AND($H162=1,AR$9=$R161),$J162,IF($H162=1,AS161,""))))))))</f>
        <v/>
      </c>
      <c r="AT162" t="str">
        <f ca="1">IF($E161="","",IF($F162="",AT161,IF(AND($M162=1,AT$9&gt;$B$9),"",IF(AND($M162=1,AT$9&lt;=$B$9),LOOKUP(AT$9,$A$12:$A$111,$B$12:$B$111),IF(AND($H162=-1,AU$9=$R161),"",IF($H162=-1,AU161,IF(AND($H162=1,AS$9=$R161),$J162,IF($H162=1,AT161,""))))))))</f>
        <v/>
      </c>
      <c r="AU162" t="str">
        <f ca="1">IF($E161="","",IF($F162="",AU161,IF(AND($M162=1,AU$9&gt;$B$9),"",IF(AND($M162=1,AU$9&lt;=$B$9),LOOKUP(AU$9,$A$12:$A$111,$B$12:$B$111),IF(AND($H162=-1,AV$9=$R161),"",IF($H162=-1,AV161,IF(AND($H162=1,AT$9=$R161),$J162,IF($H162=1,AU161,""))))))))</f>
        <v/>
      </c>
      <c r="AV162" t="str">
        <f ca="1">IF($E161="","",IF($F162="",AV161,IF(AND($M162=1,AV$9&gt;$B$9),"",IF(AND($M162=1,AV$9&lt;=$B$9),LOOKUP(AV$9,$A$12:$A$111,$B$12:$B$111),IF(AND($H162=-1,AW$9=$R161),"",IF($H162=-1,AW161,IF(AND($H162=1,AU$9=$R161),$J162,IF($H162=1,AV161,""))))))))</f>
        <v/>
      </c>
      <c r="AW162" t="str">
        <f ca="1">IF($E161="","",IF($F162="",AW161,IF(AND($M162=1,AW$9&gt;$B$9),"",IF(AND($M162=1,AW$9&lt;=$B$9),LOOKUP(AW$9,$A$12:$A$111,$B$12:$B$111),IF(AND($H162=-1,AX$9=$R161),"",IF($H162=-1,AX161,IF(AND($H162=1,AV$9=$R161),$J162,IF($H162=1,AW161,""))))))))</f>
        <v/>
      </c>
      <c r="AX162" t="str">
        <f ca="1">IF($E161="","",IF($F162="",AX161,IF(AND($M162=1,AX$9&gt;$B$9),"",IF(AND($M162=1,AX$9&lt;=$B$9),LOOKUP(AX$9,$A$12:$A$111,$B$12:$B$111),IF(AND($H162=-1,AY$9=$R161),"",IF($H162=-1,AY161,IF(AND($H162=1,AW$9=$R161),$J162,IF($H162=1,AX161,""))))))))</f>
        <v/>
      </c>
      <c r="AY162" t="str">
        <f ca="1">IF($E161="","",IF($F162="",AY161,IF(AND($M162=1,AY$9&gt;$B$9),"",IF(AND($M162=1,AY$9&lt;=$B$9),LOOKUP(AY$9,$A$12:$A$111,$B$12:$B$111),IF(AND($H162=-1,AZ$9=$R161),"",IF($H162=-1,AZ161,IF(AND($H162=1,AX$9=$R161),$J162,IF($H162=1,AY161,""))))))))</f>
        <v/>
      </c>
      <c r="AZ162" t="str">
        <f ca="1">IF($E161="","",IF($F162="",AZ161,IF(AND($M162=1,AZ$9&gt;$B$9),"",IF(AND($M162=1,AZ$9&lt;=$B$9),LOOKUP(AZ$9,$A$12:$A$111,$B$12:$B$111),IF(AND($H162=-1,BA$9=$R161),"",IF($H162=-1,BA161,IF(AND($H162=1,AY$9=$R161),$J162,IF($H162=1,AZ161,""))))))))</f>
        <v/>
      </c>
      <c r="BA162" t="str">
        <f ca="1">IF($E161="","",IF($F162="",BA161,IF(AND($M162=1,BA$9&gt;$B$9),"",IF(AND($M162=1,BA$9&lt;=$B$9),LOOKUP(BA$9,$A$12:$A$111,$B$12:$B$111),IF(AND($H162=-1,BB$9=$R161),"",IF($H162=-1,BB161,IF(AND($H162=1,AZ$9=$R161),$J162,IF($H162=1,BA161,""))))))))</f>
        <v/>
      </c>
      <c r="BB162" t="str">
        <f ca="1">IF($E161="","",IF($F162="",BB161,IF(AND($M162=1,BB$9&gt;$B$9),"",IF(AND($M162=1,BB$9&lt;=$B$9),LOOKUP(BB$9,$A$12:$A$111,$B$12:$B$111),IF(AND($H162=-1,BC$9=$R161),"",IF($H162=-1,BC161,IF(AND($H162=1,BA$9=$R161),$J162,IF($H162=1,BB161,""))))))))</f>
        <v/>
      </c>
      <c r="BC162" t="str">
        <f ca="1">IF($E161="","",IF($F162="",BC161,IF(AND($M162=1,BC$9&gt;$B$9),"",IF(AND($M162=1,BC$9&lt;=$B$9),LOOKUP(BC$9,$A$12:$A$111,$B$12:$B$111),IF(AND($H162=-1,BD$9=$R161),"",IF($H162=-1,BD161,IF(AND($H162=1,BB$9=$R161),$J162,IF($H162=1,BC161,""))))))))</f>
        <v/>
      </c>
      <c r="BD162" t="str">
        <f ca="1">IF($E161="","",IF($F162="",BD161,IF(AND($M162=1,BD$9&gt;$B$9),"",IF(AND($M162=1,BD$9&lt;=$B$9),LOOKUP(BD$9,$A$12:$A$111,$B$12:$B$111),IF(AND($H162=-1,BE$9=$R161),"",IF($H162=-1,BE161,IF(AND($H162=1,BC$9=$R161),$J162,IF($H162=1,BD161,""))))))))</f>
        <v/>
      </c>
      <c r="BE162" t="str">
        <f ca="1">IF($E161="","",IF($F162="",BE161,IF(AND($M162=1,BE$9&gt;$B$9),"",IF(AND($M162=1,BE$9&lt;=$B$9),LOOKUP(BE$9,$A$12:$A$111,$B$12:$B$111),IF(AND($H162=-1,BF$9=$R161),"",IF($H162=-1,BF161,IF(AND($H162=1,BD$9=$R161),$J162,IF($H162=1,BE161,""))))))))</f>
        <v/>
      </c>
      <c r="BF162" t="str">
        <f ca="1">IF($E161="","",IF($F162="",BF161,IF(AND($M162=1,BF$9&gt;$B$9),"",IF(AND($M162=1,BF$9&lt;=$B$9),LOOKUP(BF$9,$A$12:$A$111,$B$12:$B$111),IF(AND($H162=-1,BG$9=$R161),"",IF($H162=-1,BG161,IF(AND($H162=1,BE$9=$R161),$J162,IF($H162=1,BF161,""))))))))</f>
        <v/>
      </c>
      <c r="BG162" t="str">
        <f ca="1">IF($E161="","",IF($F162="",BG161,IF(AND($M162=1,BG$9&gt;$B$9),"",IF(AND($M162=1,BG$9&lt;=$B$9),LOOKUP(BG$9,$A$12:$A$111,$B$12:$B$111),IF(AND($H162=-1,BH$9=$R161),"",IF($H162=-1,BH161,IF(AND($H162=1,BF$9=$R161),$J162,IF($H162=1,BG161,""))))))))</f>
        <v/>
      </c>
      <c r="BH162" t="str">
        <f ca="1">IF($E161="","",IF($F162="",BH161,IF(AND($M162=1,BH$9&gt;$B$9),"",IF(AND($M162=1,BH$9&lt;=$B$9),LOOKUP(BH$9,$A$12:$A$111,$B$12:$B$111),IF(AND($H162=-1,BI$9=$R161),"",IF($H162=-1,BI161,IF(AND($H162=1,BG$9=$R161),$J162,IF($H162=1,BH161,""))))))))</f>
        <v/>
      </c>
      <c r="BI162" t="str">
        <f ca="1">IF($E161="","",IF($F162="",BI161,IF(AND($M162=1,BI$9&gt;$B$9),"",IF(AND($M162=1,BI$9&lt;=$B$9),LOOKUP(BI$9,$A$12:$A$111,$B$12:$B$111),IF(AND($H162=-1,BJ$9=$R161),"",IF($H162=-1,BJ161,IF(AND($H162=1,BH$9=$R161),$J162,IF($H162=1,BI161,""))))))))</f>
        <v/>
      </c>
      <c r="BJ162" t="str">
        <f ca="1">IF($E161="","",IF($F162="",BJ161,IF(AND($M162=1,BJ$9&gt;$B$9),"",IF(AND($M162=1,BJ$9&lt;=$B$9),LOOKUP(BJ$9,$A$12:$A$111,$B$12:$B$111),IF(AND($H162=-1,BK$9=$R161),"",IF($H162=-1,BK161,IF(AND($H162=1,BI$9=$R161),$J162,IF($H162=1,BJ161,""))))))))</f>
        <v/>
      </c>
      <c r="BK162" t="str">
        <f ca="1">IF($E161="","",IF($F162="",BK161,IF(AND($M162=1,BK$9&gt;$B$9),"",IF(AND($M162=1,BK$9&lt;=$B$9),LOOKUP(BK$9,$A$12:$A$111,$B$12:$B$111),IF(AND($H162=-1,BL$9=$R161),"",IF($H162=-1,BL161,IF(AND($H162=1,BJ$9=$R161),$J162,IF($H162=1,BK161,""))))))))</f>
        <v/>
      </c>
      <c r="BL162" t="str">
        <f ca="1">IF($E161="","",IF($F162="",BL161,IF(AND($M162=1,BL$9&gt;$B$9),"",IF(AND($M162=1,BL$9&lt;=$B$9),LOOKUP(BL$9,$A$12:$A$111,$B$12:$B$111),IF(AND($H162=-1,BM$9=$R161),"",IF($H162=-1,BM161,IF(AND($H162=1,BK$9=$R161),$J162,IF($H162=1,BL161,""))))))))</f>
        <v/>
      </c>
      <c r="BM162" t="str">
        <f ca="1">IF($E161="","",IF($F162="",BM161,IF(AND($M162=1,BM$9&gt;$B$9),"",IF(AND($M162=1,BM$9&lt;=$B$9),LOOKUP(BM$9,$A$12:$A$111,$B$12:$B$111),IF(AND($H162=-1,BN$9=$R161),"",IF($H162=-1,BN161,IF(AND($H162=1,BL$9=$R161),$J162,IF($H162=1,BM161,""))))))))</f>
        <v/>
      </c>
      <c r="BN162" t="str">
        <f ca="1">IF($E161="","",IF($F162="",BN161,IF(AND($M162=1,BN$9&gt;$B$9),"",IF(AND($M162=1,BN$9&lt;=$B$9),LOOKUP(BN$9,$A$12:$A$111,$B$12:$B$111),IF(AND($H162=-1,BO$9=$R161),"",IF($H162=-1,BO161,IF(AND($H162=1,BM$9=$R161),$J162,IF($H162=1,BN161,""))))))))</f>
        <v/>
      </c>
      <c r="BO162">
        <f ca="1">IF($E161="","",IF($F162="",BO161,IF(AND($M162=1,BO$9&gt;$B$9),"",IF(AND($M162=1,BO$9&lt;=$B$9),LOOKUP(BO$9,$A$12:$A$111,$B$12:$B$111),IF(AND($H162=-1,BP$9=$R161),"",IF($H162=-1,BP161,IF(AND($H162=1,BN$9=$R161),$J162,IF($H162=1,BO161,""))))))))</f>
        <v>0</v>
      </c>
      <c r="BP162">
        <f ca="1">IF($E161="","",IF($F162="",BP161,IF(AND($M162=1,BP$9&gt;$B$9),"",IF(AND($M162=1,BP$9&lt;=$B$9),LOOKUP(BP$9,$A$12:$A$111,$B$12:$B$111),IF(AND($H162=-1,BQ$9=$R161),"",IF($H162=-1,BQ161,IF(AND($H162=1,BO$9=$R161),$J162,IF($H162=1,BP161,""))))))))</f>
        <v>0</v>
      </c>
    </row>
    <row r="163" spans="4:68" x14ac:dyDescent="0.25">
      <c r="D163" s="4">
        <v>153</v>
      </c>
      <c r="E163" s="1">
        <f t="shared" ca="1" si="21"/>
        <v>24</v>
      </c>
      <c r="F163" t="str">
        <f ca="1">IF(E162="","",IF(AND(B$3="Last",G162="Zero"),F162,IF(B$3="Last",G162,IF(AND(B$3="2nd last",G161="Zero"),F162,IF(B$3="2nd last",G161,IF(AND(B$3="Opposite",G162="Zero"),F162,IF(AND(B$3="Opposite",G162="Red"),"Black",IF(AND(B$3="Opposite",G162="Black"),"Red",IF(AND(B$3="Opposite",G162="Odd"),"Even",IF(AND(B$3="Opposite",G162="Even"),"Odd",IF(AND(B$3="Opposite",G162="High"),"Low",IF(AND(B$3="Opposite",G162="Low"),"High",IF(COUNTIF(Refs!$E$5:$I$6,B$3)=1,RevLab!B$3,"")))))))))))))</f>
        <v>Black</v>
      </c>
      <c r="G163" t="str">
        <f ca="1">IF(E163="","",IF(B$2="Red/Black",LOOKUP(E163,Refs!D:D,Refs!F:F),IF(B$2="High/Low",LOOKUP(E163,Refs!D:D,Refs!H:H),IF(B$2="Odd/Even",LOOKUP(E163,Refs!D:D,Refs!J:J),""))))</f>
        <v>Black</v>
      </c>
      <c r="H163">
        <f t="shared" ca="1" si="22"/>
        <v>1</v>
      </c>
      <c r="I163">
        <f ca="1">IF(E162="","",IF(F163="","",IF(AND(R162&gt;1,P162+Q162&gt;=$B$4),$B$4,IF(R162=1,P162,P162+Q162))))</f>
        <v>6</v>
      </c>
      <c r="J163">
        <f t="shared" ca="1" si="23"/>
        <v>6</v>
      </c>
      <c r="K163">
        <f t="shared" ca="1" si="25"/>
        <v>-188</v>
      </c>
      <c r="L163">
        <f t="shared" ca="1" si="26"/>
        <v>15</v>
      </c>
      <c r="M163">
        <f t="shared" ca="1" si="24"/>
        <v>0</v>
      </c>
      <c r="P163">
        <f t="shared" ca="1" si="18"/>
        <v>3</v>
      </c>
      <c r="Q163">
        <f t="shared" ca="1" si="19"/>
        <v>6</v>
      </c>
      <c r="R163" s="2">
        <f t="shared" ca="1" si="20"/>
        <v>3</v>
      </c>
      <c r="S163" s="4">
        <f ca="1">IF(E162="","",IF($F163="",S162,IF($M163=1,LOOKUP(S$9,$A$12:$A$111,$B$12:$B$111),IF(AND($H163=-1,T$9=$R162),"",IF($H163=-1,T162,IF($H163=1,S162))))))</f>
        <v>3</v>
      </c>
      <c r="T163">
        <f ca="1">IF($E162="","",IF($F163="",T162,IF(AND($M163=1,T$9&gt;$B$9),"",IF(AND($M163=1,T$9&lt;=$B$9),LOOKUP(T$9,$A$12:$A$111,$B$12:$B$111),IF(AND($H163=-1,U$9=$R162),"",IF($H163=-1,U162,IF(AND($H163=1,S$9=$R162),$J163,IF($H163=1,T162,""))))))))</f>
        <v>3</v>
      </c>
      <c r="U163">
        <f ca="1">IF($E162="","",IF($F163="",U162,IF(AND($M163=1,U$9&gt;$B$9),"",IF(AND($M163=1,U$9&lt;=$B$9),LOOKUP(U$9,$A$12:$A$111,$B$12:$B$111),IF(AND($H163=-1,V$9=$R162),"",IF($H163=-1,V162,IF(AND($H163=1,T$9=$R162),$J163,IF($H163=1,U162,""))))))))</f>
        <v>6</v>
      </c>
      <c r="V163" t="str">
        <f ca="1">IF($E162="","",IF($F163="",V162,IF(AND($M163=1,V$9&gt;$B$9),"",IF(AND($M163=1,V$9&lt;=$B$9),LOOKUP(V$9,$A$12:$A$111,$B$12:$B$111),IF(AND($H163=-1,W$9=$R162),"",IF($H163=-1,W162,IF(AND($H163=1,U$9=$R162),$J163,IF($H163=1,V162,""))))))))</f>
        <v/>
      </c>
      <c r="W163" t="str">
        <f ca="1">IF($E162="","",IF($F163="",W162,IF(AND($M163=1,W$9&gt;$B$9),"",IF(AND($M163=1,W$9&lt;=$B$9),LOOKUP(W$9,$A$12:$A$111,$B$12:$B$111),IF(AND($H163=-1,X$9=$R162),"",IF($H163=-1,X162,IF(AND($H163=1,V$9=$R162),$J163,IF($H163=1,W162,""))))))))</f>
        <v/>
      </c>
      <c r="X163" t="str">
        <f ca="1">IF($E162="","",IF($F163="",X162,IF(AND($M163=1,X$9&gt;$B$9),"",IF(AND($M163=1,X$9&lt;=$B$9),LOOKUP(X$9,$A$12:$A$111,$B$12:$B$111),IF(AND($H163=-1,Y$9=$R162),"",IF($H163=-1,Y162,IF(AND($H163=1,W$9=$R162),$J163,IF($H163=1,X162,""))))))))</f>
        <v/>
      </c>
      <c r="Y163" t="str">
        <f ca="1">IF($E162="","",IF($F163="",Y162,IF(AND($M163=1,Y$9&gt;$B$9),"",IF(AND($M163=1,Y$9&lt;=$B$9),LOOKUP(Y$9,$A$12:$A$111,$B$12:$B$111),IF(AND($H163=-1,Z$9=$R162),"",IF($H163=-1,Z162,IF(AND($H163=1,X$9=$R162),$J163,IF($H163=1,Y162,""))))))))</f>
        <v/>
      </c>
      <c r="Z163" t="str">
        <f ca="1">IF($E162="","",IF($F163="",Z162,IF(AND($M163=1,Z$9&gt;$B$9),"",IF(AND($M163=1,Z$9&lt;=$B$9),LOOKUP(Z$9,$A$12:$A$111,$B$12:$B$111),IF(AND($H163=-1,AA$9=$R162),"",IF($H163=-1,AA162,IF(AND($H163=1,Y$9=$R162),$J163,IF($H163=1,Z162,""))))))))</f>
        <v/>
      </c>
      <c r="AA163" t="str">
        <f ca="1">IF($E162="","",IF($F163="",AA162,IF(AND($M163=1,AA$9&gt;$B$9),"",IF(AND($M163=1,AA$9&lt;=$B$9),LOOKUP(AA$9,$A$12:$A$111,$B$12:$B$111),IF(AND($H163=-1,AB$9=$R162),"",IF($H163=-1,AB162,IF(AND($H163=1,Z$9=$R162),$J163,IF($H163=1,AA162,""))))))))</f>
        <v/>
      </c>
      <c r="AB163" t="str">
        <f ca="1">IF($E162="","",IF($F163="",AB162,IF(AND($M163=1,AB$9&gt;$B$9),"",IF(AND($M163=1,AB$9&lt;=$B$9),LOOKUP(AB$9,$A$12:$A$111,$B$12:$B$111),IF(AND($H163=-1,AC$9=$R162),"",IF($H163=-1,AC162,IF(AND($H163=1,AA$9=$R162),$J163,IF($H163=1,AB162,""))))))))</f>
        <v/>
      </c>
      <c r="AC163" t="str">
        <f ca="1">IF($E162="","",IF($F163="",AC162,IF(AND($M163=1,AC$9&gt;$B$9),"",IF(AND($M163=1,AC$9&lt;=$B$9),LOOKUP(AC$9,$A$12:$A$111,$B$12:$B$111),IF(AND($H163=-1,AD$9=$R162),"",IF($H163=-1,AD162,IF(AND($H163=1,AB$9=$R162),$J163,IF($H163=1,AC162,""))))))))</f>
        <v/>
      </c>
      <c r="AD163" t="str">
        <f ca="1">IF($E162="","",IF($F163="",AD162,IF(AND($M163=1,AD$9&gt;$B$9),"",IF(AND($M163=1,AD$9&lt;=$B$9),LOOKUP(AD$9,$A$12:$A$111,$B$12:$B$111),IF(AND($H163=-1,AE$9=$R162),"",IF($H163=-1,AE162,IF(AND($H163=1,AC$9=$R162),$J163,IF($H163=1,AD162,""))))))))</f>
        <v/>
      </c>
      <c r="AE163" t="str">
        <f ca="1">IF($E162="","",IF($F163="",AE162,IF(AND($M163=1,AE$9&gt;$B$9),"",IF(AND($M163=1,AE$9&lt;=$B$9),LOOKUP(AE$9,$A$12:$A$111,$B$12:$B$111),IF(AND($H163=-1,AF$9=$R162),"",IF($H163=-1,AF162,IF(AND($H163=1,AD$9=$R162),$J163,IF($H163=1,AE162,""))))))))</f>
        <v/>
      </c>
      <c r="AF163" t="str">
        <f ca="1">IF($E162="","",IF($F163="",AF162,IF(AND($M163=1,AF$9&gt;$B$9),"",IF(AND($M163=1,AF$9&lt;=$B$9),LOOKUP(AF$9,$A$12:$A$111,$B$12:$B$111),IF(AND($H163=-1,AG$9=$R162),"",IF($H163=-1,AG162,IF(AND($H163=1,AE$9=$R162),$J163,IF($H163=1,AF162,""))))))))</f>
        <v/>
      </c>
      <c r="AG163" t="str">
        <f ca="1">IF($E162="","",IF($F163="",AG162,IF(AND($M163=1,AG$9&gt;$B$9),"",IF(AND($M163=1,AG$9&lt;=$B$9),LOOKUP(AG$9,$A$12:$A$111,$B$12:$B$111),IF(AND($H163=-1,AH$9=$R162),"",IF($H163=-1,AH162,IF(AND($H163=1,AF$9=$R162),$J163,IF($H163=1,AG162,""))))))))</f>
        <v/>
      </c>
      <c r="AH163" t="str">
        <f ca="1">IF($E162="","",IF($F163="",AH162,IF(AND($M163=1,AH$9&gt;$B$9),"",IF(AND($M163=1,AH$9&lt;=$B$9),LOOKUP(AH$9,$A$12:$A$111,$B$12:$B$111),IF(AND($H163=-1,AI$9=$R162),"",IF($H163=-1,AI162,IF(AND($H163=1,AG$9=$R162),$J163,IF($H163=1,AH162,""))))))))</f>
        <v/>
      </c>
      <c r="AI163" t="str">
        <f ca="1">IF($E162="","",IF($F163="",AI162,IF(AND($M163=1,AI$9&gt;$B$9),"",IF(AND($M163=1,AI$9&lt;=$B$9),LOOKUP(AI$9,$A$12:$A$111,$B$12:$B$111),IF(AND($H163=-1,AJ$9=$R162),"",IF($H163=-1,AJ162,IF(AND($H163=1,AH$9=$R162),$J163,IF($H163=1,AI162,""))))))))</f>
        <v/>
      </c>
      <c r="AJ163" t="str">
        <f ca="1">IF($E162="","",IF($F163="",AJ162,IF(AND($M163=1,AJ$9&gt;$B$9),"",IF(AND($M163=1,AJ$9&lt;=$B$9),LOOKUP(AJ$9,$A$12:$A$111,$B$12:$B$111),IF(AND($H163=-1,AK$9=$R162),"",IF($H163=-1,AK162,IF(AND($H163=1,AI$9=$R162),$J163,IF($H163=1,AJ162,""))))))))</f>
        <v/>
      </c>
      <c r="AK163" t="str">
        <f ca="1">IF($E162="","",IF($F163="",AK162,IF(AND($M163=1,AK$9&gt;$B$9),"",IF(AND($M163=1,AK$9&lt;=$B$9),LOOKUP(AK$9,$A$12:$A$111,$B$12:$B$111),IF(AND($H163=-1,AL$9=$R162),"",IF($H163=-1,AL162,IF(AND($H163=1,AJ$9=$R162),$J163,IF($H163=1,AK162,""))))))))</f>
        <v/>
      </c>
      <c r="AL163" t="str">
        <f ca="1">IF($E162="","",IF($F163="",AL162,IF(AND($M163=1,AL$9&gt;$B$9),"",IF(AND($M163=1,AL$9&lt;=$B$9),LOOKUP(AL$9,$A$12:$A$111,$B$12:$B$111),IF(AND($H163=-1,AM$9=$R162),"",IF($H163=-1,AM162,IF(AND($H163=1,AK$9=$R162),$J163,IF($H163=1,AL162,""))))))))</f>
        <v/>
      </c>
      <c r="AM163" t="str">
        <f ca="1">IF($E162="","",IF($F163="",AM162,IF(AND($M163=1,AM$9&gt;$B$9),"",IF(AND($M163=1,AM$9&lt;=$B$9),LOOKUP(AM$9,$A$12:$A$111,$B$12:$B$111),IF(AND($H163=-1,AN$9=$R162),"",IF($H163=-1,AN162,IF(AND($H163=1,AL$9=$R162),$J163,IF($H163=1,AM162,""))))))))</f>
        <v/>
      </c>
      <c r="AN163" t="str">
        <f ca="1">IF($E162="","",IF($F163="",AN162,IF(AND($M163=1,AN$9&gt;$B$9),"",IF(AND($M163=1,AN$9&lt;=$B$9),LOOKUP(AN$9,$A$12:$A$111,$B$12:$B$111),IF(AND($H163=-1,AO$9=$R162),"",IF($H163=-1,AO162,IF(AND($H163=1,AM$9=$R162),$J163,IF($H163=1,AN162,""))))))))</f>
        <v/>
      </c>
      <c r="AO163" t="str">
        <f ca="1">IF($E162="","",IF($F163="",AO162,IF(AND($M163=1,AO$9&gt;$B$9),"",IF(AND($M163=1,AO$9&lt;=$B$9),LOOKUP(AO$9,$A$12:$A$111,$B$12:$B$111),IF(AND($H163=-1,AP$9=$R162),"",IF($H163=-1,AP162,IF(AND($H163=1,AN$9=$R162),$J163,IF($H163=1,AO162,""))))))))</f>
        <v/>
      </c>
      <c r="AP163" t="str">
        <f ca="1">IF($E162="","",IF($F163="",AP162,IF(AND($M163=1,AP$9&gt;$B$9),"",IF(AND($M163=1,AP$9&lt;=$B$9),LOOKUP(AP$9,$A$12:$A$111,$B$12:$B$111),IF(AND($H163=-1,AQ$9=$R162),"",IF($H163=-1,AQ162,IF(AND($H163=1,AO$9=$R162),$J163,IF($H163=1,AP162,""))))))))</f>
        <v/>
      </c>
      <c r="AQ163" t="str">
        <f ca="1">IF($E162="","",IF($F163="",AQ162,IF(AND($M163=1,AQ$9&gt;$B$9),"",IF(AND($M163=1,AQ$9&lt;=$B$9),LOOKUP(AQ$9,$A$12:$A$111,$B$12:$B$111),IF(AND($H163=-1,AR$9=$R162),"",IF($H163=-1,AR162,IF(AND($H163=1,AP$9=$R162),$J163,IF($H163=1,AQ162,""))))))))</f>
        <v/>
      </c>
      <c r="AR163" t="str">
        <f ca="1">IF($E162="","",IF($F163="",AR162,IF(AND($M163=1,AR$9&gt;$B$9),"",IF(AND($M163=1,AR$9&lt;=$B$9),LOOKUP(AR$9,$A$12:$A$111,$B$12:$B$111),IF(AND($H163=-1,AS$9=$R162),"",IF($H163=-1,AS162,IF(AND($H163=1,AQ$9=$R162),$J163,IF($H163=1,AR162,""))))))))</f>
        <v/>
      </c>
      <c r="AS163" t="str">
        <f ca="1">IF($E162="","",IF($F163="",AS162,IF(AND($M163=1,AS$9&gt;$B$9),"",IF(AND($M163=1,AS$9&lt;=$B$9),LOOKUP(AS$9,$A$12:$A$111,$B$12:$B$111),IF(AND($H163=-1,AT$9=$R162),"",IF($H163=-1,AT162,IF(AND($H163=1,AR$9=$R162),$J163,IF($H163=1,AS162,""))))))))</f>
        <v/>
      </c>
      <c r="AT163" t="str">
        <f ca="1">IF($E162="","",IF($F163="",AT162,IF(AND($M163=1,AT$9&gt;$B$9),"",IF(AND($M163=1,AT$9&lt;=$B$9),LOOKUP(AT$9,$A$12:$A$111,$B$12:$B$111),IF(AND($H163=-1,AU$9=$R162),"",IF($H163=-1,AU162,IF(AND($H163=1,AS$9=$R162),$J163,IF($H163=1,AT162,""))))))))</f>
        <v/>
      </c>
      <c r="AU163" t="str">
        <f ca="1">IF($E162="","",IF($F163="",AU162,IF(AND($M163=1,AU$9&gt;$B$9),"",IF(AND($M163=1,AU$9&lt;=$B$9),LOOKUP(AU$9,$A$12:$A$111,$B$12:$B$111),IF(AND($H163=-1,AV$9=$R162),"",IF($H163=-1,AV162,IF(AND($H163=1,AT$9=$R162),$J163,IF($H163=1,AU162,""))))))))</f>
        <v/>
      </c>
      <c r="AV163" t="str">
        <f ca="1">IF($E162="","",IF($F163="",AV162,IF(AND($M163=1,AV$9&gt;$B$9),"",IF(AND($M163=1,AV$9&lt;=$B$9),LOOKUP(AV$9,$A$12:$A$111,$B$12:$B$111),IF(AND($H163=-1,AW$9=$R162),"",IF($H163=-1,AW162,IF(AND($H163=1,AU$9=$R162),$J163,IF($H163=1,AV162,""))))))))</f>
        <v/>
      </c>
      <c r="AW163" t="str">
        <f ca="1">IF($E162="","",IF($F163="",AW162,IF(AND($M163=1,AW$9&gt;$B$9),"",IF(AND($M163=1,AW$9&lt;=$B$9),LOOKUP(AW$9,$A$12:$A$111,$B$12:$B$111),IF(AND($H163=-1,AX$9=$R162),"",IF($H163=-1,AX162,IF(AND($H163=1,AV$9=$R162),$J163,IF($H163=1,AW162,""))))))))</f>
        <v/>
      </c>
      <c r="AX163" t="str">
        <f ca="1">IF($E162="","",IF($F163="",AX162,IF(AND($M163=1,AX$9&gt;$B$9),"",IF(AND($M163=1,AX$9&lt;=$B$9),LOOKUP(AX$9,$A$12:$A$111,$B$12:$B$111),IF(AND($H163=-1,AY$9=$R162),"",IF($H163=-1,AY162,IF(AND($H163=1,AW$9=$R162),$J163,IF($H163=1,AX162,""))))))))</f>
        <v/>
      </c>
      <c r="AY163" t="str">
        <f ca="1">IF($E162="","",IF($F163="",AY162,IF(AND($M163=1,AY$9&gt;$B$9),"",IF(AND($M163=1,AY$9&lt;=$B$9),LOOKUP(AY$9,$A$12:$A$111,$B$12:$B$111),IF(AND($H163=-1,AZ$9=$R162),"",IF($H163=-1,AZ162,IF(AND($H163=1,AX$9=$R162),$J163,IF($H163=1,AY162,""))))))))</f>
        <v/>
      </c>
      <c r="AZ163" t="str">
        <f ca="1">IF($E162="","",IF($F163="",AZ162,IF(AND($M163=1,AZ$9&gt;$B$9),"",IF(AND($M163=1,AZ$9&lt;=$B$9),LOOKUP(AZ$9,$A$12:$A$111,$B$12:$B$111),IF(AND($H163=-1,BA$9=$R162),"",IF($H163=-1,BA162,IF(AND($H163=1,AY$9=$R162),$J163,IF($H163=1,AZ162,""))))))))</f>
        <v/>
      </c>
      <c r="BA163" t="str">
        <f ca="1">IF($E162="","",IF($F163="",BA162,IF(AND($M163=1,BA$9&gt;$B$9),"",IF(AND($M163=1,BA$9&lt;=$B$9),LOOKUP(BA$9,$A$12:$A$111,$B$12:$B$111),IF(AND($H163=-1,BB$9=$R162),"",IF($H163=-1,BB162,IF(AND($H163=1,AZ$9=$R162),$J163,IF($H163=1,BA162,""))))))))</f>
        <v/>
      </c>
      <c r="BB163" t="str">
        <f ca="1">IF($E162="","",IF($F163="",BB162,IF(AND($M163=1,BB$9&gt;$B$9),"",IF(AND($M163=1,BB$9&lt;=$B$9),LOOKUP(BB$9,$A$12:$A$111,$B$12:$B$111),IF(AND($H163=-1,BC$9=$R162),"",IF($H163=-1,BC162,IF(AND($H163=1,BA$9=$R162),$J163,IF($H163=1,BB162,""))))))))</f>
        <v/>
      </c>
      <c r="BC163" t="str">
        <f ca="1">IF($E162="","",IF($F163="",BC162,IF(AND($M163=1,BC$9&gt;$B$9),"",IF(AND($M163=1,BC$9&lt;=$B$9),LOOKUP(BC$9,$A$12:$A$111,$B$12:$B$111),IF(AND($H163=-1,BD$9=$R162),"",IF($H163=-1,BD162,IF(AND($H163=1,BB$9=$R162),$J163,IF($H163=1,BC162,""))))))))</f>
        <v/>
      </c>
      <c r="BD163" t="str">
        <f ca="1">IF($E162="","",IF($F163="",BD162,IF(AND($M163=1,BD$9&gt;$B$9),"",IF(AND($M163=1,BD$9&lt;=$B$9),LOOKUP(BD$9,$A$12:$A$111,$B$12:$B$111),IF(AND($H163=-1,BE$9=$R162),"",IF($H163=-1,BE162,IF(AND($H163=1,BC$9=$R162),$J163,IF($H163=1,BD162,""))))))))</f>
        <v/>
      </c>
      <c r="BE163" t="str">
        <f ca="1">IF($E162="","",IF($F163="",BE162,IF(AND($M163=1,BE$9&gt;$B$9),"",IF(AND($M163=1,BE$9&lt;=$B$9),LOOKUP(BE$9,$A$12:$A$111,$B$12:$B$111),IF(AND($H163=-1,BF$9=$R162),"",IF($H163=-1,BF162,IF(AND($H163=1,BD$9=$R162),$J163,IF($H163=1,BE162,""))))))))</f>
        <v/>
      </c>
      <c r="BF163" t="str">
        <f ca="1">IF($E162="","",IF($F163="",BF162,IF(AND($M163=1,BF$9&gt;$B$9),"",IF(AND($M163=1,BF$9&lt;=$B$9),LOOKUP(BF$9,$A$12:$A$111,$B$12:$B$111),IF(AND($H163=-1,BG$9=$R162),"",IF($H163=-1,BG162,IF(AND($H163=1,BE$9=$R162),$J163,IF($H163=1,BF162,""))))))))</f>
        <v/>
      </c>
      <c r="BG163" t="str">
        <f ca="1">IF($E162="","",IF($F163="",BG162,IF(AND($M163=1,BG$9&gt;$B$9),"",IF(AND($M163=1,BG$9&lt;=$B$9),LOOKUP(BG$9,$A$12:$A$111,$B$12:$B$111),IF(AND($H163=-1,BH$9=$R162),"",IF($H163=-1,BH162,IF(AND($H163=1,BF$9=$R162),$J163,IF($H163=1,BG162,""))))))))</f>
        <v/>
      </c>
      <c r="BH163" t="str">
        <f ca="1">IF($E162="","",IF($F163="",BH162,IF(AND($M163=1,BH$9&gt;$B$9),"",IF(AND($M163=1,BH$9&lt;=$B$9),LOOKUP(BH$9,$A$12:$A$111,$B$12:$B$111),IF(AND($H163=-1,BI$9=$R162),"",IF($H163=-1,BI162,IF(AND($H163=1,BG$9=$R162),$J163,IF($H163=1,BH162,""))))))))</f>
        <v/>
      </c>
      <c r="BI163" t="str">
        <f ca="1">IF($E162="","",IF($F163="",BI162,IF(AND($M163=1,BI$9&gt;$B$9),"",IF(AND($M163=1,BI$9&lt;=$B$9),LOOKUP(BI$9,$A$12:$A$111,$B$12:$B$111),IF(AND($H163=-1,BJ$9=$R162),"",IF($H163=-1,BJ162,IF(AND($H163=1,BH$9=$R162),$J163,IF($H163=1,BI162,""))))))))</f>
        <v/>
      </c>
      <c r="BJ163" t="str">
        <f ca="1">IF($E162="","",IF($F163="",BJ162,IF(AND($M163=1,BJ$9&gt;$B$9),"",IF(AND($M163=1,BJ$9&lt;=$B$9),LOOKUP(BJ$9,$A$12:$A$111,$B$12:$B$111),IF(AND($H163=-1,BK$9=$R162),"",IF($H163=-1,BK162,IF(AND($H163=1,BI$9=$R162),$J163,IF($H163=1,BJ162,""))))))))</f>
        <v/>
      </c>
      <c r="BK163" t="str">
        <f ca="1">IF($E162="","",IF($F163="",BK162,IF(AND($M163=1,BK$9&gt;$B$9),"",IF(AND($M163=1,BK$9&lt;=$B$9),LOOKUP(BK$9,$A$12:$A$111,$B$12:$B$111),IF(AND($H163=-1,BL$9=$R162),"",IF($H163=-1,BL162,IF(AND($H163=1,BJ$9=$R162),$J163,IF($H163=1,BK162,""))))))))</f>
        <v/>
      </c>
      <c r="BL163" t="str">
        <f ca="1">IF($E162="","",IF($F163="",BL162,IF(AND($M163=1,BL$9&gt;$B$9),"",IF(AND($M163=1,BL$9&lt;=$B$9),LOOKUP(BL$9,$A$12:$A$111,$B$12:$B$111),IF(AND($H163=-1,BM$9=$R162),"",IF($H163=-1,BM162,IF(AND($H163=1,BK$9=$R162),$J163,IF($H163=1,BL162,""))))))))</f>
        <v/>
      </c>
      <c r="BM163" t="str">
        <f ca="1">IF($E162="","",IF($F163="",BM162,IF(AND($M163=1,BM$9&gt;$B$9),"",IF(AND($M163=1,BM$9&lt;=$B$9),LOOKUP(BM$9,$A$12:$A$111,$B$12:$B$111),IF(AND($H163=-1,BN$9=$R162),"",IF($H163=-1,BN162,IF(AND($H163=1,BL$9=$R162),$J163,IF($H163=1,BM162,""))))))))</f>
        <v/>
      </c>
      <c r="BN163" t="str">
        <f ca="1">IF($E162="","",IF($F163="",BN162,IF(AND($M163=1,BN$9&gt;$B$9),"",IF(AND($M163=1,BN$9&lt;=$B$9),LOOKUP(BN$9,$A$12:$A$111,$B$12:$B$111),IF(AND($H163=-1,BO$9=$R162),"",IF($H163=-1,BO162,IF(AND($H163=1,BM$9=$R162),$J163,IF($H163=1,BN162,""))))))))</f>
        <v/>
      </c>
      <c r="BO163">
        <f ca="1">IF($E162="","",IF($F163="",BO162,IF(AND($M163=1,BO$9&gt;$B$9),"",IF(AND($M163=1,BO$9&lt;=$B$9),LOOKUP(BO$9,$A$12:$A$111,$B$12:$B$111),IF(AND($H163=-1,BP$9=$R162),"",IF($H163=-1,BP162,IF(AND($H163=1,BN$9=$R162),$J163,IF($H163=1,BO162,""))))))))</f>
        <v>0</v>
      </c>
      <c r="BP163">
        <f ca="1">IF($E162="","",IF($F163="",BP162,IF(AND($M163=1,BP$9&gt;$B$9),"",IF(AND($M163=1,BP$9&lt;=$B$9),LOOKUP(BP$9,$A$12:$A$111,$B$12:$B$111),IF(AND($H163=-1,BQ$9=$R162),"",IF($H163=-1,BQ162,IF(AND($H163=1,BO$9=$R162),$J163,IF($H163=1,BP162,""))))))))</f>
        <v>0</v>
      </c>
    </row>
    <row r="164" spans="4:68" x14ac:dyDescent="0.25">
      <c r="D164" s="4">
        <v>154</v>
      </c>
      <c r="E164" s="1">
        <f t="shared" ca="1" si="21"/>
        <v>23</v>
      </c>
      <c r="F164" t="str">
        <f ca="1">IF(E163="","",IF(AND(B$3="Last",G163="Zero"),F163,IF(B$3="Last",G163,IF(AND(B$3="2nd last",G162="Zero"),F163,IF(B$3="2nd last",G162,IF(AND(B$3="Opposite",G163="Zero"),F163,IF(AND(B$3="Opposite",G163="Red"),"Black",IF(AND(B$3="Opposite",G163="Black"),"Red",IF(AND(B$3="Opposite",G163="Odd"),"Even",IF(AND(B$3="Opposite",G163="Even"),"Odd",IF(AND(B$3="Opposite",G163="High"),"Low",IF(AND(B$3="Opposite",G163="Low"),"High",IF(COUNTIF(Refs!$E$5:$I$6,B$3)=1,RevLab!B$3,"")))))))))))))</f>
        <v>Black</v>
      </c>
      <c r="G164" t="str">
        <f ca="1">IF(E164="","",IF(B$2="Red/Black",LOOKUP(E164,Refs!D:D,Refs!F:F),IF(B$2="High/Low",LOOKUP(E164,Refs!D:D,Refs!H:H),IF(B$2="Odd/Even",LOOKUP(E164,Refs!D:D,Refs!J:J),""))))</f>
        <v>Red</v>
      </c>
      <c r="H164">
        <f t="shared" ca="1" si="22"/>
        <v>-1</v>
      </c>
      <c r="I164">
        <f ca="1">IF(E163="","",IF(F164="","",IF(AND(R163&gt;1,P163+Q163&gt;=$B$4),$B$4,IF(R163=1,P163,P163+Q163))))</f>
        <v>9</v>
      </c>
      <c r="J164">
        <f t="shared" ca="1" si="23"/>
        <v>-9</v>
      </c>
      <c r="K164">
        <f t="shared" ca="1" si="25"/>
        <v>-197</v>
      </c>
      <c r="L164">
        <f t="shared" ca="1" si="26"/>
        <v>15</v>
      </c>
      <c r="M164">
        <f t="shared" ca="1" si="24"/>
        <v>0</v>
      </c>
      <c r="P164">
        <f t="shared" ca="1" si="18"/>
        <v>3</v>
      </c>
      <c r="Q164">
        <f t="shared" ca="1" si="19"/>
        <v>3</v>
      </c>
      <c r="R164" s="2">
        <f t="shared" ca="1" si="20"/>
        <v>1</v>
      </c>
      <c r="S164" s="4">
        <f ca="1">IF(E163="","",IF($F164="",S163,IF($M164=1,LOOKUP(S$9,$A$12:$A$111,$B$12:$B$111),IF(AND($H164=-1,T$9=$R163),"",IF($H164=-1,T163,IF($H164=1,S163))))))</f>
        <v>3</v>
      </c>
      <c r="T164" t="str">
        <f ca="1">IF($E163="","",IF($F164="",T163,IF(AND($M164=1,T$9&gt;$B$9),"",IF(AND($M164=1,T$9&lt;=$B$9),LOOKUP(T$9,$A$12:$A$111,$B$12:$B$111),IF(AND($H164=-1,U$9=$R163),"",IF($H164=-1,U163,IF(AND($H164=1,S$9=$R163),$J164,IF($H164=1,T163,""))))))))</f>
        <v/>
      </c>
      <c r="U164" t="str">
        <f ca="1">IF($E163="","",IF($F164="",U163,IF(AND($M164=1,U$9&gt;$B$9),"",IF(AND($M164=1,U$9&lt;=$B$9),LOOKUP(U$9,$A$12:$A$111,$B$12:$B$111),IF(AND($H164=-1,V$9=$R163),"",IF($H164=-1,V163,IF(AND($H164=1,T$9=$R163),$J164,IF($H164=1,U163,""))))))))</f>
        <v/>
      </c>
      <c r="V164" t="str">
        <f ca="1">IF($E163="","",IF($F164="",V163,IF(AND($M164=1,V$9&gt;$B$9),"",IF(AND($M164=1,V$9&lt;=$B$9),LOOKUP(V$9,$A$12:$A$111,$B$12:$B$111),IF(AND($H164=-1,W$9=$R163),"",IF($H164=-1,W163,IF(AND($H164=1,U$9=$R163),$J164,IF($H164=1,V163,""))))))))</f>
        <v/>
      </c>
      <c r="W164" t="str">
        <f ca="1">IF($E163="","",IF($F164="",W163,IF(AND($M164=1,W$9&gt;$B$9),"",IF(AND($M164=1,W$9&lt;=$B$9),LOOKUP(W$9,$A$12:$A$111,$B$12:$B$111),IF(AND($H164=-1,X$9=$R163),"",IF($H164=-1,X163,IF(AND($H164=1,V$9=$R163),$J164,IF($H164=1,W163,""))))))))</f>
        <v/>
      </c>
      <c r="X164" t="str">
        <f ca="1">IF($E163="","",IF($F164="",X163,IF(AND($M164=1,X$9&gt;$B$9),"",IF(AND($M164=1,X$9&lt;=$B$9),LOOKUP(X$9,$A$12:$A$111,$B$12:$B$111),IF(AND($H164=-1,Y$9=$R163),"",IF($H164=-1,Y163,IF(AND($H164=1,W$9=$R163),$J164,IF($H164=1,X163,""))))))))</f>
        <v/>
      </c>
      <c r="Y164" t="str">
        <f ca="1">IF($E163="","",IF($F164="",Y163,IF(AND($M164=1,Y$9&gt;$B$9),"",IF(AND($M164=1,Y$9&lt;=$B$9),LOOKUP(Y$9,$A$12:$A$111,$B$12:$B$111),IF(AND($H164=-1,Z$9=$R163),"",IF($H164=-1,Z163,IF(AND($H164=1,X$9=$R163),$J164,IF($H164=1,Y163,""))))))))</f>
        <v/>
      </c>
      <c r="Z164" t="str">
        <f ca="1">IF($E163="","",IF($F164="",Z163,IF(AND($M164=1,Z$9&gt;$B$9),"",IF(AND($M164=1,Z$9&lt;=$B$9),LOOKUP(Z$9,$A$12:$A$111,$B$12:$B$111),IF(AND($H164=-1,AA$9=$R163),"",IF($H164=-1,AA163,IF(AND($H164=1,Y$9=$R163),$J164,IF($H164=1,Z163,""))))))))</f>
        <v/>
      </c>
      <c r="AA164" t="str">
        <f ca="1">IF($E163="","",IF($F164="",AA163,IF(AND($M164=1,AA$9&gt;$B$9),"",IF(AND($M164=1,AA$9&lt;=$B$9),LOOKUP(AA$9,$A$12:$A$111,$B$12:$B$111),IF(AND($H164=-1,AB$9=$R163),"",IF($H164=-1,AB163,IF(AND($H164=1,Z$9=$R163),$J164,IF($H164=1,AA163,""))))))))</f>
        <v/>
      </c>
      <c r="AB164" t="str">
        <f ca="1">IF($E163="","",IF($F164="",AB163,IF(AND($M164=1,AB$9&gt;$B$9),"",IF(AND($M164=1,AB$9&lt;=$B$9),LOOKUP(AB$9,$A$12:$A$111,$B$12:$B$111),IF(AND($H164=-1,AC$9=$R163),"",IF($H164=-1,AC163,IF(AND($H164=1,AA$9=$R163),$J164,IF($H164=1,AB163,""))))))))</f>
        <v/>
      </c>
      <c r="AC164" t="str">
        <f ca="1">IF($E163="","",IF($F164="",AC163,IF(AND($M164=1,AC$9&gt;$B$9),"",IF(AND($M164=1,AC$9&lt;=$B$9),LOOKUP(AC$9,$A$12:$A$111,$B$12:$B$111),IF(AND($H164=-1,AD$9=$R163),"",IF($H164=-1,AD163,IF(AND($H164=1,AB$9=$R163),$J164,IF($H164=1,AC163,""))))))))</f>
        <v/>
      </c>
      <c r="AD164" t="str">
        <f ca="1">IF($E163="","",IF($F164="",AD163,IF(AND($M164=1,AD$9&gt;$B$9),"",IF(AND($M164=1,AD$9&lt;=$B$9),LOOKUP(AD$9,$A$12:$A$111,$B$12:$B$111),IF(AND($H164=-1,AE$9=$R163),"",IF($H164=-1,AE163,IF(AND($H164=1,AC$9=$R163),$J164,IF($H164=1,AD163,""))))))))</f>
        <v/>
      </c>
      <c r="AE164" t="str">
        <f ca="1">IF($E163="","",IF($F164="",AE163,IF(AND($M164=1,AE$9&gt;$B$9),"",IF(AND($M164=1,AE$9&lt;=$B$9),LOOKUP(AE$9,$A$12:$A$111,$B$12:$B$111),IF(AND($H164=-1,AF$9=$R163),"",IF($H164=-1,AF163,IF(AND($H164=1,AD$9=$R163),$J164,IF($H164=1,AE163,""))))))))</f>
        <v/>
      </c>
      <c r="AF164" t="str">
        <f ca="1">IF($E163="","",IF($F164="",AF163,IF(AND($M164=1,AF$9&gt;$B$9),"",IF(AND($M164=1,AF$9&lt;=$B$9),LOOKUP(AF$9,$A$12:$A$111,$B$12:$B$111),IF(AND($H164=-1,AG$9=$R163),"",IF($H164=-1,AG163,IF(AND($H164=1,AE$9=$R163),$J164,IF($H164=1,AF163,""))))))))</f>
        <v/>
      </c>
      <c r="AG164" t="str">
        <f ca="1">IF($E163="","",IF($F164="",AG163,IF(AND($M164=1,AG$9&gt;$B$9),"",IF(AND($M164=1,AG$9&lt;=$B$9),LOOKUP(AG$9,$A$12:$A$111,$B$12:$B$111),IF(AND($H164=-1,AH$9=$R163),"",IF($H164=-1,AH163,IF(AND($H164=1,AF$9=$R163),$J164,IF($H164=1,AG163,""))))))))</f>
        <v/>
      </c>
      <c r="AH164" t="str">
        <f ca="1">IF($E163="","",IF($F164="",AH163,IF(AND($M164=1,AH$9&gt;$B$9),"",IF(AND($M164=1,AH$9&lt;=$B$9),LOOKUP(AH$9,$A$12:$A$111,$B$12:$B$111),IF(AND($H164=-1,AI$9=$R163),"",IF($H164=-1,AI163,IF(AND($H164=1,AG$9=$R163),$J164,IF($H164=1,AH163,""))))))))</f>
        <v/>
      </c>
      <c r="AI164" t="str">
        <f ca="1">IF($E163="","",IF($F164="",AI163,IF(AND($M164=1,AI$9&gt;$B$9),"",IF(AND($M164=1,AI$9&lt;=$B$9),LOOKUP(AI$9,$A$12:$A$111,$B$12:$B$111),IF(AND($H164=-1,AJ$9=$R163),"",IF($H164=-1,AJ163,IF(AND($H164=1,AH$9=$R163),$J164,IF($H164=1,AI163,""))))))))</f>
        <v/>
      </c>
      <c r="AJ164" t="str">
        <f ca="1">IF($E163="","",IF($F164="",AJ163,IF(AND($M164=1,AJ$9&gt;$B$9),"",IF(AND($M164=1,AJ$9&lt;=$B$9),LOOKUP(AJ$9,$A$12:$A$111,$B$12:$B$111),IF(AND($H164=-1,AK$9=$R163),"",IF($H164=-1,AK163,IF(AND($H164=1,AI$9=$R163),$J164,IF($H164=1,AJ163,""))))))))</f>
        <v/>
      </c>
      <c r="AK164" t="str">
        <f ca="1">IF($E163="","",IF($F164="",AK163,IF(AND($M164=1,AK$9&gt;$B$9),"",IF(AND($M164=1,AK$9&lt;=$B$9),LOOKUP(AK$9,$A$12:$A$111,$B$12:$B$111),IF(AND($H164=-1,AL$9=$R163),"",IF($H164=-1,AL163,IF(AND($H164=1,AJ$9=$R163),$J164,IF($H164=1,AK163,""))))))))</f>
        <v/>
      </c>
      <c r="AL164" t="str">
        <f ca="1">IF($E163="","",IF($F164="",AL163,IF(AND($M164=1,AL$9&gt;$B$9),"",IF(AND($M164=1,AL$9&lt;=$B$9),LOOKUP(AL$9,$A$12:$A$111,$B$12:$B$111),IF(AND($H164=-1,AM$9=$R163),"",IF($H164=-1,AM163,IF(AND($H164=1,AK$9=$R163),$J164,IF($H164=1,AL163,""))))))))</f>
        <v/>
      </c>
      <c r="AM164" t="str">
        <f ca="1">IF($E163="","",IF($F164="",AM163,IF(AND($M164=1,AM$9&gt;$B$9),"",IF(AND($M164=1,AM$9&lt;=$B$9),LOOKUP(AM$9,$A$12:$A$111,$B$12:$B$111),IF(AND($H164=-1,AN$9=$R163),"",IF($H164=-1,AN163,IF(AND($H164=1,AL$9=$R163),$J164,IF($H164=1,AM163,""))))))))</f>
        <v/>
      </c>
      <c r="AN164" t="str">
        <f ca="1">IF($E163="","",IF($F164="",AN163,IF(AND($M164=1,AN$9&gt;$B$9),"",IF(AND($M164=1,AN$9&lt;=$B$9),LOOKUP(AN$9,$A$12:$A$111,$B$12:$B$111),IF(AND($H164=-1,AO$9=$R163),"",IF($H164=-1,AO163,IF(AND($H164=1,AM$9=$R163),$J164,IF($H164=1,AN163,""))))))))</f>
        <v/>
      </c>
      <c r="AO164" t="str">
        <f ca="1">IF($E163="","",IF($F164="",AO163,IF(AND($M164=1,AO$9&gt;$B$9),"",IF(AND($M164=1,AO$9&lt;=$B$9),LOOKUP(AO$9,$A$12:$A$111,$B$12:$B$111),IF(AND($H164=-1,AP$9=$R163),"",IF($H164=-1,AP163,IF(AND($H164=1,AN$9=$R163),$J164,IF($H164=1,AO163,""))))))))</f>
        <v/>
      </c>
      <c r="AP164" t="str">
        <f ca="1">IF($E163="","",IF($F164="",AP163,IF(AND($M164=1,AP$9&gt;$B$9),"",IF(AND($M164=1,AP$9&lt;=$B$9),LOOKUP(AP$9,$A$12:$A$111,$B$12:$B$111),IF(AND($H164=-1,AQ$9=$R163),"",IF($H164=-1,AQ163,IF(AND($H164=1,AO$9=$R163),$J164,IF($H164=1,AP163,""))))))))</f>
        <v/>
      </c>
      <c r="AQ164" t="str">
        <f ca="1">IF($E163="","",IF($F164="",AQ163,IF(AND($M164=1,AQ$9&gt;$B$9),"",IF(AND($M164=1,AQ$9&lt;=$B$9),LOOKUP(AQ$9,$A$12:$A$111,$B$12:$B$111),IF(AND($H164=-1,AR$9=$R163),"",IF($H164=-1,AR163,IF(AND($H164=1,AP$9=$R163),$J164,IF($H164=1,AQ163,""))))))))</f>
        <v/>
      </c>
      <c r="AR164" t="str">
        <f ca="1">IF($E163="","",IF($F164="",AR163,IF(AND($M164=1,AR$9&gt;$B$9),"",IF(AND($M164=1,AR$9&lt;=$B$9),LOOKUP(AR$9,$A$12:$A$111,$B$12:$B$111),IF(AND($H164=-1,AS$9=$R163),"",IF($H164=-1,AS163,IF(AND($H164=1,AQ$9=$R163),$J164,IF($H164=1,AR163,""))))))))</f>
        <v/>
      </c>
      <c r="AS164" t="str">
        <f ca="1">IF($E163="","",IF($F164="",AS163,IF(AND($M164=1,AS$9&gt;$B$9),"",IF(AND($M164=1,AS$9&lt;=$B$9),LOOKUP(AS$9,$A$12:$A$111,$B$12:$B$111),IF(AND($H164=-1,AT$9=$R163),"",IF($H164=-1,AT163,IF(AND($H164=1,AR$9=$R163),$J164,IF($H164=1,AS163,""))))))))</f>
        <v/>
      </c>
      <c r="AT164" t="str">
        <f ca="1">IF($E163="","",IF($F164="",AT163,IF(AND($M164=1,AT$9&gt;$B$9),"",IF(AND($M164=1,AT$9&lt;=$B$9),LOOKUP(AT$9,$A$12:$A$111,$B$12:$B$111),IF(AND($H164=-1,AU$9=$R163),"",IF($H164=-1,AU163,IF(AND($H164=1,AS$9=$R163),$J164,IF($H164=1,AT163,""))))))))</f>
        <v/>
      </c>
      <c r="AU164" t="str">
        <f ca="1">IF($E163="","",IF($F164="",AU163,IF(AND($M164=1,AU$9&gt;$B$9),"",IF(AND($M164=1,AU$9&lt;=$B$9),LOOKUP(AU$9,$A$12:$A$111,$B$12:$B$111),IF(AND($H164=-1,AV$9=$R163),"",IF($H164=-1,AV163,IF(AND($H164=1,AT$9=$R163),$J164,IF($H164=1,AU163,""))))))))</f>
        <v/>
      </c>
      <c r="AV164" t="str">
        <f ca="1">IF($E163="","",IF($F164="",AV163,IF(AND($M164=1,AV$9&gt;$B$9),"",IF(AND($M164=1,AV$9&lt;=$B$9),LOOKUP(AV$9,$A$12:$A$111,$B$12:$B$111),IF(AND($H164=-1,AW$9=$R163),"",IF($H164=-1,AW163,IF(AND($H164=1,AU$9=$R163),$J164,IF($H164=1,AV163,""))))))))</f>
        <v/>
      </c>
      <c r="AW164" t="str">
        <f ca="1">IF($E163="","",IF($F164="",AW163,IF(AND($M164=1,AW$9&gt;$B$9),"",IF(AND($M164=1,AW$9&lt;=$B$9),LOOKUP(AW$9,$A$12:$A$111,$B$12:$B$111),IF(AND($H164=-1,AX$9=$R163),"",IF($H164=-1,AX163,IF(AND($H164=1,AV$9=$R163),$J164,IF($H164=1,AW163,""))))))))</f>
        <v/>
      </c>
      <c r="AX164" t="str">
        <f ca="1">IF($E163="","",IF($F164="",AX163,IF(AND($M164=1,AX$9&gt;$B$9),"",IF(AND($M164=1,AX$9&lt;=$B$9),LOOKUP(AX$9,$A$12:$A$111,$B$12:$B$111),IF(AND($H164=-1,AY$9=$R163),"",IF($H164=-1,AY163,IF(AND($H164=1,AW$9=$R163),$J164,IF($H164=1,AX163,""))))))))</f>
        <v/>
      </c>
      <c r="AY164" t="str">
        <f ca="1">IF($E163="","",IF($F164="",AY163,IF(AND($M164=1,AY$9&gt;$B$9),"",IF(AND($M164=1,AY$9&lt;=$B$9),LOOKUP(AY$9,$A$12:$A$111,$B$12:$B$111),IF(AND($H164=-1,AZ$9=$R163),"",IF($H164=-1,AZ163,IF(AND($H164=1,AX$9=$R163),$J164,IF($H164=1,AY163,""))))))))</f>
        <v/>
      </c>
      <c r="AZ164" t="str">
        <f ca="1">IF($E163="","",IF($F164="",AZ163,IF(AND($M164=1,AZ$9&gt;$B$9),"",IF(AND($M164=1,AZ$9&lt;=$B$9),LOOKUP(AZ$9,$A$12:$A$111,$B$12:$B$111),IF(AND($H164=-1,BA$9=$R163),"",IF($H164=-1,BA163,IF(AND($H164=1,AY$9=$R163),$J164,IF($H164=1,AZ163,""))))))))</f>
        <v/>
      </c>
      <c r="BA164" t="str">
        <f ca="1">IF($E163="","",IF($F164="",BA163,IF(AND($M164=1,BA$9&gt;$B$9),"",IF(AND($M164=1,BA$9&lt;=$B$9),LOOKUP(BA$9,$A$12:$A$111,$B$12:$B$111),IF(AND($H164=-1,BB$9=$R163),"",IF($H164=-1,BB163,IF(AND($H164=1,AZ$9=$R163),$J164,IF($H164=1,BA163,""))))))))</f>
        <v/>
      </c>
      <c r="BB164" t="str">
        <f ca="1">IF($E163="","",IF($F164="",BB163,IF(AND($M164=1,BB$9&gt;$B$9),"",IF(AND($M164=1,BB$9&lt;=$B$9),LOOKUP(BB$9,$A$12:$A$111,$B$12:$B$111),IF(AND($H164=-1,BC$9=$R163),"",IF($H164=-1,BC163,IF(AND($H164=1,BA$9=$R163),$J164,IF($H164=1,BB163,""))))))))</f>
        <v/>
      </c>
      <c r="BC164" t="str">
        <f ca="1">IF($E163="","",IF($F164="",BC163,IF(AND($M164=1,BC$9&gt;$B$9),"",IF(AND($M164=1,BC$9&lt;=$B$9),LOOKUP(BC$9,$A$12:$A$111,$B$12:$B$111),IF(AND($H164=-1,BD$9=$R163),"",IF($H164=-1,BD163,IF(AND($H164=1,BB$9=$R163),$J164,IF($H164=1,BC163,""))))))))</f>
        <v/>
      </c>
      <c r="BD164" t="str">
        <f ca="1">IF($E163="","",IF($F164="",BD163,IF(AND($M164=1,BD$9&gt;$B$9),"",IF(AND($M164=1,BD$9&lt;=$B$9),LOOKUP(BD$9,$A$12:$A$111,$B$12:$B$111),IF(AND($H164=-1,BE$9=$R163),"",IF($H164=-1,BE163,IF(AND($H164=1,BC$9=$R163),$J164,IF($H164=1,BD163,""))))))))</f>
        <v/>
      </c>
      <c r="BE164" t="str">
        <f ca="1">IF($E163="","",IF($F164="",BE163,IF(AND($M164=1,BE$9&gt;$B$9),"",IF(AND($M164=1,BE$9&lt;=$B$9),LOOKUP(BE$9,$A$12:$A$111,$B$12:$B$111),IF(AND($H164=-1,BF$9=$R163),"",IF($H164=-1,BF163,IF(AND($H164=1,BD$9=$R163),$J164,IF($H164=1,BE163,""))))))))</f>
        <v/>
      </c>
      <c r="BF164" t="str">
        <f ca="1">IF($E163="","",IF($F164="",BF163,IF(AND($M164=1,BF$9&gt;$B$9),"",IF(AND($M164=1,BF$9&lt;=$B$9),LOOKUP(BF$9,$A$12:$A$111,$B$12:$B$111),IF(AND($H164=-1,BG$9=$R163),"",IF($H164=-1,BG163,IF(AND($H164=1,BE$9=$R163),$J164,IF($H164=1,BF163,""))))))))</f>
        <v/>
      </c>
      <c r="BG164" t="str">
        <f ca="1">IF($E163="","",IF($F164="",BG163,IF(AND($M164=1,BG$9&gt;$B$9),"",IF(AND($M164=1,BG$9&lt;=$B$9),LOOKUP(BG$9,$A$12:$A$111,$B$12:$B$111),IF(AND($H164=-1,BH$9=$R163),"",IF($H164=-1,BH163,IF(AND($H164=1,BF$9=$R163),$J164,IF($H164=1,BG163,""))))))))</f>
        <v/>
      </c>
      <c r="BH164" t="str">
        <f ca="1">IF($E163="","",IF($F164="",BH163,IF(AND($M164=1,BH$9&gt;$B$9),"",IF(AND($M164=1,BH$9&lt;=$B$9),LOOKUP(BH$9,$A$12:$A$111,$B$12:$B$111),IF(AND($H164=-1,BI$9=$R163),"",IF($H164=-1,BI163,IF(AND($H164=1,BG$9=$R163),$J164,IF($H164=1,BH163,""))))))))</f>
        <v/>
      </c>
      <c r="BI164" t="str">
        <f ca="1">IF($E163="","",IF($F164="",BI163,IF(AND($M164=1,BI$9&gt;$B$9),"",IF(AND($M164=1,BI$9&lt;=$B$9),LOOKUP(BI$9,$A$12:$A$111,$B$12:$B$111),IF(AND($H164=-1,BJ$9=$R163),"",IF($H164=-1,BJ163,IF(AND($H164=1,BH$9=$R163),$J164,IF($H164=1,BI163,""))))))))</f>
        <v/>
      </c>
      <c r="BJ164" t="str">
        <f ca="1">IF($E163="","",IF($F164="",BJ163,IF(AND($M164=1,BJ$9&gt;$B$9),"",IF(AND($M164=1,BJ$9&lt;=$B$9),LOOKUP(BJ$9,$A$12:$A$111,$B$12:$B$111),IF(AND($H164=-1,BK$9=$R163),"",IF($H164=-1,BK163,IF(AND($H164=1,BI$9=$R163),$J164,IF($H164=1,BJ163,""))))))))</f>
        <v/>
      </c>
      <c r="BK164" t="str">
        <f ca="1">IF($E163="","",IF($F164="",BK163,IF(AND($M164=1,BK$9&gt;$B$9),"",IF(AND($M164=1,BK$9&lt;=$B$9),LOOKUP(BK$9,$A$12:$A$111,$B$12:$B$111),IF(AND($H164=-1,BL$9=$R163),"",IF($H164=-1,BL163,IF(AND($H164=1,BJ$9=$R163),$J164,IF($H164=1,BK163,""))))))))</f>
        <v/>
      </c>
      <c r="BL164" t="str">
        <f ca="1">IF($E163="","",IF($F164="",BL163,IF(AND($M164=1,BL$9&gt;$B$9),"",IF(AND($M164=1,BL$9&lt;=$B$9),LOOKUP(BL$9,$A$12:$A$111,$B$12:$B$111),IF(AND($H164=-1,BM$9=$R163),"",IF($H164=-1,BM163,IF(AND($H164=1,BK$9=$R163),$J164,IF($H164=1,BL163,""))))))))</f>
        <v/>
      </c>
      <c r="BM164" t="str">
        <f ca="1">IF($E163="","",IF($F164="",BM163,IF(AND($M164=1,BM$9&gt;$B$9),"",IF(AND($M164=1,BM$9&lt;=$B$9),LOOKUP(BM$9,$A$12:$A$111,$B$12:$B$111),IF(AND($H164=-1,BN$9=$R163),"",IF($H164=-1,BN163,IF(AND($H164=1,BL$9=$R163),$J164,IF($H164=1,BM163,""))))))))</f>
        <v/>
      </c>
      <c r="BN164">
        <f ca="1">IF($E163="","",IF($F164="",BN163,IF(AND($M164=1,BN$9&gt;$B$9),"",IF(AND($M164=1,BN$9&lt;=$B$9),LOOKUP(BN$9,$A$12:$A$111,$B$12:$B$111),IF(AND($H164=-1,BO$9=$R163),"",IF($H164=-1,BO163,IF(AND($H164=1,BM$9=$R163),$J164,IF($H164=1,BN163,""))))))))</f>
        <v>0</v>
      </c>
      <c r="BO164">
        <f ca="1">IF($E163="","",IF($F164="",BO163,IF(AND($M164=1,BO$9&gt;$B$9),"",IF(AND($M164=1,BO$9&lt;=$B$9),LOOKUP(BO$9,$A$12:$A$111,$B$12:$B$111),IF(AND($H164=-1,BP$9=$R163),"",IF($H164=-1,BP163,IF(AND($H164=1,BN$9=$R163),$J164,IF($H164=1,BO163,""))))))))</f>
        <v>0</v>
      </c>
      <c r="BP164">
        <f ca="1">IF($E163="","",IF($F164="",BP163,IF(AND($M164=1,BP$9&gt;$B$9),"",IF(AND($M164=1,BP$9&lt;=$B$9),LOOKUP(BP$9,$A$12:$A$111,$B$12:$B$111),IF(AND($H164=-1,BQ$9=$R163),"",IF($H164=-1,BQ163,IF(AND($H164=1,BO$9=$R163),$J164,IF($H164=1,BP163,""))))))))</f>
        <v>0</v>
      </c>
    </row>
    <row r="165" spans="4:68" x14ac:dyDescent="0.25">
      <c r="D165" s="4">
        <v>155</v>
      </c>
      <c r="E165" s="1">
        <f t="shared" ca="1" si="21"/>
        <v>34</v>
      </c>
      <c r="F165" t="str">
        <f ca="1">IF(E164="","",IF(AND(B$3="Last",G164="Zero"),F164,IF(B$3="Last",G164,IF(AND(B$3="2nd last",G163="Zero"),F164,IF(B$3="2nd last",G163,IF(AND(B$3="Opposite",G164="Zero"),F164,IF(AND(B$3="Opposite",G164="Red"),"Black",IF(AND(B$3="Opposite",G164="Black"),"Red",IF(AND(B$3="Opposite",G164="Odd"),"Even",IF(AND(B$3="Opposite",G164="Even"),"Odd",IF(AND(B$3="Opposite",G164="High"),"Low",IF(AND(B$3="Opposite",G164="Low"),"High",IF(COUNTIF(Refs!$E$5:$I$6,B$3)=1,RevLab!B$3,"")))))))))))))</f>
        <v>Black</v>
      </c>
      <c r="G165" t="str">
        <f ca="1">IF(E165="","",IF(B$2="Red/Black",LOOKUP(E165,Refs!D:D,Refs!F:F),IF(B$2="High/Low",LOOKUP(E165,Refs!D:D,Refs!H:H),IF(B$2="Odd/Even",LOOKUP(E165,Refs!D:D,Refs!J:J),""))))</f>
        <v>Red</v>
      </c>
      <c r="H165">
        <f t="shared" ca="1" si="22"/>
        <v>-1</v>
      </c>
      <c r="I165">
        <f ca="1">IF(E164="","",IF(F165="","",IF(AND(R164&gt;1,P164+Q164&gt;=$B$4),$B$4,IF(R164=1,P164,P164+Q164))))</f>
        <v>3</v>
      </c>
      <c r="J165">
        <f t="shared" ca="1" si="23"/>
        <v>-3</v>
      </c>
      <c r="K165">
        <f t="shared" ca="1" si="25"/>
        <v>-200</v>
      </c>
      <c r="L165">
        <f t="shared" ca="1" si="26"/>
        <v>15</v>
      </c>
      <c r="M165">
        <f t="shared" ca="1" si="24"/>
        <v>1</v>
      </c>
      <c r="P165">
        <f t="shared" ca="1" si="18"/>
        <v>1</v>
      </c>
      <c r="Q165">
        <f t="shared" ca="1" si="19"/>
        <v>4</v>
      </c>
      <c r="R165" s="2">
        <f t="shared" ca="1" si="20"/>
        <v>4</v>
      </c>
      <c r="S165" s="4">
        <f ca="1">IF(E164="","",IF($F165="",S164,IF($M165=1,LOOKUP(S$9,$A$12:$A$111,$B$12:$B$111),IF(AND($H165=-1,T$9=$R164),"",IF($H165=-1,T164,IF($H165=1,S164))))))</f>
        <v>1</v>
      </c>
      <c r="T165">
        <f ca="1">IF($E164="","",IF($F165="",T164,IF(AND($M165=1,T$9&gt;$B$9),"",IF(AND($M165=1,T$9&lt;=$B$9),LOOKUP(T$9,$A$12:$A$111,$B$12:$B$111),IF(AND($H165=-1,U$9=$R164),"",IF($H165=-1,U164,IF(AND($H165=1,S$9=$R164),$J165,IF($H165=1,T164,""))))))))</f>
        <v>2</v>
      </c>
      <c r="U165">
        <f ca="1">IF($E164="","",IF($F165="",U164,IF(AND($M165=1,U$9&gt;$B$9),"",IF(AND($M165=1,U$9&lt;=$B$9),LOOKUP(U$9,$A$12:$A$111,$B$12:$B$111),IF(AND($H165=-1,V$9=$R164),"",IF($H165=-1,V164,IF(AND($H165=1,T$9=$R164),$J165,IF($H165=1,U164,""))))))))</f>
        <v>3</v>
      </c>
      <c r="V165">
        <f ca="1">IF($E164="","",IF($F165="",V164,IF(AND($M165=1,V$9&gt;$B$9),"",IF(AND($M165=1,V$9&lt;=$B$9),LOOKUP(V$9,$A$12:$A$111,$B$12:$B$111),IF(AND($H165=-1,W$9=$R164),"",IF($H165=-1,W164,IF(AND($H165=1,U$9=$R164),$J165,IF($H165=1,V164,""))))))))</f>
        <v>4</v>
      </c>
      <c r="W165" t="str">
        <f ca="1">IF($E164="","",IF($F165="",W164,IF(AND($M165=1,W$9&gt;$B$9),"",IF(AND($M165=1,W$9&lt;=$B$9),LOOKUP(W$9,$A$12:$A$111,$B$12:$B$111),IF(AND($H165=-1,X$9=$R164),"",IF($H165=-1,X164,IF(AND($H165=1,V$9=$R164),$J165,IF($H165=1,W164,""))))))))</f>
        <v/>
      </c>
      <c r="X165" t="str">
        <f ca="1">IF($E164="","",IF($F165="",X164,IF(AND($M165=1,X$9&gt;$B$9),"",IF(AND($M165=1,X$9&lt;=$B$9),LOOKUP(X$9,$A$12:$A$111,$B$12:$B$111),IF(AND($H165=-1,Y$9=$R164),"",IF($H165=-1,Y164,IF(AND($H165=1,W$9=$R164),$J165,IF($H165=1,X164,""))))))))</f>
        <v/>
      </c>
      <c r="Y165" t="str">
        <f ca="1">IF($E164="","",IF($F165="",Y164,IF(AND($M165=1,Y$9&gt;$B$9),"",IF(AND($M165=1,Y$9&lt;=$B$9),LOOKUP(Y$9,$A$12:$A$111,$B$12:$B$111),IF(AND($H165=-1,Z$9=$R164),"",IF($H165=-1,Z164,IF(AND($H165=1,X$9=$R164),$J165,IF($H165=1,Y164,""))))))))</f>
        <v/>
      </c>
      <c r="Z165" t="str">
        <f ca="1">IF($E164="","",IF($F165="",Z164,IF(AND($M165=1,Z$9&gt;$B$9),"",IF(AND($M165=1,Z$9&lt;=$B$9),LOOKUP(Z$9,$A$12:$A$111,$B$12:$B$111),IF(AND($H165=-1,AA$9=$R164),"",IF($H165=-1,AA164,IF(AND($H165=1,Y$9=$R164),$J165,IF($H165=1,Z164,""))))))))</f>
        <v/>
      </c>
      <c r="AA165" t="str">
        <f ca="1">IF($E164="","",IF($F165="",AA164,IF(AND($M165=1,AA$9&gt;$B$9),"",IF(AND($M165=1,AA$9&lt;=$B$9),LOOKUP(AA$9,$A$12:$A$111,$B$12:$B$111),IF(AND($H165=-1,AB$9=$R164),"",IF($H165=-1,AB164,IF(AND($H165=1,Z$9=$R164),$J165,IF($H165=1,AA164,""))))))))</f>
        <v/>
      </c>
      <c r="AB165" t="str">
        <f ca="1">IF($E164="","",IF($F165="",AB164,IF(AND($M165=1,AB$9&gt;$B$9),"",IF(AND($M165=1,AB$9&lt;=$B$9),LOOKUP(AB$9,$A$12:$A$111,$B$12:$B$111),IF(AND($H165=-1,AC$9=$R164),"",IF($H165=-1,AC164,IF(AND($H165=1,AA$9=$R164),$J165,IF($H165=1,AB164,""))))))))</f>
        <v/>
      </c>
      <c r="AC165" t="str">
        <f ca="1">IF($E164="","",IF($F165="",AC164,IF(AND($M165=1,AC$9&gt;$B$9),"",IF(AND($M165=1,AC$9&lt;=$B$9),LOOKUP(AC$9,$A$12:$A$111,$B$12:$B$111),IF(AND($H165=-1,AD$9=$R164),"",IF($H165=-1,AD164,IF(AND($H165=1,AB$9=$R164),$J165,IF($H165=1,AC164,""))))))))</f>
        <v/>
      </c>
      <c r="AD165" t="str">
        <f ca="1">IF($E164="","",IF($F165="",AD164,IF(AND($M165=1,AD$9&gt;$B$9),"",IF(AND($M165=1,AD$9&lt;=$B$9),LOOKUP(AD$9,$A$12:$A$111,$B$12:$B$111),IF(AND($H165=-1,AE$9=$R164),"",IF($H165=-1,AE164,IF(AND($H165=1,AC$9=$R164),$J165,IF($H165=1,AD164,""))))))))</f>
        <v/>
      </c>
      <c r="AE165" t="str">
        <f ca="1">IF($E164="","",IF($F165="",AE164,IF(AND($M165=1,AE$9&gt;$B$9),"",IF(AND($M165=1,AE$9&lt;=$B$9),LOOKUP(AE$9,$A$12:$A$111,$B$12:$B$111),IF(AND($H165=-1,AF$9=$R164),"",IF($H165=-1,AF164,IF(AND($H165=1,AD$9=$R164),$J165,IF($H165=1,AE164,""))))))))</f>
        <v/>
      </c>
      <c r="AF165" t="str">
        <f ca="1">IF($E164="","",IF($F165="",AF164,IF(AND($M165=1,AF$9&gt;$B$9),"",IF(AND($M165=1,AF$9&lt;=$B$9),LOOKUP(AF$9,$A$12:$A$111,$B$12:$B$111),IF(AND($H165=-1,AG$9=$R164),"",IF($H165=-1,AG164,IF(AND($H165=1,AE$9=$R164),$J165,IF($H165=1,AF164,""))))))))</f>
        <v/>
      </c>
      <c r="AG165" t="str">
        <f ca="1">IF($E164="","",IF($F165="",AG164,IF(AND($M165=1,AG$9&gt;$B$9),"",IF(AND($M165=1,AG$9&lt;=$B$9),LOOKUP(AG$9,$A$12:$A$111,$B$12:$B$111),IF(AND($H165=-1,AH$9=$R164),"",IF($H165=-1,AH164,IF(AND($H165=1,AF$9=$R164),$J165,IF($H165=1,AG164,""))))))))</f>
        <v/>
      </c>
      <c r="AH165" t="str">
        <f ca="1">IF($E164="","",IF($F165="",AH164,IF(AND($M165=1,AH$9&gt;$B$9),"",IF(AND($M165=1,AH$9&lt;=$B$9),LOOKUP(AH$9,$A$12:$A$111,$B$12:$B$111),IF(AND($H165=-1,AI$9=$R164),"",IF($H165=-1,AI164,IF(AND($H165=1,AG$9=$R164),$J165,IF($H165=1,AH164,""))))))))</f>
        <v/>
      </c>
      <c r="AI165" t="str">
        <f ca="1">IF($E164="","",IF($F165="",AI164,IF(AND($M165=1,AI$9&gt;$B$9),"",IF(AND($M165=1,AI$9&lt;=$B$9),LOOKUP(AI$9,$A$12:$A$111,$B$12:$B$111),IF(AND($H165=-1,AJ$9=$R164),"",IF($H165=-1,AJ164,IF(AND($H165=1,AH$9=$R164),$J165,IF($H165=1,AI164,""))))))))</f>
        <v/>
      </c>
      <c r="AJ165" t="str">
        <f ca="1">IF($E164="","",IF($F165="",AJ164,IF(AND($M165=1,AJ$9&gt;$B$9),"",IF(AND($M165=1,AJ$9&lt;=$B$9),LOOKUP(AJ$9,$A$12:$A$111,$B$12:$B$111),IF(AND($H165=-1,AK$9=$R164),"",IF($H165=-1,AK164,IF(AND($H165=1,AI$9=$R164),$J165,IF($H165=1,AJ164,""))))))))</f>
        <v/>
      </c>
      <c r="AK165" t="str">
        <f ca="1">IF($E164="","",IF($F165="",AK164,IF(AND($M165=1,AK$9&gt;$B$9),"",IF(AND($M165=1,AK$9&lt;=$B$9),LOOKUP(AK$9,$A$12:$A$111,$B$12:$B$111),IF(AND($H165=-1,AL$9=$R164),"",IF($H165=-1,AL164,IF(AND($H165=1,AJ$9=$R164),$J165,IF($H165=1,AK164,""))))))))</f>
        <v/>
      </c>
      <c r="AL165" t="str">
        <f ca="1">IF($E164="","",IF($F165="",AL164,IF(AND($M165=1,AL$9&gt;$B$9),"",IF(AND($M165=1,AL$9&lt;=$B$9),LOOKUP(AL$9,$A$12:$A$111,$B$12:$B$111),IF(AND($H165=-1,AM$9=$R164),"",IF($H165=-1,AM164,IF(AND($H165=1,AK$9=$R164),$J165,IF($H165=1,AL164,""))))))))</f>
        <v/>
      </c>
      <c r="AM165" t="str">
        <f ca="1">IF($E164="","",IF($F165="",AM164,IF(AND($M165=1,AM$9&gt;$B$9),"",IF(AND($M165=1,AM$9&lt;=$B$9),LOOKUP(AM$9,$A$12:$A$111,$B$12:$B$111),IF(AND($H165=-1,AN$9=$R164),"",IF($H165=-1,AN164,IF(AND($H165=1,AL$9=$R164),$J165,IF($H165=1,AM164,""))))))))</f>
        <v/>
      </c>
      <c r="AN165" t="str">
        <f ca="1">IF($E164="","",IF($F165="",AN164,IF(AND($M165=1,AN$9&gt;$B$9),"",IF(AND($M165=1,AN$9&lt;=$B$9),LOOKUP(AN$9,$A$12:$A$111,$B$12:$B$111),IF(AND($H165=-1,AO$9=$R164),"",IF($H165=-1,AO164,IF(AND($H165=1,AM$9=$R164),$J165,IF($H165=1,AN164,""))))))))</f>
        <v/>
      </c>
      <c r="AO165" t="str">
        <f ca="1">IF($E164="","",IF($F165="",AO164,IF(AND($M165=1,AO$9&gt;$B$9),"",IF(AND($M165=1,AO$9&lt;=$B$9),LOOKUP(AO$9,$A$12:$A$111,$B$12:$B$111),IF(AND($H165=-1,AP$9=$R164),"",IF($H165=-1,AP164,IF(AND($H165=1,AN$9=$R164),$J165,IF($H165=1,AO164,""))))))))</f>
        <v/>
      </c>
      <c r="AP165" t="str">
        <f ca="1">IF($E164="","",IF($F165="",AP164,IF(AND($M165=1,AP$9&gt;$B$9),"",IF(AND($M165=1,AP$9&lt;=$B$9),LOOKUP(AP$9,$A$12:$A$111,$B$12:$B$111),IF(AND($H165=-1,AQ$9=$R164),"",IF($H165=-1,AQ164,IF(AND($H165=1,AO$9=$R164),$J165,IF($H165=1,AP164,""))))))))</f>
        <v/>
      </c>
      <c r="AQ165" t="str">
        <f ca="1">IF($E164="","",IF($F165="",AQ164,IF(AND($M165=1,AQ$9&gt;$B$9),"",IF(AND($M165=1,AQ$9&lt;=$B$9),LOOKUP(AQ$9,$A$12:$A$111,$B$12:$B$111),IF(AND($H165=-1,AR$9=$R164),"",IF($H165=-1,AR164,IF(AND($H165=1,AP$9=$R164),$J165,IF($H165=1,AQ164,""))))))))</f>
        <v/>
      </c>
      <c r="AR165" t="str">
        <f ca="1">IF($E164="","",IF($F165="",AR164,IF(AND($M165=1,AR$9&gt;$B$9),"",IF(AND($M165=1,AR$9&lt;=$B$9),LOOKUP(AR$9,$A$12:$A$111,$B$12:$B$111),IF(AND($H165=-1,AS$9=$R164),"",IF($H165=-1,AS164,IF(AND($H165=1,AQ$9=$R164),$J165,IF($H165=1,AR164,""))))))))</f>
        <v/>
      </c>
      <c r="AS165" t="str">
        <f ca="1">IF($E164="","",IF($F165="",AS164,IF(AND($M165=1,AS$9&gt;$B$9),"",IF(AND($M165=1,AS$9&lt;=$B$9),LOOKUP(AS$9,$A$12:$A$111,$B$12:$B$111),IF(AND($H165=-1,AT$9=$R164),"",IF($H165=-1,AT164,IF(AND($H165=1,AR$9=$R164),$J165,IF($H165=1,AS164,""))))))))</f>
        <v/>
      </c>
      <c r="AT165" t="str">
        <f ca="1">IF($E164="","",IF($F165="",AT164,IF(AND($M165=1,AT$9&gt;$B$9),"",IF(AND($M165=1,AT$9&lt;=$B$9),LOOKUP(AT$9,$A$12:$A$111,$B$12:$B$111),IF(AND($H165=-1,AU$9=$R164),"",IF($H165=-1,AU164,IF(AND($H165=1,AS$9=$R164),$J165,IF($H165=1,AT164,""))))))))</f>
        <v/>
      </c>
      <c r="AU165" t="str">
        <f ca="1">IF($E164="","",IF($F165="",AU164,IF(AND($M165=1,AU$9&gt;$B$9),"",IF(AND($M165=1,AU$9&lt;=$B$9),LOOKUP(AU$9,$A$12:$A$111,$B$12:$B$111),IF(AND($H165=-1,AV$9=$R164),"",IF($H165=-1,AV164,IF(AND($H165=1,AT$9=$R164),$J165,IF($H165=1,AU164,""))))))))</f>
        <v/>
      </c>
      <c r="AV165" t="str">
        <f ca="1">IF($E164="","",IF($F165="",AV164,IF(AND($M165=1,AV$9&gt;$B$9),"",IF(AND($M165=1,AV$9&lt;=$B$9),LOOKUP(AV$9,$A$12:$A$111,$B$12:$B$111),IF(AND($H165=-1,AW$9=$R164),"",IF($H165=-1,AW164,IF(AND($H165=1,AU$9=$R164),$J165,IF($H165=1,AV164,""))))))))</f>
        <v/>
      </c>
      <c r="AW165" t="str">
        <f ca="1">IF($E164="","",IF($F165="",AW164,IF(AND($M165=1,AW$9&gt;$B$9),"",IF(AND($M165=1,AW$9&lt;=$B$9),LOOKUP(AW$9,$A$12:$A$111,$B$12:$B$111),IF(AND($H165=-1,AX$9=$R164),"",IF($H165=-1,AX164,IF(AND($H165=1,AV$9=$R164),$J165,IF($H165=1,AW164,""))))))))</f>
        <v/>
      </c>
      <c r="AX165" t="str">
        <f ca="1">IF($E164="","",IF($F165="",AX164,IF(AND($M165=1,AX$9&gt;$B$9),"",IF(AND($M165=1,AX$9&lt;=$B$9),LOOKUP(AX$9,$A$12:$A$111,$B$12:$B$111),IF(AND($H165=-1,AY$9=$R164),"",IF($H165=-1,AY164,IF(AND($H165=1,AW$9=$R164),$J165,IF($H165=1,AX164,""))))))))</f>
        <v/>
      </c>
      <c r="AY165" t="str">
        <f ca="1">IF($E164="","",IF($F165="",AY164,IF(AND($M165=1,AY$9&gt;$B$9),"",IF(AND($M165=1,AY$9&lt;=$B$9),LOOKUP(AY$9,$A$12:$A$111,$B$12:$B$111),IF(AND($H165=-1,AZ$9=$R164),"",IF($H165=-1,AZ164,IF(AND($H165=1,AX$9=$R164),$J165,IF($H165=1,AY164,""))))))))</f>
        <v/>
      </c>
      <c r="AZ165" t="str">
        <f ca="1">IF($E164="","",IF($F165="",AZ164,IF(AND($M165=1,AZ$9&gt;$B$9),"",IF(AND($M165=1,AZ$9&lt;=$B$9),LOOKUP(AZ$9,$A$12:$A$111,$B$12:$B$111),IF(AND($H165=-1,BA$9=$R164),"",IF($H165=-1,BA164,IF(AND($H165=1,AY$9=$R164),$J165,IF($H165=1,AZ164,""))))))))</f>
        <v/>
      </c>
      <c r="BA165" t="str">
        <f ca="1">IF($E164="","",IF($F165="",BA164,IF(AND($M165=1,BA$9&gt;$B$9),"",IF(AND($M165=1,BA$9&lt;=$B$9),LOOKUP(BA$9,$A$12:$A$111,$B$12:$B$111),IF(AND($H165=-1,BB$9=$R164),"",IF($H165=-1,BB164,IF(AND($H165=1,AZ$9=$R164),$J165,IF($H165=1,BA164,""))))))))</f>
        <v/>
      </c>
      <c r="BB165" t="str">
        <f ca="1">IF($E164="","",IF($F165="",BB164,IF(AND($M165=1,BB$9&gt;$B$9),"",IF(AND($M165=1,BB$9&lt;=$B$9),LOOKUP(BB$9,$A$12:$A$111,$B$12:$B$111),IF(AND($H165=-1,BC$9=$R164),"",IF($H165=-1,BC164,IF(AND($H165=1,BA$9=$R164),$J165,IF($H165=1,BB164,""))))))))</f>
        <v/>
      </c>
      <c r="BC165" t="str">
        <f ca="1">IF($E164="","",IF($F165="",BC164,IF(AND($M165=1,BC$9&gt;$B$9),"",IF(AND($M165=1,BC$9&lt;=$B$9),LOOKUP(BC$9,$A$12:$A$111,$B$12:$B$111),IF(AND($H165=-1,BD$9=$R164),"",IF($H165=-1,BD164,IF(AND($H165=1,BB$9=$R164),$J165,IF($H165=1,BC164,""))))))))</f>
        <v/>
      </c>
      <c r="BD165" t="str">
        <f ca="1">IF($E164="","",IF($F165="",BD164,IF(AND($M165=1,BD$9&gt;$B$9),"",IF(AND($M165=1,BD$9&lt;=$B$9),LOOKUP(BD$9,$A$12:$A$111,$B$12:$B$111),IF(AND($H165=-1,BE$9=$R164),"",IF($H165=-1,BE164,IF(AND($H165=1,BC$9=$R164),$J165,IF($H165=1,BD164,""))))))))</f>
        <v/>
      </c>
      <c r="BE165" t="str">
        <f ca="1">IF($E164="","",IF($F165="",BE164,IF(AND($M165=1,BE$9&gt;$B$9),"",IF(AND($M165=1,BE$9&lt;=$B$9),LOOKUP(BE$9,$A$12:$A$111,$B$12:$B$111),IF(AND($H165=-1,BF$9=$R164),"",IF($H165=-1,BF164,IF(AND($H165=1,BD$9=$R164),$J165,IF($H165=1,BE164,""))))))))</f>
        <v/>
      </c>
      <c r="BF165" t="str">
        <f ca="1">IF($E164="","",IF($F165="",BF164,IF(AND($M165=1,BF$9&gt;$B$9),"",IF(AND($M165=1,BF$9&lt;=$B$9),LOOKUP(BF$9,$A$12:$A$111,$B$12:$B$111),IF(AND($H165=-1,BG$9=$R164),"",IF($H165=-1,BG164,IF(AND($H165=1,BE$9=$R164),$J165,IF($H165=1,BF164,""))))))))</f>
        <v/>
      </c>
      <c r="BG165" t="str">
        <f ca="1">IF($E164="","",IF($F165="",BG164,IF(AND($M165=1,BG$9&gt;$B$9),"",IF(AND($M165=1,BG$9&lt;=$B$9),LOOKUP(BG$9,$A$12:$A$111,$B$12:$B$111),IF(AND($H165=-1,BH$9=$R164),"",IF($H165=-1,BH164,IF(AND($H165=1,BF$9=$R164),$J165,IF($H165=1,BG164,""))))))))</f>
        <v/>
      </c>
      <c r="BH165" t="str">
        <f ca="1">IF($E164="","",IF($F165="",BH164,IF(AND($M165=1,BH$9&gt;$B$9),"",IF(AND($M165=1,BH$9&lt;=$B$9),LOOKUP(BH$9,$A$12:$A$111,$B$12:$B$111),IF(AND($H165=-1,BI$9=$R164),"",IF($H165=-1,BI164,IF(AND($H165=1,BG$9=$R164),$J165,IF($H165=1,BH164,""))))))))</f>
        <v/>
      </c>
      <c r="BI165" t="str">
        <f ca="1">IF($E164="","",IF($F165="",BI164,IF(AND($M165=1,BI$9&gt;$B$9),"",IF(AND($M165=1,BI$9&lt;=$B$9),LOOKUP(BI$9,$A$12:$A$111,$B$12:$B$111),IF(AND($H165=-1,BJ$9=$R164),"",IF($H165=-1,BJ164,IF(AND($H165=1,BH$9=$R164),$J165,IF($H165=1,BI164,""))))))))</f>
        <v/>
      </c>
      <c r="BJ165" t="str">
        <f ca="1">IF($E164="","",IF($F165="",BJ164,IF(AND($M165=1,BJ$9&gt;$B$9),"",IF(AND($M165=1,BJ$9&lt;=$B$9),LOOKUP(BJ$9,$A$12:$A$111,$B$12:$B$111),IF(AND($H165=-1,BK$9=$R164),"",IF($H165=-1,BK164,IF(AND($H165=1,BI$9=$R164),$J165,IF($H165=1,BJ164,""))))))))</f>
        <v/>
      </c>
      <c r="BK165" t="str">
        <f ca="1">IF($E164="","",IF($F165="",BK164,IF(AND($M165=1,BK$9&gt;$B$9),"",IF(AND($M165=1,BK$9&lt;=$B$9),LOOKUP(BK$9,$A$12:$A$111,$B$12:$B$111),IF(AND($H165=-1,BL$9=$R164),"",IF($H165=-1,BL164,IF(AND($H165=1,BJ$9=$R164),$J165,IF($H165=1,BK164,""))))))))</f>
        <v/>
      </c>
      <c r="BL165" t="str">
        <f ca="1">IF($E164="","",IF($F165="",BL164,IF(AND($M165=1,BL$9&gt;$B$9),"",IF(AND($M165=1,BL$9&lt;=$B$9),LOOKUP(BL$9,$A$12:$A$111,$B$12:$B$111),IF(AND($H165=-1,BM$9=$R164),"",IF($H165=-1,BM164,IF(AND($H165=1,BK$9=$R164),$J165,IF($H165=1,BL164,""))))))))</f>
        <v/>
      </c>
      <c r="BM165" t="str">
        <f ca="1">IF($E164="","",IF($F165="",BM164,IF(AND($M165=1,BM$9&gt;$B$9),"",IF(AND($M165=1,BM$9&lt;=$B$9),LOOKUP(BM$9,$A$12:$A$111,$B$12:$B$111),IF(AND($H165=-1,BN$9=$R164),"",IF($H165=-1,BN164,IF(AND($H165=1,BL$9=$R164),$J165,IF($H165=1,BM164,""))))))))</f>
        <v/>
      </c>
      <c r="BN165" t="str">
        <f ca="1">IF($E164="","",IF($F165="",BN164,IF(AND($M165=1,BN$9&gt;$B$9),"",IF(AND($M165=1,BN$9&lt;=$B$9),LOOKUP(BN$9,$A$12:$A$111,$B$12:$B$111),IF(AND($H165=-1,BO$9=$R164),"",IF($H165=-1,BO164,IF(AND($H165=1,BM$9=$R164),$J165,IF($H165=1,BN164,""))))))))</f>
        <v/>
      </c>
      <c r="BO165" t="str">
        <f ca="1">IF($E164="","",IF($F165="",BO164,IF(AND($M165=1,BO$9&gt;$B$9),"",IF(AND($M165=1,BO$9&lt;=$B$9),LOOKUP(BO$9,$A$12:$A$111,$B$12:$B$111),IF(AND($H165=-1,BP$9=$R164),"",IF($H165=-1,BP164,IF(AND($H165=1,BN$9=$R164),$J165,IF($H165=1,BO164,""))))))))</f>
        <v/>
      </c>
      <c r="BP165" t="str">
        <f ca="1">IF($E164="","",IF($F165="",BP164,IF(AND($M165=1,BP$9&gt;$B$9),"",IF(AND($M165=1,BP$9&lt;=$B$9),LOOKUP(BP$9,$A$12:$A$111,$B$12:$B$111),IF(AND($H165=-1,BQ$9=$R164),"",IF($H165=-1,BQ164,IF(AND($H165=1,BO$9=$R164),$J165,IF($H165=1,BP164,""))))))))</f>
        <v/>
      </c>
    </row>
    <row r="166" spans="4:68" x14ac:dyDescent="0.25">
      <c r="D166" s="4">
        <v>156</v>
      </c>
      <c r="E166" s="1">
        <f t="shared" ca="1" si="21"/>
        <v>7</v>
      </c>
      <c r="F166" t="str">
        <f ca="1">IF(E165="","",IF(AND(B$3="Last",G165="Zero"),F165,IF(B$3="Last",G165,IF(AND(B$3="2nd last",G164="Zero"),F165,IF(B$3="2nd last",G164,IF(AND(B$3="Opposite",G165="Zero"),F165,IF(AND(B$3="Opposite",G165="Red"),"Black",IF(AND(B$3="Opposite",G165="Black"),"Red",IF(AND(B$3="Opposite",G165="Odd"),"Even",IF(AND(B$3="Opposite",G165="Even"),"Odd",IF(AND(B$3="Opposite",G165="High"),"Low",IF(AND(B$3="Opposite",G165="Low"),"High",IF(COUNTIF(Refs!$E$5:$I$6,B$3)=1,RevLab!B$3,"")))))))))))))</f>
        <v>Black</v>
      </c>
      <c r="G166" t="str">
        <f ca="1">IF(E166="","",IF(B$2="Red/Black",LOOKUP(E166,Refs!D:D,Refs!F:F),IF(B$2="High/Low",LOOKUP(E166,Refs!D:D,Refs!H:H),IF(B$2="Odd/Even",LOOKUP(E166,Refs!D:D,Refs!J:J),""))))</f>
        <v>Red</v>
      </c>
      <c r="H166">
        <f t="shared" ca="1" si="22"/>
        <v>-1</v>
      </c>
      <c r="I166">
        <f ca="1">IF(E165="","",IF(F166="","",IF(AND(R165&gt;1,P165+Q165&gt;=$B$4),$B$4,IF(R165=1,P165,P165+Q165))))</f>
        <v>5</v>
      </c>
      <c r="J166">
        <f t="shared" ca="1" si="23"/>
        <v>-5</v>
      </c>
      <c r="K166">
        <f t="shared" ca="1" si="25"/>
        <v>-205</v>
      </c>
      <c r="L166">
        <f t="shared" ca="1" si="26"/>
        <v>15</v>
      </c>
      <c r="M166">
        <f t="shared" ca="1" si="24"/>
        <v>0</v>
      </c>
      <c r="P166">
        <f t="shared" ca="1" si="18"/>
        <v>2</v>
      </c>
      <c r="Q166">
        <f t="shared" ca="1" si="19"/>
        <v>3</v>
      </c>
      <c r="R166" s="2">
        <f t="shared" ca="1" si="20"/>
        <v>2</v>
      </c>
      <c r="S166" s="4">
        <f ca="1">IF(E165="","",IF($F166="",S165,IF($M166=1,LOOKUP(S$9,$A$12:$A$111,$B$12:$B$111),IF(AND($H166=-1,T$9=$R165),"",IF($H166=-1,T165,IF($H166=1,S165))))))</f>
        <v>2</v>
      </c>
      <c r="T166">
        <f ca="1">IF($E165="","",IF($F166="",T165,IF(AND($M166=1,T$9&gt;$B$9),"",IF(AND($M166=1,T$9&lt;=$B$9),LOOKUP(T$9,$A$12:$A$111,$B$12:$B$111),IF(AND($H166=-1,U$9=$R165),"",IF($H166=-1,U165,IF(AND($H166=1,S$9=$R165),$J166,IF($H166=1,T165,""))))))))</f>
        <v>3</v>
      </c>
      <c r="U166" t="str">
        <f ca="1">IF($E165="","",IF($F166="",U165,IF(AND($M166=1,U$9&gt;$B$9),"",IF(AND($M166=1,U$9&lt;=$B$9),LOOKUP(U$9,$A$12:$A$111,$B$12:$B$111),IF(AND($H166=-1,V$9=$R165),"",IF($H166=-1,V165,IF(AND($H166=1,T$9=$R165),$J166,IF($H166=1,U165,""))))))))</f>
        <v/>
      </c>
      <c r="V166" t="str">
        <f ca="1">IF($E165="","",IF($F166="",V165,IF(AND($M166=1,V$9&gt;$B$9),"",IF(AND($M166=1,V$9&lt;=$B$9),LOOKUP(V$9,$A$12:$A$111,$B$12:$B$111),IF(AND($H166=-1,W$9=$R165),"",IF($H166=-1,W165,IF(AND($H166=1,U$9=$R165),$J166,IF($H166=1,V165,""))))))))</f>
        <v/>
      </c>
      <c r="W166" t="str">
        <f ca="1">IF($E165="","",IF($F166="",W165,IF(AND($M166=1,W$9&gt;$B$9),"",IF(AND($M166=1,W$9&lt;=$B$9),LOOKUP(W$9,$A$12:$A$111,$B$12:$B$111),IF(AND($H166=-1,X$9=$R165),"",IF($H166=-1,X165,IF(AND($H166=1,V$9=$R165),$J166,IF($H166=1,W165,""))))))))</f>
        <v/>
      </c>
      <c r="X166" t="str">
        <f ca="1">IF($E165="","",IF($F166="",X165,IF(AND($M166=1,X$9&gt;$B$9),"",IF(AND($M166=1,X$9&lt;=$B$9),LOOKUP(X$9,$A$12:$A$111,$B$12:$B$111),IF(AND($H166=-1,Y$9=$R165),"",IF($H166=-1,Y165,IF(AND($H166=1,W$9=$R165),$J166,IF($H166=1,X165,""))))))))</f>
        <v/>
      </c>
      <c r="Y166" t="str">
        <f ca="1">IF($E165="","",IF($F166="",Y165,IF(AND($M166=1,Y$9&gt;$B$9),"",IF(AND($M166=1,Y$9&lt;=$B$9),LOOKUP(Y$9,$A$12:$A$111,$B$12:$B$111),IF(AND($H166=-1,Z$9=$R165),"",IF($H166=-1,Z165,IF(AND($H166=1,X$9=$R165),$J166,IF($H166=1,Y165,""))))))))</f>
        <v/>
      </c>
      <c r="Z166" t="str">
        <f ca="1">IF($E165="","",IF($F166="",Z165,IF(AND($M166=1,Z$9&gt;$B$9),"",IF(AND($M166=1,Z$9&lt;=$B$9),LOOKUP(Z$9,$A$12:$A$111,$B$12:$B$111),IF(AND($H166=-1,AA$9=$R165),"",IF($H166=-1,AA165,IF(AND($H166=1,Y$9=$R165),$J166,IF($H166=1,Z165,""))))))))</f>
        <v/>
      </c>
      <c r="AA166" t="str">
        <f ca="1">IF($E165="","",IF($F166="",AA165,IF(AND($M166=1,AA$9&gt;$B$9),"",IF(AND($M166=1,AA$9&lt;=$B$9),LOOKUP(AA$9,$A$12:$A$111,$B$12:$B$111),IF(AND($H166=-1,AB$9=$R165),"",IF($H166=-1,AB165,IF(AND($H166=1,Z$9=$R165),$J166,IF($H166=1,AA165,""))))))))</f>
        <v/>
      </c>
      <c r="AB166" t="str">
        <f ca="1">IF($E165="","",IF($F166="",AB165,IF(AND($M166=1,AB$9&gt;$B$9),"",IF(AND($M166=1,AB$9&lt;=$B$9),LOOKUP(AB$9,$A$12:$A$111,$B$12:$B$111),IF(AND($H166=-1,AC$9=$R165),"",IF($H166=-1,AC165,IF(AND($H166=1,AA$9=$R165),$J166,IF($H166=1,AB165,""))))))))</f>
        <v/>
      </c>
      <c r="AC166" t="str">
        <f ca="1">IF($E165="","",IF($F166="",AC165,IF(AND($M166=1,AC$9&gt;$B$9),"",IF(AND($M166=1,AC$9&lt;=$B$9),LOOKUP(AC$9,$A$12:$A$111,$B$12:$B$111),IF(AND($H166=-1,AD$9=$R165),"",IF($H166=-1,AD165,IF(AND($H166=1,AB$9=$R165),$J166,IF($H166=1,AC165,""))))))))</f>
        <v/>
      </c>
      <c r="AD166" t="str">
        <f ca="1">IF($E165="","",IF($F166="",AD165,IF(AND($M166=1,AD$9&gt;$B$9),"",IF(AND($M166=1,AD$9&lt;=$B$9),LOOKUP(AD$9,$A$12:$A$111,$B$12:$B$111),IF(AND($H166=-1,AE$9=$R165),"",IF($H166=-1,AE165,IF(AND($H166=1,AC$9=$R165),$J166,IF($H166=1,AD165,""))))))))</f>
        <v/>
      </c>
      <c r="AE166" t="str">
        <f ca="1">IF($E165="","",IF($F166="",AE165,IF(AND($M166=1,AE$9&gt;$B$9),"",IF(AND($M166=1,AE$9&lt;=$B$9),LOOKUP(AE$9,$A$12:$A$111,$B$12:$B$111),IF(AND($H166=-1,AF$9=$R165),"",IF($H166=-1,AF165,IF(AND($H166=1,AD$9=$R165),$J166,IF($H166=1,AE165,""))))))))</f>
        <v/>
      </c>
      <c r="AF166" t="str">
        <f ca="1">IF($E165="","",IF($F166="",AF165,IF(AND($M166=1,AF$9&gt;$B$9),"",IF(AND($M166=1,AF$9&lt;=$B$9),LOOKUP(AF$9,$A$12:$A$111,$B$12:$B$111),IF(AND($H166=-1,AG$9=$R165),"",IF($H166=-1,AG165,IF(AND($H166=1,AE$9=$R165),$J166,IF($H166=1,AF165,""))))))))</f>
        <v/>
      </c>
      <c r="AG166" t="str">
        <f ca="1">IF($E165="","",IF($F166="",AG165,IF(AND($M166=1,AG$9&gt;$B$9),"",IF(AND($M166=1,AG$9&lt;=$B$9),LOOKUP(AG$9,$A$12:$A$111,$B$12:$B$111),IF(AND($H166=-1,AH$9=$R165),"",IF($H166=-1,AH165,IF(AND($H166=1,AF$9=$R165),$J166,IF($H166=1,AG165,""))))))))</f>
        <v/>
      </c>
      <c r="AH166" t="str">
        <f ca="1">IF($E165="","",IF($F166="",AH165,IF(AND($M166=1,AH$9&gt;$B$9),"",IF(AND($M166=1,AH$9&lt;=$B$9),LOOKUP(AH$9,$A$12:$A$111,$B$12:$B$111),IF(AND($H166=-1,AI$9=$R165),"",IF($H166=-1,AI165,IF(AND($H166=1,AG$9=$R165),$J166,IF($H166=1,AH165,""))))))))</f>
        <v/>
      </c>
      <c r="AI166" t="str">
        <f ca="1">IF($E165="","",IF($F166="",AI165,IF(AND($M166=1,AI$9&gt;$B$9),"",IF(AND($M166=1,AI$9&lt;=$B$9),LOOKUP(AI$9,$A$12:$A$111,$B$12:$B$111),IF(AND($H166=-1,AJ$9=$R165),"",IF($H166=-1,AJ165,IF(AND($H166=1,AH$9=$R165),$J166,IF($H166=1,AI165,""))))))))</f>
        <v/>
      </c>
      <c r="AJ166" t="str">
        <f ca="1">IF($E165="","",IF($F166="",AJ165,IF(AND($M166=1,AJ$9&gt;$B$9),"",IF(AND($M166=1,AJ$9&lt;=$B$9),LOOKUP(AJ$9,$A$12:$A$111,$B$12:$B$111),IF(AND($H166=-1,AK$9=$R165),"",IF($H166=-1,AK165,IF(AND($H166=1,AI$9=$R165),$J166,IF($H166=1,AJ165,""))))))))</f>
        <v/>
      </c>
      <c r="AK166" t="str">
        <f ca="1">IF($E165="","",IF($F166="",AK165,IF(AND($M166=1,AK$9&gt;$B$9),"",IF(AND($M166=1,AK$9&lt;=$B$9),LOOKUP(AK$9,$A$12:$A$111,$B$12:$B$111),IF(AND($H166=-1,AL$9=$R165),"",IF($H166=-1,AL165,IF(AND($H166=1,AJ$9=$R165),$J166,IF($H166=1,AK165,""))))))))</f>
        <v/>
      </c>
      <c r="AL166" t="str">
        <f ca="1">IF($E165="","",IF($F166="",AL165,IF(AND($M166=1,AL$9&gt;$B$9),"",IF(AND($M166=1,AL$9&lt;=$B$9),LOOKUP(AL$9,$A$12:$A$111,$B$12:$B$111),IF(AND($H166=-1,AM$9=$R165),"",IF($H166=-1,AM165,IF(AND($H166=1,AK$9=$R165),$J166,IF($H166=1,AL165,""))))))))</f>
        <v/>
      </c>
      <c r="AM166" t="str">
        <f ca="1">IF($E165="","",IF($F166="",AM165,IF(AND($M166=1,AM$9&gt;$B$9),"",IF(AND($M166=1,AM$9&lt;=$B$9),LOOKUP(AM$9,$A$12:$A$111,$B$12:$B$111),IF(AND($H166=-1,AN$9=$R165),"",IF($H166=-1,AN165,IF(AND($H166=1,AL$9=$R165),$J166,IF($H166=1,AM165,""))))))))</f>
        <v/>
      </c>
      <c r="AN166" t="str">
        <f ca="1">IF($E165="","",IF($F166="",AN165,IF(AND($M166=1,AN$9&gt;$B$9),"",IF(AND($M166=1,AN$9&lt;=$B$9),LOOKUP(AN$9,$A$12:$A$111,$B$12:$B$111),IF(AND($H166=-1,AO$9=$R165),"",IF($H166=-1,AO165,IF(AND($H166=1,AM$9=$R165),$J166,IF($H166=1,AN165,""))))))))</f>
        <v/>
      </c>
      <c r="AO166" t="str">
        <f ca="1">IF($E165="","",IF($F166="",AO165,IF(AND($M166=1,AO$9&gt;$B$9),"",IF(AND($M166=1,AO$9&lt;=$B$9),LOOKUP(AO$9,$A$12:$A$111,$B$12:$B$111),IF(AND($H166=-1,AP$9=$R165),"",IF($H166=-1,AP165,IF(AND($H166=1,AN$9=$R165),$J166,IF($H166=1,AO165,""))))))))</f>
        <v/>
      </c>
      <c r="AP166" t="str">
        <f ca="1">IF($E165="","",IF($F166="",AP165,IF(AND($M166=1,AP$9&gt;$B$9),"",IF(AND($M166=1,AP$9&lt;=$B$9),LOOKUP(AP$9,$A$12:$A$111,$B$12:$B$111),IF(AND($H166=-1,AQ$9=$R165),"",IF($H166=-1,AQ165,IF(AND($H166=1,AO$9=$R165),$J166,IF($H166=1,AP165,""))))))))</f>
        <v/>
      </c>
      <c r="AQ166" t="str">
        <f ca="1">IF($E165="","",IF($F166="",AQ165,IF(AND($M166=1,AQ$9&gt;$B$9),"",IF(AND($M166=1,AQ$9&lt;=$B$9),LOOKUP(AQ$9,$A$12:$A$111,$B$12:$B$111),IF(AND($H166=-1,AR$9=$R165),"",IF($H166=-1,AR165,IF(AND($H166=1,AP$9=$R165),$J166,IF($H166=1,AQ165,""))))))))</f>
        <v/>
      </c>
      <c r="AR166" t="str">
        <f ca="1">IF($E165="","",IF($F166="",AR165,IF(AND($M166=1,AR$9&gt;$B$9),"",IF(AND($M166=1,AR$9&lt;=$B$9),LOOKUP(AR$9,$A$12:$A$111,$B$12:$B$111),IF(AND($H166=-1,AS$9=$R165),"",IF($H166=-1,AS165,IF(AND($H166=1,AQ$9=$R165),$J166,IF($H166=1,AR165,""))))))))</f>
        <v/>
      </c>
      <c r="AS166" t="str">
        <f ca="1">IF($E165="","",IF($F166="",AS165,IF(AND($M166=1,AS$9&gt;$B$9),"",IF(AND($M166=1,AS$9&lt;=$B$9),LOOKUP(AS$9,$A$12:$A$111,$B$12:$B$111),IF(AND($H166=-1,AT$9=$R165),"",IF($H166=-1,AT165,IF(AND($H166=1,AR$9=$R165),$J166,IF($H166=1,AS165,""))))))))</f>
        <v/>
      </c>
      <c r="AT166" t="str">
        <f ca="1">IF($E165="","",IF($F166="",AT165,IF(AND($M166=1,AT$9&gt;$B$9),"",IF(AND($M166=1,AT$9&lt;=$B$9),LOOKUP(AT$9,$A$12:$A$111,$B$12:$B$111),IF(AND($H166=-1,AU$9=$R165),"",IF($H166=-1,AU165,IF(AND($H166=1,AS$9=$R165),$J166,IF($H166=1,AT165,""))))))))</f>
        <v/>
      </c>
      <c r="AU166" t="str">
        <f ca="1">IF($E165="","",IF($F166="",AU165,IF(AND($M166=1,AU$9&gt;$B$9),"",IF(AND($M166=1,AU$9&lt;=$B$9),LOOKUP(AU$9,$A$12:$A$111,$B$12:$B$111),IF(AND($H166=-1,AV$9=$R165),"",IF($H166=-1,AV165,IF(AND($H166=1,AT$9=$R165),$J166,IF($H166=1,AU165,""))))))))</f>
        <v/>
      </c>
      <c r="AV166" t="str">
        <f ca="1">IF($E165="","",IF($F166="",AV165,IF(AND($M166=1,AV$9&gt;$B$9),"",IF(AND($M166=1,AV$9&lt;=$B$9),LOOKUP(AV$9,$A$12:$A$111,$B$12:$B$111),IF(AND($H166=-1,AW$9=$R165),"",IF($H166=-1,AW165,IF(AND($H166=1,AU$9=$R165),$J166,IF($H166=1,AV165,""))))))))</f>
        <v/>
      </c>
      <c r="AW166" t="str">
        <f ca="1">IF($E165="","",IF($F166="",AW165,IF(AND($M166=1,AW$9&gt;$B$9),"",IF(AND($M166=1,AW$9&lt;=$B$9),LOOKUP(AW$9,$A$12:$A$111,$B$12:$B$111),IF(AND($H166=-1,AX$9=$R165),"",IF($H166=-1,AX165,IF(AND($H166=1,AV$9=$R165),$J166,IF($H166=1,AW165,""))))))))</f>
        <v/>
      </c>
      <c r="AX166" t="str">
        <f ca="1">IF($E165="","",IF($F166="",AX165,IF(AND($M166=1,AX$9&gt;$B$9),"",IF(AND($M166=1,AX$9&lt;=$B$9),LOOKUP(AX$9,$A$12:$A$111,$B$12:$B$111),IF(AND($H166=-1,AY$9=$R165),"",IF($H166=-1,AY165,IF(AND($H166=1,AW$9=$R165),$J166,IF($H166=1,AX165,""))))))))</f>
        <v/>
      </c>
      <c r="AY166" t="str">
        <f ca="1">IF($E165="","",IF($F166="",AY165,IF(AND($M166=1,AY$9&gt;$B$9),"",IF(AND($M166=1,AY$9&lt;=$B$9),LOOKUP(AY$9,$A$12:$A$111,$B$12:$B$111),IF(AND($H166=-1,AZ$9=$R165),"",IF($H166=-1,AZ165,IF(AND($H166=1,AX$9=$R165),$J166,IF($H166=1,AY165,""))))))))</f>
        <v/>
      </c>
      <c r="AZ166" t="str">
        <f ca="1">IF($E165="","",IF($F166="",AZ165,IF(AND($M166=1,AZ$9&gt;$B$9),"",IF(AND($M166=1,AZ$9&lt;=$B$9),LOOKUP(AZ$9,$A$12:$A$111,$B$12:$B$111),IF(AND($H166=-1,BA$9=$R165),"",IF($H166=-1,BA165,IF(AND($H166=1,AY$9=$R165),$J166,IF($H166=1,AZ165,""))))))))</f>
        <v/>
      </c>
      <c r="BA166" t="str">
        <f ca="1">IF($E165="","",IF($F166="",BA165,IF(AND($M166=1,BA$9&gt;$B$9),"",IF(AND($M166=1,BA$9&lt;=$B$9),LOOKUP(BA$9,$A$12:$A$111,$B$12:$B$111),IF(AND($H166=-1,BB$9=$R165),"",IF($H166=-1,BB165,IF(AND($H166=1,AZ$9=$R165),$J166,IF($H166=1,BA165,""))))))))</f>
        <v/>
      </c>
      <c r="BB166" t="str">
        <f ca="1">IF($E165="","",IF($F166="",BB165,IF(AND($M166=1,BB$9&gt;$B$9),"",IF(AND($M166=1,BB$9&lt;=$B$9),LOOKUP(BB$9,$A$12:$A$111,$B$12:$B$111),IF(AND($H166=-1,BC$9=$R165),"",IF($H166=-1,BC165,IF(AND($H166=1,BA$9=$R165),$J166,IF($H166=1,BB165,""))))))))</f>
        <v/>
      </c>
      <c r="BC166" t="str">
        <f ca="1">IF($E165="","",IF($F166="",BC165,IF(AND($M166=1,BC$9&gt;$B$9),"",IF(AND($M166=1,BC$9&lt;=$B$9),LOOKUP(BC$9,$A$12:$A$111,$B$12:$B$111),IF(AND($H166=-1,BD$9=$R165),"",IF($H166=-1,BD165,IF(AND($H166=1,BB$9=$R165),$J166,IF($H166=1,BC165,""))))))))</f>
        <v/>
      </c>
      <c r="BD166" t="str">
        <f ca="1">IF($E165="","",IF($F166="",BD165,IF(AND($M166=1,BD$9&gt;$B$9),"",IF(AND($M166=1,BD$9&lt;=$B$9),LOOKUP(BD$9,$A$12:$A$111,$B$12:$B$111),IF(AND($H166=-1,BE$9=$R165),"",IF($H166=-1,BE165,IF(AND($H166=1,BC$9=$R165),$J166,IF($H166=1,BD165,""))))))))</f>
        <v/>
      </c>
      <c r="BE166" t="str">
        <f ca="1">IF($E165="","",IF($F166="",BE165,IF(AND($M166=1,BE$9&gt;$B$9),"",IF(AND($M166=1,BE$9&lt;=$B$9),LOOKUP(BE$9,$A$12:$A$111,$B$12:$B$111),IF(AND($H166=-1,BF$9=$R165),"",IF($H166=-1,BF165,IF(AND($H166=1,BD$9=$R165),$J166,IF($H166=1,BE165,""))))))))</f>
        <v/>
      </c>
      <c r="BF166" t="str">
        <f ca="1">IF($E165="","",IF($F166="",BF165,IF(AND($M166=1,BF$9&gt;$B$9),"",IF(AND($M166=1,BF$9&lt;=$B$9),LOOKUP(BF$9,$A$12:$A$111,$B$12:$B$111),IF(AND($H166=-1,BG$9=$R165),"",IF($H166=-1,BG165,IF(AND($H166=1,BE$9=$R165),$J166,IF($H166=1,BF165,""))))))))</f>
        <v/>
      </c>
      <c r="BG166" t="str">
        <f ca="1">IF($E165="","",IF($F166="",BG165,IF(AND($M166=1,BG$9&gt;$B$9),"",IF(AND($M166=1,BG$9&lt;=$B$9),LOOKUP(BG$9,$A$12:$A$111,$B$12:$B$111),IF(AND($H166=-1,BH$9=$R165),"",IF($H166=-1,BH165,IF(AND($H166=1,BF$9=$R165),$J166,IF($H166=1,BG165,""))))))))</f>
        <v/>
      </c>
      <c r="BH166" t="str">
        <f ca="1">IF($E165="","",IF($F166="",BH165,IF(AND($M166=1,BH$9&gt;$B$9),"",IF(AND($M166=1,BH$9&lt;=$B$9),LOOKUP(BH$9,$A$12:$A$111,$B$12:$B$111),IF(AND($H166=-1,BI$9=$R165),"",IF($H166=-1,BI165,IF(AND($H166=1,BG$9=$R165),$J166,IF($H166=1,BH165,""))))))))</f>
        <v/>
      </c>
      <c r="BI166" t="str">
        <f ca="1">IF($E165="","",IF($F166="",BI165,IF(AND($M166=1,BI$9&gt;$B$9),"",IF(AND($M166=1,BI$9&lt;=$B$9),LOOKUP(BI$9,$A$12:$A$111,$B$12:$B$111),IF(AND($H166=-1,BJ$9=$R165),"",IF($H166=-1,BJ165,IF(AND($H166=1,BH$9=$R165),$J166,IF($H166=1,BI165,""))))))))</f>
        <v/>
      </c>
      <c r="BJ166" t="str">
        <f ca="1">IF($E165="","",IF($F166="",BJ165,IF(AND($M166=1,BJ$9&gt;$B$9),"",IF(AND($M166=1,BJ$9&lt;=$B$9),LOOKUP(BJ$9,$A$12:$A$111,$B$12:$B$111),IF(AND($H166=-1,BK$9=$R165),"",IF($H166=-1,BK165,IF(AND($H166=1,BI$9=$R165),$J166,IF($H166=1,BJ165,""))))))))</f>
        <v/>
      </c>
      <c r="BK166" t="str">
        <f ca="1">IF($E165="","",IF($F166="",BK165,IF(AND($M166=1,BK$9&gt;$B$9),"",IF(AND($M166=1,BK$9&lt;=$B$9),LOOKUP(BK$9,$A$12:$A$111,$B$12:$B$111),IF(AND($H166=-1,BL$9=$R165),"",IF($H166=-1,BL165,IF(AND($H166=1,BJ$9=$R165),$J166,IF($H166=1,BK165,""))))))))</f>
        <v/>
      </c>
      <c r="BL166" t="str">
        <f ca="1">IF($E165="","",IF($F166="",BL165,IF(AND($M166=1,BL$9&gt;$B$9),"",IF(AND($M166=1,BL$9&lt;=$B$9),LOOKUP(BL$9,$A$12:$A$111,$B$12:$B$111),IF(AND($H166=-1,BM$9=$R165),"",IF($H166=-1,BM165,IF(AND($H166=1,BK$9=$R165),$J166,IF($H166=1,BL165,""))))))))</f>
        <v/>
      </c>
      <c r="BM166" t="str">
        <f ca="1">IF($E165="","",IF($F166="",BM165,IF(AND($M166=1,BM$9&gt;$B$9),"",IF(AND($M166=1,BM$9&lt;=$B$9),LOOKUP(BM$9,$A$12:$A$111,$B$12:$B$111),IF(AND($H166=-1,BN$9=$R165),"",IF($H166=-1,BN165,IF(AND($H166=1,BL$9=$R165),$J166,IF($H166=1,BM165,""))))))))</f>
        <v/>
      </c>
      <c r="BN166" t="str">
        <f ca="1">IF($E165="","",IF($F166="",BN165,IF(AND($M166=1,BN$9&gt;$B$9),"",IF(AND($M166=1,BN$9&lt;=$B$9),LOOKUP(BN$9,$A$12:$A$111,$B$12:$B$111),IF(AND($H166=-1,BO$9=$R165),"",IF($H166=-1,BO165,IF(AND($H166=1,BM$9=$R165),$J166,IF($H166=1,BN165,""))))))))</f>
        <v/>
      </c>
      <c r="BO166" t="str">
        <f ca="1">IF($E165="","",IF($F166="",BO165,IF(AND($M166=1,BO$9&gt;$B$9),"",IF(AND($M166=1,BO$9&lt;=$B$9),LOOKUP(BO$9,$A$12:$A$111,$B$12:$B$111),IF(AND($H166=-1,BP$9=$R165),"",IF($H166=-1,BP165,IF(AND($H166=1,BN$9=$R165),$J166,IF($H166=1,BO165,""))))))))</f>
        <v/>
      </c>
      <c r="BP166">
        <f ca="1">IF($E165="","",IF($F166="",BP165,IF(AND($M166=1,BP$9&gt;$B$9),"",IF(AND($M166=1,BP$9&lt;=$B$9),LOOKUP(BP$9,$A$12:$A$111,$B$12:$B$111),IF(AND($H166=-1,BQ$9=$R165),"",IF($H166=-1,BQ165,IF(AND($H166=1,BO$9=$R165),$J166,IF($H166=1,BP165,""))))))))</f>
        <v>0</v>
      </c>
    </row>
    <row r="167" spans="4:68" x14ac:dyDescent="0.25">
      <c r="D167" s="4">
        <v>157</v>
      </c>
      <c r="E167" s="1">
        <f t="shared" ca="1" si="21"/>
        <v>1</v>
      </c>
      <c r="F167" t="str">
        <f ca="1">IF(E166="","",IF(AND(B$3="Last",G166="Zero"),F166,IF(B$3="Last",G166,IF(AND(B$3="2nd last",G165="Zero"),F166,IF(B$3="2nd last",G165,IF(AND(B$3="Opposite",G166="Zero"),F166,IF(AND(B$3="Opposite",G166="Red"),"Black",IF(AND(B$3="Opposite",G166="Black"),"Red",IF(AND(B$3="Opposite",G166="Odd"),"Even",IF(AND(B$3="Opposite",G166="Even"),"Odd",IF(AND(B$3="Opposite",G166="High"),"Low",IF(AND(B$3="Opposite",G166="Low"),"High",IF(COUNTIF(Refs!$E$5:$I$6,B$3)=1,RevLab!B$3,"")))))))))))))</f>
        <v>Black</v>
      </c>
      <c r="G167" t="str">
        <f ca="1">IF(E167="","",IF(B$2="Red/Black",LOOKUP(E167,Refs!D:D,Refs!F:F),IF(B$2="High/Low",LOOKUP(E167,Refs!D:D,Refs!H:H),IF(B$2="Odd/Even",LOOKUP(E167,Refs!D:D,Refs!J:J),""))))</f>
        <v>Red</v>
      </c>
      <c r="H167">
        <f t="shared" ca="1" si="22"/>
        <v>-1</v>
      </c>
      <c r="I167">
        <f ca="1">IF(E166="","",IF(F167="","",IF(AND(R166&gt;1,P166+Q166&gt;=$B$4),$B$4,IF(R166=1,P166,P166+Q166))))</f>
        <v>5</v>
      </c>
      <c r="J167">
        <f t="shared" ca="1" si="23"/>
        <v>-5</v>
      </c>
      <c r="K167">
        <f t="shared" ca="1" si="25"/>
        <v>-210</v>
      </c>
      <c r="L167">
        <f t="shared" ca="1" si="26"/>
        <v>15</v>
      </c>
      <c r="M167">
        <f t="shared" ca="1" si="24"/>
        <v>1</v>
      </c>
      <c r="P167">
        <f t="shared" ca="1" si="18"/>
        <v>1</v>
      </c>
      <c r="Q167">
        <f t="shared" ca="1" si="19"/>
        <v>4</v>
      </c>
      <c r="R167" s="2">
        <f t="shared" ca="1" si="20"/>
        <v>4</v>
      </c>
      <c r="S167" s="4">
        <f ca="1">IF(E166="","",IF($F167="",S166,IF($M167=1,LOOKUP(S$9,$A$12:$A$111,$B$12:$B$111),IF(AND($H167=-1,T$9=$R166),"",IF($H167=-1,T166,IF($H167=1,S166))))))</f>
        <v>1</v>
      </c>
      <c r="T167">
        <f ca="1">IF($E166="","",IF($F167="",T166,IF(AND($M167=1,T$9&gt;$B$9),"",IF(AND($M167=1,T$9&lt;=$B$9),LOOKUP(T$9,$A$12:$A$111,$B$12:$B$111),IF(AND($H167=-1,U$9=$R166),"",IF($H167=-1,U166,IF(AND($H167=1,S$9=$R166),$J167,IF($H167=1,T166,""))))))))</f>
        <v>2</v>
      </c>
      <c r="U167">
        <f ca="1">IF($E166="","",IF($F167="",U166,IF(AND($M167=1,U$9&gt;$B$9),"",IF(AND($M167=1,U$9&lt;=$B$9),LOOKUP(U$9,$A$12:$A$111,$B$12:$B$111),IF(AND($H167=-1,V$9=$R166),"",IF($H167=-1,V166,IF(AND($H167=1,T$9=$R166),$J167,IF($H167=1,U166,""))))))))</f>
        <v>3</v>
      </c>
      <c r="V167">
        <f ca="1">IF($E166="","",IF($F167="",V166,IF(AND($M167=1,V$9&gt;$B$9),"",IF(AND($M167=1,V$9&lt;=$B$9),LOOKUP(V$9,$A$12:$A$111,$B$12:$B$111),IF(AND($H167=-1,W$9=$R166),"",IF($H167=-1,W166,IF(AND($H167=1,U$9=$R166),$J167,IF($H167=1,V166,""))))))))</f>
        <v>4</v>
      </c>
      <c r="W167" t="str">
        <f ca="1">IF($E166="","",IF($F167="",W166,IF(AND($M167=1,W$9&gt;$B$9),"",IF(AND($M167=1,W$9&lt;=$B$9),LOOKUP(W$9,$A$12:$A$111,$B$12:$B$111),IF(AND($H167=-1,X$9=$R166),"",IF($H167=-1,X166,IF(AND($H167=1,V$9=$R166),$J167,IF($H167=1,W166,""))))))))</f>
        <v/>
      </c>
      <c r="X167" t="str">
        <f ca="1">IF($E166="","",IF($F167="",X166,IF(AND($M167=1,X$9&gt;$B$9),"",IF(AND($M167=1,X$9&lt;=$B$9),LOOKUP(X$9,$A$12:$A$111,$B$12:$B$111),IF(AND($H167=-1,Y$9=$R166),"",IF($H167=-1,Y166,IF(AND($H167=1,W$9=$R166),$J167,IF($H167=1,X166,""))))))))</f>
        <v/>
      </c>
      <c r="Y167" t="str">
        <f ca="1">IF($E166="","",IF($F167="",Y166,IF(AND($M167=1,Y$9&gt;$B$9),"",IF(AND($M167=1,Y$9&lt;=$B$9),LOOKUP(Y$9,$A$12:$A$111,$B$12:$B$111),IF(AND($H167=-1,Z$9=$R166),"",IF($H167=-1,Z166,IF(AND($H167=1,X$9=$R166),$J167,IF($H167=1,Y166,""))))))))</f>
        <v/>
      </c>
      <c r="Z167" t="str">
        <f ca="1">IF($E166="","",IF($F167="",Z166,IF(AND($M167=1,Z$9&gt;$B$9),"",IF(AND($M167=1,Z$9&lt;=$B$9),LOOKUP(Z$9,$A$12:$A$111,$B$12:$B$111),IF(AND($H167=-1,AA$9=$R166),"",IF($H167=-1,AA166,IF(AND($H167=1,Y$9=$R166),$J167,IF($H167=1,Z166,""))))))))</f>
        <v/>
      </c>
      <c r="AA167" t="str">
        <f ca="1">IF($E166="","",IF($F167="",AA166,IF(AND($M167=1,AA$9&gt;$B$9),"",IF(AND($M167=1,AA$9&lt;=$B$9),LOOKUP(AA$9,$A$12:$A$111,$B$12:$B$111),IF(AND($H167=-1,AB$9=$R166),"",IF($H167=-1,AB166,IF(AND($H167=1,Z$9=$R166),$J167,IF($H167=1,AA166,""))))))))</f>
        <v/>
      </c>
      <c r="AB167" t="str">
        <f ca="1">IF($E166="","",IF($F167="",AB166,IF(AND($M167=1,AB$9&gt;$B$9),"",IF(AND($M167=1,AB$9&lt;=$B$9),LOOKUP(AB$9,$A$12:$A$111,$B$12:$B$111),IF(AND($H167=-1,AC$9=$R166),"",IF($H167=-1,AC166,IF(AND($H167=1,AA$9=$R166),$J167,IF($H167=1,AB166,""))))))))</f>
        <v/>
      </c>
      <c r="AC167" t="str">
        <f ca="1">IF($E166="","",IF($F167="",AC166,IF(AND($M167=1,AC$9&gt;$B$9),"",IF(AND($M167=1,AC$9&lt;=$B$9),LOOKUP(AC$9,$A$12:$A$111,$B$12:$B$111),IF(AND($H167=-1,AD$9=$R166),"",IF($H167=-1,AD166,IF(AND($H167=1,AB$9=$R166),$J167,IF($H167=1,AC166,""))))))))</f>
        <v/>
      </c>
      <c r="AD167" t="str">
        <f ca="1">IF($E166="","",IF($F167="",AD166,IF(AND($M167=1,AD$9&gt;$B$9),"",IF(AND($M167=1,AD$9&lt;=$B$9),LOOKUP(AD$9,$A$12:$A$111,$B$12:$B$111),IF(AND($H167=-1,AE$9=$R166),"",IF($H167=-1,AE166,IF(AND($H167=1,AC$9=$R166),$J167,IF($H167=1,AD166,""))))))))</f>
        <v/>
      </c>
      <c r="AE167" t="str">
        <f ca="1">IF($E166="","",IF($F167="",AE166,IF(AND($M167=1,AE$9&gt;$B$9),"",IF(AND($M167=1,AE$9&lt;=$B$9),LOOKUP(AE$9,$A$12:$A$111,$B$12:$B$111),IF(AND($H167=-1,AF$9=$R166),"",IF($H167=-1,AF166,IF(AND($H167=1,AD$9=$R166),$J167,IF($H167=1,AE166,""))))))))</f>
        <v/>
      </c>
      <c r="AF167" t="str">
        <f ca="1">IF($E166="","",IF($F167="",AF166,IF(AND($M167=1,AF$9&gt;$B$9),"",IF(AND($M167=1,AF$9&lt;=$B$9),LOOKUP(AF$9,$A$12:$A$111,$B$12:$B$111),IF(AND($H167=-1,AG$9=$R166),"",IF($H167=-1,AG166,IF(AND($H167=1,AE$9=$R166),$J167,IF($H167=1,AF166,""))))))))</f>
        <v/>
      </c>
      <c r="AG167" t="str">
        <f ca="1">IF($E166="","",IF($F167="",AG166,IF(AND($M167=1,AG$9&gt;$B$9),"",IF(AND($M167=1,AG$9&lt;=$B$9),LOOKUP(AG$9,$A$12:$A$111,$B$12:$B$111),IF(AND($H167=-1,AH$9=$R166),"",IF($H167=-1,AH166,IF(AND($H167=1,AF$9=$R166),$J167,IF($H167=1,AG166,""))))))))</f>
        <v/>
      </c>
      <c r="AH167" t="str">
        <f ca="1">IF($E166="","",IF($F167="",AH166,IF(AND($M167=1,AH$9&gt;$B$9),"",IF(AND($M167=1,AH$9&lt;=$B$9),LOOKUP(AH$9,$A$12:$A$111,$B$12:$B$111),IF(AND($H167=-1,AI$9=$R166),"",IF($H167=-1,AI166,IF(AND($H167=1,AG$9=$R166),$J167,IF($H167=1,AH166,""))))))))</f>
        <v/>
      </c>
      <c r="AI167" t="str">
        <f ca="1">IF($E166="","",IF($F167="",AI166,IF(AND($M167=1,AI$9&gt;$B$9),"",IF(AND($M167=1,AI$9&lt;=$B$9),LOOKUP(AI$9,$A$12:$A$111,$B$12:$B$111),IF(AND($H167=-1,AJ$9=$R166),"",IF($H167=-1,AJ166,IF(AND($H167=1,AH$9=$R166),$J167,IF($H167=1,AI166,""))))))))</f>
        <v/>
      </c>
      <c r="AJ167" t="str">
        <f ca="1">IF($E166="","",IF($F167="",AJ166,IF(AND($M167=1,AJ$9&gt;$B$9),"",IF(AND($M167=1,AJ$9&lt;=$B$9),LOOKUP(AJ$9,$A$12:$A$111,$B$12:$B$111),IF(AND($H167=-1,AK$9=$R166),"",IF($H167=-1,AK166,IF(AND($H167=1,AI$9=$R166),$J167,IF($H167=1,AJ166,""))))))))</f>
        <v/>
      </c>
      <c r="AK167" t="str">
        <f ca="1">IF($E166="","",IF($F167="",AK166,IF(AND($M167=1,AK$9&gt;$B$9),"",IF(AND($M167=1,AK$9&lt;=$B$9),LOOKUP(AK$9,$A$12:$A$111,$B$12:$B$111),IF(AND($H167=-1,AL$9=$R166),"",IF($H167=-1,AL166,IF(AND($H167=1,AJ$9=$R166),$J167,IF($H167=1,AK166,""))))))))</f>
        <v/>
      </c>
      <c r="AL167" t="str">
        <f ca="1">IF($E166="","",IF($F167="",AL166,IF(AND($M167=1,AL$9&gt;$B$9),"",IF(AND($M167=1,AL$9&lt;=$B$9),LOOKUP(AL$9,$A$12:$A$111,$B$12:$B$111),IF(AND($H167=-1,AM$9=$R166),"",IF($H167=-1,AM166,IF(AND($H167=1,AK$9=$R166),$J167,IF($H167=1,AL166,""))))))))</f>
        <v/>
      </c>
      <c r="AM167" t="str">
        <f ca="1">IF($E166="","",IF($F167="",AM166,IF(AND($M167=1,AM$9&gt;$B$9),"",IF(AND($M167=1,AM$9&lt;=$B$9),LOOKUP(AM$9,$A$12:$A$111,$B$12:$B$111),IF(AND($H167=-1,AN$9=$R166),"",IF($H167=-1,AN166,IF(AND($H167=1,AL$9=$R166),$J167,IF($H167=1,AM166,""))))))))</f>
        <v/>
      </c>
      <c r="AN167" t="str">
        <f ca="1">IF($E166="","",IF($F167="",AN166,IF(AND($M167=1,AN$9&gt;$B$9),"",IF(AND($M167=1,AN$9&lt;=$B$9),LOOKUP(AN$9,$A$12:$A$111,$B$12:$B$111),IF(AND($H167=-1,AO$9=$R166),"",IF($H167=-1,AO166,IF(AND($H167=1,AM$9=$R166),$J167,IF($H167=1,AN166,""))))))))</f>
        <v/>
      </c>
      <c r="AO167" t="str">
        <f ca="1">IF($E166="","",IF($F167="",AO166,IF(AND($M167=1,AO$9&gt;$B$9),"",IF(AND($M167=1,AO$9&lt;=$B$9),LOOKUP(AO$9,$A$12:$A$111,$B$12:$B$111),IF(AND($H167=-1,AP$9=$R166),"",IF($H167=-1,AP166,IF(AND($H167=1,AN$9=$R166),$J167,IF($H167=1,AO166,""))))))))</f>
        <v/>
      </c>
      <c r="AP167" t="str">
        <f ca="1">IF($E166="","",IF($F167="",AP166,IF(AND($M167=1,AP$9&gt;$B$9),"",IF(AND($M167=1,AP$9&lt;=$B$9),LOOKUP(AP$9,$A$12:$A$111,$B$12:$B$111),IF(AND($H167=-1,AQ$9=$R166),"",IF($H167=-1,AQ166,IF(AND($H167=1,AO$9=$R166),$J167,IF($H167=1,AP166,""))))))))</f>
        <v/>
      </c>
      <c r="AQ167" t="str">
        <f ca="1">IF($E166="","",IF($F167="",AQ166,IF(AND($M167=1,AQ$9&gt;$B$9),"",IF(AND($M167=1,AQ$9&lt;=$B$9),LOOKUP(AQ$9,$A$12:$A$111,$B$12:$B$111),IF(AND($H167=-1,AR$9=$R166),"",IF($H167=-1,AR166,IF(AND($H167=1,AP$9=$R166),$J167,IF($H167=1,AQ166,""))))))))</f>
        <v/>
      </c>
      <c r="AR167" t="str">
        <f ca="1">IF($E166="","",IF($F167="",AR166,IF(AND($M167=1,AR$9&gt;$B$9),"",IF(AND($M167=1,AR$9&lt;=$B$9),LOOKUP(AR$9,$A$12:$A$111,$B$12:$B$111),IF(AND($H167=-1,AS$9=$R166),"",IF($H167=-1,AS166,IF(AND($H167=1,AQ$9=$R166),$J167,IF($H167=1,AR166,""))))))))</f>
        <v/>
      </c>
      <c r="AS167" t="str">
        <f ca="1">IF($E166="","",IF($F167="",AS166,IF(AND($M167=1,AS$9&gt;$B$9),"",IF(AND($M167=1,AS$9&lt;=$B$9),LOOKUP(AS$9,$A$12:$A$111,$B$12:$B$111),IF(AND($H167=-1,AT$9=$R166),"",IF($H167=-1,AT166,IF(AND($H167=1,AR$9=$R166),$J167,IF($H167=1,AS166,""))))))))</f>
        <v/>
      </c>
      <c r="AT167" t="str">
        <f ca="1">IF($E166="","",IF($F167="",AT166,IF(AND($M167=1,AT$9&gt;$B$9),"",IF(AND($M167=1,AT$9&lt;=$B$9),LOOKUP(AT$9,$A$12:$A$111,$B$12:$B$111),IF(AND($H167=-1,AU$9=$R166),"",IF($H167=-1,AU166,IF(AND($H167=1,AS$9=$R166),$J167,IF($H167=1,AT166,""))))))))</f>
        <v/>
      </c>
      <c r="AU167" t="str">
        <f ca="1">IF($E166="","",IF($F167="",AU166,IF(AND($M167=1,AU$9&gt;$B$9),"",IF(AND($M167=1,AU$9&lt;=$B$9),LOOKUP(AU$9,$A$12:$A$111,$B$12:$B$111),IF(AND($H167=-1,AV$9=$R166),"",IF($H167=-1,AV166,IF(AND($H167=1,AT$9=$R166),$J167,IF($H167=1,AU166,""))))))))</f>
        <v/>
      </c>
      <c r="AV167" t="str">
        <f ca="1">IF($E166="","",IF($F167="",AV166,IF(AND($M167=1,AV$9&gt;$B$9),"",IF(AND($M167=1,AV$9&lt;=$B$9),LOOKUP(AV$9,$A$12:$A$111,$B$12:$B$111),IF(AND($H167=-1,AW$9=$R166),"",IF($H167=-1,AW166,IF(AND($H167=1,AU$9=$R166),$J167,IF($H167=1,AV166,""))))))))</f>
        <v/>
      </c>
      <c r="AW167" t="str">
        <f ca="1">IF($E166="","",IF($F167="",AW166,IF(AND($M167=1,AW$9&gt;$B$9),"",IF(AND($M167=1,AW$9&lt;=$B$9),LOOKUP(AW$9,$A$12:$A$111,$B$12:$B$111),IF(AND($H167=-1,AX$9=$R166),"",IF($H167=-1,AX166,IF(AND($H167=1,AV$9=$R166),$J167,IF($H167=1,AW166,""))))))))</f>
        <v/>
      </c>
      <c r="AX167" t="str">
        <f ca="1">IF($E166="","",IF($F167="",AX166,IF(AND($M167=1,AX$9&gt;$B$9),"",IF(AND($M167=1,AX$9&lt;=$B$9),LOOKUP(AX$9,$A$12:$A$111,$B$12:$B$111),IF(AND($H167=-1,AY$9=$R166),"",IF($H167=-1,AY166,IF(AND($H167=1,AW$9=$R166),$J167,IF($H167=1,AX166,""))))))))</f>
        <v/>
      </c>
      <c r="AY167" t="str">
        <f ca="1">IF($E166="","",IF($F167="",AY166,IF(AND($M167=1,AY$9&gt;$B$9),"",IF(AND($M167=1,AY$9&lt;=$B$9),LOOKUP(AY$9,$A$12:$A$111,$B$12:$B$111),IF(AND($H167=-1,AZ$9=$R166),"",IF($H167=-1,AZ166,IF(AND($H167=1,AX$9=$R166),$J167,IF($H167=1,AY166,""))))))))</f>
        <v/>
      </c>
      <c r="AZ167" t="str">
        <f ca="1">IF($E166="","",IF($F167="",AZ166,IF(AND($M167=1,AZ$9&gt;$B$9),"",IF(AND($M167=1,AZ$9&lt;=$B$9),LOOKUP(AZ$9,$A$12:$A$111,$B$12:$B$111),IF(AND($H167=-1,BA$9=$R166),"",IF($H167=-1,BA166,IF(AND($H167=1,AY$9=$R166),$J167,IF($H167=1,AZ166,""))))))))</f>
        <v/>
      </c>
      <c r="BA167" t="str">
        <f ca="1">IF($E166="","",IF($F167="",BA166,IF(AND($M167=1,BA$9&gt;$B$9),"",IF(AND($M167=1,BA$9&lt;=$B$9),LOOKUP(BA$9,$A$12:$A$111,$B$12:$B$111),IF(AND($H167=-1,BB$9=$R166),"",IF($H167=-1,BB166,IF(AND($H167=1,AZ$9=$R166),$J167,IF($H167=1,BA166,""))))))))</f>
        <v/>
      </c>
      <c r="BB167" t="str">
        <f ca="1">IF($E166="","",IF($F167="",BB166,IF(AND($M167=1,BB$9&gt;$B$9),"",IF(AND($M167=1,BB$9&lt;=$B$9),LOOKUP(BB$9,$A$12:$A$111,$B$12:$B$111),IF(AND($H167=-1,BC$9=$R166),"",IF($H167=-1,BC166,IF(AND($H167=1,BA$9=$R166),$J167,IF($H167=1,BB166,""))))))))</f>
        <v/>
      </c>
      <c r="BC167" t="str">
        <f ca="1">IF($E166="","",IF($F167="",BC166,IF(AND($M167=1,BC$9&gt;$B$9),"",IF(AND($M167=1,BC$9&lt;=$B$9),LOOKUP(BC$9,$A$12:$A$111,$B$12:$B$111),IF(AND($H167=-1,BD$9=$R166),"",IF($H167=-1,BD166,IF(AND($H167=1,BB$9=$R166),$J167,IF($H167=1,BC166,""))))))))</f>
        <v/>
      </c>
      <c r="BD167" t="str">
        <f ca="1">IF($E166="","",IF($F167="",BD166,IF(AND($M167=1,BD$9&gt;$B$9),"",IF(AND($M167=1,BD$9&lt;=$B$9),LOOKUP(BD$9,$A$12:$A$111,$B$12:$B$111),IF(AND($H167=-1,BE$9=$R166),"",IF($H167=-1,BE166,IF(AND($H167=1,BC$9=$R166),$J167,IF($H167=1,BD166,""))))))))</f>
        <v/>
      </c>
      <c r="BE167" t="str">
        <f ca="1">IF($E166="","",IF($F167="",BE166,IF(AND($M167=1,BE$9&gt;$B$9),"",IF(AND($M167=1,BE$9&lt;=$B$9),LOOKUP(BE$9,$A$12:$A$111,$B$12:$B$111),IF(AND($H167=-1,BF$9=$R166),"",IF($H167=-1,BF166,IF(AND($H167=1,BD$9=$R166),$J167,IF($H167=1,BE166,""))))))))</f>
        <v/>
      </c>
      <c r="BF167" t="str">
        <f ca="1">IF($E166="","",IF($F167="",BF166,IF(AND($M167=1,BF$9&gt;$B$9),"",IF(AND($M167=1,BF$9&lt;=$B$9),LOOKUP(BF$9,$A$12:$A$111,$B$12:$B$111),IF(AND($H167=-1,BG$9=$R166),"",IF($H167=-1,BG166,IF(AND($H167=1,BE$9=$R166),$J167,IF($H167=1,BF166,""))))))))</f>
        <v/>
      </c>
      <c r="BG167" t="str">
        <f ca="1">IF($E166="","",IF($F167="",BG166,IF(AND($M167=1,BG$9&gt;$B$9),"",IF(AND($M167=1,BG$9&lt;=$B$9),LOOKUP(BG$9,$A$12:$A$111,$B$12:$B$111),IF(AND($H167=-1,BH$9=$R166),"",IF($H167=-1,BH166,IF(AND($H167=1,BF$9=$R166),$J167,IF($H167=1,BG166,""))))))))</f>
        <v/>
      </c>
      <c r="BH167" t="str">
        <f ca="1">IF($E166="","",IF($F167="",BH166,IF(AND($M167=1,BH$9&gt;$B$9),"",IF(AND($M167=1,BH$9&lt;=$B$9),LOOKUP(BH$9,$A$12:$A$111,$B$12:$B$111),IF(AND($H167=-1,BI$9=$R166),"",IF($H167=-1,BI166,IF(AND($H167=1,BG$9=$R166),$J167,IF($H167=1,BH166,""))))))))</f>
        <v/>
      </c>
      <c r="BI167" t="str">
        <f ca="1">IF($E166="","",IF($F167="",BI166,IF(AND($M167=1,BI$9&gt;$B$9),"",IF(AND($M167=1,BI$9&lt;=$B$9),LOOKUP(BI$9,$A$12:$A$111,$B$12:$B$111),IF(AND($H167=-1,BJ$9=$R166),"",IF($H167=-1,BJ166,IF(AND($H167=1,BH$9=$R166),$J167,IF($H167=1,BI166,""))))))))</f>
        <v/>
      </c>
      <c r="BJ167" t="str">
        <f ca="1">IF($E166="","",IF($F167="",BJ166,IF(AND($M167=1,BJ$9&gt;$B$9),"",IF(AND($M167=1,BJ$9&lt;=$B$9),LOOKUP(BJ$9,$A$12:$A$111,$B$12:$B$111),IF(AND($H167=-1,BK$9=$R166),"",IF($H167=-1,BK166,IF(AND($H167=1,BI$9=$R166),$J167,IF($H167=1,BJ166,""))))))))</f>
        <v/>
      </c>
      <c r="BK167" t="str">
        <f ca="1">IF($E166="","",IF($F167="",BK166,IF(AND($M167=1,BK$9&gt;$B$9),"",IF(AND($M167=1,BK$9&lt;=$B$9),LOOKUP(BK$9,$A$12:$A$111,$B$12:$B$111),IF(AND($H167=-1,BL$9=$R166),"",IF($H167=-1,BL166,IF(AND($H167=1,BJ$9=$R166),$J167,IF($H167=1,BK166,""))))))))</f>
        <v/>
      </c>
      <c r="BL167" t="str">
        <f ca="1">IF($E166="","",IF($F167="",BL166,IF(AND($M167=1,BL$9&gt;$B$9),"",IF(AND($M167=1,BL$9&lt;=$B$9),LOOKUP(BL$9,$A$12:$A$111,$B$12:$B$111),IF(AND($H167=-1,BM$9=$R166),"",IF($H167=-1,BM166,IF(AND($H167=1,BK$9=$R166),$J167,IF($H167=1,BL166,""))))))))</f>
        <v/>
      </c>
      <c r="BM167" t="str">
        <f ca="1">IF($E166="","",IF($F167="",BM166,IF(AND($M167=1,BM$9&gt;$B$9),"",IF(AND($M167=1,BM$9&lt;=$B$9),LOOKUP(BM$9,$A$12:$A$111,$B$12:$B$111),IF(AND($H167=-1,BN$9=$R166),"",IF($H167=-1,BN166,IF(AND($H167=1,BL$9=$R166),$J167,IF($H167=1,BM166,""))))))))</f>
        <v/>
      </c>
      <c r="BN167" t="str">
        <f ca="1">IF($E166="","",IF($F167="",BN166,IF(AND($M167=1,BN$9&gt;$B$9),"",IF(AND($M167=1,BN$9&lt;=$B$9),LOOKUP(BN$9,$A$12:$A$111,$B$12:$B$111),IF(AND($H167=-1,BO$9=$R166),"",IF($H167=-1,BO166,IF(AND($H167=1,BM$9=$R166),$J167,IF($H167=1,BN166,""))))))))</f>
        <v/>
      </c>
      <c r="BO167" t="str">
        <f ca="1">IF($E166="","",IF($F167="",BO166,IF(AND($M167=1,BO$9&gt;$B$9),"",IF(AND($M167=1,BO$9&lt;=$B$9),LOOKUP(BO$9,$A$12:$A$111,$B$12:$B$111),IF(AND($H167=-1,BP$9=$R166),"",IF($H167=-1,BP166,IF(AND($H167=1,BN$9=$R166),$J167,IF($H167=1,BO166,""))))))))</f>
        <v/>
      </c>
      <c r="BP167" t="str">
        <f ca="1">IF($E166="","",IF($F167="",BP166,IF(AND($M167=1,BP$9&gt;$B$9),"",IF(AND($M167=1,BP$9&lt;=$B$9),LOOKUP(BP$9,$A$12:$A$111,$B$12:$B$111),IF(AND($H167=-1,BQ$9=$R166),"",IF($H167=-1,BQ166,IF(AND($H167=1,BO$9=$R166),$J167,IF($H167=1,BP166,""))))))))</f>
        <v/>
      </c>
    </row>
    <row r="168" spans="4:68" x14ac:dyDescent="0.25">
      <c r="D168" s="4">
        <v>158</v>
      </c>
      <c r="E168" s="1">
        <f t="shared" ca="1" si="21"/>
        <v>3</v>
      </c>
      <c r="F168" t="str">
        <f ca="1">IF(E167="","",IF(AND(B$3="Last",G167="Zero"),F167,IF(B$3="Last",G167,IF(AND(B$3="2nd last",G166="Zero"),F167,IF(B$3="2nd last",G166,IF(AND(B$3="Opposite",G167="Zero"),F167,IF(AND(B$3="Opposite",G167="Red"),"Black",IF(AND(B$3="Opposite",G167="Black"),"Red",IF(AND(B$3="Opposite",G167="Odd"),"Even",IF(AND(B$3="Opposite",G167="Even"),"Odd",IF(AND(B$3="Opposite",G167="High"),"Low",IF(AND(B$3="Opposite",G167="Low"),"High",IF(COUNTIF(Refs!$E$5:$I$6,B$3)=1,RevLab!B$3,"")))))))))))))</f>
        <v>Black</v>
      </c>
      <c r="G168" t="str">
        <f ca="1">IF(E168="","",IF(B$2="Red/Black",LOOKUP(E168,Refs!D:D,Refs!F:F),IF(B$2="High/Low",LOOKUP(E168,Refs!D:D,Refs!H:H),IF(B$2="Odd/Even",LOOKUP(E168,Refs!D:D,Refs!J:J),""))))</f>
        <v>Red</v>
      </c>
      <c r="H168">
        <f t="shared" ca="1" si="22"/>
        <v>-1</v>
      </c>
      <c r="I168">
        <f ca="1">IF(E167="","",IF(F168="","",IF(AND(R167&gt;1,P167+Q167&gt;=$B$4),$B$4,IF(R167=1,P167,P167+Q167))))</f>
        <v>5</v>
      </c>
      <c r="J168">
        <f t="shared" ca="1" si="23"/>
        <v>-5</v>
      </c>
      <c r="K168">
        <f t="shared" ca="1" si="25"/>
        <v>-215</v>
      </c>
      <c r="L168">
        <f t="shared" ca="1" si="26"/>
        <v>15</v>
      </c>
      <c r="M168">
        <f t="shared" ca="1" si="24"/>
        <v>0</v>
      </c>
      <c r="P168">
        <f t="shared" ca="1" si="18"/>
        <v>2</v>
      </c>
      <c r="Q168">
        <f t="shared" ca="1" si="19"/>
        <v>3</v>
      </c>
      <c r="R168" s="2">
        <f t="shared" ca="1" si="20"/>
        <v>2</v>
      </c>
      <c r="S168" s="4">
        <f ca="1">IF(E167="","",IF($F168="",S167,IF($M168=1,LOOKUP(S$9,$A$12:$A$111,$B$12:$B$111),IF(AND($H168=-1,T$9=$R167),"",IF($H168=-1,T167,IF($H168=1,S167))))))</f>
        <v>2</v>
      </c>
      <c r="T168">
        <f ca="1">IF($E167="","",IF($F168="",T167,IF(AND($M168=1,T$9&gt;$B$9),"",IF(AND($M168=1,T$9&lt;=$B$9),LOOKUP(T$9,$A$12:$A$111,$B$12:$B$111),IF(AND($H168=-1,U$9=$R167),"",IF($H168=-1,U167,IF(AND($H168=1,S$9=$R167),$J168,IF($H168=1,T167,""))))))))</f>
        <v>3</v>
      </c>
      <c r="U168" t="str">
        <f ca="1">IF($E167="","",IF($F168="",U167,IF(AND($M168=1,U$9&gt;$B$9),"",IF(AND($M168=1,U$9&lt;=$B$9),LOOKUP(U$9,$A$12:$A$111,$B$12:$B$111),IF(AND($H168=-1,V$9=$R167),"",IF($H168=-1,V167,IF(AND($H168=1,T$9=$R167),$J168,IF($H168=1,U167,""))))))))</f>
        <v/>
      </c>
      <c r="V168" t="str">
        <f ca="1">IF($E167="","",IF($F168="",V167,IF(AND($M168=1,V$9&gt;$B$9),"",IF(AND($M168=1,V$9&lt;=$B$9),LOOKUP(V$9,$A$12:$A$111,$B$12:$B$111),IF(AND($H168=-1,W$9=$R167),"",IF($H168=-1,W167,IF(AND($H168=1,U$9=$R167),$J168,IF($H168=1,V167,""))))))))</f>
        <v/>
      </c>
      <c r="W168" t="str">
        <f ca="1">IF($E167="","",IF($F168="",W167,IF(AND($M168=1,W$9&gt;$B$9),"",IF(AND($M168=1,W$9&lt;=$B$9),LOOKUP(W$9,$A$12:$A$111,$B$12:$B$111),IF(AND($H168=-1,X$9=$R167),"",IF($H168=-1,X167,IF(AND($H168=1,V$9=$R167),$J168,IF($H168=1,W167,""))))))))</f>
        <v/>
      </c>
      <c r="X168" t="str">
        <f ca="1">IF($E167="","",IF($F168="",X167,IF(AND($M168=1,X$9&gt;$B$9),"",IF(AND($M168=1,X$9&lt;=$B$9),LOOKUP(X$9,$A$12:$A$111,$B$12:$B$111),IF(AND($H168=-1,Y$9=$R167),"",IF($H168=-1,Y167,IF(AND($H168=1,W$9=$R167),$J168,IF($H168=1,X167,""))))))))</f>
        <v/>
      </c>
      <c r="Y168" t="str">
        <f ca="1">IF($E167="","",IF($F168="",Y167,IF(AND($M168=1,Y$9&gt;$B$9),"",IF(AND($M168=1,Y$9&lt;=$B$9),LOOKUP(Y$9,$A$12:$A$111,$B$12:$B$111),IF(AND($H168=-1,Z$9=$R167),"",IF($H168=-1,Z167,IF(AND($H168=1,X$9=$R167),$J168,IF($H168=1,Y167,""))))))))</f>
        <v/>
      </c>
      <c r="Z168" t="str">
        <f ca="1">IF($E167="","",IF($F168="",Z167,IF(AND($M168=1,Z$9&gt;$B$9),"",IF(AND($M168=1,Z$9&lt;=$B$9),LOOKUP(Z$9,$A$12:$A$111,$B$12:$B$111),IF(AND($H168=-1,AA$9=$R167),"",IF($H168=-1,AA167,IF(AND($H168=1,Y$9=$R167),$J168,IF($H168=1,Z167,""))))))))</f>
        <v/>
      </c>
      <c r="AA168" t="str">
        <f ca="1">IF($E167="","",IF($F168="",AA167,IF(AND($M168=1,AA$9&gt;$B$9),"",IF(AND($M168=1,AA$9&lt;=$B$9),LOOKUP(AA$9,$A$12:$A$111,$B$12:$B$111),IF(AND($H168=-1,AB$9=$R167),"",IF($H168=-1,AB167,IF(AND($H168=1,Z$9=$R167),$J168,IF($H168=1,AA167,""))))))))</f>
        <v/>
      </c>
      <c r="AB168" t="str">
        <f ca="1">IF($E167="","",IF($F168="",AB167,IF(AND($M168=1,AB$9&gt;$B$9),"",IF(AND($M168=1,AB$9&lt;=$B$9),LOOKUP(AB$9,$A$12:$A$111,$B$12:$B$111),IF(AND($H168=-1,AC$9=$R167),"",IF($H168=-1,AC167,IF(AND($H168=1,AA$9=$R167),$J168,IF($H168=1,AB167,""))))))))</f>
        <v/>
      </c>
      <c r="AC168" t="str">
        <f ca="1">IF($E167="","",IF($F168="",AC167,IF(AND($M168=1,AC$9&gt;$B$9),"",IF(AND($M168=1,AC$9&lt;=$B$9),LOOKUP(AC$9,$A$12:$A$111,$B$12:$B$111),IF(AND($H168=-1,AD$9=$R167),"",IF($H168=-1,AD167,IF(AND($H168=1,AB$9=$R167),$J168,IF($H168=1,AC167,""))))))))</f>
        <v/>
      </c>
      <c r="AD168" t="str">
        <f ca="1">IF($E167="","",IF($F168="",AD167,IF(AND($M168=1,AD$9&gt;$B$9),"",IF(AND($M168=1,AD$9&lt;=$B$9),LOOKUP(AD$9,$A$12:$A$111,$B$12:$B$111),IF(AND($H168=-1,AE$9=$R167),"",IF($H168=-1,AE167,IF(AND($H168=1,AC$9=$R167),$J168,IF($H168=1,AD167,""))))))))</f>
        <v/>
      </c>
      <c r="AE168" t="str">
        <f ca="1">IF($E167="","",IF($F168="",AE167,IF(AND($M168=1,AE$9&gt;$B$9),"",IF(AND($M168=1,AE$9&lt;=$B$9),LOOKUP(AE$9,$A$12:$A$111,$B$12:$B$111),IF(AND($H168=-1,AF$9=$R167),"",IF($H168=-1,AF167,IF(AND($H168=1,AD$9=$R167),$J168,IF($H168=1,AE167,""))))))))</f>
        <v/>
      </c>
      <c r="AF168" t="str">
        <f ca="1">IF($E167="","",IF($F168="",AF167,IF(AND($M168=1,AF$9&gt;$B$9),"",IF(AND($M168=1,AF$9&lt;=$B$9),LOOKUP(AF$9,$A$12:$A$111,$B$12:$B$111),IF(AND($H168=-1,AG$9=$R167),"",IF($H168=-1,AG167,IF(AND($H168=1,AE$9=$R167),$J168,IF($H168=1,AF167,""))))))))</f>
        <v/>
      </c>
      <c r="AG168" t="str">
        <f ca="1">IF($E167="","",IF($F168="",AG167,IF(AND($M168=1,AG$9&gt;$B$9),"",IF(AND($M168=1,AG$9&lt;=$B$9),LOOKUP(AG$9,$A$12:$A$111,$B$12:$B$111),IF(AND($H168=-1,AH$9=$R167),"",IF($H168=-1,AH167,IF(AND($H168=1,AF$9=$R167),$J168,IF($H168=1,AG167,""))))))))</f>
        <v/>
      </c>
      <c r="AH168" t="str">
        <f ca="1">IF($E167="","",IF($F168="",AH167,IF(AND($M168=1,AH$9&gt;$B$9),"",IF(AND($M168=1,AH$9&lt;=$B$9),LOOKUP(AH$9,$A$12:$A$111,$B$12:$B$111),IF(AND($H168=-1,AI$9=$R167),"",IF($H168=-1,AI167,IF(AND($H168=1,AG$9=$R167),$J168,IF($H168=1,AH167,""))))))))</f>
        <v/>
      </c>
      <c r="AI168" t="str">
        <f ca="1">IF($E167="","",IF($F168="",AI167,IF(AND($M168=1,AI$9&gt;$B$9),"",IF(AND($M168=1,AI$9&lt;=$B$9),LOOKUP(AI$9,$A$12:$A$111,$B$12:$B$111),IF(AND($H168=-1,AJ$9=$R167),"",IF($H168=-1,AJ167,IF(AND($H168=1,AH$9=$R167),$J168,IF($H168=1,AI167,""))))))))</f>
        <v/>
      </c>
      <c r="AJ168" t="str">
        <f ca="1">IF($E167="","",IF($F168="",AJ167,IF(AND($M168=1,AJ$9&gt;$B$9),"",IF(AND($M168=1,AJ$9&lt;=$B$9),LOOKUP(AJ$9,$A$12:$A$111,$B$12:$B$111),IF(AND($H168=-1,AK$9=$R167),"",IF($H168=-1,AK167,IF(AND($H168=1,AI$9=$R167),$J168,IF($H168=1,AJ167,""))))))))</f>
        <v/>
      </c>
      <c r="AK168" t="str">
        <f ca="1">IF($E167="","",IF($F168="",AK167,IF(AND($M168=1,AK$9&gt;$B$9),"",IF(AND($M168=1,AK$9&lt;=$B$9),LOOKUP(AK$9,$A$12:$A$111,$B$12:$B$111),IF(AND($H168=-1,AL$9=$R167),"",IF($H168=-1,AL167,IF(AND($H168=1,AJ$9=$R167),$J168,IF($H168=1,AK167,""))))))))</f>
        <v/>
      </c>
      <c r="AL168" t="str">
        <f ca="1">IF($E167="","",IF($F168="",AL167,IF(AND($M168=1,AL$9&gt;$B$9),"",IF(AND($M168=1,AL$9&lt;=$B$9),LOOKUP(AL$9,$A$12:$A$111,$B$12:$B$111),IF(AND($H168=-1,AM$9=$R167),"",IF($H168=-1,AM167,IF(AND($H168=1,AK$9=$R167),$J168,IF($H168=1,AL167,""))))))))</f>
        <v/>
      </c>
      <c r="AM168" t="str">
        <f ca="1">IF($E167="","",IF($F168="",AM167,IF(AND($M168=1,AM$9&gt;$B$9),"",IF(AND($M168=1,AM$9&lt;=$B$9),LOOKUP(AM$9,$A$12:$A$111,$B$12:$B$111),IF(AND($H168=-1,AN$9=$R167),"",IF($H168=-1,AN167,IF(AND($H168=1,AL$9=$R167),$J168,IF($H168=1,AM167,""))))))))</f>
        <v/>
      </c>
      <c r="AN168" t="str">
        <f ca="1">IF($E167="","",IF($F168="",AN167,IF(AND($M168=1,AN$9&gt;$B$9),"",IF(AND($M168=1,AN$9&lt;=$B$9),LOOKUP(AN$9,$A$12:$A$111,$B$12:$B$111),IF(AND($H168=-1,AO$9=$R167),"",IF($H168=-1,AO167,IF(AND($H168=1,AM$9=$R167),$J168,IF($H168=1,AN167,""))))))))</f>
        <v/>
      </c>
      <c r="AO168" t="str">
        <f ca="1">IF($E167="","",IF($F168="",AO167,IF(AND($M168=1,AO$9&gt;$B$9),"",IF(AND($M168=1,AO$9&lt;=$B$9),LOOKUP(AO$9,$A$12:$A$111,$B$12:$B$111),IF(AND($H168=-1,AP$9=$R167),"",IF($H168=-1,AP167,IF(AND($H168=1,AN$9=$R167),$J168,IF($H168=1,AO167,""))))))))</f>
        <v/>
      </c>
      <c r="AP168" t="str">
        <f ca="1">IF($E167="","",IF($F168="",AP167,IF(AND($M168=1,AP$9&gt;$B$9),"",IF(AND($M168=1,AP$9&lt;=$B$9),LOOKUP(AP$9,$A$12:$A$111,$B$12:$B$111),IF(AND($H168=-1,AQ$9=$R167),"",IF($H168=-1,AQ167,IF(AND($H168=1,AO$9=$R167),$J168,IF($H168=1,AP167,""))))))))</f>
        <v/>
      </c>
      <c r="AQ168" t="str">
        <f ca="1">IF($E167="","",IF($F168="",AQ167,IF(AND($M168=1,AQ$9&gt;$B$9),"",IF(AND($M168=1,AQ$9&lt;=$B$9),LOOKUP(AQ$9,$A$12:$A$111,$B$12:$B$111),IF(AND($H168=-1,AR$9=$R167),"",IF($H168=-1,AR167,IF(AND($H168=1,AP$9=$R167),$J168,IF($H168=1,AQ167,""))))))))</f>
        <v/>
      </c>
      <c r="AR168" t="str">
        <f ca="1">IF($E167="","",IF($F168="",AR167,IF(AND($M168=1,AR$9&gt;$B$9),"",IF(AND($M168=1,AR$9&lt;=$B$9),LOOKUP(AR$9,$A$12:$A$111,$B$12:$B$111),IF(AND($H168=-1,AS$9=$R167),"",IF($H168=-1,AS167,IF(AND($H168=1,AQ$9=$R167),$J168,IF($H168=1,AR167,""))))))))</f>
        <v/>
      </c>
      <c r="AS168" t="str">
        <f ca="1">IF($E167="","",IF($F168="",AS167,IF(AND($M168=1,AS$9&gt;$B$9),"",IF(AND($M168=1,AS$9&lt;=$B$9),LOOKUP(AS$9,$A$12:$A$111,$B$12:$B$111),IF(AND($H168=-1,AT$9=$R167),"",IF($H168=-1,AT167,IF(AND($H168=1,AR$9=$R167),$J168,IF($H168=1,AS167,""))))))))</f>
        <v/>
      </c>
      <c r="AT168" t="str">
        <f ca="1">IF($E167="","",IF($F168="",AT167,IF(AND($M168=1,AT$9&gt;$B$9),"",IF(AND($M168=1,AT$9&lt;=$B$9),LOOKUP(AT$9,$A$12:$A$111,$B$12:$B$111),IF(AND($H168=-1,AU$9=$R167),"",IF($H168=-1,AU167,IF(AND($H168=1,AS$9=$R167),$J168,IF($H168=1,AT167,""))))))))</f>
        <v/>
      </c>
      <c r="AU168" t="str">
        <f ca="1">IF($E167="","",IF($F168="",AU167,IF(AND($M168=1,AU$9&gt;$B$9),"",IF(AND($M168=1,AU$9&lt;=$B$9),LOOKUP(AU$9,$A$12:$A$111,$B$12:$B$111),IF(AND($H168=-1,AV$9=$R167),"",IF($H168=-1,AV167,IF(AND($H168=1,AT$9=$R167),$J168,IF($H168=1,AU167,""))))))))</f>
        <v/>
      </c>
      <c r="AV168" t="str">
        <f ca="1">IF($E167="","",IF($F168="",AV167,IF(AND($M168=1,AV$9&gt;$B$9),"",IF(AND($M168=1,AV$9&lt;=$B$9),LOOKUP(AV$9,$A$12:$A$111,$B$12:$B$111),IF(AND($H168=-1,AW$9=$R167),"",IF($H168=-1,AW167,IF(AND($H168=1,AU$9=$R167),$J168,IF($H168=1,AV167,""))))))))</f>
        <v/>
      </c>
      <c r="AW168" t="str">
        <f ca="1">IF($E167="","",IF($F168="",AW167,IF(AND($M168=1,AW$9&gt;$B$9),"",IF(AND($M168=1,AW$9&lt;=$B$9),LOOKUP(AW$9,$A$12:$A$111,$B$12:$B$111),IF(AND($H168=-1,AX$9=$R167),"",IF($H168=-1,AX167,IF(AND($H168=1,AV$9=$R167),$J168,IF($H168=1,AW167,""))))))))</f>
        <v/>
      </c>
      <c r="AX168" t="str">
        <f ca="1">IF($E167="","",IF($F168="",AX167,IF(AND($M168=1,AX$9&gt;$B$9),"",IF(AND($M168=1,AX$9&lt;=$B$9),LOOKUP(AX$9,$A$12:$A$111,$B$12:$B$111),IF(AND($H168=-1,AY$9=$R167),"",IF($H168=-1,AY167,IF(AND($H168=1,AW$9=$R167),$J168,IF($H168=1,AX167,""))))))))</f>
        <v/>
      </c>
      <c r="AY168" t="str">
        <f ca="1">IF($E167="","",IF($F168="",AY167,IF(AND($M168=1,AY$9&gt;$B$9),"",IF(AND($M168=1,AY$9&lt;=$B$9),LOOKUP(AY$9,$A$12:$A$111,$B$12:$B$111),IF(AND($H168=-1,AZ$9=$R167),"",IF($H168=-1,AZ167,IF(AND($H168=1,AX$9=$R167),$J168,IF($H168=1,AY167,""))))))))</f>
        <v/>
      </c>
      <c r="AZ168" t="str">
        <f ca="1">IF($E167="","",IF($F168="",AZ167,IF(AND($M168=1,AZ$9&gt;$B$9),"",IF(AND($M168=1,AZ$9&lt;=$B$9),LOOKUP(AZ$9,$A$12:$A$111,$B$12:$B$111),IF(AND($H168=-1,BA$9=$R167),"",IF($H168=-1,BA167,IF(AND($H168=1,AY$9=$R167),$J168,IF($H168=1,AZ167,""))))))))</f>
        <v/>
      </c>
      <c r="BA168" t="str">
        <f ca="1">IF($E167="","",IF($F168="",BA167,IF(AND($M168=1,BA$9&gt;$B$9),"",IF(AND($M168=1,BA$9&lt;=$B$9),LOOKUP(BA$9,$A$12:$A$111,$B$12:$B$111),IF(AND($H168=-1,BB$9=$R167),"",IF($H168=-1,BB167,IF(AND($H168=1,AZ$9=$R167),$J168,IF($H168=1,BA167,""))))))))</f>
        <v/>
      </c>
      <c r="BB168" t="str">
        <f ca="1">IF($E167="","",IF($F168="",BB167,IF(AND($M168=1,BB$9&gt;$B$9),"",IF(AND($M168=1,BB$9&lt;=$B$9),LOOKUP(BB$9,$A$12:$A$111,$B$12:$B$111),IF(AND($H168=-1,BC$9=$R167),"",IF($H168=-1,BC167,IF(AND($H168=1,BA$9=$R167),$J168,IF($H168=1,BB167,""))))))))</f>
        <v/>
      </c>
      <c r="BC168" t="str">
        <f ca="1">IF($E167="","",IF($F168="",BC167,IF(AND($M168=1,BC$9&gt;$B$9),"",IF(AND($M168=1,BC$9&lt;=$B$9),LOOKUP(BC$9,$A$12:$A$111,$B$12:$B$111),IF(AND($H168=-1,BD$9=$R167),"",IF($H168=-1,BD167,IF(AND($H168=1,BB$9=$R167),$J168,IF($H168=1,BC167,""))))))))</f>
        <v/>
      </c>
      <c r="BD168" t="str">
        <f ca="1">IF($E167="","",IF($F168="",BD167,IF(AND($M168=1,BD$9&gt;$B$9),"",IF(AND($M168=1,BD$9&lt;=$B$9),LOOKUP(BD$9,$A$12:$A$111,$B$12:$B$111),IF(AND($H168=-1,BE$9=$R167),"",IF($H168=-1,BE167,IF(AND($H168=1,BC$9=$R167),$J168,IF($H168=1,BD167,""))))))))</f>
        <v/>
      </c>
      <c r="BE168" t="str">
        <f ca="1">IF($E167="","",IF($F168="",BE167,IF(AND($M168=1,BE$9&gt;$B$9),"",IF(AND($M168=1,BE$9&lt;=$B$9),LOOKUP(BE$9,$A$12:$A$111,$B$12:$B$111),IF(AND($H168=-1,BF$9=$R167),"",IF($H168=-1,BF167,IF(AND($H168=1,BD$9=$R167),$J168,IF($H168=1,BE167,""))))))))</f>
        <v/>
      </c>
      <c r="BF168" t="str">
        <f ca="1">IF($E167="","",IF($F168="",BF167,IF(AND($M168=1,BF$9&gt;$B$9),"",IF(AND($M168=1,BF$9&lt;=$B$9),LOOKUP(BF$9,$A$12:$A$111,$B$12:$B$111),IF(AND($H168=-1,BG$9=$R167),"",IF($H168=-1,BG167,IF(AND($H168=1,BE$9=$R167),$J168,IF($H168=1,BF167,""))))))))</f>
        <v/>
      </c>
      <c r="BG168" t="str">
        <f ca="1">IF($E167="","",IF($F168="",BG167,IF(AND($M168=1,BG$9&gt;$B$9),"",IF(AND($M168=1,BG$9&lt;=$B$9),LOOKUP(BG$9,$A$12:$A$111,$B$12:$B$111),IF(AND($H168=-1,BH$9=$R167),"",IF($H168=-1,BH167,IF(AND($H168=1,BF$9=$R167),$J168,IF($H168=1,BG167,""))))))))</f>
        <v/>
      </c>
      <c r="BH168" t="str">
        <f ca="1">IF($E167="","",IF($F168="",BH167,IF(AND($M168=1,BH$9&gt;$B$9),"",IF(AND($M168=1,BH$9&lt;=$B$9),LOOKUP(BH$9,$A$12:$A$111,$B$12:$B$111),IF(AND($H168=-1,BI$9=$R167),"",IF($H168=-1,BI167,IF(AND($H168=1,BG$9=$R167),$J168,IF($H168=1,BH167,""))))))))</f>
        <v/>
      </c>
      <c r="BI168" t="str">
        <f ca="1">IF($E167="","",IF($F168="",BI167,IF(AND($M168=1,BI$9&gt;$B$9),"",IF(AND($M168=1,BI$9&lt;=$B$9),LOOKUP(BI$9,$A$12:$A$111,$B$12:$B$111),IF(AND($H168=-1,BJ$9=$R167),"",IF($H168=-1,BJ167,IF(AND($H168=1,BH$9=$R167),$J168,IF($H168=1,BI167,""))))))))</f>
        <v/>
      </c>
      <c r="BJ168" t="str">
        <f ca="1">IF($E167="","",IF($F168="",BJ167,IF(AND($M168=1,BJ$9&gt;$B$9),"",IF(AND($M168=1,BJ$9&lt;=$B$9),LOOKUP(BJ$9,$A$12:$A$111,$B$12:$B$111),IF(AND($H168=-1,BK$9=$R167),"",IF($H168=-1,BK167,IF(AND($H168=1,BI$9=$R167),$J168,IF($H168=1,BJ167,""))))))))</f>
        <v/>
      </c>
      <c r="BK168" t="str">
        <f ca="1">IF($E167="","",IF($F168="",BK167,IF(AND($M168=1,BK$9&gt;$B$9),"",IF(AND($M168=1,BK$9&lt;=$B$9),LOOKUP(BK$9,$A$12:$A$111,$B$12:$B$111),IF(AND($H168=-1,BL$9=$R167),"",IF($H168=-1,BL167,IF(AND($H168=1,BJ$9=$R167),$J168,IF($H168=1,BK167,""))))))))</f>
        <v/>
      </c>
      <c r="BL168" t="str">
        <f ca="1">IF($E167="","",IF($F168="",BL167,IF(AND($M168=1,BL$9&gt;$B$9),"",IF(AND($M168=1,BL$9&lt;=$B$9),LOOKUP(BL$9,$A$12:$A$111,$B$12:$B$111),IF(AND($H168=-1,BM$9=$R167),"",IF($H168=-1,BM167,IF(AND($H168=1,BK$9=$R167),$J168,IF($H168=1,BL167,""))))))))</f>
        <v/>
      </c>
      <c r="BM168" t="str">
        <f ca="1">IF($E167="","",IF($F168="",BM167,IF(AND($M168=1,BM$9&gt;$B$9),"",IF(AND($M168=1,BM$9&lt;=$B$9),LOOKUP(BM$9,$A$12:$A$111,$B$12:$B$111),IF(AND($H168=-1,BN$9=$R167),"",IF($H168=-1,BN167,IF(AND($H168=1,BL$9=$R167),$J168,IF($H168=1,BM167,""))))))))</f>
        <v/>
      </c>
      <c r="BN168" t="str">
        <f ca="1">IF($E167="","",IF($F168="",BN167,IF(AND($M168=1,BN$9&gt;$B$9),"",IF(AND($M168=1,BN$9&lt;=$B$9),LOOKUP(BN$9,$A$12:$A$111,$B$12:$B$111),IF(AND($H168=-1,BO$9=$R167),"",IF($H168=-1,BO167,IF(AND($H168=1,BM$9=$R167),$J168,IF($H168=1,BN167,""))))))))</f>
        <v/>
      </c>
      <c r="BO168" t="str">
        <f ca="1">IF($E167="","",IF($F168="",BO167,IF(AND($M168=1,BO$9&gt;$B$9),"",IF(AND($M168=1,BO$9&lt;=$B$9),LOOKUP(BO$9,$A$12:$A$111,$B$12:$B$111),IF(AND($H168=-1,BP$9=$R167),"",IF($H168=-1,BP167,IF(AND($H168=1,BN$9=$R167),$J168,IF($H168=1,BO167,""))))))))</f>
        <v/>
      </c>
      <c r="BP168">
        <f ca="1">IF($E167="","",IF($F168="",BP167,IF(AND($M168=1,BP$9&gt;$B$9),"",IF(AND($M168=1,BP$9&lt;=$B$9),LOOKUP(BP$9,$A$12:$A$111,$B$12:$B$111),IF(AND($H168=-1,BQ$9=$R167),"",IF($H168=-1,BQ167,IF(AND($H168=1,BO$9=$R167),$J168,IF($H168=1,BP167,""))))))))</f>
        <v>0</v>
      </c>
    </row>
    <row r="169" spans="4:68" x14ac:dyDescent="0.25">
      <c r="D169" s="4">
        <v>159</v>
      </c>
      <c r="E169" s="1">
        <f t="shared" ca="1" si="21"/>
        <v>19</v>
      </c>
      <c r="F169" t="str">
        <f ca="1">IF(E168="","",IF(AND(B$3="Last",G168="Zero"),F168,IF(B$3="Last",G168,IF(AND(B$3="2nd last",G167="Zero"),F168,IF(B$3="2nd last",G167,IF(AND(B$3="Opposite",G168="Zero"),F168,IF(AND(B$3="Opposite",G168="Red"),"Black",IF(AND(B$3="Opposite",G168="Black"),"Red",IF(AND(B$3="Opposite",G168="Odd"),"Even",IF(AND(B$3="Opposite",G168="Even"),"Odd",IF(AND(B$3="Opposite",G168="High"),"Low",IF(AND(B$3="Opposite",G168="Low"),"High",IF(COUNTIF(Refs!$E$5:$I$6,B$3)=1,RevLab!B$3,"")))))))))))))</f>
        <v>Black</v>
      </c>
      <c r="G169" t="str">
        <f ca="1">IF(E169="","",IF(B$2="Red/Black",LOOKUP(E169,Refs!D:D,Refs!F:F),IF(B$2="High/Low",LOOKUP(E169,Refs!D:D,Refs!H:H),IF(B$2="Odd/Even",LOOKUP(E169,Refs!D:D,Refs!J:J),""))))</f>
        <v>Red</v>
      </c>
      <c r="H169">
        <f t="shared" ca="1" si="22"/>
        <v>-1</v>
      </c>
      <c r="I169">
        <f ca="1">IF(E168="","",IF(F169="","",IF(AND(R168&gt;1,P168+Q168&gt;=$B$4),$B$4,IF(R168=1,P168,P168+Q168))))</f>
        <v>5</v>
      </c>
      <c r="J169">
        <f t="shared" ca="1" si="23"/>
        <v>-5</v>
      </c>
      <c r="K169">
        <f t="shared" ca="1" si="25"/>
        <v>-220</v>
      </c>
      <c r="L169">
        <f t="shared" ca="1" si="26"/>
        <v>15</v>
      </c>
      <c r="M169">
        <f t="shared" ca="1" si="24"/>
        <v>1</v>
      </c>
      <c r="P169">
        <f t="shared" ca="1" si="18"/>
        <v>1</v>
      </c>
      <c r="Q169">
        <f t="shared" ca="1" si="19"/>
        <v>4</v>
      </c>
      <c r="R169" s="2">
        <f t="shared" ca="1" si="20"/>
        <v>4</v>
      </c>
      <c r="S169" s="4">
        <f ca="1">IF(E168="","",IF($F169="",S168,IF($M169=1,LOOKUP(S$9,$A$12:$A$111,$B$12:$B$111),IF(AND($H169=-1,T$9=$R168),"",IF($H169=-1,T168,IF($H169=1,S168))))))</f>
        <v>1</v>
      </c>
      <c r="T169">
        <f ca="1">IF($E168="","",IF($F169="",T168,IF(AND($M169=1,T$9&gt;$B$9),"",IF(AND($M169=1,T$9&lt;=$B$9),LOOKUP(T$9,$A$12:$A$111,$B$12:$B$111),IF(AND($H169=-1,U$9=$R168),"",IF($H169=-1,U168,IF(AND($H169=1,S$9=$R168),$J169,IF($H169=1,T168,""))))))))</f>
        <v>2</v>
      </c>
      <c r="U169">
        <f ca="1">IF($E168="","",IF($F169="",U168,IF(AND($M169=1,U$9&gt;$B$9),"",IF(AND($M169=1,U$9&lt;=$B$9),LOOKUP(U$9,$A$12:$A$111,$B$12:$B$111),IF(AND($H169=-1,V$9=$R168),"",IF($H169=-1,V168,IF(AND($H169=1,T$9=$R168),$J169,IF($H169=1,U168,""))))))))</f>
        <v>3</v>
      </c>
      <c r="V169">
        <f ca="1">IF($E168="","",IF($F169="",V168,IF(AND($M169=1,V$9&gt;$B$9),"",IF(AND($M169=1,V$9&lt;=$B$9),LOOKUP(V$9,$A$12:$A$111,$B$12:$B$111),IF(AND($H169=-1,W$9=$R168),"",IF($H169=-1,W168,IF(AND($H169=1,U$9=$R168),$J169,IF($H169=1,V168,""))))))))</f>
        <v>4</v>
      </c>
      <c r="W169" t="str">
        <f ca="1">IF($E168="","",IF($F169="",W168,IF(AND($M169=1,W$9&gt;$B$9),"",IF(AND($M169=1,W$9&lt;=$B$9),LOOKUP(W$9,$A$12:$A$111,$B$12:$B$111),IF(AND($H169=-1,X$9=$R168),"",IF($H169=-1,X168,IF(AND($H169=1,V$9=$R168),$J169,IF($H169=1,W168,""))))))))</f>
        <v/>
      </c>
      <c r="X169" t="str">
        <f ca="1">IF($E168="","",IF($F169="",X168,IF(AND($M169=1,X$9&gt;$B$9),"",IF(AND($M169=1,X$9&lt;=$B$9),LOOKUP(X$9,$A$12:$A$111,$B$12:$B$111),IF(AND($H169=-1,Y$9=$R168),"",IF($H169=-1,Y168,IF(AND($H169=1,W$9=$R168),$J169,IF($H169=1,X168,""))))))))</f>
        <v/>
      </c>
      <c r="Y169" t="str">
        <f ca="1">IF($E168="","",IF($F169="",Y168,IF(AND($M169=1,Y$9&gt;$B$9),"",IF(AND($M169=1,Y$9&lt;=$B$9),LOOKUP(Y$9,$A$12:$A$111,$B$12:$B$111),IF(AND($H169=-1,Z$9=$R168),"",IF($H169=-1,Z168,IF(AND($H169=1,X$9=$R168),$J169,IF($H169=1,Y168,""))))))))</f>
        <v/>
      </c>
      <c r="Z169" t="str">
        <f ca="1">IF($E168="","",IF($F169="",Z168,IF(AND($M169=1,Z$9&gt;$B$9),"",IF(AND($M169=1,Z$9&lt;=$B$9),LOOKUP(Z$9,$A$12:$A$111,$B$12:$B$111),IF(AND($H169=-1,AA$9=$R168),"",IF($H169=-1,AA168,IF(AND($H169=1,Y$9=$R168),$J169,IF($H169=1,Z168,""))))))))</f>
        <v/>
      </c>
      <c r="AA169" t="str">
        <f ca="1">IF($E168="","",IF($F169="",AA168,IF(AND($M169=1,AA$9&gt;$B$9),"",IF(AND($M169=1,AA$9&lt;=$B$9),LOOKUP(AA$9,$A$12:$A$111,$B$12:$B$111),IF(AND($H169=-1,AB$9=$R168),"",IF($H169=-1,AB168,IF(AND($H169=1,Z$9=$R168),$J169,IF($H169=1,AA168,""))))))))</f>
        <v/>
      </c>
      <c r="AB169" t="str">
        <f ca="1">IF($E168="","",IF($F169="",AB168,IF(AND($M169=1,AB$9&gt;$B$9),"",IF(AND($M169=1,AB$9&lt;=$B$9),LOOKUP(AB$9,$A$12:$A$111,$B$12:$B$111),IF(AND($H169=-1,AC$9=$R168),"",IF($H169=-1,AC168,IF(AND($H169=1,AA$9=$R168),$J169,IF($H169=1,AB168,""))))))))</f>
        <v/>
      </c>
      <c r="AC169" t="str">
        <f ca="1">IF($E168="","",IF($F169="",AC168,IF(AND($M169=1,AC$9&gt;$B$9),"",IF(AND($M169=1,AC$9&lt;=$B$9),LOOKUP(AC$9,$A$12:$A$111,$B$12:$B$111),IF(AND($H169=-1,AD$9=$R168),"",IF($H169=-1,AD168,IF(AND($H169=1,AB$9=$R168),$J169,IF($H169=1,AC168,""))))))))</f>
        <v/>
      </c>
      <c r="AD169" t="str">
        <f ca="1">IF($E168="","",IF($F169="",AD168,IF(AND($M169=1,AD$9&gt;$B$9),"",IF(AND($M169=1,AD$9&lt;=$B$9),LOOKUP(AD$9,$A$12:$A$111,$B$12:$B$111),IF(AND($H169=-1,AE$9=$R168),"",IF($H169=-1,AE168,IF(AND($H169=1,AC$9=$R168),$J169,IF($H169=1,AD168,""))))))))</f>
        <v/>
      </c>
      <c r="AE169" t="str">
        <f ca="1">IF($E168="","",IF($F169="",AE168,IF(AND($M169=1,AE$9&gt;$B$9),"",IF(AND($M169=1,AE$9&lt;=$B$9),LOOKUP(AE$9,$A$12:$A$111,$B$12:$B$111),IF(AND($H169=-1,AF$9=$R168),"",IF($H169=-1,AF168,IF(AND($H169=1,AD$9=$R168),$J169,IF($H169=1,AE168,""))))))))</f>
        <v/>
      </c>
      <c r="AF169" t="str">
        <f ca="1">IF($E168="","",IF($F169="",AF168,IF(AND($M169=1,AF$9&gt;$B$9),"",IF(AND($M169=1,AF$9&lt;=$B$9),LOOKUP(AF$9,$A$12:$A$111,$B$12:$B$111),IF(AND($H169=-1,AG$9=$R168),"",IF($H169=-1,AG168,IF(AND($H169=1,AE$9=$R168),$J169,IF($H169=1,AF168,""))))))))</f>
        <v/>
      </c>
      <c r="AG169" t="str">
        <f ca="1">IF($E168="","",IF($F169="",AG168,IF(AND($M169=1,AG$9&gt;$B$9),"",IF(AND($M169=1,AG$9&lt;=$B$9),LOOKUP(AG$9,$A$12:$A$111,$B$12:$B$111),IF(AND($H169=-1,AH$9=$R168),"",IF($H169=-1,AH168,IF(AND($H169=1,AF$9=$R168),$J169,IF($H169=1,AG168,""))))))))</f>
        <v/>
      </c>
      <c r="AH169" t="str">
        <f ca="1">IF($E168="","",IF($F169="",AH168,IF(AND($M169=1,AH$9&gt;$B$9),"",IF(AND($M169=1,AH$9&lt;=$B$9),LOOKUP(AH$9,$A$12:$A$111,$B$12:$B$111),IF(AND($H169=-1,AI$9=$R168),"",IF($H169=-1,AI168,IF(AND($H169=1,AG$9=$R168),$J169,IF($H169=1,AH168,""))))))))</f>
        <v/>
      </c>
      <c r="AI169" t="str">
        <f ca="1">IF($E168="","",IF($F169="",AI168,IF(AND($M169=1,AI$9&gt;$B$9),"",IF(AND($M169=1,AI$9&lt;=$B$9),LOOKUP(AI$9,$A$12:$A$111,$B$12:$B$111),IF(AND($H169=-1,AJ$9=$R168),"",IF($H169=-1,AJ168,IF(AND($H169=1,AH$9=$R168),$J169,IF($H169=1,AI168,""))))))))</f>
        <v/>
      </c>
      <c r="AJ169" t="str">
        <f ca="1">IF($E168="","",IF($F169="",AJ168,IF(AND($M169=1,AJ$9&gt;$B$9),"",IF(AND($M169=1,AJ$9&lt;=$B$9),LOOKUP(AJ$9,$A$12:$A$111,$B$12:$B$111),IF(AND($H169=-1,AK$9=$R168),"",IF($H169=-1,AK168,IF(AND($H169=1,AI$9=$R168),$J169,IF($H169=1,AJ168,""))))))))</f>
        <v/>
      </c>
      <c r="AK169" t="str">
        <f ca="1">IF($E168="","",IF($F169="",AK168,IF(AND($M169=1,AK$9&gt;$B$9),"",IF(AND($M169=1,AK$9&lt;=$B$9),LOOKUP(AK$9,$A$12:$A$111,$B$12:$B$111),IF(AND($H169=-1,AL$9=$R168),"",IF($H169=-1,AL168,IF(AND($H169=1,AJ$9=$R168),$J169,IF($H169=1,AK168,""))))))))</f>
        <v/>
      </c>
      <c r="AL169" t="str">
        <f ca="1">IF($E168="","",IF($F169="",AL168,IF(AND($M169=1,AL$9&gt;$B$9),"",IF(AND($M169=1,AL$9&lt;=$B$9),LOOKUP(AL$9,$A$12:$A$111,$B$12:$B$111),IF(AND($H169=-1,AM$9=$R168),"",IF($H169=-1,AM168,IF(AND($H169=1,AK$9=$R168),$J169,IF($H169=1,AL168,""))))))))</f>
        <v/>
      </c>
      <c r="AM169" t="str">
        <f ca="1">IF($E168="","",IF($F169="",AM168,IF(AND($M169=1,AM$9&gt;$B$9),"",IF(AND($M169=1,AM$9&lt;=$B$9),LOOKUP(AM$9,$A$12:$A$111,$B$12:$B$111),IF(AND($H169=-1,AN$9=$R168),"",IF($H169=-1,AN168,IF(AND($H169=1,AL$9=$R168),$J169,IF($H169=1,AM168,""))))))))</f>
        <v/>
      </c>
      <c r="AN169" t="str">
        <f ca="1">IF($E168="","",IF($F169="",AN168,IF(AND($M169=1,AN$9&gt;$B$9),"",IF(AND($M169=1,AN$9&lt;=$B$9),LOOKUP(AN$9,$A$12:$A$111,$B$12:$B$111),IF(AND($H169=-1,AO$9=$R168),"",IF($H169=-1,AO168,IF(AND($H169=1,AM$9=$R168),$J169,IF($H169=1,AN168,""))))))))</f>
        <v/>
      </c>
      <c r="AO169" t="str">
        <f ca="1">IF($E168="","",IF($F169="",AO168,IF(AND($M169=1,AO$9&gt;$B$9),"",IF(AND($M169=1,AO$9&lt;=$B$9),LOOKUP(AO$9,$A$12:$A$111,$B$12:$B$111),IF(AND($H169=-1,AP$9=$R168),"",IF($H169=-1,AP168,IF(AND($H169=1,AN$9=$R168),$J169,IF($H169=1,AO168,""))))))))</f>
        <v/>
      </c>
      <c r="AP169" t="str">
        <f ca="1">IF($E168="","",IF($F169="",AP168,IF(AND($M169=1,AP$9&gt;$B$9),"",IF(AND($M169=1,AP$9&lt;=$B$9),LOOKUP(AP$9,$A$12:$A$111,$B$12:$B$111),IF(AND($H169=-1,AQ$9=$R168),"",IF($H169=-1,AQ168,IF(AND($H169=1,AO$9=$R168),$J169,IF($H169=1,AP168,""))))))))</f>
        <v/>
      </c>
      <c r="AQ169" t="str">
        <f ca="1">IF($E168="","",IF($F169="",AQ168,IF(AND($M169=1,AQ$9&gt;$B$9),"",IF(AND($M169=1,AQ$9&lt;=$B$9),LOOKUP(AQ$9,$A$12:$A$111,$B$12:$B$111),IF(AND($H169=-1,AR$9=$R168),"",IF($H169=-1,AR168,IF(AND($H169=1,AP$9=$R168),$J169,IF($H169=1,AQ168,""))))))))</f>
        <v/>
      </c>
      <c r="AR169" t="str">
        <f ca="1">IF($E168="","",IF($F169="",AR168,IF(AND($M169=1,AR$9&gt;$B$9),"",IF(AND($M169=1,AR$9&lt;=$B$9),LOOKUP(AR$9,$A$12:$A$111,$B$12:$B$111),IF(AND($H169=-1,AS$9=$R168),"",IF($H169=-1,AS168,IF(AND($H169=1,AQ$9=$R168),$J169,IF($H169=1,AR168,""))))))))</f>
        <v/>
      </c>
      <c r="AS169" t="str">
        <f ca="1">IF($E168="","",IF($F169="",AS168,IF(AND($M169=1,AS$9&gt;$B$9),"",IF(AND($M169=1,AS$9&lt;=$B$9),LOOKUP(AS$9,$A$12:$A$111,$B$12:$B$111),IF(AND($H169=-1,AT$9=$R168),"",IF($H169=-1,AT168,IF(AND($H169=1,AR$9=$R168),$J169,IF($H169=1,AS168,""))))))))</f>
        <v/>
      </c>
      <c r="AT169" t="str">
        <f ca="1">IF($E168="","",IF($F169="",AT168,IF(AND($M169=1,AT$9&gt;$B$9),"",IF(AND($M169=1,AT$9&lt;=$B$9),LOOKUP(AT$9,$A$12:$A$111,$B$12:$B$111),IF(AND($H169=-1,AU$9=$R168),"",IF($H169=-1,AU168,IF(AND($H169=1,AS$9=$R168),$J169,IF($H169=1,AT168,""))))))))</f>
        <v/>
      </c>
      <c r="AU169" t="str">
        <f ca="1">IF($E168="","",IF($F169="",AU168,IF(AND($M169=1,AU$9&gt;$B$9),"",IF(AND($M169=1,AU$9&lt;=$B$9),LOOKUP(AU$9,$A$12:$A$111,$B$12:$B$111),IF(AND($H169=-1,AV$9=$R168),"",IF($H169=-1,AV168,IF(AND($H169=1,AT$9=$R168),$J169,IF($H169=1,AU168,""))))))))</f>
        <v/>
      </c>
      <c r="AV169" t="str">
        <f ca="1">IF($E168="","",IF($F169="",AV168,IF(AND($M169=1,AV$9&gt;$B$9),"",IF(AND($M169=1,AV$9&lt;=$B$9),LOOKUP(AV$9,$A$12:$A$111,$B$12:$B$111),IF(AND($H169=-1,AW$9=$R168),"",IF($H169=-1,AW168,IF(AND($H169=1,AU$9=$R168),$J169,IF($H169=1,AV168,""))))))))</f>
        <v/>
      </c>
      <c r="AW169" t="str">
        <f ca="1">IF($E168="","",IF($F169="",AW168,IF(AND($M169=1,AW$9&gt;$B$9),"",IF(AND($M169=1,AW$9&lt;=$B$9),LOOKUP(AW$9,$A$12:$A$111,$B$12:$B$111),IF(AND($H169=-1,AX$9=$R168),"",IF($H169=-1,AX168,IF(AND($H169=1,AV$9=$R168),$J169,IF($H169=1,AW168,""))))))))</f>
        <v/>
      </c>
      <c r="AX169" t="str">
        <f ca="1">IF($E168="","",IF($F169="",AX168,IF(AND($M169=1,AX$9&gt;$B$9),"",IF(AND($M169=1,AX$9&lt;=$B$9),LOOKUP(AX$9,$A$12:$A$111,$B$12:$B$111),IF(AND($H169=-1,AY$9=$R168),"",IF($H169=-1,AY168,IF(AND($H169=1,AW$9=$R168),$J169,IF($H169=1,AX168,""))))))))</f>
        <v/>
      </c>
      <c r="AY169" t="str">
        <f ca="1">IF($E168="","",IF($F169="",AY168,IF(AND($M169=1,AY$9&gt;$B$9),"",IF(AND($M169=1,AY$9&lt;=$B$9),LOOKUP(AY$9,$A$12:$A$111,$B$12:$B$111),IF(AND($H169=-1,AZ$9=$R168),"",IF($H169=-1,AZ168,IF(AND($H169=1,AX$9=$R168),$J169,IF($H169=1,AY168,""))))))))</f>
        <v/>
      </c>
      <c r="AZ169" t="str">
        <f ca="1">IF($E168="","",IF($F169="",AZ168,IF(AND($M169=1,AZ$9&gt;$B$9),"",IF(AND($M169=1,AZ$9&lt;=$B$9),LOOKUP(AZ$9,$A$12:$A$111,$B$12:$B$111),IF(AND($H169=-1,BA$9=$R168),"",IF($H169=-1,BA168,IF(AND($H169=1,AY$9=$R168),$J169,IF($H169=1,AZ168,""))))))))</f>
        <v/>
      </c>
      <c r="BA169" t="str">
        <f ca="1">IF($E168="","",IF($F169="",BA168,IF(AND($M169=1,BA$9&gt;$B$9),"",IF(AND($M169=1,BA$9&lt;=$B$9),LOOKUP(BA$9,$A$12:$A$111,$B$12:$B$111),IF(AND($H169=-1,BB$9=$R168),"",IF($H169=-1,BB168,IF(AND($H169=1,AZ$9=$R168),$J169,IF($H169=1,BA168,""))))))))</f>
        <v/>
      </c>
      <c r="BB169" t="str">
        <f ca="1">IF($E168="","",IF($F169="",BB168,IF(AND($M169=1,BB$9&gt;$B$9),"",IF(AND($M169=1,BB$9&lt;=$B$9),LOOKUP(BB$9,$A$12:$A$111,$B$12:$B$111),IF(AND($H169=-1,BC$9=$R168),"",IF($H169=-1,BC168,IF(AND($H169=1,BA$9=$R168),$J169,IF($H169=1,BB168,""))))))))</f>
        <v/>
      </c>
      <c r="BC169" t="str">
        <f ca="1">IF($E168="","",IF($F169="",BC168,IF(AND($M169=1,BC$9&gt;$B$9),"",IF(AND($M169=1,BC$9&lt;=$B$9),LOOKUP(BC$9,$A$12:$A$111,$B$12:$B$111),IF(AND($H169=-1,BD$9=$R168),"",IF($H169=-1,BD168,IF(AND($H169=1,BB$9=$R168),$J169,IF($H169=1,BC168,""))))))))</f>
        <v/>
      </c>
      <c r="BD169" t="str">
        <f ca="1">IF($E168="","",IF($F169="",BD168,IF(AND($M169=1,BD$9&gt;$B$9),"",IF(AND($M169=1,BD$9&lt;=$B$9),LOOKUP(BD$9,$A$12:$A$111,$B$12:$B$111),IF(AND($H169=-1,BE$9=$R168),"",IF($H169=-1,BE168,IF(AND($H169=1,BC$9=$R168),$J169,IF($H169=1,BD168,""))))))))</f>
        <v/>
      </c>
      <c r="BE169" t="str">
        <f ca="1">IF($E168="","",IF($F169="",BE168,IF(AND($M169=1,BE$9&gt;$B$9),"",IF(AND($M169=1,BE$9&lt;=$B$9),LOOKUP(BE$9,$A$12:$A$111,$B$12:$B$111),IF(AND($H169=-1,BF$9=$R168),"",IF($H169=-1,BF168,IF(AND($H169=1,BD$9=$R168),$J169,IF($H169=1,BE168,""))))))))</f>
        <v/>
      </c>
      <c r="BF169" t="str">
        <f ca="1">IF($E168="","",IF($F169="",BF168,IF(AND($M169=1,BF$9&gt;$B$9),"",IF(AND($M169=1,BF$9&lt;=$B$9),LOOKUP(BF$9,$A$12:$A$111,$B$12:$B$111),IF(AND($H169=-1,BG$9=$R168),"",IF($H169=-1,BG168,IF(AND($H169=1,BE$9=$R168),$J169,IF($H169=1,BF168,""))))))))</f>
        <v/>
      </c>
      <c r="BG169" t="str">
        <f ca="1">IF($E168="","",IF($F169="",BG168,IF(AND($M169=1,BG$9&gt;$B$9),"",IF(AND($M169=1,BG$9&lt;=$B$9),LOOKUP(BG$9,$A$12:$A$111,$B$12:$B$111),IF(AND($H169=-1,BH$9=$R168),"",IF($H169=-1,BH168,IF(AND($H169=1,BF$9=$R168),$J169,IF($H169=1,BG168,""))))))))</f>
        <v/>
      </c>
      <c r="BH169" t="str">
        <f ca="1">IF($E168="","",IF($F169="",BH168,IF(AND($M169=1,BH$9&gt;$B$9),"",IF(AND($M169=1,BH$9&lt;=$B$9),LOOKUP(BH$9,$A$12:$A$111,$B$12:$B$111),IF(AND($H169=-1,BI$9=$R168),"",IF($H169=-1,BI168,IF(AND($H169=1,BG$9=$R168),$J169,IF($H169=1,BH168,""))))))))</f>
        <v/>
      </c>
      <c r="BI169" t="str">
        <f ca="1">IF($E168="","",IF($F169="",BI168,IF(AND($M169=1,BI$9&gt;$B$9),"",IF(AND($M169=1,BI$9&lt;=$B$9),LOOKUP(BI$9,$A$12:$A$111,$B$12:$B$111),IF(AND($H169=-1,BJ$9=$R168),"",IF($H169=-1,BJ168,IF(AND($H169=1,BH$9=$R168),$J169,IF($H169=1,BI168,""))))))))</f>
        <v/>
      </c>
      <c r="BJ169" t="str">
        <f ca="1">IF($E168="","",IF($F169="",BJ168,IF(AND($M169=1,BJ$9&gt;$B$9),"",IF(AND($M169=1,BJ$9&lt;=$B$9),LOOKUP(BJ$9,$A$12:$A$111,$B$12:$B$111),IF(AND($H169=-1,BK$9=$R168),"",IF($H169=-1,BK168,IF(AND($H169=1,BI$9=$R168),$J169,IF($H169=1,BJ168,""))))))))</f>
        <v/>
      </c>
      <c r="BK169" t="str">
        <f ca="1">IF($E168="","",IF($F169="",BK168,IF(AND($M169=1,BK$9&gt;$B$9),"",IF(AND($M169=1,BK$9&lt;=$B$9),LOOKUP(BK$9,$A$12:$A$111,$B$12:$B$111),IF(AND($H169=-1,BL$9=$R168),"",IF($H169=-1,BL168,IF(AND($H169=1,BJ$9=$R168),$J169,IF($H169=1,BK168,""))))))))</f>
        <v/>
      </c>
      <c r="BL169" t="str">
        <f ca="1">IF($E168="","",IF($F169="",BL168,IF(AND($M169=1,BL$9&gt;$B$9),"",IF(AND($M169=1,BL$9&lt;=$B$9),LOOKUP(BL$9,$A$12:$A$111,$B$12:$B$111),IF(AND($H169=-1,BM$9=$R168),"",IF($H169=-1,BM168,IF(AND($H169=1,BK$9=$R168),$J169,IF($H169=1,BL168,""))))))))</f>
        <v/>
      </c>
      <c r="BM169" t="str">
        <f ca="1">IF($E168="","",IF($F169="",BM168,IF(AND($M169=1,BM$9&gt;$B$9),"",IF(AND($M169=1,BM$9&lt;=$B$9),LOOKUP(BM$9,$A$12:$A$111,$B$12:$B$111),IF(AND($H169=-1,BN$9=$R168),"",IF($H169=-1,BN168,IF(AND($H169=1,BL$9=$R168),$J169,IF($H169=1,BM168,""))))))))</f>
        <v/>
      </c>
      <c r="BN169" t="str">
        <f ca="1">IF($E168="","",IF($F169="",BN168,IF(AND($M169=1,BN$9&gt;$B$9),"",IF(AND($M169=1,BN$9&lt;=$B$9),LOOKUP(BN$9,$A$12:$A$111,$B$12:$B$111),IF(AND($H169=-1,BO$9=$R168),"",IF($H169=-1,BO168,IF(AND($H169=1,BM$9=$R168),$J169,IF($H169=1,BN168,""))))))))</f>
        <v/>
      </c>
      <c r="BO169" t="str">
        <f ca="1">IF($E168="","",IF($F169="",BO168,IF(AND($M169=1,BO$9&gt;$B$9),"",IF(AND($M169=1,BO$9&lt;=$B$9),LOOKUP(BO$9,$A$12:$A$111,$B$12:$B$111),IF(AND($H169=-1,BP$9=$R168),"",IF($H169=-1,BP168,IF(AND($H169=1,BN$9=$R168),$J169,IF($H169=1,BO168,""))))))))</f>
        <v/>
      </c>
      <c r="BP169" t="str">
        <f ca="1">IF($E168="","",IF($F169="",BP168,IF(AND($M169=1,BP$9&gt;$B$9),"",IF(AND($M169=1,BP$9&lt;=$B$9),LOOKUP(BP$9,$A$12:$A$111,$B$12:$B$111),IF(AND($H169=-1,BQ$9=$R168),"",IF($H169=-1,BQ168,IF(AND($H169=1,BO$9=$R168),$J169,IF($H169=1,BP168,""))))))))</f>
        <v/>
      </c>
    </row>
    <row r="170" spans="4:68" x14ac:dyDescent="0.25">
      <c r="D170" s="4">
        <v>160</v>
      </c>
      <c r="E170" s="1">
        <f t="shared" ca="1" si="21"/>
        <v>4</v>
      </c>
      <c r="F170" t="str">
        <f ca="1">IF(E169="","",IF(AND(B$3="Last",G169="Zero"),F169,IF(B$3="Last",G169,IF(AND(B$3="2nd last",G168="Zero"),F169,IF(B$3="2nd last",G168,IF(AND(B$3="Opposite",G169="Zero"),F169,IF(AND(B$3="Opposite",G169="Red"),"Black",IF(AND(B$3="Opposite",G169="Black"),"Red",IF(AND(B$3="Opposite",G169="Odd"),"Even",IF(AND(B$3="Opposite",G169="Even"),"Odd",IF(AND(B$3="Opposite",G169="High"),"Low",IF(AND(B$3="Opposite",G169="Low"),"High",IF(COUNTIF(Refs!$E$5:$I$6,B$3)=1,RevLab!B$3,"")))))))))))))</f>
        <v>Black</v>
      </c>
      <c r="G170" t="str">
        <f ca="1">IF(E170="","",IF(B$2="Red/Black",LOOKUP(E170,Refs!D:D,Refs!F:F),IF(B$2="High/Low",LOOKUP(E170,Refs!D:D,Refs!H:H),IF(B$2="Odd/Even",LOOKUP(E170,Refs!D:D,Refs!J:J),""))))</f>
        <v>Black</v>
      </c>
      <c r="H170">
        <f t="shared" ca="1" si="22"/>
        <v>1</v>
      </c>
      <c r="I170">
        <f ca="1">IF(E169="","",IF(F170="","",IF(AND(R169&gt;1,P169+Q169&gt;=$B$4),$B$4,IF(R169=1,P169,P169+Q169))))</f>
        <v>5</v>
      </c>
      <c r="J170">
        <f t="shared" ca="1" si="23"/>
        <v>5</v>
      </c>
      <c r="K170">
        <f t="shared" ca="1" si="25"/>
        <v>-215</v>
      </c>
      <c r="L170">
        <f t="shared" ca="1" si="26"/>
        <v>15</v>
      </c>
      <c r="M170">
        <f t="shared" ca="1" si="24"/>
        <v>0</v>
      </c>
      <c r="P170">
        <f t="shared" ca="1" si="18"/>
        <v>1</v>
      </c>
      <c r="Q170">
        <f t="shared" ca="1" si="19"/>
        <v>5</v>
      </c>
      <c r="R170" s="2">
        <f t="shared" ca="1" si="20"/>
        <v>5</v>
      </c>
      <c r="S170" s="4">
        <f ca="1">IF(E169="","",IF($F170="",S169,IF($M170=1,LOOKUP(S$9,$A$12:$A$111,$B$12:$B$111),IF(AND($H170=-1,T$9=$R169),"",IF($H170=-1,T169,IF($H170=1,S169))))))</f>
        <v>1</v>
      </c>
      <c r="T170">
        <f ca="1">IF($E169="","",IF($F170="",T169,IF(AND($M170=1,T$9&gt;$B$9),"",IF(AND($M170=1,T$9&lt;=$B$9),LOOKUP(T$9,$A$12:$A$111,$B$12:$B$111),IF(AND($H170=-1,U$9=$R169),"",IF($H170=-1,U169,IF(AND($H170=1,S$9=$R169),$J170,IF($H170=1,T169,""))))))))</f>
        <v>2</v>
      </c>
      <c r="U170">
        <f ca="1">IF($E169="","",IF($F170="",U169,IF(AND($M170=1,U$9&gt;$B$9),"",IF(AND($M170=1,U$9&lt;=$B$9),LOOKUP(U$9,$A$12:$A$111,$B$12:$B$111),IF(AND($H170=-1,V$9=$R169),"",IF($H170=-1,V169,IF(AND($H170=1,T$9=$R169),$J170,IF($H170=1,U169,""))))))))</f>
        <v>3</v>
      </c>
      <c r="V170">
        <f ca="1">IF($E169="","",IF($F170="",V169,IF(AND($M170=1,V$9&gt;$B$9),"",IF(AND($M170=1,V$9&lt;=$B$9),LOOKUP(V$9,$A$12:$A$111,$B$12:$B$111),IF(AND($H170=-1,W$9=$R169),"",IF($H170=-1,W169,IF(AND($H170=1,U$9=$R169),$J170,IF($H170=1,V169,""))))))))</f>
        <v>4</v>
      </c>
      <c r="W170">
        <f ca="1">IF($E169="","",IF($F170="",W169,IF(AND($M170=1,W$9&gt;$B$9),"",IF(AND($M170=1,W$9&lt;=$B$9),LOOKUP(W$9,$A$12:$A$111,$B$12:$B$111),IF(AND($H170=-1,X$9=$R169),"",IF($H170=-1,X169,IF(AND($H170=1,V$9=$R169),$J170,IF($H170=1,W169,""))))))))</f>
        <v>5</v>
      </c>
      <c r="X170" t="str">
        <f ca="1">IF($E169="","",IF($F170="",X169,IF(AND($M170=1,X$9&gt;$B$9),"",IF(AND($M170=1,X$9&lt;=$B$9),LOOKUP(X$9,$A$12:$A$111,$B$12:$B$111),IF(AND($H170=-1,Y$9=$R169),"",IF($H170=-1,Y169,IF(AND($H170=1,W$9=$R169),$J170,IF($H170=1,X169,""))))))))</f>
        <v/>
      </c>
      <c r="Y170" t="str">
        <f ca="1">IF($E169="","",IF($F170="",Y169,IF(AND($M170=1,Y$9&gt;$B$9),"",IF(AND($M170=1,Y$9&lt;=$B$9),LOOKUP(Y$9,$A$12:$A$111,$B$12:$B$111),IF(AND($H170=-1,Z$9=$R169),"",IF($H170=-1,Z169,IF(AND($H170=1,X$9=$R169),$J170,IF($H170=1,Y169,""))))))))</f>
        <v/>
      </c>
      <c r="Z170" t="str">
        <f ca="1">IF($E169="","",IF($F170="",Z169,IF(AND($M170=1,Z$9&gt;$B$9),"",IF(AND($M170=1,Z$9&lt;=$B$9),LOOKUP(Z$9,$A$12:$A$111,$B$12:$B$111),IF(AND($H170=-1,AA$9=$R169),"",IF($H170=-1,AA169,IF(AND($H170=1,Y$9=$R169),$J170,IF($H170=1,Z169,""))))))))</f>
        <v/>
      </c>
      <c r="AA170" t="str">
        <f ca="1">IF($E169="","",IF($F170="",AA169,IF(AND($M170=1,AA$9&gt;$B$9),"",IF(AND($M170=1,AA$9&lt;=$B$9),LOOKUP(AA$9,$A$12:$A$111,$B$12:$B$111),IF(AND($H170=-1,AB$9=$R169),"",IF($H170=-1,AB169,IF(AND($H170=1,Z$9=$R169),$J170,IF($H170=1,AA169,""))))))))</f>
        <v/>
      </c>
      <c r="AB170" t="str">
        <f ca="1">IF($E169="","",IF($F170="",AB169,IF(AND($M170=1,AB$9&gt;$B$9),"",IF(AND($M170=1,AB$9&lt;=$B$9),LOOKUP(AB$9,$A$12:$A$111,$B$12:$B$111),IF(AND($H170=-1,AC$9=$R169),"",IF($H170=-1,AC169,IF(AND($H170=1,AA$9=$R169),$J170,IF($H170=1,AB169,""))))))))</f>
        <v/>
      </c>
      <c r="AC170" t="str">
        <f ca="1">IF($E169="","",IF($F170="",AC169,IF(AND($M170=1,AC$9&gt;$B$9),"",IF(AND($M170=1,AC$9&lt;=$B$9),LOOKUP(AC$9,$A$12:$A$111,$B$12:$B$111),IF(AND($H170=-1,AD$9=$R169),"",IF($H170=-1,AD169,IF(AND($H170=1,AB$9=$R169),$J170,IF($H170=1,AC169,""))))))))</f>
        <v/>
      </c>
      <c r="AD170" t="str">
        <f ca="1">IF($E169="","",IF($F170="",AD169,IF(AND($M170=1,AD$9&gt;$B$9),"",IF(AND($M170=1,AD$9&lt;=$B$9),LOOKUP(AD$9,$A$12:$A$111,$B$12:$B$111),IF(AND($H170=-1,AE$9=$R169),"",IF($H170=-1,AE169,IF(AND($H170=1,AC$9=$R169),$J170,IF($H170=1,AD169,""))))))))</f>
        <v/>
      </c>
      <c r="AE170" t="str">
        <f ca="1">IF($E169="","",IF($F170="",AE169,IF(AND($M170=1,AE$9&gt;$B$9),"",IF(AND($M170=1,AE$9&lt;=$B$9),LOOKUP(AE$9,$A$12:$A$111,$B$12:$B$111),IF(AND($H170=-1,AF$9=$R169),"",IF($H170=-1,AF169,IF(AND($H170=1,AD$9=$R169),$J170,IF($H170=1,AE169,""))))))))</f>
        <v/>
      </c>
      <c r="AF170" t="str">
        <f ca="1">IF($E169="","",IF($F170="",AF169,IF(AND($M170=1,AF$9&gt;$B$9),"",IF(AND($M170=1,AF$9&lt;=$B$9),LOOKUP(AF$9,$A$12:$A$111,$B$12:$B$111),IF(AND($H170=-1,AG$9=$R169),"",IF($H170=-1,AG169,IF(AND($H170=1,AE$9=$R169),$J170,IF($H170=1,AF169,""))))))))</f>
        <v/>
      </c>
      <c r="AG170" t="str">
        <f ca="1">IF($E169="","",IF($F170="",AG169,IF(AND($M170=1,AG$9&gt;$B$9),"",IF(AND($M170=1,AG$9&lt;=$B$9),LOOKUP(AG$9,$A$12:$A$111,$B$12:$B$111),IF(AND($H170=-1,AH$9=$R169),"",IF($H170=-1,AH169,IF(AND($H170=1,AF$9=$R169),$J170,IF($H170=1,AG169,""))))))))</f>
        <v/>
      </c>
      <c r="AH170" t="str">
        <f ca="1">IF($E169="","",IF($F170="",AH169,IF(AND($M170=1,AH$9&gt;$B$9),"",IF(AND($M170=1,AH$9&lt;=$B$9),LOOKUP(AH$9,$A$12:$A$111,$B$12:$B$111),IF(AND($H170=-1,AI$9=$R169),"",IF($H170=-1,AI169,IF(AND($H170=1,AG$9=$R169),$J170,IF($H170=1,AH169,""))))))))</f>
        <v/>
      </c>
      <c r="AI170" t="str">
        <f ca="1">IF($E169="","",IF($F170="",AI169,IF(AND($M170=1,AI$9&gt;$B$9),"",IF(AND($M170=1,AI$9&lt;=$B$9),LOOKUP(AI$9,$A$12:$A$111,$B$12:$B$111),IF(AND($H170=-1,AJ$9=$R169),"",IF($H170=-1,AJ169,IF(AND($H170=1,AH$9=$R169),$J170,IF($H170=1,AI169,""))))))))</f>
        <v/>
      </c>
      <c r="AJ170" t="str">
        <f ca="1">IF($E169="","",IF($F170="",AJ169,IF(AND($M170=1,AJ$9&gt;$B$9),"",IF(AND($M170=1,AJ$9&lt;=$B$9),LOOKUP(AJ$9,$A$12:$A$111,$B$12:$B$111),IF(AND($H170=-1,AK$9=$R169),"",IF($H170=-1,AK169,IF(AND($H170=1,AI$9=$R169),$J170,IF($H170=1,AJ169,""))))))))</f>
        <v/>
      </c>
      <c r="AK170" t="str">
        <f ca="1">IF($E169="","",IF($F170="",AK169,IF(AND($M170=1,AK$9&gt;$B$9),"",IF(AND($M170=1,AK$9&lt;=$B$9),LOOKUP(AK$9,$A$12:$A$111,$B$12:$B$111),IF(AND($H170=-1,AL$9=$R169),"",IF($H170=-1,AL169,IF(AND($H170=1,AJ$9=$R169),$J170,IF($H170=1,AK169,""))))))))</f>
        <v/>
      </c>
      <c r="AL170" t="str">
        <f ca="1">IF($E169="","",IF($F170="",AL169,IF(AND($M170=1,AL$9&gt;$B$9),"",IF(AND($M170=1,AL$9&lt;=$B$9),LOOKUP(AL$9,$A$12:$A$111,$B$12:$B$111),IF(AND($H170=-1,AM$9=$R169),"",IF($H170=-1,AM169,IF(AND($H170=1,AK$9=$R169),$J170,IF($H170=1,AL169,""))))))))</f>
        <v/>
      </c>
      <c r="AM170" t="str">
        <f ca="1">IF($E169="","",IF($F170="",AM169,IF(AND($M170=1,AM$9&gt;$B$9),"",IF(AND($M170=1,AM$9&lt;=$B$9),LOOKUP(AM$9,$A$12:$A$111,$B$12:$B$111),IF(AND($H170=-1,AN$9=$R169),"",IF($H170=-1,AN169,IF(AND($H170=1,AL$9=$R169),$J170,IF($H170=1,AM169,""))))))))</f>
        <v/>
      </c>
      <c r="AN170" t="str">
        <f ca="1">IF($E169="","",IF($F170="",AN169,IF(AND($M170=1,AN$9&gt;$B$9),"",IF(AND($M170=1,AN$9&lt;=$B$9),LOOKUP(AN$9,$A$12:$A$111,$B$12:$B$111),IF(AND($H170=-1,AO$9=$R169),"",IF($H170=-1,AO169,IF(AND($H170=1,AM$9=$R169),$J170,IF($H170=1,AN169,""))))))))</f>
        <v/>
      </c>
      <c r="AO170" t="str">
        <f ca="1">IF($E169="","",IF($F170="",AO169,IF(AND($M170=1,AO$9&gt;$B$9),"",IF(AND($M170=1,AO$9&lt;=$B$9),LOOKUP(AO$9,$A$12:$A$111,$B$12:$B$111),IF(AND($H170=-1,AP$9=$R169),"",IF($H170=-1,AP169,IF(AND($H170=1,AN$9=$R169),$J170,IF($H170=1,AO169,""))))))))</f>
        <v/>
      </c>
      <c r="AP170" t="str">
        <f ca="1">IF($E169="","",IF($F170="",AP169,IF(AND($M170=1,AP$9&gt;$B$9),"",IF(AND($M170=1,AP$9&lt;=$B$9),LOOKUP(AP$9,$A$12:$A$111,$B$12:$B$111),IF(AND($H170=-1,AQ$9=$R169),"",IF($H170=-1,AQ169,IF(AND($H170=1,AO$9=$R169),$J170,IF($H170=1,AP169,""))))))))</f>
        <v/>
      </c>
      <c r="AQ170" t="str">
        <f ca="1">IF($E169="","",IF($F170="",AQ169,IF(AND($M170=1,AQ$9&gt;$B$9),"",IF(AND($M170=1,AQ$9&lt;=$B$9),LOOKUP(AQ$9,$A$12:$A$111,$B$12:$B$111),IF(AND($H170=-1,AR$9=$R169),"",IF($H170=-1,AR169,IF(AND($H170=1,AP$9=$R169),$J170,IF($H170=1,AQ169,""))))))))</f>
        <v/>
      </c>
      <c r="AR170" t="str">
        <f ca="1">IF($E169="","",IF($F170="",AR169,IF(AND($M170=1,AR$9&gt;$B$9),"",IF(AND($M170=1,AR$9&lt;=$B$9),LOOKUP(AR$9,$A$12:$A$111,$B$12:$B$111),IF(AND($H170=-1,AS$9=$R169),"",IF($H170=-1,AS169,IF(AND($H170=1,AQ$9=$R169),$J170,IF($H170=1,AR169,""))))))))</f>
        <v/>
      </c>
      <c r="AS170" t="str">
        <f ca="1">IF($E169="","",IF($F170="",AS169,IF(AND($M170=1,AS$9&gt;$B$9),"",IF(AND($M170=1,AS$9&lt;=$B$9),LOOKUP(AS$9,$A$12:$A$111,$B$12:$B$111),IF(AND($H170=-1,AT$9=$R169),"",IF($H170=-1,AT169,IF(AND($H170=1,AR$9=$R169),$J170,IF($H170=1,AS169,""))))))))</f>
        <v/>
      </c>
      <c r="AT170" t="str">
        <f ca="1">IF($E169="","",IF($F170="",AT169,IF(AND($M170=1,AT$9&gt;$B$9),"",IF(AND($M170=1,AT$9&lt;=$B$9),LOOKUP(AT$9,$A$12:$A$111,$B$12:$B$111),IF(AND($H170=-1,AU$9=$R169),"",IF($H170=-1,AU169,IF(AND($H170=1,AS$9=$R169),$J170,IF($H170=1,AT169,""))))))))</f>
        <v/>
      </c>
      <c r="AU170" t="str">
        <f ca="1">IF($E169="","",IF($F170="",AU169,IF(AND($M170=1,AU$9&gt;$B$9),"",IF(AND($M170=1,AU$9&lt;=$B$9),LOOKUP(AU$9,$A$12:$A$111,$B$12:$B$111),IF(AND($H170=-1,AV$9=$R169),"",IF($H170=-1,AV169,IF(AND($H170=1,AT$9=$R169),$J170,IF($H170=1,AU169,""))))))))</f>
        <v/>
      </c>
      <c r="AV170" t="str">
        <f ca="1">IF($E169="","",IF($F170="",AV169,IF(AND($M170=1,AV$9&gt;$B$9),"",IF(AND($M170=1,AV$9&lt;=$B$9),LOOKUP(AV$9,$A$12:$A$111,$B$12:$B$111),IF(AND($H170=-1,AW$9=$R169),"",IF($H170=-1,AW169,IF(AND($H170=1,AU$9=$R169),$J170,IF($H170=1,AV169,""))))))))</f>
        <v/>
      </c>
      <c r="AW170" t="str">
        <f ca="1">IF($E169="","",IF($F170="",AW169,IF(AND($M170=1,AW$9&gt;$B$9),"",IF(AND($M170=1,AW$9&lt;=$B$9),LOOKUP(AW$9,$A$12:$A$111,$B$12:$B$111),IF(AND($H170=-1,AX$9=$R169),"",IF($H170=-1,AX169,IF(AND($H170=1,AV$9=$R169),$J170,IF($H170=1,AW169,""))))))))</f>
        <v/>
      </c>
      <c r="AX170" t="str">
        <f ca="1">IF($E169="","",IF($F170="",AX169,IF(AND($M170=1,AX$9&gt;$B$9),"",IF(AND($M170=1,AX$9&lt;=$B$9),LOOKUP(AX$9,$A$12:$A$111,$B$12:$B$111),IF(AND($H170=-1,AY$9=$R169),"",IF($H170=-1,AY169,IF(AND($H170=1,AW$9=$R169),$J170,IF($H170=1,AX169,""))))))))</f>
        <v/>
      </c>
      <c r="AY170" t="str">
        <f ca="1">IF($E169="","",IF($F170="",AY169,IF(AND($M170=1,AY$9&gt;$B$9),"",IF(AND($M170=1,AY$9&lt;=$B$9),LOOKUP(AY$9,$A$12:$A$111,$B$12:$B$111),IF(AND($H170=-1,AZ$9=$R169),"",IF($H170=-1,AZ169,IF(AND($H170=1,AX$9=$R169),$J170,IF($H170=1,AY169,""))))))))</f>
        <v/>
      </c>
      <c r="AZ170" t="str">
        <f ca="1">IF($E169="","",IF($F170="",AZ169,IF(AND($M170=1,AZ$9&gt;$B$9),"",IF(AND($M170=1,AZ$9&lt;=$B$9),LOOKUP(AZ$9,$A$12:$A$111,$B$12:$B$111),IF(AND($H170=-1,BA$9=$R169),"",IF($H170=-1,BA169,IF(AND($H170=1,AY$9=$R169),$J170,IF($H170=1,AZ169,""))))))))</f>
        <v/>
      </c>
      <c r="BA170" t="str">
        <f ca="1">IF($E169="","",IF($F170="",BA169,IF(AND($M170=1,BA$9&gt;$B$9),"",IF(AND($M170=1,BA$9&lt;=$B$9),LOOKUP(BA$9,$A$12:$A$111,$B$12:$B$111),IF(AND($H170=-1,BB$9=$R169),"",IF($H170=-1,BB169,IF(AND($H170=1,AZ$9=$R169),$J170,IF($H170=1,BA169,""))))))))</f>
        <v/>
      </c>
      <c r="BB170" t="str">
        <f ca="1">IF($E169="","",IF($F170="",BB169,IF(AND($M170=1,BB$9&gt;$B$9),"",IF(AND($M170=1,BB$9&lt;=$B$9),LOOKUP(BB$9,$A$12:$A$111,$B$12:$B$111),IF(AND($H170=-1,BC$9=$R169),"",IF($H170=-1,BC169,IF(AND($H170=1,BA$9=$R169),$J170,IF($H170=1,BB169,""))))))))</f>
        <v/>
      </c>
      <c r="BC170" t="str">
        <f ca="1">IF($E169="","",IF($F170="",BC169,IF(AND($M170=1,BC$9&gt;$B$9),"",IF(AND($M170=1,BC$9&lt;=$B$9),LOOKUP(BC$9,$A$12:$A$111,$B$12:$B$111),IF(AND($H170=-1,BD$9=$R169),"",IF($H170=-1,BD169,IF(AND($H170=1,BB$9=$R169),$J170,IF($H170=1,BC169,""))))))))</f>
        <v/>
      </c>
      <c r="BD170" t="str">
        <f ca="1">IF($E169="","",IF($F170="",BD169,IF(AND($M170=1,BD$9&gt;$B$9),"",IF(AND($M170=1,BD$9&lt;=$B$9),LOOKUP(BD$9,$A$12:$A$111,$B$12:$B$111),IF(AND($H170=-1,BE$9=$R169),"",IF($H170=-1,BE169,IF(AND($H170=1,BC$9=$R169),$J170,IF($H170=1,BD169,""))))))))</f>
        <v/>
      </c>
      <c r="BE170" t="str">
        <f ca="1">IF($E169="","",IF($F170="",BE169,IF(AND($M170=1,BE$9&gt;$B$9),"",IF(AND($M170=1,BE$9&lt;=$B$9),LOOKUP(BE$9,$A$12:$A$111,$B$12:$B$111),IF(AND($H170=-1,BF$9=$R169),"",IF($H170=-1,BF169,IF(AND($H170=1,BD$9=$R169),$J170,IF($H170=1,BE169,""))))))))</f>
        <v/>
      </c>
      <c r="BF170" t="str">
        <f ca="1">IF($E169="","",IF($F170="",BF169,IF(AND($M170=1,BF$9&gt;$B$9),"",IF(AND($M170=1,BF$9&lt;=$B$9),LOOKUP(BF$9,$A$12:$A$111,$B$12:$B$111),IF(AND($H170=-1,BG$9=$R169),"",IF($H170=-1,BG169,IF(AND($H170=1,BE$9=$R169),$J170,IF($H170=1,BF169,""))))))))</f>
        <v/>
      </c>
      <c r="BG170" t="str">
        <f ca="1">IF($E169="","",IF($F170="",BG169,IF(AND($M170=1,BG$9&gt;$B$9),"",IF(AND($M170=1,BG$9&lt;=$B$9),LOOKUP(BG$9,$A$12:$A$111,$B$12:$B$111),IF(AND($H170=-1,BH$9=$R169),"",IF($H170=-1,BH169,IF(AND($H170=1,BF$9=$R169),$J170,IF($H170=1,BG169,""))))))))</f>
        <v/>
      </c>
      <c r="BH170" t="str">
        <f ca="1">IF($E169="","",IF($F170="",BH169,IF(AND($M170=1,BH$9&gt;$B$9),"",IF(AND($M170=1,BH$9&lt;=$B$9),LOOKUP(BH$9,$A$12:$A$111,$B$12:$B$111),IF(AND($H170=-1,BI$9=$R169),"",IF($H170=-1,BI169,IF(AND($H170=1,BG$9=$R169),$J170,IF($H170=1,BH169,""))))))))</f>
        <v/>
      </c>
      <c r="BI170" t="str">
        <f ca="1">IF($E169="","",IF($F170="",BI169,IF(AND($M170=1,BI$9&gt;$B$9),"",IF(AND($M170=1,BI$9&lt;=$B$9),LOOKUP(BI$9,$A$12:$A$111,$B$12:$B$111),IF(AND($H170=-1,BJ$9=$R169),"",IF($H170=-1,BJ169,IF(AND($H170=1,BH$9=$R169),$J170,IF($H170=1,BI169,""))))))))</f>
        <v/>
      </c>
      <c r="BJ170" t="str">
        <f ca="1">IF($E169="","",IF($F170="",BJ169,IF(AND($M170=1,BJ$9&gt;$B$9),"",IF(AND($M170=1,BJ$9&lt;=$B$9),LOOKUP(BJ$9,$A$12:$A$111,$B$12:$B$111),IF(AND($H170=-1,BK$9=$R169),"",IF($H170=-1,BK169,IF(AND($H170=1,BI$9=$R169),$J170,IF($H170=1,BJ169,""))))))))</f>
        <v/>
      </c>
      <c r="BK170" t="str">
        <f ca="1">IF($E169="","",IF($F170="",BK169,IF(AND($M170=1,BK$9&gt;$B$9),"",IF(AND($M170=1,BK$9&lt;=$B$9),LOOKUP(BK$9,$A$12:$A$111,$B$12:$B$111),IF(AND($H170=-1,BL$9=$R169),"",IF($H170=-1,BL169,IF(AND($H170=1,BJ$9=$R169),$J170,IF($H170=1,BK169,""))))))))</f>
        <v/>
      </c>
      <c r="BL170" t="str">
        <f ca="1">IF($E169="","",IF($F170="",BL169,IF(AND($M170=1,BL$9&gt;$B$9),"",IF(AND($M170=1,BL$9&lt;=$B$9),LOOKUP(BL$9,$A$12:$A$111,$B$12:$B$111),IF(AND($H170=-1,BM$9=$R169),"",IF($H170=-1,BM169,IF(AND($H170=1,BK$9=$R169),$J170,IF($H170=1,BL169,""))))))))</f>
        <v/>
      </c>
      <c r="BM170" t="str">
        <f ca="1">IF($E169="","",IF($F170="",BM169,IF(AND($M170=1,BM$9&gt;$B$9),"",IF(AND($M170=1,BM$9&lt;=$B$9),LOOKUP(BM$9,$A$12:$A$111,$B$12:$B$111),IF(AND($H170=-1,BN$9=$R169),"",IF($H170=-1,BN169,IF(AND($H170=1,BL$9=$R169),$J170,IF($H170=1,BM169,""))))))))</f>
        <v/>
      </c>
      <c r="BN170" t="str">
        <f ca="1">IF($E169="","",IF($F170="",BN169,IF(AND($M170=1,BN$9&gt;$B$9),"",IF(AND($M170=1,BN$9&lt;=$B$9),LOOKUP(BN$9,$A$12:$A$111,$B$12:$B$111),IF(AND($H170=-1,BO$9=$R169),"",IF($H170=-1,BO169,IF(AND($H170=1,BM$9=$R169),$J170,IF($H170=1,BN169,""))))))))</f>
        <v/>
      </c>
      <c r="BO170" t="str">
        <f ca="1">IF($E169="","",IF($F170="",BO169,IF(AND($M170=1,BO$9&gt;$B$9),"",IF(AND($M170=1,BO$9&lt;=$B$9),LOOKUP(BO$9,$A$12:$A$111,$B$12:$B$111),IF(AND($H170=-1,BP$9=$R169),"",IF($H170=-1,BP169,IF(AND($H170=1,BN$9=$R169),$J170,IF($H170=1,BO169,""))))))))</f>
        <v/>
      </c>
      <c r="BP170" t="str">
        <f ca="1">IF($E169="","",IF($F170="",BP169,IF(AND($M170=1,BP$9&gt;$B$9),"",IF(AND($M170=1,BP$9&lt;=$B$9),LOOKUP(BP$9,$A$12:$A$111,$B$12:$B$111),IF(AND($H170=-1,BQ$9=$R169),"",IF($H170=-1,BQ169,IF(AND($H170=1,BO$9=$R169),$J170,IF($H170=1,BP169,""))))))))</f>
        <v/>
      </c>
    </row>
    <row r="171" spans="4:68" x14ac:dyDescent="0.25">
      <c r="D171" s="4">
        <v>161</v>
      </c>
      <c r="E171" s="1">
        <f t="shared" ca="1" si="21"/>
        <v>31</v>
      </c>
      <c r="F171" t="str">
        <f ca="1">IF(E170="","",IF(AND(B$3="Last",G170="Zero"),F170,IF(B$3="Last",G170,IF(AND(B$3="2nd last",G169="Zero"),F170,IF(B$3="2nd last",G169,IF(AND(B$3="Opposite",G170="Zero"),F170,IF(AND(B$3="Opposite",G170="Red"),"Black",IF(AND(B$3="Opposite",G170="Black"),"Red",IF(AND(B$3="Opposite",G170="Odd"),"Even",IF(AND(B$3="Opposite",G170="Even"),"Odd",IF(AND(B$3="Opposite",G170="High"),"Low",IF(AND(B$3="Opposite",G170="Low"),"High",IF(COUNTIF(Refs!$E$5:$I$6,B$3)=1,RevLab!B$3,"")))))))))))))</f>
        <v>Black</v>
      </c>
      <c r="G171" t="str">
        <f ca="1">IF(E171="","",IF(B$2="Red/Black",LOOKUP(E171,Refs!D:D,Refs!F:F),IF(B$2="High/Low",LOOKUP(E171,Refs!D:D,Refs!H:H),IF(B$2="Odd/Even",LOOKUP(E171,Refs!D:D,Refs!J:J),""))))</f>
        <v>Black</v>
      </c>
      <c r="H171">
        <f t="shared" ca="1" si="22"/>
        <v>1</v>
      </c>
      <c r="I171">
        <f ca="1">IF(E170="","",IF(F171="","",IF(AND(R170&gt;1,P170+Q170&gt;=$B$4),$B$4,IF(R170=1,P170,P170+Q170))))</f>
        <v>6</v>
      </c>
      <c r="J171">
        <f t="shared" ca="1" si="23"/>
        <v>6</v>
      </c>
      <c r="K171">
        <f t="shared" ca="1" si="25"/>
        <v>-209</v>
      </c>
      <c r="L171">
        <f t="shared" ca="1" si="26"/>
        <v>15</v>
      </c>
      <c r="M171">
        <f t="shared" ca="1" si="24"/>
        <v>0</v>
      </c>
      <c r="P171">
        <f t="shared" ca="1" si="18"/>
        <v>1</v>
      </c>
      <c r="Q171">
        <f t="shared" ca="1" si="19"/>
        <v>6</v>
      </c>
      <c r="R171" s="2">
        <f t="shared" ca="1" si="20"/>
        <v>6</v>
      </c>
      <c r="S171" s="4">
        <f ca="1">IF(E170="","",IF($F171="",S170,IF($M171=1,LOOKUP(S$9,$A$12:$A$111,$B$12:$B$111),IF(AND($H171=-1,T$9=$R170),"",IF($H171=-1,T170,IF($H171=1,S170))))))</f>
        <v>1</v>
      </c>
      <c r="T171">
        <f ca="1">IF($E170="","",IF($F171="",T170,IF(AND($M171=1,T$9&gt;$B$9),"",IF(AND($M171=1,T$9&lt;=$B$9),LOOKUP(T$9,$A$12:$A$111,$B$12:$B$111),IF(AND($H171=-1,U$9=$R170),"",IF($H171=-1,U170,IF(AND($H171=1,S$9=$R170),$J171,IF($H171=1,T170,""))))))))</f>
        <v>2</v>
      </c>
      <c r="U171">
        <f ca="1">IF($E170="","",IF($F171="",U170,IF(AND($M171=1,U$9&gt;$B$9),"",IF(AND($M171=1,U$9&lt;=$B$9),LOOKUP(U$9,$A$12:$A$111,$B$12:$B$111),IF(AND($H171=-1,V$9=$R170),"",IF($H171=-1,V170,IF(AND($H171=1,T$9=$R170),$J171,IF($H171=1,U170,""))))))))</f>
        <v>3</v>
      </c>
      <c r="V171">
        <f ca="1">IF($E170="","",IF($F171="",V170,IF(AND($M171=1,V$9&gt;$B$9),"",IF(AND($M171=1,V$9&lt;=$B$9),LOOKUP(V$9,$A$12:$A$111,$B$12:$B$111),IF(AND($H171=-1,W$9=$R170),"",IF($H171=-1,W170,IF(AND($H171=1,U$9=$R170),$J171,IF($H171=1,V170,""))))))))</f>
        <v>4</v>
      </c>
      <c r="W171">
        <f ca="1">IF($E170="","",IF($F171="",W170,IF(AND($M171=1,W$9&gt;$B$9),"",IF(AND($M171=1,W$9&lt;=$B$9),LOOKUP(W$9,$A$12:$A$111,$B$12:$B$111),IF(AND($H171=-1,X$9=$R170),"",IF($H171=-1,X170,IF(AND($H171=1,V$9=$R170),$J171,IF($H171=1,W170,""))))))))</f>
        <v>5</v>
      </c>
      <c r="X171">
        <f ca="1">IF($E170="","",IF($F171="",X170,IF(AND($M171=1,X$9&gt;$B$9),"",IF(AND($M171=1,X$9&lt;=$B$9),LOOKUP(X$9,$A$12:$A$111,$B$12:$B$111),IF(AND($H171=-1,Y$9=$R170),"",IF($H171=-1,Y170,IF(AND($H171=1,W$9=$R170),$J171,IF($H171=1,X170,""))))))))</f>
        <v>6</v>
      </c>
      <c r="Y171" t="str">
        <f ca="1">IF($E170="","",IF($F171="",Y170,IF(AND($M171=1,Y$9&gt;$B$9),"",IF(AND($M171=1,Y$9&lt;=$B$9),LOOKUP(Y$9,$A$12:$A$111,$B$12:$B$111),IF(AND($H171=-1,Z$9=$R170),"",IF($H171=-1,Z170,IF(AND($H171=1,X$9=$R170),$J171,IF($H171=1,Y170,""))))))))</f>
        <v/>
      </c>
      <c r="Z171" t="str">
        <f ca="1">IF($E170="","",IF($F171="",Z170,IF(AND($M171=1,Z$9&gt;$B$9),"",IF(AND($M171=1,Z$9&lt;=$B$9),LOOKUP(Z$9,$A$12:$A$111,$B$12:$B$111),IF(AND($H171=-1,AA$9=$R170),"",IF($H171=-1,AA170,IF(AND($H171=1,Y$9=$R170),$J171,IF($H171=1,Z170,""))))))))</f>
        <v/>
      </c>
      <c r="AA171" t="str">
        <f ca="1">IF($E170="","",IF($F171="",AA170,IF(AND($M171=1,AA$9&gt;$B$9),"",IF(AND($M171=1,AA$9&lt;=$B$9),LOOKUP(AA$9,$A$12:$A$111,$B$12:$B$111),IF(AND($H171=-1,AB$9=$R170),"",IF($H171=-1,AB170,IF(AND($H171=1,Z$9=$R170),$J171,IF($H171=1,AA170,""))))))))</f>
        <v/>
      </c>
      <c r="AB171" t="str">
        <f ca="1">IF($E170="","",IF($F171="",AB170,IF(AND($M171=1,AB$9&gt;$B$9),"",IF(AND($M171=1,AB$9&lt;=$B$9),LOOKUP(AB$9,$A$12:$A$111,$B$12:$B$111),IF(AND($H171=-1,AC$9=$R170),"",IF($H171=-1,AC170,IF(AND($H171=1,AA$9=$R170),$J171,IF($H171=1,AB170,""))))))))</f>
        <v/>
      </c>
      <c r="AC171" t="str">
        <f ca="1">IF($E170="","",IF($F171="",AC170,IF(AND($M171=1,AC$9&gt;$B$9),"",IF(AND($M171=1,AC$9&lt;=$B$9),LOOKUP(AC$9,$A$12:$A$111,$B$12:$B$111),IF(AND($H171=-1,AD$9=$R170),"",IF($H171=-1,AD170,IF(AND($H171=1,AB$9=$R170),$J171,IF($H171=1,AC170,""))))))))</f>
        <v/>
      </c>
      <c r="AD171" t="str">
        <f ca="1">IF($E170="","",IF($F171="",AD170,IF(AND($M171=1,AD$9&gt;$B$9),"",IF(AND($M171=1,AD$9&lt;=$B$9),LOOKUP(AD$9,$A$12:$A$111,$B$12:$B$111),IF(AND($H171=-1,AE$9=$R170),"",IF($H171=-1,AE170,IF(AND($H171=1,AC$9=$R170),$J171,IF($H171=1,AD170,""))))))))</f>
        <v/>
      </c>
      <c r="AE171" t="str">
        <f ca="1">IF($E170="","",IF($F171="",AE170,IF(AND($M171=1,AE$9&gt;$B$9),"",IF(AND($M171=1,AE$9&lt;=$B$9),LOOKUP(AE$9,$A$12:$A$111,$B$12:$B$111),IF(AND($H171=-1,AF$9=$R170),"",IF($H171=-1,AF170,IF(AND($H171=1,AD$9=$R170),$J171,IF($H171=1,AE170,""))))))))</f>
        <v/>
      </c>
      <c r="AF171" t="str">
        <f ca="1">IF($E170="","",IF($F171="",AF170,IF(AND($M171=1,AF$9&gt;$B$9),"",IF(AND($M171=1,AF$9&lt;=$B$9),LOOKUP(AF$9,$A$12:$A$111,$B$12:$B$111),IF(AND($H171=-1,AG$9=$R170),"",IF($H171=-1,AG170,IF(AND($H171=1,AE$9=$R170),$J171,IF($H171=1,AF170,""))))))))</f>
        <v/>
      </c>
      <c r="AG171" t="str">
        <f ca="1">IF($E170="","",IF($F171="",AG170,IF(AND($M171=1,AG$9&gt;$B$9),"",IF(AND($M171=1,AG$9&lt;=$B$9),LOOKUP(AG$9,$A$12:$A$111,$B$12:$B$111),IF(AND($H171=-1,AH$9=$R170),"",IF($H171=-1,AH170,IF(AND($H171=1,AF$9=$R170),$J171,IF($H171=1,AG170,""))))))))</f>
        <v/>
      </c>
      <c r="AH171" t="str">
        <f ca="1">IF($E170="","",IF($F171="",AH170,IF(AND($M171=1,AH$9&gt;$B$9),"",IF(AND($M171=1,AH$9&lt;=$B$9),LOOKUP(AH$9,$A$12:$A$111,$B$12:$B$111),IF(AND($H171=-1,AI$9=$R170),"",IF($H171=-1,AI170,IF(AND($H171=1,AG$9=$R170),$J171,IF($H171=1,AH170,""))))))))</f>
        <v/>
      </c>
      <c r="AI171" t="str">
        <f ca="1">IF($E170="","",IF($F171="",AI170,IF(AND($M171=1,AI$9&gt;$B$9),"",IF(AND($M171=1,AI$9&lt;=$B$9),LOOKUP(AI$9,$A$12:$A$111,$B$12:$B$111),IF(AND($H171=-1,AJ$9=$R170),"",IF($H171=-1,AJ170,IF(AND($H171=1,AH$9=$R170),$J171,IF($H171=1,AI170,""))))))))</f>
        <v/>
      </c>
      <c r="AJ171" t="str">
        <f ca="1">IF($E170="","",IF($F171="",AJ170,IF(AND($M171=1,AJ$9&gt;$B$9),"",IF(AND($M171=1,AJ$9&lt;=$B$9),LOOKUP(AJ$9,$A$12:$A$111,$B$12:$B$111),IF(AND($H171=-1,AK$9=$R170),"",IF($H171=-1,AK170,IF(AND($H171=1,AI$9=$R170),$J171,IF($H171=1,AJ170,""))))))))</f>
        <v/>
      </c>
      <c r="AK171" t="str">
        <f ca="1">IF($E170="","",IF($F171="",AK170,IF(AND($M171=1,AK$9&gt;$B$9),"",IF(AND($M171=1,AK$9&lt;=$B$9),LOOKUP(AK$9,$A$12:$A$111,$B$12:$B$111),IF(AND($H171=-1,AL$9=$R170),"",IF($H171=-1,AL170,IF(AND($H171=1,AJ$9=$R170),$J171,IF($H171=1,AK170,""))))))))</f>
        <v/>
      </c>
      <c r="AL171" t="str">
        <f ca="1">IF($E170="","",IF($F171="",AL170,IF(AND($M171=1,AL$9&gt;$B$9),"",IF(AND($M171=1,AL$9&lt;=$B$9),LOOKUP(AL$9,$A$12:$A$111,$B$12:$B$111),IF(AND($H171=-1,AM$9=$R170),"",IF($H171=-1,AM170,IF(AND($H171=1,AK$9=$R170),$J171,IF($H171=1,AL170,""))))))))</f>
        <v/>
      </c>
      <c r="AM171" t="str">
        <f ca="1">IF($E170="","",IF($F171="",AM170,IF(AND($M171=1,AM$9&gt;$B$9),"",IF(AND($M171=1,AM$9&lt;=$B$9),LOOKUP(AM$9,$A$12:$A$111,$B$12:$B$111),IF(AND($H171=-1,AN$9=$R170),"",IF($H171=-1,AN170,IF(AND($H171=1,AL$9=$R170),$J171,IF($H171=1,AM170,""))))))))</f>
        <v/>
      </c>
      <c r="AN171" t="str">
        <f ca="1">IF($E170="","",IF($F171="",AN170,IF(AND($M171=1,AN$9&gt;$B$9),"",IF(AND($M171=1,AN$9&lt;=$B$9),LOOKUP(AN$9,$A$12:$A$111,$B$12:$B$111),IF(AND($H171=-1,AO$9=$R170),"",IF($H171=-1,AO170,IF(AND($H171=1,AM$9=$R170),$J171,IF($H171=1,AN170,""))))))))</f>
        <v/>
      </c>
      <c r="AO171" t="str">
        <f ca="1">IF($E170="","",IF($F171="",AO170,IF(AND($M171=1,AO$9&gt;$B$9),"",IF(AND($M171=1,AO$9&lt;=$B$9),LOOKUP(AO$9,$A$12:$A$111,$B$12:$B$111),IF(AND($H171=-1,AP$9=$R170),"",IF($H171=-1,AP170,IF(AND($H171=1,AN$9=$R170),$J171,IF($H171=1,AO170,""))))))))</f>
        <v/>
      </c>
      <c r="AP171" t="str">
        <f ca="1">IF($E170="","",IF($F171="",AP170,IF(AND($M171=1,AP$9&gt;$B$9),"",IF(AND($M171=1,AP$9&lt;=$B$9),LOOKUP(AP$9,$A$12:$A$111,$B$12:$B$111),IF(AND($H171=-1,AQ$9=$R170),"",IF($H171=-1,AQ170,IF(AND($H171=1,AO$9=$R170),$J171,IF($H171=1,AP170,""))))))))</f>
        <v/>
      </c>
      <c r="AQ171" t="str">
        <f ca="1">IF($E170="","",IF($F171="",AQ170,IF(AND($M171=1,AQ$9&gt;$B$9),"",IF(AND($M171=1,AQ$9&lt;=$B$9),LOOKUP(AQ$9,$A$12:$A$111,$B$12:$B$111),IF(AND($H171=-1,AR$9=$R170),"",IF($H171=-1,AR170,IF(AND($H171=1,AP$9=$R170),$J171,IF($H171=1,AQ170,""))))))))</f>
        <v/>
      </c>
      <c r="AR171" t="str">
        <f ca="1">IF($E170="","",IF($F171="",AR170,IF(AND($M171=1,AR$9&gt;$B$9),"",IF(AND($M171=1,AR$9&lt;=$B$9),LOOKUP(AR$9,$A$12:$A$111,$B$12:$B$111),IF(AND($H171=-1,AS$9=$R170),"",IF($H171=-1,AS170,IF(AND($H171=1,AQ$9=$R170),$J171,IF($H171=1,AR170,""))))))))</f>
        <v/>
      </c>
      <c r="AS171" t="str">
        <f ca="1">IF($E170="","",IF($F171="",AS170,IF(AND($M171=1,AS$9&gt;$B$9),"",IF(AND($M171=1,AS$9&lt;=$B$9),LOOKUP(AS$9,$A$12:$A$111,$B$12:$B$111),IF(AND($H171=-1,AT$9=$R170),"",IF($H171=-1,AT170,IF(AND($H171=1,AR$9=$R170),$J171,IF($H171=1,AS170,""))))))))</f>
        <v/>
      </c>
      <c r="AT171" t="str">
        <f ca="1">IF($E170="","",IF($F171="",AT170,IF(AND($M171=1,AT$9&gt;$B$9),"",IF(AND($M171=1,AT$9&lt;=$B$9),LOOKUP(AT$9,$A$12:$A$111,$B$12:$B$111),IF(AND($H171=-1,AU$9=$R170),"",IF($H171=-1,AU170,IF(AND($H171=1,AS$9=$R170),$J171,IF($H171=1,AT170,""))))))))</f>
        <v/>
      </c>
      <c r="AU171" t="str">
        <f ca="1">IF($E170="","",IF($F171="",AU170,IF(AND($M171=1,AU$9&gt;$B$9),"",IF(AND($M171=1,AU$9&lt;=$B$9),LOOKUP(AU$9,$A$12:$A$111,$B$12:$B$111),IF(AND($H171=-1,AV$9=$R170),"",IF($H171=-1,AV170,IF(AND($H171=1,AT$9=$R170),$J171,IF($H171=1,AU170,""))))))))</f>
        <v/>
      </c>
      <c r="AV171" t="str">
        <f ca="1">IF($E170="","",IF($F171="",AV170,IF(AND($M171=1,AV$9&gt;$B$9),"",IF(AND($M171=1,AV$9&lt;=$B$9),LOOKUP(AV$9,$A$12:$A$111,$B$12:$B$111),IF(AND($H171=-1,AW$9=$R170),"",IF($H171=-1,AW170,IF(AND($H171=1,AU$9=$R170),$J171,IF($H171=1,AV170,""))))))))</f>
        <v/>
      </c>
      <c r="AW171" t="str">
        <f ca="1">IF($E170="","",IF($F171="",AW170,IF(AND($M171=1,AW$9&gt;$B$9),"",IF(AND($M171=1,AW$9&lt;=$B$9),LOOKUP(AW$9,$A$12:$A$111,$B$12:$B$111),IF(AND($H171=-1,AX$9=$R170),"",IF($H171=-1,AX170,IF(AND($H171=1,AV$9=$R170),$J171,IF($H171=1,AW170,""))))))))</f>
        <v/>
      </c>
      <c r="AX171" t="str">
        <f ca="1">IF($E170="","",IF($F171="",AX170,IF(AND($M171=1,AX$9&gt;$B$9),"",IF(AND($M171=1,AX$9&lt;=$B$9),LOOKUP(AX$9,$A$12:$A$111,$B$12:$B$111),IF(AND($H171=-1,AY$9=$R170),"",IF($H171=-1,AY170,IF(AND($H171=1,AW$9=$R170),$J171,IF($H171=1,AX170,""))))))))</f>
        <v/>
      </c>
      <c r="AY171" t="str">
        <f ca="1">IF($E170="","",IF($F171="",AY170,IF(AND($M171=1,AY$9&gt;$B$9),"",IF(AND($M171=1,AY$9&lt;=$B$9),LOOKUP(AY$9,$A$12:$A$111,$B$12:$B$111),IF(AND($H171=-1,AZ$9=$R170),"",IF($H171=-1,AZ170,IF(AND($H171=1,AX$9=$R170),$J171,IF($H171=1,AY170,""))))))))</f>
        <v/>
      </c>
      <c r="AZ171" t="str">
        <f ca="1">IF($E170="","",IF($F171="",AZ170,IF(AND($M171=1,AZ$9&gt;$B$9),"",IF(AND($M171=1,AZ$9&lt;=$B$9),LOOKUP(AZ$9,$A$12:$A$111,$B$12:$B$111),IF(AND($H171=-1,BA$9=$R170),"",IF($H171=-1,BA170,IF(AND($H171=1,AY$9=$R170),$J171,IF($H171=1,AZ170,""))))))))</f>
        <v/>
      </c>
      <c r="BA171" t="str">
        <f ca="1">IF($E170="","",IF($F171="",BA170,IF(AND($M171=1,BA$9&gt;$B$9),"",IF(AND($M171=1,BA$9&lt;=$B$9),LOOKUP(BA$9,$A$12:$A$111,$B$12:$B$111),IF(AND($H171=-1,BB$9=$R170),"",IF($H171=-1,BB170,IF(AND($H171=1,AZ$9=$R170),$J171,IF($H171=1,BA170,""))))))))</f>
        <v/>
      </c>
      <c r="BB171" t="str">
        <f ca="1">IF($E170="","",IF($F171="",BB170,IF(AND($M171=1,BB$9&gt;$B$9),"",IF(AND($M171=1,BB$9&lt;=$B$9),LOOKUP(BB$9,$A$12:$A$111,$B$12:$B$111),IF(AND($H171=-1,BC$9=$R170),"",IF($H171=-1,BC170,IF(AND($H171=1,BA$9=$R170),$J171,IF($H171=1,BB170,""))))))))</f>
        <v/>
      </c>
      <c r="BC171" t="str">
        <f ca="1">IF($E170="","",IF($F171="",BC170,IF(AND($M171=1,BC$9&gt;$B$9),"",IF(AND($M171=1,BC$9&lt;=$B$9),LOOKUP(BC$9,$A$12:$A$111,$B$12:$B$111),IF(AND($H171=-1,BD$9=$R170),"",IF($H171=-1,BD170,IF(AND($H171=1,BB$9=$R170),$J171,IF($H171=1,BC170,""))))))))</f>
        <v/>
      </c>
      <c r="BD171" t="str">
        <f ca="1">IF($E170="","",IF($F171="",BD170,IF(AND($M171=1,BD$9&gt;$B$9),"",IF(AND($M171=1,BD$9&lt;=$B$9),LOOKUP(BD$9,$A$12:$A$111,$B$12:$B$111),IF(AND($H171=-1,BE$9=$R170),"",IF($H171=-1,BE170,IF(AND($H171=1,BC$9=$R170),$J171,IF($H171=1,BD170,""))))))))</f>
        <v/>
      </c>
      <c r="BE171" t="str">
        <f ca="1">IF($E170="","",IF($F171="",BE170,IF(AND($M171=1,BE$9&gt;$B$9),"",IF(AND($M171=1,BE$9&lt;=$B$9),LOOKUP(BE$9,$A$12:$A$111,$B$12:$B$111),IF(AND($H171=-1,BF$9=$R170),"",IF($H171=-1,BF170,IF(AND($H171=1,BD$9=$R170),$J171,IF($H171=1,BE170,""))))))))</f>
        <v/>
      </c>
      <c r="BF171" t="str">
        <f ca="1">IF($E170="","",IF($F171="",BF170,IF(AND($M171=1,BF$9&gt;$B$9),"",IF(AND($M171=1,BF$9&lt;=$B$9),LOOKUP(BF$9,$A$12:$A$111,$B$12:$B$111),IF(AND($H171=-1,BG$9=$R170),"",IF($H171=-1,BG170,IF(AND($H171=1,BE$9=$R170),$J171,IF($H171=1,BF170,""))))))))</f>
        <v/>
      </c>
      <c r="BG171" t="str">
        <f ca="1">IF($E170="","",IF($F171="",BG170,IF(AND($M171=1,BG$9&gt;$B$9),"",IF(AND($M171=1,BG$9&lt;=$B$9),LOOKUP(BG$9,$A$12:$A$111,$B$12:$B$111),IF(AND($H171=-1,BH$9=$R170),"",IF($H171=-1,BH170,IF(AND($H171=1,BF$9=$R170),$J171,IF($H171=1,BG170,""))))))))</f>
        <v/>
      </c>
      <c r="BH171" t="str">
        <f ca="1">IF($E170="","",IF($F171="",BH170,IF(AND($M171=1,BH$9&gt;$B$9),"",IF(AND($M171=1,BH$9&lt;=$B$9),LOOKUP(BH$9,$A$12:$A$111,$B$12:$B$111),IF(AND($H171=-1,BI$9=$R170),"",IF($H171=-1,BI170,IF(AND($H171=1,BG$9=$R170),$J171,IF($H171=1,BH170,""))))))))</f>
        <v/>
      </c>
      <c r="BI171" t="str">
        <f ca="1">IF($E170="","",IF($F171="",BI170,IF(AND($M171=1,BI$9&gt;$B$9),"",IF(AND($M171=1,BI$9&lt;=$B$9),LOOKUP(BI$9,$A$12:$A$111,$B$12:$B$111),IF(AND($H171=-1,BJ$9=$R170),"",IF($H171=-1,BJ170,IF(AND($H171=1,BH$9=$R170),$J171,IF($H171=1,BI170,""))))))))</f>
        <v/>
      </c>
      <c r="BJ171" t="str">
        <f ca="1">IF($E170="","",IF($F171="",BJ170,IF(AND($M171=1,BJ$9&gt;$B$9),"",IF(AND($M171=1,BJ$9&lt;=$B$9),LOOKUP(BJ$9,$A$12:$A$111,$B$12:$B$111),IF(AND($H171=-1,BK$9=$R170),"",IF($H171=-1,BK170,IF(AND($H171=1,BI$9=$R170),$J171,IF($H171=1,BJ170,""))))))))</f>
        <v/>
      </c>
      <c r="BK171" t="str">
        <f ca="1">IF($E170="","",IF($F171="",BK170,IF(AND($M171=1,BK$9&gt;$B$9),"",IF(AND($M171=1,BK$9&lt;=$B$9),LOOKUP(BK$9,$A$12:$A$111,$B$12:$B$111),IF(AND($H171=-1,BL$9=$R170),"",IF($H171=-1,BL170,IF(AND($H171=1,BJ$9=$R170),$J171,IF($H171=1,BK170,""))))))))</f>
        <v/>
      </c>
      <c r="BL171" t="str">
        <f ca="1">IF($E170="","",IF($F171="",BL170,IF(AND($M171=1,BL$9&gt;$B$9),"",IF(AND($M171=1,BL$9&lt;=$B$9),LOOKUP(BL$9,$A$12:$A$111,$B$12:$B$111),IF(AND($H171=-1,BM$9=$R170),"",IF($H171=-1,BM170,IF(AND($H171=1,BK$9=$R170),$J171,IF($H171=1,BL170,""))))))))</f>
        <v/>
      </c>
      <c r="BM171" t="str">
        <f ca="1">IF($E170="","",IF($F171="",BM170,IF(AND($M171=1,BM$9&gt;$B$9),"",IF(AND($M171=1,BM$9&lt;=$B$9),LOOKUP(BM$9,$A$12:$A$111,$B$12:$B$111),IF(AND($H171=-1,BN$9=$R170),"",IF($H171=-1,BN170,IF(AND($H171=1,BL$9=$R170),$J171,IF($H171=1,BM170,""))))))))</f>
        <v/>
      </c>
      <c r="BN171" t="str">
        <f ca="1">IF($E170="","",IF($F171="",BN170,IF(AND($M171=1,BN$9&gt;$B$9),"",IF(AND($M171=1,BN$9&lt;=$B$9),LOOKUP(BN$9,$A$12:$A$111,$B$12:$B$111),IF(AND($H171=-1,BO$9=$R170),"",IF($H171=-1,BO170,IF(AND($H171=1,BM$9=$R170),$J171,IF($H171=1,BN170,""))))))))</f>
        <v/>
      </c>
      <c r="BO171" t="str">
        <f ca="1">IF($E170="","",IF($F171="",BO170,IF(AND($M171=1,BO$9&gt;$B$9),"",IF(AND($M171=1,BO$9&lt;=$B$9),LOOKUP(BO$9,$A$12:$A$111,$B$12:$B$111),IF(AND($H171=-1,BP$9=$R170),"",IF($H171=-1,BP170,IF(AND($H171=1,BN$9=$R170),$J171,IF($H171=1,BO170,""))))))))</f>
        <v/>
      </c>
      <c r="BP171" t="str">
        <f ca="1">IF($E170="","",IF($F171="",BP170,IF(AND($M171=1,BP$9&gt;$B$9),"",IF(AND($M171=1,BP$9&lt;=$B$9),LOOKUP(BP$9,$A$12:$A$111,$B$12:$B$111),IF(AND($H171=-1,BQ$9=$R170),"",IF($H171=-1,BQ170,IF(AND($H171=1,BO$9=$R170),$J171,IF($H171=1,BP170,""))))))))</f>
        <v/>
      </c>
    </row>
    <row r="172" spans="4:68" x14ac:dyDescent="0.25">
      <c r="D172" s="4">
        <v>162</v>
      </c>
      <c r="E172" s="1">
        <f t="shared" ca="1" si="21"/>
        <v>9</v>
      </c>
      <c r="F172" t="str">
        <f ca="1">IF(E171="","",IF(AND(B$3="Last",G171="Zero"),F171,IF(B$3="Last",G171,IF(AND(B$3="2nd last",G170="Zero"),F171,IF(B$3="2nd last",G170,IF(AND(B$3="Opposite",G171="Zero"),F171,IF(AND(B$3="Opposite",G171="Red"),"Black",IF(AND(B$3="Opposite",G171="Black"),"Red",IF(AND(B$3="Opposite",G171="Odd"),"Even",IF(AND(B$3="Opposite",G171="Even"),"Odd",IF(AND(B$3="Opposite",G171="High"),"Low",IF(AND(B$3="Opposite",G171="Low"),"High",IF(COUNTIF(Refs!$E$5:$I$6,B$3)=1,RevLab!B$3,"")))))))))))))</f>
        <v>Black</v>
      </c>
      <c r="G172" t="str">
        <f ca="1">IF(E172="","",IF(B$2="Red/Black",LOOKUP(E172,Refs!D:D,Refs!F:F),IF(B$2="High/Low",LOOKUP(E172,Refs!D:D,Refs!H:H),IF(B$2="Odd/Even",LOOKUP(E172,Refs!D:D,Refs!J:J),""))))</f>
        <v>Red</v>
      </c>
      <c r="H172">
        <f t="shared" ca="1" si="22"/>
        <v>-1</v>
      </c>
      <c r="I172">
        <f ca="1">IF(E171="","",IF(F172="","",IF(AND(R171&gt;1,P171+Q171&gt;=$B$4),$B$4,IF(R171=1,P171,P171+Q171))))</f>
        <v>7</v>
      </c>
      <c r="J172">
        <f t="shared" ca="1" si="23"/>
        <v>-7</v>
      </c>
      <c r="K172">
        <f t="shared" ca="1" si="25"/>
        <v>-216</v>
      </c>
      <c r="L172">
        <f t="shared" ca="1" si="26"/>
        <v>15</v>
      </c>
      <c r="M172">
        <f t="shared" ca="1" si="24"/>
        <v>0</v>
      </c>
      <c r="P172">
        <f t="shared" ca="1" si="18"/>
        <v>2</v>
      </c>
      <c r="Q172">
        <f t="shared" ca="1" si="19"/>
        <v>5</v>
      </c>
      <c r="R172" s="2">
        <f t="shared" ca="1" si="20"/>
        <v>4</v>
      </c>
      <c r="S172" s="4">
        <f ca="1">IF(E171="","",IF($F172="",S171,IF($M172=1,LOOKUP(S$9,$A$12:$A$111,$B$12:$B$111),IF(AND($H172=-1,T$9=$R171),"",IF($H172=-1,T171,IF($H172=1,S171))))))</f>
        <v>2</v>
      </c>
      <c r="T172">
        <f ca="1">IF($E171="","",IF($F172="",T171,IF(AND($M172=1,T$9&gt;$B$9),"",IF(AND($M172=1,T$9&lt;=$B$9),LOOKUP(T$9,$A$12:$A$111,$B$12:$B$111),IF(AND($H172=-1,U$9=$R171),"",IF($H172=-1,U171,IF(AND($H172=1,S$9=$R171),$J172,IF($H172=1,T171,""))))))))</f>
        <v>3</v>
      </c>
      <c r="U172">
        <f ca="1">IF($E171="","",IF($F172="",U171,IF(AND($M172=1,U$9&gt;$B$9),"",IF(AND($M172=1,U$9&lt;=$B$9),LOOKUP(U$9,$A$12:$A$111,$B$12:$B$111),IF(AND($H172=-1,V$9=$R171),"",IF($H172=-1,V171,IF(AND($H172=1,T$9=$R171),$J172,IF($H172=1,U171,""))))))))</f>
        <v>4</v>
      </c>
      <c r="V172">
        <f ca="1">IF($E171="","",IF($F172="",V171,IF(AND($M172=1,V$9&gt;$B$9),"",IF(AND($M172=1,V$9&lt;=$B$9),LOOKUP(V$9,$A$12:$A$111,$B$12:$B$111),IF(AND($H172=-1,W$9=$R171),"",IF($H172=-1,W171,IF(AND($H172=1,U$9=$R171),$J172,IF($H172=1,V171,""))))))))</f>
        <v>5</v>
      </c>
      <c r="W172" t="str">
        <f ca="1">IF($E171="","",IF($F172="",W171,IF(AND($M172=1,W$9&gt;$B$9),"",IF(AND($M172=1,W$9&lt;=$B$9),LOOKUP(W$9,$A$12:$A$111,$B$12:$B$111),IF(AND($H172=-1,X$9=$R171),"",IF($H172=-1,X171,IF(AND($H172=1,V$9=$R171),$J172,IF($H172=1,W171,""))))))))</f>
        <v/>
      </c>
      <c r="X172" t="str">
        <f ca="1">IF($E171="","",IF($F172="",X171,IF(AND($M172=1,X$9&gt;$B$9),"",IF(AND($M172=1,X$9&lt;=$B$9),LOOKUP(X$9,$A$12:$A$111,$B$12:$B$111),IF(AND($H172=-1,Y$9=$R171),"",IF($H172=-1,Y171,IF(AND($H172=1,W$9=$R171),$J172,IF($H172=1,X171,""))))))))</f>
        <v/>
      </c>
      <c r="Y172" t="str">
        <f ca="1">IF($E171="","",IF($F172="",Y171,IF(AND($M172=1,Y$9&gt;$B$9),"",IF(AND($M172=1,Y$9&lt;=$B$9),LOOKUP(Y$9,$A$12:$A$111,$B$12:$B$111),IF(AND($H172=-1,Z$9=$R171),"",IF($H172=-1,Z171,IF(AND($H172=1,X$9=$R171),$J172,IF($H172=1,Y171,""))))))))</f>
        <v/>
      </c>
      <c r="Z172" t="str">
        <f ca="1">IF($E171="","",IF($F172="",Z171,IF(AND($M172=1,Z$9&gt;$B$9),"",IF(AND($M172=1,Z$9&lt;=$B$9),LOOKUP(Z$9,$A$12:$A$111,$B$12:$B$111),IF(AND($H172=-1,AA$9=$R171),"",IF($H172=-1,AA171,IF(AND($H172=1,Y$9=$R171),$J172,IF($H172=1,Z171,""))))))))</f>
        <v/>
      </c>
      <c r="AA172" t="str">
        <f ca="1">IF($E171="","",IF($F172="",AA171,IF(AND($M172=1,AA$9&gt;$B$9),"",IF(AND($M172=1,AA$9&lt;=$B$9),LOOKUP(AA$9,$A$12:$A$111,$B$12:$B$111),IF(AND($H172=-1,AB$9=$R171),"",IF($H172=-1,AB171,IF(AND($H172=1,Z$9=$R171),$J172,IF($H172=1,AA171,""))))))))</f>
        <v/>
      </c>
      <c r="AB172" t="str">
        <f ca="1">IF($E171="","",IF($F172="",AB171,IF(AND($M172=1,AB$9&gt;$B$9),"",IF(AND($M172=1,AB$9&lt;=$B$9),LOOKUP(AB$9,$A$12:$A$111,$B$12:$B$111),IF(AND($H172=-1,AC$9=$R171),"",IF($H172=-1,AC171,IF(AND($H172=1,AA$9=$R171),$J172,IF($H172=1,AB171,""))))))))</f>
        <v/>
      </c>
      <c r="AC172" t="str">
        <f ca="1">IF($E171="","",IF($F172="",AC171,IF(AND($M172=1,AC$9&gt;$B$9),"",IF(AND($M172=1,AC$9&lt;=$B$9),LOOKUP(AC$9,$A$12:$A$111,$B$12:$B$111),IF(AND($H172=-1,AD$9=$R171),"",IF($H172=-1,AD171,IF(AND($H172=1,AB$9=$R171),$J172,IF($H172=1,AC171,""))))))))</f>
        <v/>
      </c>
      <c r="AD172" t="str">
        <f ca="1">IF($E171="","",IF($F172="",AD171,IF(AND($M172=1,AD$9&gt;$B$9),"",IF(AND($M172=1,AD$9&lt;=$B$9),LOOKUP(AD$9,$A$12:$A$111,$B$12:$B$111),IF(AND($H172=-1,AE$9=$R171),"",IF($H172=-1,AE171,IF(AND($H172=1,AC$9=$R171),$J172,IF($H172=1,AD171,""))))))))</f>
        <v/>
      </c>
      <c r="AE172" t="str">
        <f ca="1">IF($E171="","",IF($F172="",AE171,IF(AND($M172=1,AE$9&gt;$B$9),"",IF(AND($M172=1,AE$9&lt;=$B$9),LOOKUP(AE$9,$A$12:$A$111,$B$12:$B$111),IF(AND($H172=-1,AF$9=$R171),"",IF($H172=-1,AF171,IF(AND($H172=1,AD$9=$R171),$J172,IF($H172=1,AE171,""))))))))</f>
        <v/>
      </c>
      <c r="AF172" t="str">
        <f ca="1">IF($E171="","",IF($F172="",AF171,IF(AND($M172=1,AF$9&gt;$B$9),"",IF(AND($M172=1,AF$9&lt;=$B$9),LOOKUP(AF$9,$A$12:$A$111,$B$12:$B$111),IF(AND($H172=-1,AG$9=$R171),"",IF($H172=-1,AG171,IF(AND($H172=1,AE$9=$R171),$J172,IF($H172=1,AF171,""))))))))</f>
        <v/>
      </c>
      <c r="AG172" t="str">
        <f ca="1">IF($E171="","",IF($F172="",AG171,IF(AND($M172=1,AG$9&gt;$B$9),"",IF(AND($M172=1,AG$9&lt;=$B$9),LOOKUP(AG$9,$A$12:$A$111,$B$12:$B$111),IF(AND($H172=-1,AH$9=$R171),"",IF($H172=-1,AH171,IF(AND($H172=1,AF$9=$R171),$J172,IF($H172=1,AG171,""))))))))</f>
        <v/>
      </c>
      <c r="AH172" t="str">
        <f ca="1">IF($E171="","",IF($F172="",AH171,IF(AND($M172=1,AH$9&gt;$B$9),"",IF(AND($M172=1,AH$9&lt;=$B$9),LOOKUP(AH$9,$A$12:$A$111,$B$12:$B$111),IF(AND($H172=-1,AI$9=$R171),"",IF($H172=-1,AI171,IF(AND($H172=1,AG$9=$R171),$J172,IF($H172=1,AH171,""))))))))</f>
        <v/>
      </c>
      <c r="AI172" t="str">
        <f ca="1">IF($E171="","",IF($F172="",AI171,IF(AND($M172=1,AI$9&gt;$B$9),"",IF(AND($M172=1,AI$9&lt;=$B$9),LOOKUP(AI$9,$A$12:$A$111,$B$12:$B$111),IF(AND($H172=-1,AJ$9=$R171),"",IF($H172=-1,AJ171,IF(AND($H172=1,AH$9=$R171),$J172,IF($H172=1,AI171,""))))))))</f>
        <v/>
      </c>
      <c r="AJ172" t="str">
        <f ca="1">IF($E171="","",IF($F172="",AJ171,IF(AND($M172=1,AJ$9&gt;$B$9),"",IF(AND($M172=1,AJ$9&lt;=$B$9),LOOKUP(AJ$9,$A$12:$A$111,$B$12:$B$111),IF(AND($H172=-1,AK$9=$R171),"",IF($H172=-1,AK171,IF(AND($H172=1,AI$9=$R171),$J172,IF($H172=1,AJ171,""))))))))</f>
        <v/>
      </c>
      <c r="AK172" t="str">
        <f ca="1">IF($E171="","",IF($F172="",AK171,IF(AND($M172=1,AK$9&gt;$B$9),"",IF(AND($M172=1,AK$9&lt;=$B$9),LOOKUP(AK$9,$A$12:$A$111,$B$12:$B$111),IF(AND($H172=-1,AL$9=$R171),"",IF($H172=-1,AL171,IF(AND($H172=1,AJ$9=$R171),$J172,IF($H172=1,AK171,""))))))))</f>
        <v/>
      </c>
      <c r="AL172" t="str">
        <f ca="1">IF($E171="","",IF($F172="",AL171,IF(AND($M172=1,AL$9&gt;$B$9),"",IF(AND($M172=1,AL$9&lt;=$B$9),LOOKUP(AL$9,$A$12:$A$111,$B$12:$B$111),IF(AND($H172=-1,AM$9=$R171),"",IF($H172=-1,AM171,IF(AND($H172=1,AK$9=$R171),$J172,IF($H172=1,AL171,""))))))))</f>
        <v/>
      </c>
      <c r="AM172" t="str">
        <f ca="1">IF($E171="","",IF($F172="",AM171,IF(AND($M172=1,AM$9&gt;$B$9),"",IF(AND($M172=1,AM$9&lt;=$B$9),LOOKUP(AM$9,$A$12:$A$111,$B$12:$B$111),IF(AND($H172=-1,AN$9=$R171),"",IF($H172=-1,AN171,IF(AND($H172=1,AL$9=$R171),$J172,IF($H172=1,AM171,""))))))))</f>
        <v/>
      </c>
      <c r="AN172" t="str">
        <f ca="1">IF($E171="","",IF($F172="",AN171,IF(AND($M172=1,AN$9&gt;$B$9),"",IF(AND($M172=1,AN$9&lt;=$B$9),LOOKUP(AN$9,$A$12:$A$111,$B$12:$B$111),IF(AND($H172=-1,AO$9=$R171),"",IF($H172=-1,AO171,IF(AND($H172=1,AM$9=$R171),$J172,IF($H172=1,AN171,""))))))))</f>
        <v/>
      </c>
      <c r="AO172" t="str">
        <f ca="1">IF($E171="","",IF($F172="",AO171,IF(AND($M172=1,AO$9&gt;$B$9),"",IF(AND($M172=1,AO$9&lt;=$B$9),LOOKUP(AO$9,$A$12:$A$111,$B$12:$B$111),IF(AND($H172=-1,AP$9=$R171),"",IF($H172=-1,AP171,IF(AND($H172=1,AN$9=$R171),$J172,IF($H172=1,AO171,""))))))))</f>
        <v/>
      </c>
      <c r="AP172" t="str">
        <f ca="1">IF($E171="","",IF($F172="",AP171,IF(AND($M172=1,AP$9&gt;$B$9),"",IF(AND($M172=1,AP$9&lt;=$B$9),LOOKUP(AP$9,$A$12:$A$111,$B$12:$B$111),IF(AND($H172=-1,AQ$9=$R171),"",IF($H172=-1,AQ171,IF(AND($H172=1,AO$9=$R171),$J172,IF($H172=1,AP171,""))))))))</f>
        <v/>
      </c>
      <c r="AQ172" t="str">
        <f ca="1">IF($E171="","",IF($F172="",AQ171,IF(AND($M172=1,AQ$9&gt;$B$9),"",IF(AND($M172=1,AQ$9&lt;=$B$9),LOOKUP(AQ$9,$A$12:$A$111,$B$12:$B$111),IF(AND($H172=-1,AR$9=$R171),"",IF($H172=-1,AR171,IF(AND($H172=1,AP$9=$R171),$J172,IF($H172=1,AQ171,""))))))))</f>
        <v/>
      </c>
      <c r="AR172" t="str">
        <f ca="1">IF($E171="","",IF($F172="",AR171,IF(AND($M172=1,AR$9&gt;$B$9),"",IF(AND($M172=1,AR$9&lt;=$B$9),LOOKUP(AR$9,$A$12:$A$111,$B$12:$B$111),IF(AND($H172=-1,AS$9=$R171),"",IF($H172=-1,AS171,IF(AND($H172=1,AQ$9=$R171),$J172,IF($H172=1,AR171,""))))))))</f>
        <v/>
      </c>
      <c r="AS172" t="str">
        <f ca="1">IF($E171="","",IF($F172="",AS171,IF(AND($M172=1,AS$9&gt;$B$9),"",IF(AND($M172=1,AS$9&lt;=$B$9),LOOKUP(AS$9,$A$12:$A$111,$B$12:$B$111),IF(AND($H172=-1,AT$9=$R171),"",IF($H172=-1,AT171,IF(AND($H172=1,AR$9=$R171),$J172,IF($H172=1,AS171,""))))))))</f>
        <v/>
      </c>
      <c r="AT172" t="str">
        <f ca="1">IF($E171="","",IF($F172="",AT171,IF(AND($M172=1,AT$9&gt;$B$9),"",IF(AND($M172=1,AT$9&lt;=$B$9),LOOKUP(AT$9,$A$12:$A$111,$B$12:$B$111),IF(AND($H172=-1,AU$9=$R171),"",IF($H172=-1,AU171,IF(AND($H172=1,AS$9=$R171),$J172,IF($H172=1,AT171,""))))))))</f>
        <v/>
      </c>
      <c r="AU172" t="str">
        <f ca="1">IF($E171="","",IF($F172="",AU171,IF(AND($M172=1,AU$9&gt;$B$9),"",IF(AND($M172=1,AU$9&lt;=$B$9),LOOKUP(AU$9,$A$12:$A$111,$B$12:$B$111),IF(AND($H172=-1,AV$9=$R171),"",IF($H172=-1,AV171,IF(AND($H172=1,AT$9=$R171),$J172,IF($H172=1,AU171,""))))))))</f>
        <v/>
      </c>
      <c r="AV172" t="str">
        <f ca="1">IF($E171="","",IF($F172="",AV171,IF(AND($M172=1,AV$9&gt;$B$9),"",IF(AND($M172=1,AV$9&lt;=$B$9),LOOKUP(AV$9,$A$12:$A$111,$B$12:$B$111),IF(AND($H172=-1,AW$9=$R171),"",IF($H172=-1,AW171,IF(AND($H172=1,AU$9=$R171),$J172,IF($H172=1,AV171,""))))))))</f>
        <v/>
      </c>
      <c r="AW172" t="str">
        <f ca="1">IF($E171="","",IF($F172="",AW171,IF(AND($M172=1,AW$9&gt;$B$9),"",IF(AND($M172=1,AW$9&lt;=$B$9),LOOKUP(AW$9,$A$12:$A$111,$B$12:$B$111),IF(AND($H172=-1,AX$9=$R171),"",IF($H172=-1,AX171,IF(AND($H172=1,AV$9=$R171),$J172,IF($H172=1,AW171,""))))))))</f>
        <v/>
      </c>
      <c r="AX172" t="str">
        <f ca="1">IF($E171="","",IF($F172="",AX171,IF(AND($M172=1,AX$9&gt;$B$9),"",IF(AND($M172=1,AX$9&lt;=$B$9),LOOKUP(AX$9,$A$12:$A$111,$B$12:$B$111),IF(AND($H172=-1,AY$9=$R171),"",IF($H172=-1,AY171,IF(AND($H172=1,AW$9=$R171),$J172,IF($H172=1,AX171,""))))))))</f>
        <v/>
      </c>
      <c r="AY172" t="str">
        <f ca="1">IF($E171="","",IF($F172="",AY171,IF(AND($M172=1,AY$9&gt;$B$9),"",IF(AND($M172=1,AY$9&lt;=$B$9),LOOKUP(AY$9,$A$12:$A$111,$B$12:$B$111),IF(AND($H172=-1,AZ$9=$R171),"",IF($H172=-1,AZ171,IF(AND($H172=1,AX$9=$R171),$J172,IF($H172=1,AY171,""))))))))</f>
        <v/>
      </c>
      <c r="AZ172" t="str">
        <f ca="1">IF($E171="","",IF($F172="",AZ171,IF(AND($M172=1,AZ$9&gt;$B$9),"",IF(AND($M172=1,AZ$9&lt;=$B$9),LOOKUP(AZ$9,$A$12:$A$111,$B$12:$B$111),IF(AND($H172=-1,BA$9=$R171),"",IF($H172=-1,BA171,IF(AND($H172=1,AY$9=$R171),$J172,IF($H172=1,AZ171,""))))))))</f>
        <v/>
      </c>
      <c r="BA172" t="str">
        <f ca="1">IF($E171="","",IF($F172="",BA171,IF(AND($M172=1,BA$9&gt;$B$9),"",IF(AND($M172=1,BA$9&lt;=$B$9),LOOKUP(BA$9,$A$12:$A$111,$B$12:$B$111),IF(AND($H172=-1,BB$9=$R171),"",IF($H172=-1,BB171,IF(AND($H172=1,AZ$9=$R171),$J172,IF($H172=1,BA171,""))))))))</f>
        <v/>
      </c>
      <c r="BB172" t="str">
        <f ca="1">IF($E171="","",IF($F172="",BB171,IF(AND($M172=1,BB$9&gt;$B$9),"",IF(AND($M172=1,BB$9&lt;=$B$9),LOOKUP(BB$9,$A$12:$A$111,$B$12:$B$111),IF(AND($H172=-1,BC$9=$R171),"",IF($H172=-1,BC171,IF(AND($H172=1,BA$9=$R171),$J172,IF($H172=1,BB171,""))))))))</f>
        <v/>
      </c>
      <c r="BC172" t="str">
        <f ca="1">IF($E171="","",IF($F172="",BC171,IF(AND($M172=1,BC$9&gt;$B$9),"",IF(AND($M172=1,BC$9&lt;=$B$9),LOOKUP(BC$9,$A$12:$A$111,$B$12:$B$111),IF(AND($H172=-1,BD$9=$R171),"",IF($H172=-1,BD171,IF(AND($H172=1,BB$9=$R171),$J172,IF($H172=1,BC171,""))))))))</f>
        <v/>
      </c>
      <c r="BD172" t="str">
        <f ca="1">IF($E171="","",IF($F172="",BD171,IF(AND($M172=1,BD$9&gt;$B$9),"",IF(AND($M172=1,BD$9&lt;=$B$9),LOOKUP(BD$9,$A$12:$A$111,$B$12:$B$111),IF(AND($H172=-1,BE$9=$R171),"",IF($H172=-1,BE171,IF(AND($H172=1,BC$9=$R171),$J172,IF($H172=1,BD171,""))))))))</f>
        <v/>
      </c>
      <c r="BE172" t="str">
        <f ca="1">IF($E171="","",IF($F172="",BE171,IF(AND($M172=1,BE$9&gt;$B$9),"",IF(AND($M172=1,BE$9&lt;=$B$9),LOOKUP(BE$9,$A$12:$A$111,$B$12:$B$111),IF(AND($H172=-1,BF$9=$R171),"",IF($H172=-1,BF171,IF(AND($H172=1,BD$9=$R171),$J172,IF($H172=1,BE171,""))))))))</f>
        <v/>
      </c>
      <c r="BF172" t="str">
        <f ca="1">IF($E171="","",IF($F172="",BF171,IF(AND($M172=1,BF$9&gt;$B$9),"",IF(AND($M172=1,BF$9&lt;=$B$9),LOOKUP(BF$9,$A$12:$A$111,$B$12:$B$111),IF(AND($H172=-1,BG$9=$R171),"",IF($H172=-1,BG171,IF(AND($H172=1,BE$9=$R171),$J172,IF($H172=1,BF171,""))))))))</f>
        <v/>
      </c>
      <c r="BG172" t="str">
        <f ca="1">IF($E171="","",IF($F172="",BG171,IF(AND($M172=1,BG$9&gt;$B$9),"",IF(AND($M172=1,BG$9&lt;=$B$9),LOOKUP(BG$9,$A$12:$A$111,$B$12:$B$111),IF(AND($H172=-1,BH$9=$R171),"",IF($H172=-1,BH171,IF(AND($H172=1,BF$9=$R171),$J172,IF($H172=1,BG171,""))))))))</f>
        <v/>
      </c>
      <c r="BH172" t="str">
        <f ca="1">IF($E171="","",IF($F172="",BH171,IF(AND($M172=1,BH$9&gt;$B$9),"",IF(AND($M172=1,BH$9&lt;=$B$9),LOOKUP(BH$9,$A$12:$A$111,$B$12:$B$111),IF(AND($H172=-1,BI$9=$R171),"",IF($H172=-1,BI171,IF(AND($H172=1,BG$9=$R171),$J172,IF($H172=1,BH171,""))))))))</f>
        <v/>
      </c>
      <c r="BI172" t="str">
        <f ca="1">IF($E171="","",IF($F172="",BI171,IF(AND($M172=1,BI$9&gt;$B$9),"",IF(AND($M172=1,BI$9&lt;=$B$9),LOOKUP(BI$9,$A$12:$A$111,$B$12:$B$111),IF(AND($H172=-1,BJ$9=$R171),"",IF($H172=-1,BJ171,IF(AND($H172=1,BH$9=$R171),$J172,IF($H172=1,BI171,""))))))))</f>
        <v/>
      </c>
      <c r="BJ172" t="str">
        <f ca="1">IF($E171="","",IF($F172="",BJ171,IF(AND($M172=1,BJ$9&gt;$B$9),"",IF(AND($M172=1,BJ$9&lt;=$B$9),LOOKUP(BJ$9,$A$12:$A$111,$B$12:$B$111),IF(AND($H172=-1,BK$9=$R171),"",IF($H172=-1,BK171,IF(AND($H172=1,BI$9=$R171),$J172,IF($H172=1,BJ171,""))))))))</f>
        <v/>
      </c>
      <c r="BK172" t="str">
        <f ca="1">IF($E171="","",IF($F172="",BK171,IF(AND($M172=1,BK$9&gt;$B$9),"",IF(AND($M172=1,BK$9&lt;=$B$9),LOOKUP(BK$9,$A$12:$A$111,$B$12:$B$111),IF(AND($H172=-1,BL$9=$R171),"",IF($H172=-1,BL171,IF(AND($H172=1,BJ$9=$R171),$J172,IF($H172=1,BK171,""))))))))</f>
        <v/>
      </c>
      <c r="BL172" t="str">
        <f ca="1">IF($E171="","",IF($F172="",BL171,IF(AND($M172=1,BL$9&gt;$B$9),"",IF(AND($M172=1,BL$9&lt;=$B$9),LOOKUP(BL$9,$A$12:$A$111,$B$12:$B$111),IF(AND($H172=-1,BM$9=$R171),"",IF($H172=-1,BM171,IF(AND($H172=1,BK$9=$R171),$J172,IF($H172=1,BL171,""))))))))</f>
        <v/>
      </c>
      <c r="BM172" t="str">
        <f ca="1">IF($E171="","",IF($F172="",BM171,IF(AND($M172=1,BM$9&gt;$B$9),"",IF(AND($M172=1,BM$9&lt;=$B$9),LOOKUP(BM$9,$A$12:$A$111,$B$12:$B$111),IF(AND($H172=-1,BN$9=$R171),"",IF($H172=-1,BN171,IF(AND($H172=1,BL$9=$R171),$J172,IF($H172=1,BM171,""))))))))</f>
        <v/>
      </c>
      <c r="BN172" t="str">
        <f ca="1">IF($E171="","",IF($F172="",BN171,IF(AND($M172=1,BN$9&gt;$B$9),"",IF(AND($M172=1,BN$9&lt;=$B$9),LOOKUP(BN$9,$A$12:$A$111,$B$12:$B$111),IF(AND($H172=-1,BO$9=$R171),"",IF($H172=-1,BO171,IF(AND($H172=1,BM$9=$R171),$J172,IF($H172=1,BN171,""))))))))</f>
        <v/>
      </c>
      <c r="BO172" t="str">
        <f ca="1">IF($E171="","",IF($F172="",BO171,IF(AND($M172=1,BO$9&gt;$B$9),"",IF(AND($M172=1,BO$9&lt;=$B$9),LOOKUP(BO$9,$A$12:$A$111,$B$12:$B$111),IF(AND($H172=-1,BP$9=$R171),"",IF($H172=-1,BP171,IF(AND($H172=1,BN$9=$R171),$J172,IF($H172=1,BO171,""))))))))</f>
        <v/>
      </c>
      <c r="BP172">
        <f ca="1">IF($E171="","",IF($F172="",BP171,IF(AND($M172=1,BP$9&gt;$B$9),"",IF(AND($M172=1,BP$9&lt;=$B$9),LOOKUP(BP$9,$A$12:$A$111,$B$12:$B$111),IF(AND($H172=-1,BQ$9=$R171),"",IF($H172=-1,BQ171,IF(AND($H172=1,BO$9=$R171),$J172,IF($H172=1,BP171,""))))))))</f>
        <v>0</v>
      </c>
    </row>
    <row r="173" spans="4:68" x14ac:dyDescent="0.25">
      <c r="D173" s="4">
        <v>163</v>
      </c>
      <c r="E173" s="1">
        <f t="shared" ca="1" si="21"/>
        <v>17</v>
      </c>
      <c r="F173" t="str">
        <f ca="1">IF(E172="","",IF(AND(B$3="Last",G172="Zero"),F172,IF(B$3="Last",G172,IF(AND(B$3="2nd last",G171="Zero"),F172,IF(B$3="2nd last",G171,IF(AND(B$3="Opposite",G172="Zero"),F172,IF(AND(B$3="Opposite",G172="Red"),"Black",IF(AND(B$3="Opposite",G172="Black"),"Red",IF(AND(B$3="Opposite",G172="Odd"),"Even",IF(AND(B$3="Opposite",G172="Even"),"Odd",IF(AND(B$3="Opposite",G172="High"),"Low",IF(AND(B$3="Opposite",G172="Low"),"High",IF(COUNTIF(Refs!$E$5:$I$6,B$3)=1,RevLab!B$3,"")))))))))))))</f>
        <v>Black</v>
      </c>
      <c r="G173" t="str">
        <f ca="1">IF(E173="","",IF(B$2="Red/Black",LOOKUP(E173,Refs!D:D,Refs!F:F),IF(B$2="High/Low",LOOKUP(E173,Refs!D:D,Refs!H:H),IF(B$2="Odd/Even",LOOKUP(E173,Refs!D:D,Refs!J:J),""))))</f>
        <v>Black</v>
      </c>
      <c r="H173">
        <f t="shared" ca="1" si="22"/>
        <v>1</v>
      </c>
      <c r="I173">
        <f ca="1">IF(E172="","",IF(F173="","",IF(AND(R172&gt;1,P172+Q172&gt;=$B$4),$B$4,IF(R172=1,P172,P172+Q172))))</f>
        <v>7</v>
      </c>
      <c r="J173">
        <f t="shared" ca="1" si="23"/>
        <v>7</v>
      </c>
      <c r="K173">
        <f t="shared" ca="1" si="25"/>
        <v>-209</v>
      </c>
      <c r="L173">
        <f t="shared" ca="1" si="26"/>
        <v>15</v>
      </c>
      <c r="M173">
        <f t="shared" ca="1" si="24"/>
        <v>0</v>
      </c>
      <c r="P173">
        <f t="shared" ca="1" si="18"/>
        <v>2</v>
      </c>
      <c r="Q173">
        <f t="shared" ca="1" si="19"/>
        <v>7</v>
      </c>
      <c r="R173" s="2">
        <f t="shared" ca="1" si="20"/>
        <v>5</v>
      </c>
      <c r="S173" s="4">
        <f ca="1">IF(E172="","",IF($F173="",S172,IF($M173=1,LOOKUP(S$9,$A$12:$A$111,$B$12:$B$111),IF(AND($H173=-1,T$9=$R172),"",IF($H173=-1,T172,IF($H173=1,S172))))))</f>
        <v>2</v>
      </c>
      <c r="T173">
        <f ca="1">IF($E172="","",IF($F173="",T172,IF(AND($M173=1,T$9&gt;$B$9),"",IF(AND($M173=1,T$9&lt;=$B$9),LOOKUP(T$9,$A$12:$A$111,$B$12:$B$111),IF(AND($H173=-1,U$9=$R172),"",IF($H173=-1,U172,IF(AND($H173=1,S$9=$R172),$J173,IF($H173=1,T172,""))))))))</f>
        <v>3</v>
      </c>
      <c r="U173">
        <f ca="1">IF($E172="","",IF($F173="",U172,IF(AND($M173=1,U$9&gt;$B$9),"",IF(AND($M173=1,U$9&lt;=$B$9),LOOKUP(U$9,$A$12:$A$111,$B$12:$B$111),IF(AND($H173=-1,V$9=$R172),"",IF($H173=-1,V172,IF(AND($H173=1,T$9=$R172),$J173,IF($H173=1,U172,""))))))))</f>
        <v>4</v>
      </c>
      <c r="V173">
        <f ca="1">IF($E172="","",IF($F173="",V172,IF(AND($M173=1,V$9&gt;$B$9),"",IF(AND($M173=1,V$9&lt;=$B$9),LOOKUP(V$9,$A$12:$A$111,$B$12:$B$111),IF(AND($H173=-1,W$9=$R172),"",IF($H173=-1,W172,IF(AND($H173=1,U$9=$R172),$J173,IF($H173=1,V172,""))))))))</f>
        <v>5</v>
      </c>
      <c r="W173">
        <f ca="1">IF($E172="","",IF($F173="",W172,IF(AND($M173=1,W$9&gt;$B$9),"",IF(AND($M173=1,W$9&lt;=$B$9),LOOKUP(W$9,$A$12:$A$111,$B$12:$B$111),IF(AND($H173=-1,X$9=$R172),"",IF($H173=-1,X172,IF(AND($H173=1,V$9=$R172),$J173,IF($H173=1,W172,""))))))))</f>
        <v>7</v>
      </c>
      <c r="X173" t="str">
        <f ca="1">IF($E172="","",IF($F173="",X172,IF(AND($M173=1,X$9&gt;$B$9),"",IF(AND($M173=1,X$9&lt;=$B$9),LOOKUP(X$9,$A$12:$A$111,$B$12:$B$111),IF(AND($H173=-1,Y$9=$R172),"",IF($H173=-1,Y172,IF(AND($H173=1,W$9=$R172),$J173,IF($H173=1,X172,""))))))))</f>
        <v/>
      </c>
      <c r="Y173" t="str">
        <f ca="1">IF($E172="","",IF($F173="",Y172,IF(AND($M173=1,Y$9&gt;$B$9),"",IF(AND($M173=1,Y$9&lt;=$B$9),LOOKUP(Y$9,$A$12:$A$111,$B$12:$B$111),IF(AND($H173=-1,Z$9=$R172),"",IF($H173=-1,Z172,IF(AND($H173=1,X$9=$R172),$J173,IF($H173=1,Y172,""))))))))</f>
        <v/>
      </c>
      <c r="Z173" t="str">
        <f ca="1">IF($E172="","",IF($F173="",Z172,IF(AND($M173=1,Z$9&gt;$B$9),"",IF(AND($M173=1,Z$9&lt;=$B$9),LOOKUP(Z$9,$A$12:$A$111,$B$12:$B$111),IF(AND($H173=-1,AA$9=$R172),"",IF($H173=-1,AA172,IF(AND($H173=1,Y$9=$R172),$J173,IF($H173=1,Z172,""))))))))</f>
        <v/>
      </c>
      <c r="AA173" t="str">
        <f ca="1">IF($E172="","",IF($F173="",AA172,IF(AND($M173=1,AA$9&gt;$B$9),"",IF(AND($M173=1,AA$9&lt;=$B$9),LOOKUP(AA$9,$A$12:$A$111,$B$12:$B$111),IF(AND($H173=-1,AB$9=$R172),"",IF($H173=-1,AB172,IF(AND($H173=1,Z$9=$R172),$J173,IF($H173=1,AA172,""))))))))</f>
        <v/>
      </c>
      <c r="AB173" t="str">
        <f ca="1">IF($E172="","",IF($F173="",AB172,IF(AND($M173=1,AB$9&gt;$B$9),"",IF(AND($M173=1,AB$9&lt;=$B$9),LOOKUP(AB$9,$A$12:$A$111,$B$12:$B$111),IF(AND($H173=-1,AC$9=$R172),"",IF($H173=-1,AC172,IF(AND($H173=1,AA$9=$R172),$J173,IF($H173=1,AB172,""))))))))</f>
        <v/>
      </c>
      <c r="AC173" t="str">
        <f ca="1">IF($E172="","",IF($F173="",AC172,IF(AND($M173=1,AC$9&gt;$B$9),"",IF(AND($M173=1,AC$9&lt;=$B$9),LOOKUP(AC$9,$A$12:$A$111,$B$12:$B$111),IF(AND($H173=-1,AD$9=$R172),"",IF($H173=-1,AD172,IF(AND($H173=1,AB$9=$R172),$J173,IF($H173=1,AC172,""))))))))</f>
        <v/>
      </c>
      <c r="AD173" t="str">
        <f ca="1">IF($E172="","",IF($F173="",AD172,IF(AND($M173=1,AD$9&gt;$B$9),"",IF(AND($M173=1,AD$9&lt;=$B$9),LOOKUP(AD$9,$A$12:$A$111,$B$12:$B$111),IF(AND($H173=-1,AE$9=$R172),"",IF($H173=-1,AE172,IF(AND($H173=1,AC$9=$R172),$J173,IF($H173=1,AD172,""))))))))</f>
        <v/>
      </c>
      <c r="AE173" t="str">
        <f ca="1">IF($E172="","",IF($F173="",AE172,IF(AND($M173=1,AE$9&gt;$B$9),"",IF(AND($M173=1,AE$9&lt;=$B$9),LOOKUP(AE$9,$A$12:$A$111,$B$12:$B$111),IF(AND($H173=-1,AF$9=$R172),"",IF($H173=-1,AF172,IF(AND($H173=1,AD$9=$R172),$J173,IF($H173=1,AE172,""))))))))</f>
        <v/>
      </c>
      <c r="AF173" t="str">
        <f ca="1">IF($E172="","",IF($F173="",AF172,IF(AND($M173=1,AF$9&gt;$B$9),"",IF(AND($M173=1,AF$9&lt;=$B$9),LOOKUP(AF$9,$A$12:$A$111,$B$12:$B$111),IF(AND($H173=-1,AG$9=$R172),"",IF($H173=-1,AG172,IF(AND($H173=1,AE$9=$R172),$J173,IF($H173=1,AF172,""))))))))</f>
        <v/>
      </c>
      <c r="AG173" t="str">
        <f ca="1">IF($E172="","",IF($F173="",AG172,IF(AND($M173=1,AG$9&gt;$B$9),"",IF(AND($M173=1,AG$9&lt;=$B$9),LOOKUP(AG$9,$A$12:$A$111,$B$12:$B$111),IF(AND($H173=-1,AH$9=$R172),"",IF($H173=-1,AH172,IF(AND($H173=1,AF$9=$R172),$J173,IF($H173=1,AG172,""))))))))</f>
        <v/>
      </c>
      <c r="AH173" t="str">
        <f ca="1">IF($E172="","",IF($F173="",AH172,IF(AND($M173=1,AH$9&gt;$B$9),"",IF(AND($M173=1,AH$9&lt;=$B$9),LOOKUP(AH$9,$A$12:$A$111,$B$12:$B$111),IF(AND($H173=-1,AI$9=$R172),"",IF($H173=-1,AI172,IF(AND($H173=1,AG$9=$R172),$J173,IF($H173=1,AH172,""))))))))</f>
        <v/>
      </c>
      <c r="AI173" t="str">
        <f ca="1">IF($E172="","",IF($F173="",AI172,IF(AND($M173=1,AI$9&gt;$B$9),"",IF(AND($M173=1,AI$9&lt;=$B$9),LOOKUP(AI$9,$A$12:$A$111,$B$12:$B$111),IF(AND($H173=-1,AJ$9=$R172),"",IF($H173=-1,AJ172,IF(AND($H173=1,AH$9=$R172),$J173,IF($H173=1,AI172,""))))))))</f>
        <v/>
      </c>
      <c r="AJ173" t="str">
        <f ca="1">IF($E172="","",IF($F173="",AJ172,IF(AND($M173=1,AJ$9&gt;$B$9),"",IF(AND($M173=1,AJ$9&lt;=$B$9),LOOKUP(AJ$9,$A$12:$A$111,$B$12:$B$111),IF(AND($H173=-1,AK$9=$R172),"",IF($H173=-1,AK172,IF(AND($H173=1,AI$9=$R172),$J173,IF($H173=1,AJ172,""))))))))</f>
        <v/>
      </c>
      <c r="AK173" t="str">
        <f ca="1">IF($E172="","",IF($F173="",AK172,IF(AND($M173=1,AK$9&gt;$B$9),"",IF(AND($M173=1,AK$9&lt;=$B$9),LOOKUP(AK$9,$A$12:$A$111,$B$12:$B$111),IF(AND($H173=-1,AL$9=$R172),"",IF($H173=-1,AL172,IF(AND($H173=1,AJ$9=$R172),$J173,IF($H173=1,AK172,""))))))))</f>
        <v/>
      </c>
      <c r="AL173" t="str">
        <f ca="1">IF($E172="","",IF($F173="",AL172,IF(AND($M173=1,AL$9&gt;$B$9),"",IF(AND($M173=1,AL$9&lt;=$B$9),LOOKUP(AL$9,$A$12:$A$111,$B$12:$B$111),IF(AND($H173=-1,AM$9=$R172),"",IF($H173=-1,AM172,IF(AND($H173=1,AK$9=$R172),$J173,IF($H173=1,AL172,""))))))))</f>
        <v/>
      </c>
      <c r="AM173" t="str">
        <f ca="1">IF($E172="","",IF($F173="",AM172,IF(AND($M173=1,AM$9&gt;$B$9),"",IF(AND($M173=1,AM$9&lt;=$B$9),LOOKUP(AM$9,$A$12:$A$111,$B$12:$B$111),IF(AND($H173=-1,AN$9=$R172),"",IF($H173=-1,AN172,IF(AND($H173=1,AL$9=$R172),$J173,IF($H173=1,AM172,""))))))))</f>
        <v/>
      </c>
      <c r="AN173" t="str">
        <f ca="1">IF($E172="","",IF($F173="",AN172,IF(AND($M173=1,AN$9&gt;$B$9),"",IF(AND($M173=1,AN$9&lt;=$B$9),LOOKUP(AN$9,$A$12:$A$111,$B$12:$B$111),IF(AND($H173=-1,AO$9=$R172),"",IF($H173=-1,AO172,IF(AND($H173=1,AM$9=$R172),$J173,IF($H173=1,AN172,""))))))))</f>
        <v/>
      </c>
      <c r="AO173" t="str">
        <f ca="1">IF($E172="","",IF($F173="",AO172,IF(AND($M173=1,AO$9&gt;$B$9),"",IF(AND($M173=1,AO$9&lt;=$B$9),LOOKUP(AO$9,$A$12:$A$111,$B$12:$B$111),IF(AND($H173=-1,AP$9=$R172),"",IF($H173=-1,AP172,IF(AND($H173=1,AN$9=$R172),$J173,IF($H173=1,AO172,""))))))))</f>
        <v/>
      </c>
      <c r="AP173" t="str">
        <f ca="1">IF($E172="","",IF($F173="",AP172,IF(AND($M173=1,AP$9&gt;$B$9),"",IF(AND($M173=1,AP$9&lt;=$B$9),LOOKUP(AP$9,$A$12:$A$111,$B$12:$B$111),IF(AND($H173=-1,AQ$9=$R172),"",IF($H173=-1,AQ172,IF(AND($H173=1,AO$9=$R172),$J173,IF($H173=1,AP172,""))))))))</f>
        <v/>
      </c>
      <c r="AQ173" t="str">
        <f ca="1">IF($E172="","",IF($F173="",AQ172,IF(AND($M173=1,AQ$9&gt;$B$9),"",IF(AND($M173=1,AQ$9&lt;=$B$9),LOOKUP(AQ$9,$A$12:$A$111,$B$12:$B$111),IF(AND($H173=-1,AR$9=$R172),"",IF($H173=-1,AR172,IF(AND($H173=1,AP$9=$R172),$J173,IF($H173=1,AQ172,""))))))))</f>
        <v/>
      </c>
      <c r="AR173" t="str">
        <f ca="1">IF($E172="","",IF($F173="",AR172,IF(AND($M173=1,AR$9&gt;$B$9),"",IF(AND($M173=1,AR$9&lt;=$B$9),LOOKUP(AR$9,$A$12:$A$111,$B$12:$B$111),IF(AND($H173=-1,AS$9=$R172),"",IF($H173=-1,AS172,IF(AND($H173=1,AQ$9=$R172),$J173,IF($H173=1,AR172,""))))))))</f>
        <v/>
      </c>
      <c r="AS173" t="str">
        <f ca="1">IF($E172="","",IF($F173="",AS172,IF(AND($M173=1,AS$9&gt;$B$9),"",IF(AND($M173=1,AS$9&lt;=$B$9),LOOKUP(AS$9,$A$12:$A$111,$B$12:$B$111),IF(AND($H173=-1,AT$9=$R172),"",IF($H173=-1,AT172,IF(AND($H173=1,AR$9=$R172),$J173,IF($H173=1,AS172,""))))))))</f>
        <v/>
      </c>
      <c r="AT173" t="str">
        <f ca="1">IF($E172="","",IF($F173="",AT172,IF(AND($M173=1,AT$9&gt;$B$9),"",IF(AND($M173=1,AT$9&lt;=$B$9),LOOKUP(AT$9,$A$12:$A$111,$B$12:$B$111),IF(AND($H173=-1,AU$9=$R172),"",IF($H173=-1,AU172,IF(AND($H173=1,AS$9=$R172),$J173,IF($H173=1,AT172,""))))))))</f>
        <v/>
      </c>
      <c r="AU173" t="str">
        <f ca="1">IF($E172="","",IF($F173="",AU172,IF(AND($M173=1,AU$9&gt;$B$9),"",IF(AND($M173=1,AU$9&lt;=$B$9),LOOKUP(AU$9,$A$12:$A$111,$B$12:$B$111),IF(AND($H173=-1,AV$9=$R172),"",IF($H173=-1,AV172,IF(AND($H173=1,AT$9=$R172),$J173,IF($H173=1,AU172,""))))))))</f>
        <v/>
      </c>
      <c r="AV173" t="str">
        <f ca="1">IF($E172="","",IF($F173="",AV172,IF(AND($M173=1,AV$9&gt;$B$9),"",IF(AND($M173=1,AV$9&lt;=$B$9),LOOKUP(AV$9,$A$12:$A$111,$B$12:$B$111),IF(AND($H173=-1,AW$9=$R172),"",IF($H173=-1,AW172,IF(AND($H173=1,AU$9=$R172),$J173,IF($H173=1,AV172,""))))))))</f>
        <v/>
      </c>
      <c r="AW173" t="str">
        <f ca="1">IF($E172="","",IF($F173="",AW172,IF(AND($M173=1,AW$9&gt;$B$9),"",IF(AND($M173=1,AW$9&lt;=$B$9),LOOKUP(AW$9,$A$12:$A$111,$B$12:$B$111),IF(AND($H173=-1,AX$9=$R172),"",IF($H173=-1,AX172,IF(AND($H173=1,AV$9=$R172),$J173,IF($H173=1,AW172,""))))))))</f>
        <v/>
      </c>
      <c r="AX173" t="str">
        <f ca="1">IF($E172="","",IF($F173="",AX172,IF(AND($M173=1,AX$9&gt;$B$9),"",IF(AND($M173=1,AX$9&lt;=$B$9),LOOKUP(AX$9,$A$12:$A$111,$B$12:$B$111),IF(AND($H173=-1,AY$9=$R172),"",IF($H173=-1,AY172,IF(AND($H173=1,AW$9=$R172),$J173,IF($H173=1,AX172,""))))))))</f>
        <v/>
      </c>
      <c r="AY173" t="str">
        <f ca="1">IF($E172="","",IF($F173="",AY172,IF(AND($M173=1,AY$9&gt;$B$9),"",IF(AND($M173=1,AY$9&lt;=$B$9),LOOKUP(AY$9,$A$12:$A$111,$B$12:$B$111),IF(AND($H173=-1,AZ$9=$R172),"",IF($H173=-1,AZ172,IF(AND($H173=1,AX$9=$R172),$J173,IF($H173=1,AY172,""))))))))</f>
        <v/>
      </c>
      <c r="AZ173" t="str">
        <f ca="1">IF($E172="","",IF($F173="",AZ172,IF(AND($M173=1,AZ$9&gt;$B$9),"",IF(AND($M173=1,AZ$9&lt;=$B$9),LOOKUP(AZ$9,$A$12:$A$111,$B$12:$B$111),IF(AND($H173=-1,BA$9=$R172),"",IF($H173=-1,BA172,IF(AND($H173=1,AY$9=$R172),$J173,IF($H173=1,AZ172,""))))))))</f>
        <v/>
      </c>
      <c r="BA173" t="str">
        <f ca="1">IF($E172="","",IF($F173="",BA172,IF(AND($M173=1,BA$9&gt;$B$9),"",IF(AND($M173=1,BA$9&lt;=$B$9),LOOKUP(BA$9,$A$12:$A$111,$B$12:$B$111),IF(AND($H173=-1,BB$9=$R172),"",IF($H173=-1,BB172,IF(AND($H173=1,AZ$9=$R172),$J173,IF($H173=1,BA172,""))))))))</f>
        <v/>
      </c>
      <c r="BB173" t="str">
        <f ca="1">IF($E172="","",IF($F173="",BB172,IF(AND($M173=1,BB$9&gt;$B$9),"",IF(AND($M173=1,BB$9&lt;=$B$9),LOOKUP(BB$9,$A$12:$A$111,$B$12:$B$111),IF(AND($H173=-1,BC$9=$R172),"",IF($H173=-1,BC172,IF(AND($H173=1,BA$9=$R172),$J173,IF($H173=1,BB172,""))))))))</f>
        <v/>
      </c>
      <c r="BC173" t="str">
        <f ca="1">IF($E172="","",IF($F173="",BC172,IF(AND($M173=1,BC$9&gt;$B$9),"",IF(AND($M173=1,BC$9&lt;=$B$9),LOOKUP(BC$9,$A$12:$A$111,$B$12:$B$111),IF(AND($H173=-1,BD$9=$R172),"",IF($H173=-1,BD172,IF(AND($H173=1,BB$9=$R172),$J173,IF($H173=1,BC172,""))))))))</f>
        <v/>
      </c>
      <c r="BD173" t="str">
        <f ca="1">IF($E172="","",IF($F173="",BD172,IF(AND($M173=1,BD$9&gt;$B$9),"",IF(AND($M173=1,BD$9&lt;=$B$9),LOOKUP(BD$9,$A$12:$A$111,$B$12:$B$111),IF(AND($H173=-1,BE$9=$R172),"",IF($H173=-1,BE172,IF(AND($H173=1,BC$9=$R172),$J173,IF($H173=1,BD172,""))))))))</f>
        <v/>
      </c>
      <c r="BE173" t="str">
        <f ca="1">IF($E172="","",IF($F173="",BE172,IF(AND($M173=1,BE$9&gt;$B$9),"",IF(AND($M173=1,BE$9&lt;=$B$9),LOOKUP(BE$9,$A$12:$A$111,$B$12:$B$111),IF(AND($H173=-1,BF$9=$R172),"",IF($H173=-1,BF172,IF(AND($H173=1,BD$9=$R172),$J173,IF($H173=1,BE172,""))))))))</f>
        <v/>
      </c>
      <c r="BF173" t="str">
        <f ca="1">IF($E172="","",IF($F173="",BF172,IF(AND($M173=1,BF$9&gt;$B$9),"",IF(AND($M173=1,BF$9&lt;=$B$9),LOOKUP(BF$9,$A$12:$A$111,$B$12:$B$111),IF(AND($H173=-1,BG$9=$R172),"",IF($H173=-1,BG172,IF(AND($H173=1,BE$9=$R172),$J173,IF($H173=1,BF172,""))))))))</f>
        <v/>
      </c>
      <c r="BG173" t="str">
        <f ca="1">IF($E172="","",IF($F173="",BG172,IF(AND($M173=1,BG$9&gt;$B$9),"",IF(AND($M173=1,BG$9&lt;=$B$9),LOOKUP(BG$9,$A$12:$A$111,$B$12:$B$111),IF(AND($H173=-1,BH$9=$R172),"",IF($H173=-1,BH172,IF(AND($H173=1,BF$9=$R172),$J173,IF($H173=1,BG172,""))))))))</f>
        <v/>
      </c>
      <c r="BH173" t="str">
        <f ca="1">IF($E172="","",IF($F173="",BH172,IF(AND($M173=1,BH$9&gt;$B$9),"",IF(AND($M173=1,BH$9&lt;=$B$9),LOOKUP(BH$9,$A$12:$A$111,$B$12:$B$111),IF(AND($H173=-1,BI$9=$R172),"",IF($H173=-1,BI172,IF(AND($H173=1,BG$9=$R172),$J173,IF($H173=1,BH172,""))))))))</f>
        <v/>
      </c>
      <c r="BI173" t="str">
        <f ca="1">IF($E172="","",IF($F173="",BI172,IF(AND($M173=1,BI$9&gt;$B$9),"",IF(AND($M173=1,BI$9&lt;=$B$9),LOOKUP(BI$9,$A$12:$A$111,$B$12:$B$111),IF(AND($H173=-1,BJ$9=$R172),"",IF($H173=-1,BJ172,IF(AND($H173=1,BH$9=$R172),$J173,IF($H173=1,BI172,""))))))))</f>
        <v/>
      </c>
      <c r="BJ173" t="str">
        <f ca="1">IF($E172="","",IF($F173="",BJ172,IF(AND($M173=1,BJ$9&gt;$B$9),"",IF(AND($M173=1,BJ$9&lt;=$B$9),LOOKUP(BJ$9,$A$12:$A$111,$B$12:$B$111),IF(AND($H173=-1,BK$9=$R172),"",IF($H173=-1,BK172,IF(AND($H173=1,BI$9=$R172),$J173,IF($H173=1,BJ172,""))))))))</f>
        <v/>
      </c>
      <c r="BK173" t="str">
        <f ca="1">IF($E172="","",IF($F173="",BK172,IF(AND($M173=1,BK$9&gt;$B$9),"",IF(AND($M173=1,BK$9&lt;=$B$9),LOOKUP(BK$9,$A$12:$A$111,$B$12:$B$111),IF(AND($H173=-1,BL$9=$R172),"",IF($H173=-1,BL172,IF(AND($H173=1,BJ$9=$R172),$J173,IF($H173=1,BK172,""))))))))</f>
        <v/>
      </c>
      <c r="BL173" t="str">
        <f ca="1">IF($E172="","",IF($F173="",BL172,IF(AND($M173=1,BL$9&gt;$B$9),"",IF(AND($M173=1,BL$9&lt;=$B$9),LOOKUP(BL$9,$A$12:$A$111,$B$12:$B$111),IF(AND($H173=-1,BM$9=$R172),"",IF($H173=-1,BM172,IF(AND($H173=1,BK$9=$R172),$J173,IF($H173=1,BL172,""))))))))</f>
        <v/>
      </c>
      <c r="BM173" t="str">
        <f ca="1">IF($E172="","",IF($F173="",BM172,IF(AND($M173=1,BM$9&gt;$B$9),"",IF(AND($M173=1,BM$9&lt;=$B$9),LOOKUP(BM$9,$A$12:$A$111,$B$12:$B$111),IF(AND($H173=-1,BN$9=$R172),"",IF($H173=-1,BN172,IF(AND($H173=1,BL$9=$R172),$J173,IF($H173=1,BM172,""))))))))</f>
        <v/>
      </c>
      <c r="BN173" t="str">
        <f ca="1">IF($E172="","",IF($F173="",BN172,IF(AND($M173=1,BN$9&gt;$B$9),"",IF(AND($M173=1,BN$9&lt;=$B$9),LOOKUP(BN$9,$A$12:$A$111,$B$12:$B$111),IF(AND($H173=-1,BO$9=$R172),"",IF($H173=-1,BO172,IF(AND($H173=1,BM$9=$R172),$J173,IF($H173=1,BN172,""))))))))</f>
        <v/>
      </c>
      <c r="BO173" t="str">
        <f ca="1">IF($E172="","",IF($F173="",BO172,IF(AND($M173=1,BO$9&gt;$B$9),"",IF(AND($M173=1,BO$9&lt;=$B$9),LOOKUP(BO$9,$A$12:$A$111,$B$12:$B$111),IF(AND($H173=-1,BP$9=$R172),"",IF($H173=-1,BP172,IF(AND($H173=1,BN$9=$R172),$J173,IF($H173=1,BO172,""))))))))</f>
        <v/>
      </c>
      <c r="BP173">
        <f ca="1">IF($E172="","",IF($F173="",BP172,IF(AND($M173=1,BP$9&gt;$B$9),"",IF(AND($M173=1,BP$9&lt;=$B$9),LOOKUP(BP$9,$A$12:$A$111,$B$12:$B$111),IF(AND($H173=-1,BQ$9=$R172),"",IF($H173=-1,BQ172,IF(AND($H173=1,BO$9=$R172),$J173,IF($H173=1,BP172,""))))))))</f>
        <v>0</v>
      </c>
    </row>
    <row r="174" spans="4:68" x14ac:dyDescent="0.25">
      <c r="D174" s="4">
        <v>164</v>
      </c>
      <c r="E174" s="1">
        <f t="shared" ca="1" si="21"/>
        <v>25</v>
      </c>
      <c r="F174" t="str">
        <f ca="1">IF(E173="","",IF(AND(B$3="Last",G173="Zero"),F173,IF(B$3="Last",G173,IF(AND(B$3="2nd last",G172="Zero"),F173,IF(B$3="2nd last",G172,IF(AND(B$3="Opposite",G173="Zero"),F173,IF(AND(B$3="Opposite",G173="Red"),"Black",IF(AND(B$3="Opposite",G173="Black"),"Red",IF(AND(B$3="Opposite",G173="Odd"),"Even",IF(AND(B$3="Opposite",G173="Even"),"Odd",IF(AND(B$3="Opposite",G173="High"),"Low",IF(AND(B$3="Opposite",G173="Low"),"High",IF(COUNTIF(Refs!$E$5:$I$6,B$3)=1,RevLab!B$3,"")))))))))))))</f>
        <v>Black</v>
      </c>
      <c r="G174" t="str">
        <f ca="1">IF(E174="","",IF(B$2="Red/Black",LOOKUP(E174,Refs!D:D,Refs!F:F),IF(B$2="High/Low",LOOKUP(E174,Refs!D:D,Refs!H:H),IF(B$2="Odd/Even",LOOKUP(E174,Refs!D:D,Refs!J:J),""))))</f>
        <v>Red</v>
      </c>
      <c r="H174">
        <f t="shared" ca="1" si="22"/>
        <v>-1</v>
      </c>
      <c r="I174">
        <f ca="1">IF(E173="","",IF(F174="","",IF(AND(R173&gt;1,P173+Q173&gt;=$B$4),$B$4,IF(R173=1,P173,P173+Q173))))</f>
        <v>9</v>
      </c>
      <c r="J174">
        <f t="shared" ca="1" si="23"/>
        <v>-9</v>
      </c>
      <c r="K174">
        <f t="shared" ca="1" si="25"/>
        <v>-218</v>
      </c>
      <c r="L174">
        <f t="shared" ca="1" si="26"/>
        <v>15</v>
      </c>
      <c r="M174">
        <f t="shared" ca="1" si="24"/>
        <v>0</v>
      </c>
      <c r="P174">
        <f t="shared" ca="1" si="18"/>
        <v>3</v>
      </c>
      <c r="Q174">
        <f t="shared" ca="1" si="19"/>
        <v>5</v>
      </c>
      <c r="R174" s="2">
        <f t="shared" ca="1" si="20"/>
        <v>3</v>
      </c>
      <c r="S174" s="4">
        <f ca="1">IF(E173="","",IF($F174="",S173,IF($M174=1,LOOKUP(S$9,$A$12:$A$111,$B$12:$B$111),IF(AND($H174=-1,T$9=$R173),"",IF($H174=-1,T173,IF($H174=1,S173))))))</f>
        <v>3</v>
      </c>
      <c r="T174">
        <f ca="1">IF($E173="","",IF($F174="",T173,IF(AND($M174=1,T$9&gt;$B$9),"",IF(AND($M174=1,T$9&lt;=$B$9),LOOKUP(T$9,$A$12:$A$111,$B$12:$B$111),IF(AND($H174=-1,U$9=$R173),"",IF($H174=-1,U173,IF(AND($H174=1,S$9=$R173),$J174,IF($H174=1,T173,""))))))))</f>
        <v>4</v>
      </c>
      <c r="U174">
        <f ca="1">IF($E173="","",IF($F174="",U173,IF(AND($M174=1,U$9&gt;$B$9),"",IF(AND($M174=1,U$9&lt;=$B$9),LOOKUP(U$9,$A$12:$A$111,$B$12:$B$111),IF(AND($H174=-1,V$9=$R173),"",IF($H174=-1,V173,IF(AND($H174=1,T$9=$R173),$J174,IF($H174=1,U173,""))))))))</f>
        <v>5</v>
      </c>
      <c r="V174" t="str">
        <f ca="1">IF($E173="","",IF($F174="",V173,IF(AND($M174=1,V$9&gt;$B$9),"",IF(AND($M174=1,V$9&lt;=$B$9),LOOKUP(V$9,$A$12:$A$111,$B$12:$B$111),IF(AND($H174=-1,W$9=$R173),"",IF($H174=-1,W173,IF(AND($H174=1,U$9=$R173),$J174,IF($H174=1,V173,""))))))))</f>
        <v/>
      </c>
      <c r="W174" t="str">
        <f ca="1">IF($E173="","",IF($F174="",W173,IF(AND($M174=1,W$9&gt;$B$9),"",IF(AND($M174=1,W$9&lt;=$B$9),LOOKUP(W$9,$A$12:$A$111,$B$12:$B$111),IF(AND($H174=-1,X$9=$R173),"",IF($H174=-1,X173,IF(AND($H174=1,V$9=$R173),$J174,IF($H174=1,W173,""))))))))</f>
        <v/>
      </c>
      <c r="X174" t="str">
        <f ca="1">IF($E173="","",IF($F174="",X173,IF(AND($M174=1,X$9&gt;$B$9),"",IF(AND($M174=1,X$9&lt;=$B$9),LOOKUP(X$9,$A$12:$A$111,$B$12:$B$111),IF(AND($H174=-1,Y$9=$R173),"",IF($H174=-1,Y173,IF(AND($H174=1,W$9=$R173),$J174,IF($H174=1,X173,""))))))))</f>
        <v/>
      </c>
      <c r="Y174" t="str">
        <f ca="1">IF($E173="","",IF($F174="",Y173,IF(AND($M174=1,Y$9&gt;$B$9),"",IF(AND($M174=1,Y$9&lt;=$B$9),LOOKUP(Y$9,$A$12:$A$111,$B$12:$B$111),IF(AND($H174=-1,Z$9=$R173),"",IF($H174=-1,Z173,IF(AND($H174=1,X$9=$R173),$J174,IF($H174=1,Y173,""))))))))</f>
        <v/>
      </c>
      <c r="Z174" t="str">
        <f ca="1">IF($E173="","",IF($F174="",Z173,IF(AND($M174=1,Z$9&gt;$B$9),"",IF(AND($M174=1,Z$9&lt;=$B$9),LOOKUP(Z$9,$A$12:$A$111,$B$12:$B$111),IF(AND($H174=-1,AA$9=$R173),"",IF($H174=-1,AA173,IF(AND($H174=1,Y$9=$R173),$J174,IF($H174=1,Z173,""))))))))</f>
        <v/>
      </c>
      <c r="AA174" t="str">
        <f ca="1">IF($E173="","",IF($F174="",AA173,IF(AND($M174=1,AA$9&gt;$B$9),"",IF(AND($M174=1,AA$9&lt;=$B$9),LOOKUP(AA$9,$A$12:$A$111,$B$12:$B$111),IF(AND($H174=-1,AB$9=$R173),"",IF($H174=-1,AB173,IF(AND($H174=1,Z$9=$R173),$J174,IF($H174=1,AA173,""))))))))</f>
        <v/>
      </c>
      <c r="AB174" t="str">
        <f ca="1">IF($E173="","",IF($F174="",AB173,IF(AND($M174=1,AB$9&gt;$B$9),"",IF(AND($M174=1,AB$9&lt;=$B$9),LOOKUP(AB$9,$A$12:$A$111,$B$12:$B$111),IF(AND($H174=-1,AC$9=$R173),"",IF($H174=-1,AC173,IF(AND($H174=1,AA$9=$R173),$J174,IF($H174=1,AB173,""))))))))</f>
        <v/>
      </c>
      <c r="AC174" t="str">
        <f ca="1">IF($E173="","",IF($F174="",AC173,IF(AND($M174=1,AC$9&gt;$B$9),"",IF(AND($M174=1,AC$9&lt;=$B$9),LOOKUP(AC$9,$A$12:$A$111,$B$12:$B$111),IF(AND($H174=-1,AD$9=$R173),"",IF($H174=-1,AD173,IF(AND($H174=1,AB$9=$R173),$J174,IF($H174=1,AC173,""))))))))</f>
        <v/>
      </c>
      <c r="AD174" t="str">
        <f ca="1">IF($E173="","",IF($F174="",AD173,IF(AND($M174=1,AD$9&gt;$B$9),"",IF(AND($M174=1,AD$9&lt;=$B$9),LOOKUP(AD$9,$A$12:$A$111,$B$12:$B$111),IF(AND($H174=-1,AE$9=$R173),"",IF($H174=-1,AE173,IF(AND($H174=1,AC$9=$R173),$J174,IF($H174=1,AD173,""))))))))</f>
        <v/>
      </c>
      <c r="AE174" t="str">
        <f ca="1">IF($E173="","",IF($F174="",AE173,IF(AND($M174=1,AE$9&gt;$B$9),"",IF(AND($M174=1,AE$9&lt;=$B$9),LOOKUP(AE$9,$A$12:$A$111,$B$12:$B$111),IF(AND($H174=-1,AF$9=$R173),"",IF($H174=-1,AF173,IF(AND($H174=1,AD$9=$R173),$J174,IF($H174=1,AE173,""))))))))</f>
        <v/>
      </c>
      <c r="AF174" t="str">
        <f ca="1">IF($E173="","",IF($F174="",AF173,IF(AND($M174=1,AF$9&gt;$B$9),"",IF(AND($M174=1,AF$9&lt;=$B$9),LOOKUP(AF$9,$A$12:$A$111,$B$12:$B$111),IF(AND($H174=-1,AG$9=$R173),"",IF($H174=-1,AG173,IF(AND($H174=1,AE$9=$R173),$J174,IF($H174=1,AF173,""))))))))</f>
        <v/>
      </c>
      <c r="AG174" t="str">
        <f ca="1">IF($E173="","",IF($F174="",AG173,IF(AND($M174=1,AG$9&gt;$B$9),"",IF(AND($M174=1,AG$9&lt;=$B$9),LOOKUP(AG$9,$A$12:$A$111,$B$12:$B$111),IF(AND($H174=-1,AH$9=$R173),"",IF($H174=-1,AH173,IF(AND($H174=1,AF$9=$R173),$J174,IF($H174=1,AG173,""))))))))</f>
        <v/>
      </c>
      <c r="AH174" t="str">
        <f ca="1">IF($E173="","",IF($F174="",AH173,IF(AND($M174=1,AH$9&gt;$B$9),"",IF(AND($M174=1,AH$9&lt;=$B$9),LOOKUP(AH$9,$A$12:$A$111,$B$12:$B$111),IF(AND($H174=-1,AI$9=$R173),"",IF($H174=-1,AI173,IF(AND($H174=1,AG$9=$R173),$J174,IF($H174=1,AH173,""))))))))</f>
        <v/>
      </c>
      <c r="AI174" t="str">
        <f ca="1">IF($E173="","",IF($F174="",AI173,IF(AND($M174=1,AI$9&gt;$B$9),"",IF(AND($M174=1,AI$9&lt;=$B$9),LOOKUP(AI$9,$A$12:$A$111,$B$12:$B$111),IF(AND($H174=-1,AJ$9=$R173),"",IF($H174=-1,AJ173,IF(AND($H174=1,AH$9=$R173),$J174,IF($H174=1,AI173,""))))))))</f>
        <v/>
      </c>
      <c r="AJ174" t="str">
        <f ca="1">IF($E173="","",IF($F174="",AJ173,IF(AND($M174=1,AJ$9&gt;$B$9),"",IF(AND($M174=1,AJ$9&lt;=$B$9),LOOKUP(AJ$9,$A$12:$A$111,$B$12:$B$111),IF(AND($H174=-1,AK$9=$R173),"",IF($H174=-1,AK173,IF(AND($H174=1,AI$9=$R173),$J174,IF($H174=1,AJ173,""))))))))</f>
        <v/>
      </c>
      <c r="AK174" t="str">
        <f ca="1">IF($E173="","",IF($F174="",AK173,IF(AND($M174=1,AK$9&gt;$B$9),"",IF(AND($M174=1,AK$9&lt;=$B$9),LOOKUP(AK$9,$A$12:$A$111,$B$12:$B$111),IF(AND($H174=-1,AL$9=$R173),"",IF($H174=-1,AL173,IF(AND($H174=1,AJ$9=$R173),$J174,IF($H174=1,AK173,""))))))))</f>
        <v/>
      </c>
      <c r="AL174" t="str">
        <f ca="1">IF($E173="","",IF($F174="",AL173,IF(AND($M174=1,AL$9&gt;$B$9),"",IF(AND($M174=1,AL$9&lt;=$B$9),LOOKUP(AL$9,$A$12:$A$111,$B$12:$B$111),IF(AND($H174=-1,AM$9=$R173),"",IF($H174=-1,AM173,IF(AND($H174=1,AK$9=$R173),$J174,IF($H174=1,AL173,""))))))))</f>
        <v/>
      </c>
      <c r="AM174" t="str">
        <f ca="1">IF($E173="","",IF($F174="",AM173,IF(AND($M174=1,AM$9&gt;$B$9),"",IF(AND($M174=1,AM$9&lt;=$B$9),LOOKUP(AM$9,$A$12:$A$111,$B$12:$B$111),IF(AND($H174=-1,AN$9=$R173),"",IF($H174=-1,AN173,IF(AND($H174=1,AL$9=$R173),$J174,IF($H174=1,AM173,""))))))))</f>
        <v/>
      </c>
      <c r="AN174" t="str">
        <f ca="1">IF($E173="","",IF($F174="",AN173,IF(AND($M174=1,AN$9&gt;$B$9),"",IF(AND($M174=1,AN$9&lt;=$B$9),LOOKUP(AN$9,$A$12:$A$111,$B$12:$B$111),IF(AND($H174=-1,AO$9=$R173),"",IF($H174=-1,AO173,IF(AND($H174=1,AM$9=$R173),$J174,IF($H174=1,AN173,""))))))))</f>
        <v/>
      </c>
      <c r="AO174" t="str">
        <f ca="1">IF($E173="","",IF($F174="",AO173,IF(AND($M174=1,AO$9&gt;$B$9),"",IF(AND($M174=1,AO$9&lt;=$B$9),LOOKUP(AO$9,$A$12:$A$111,$B$12:$B$111),IF(AND($H174=-1,AP$9=$R173),"",IF($H174=-1,AP173,IF(AND($H174=1,AN$9=$R173),$J174,IF($H174=1,AO173,""))))))))</f>
        <v/>
      </c>
      <c r="AP174" t="str">
        <f ca="1">IF($E173="","",IF($F174="",AP173,IF(AND($M174=1,AP$9&gt;$B$9),"",IF(AND($M174=1,AP$9&lt;=$B$9),LOOKUP(AP$9,$A$12:$A$111,$B$12:$B$111),IF(AND($H174=-1,AQ$9=$R173),"",IF($H174=-1,AQ173,IF(AND($H174=1,AO$9=$R173),$J174,IF($H174=1,AP173,""))))))))</f>
        <v/>
      </c>
      <c r="AQ174" t="str">
        <f ca="1">IF($E173="","",IF($F174="",AQ173,IF(AND($M174=1,AQ$9&gt;$B$9),"",IF(AND($M174=1,AQ$9&lt;=$B$9),LOOKUP(AQ$9,$A$12:$A$111,$B$12:$B$111),IF(AND($H174=-1,AR$9=$R173),"",IF($H174=-1,AR173,IF(AND($H174=1,AP$9=$R173),$J174,IF($H174=1,AQ173,""))))))))</f>
        <v/>
      </c>
      <c r="AR174" t="str">
        <f ca="1">IF($E173="","",IF($F174="",AR173,IF(AND($M174=1,AR$9&gt;$B$9),"",IF(AND($M174=1,AR$9&lt;=$B$9),LOOKUP(AR$9,$A$12:$A$111,$B$12:$B$111),IF(AND($H174=-1,AS$9=$R173),"",IF($H174=-1,AS173,IF(AND($H174=1,AQ$9=$R173),$J174,IF($H174=1,AR173,""))))))))</f>
        <v/>
      </c>
      <c r="AS174" t="str">
        <f ca="1">IF($E173="","",IF($F174="",AS173,IF(AND($M174=1,AS$9&gt;$B$9),"",IF(AND($M174=1,AS$9&lt;=$B$9),LOOKUP(AS$9,$A$12:$A$111,$B$12:$B$111),IF(AND($H174=-1,AT$9=$R173),"",IF($H174=-1,AT173,IF(AND($H174=1,AR$9=$R173),$J174,IF($H174=1,AS173,""))))))))</f>
        <v/>
      </c>
      <c r="AT174" t="str">
        <f ca="1">IF($E173="","",IF($F174="",AT173,IF(AND($M174=1,AT$9&gt;$B$9),"",IF(AND($M174=1,AT$9&lt;=$B$9),LOOKUP(AT$9,$A$12:$A$111,$B$12:$B$111),IF(AND($H174=-1,AU$9=$R173),"",IF($H174=-1,AU173,IF(AND($H174=1,AS$9=$R173),$J174,IF($H174=1,AT173,""))))))))</f>
        <v/>
      </c>
      <c r="AU174" t="str">
        <f ca="1">IF($E173="","",IF($F174="",AU173,IF(AND($M174=1,AU$9&gt;$B$9),"",IF(AND($M174=1,AU$9&lt;=$B$9),LOOKUP(AU$9,$A$12:$A$111,$B$12:$B$111),IF(AND($H174=-1,AV$9=$R173),"",IF($H174=-1,AV173,IF(AND($H174=1,AT$9=$R173),$J174,IF($H174=1,AU173,""))))))))</f>
        <v/>
      </c>
      <c r="AV174" t="str">
        <f ca="1">IF($E173="","",IF($F174="",AV173,IF(AND($M174=1,AV$9&gt;$B$9),"",IF(AND($M174=1,AV$9&lt;=$B$9),LOOKUP(AV$9,$A$12:$A$111,$B$12:$B$111),IF(AND($H174=-1,AW$9=$R173),"",IF($H174=-1,AW173,IF(AND($H174=1,AU$9=$R173),$J174,IF($H174=1,AV173,""))))))))</f>
        <v/>
      </c>
      <c r="AW174" t="str">
        <f ca="1">IF($E173="","",IF($F174="",AW173,IF(AND($M174=1,AW$9&gt;$B$9),"",IF(AND($M174=1,AW$9&lt;=$B$9),LOOKUP(AW$9,$A$12:$A$111,$B$12:$B$111),IF(AND($H174=-1,AX$9=$R173),"",IF($H174=-1,AX173,IF(AND($H174=1,AV$9=$R173),$J174,IF($H174=1,AW173,""))))))))</f>
        <v/>
      </c>
      <c r="AX174" t="str">
        <f ca="1">IF($E173="","",IF($F174="",AX173,IF(AND($M174=1,AX$9&gt;$B$9),"",IF(AND($M174=1,AX$9&lt;=$B$9),LOOKUP(AX$9,$A$12:$A$111,$B$12:$B$111),IF(AND($H174=-1,AY$9=$R173),"",IF($H174=-1,AY173,IF(AND($H174=1,AW$9=$R173),$J174,IF($H174=1,AX173,""))))))))</f>
        <v/>
      </c>
      <c r="AY174" t="str">
        <f ca="1">IF($E173="","",IF($F174="",AY173,IF(AND($M174=1,AY$9&gt;$B$9),"",IF(AND($M174=1,AY$9&lt;=$B$9),LOOKUP(AY$9,$A$12:$A$111,$B$12:$B$111),IF(AND($H174=-1,AZ$9=$R173),"",IF($H174=-1,AZ173,IF(AND($H174=1,AX$9=$R173),$J174,IF($H174=1,AY173,""))))))))</f>
        <v/>
      </c>
      <c r="AZ174" t="str">
        <f ca="1">IF($E173="","",IF($F174="",AZ173,IF(AND($M174=1,AZ$9&gt;$B$9),"",IF(AND($M174=1,AZ$9&lt;=$B$9),LOOKUP(AZ$9,$A$12:$A$111,$B$12:$B$111),IF(AND($H174=-1,BA$9=$R173),"",IF($H174=-1,BA173,IF(AND($H174=1,AY$9=$R173),$J174,IF($H174=1,AZ173,""))))))))</f>
        <v/>
      </c>
      <c r="BA174" t="str">
        <f ca="1">IF($E173="","",IF($F174="",BA173,IF(AND($M174=1,BA$9&gt;$B$9),"",IF(AND($M174=1,BA$9&lt;=$B$9),LOOKUP(BA$9,$A$12:$A$111,$B$12:$B$111),IF(AND($H174=-1,BB$9=$R173),"",IF($H174=-1,BB173,IF(AND($H174=1,AZ$9=$R173),$J174,IF($H174=1,BA173,""))))))))</f>
        <v/>
      </c>
      <c r="BB174" t="str">
        <f ca="1">IF($E173="","",IF($F174="",BB173,IF(AND($M174=1,BB$9&gt;$B$9),"",IF(AND($M174=1,BB$9&lt;=$B$9),LOOKUP(BB$9,$A$12:$A$111,$B$12:$B$111),IF(AND($H174=-1,BC$9=$R173),"",IF($H174=-1,BC173,IF(AND($H174=1,BA$9=$R173),$J174,IF($H174=1,BB173,""))))))))</f>
        <v/>
      </c>
      <c r="BC174" t="str">
        <f ca="1">IF($E173="","",IF($F174="",BC173,IF(AND($M174=1,BC$9&gt;$B$9),"",IF(AND($M174=1,BC$9&lt;=$B$9),LOOKUP(BC$9,$A$12:$A$111,$B$12:$B$111),IF(AND($H174=-1,BD$9=$R173),"",IF($H174=-1,BD173,IF(AND($H174=1,BB$9=$R173),$J174,IF($H174=1,BC173,""))))))))</f>
        <v/>
      </c>
      <c r="BD174" t="str">
        <f ca="1">IF($E173="","",IF($F174="",BD173,IF(AND($M174=1,BD$9&gt;$B$9),"",IF(AND($M174=1,BD$9&lt;=$B$9),LOOKUP(BD$9,$A$12:$A$111,$B$12:$B$111),IF(AND($H174=-1,BE$9=$R173),"",IF($H174=-1,BE173,IF(AND($H174=1,BC$9=$R173),$J174,IF($H174=1,BD173,""))))))))</f>
        <v/>
      </c>
      <c r="BE174" t="str">
        <f ca="1">IF($E173="","",IF($F174="",BE173,IF(AND($M174=1,BE$9&gt;$B$9),"",IF(AND($M174=1,BE$9&lt;=$B$9),LOOKUP(BE$9,$A$12:$A$111,$B$12:$B$111),IF(AND($H174=-1,BF$9=$R173),"",IF($H174=-1,BF173,IF(AND($H174=1,BD$9=$R173),$J174,IF($H174=1,BE173,""))))))))</f>
        <v/>
      </c>
      <c r="BF174" t="str">
        <f ca="1">IF($E173="","",IF($F174="",BF173,IF(AND($M174=1,BF$9&gt;$B$9),"",IF(AND($M174=1,BF$9&lt;=$B$9),LOOKUP(BF$9,$A$12:$A$111,$B$12:$B$111),IF(AND($H174=-1,BG$9=$R173),"",IF($H174=-1,BG173,IF(AND($H174=1,BE$9=$R173),$J174,IF($H174=1,BF173,""))))))))</f>
        <v/>
      </c>
      <c r="BG174" t="str">
        <f ca="1">IF($E173="","",IF($F174="",BG173,IF(AND($M174=1,BG$9&gt;$B$9),"",IF(AND($M174=1,BG$9&lt;=$B$9),LOOKUP(BG$9,$A$12:$A$111,$B$12:$B$111),IF(AND($H174=-1,BH$9=$R173),"",IF($H174=-1,BH173,IF(AND($H174=1,BF$9=$R173),$J174,IF($H174=1,BG173,""))))))))</f>
        <v/>
      </c>
      <c r="BH174" t="str">
        <f ca="1">IF($E173="","",IF($F174="",BH173,IF(AND($M174=1,BH$9&gt;$B$9),"",IF(AND($M174=1,BH$9&lt;=$B$9),LOOKUP(BH$9,$A$12:$A$111,$B$12:$B$111),IF(AND($H174=-1,BI$9=$R173),"",IF($H174=-1,BI173,IF(AND($H174=1,BG$9=$R173),$J174,IF($H174=1,BH173,""))))))))</f>
        <v/>
      </c>
      <c r="BI174" t="str">
        <f ca="1">IF($E173="","",IF($F174="",BI173,IF(AND($M174=1,BI$9&gt;$B$9),"",IF(AND($M174=1,BI$9&lt;=$B$9),LOOKUP(BI$9,$A$12:$A$111,$B$12:$B$111),IF(AND($H174=-1,BJ$9=$R173),"",IF($H174=-1,BJ173,IF(AND($H174=1,BH$9=$R173),$J174,IF($H174=1,BI173,""))))))))</f>
        <v/>
      </c>
      <c r="BJ174" t="str">
        <f ca="1">IF($E173="","",IF($F174="",BJ173,IF(AND($M174=1,BJ$9&gt;$B$9),"",IF(AND($M174=1,BJ$9&lt;=$B$9),LOOKUP(BJ$9,$A$12:$A$111,$B$12:$B$111),IF(AND($H174=-1,BK$9=$R173),"",IF($H174=-1,BK173,IF(AND($H174=1,BI$9=$R173),$J174,IF($H174=1,BJ173,""))))))))</f>
        <v/>
      </c>
      <c r="BK174" t="str">
        <f ca="1">IF($E173="","",IF($F174="",BK173,IF(AND($M174=1,BK$9&gt;$B$9),"",IF(AND($M174=1,BK$9&lt;=$B$9),LOOKUP(BK$9,$A$12:$A$111,$B$12:$B$111),IF(AND($H174=-1,BL$9=$R173),"",IF($H174=-1,BL173,IF(AND($H174=1,BJ$9=$R173),$J174,IF($H174=1,BK173,""))))))))</f>
        <v/>
      </c>
      <c r="BL174" t="str">
        <f ca="1">IF($E173="","",IF($F174="",BL173,IF(AND($M174=1,BL$9&gt;$B$9),"",IF(AND($M174=1,BL$9&lt;=$B$9),LOOKUP(BL$9,$A$12:$A$111,$B$12:$B$111),IF(AND($H174=-1,BM$9=$R173),"",IF($H174=-1,BM173,IF(AND($H174=1,BK$9=$R173),$J174,IF($H174=1,BL173,""))))))))</f>
        <v/>
      </c>
      <c r="BM174" t="str">
        <f ca="1">IF($E173="","",IF($F174="",BM173,IF(AND($M174=1,BM$9&gt;$B$9),"",IF(AND($M174=1,BM$9&lt;=$B$9),LOOKUP(BM$9,$A$12:$A$111,$B$12:$B$111),IF(AND($H174=-1,BN$9=$R173),"",IF($H174=-1,BN173,IF(AND($H174=1,BL$9=$R173),$J174,IF($H174=1,BM173,""))))))))</f>
        <v/>
      </c>
      <c r="BN174" t="str">
        <f ca="1">IF($E173="","",IF($F174="",BN173,IF(AND($M174=1,BN$9&gt;$B$9),"",IF(AND($M174=1,BN$9&lt;=$B$9),LOOKUP(BN$9,$A$12:$A$111,$B$12:$B$111),IF(AND($H174=-1,BO$9=$R173),"",IF($H174=-1,BO173,IF(AND($H174=1,BM$9=$R173),$J174,IF($H174=1,BN173,""))))))))</f>
        <v/>
      </c>
      <c r="BO174">
        <f ca="1">IF($E173="","",IF($F174="",BO173,IF(AND($M174=1,BO$9&gt;$B$9),"",IF(AND($M174=1,BO$9&lt;=$B$9),LOOKUP(BO$9,$A$12:$A$111,$B$12:$B$111),IF(AND($H174=-1,BP$9=$R173),"",IF($H174=-1,BP173,IF(AND($H174=1,BN$9=$R173),$J174,IF($H174=1,BO173,""))))))))</f>
        <v>0</v>
      </c>
      <c r="BP174">
        <f ca="1">IF($E173="","",IF($F174="",BP173,IF(AND($M174=1,BP$9&gt;$B$9),"",IF(AND($M174=1,BP$9&lt;=$B$9),LOOKUP(BP$9,$A$12:$A$111,$B$12:$B$111),IF(AND($H174=-1,BQ$9=$R173),"",IF($H174=-1,BQ173,IF(AND($H174=1,BO$9=$R173),$J174,IF($H174=1,BP173,""))))))))</f>
        <v>0</v>
      </c>
    </row>
    <row r="175" spans="4:68" x14ac:dyDescent="0.25">
      <c r="D175" s="4">
        <v>165</v>
      </c>
      <c r="E175" s="1">
        <f t="shared" ca="1" si="21"/>
        <v>22</v>
      </c>
      <c r="F175" t="str">
        <f ca="1">IF(E174="","",IF(AND(B$3="Last",G174="Zero"),F174,IF(B$3="Last",G174,IF(AND(B$3="2nd last",G173="Zero"),F174,IF(B$3="2nd last",G173,IF(AND(B$3="Opposite",G174="Zero"),F174,IF(AND(B$3="Opposite",G174="Red"),"Black",IF(AND(B$3="Opposite",G174="Black"),"Red",IF(AND(B$3="Opposite",G174="Odd"),"Even",IF(AND(B$3="Opposite",G174="Even"),"Odd",IF(AND(B$3="Opposite",G174="High"),"Low",IF(AND(B$3="Opposite",G174="Low"),"High",IF(COUNTIF(Refs!$E$5:$I$6,B$3)=1,RevLab!B$3,"")))))))))))))</f>
        <v>Black</v>
      </c>
      <c r="G175" t="str">
        <f ca="1">IF(E175="","",IF(B$2="Red/Black",LOOKUP(E175,Refs!D:D,Refs!F:F),IF(B$2="High/Low",LOOKUP(E175,Refs!D:D,Refs!H:H),IF(B$2="Odd/Even",LOOKUP(E175,Refs!D:D,Refs!J:J),""))))</f>
        <v>Black</v>
      </c>
      <c r="H175">
        <f t="shared" ca="1" si="22"/>
        <v>1</v>
      </c>
      <c r="I175">
        <f ca="1">IF(E174="","",IF(F175="","",IF(AND(R174&gt;1,P174+Q174&gt;=$B$4),$B$4,IF(R174=1,P174,P174+Q174))))</f>
        <v>8</v>
      </c>
      <c r="J175">
        <f t="shared" ca="1" si="23"/>
        <v>8</v>
      </c>
      <c r="K175">
        <f t="shared" ca="1" si="25"/>
        <v>-210</v>
      </c>
      <c r="L175">
        <f t="shared" ca="1" si="26"/>
        <v>15</v>
      </c>
      <c r="M175">
        <f t="shared" ca="1" si="24"/>
        <v>0</v>
      </c>
      <c r="P175">
        <f t="shared" ca="1" si="18"/>
        <v>3</v>
      </c>
      <c r="Q175">
        <f t="shared" ca="1" si="19"/>
        <v>8</v>
      </c>
      <c r="R175" s="2">
        <f t="shared" ca="1" si="20"/>
        <v>4</v>
      </c>
      <c r="S175" s="4">
        <f ca="1">IF(E174="","",IF($F175="",S174,IF($M175=1,LOOKUP(S$9,$A$12:$A$111,$B$12:$B$111),IF(AND($H175=-1,T$9=$R174),"",IF($H175=-1,T174,IF($H175=1,S174))))))</f>
        <v>3</v>
      </c>
      <c r="T175">
        <f ca="1">IF($E174="","",IF($F175="",T174,IF(AND($M175=1,T$9&gt;$B$9),"",IF(AND($M175=1,T$9&lt;=$B$9),LOOKUP(T$9,$A$12:$A$111,$B$12:$B$111),IF(AND($H175=-1,U$9=$R174),"",IF($H175=-1,U174,IF(AND($H175=1,S$9=$R174),$J175,IF($H175=1,T174,""))))))))</f>
        <v>4</v>
      </c>
      <c r="U175">
        <f ca="1">IF($E174="","",IF($F175="",U174,IF(AND($M175=1,U$9&gt;$B$9),"",IF(AND($M175=1,U$9&lt;=$B$9),LOOKUP(U$9,$A$12:$A$111,$B$12:$B$111),IF(AND($H175=-1,V$9=$R174),"",IF($H175=-1,V174,IF(AND($H175=1,T$9=$R174),$J175,IF($H175=1,U174,""))))))))</f>
        <v>5</v>
      </c>
      <c r="V175">
        <f ca="1">IF($E174="","",IF($F175="",V174,IF(AND($M175=1,V$9&gt;$B$9),"",IF(AND($M175=1,V$9&lt;=$B$9),LOOKUP(V$9,$A$12:$A$111,$B$12:$B$111),IF(AND($H175=-1,W$9=$R174),"",IF($H175=-1,W174,IF(AND($H175=1,U$9=$R174),$J175,IF($H175=1,V174,""))))))))</f>
        <v>8</v>
      </c>
      <c r="W175" t="str">
        <f ca="1">IF($E174="","",IF($F175="",W174,IF(AND($M175=1,W$9&gt;$B$9),"",IF(AND($M175=1,W$9&lt;=$B$9),LOOKUP(W$9,$A$12:$A$111,$B$12:$B$111),IF(AND($H175=-1,X$9=$R174),"",IF($H175=-1,X174,IF(AND($H175=1,V$9=$R174),$J175,IF($H175=1,W174,""))))))))</f>
        <v/>
      </c>
      <c r="X175" t="str">
        <f ca="1">IF($E174="","",IF($F175="",X174,IF(AND($M175=1,X$9&gt;$B$9),"",IF(AND($M175=1,X$9&lt;=$B$9),LOOKUP(X$9,$A$12:$A$111,$B$12:$B$111),IF(AND($H175=-1,Y$9=$R174),"",IF($H175=-1,Y174,IF(AND($H175=1,W$9=$R174),$J175,IF($H175=1,X174,""))))))))</f>
        <v/>
      </c>
      <c r="Y175" t="str">
        <f ca="1">IF($E174="","",IF($F175="",Y174,IF(AND($M175=1,Y$9&gt;$B$9),"",IF(AND($M175=1,Y$9&lt;=$B$9),LOOKUP(Y$9,$A$12:$A$111,$B$12:$B$111),IF(AND($H175=-1,Z$9=$R174),"",IF($H175=-1,Z174,IF(AND($H175=1,X$9=$R174),$J175,IF($H175=1,Y174,""))))))))</f>
        <v/>
      </c>
      <c r="Z175" t="str">
        <f ca="1">IF($E174="","",IF($F175="",Z174,IF(AND($M175=1,Z$9&gt;$B$9),"",IF(AND($M175=1,Z$9&lt;=$B$9),LOOKUP(Z$9,$A$12:$A$111,$B$12:$B$111),IF(AND($H175=-1,AA$9=$R174),"",IF($H175=-1,AA174,IF(AND($H175=1,Y$9=$R174),$J175,IF($H175=1,Z174,""))))))))</f>
        <v/>
      </c>
      <c r="AA175" t="str">
        <f ca="1">IF($E174="","",IF($F175="",AA174,IF(AND($M175=1,AA$9&gt;$B$9),"",IF(AND($M175=1,AA$9&lt;=$B$9),LOOKUP(AA$9,$A$12:$A$111,$B$12:$B$111),IF(AND($H175=-1,AB$9=$R174),"",IF($H175=-1,AB174,IF(AND($H175=1,Z$9=$R174),$J175,IF($H175=1,AA174,""))))))))</f>
        <v/>
      </c>
      <c r="AB175" t="str">
        <f ca="1">IF($E174="","",IF($F175="",AB174,IF(AND($M175=1,AB$9&gt;$B$9),"",IF(AND($M175=1,AB$9&lt;=$B$9),LOOKUP(AB$9,$A$12:$A$111,$B$12:$B$111),IF(AND($H175=-1,AC$9=$R174),"",IF($H175=-1,AC174,IF(AND($H175=1,AA$9=$R174),$J175,IF($H175=1,AB174,""))))))))</f>
        <v/>
      </c>
      <c r="AC175" t="str">
        <f ca="1">IF($E174="","",IF($F175="",AC174,IF(AND($M175=1,AC$9&gt;$B$9),"",IF(AND($M175=1,AC$9&lt;=$B$9),LOOKUP(AC$9,$A$12:$A$111,$B$12:$B$111),IF(AND($H175=-1,AD$9=$R174),"",IF($H175=-1,AD174,IF(AND($H175=1,AB$9=$R174),$J175,IF($H175=1,AC174,""))))))))</f>
        <v/>
      </c>
      <c r="AD175" t="str">
        <f ca="1">IF($E174="","",IF($F175="",AD174,IF(AND($M175=1,AD$9&gt;$B$9),"",IF(AND($M175=1,AD$9&lt;=$B$9),LOOKUP(AD$9,$A$12:$A$111,$B$12:$B$111),IF(AND($H175=-1,AE$9=$R174),"",IF($H175=-1,AE174,IF(AND($H175=1,AC$9=$R174),$J175,IF($H175=1,AD174,""))))))))</f>
        <v/>
      </c>
      <c r="AE175" t="str">
        <f ca="1">IF($E174="","",IF($F175="",AE174,IF(AND($M175=1,AE$9&gt;$B$9),"",IF(AND($M175=1,AE$9&lt;=$B$9),LOOKUP(AE$9,$A$12:$A$111,$B$12:$B$111),IF(AND($H175=-1,AF$9=$R174),"",IF($H175=-1,AF174,IF(AND($H175=1,AD$9=$R174),$J175,IF($H175=1,AE174,""))))))))</f>
        <v/>
      </c>
      <c r="AF175" t="str">
        <f ca="1">IF($E174="","",IF($F175="",AF174,IF(AND($M175=1,AF$9&gt;$B$9),"",IF(AND($M175=1,AF$9&lt;=$B$9),LOOKUP(AF$9,$A$12:$A$111,$B$12:$B$111),IF(AND($H175=-1,AG$9=$R174),"",IF($H175=-1,AG174,IF(AND($H175=1,AE$9=$R174),$J175,IF($H175=1,AF174,""))))))))</f>
        <v/>
      </c>
      <c r="AG175" t="str">
        <f ca="1">IF($E174="","",IF($F175="",AG174,IF(AND($M175=1,AG$9&gt;$B$9),"",IF(AND($M175=1,AG$9&lt;=$B$9),LOOKUP(AG$9,$A$12:$A$111,$B$12:$B$111),IF(AND($H175=-1,AH$9=$R174),"",IF($H175=-1,AH174,IF(AND($H175=1,AF$9=$R174),$J175,IF($H175=1,AG174,""))))))))</f>
        <v/>
      </c>
      <c r="AH175" t="str">
        <f ca="1">IF($E174="","",IF($F175="",AH174,IF(AND($M175=1,AH$9&gt;$B$9),"",IF(AND($M175=1,AH$9&lt;=$B$9),LOOKUP(AH$9,$A$12:$A$111,$B$12:$B$111),IF(AND($H175=-1,AI$9=$R174),"",IF($H175=-1,AI174,IF(AND($H175=1,AG$9=$R174),$J175,IF($H175=1,AH174,""))))))))</f>
        <v/>
      </c>
      <c r="AI175" t="str">
        <f ca="1">IF($E174="","",IF($F175="",AI174,IF(AND($M175=1,AI$9&gt;$B$9),"",IF(AND($M175=1,AI$9&lt;=$B$9),LOOKUP(AI$9,$A$12:$A$111,$B$12:$B$111),IF(AND($H175=-1,AJ$9=$R174),"",IF($H175=-1,AJ174,IF(AND($H175=1,AH$9=$R174),$J175,IF($H175=1,AI174,""))))))))</f>
        <v/>
      </c>
      <c r="AJ175" t="str">
        <f ca="1">IF($E174="","",IF($F175="",AJ174,IF(AND($M175=1,AJ$9&gt;$B$9),"",IF(AND($M175=1,AJ$9&lt;=$B$9),LOOKUP(AJ$9,$A$12:$A$111,$B$12:$B$111),IF(AND($H175=-1,AK$9=$R174),"",IF($H175=-1,AK174,IF(AND($H175=1,AI$9=$R174),$J175,IF($H175=1,AJ174,""))))))))</f>
        <v/>
      </c>
      <c r="AK175" t="str">
        <f ca="1">IF($E174="","",IF($F175="",AK174,IF(AND($M175=1,AK$9&gt;$B$9),"",IF(AND($M175=1,AK$9&lt;=$B$9),LOOKUP(AK$9,$A$12:$A$111,$B$12:$B$111),IF(AND($H175=-1,AL$9=$R174),"",IF($H175=-1,AL174,IF(AND($H175=1,AJ$9=$R174),$J175,IF($H175=1,AK174,""))))))))</f>
        <v/>
      </c>
      <c r="AL175" t="str">
        <f ca="1">IF($E174="","",IF($F175="",AL174,IF(AND($M175=1,AL$9&gt;$B$9),"",IF(AND($M175=1,AL$9&lt;=$B$9),LOOKUP(AL$9,$A$12:$A$111,$B$12:$B$111),IF(AND($H175=-1,AM$9=$R174),"",IF($H175=-1,AM174,IF(AND($H175=1,AK$9=$R174),$J175,IF($H175=1,AL174,""))))))))</f>
        <v/>
      </c>
      <c r="AM175" t="str">
        <f ca="1">IF($E174="","",IF($F175="",AM174,IF(AND($M175=1,AM$9&gt;$B$9),"",IF(AND($M175=1,AM$9&lt;=$B$9),LOOKUP(AM$9,$A$12:$A$111,$B$12:$B$111),IF(AND($H175=-1,AN$9=$R174),"",IF($H175=-1,AN174,IF(AND($H175=1,AL$9=$R174),$J175,IF($H175=1,AM174,""))))))))</f>
        <v/>
      </c>
      <c r="AN175" t="str">
        <f ca="1">IF($E174="","",IF($F175="",AN174,IF(AND($M175=1,AN$9&gt;$B$9),"",IF(AND($M175=1,AN$9&lt;=$B$9),LOOKUP(AN$9,$A$12:$A$111,$B$12:$B$111),IF(AND($H175=-1,AO$9=$R174),"",IF($H175=-1,AO174,IF(AND($H175=1,AM$9=$R174),$J175,IF($H175=1,AN174,""))))))))</f>
        <v/>
      </c>
      <c r="AO175" t="str">
        <f ca="1">IF($E174="","",IF($F175="",AO174,IF(AND($M175=1,AO$9&gt;$B$9),"",IF(AND($M175=1,AO$9&lt;=$B$9),LOOKUP(AO$9,$A$12:$A$111,$B$12:$B$111),IF(AND($H175=-1,AP$9=$R174),"",IF($H175=-1,AP174,IF(AND($H175=1,AN$9=$R174),$J175,IF($H175=1,AO174,""))))))))</f>
        <v/>
      </c>
      <c r="AP175" t="str">
        <f ca="1">IF($E174="","",IF($F175="",AP174,IF(AND($M175=1,AP$9&gt;$B$9),"",IF(AND($M175=1,AP$9&lt;=$B$9),LOOKUP(AP$9,$A$12:$A$111,$B$12:$B$111),IF(AND($H175=-1,AQ$9=$R174),"",IF($H175=-1,AQ174,IF(AND($H175=1,AO$9=$R174),$J175,IF($H175=1,AP174,""))))))))</f>
        <v/>
      </c>
      <c r="AQ175" t="str">
        <f ca="1">IF($E174="","",IF($F175="",AQ174,IF(AND($M175=1,AQ$9&gt;$B$9),"",IF(AND($M175=1,AQ$9&lt;=$B$9),LOOKUP(AQ$9,$A$12:$A$111,$B$12:$B$111),IF(AND($H175=-1,AR$9=$R174),"",IF($H175=-1,AR174,IF(AND($H175=1,AP$9=$R174),$J175,IF($H175=1,AQ174,""))))))))</f>
        <v/>
      </c>
      <c r="AR175" t="str">
        <f ca="1">IF($E174="","",IF($F175="",AR174,IF(AND($M175=1,AR$9&gt;$B$9),"",IF(AND($M175=1,AR$9&lt;=$B$9),LOOKUP(AR$9,$A$12:$A$111,$B$12:$B$111),IF(AND($H175=-1,AS$9=$R174),"",IF($H175=-1,AS174,IF(AND($H175=1,AQ$9=$R174),$J175,IF($H175=1,AR174,""))))))))</f>
        <v/>
      </c>
      <c r="AS175" t="str">
        <f ca="1">IF($E174="","",IF($F175="",AS174,IF(AND($M175=1,AS$9&gt;$B$9),"",IF(AND($M175=1,AS$9&lt;=$B$9),LOOKUP(AS$9,$A$12:$A$111,$B$12:$B$111),IF(AND($H175=-1,AT$9=$R174),"",IF($H175=-1,AT174,IF(AND($H175=1,AR$9=$R174),$J175,IF($H175=1,AS174,""))))))))</f>
        <v/>
      </c>
      <c r="AT175" t="str">
        <f ca="1">IF($E174="","",IF($F175="",AT174,IF(AND($M175=1,AT$9&gt;$B$9),"",IF(AND($M175=1,AT$9&lt;=$B$9),LOOKUP(AT$9,$A$12:$A$111,$B$12:$B$111),IF(AND($H175=-1,AU$9=$R174),"",IF($H175=-1,AU174,IF(AND($H175=1,AS$9=$R174),$J175,IF($H175=1,AT174,""))))))))</f>
        <v/>
      </c>
      <c r="AU175" t="str">
        <f ca="1">IF($E174="","",IF($F175="",AU174,IF(AND($M175=1,AU$9&gt;$B$9),"",IF(AND($M175=1,AU$9&lt;=$B$9),LOOKUP(AU$9,$A$12:$A$111,$B$12:$B$111),IF(AND($H175=-1,AV$9=$R174),"",IF($H175=-1,AV174,IF(AND($H175=1,AT$9=$R174),$J175,IF($H175=1,AU174,""))))))))</f>
        <v/>
      </c>
      <c r="AV175" t="str">
        <f ca="1">IF($E174="","",IF($F175="",AV174,IF(AND($M175=1,AV$9&gt;$B$9),"",IF(AND($M175=1,AV$9&lt;=$B$9),LOOKUP(AV$9,$A$12:$A$111,$B$12:$B$111),IF(AND($H175=-1,AW$9=$R174),"",IF($H175=-1,AW174,IF(AND($H175=1,AU$9=$R174),$J175,IF($H175=1,AV174,""))))))))</f>
        <v/>
      </c>
      <c r="AW175" t="str">
        <f ca="1">IF($E174="","",IF($F175="",AW174,IF(AND($M175=1,AW$9&gt;$B$9),"",IF(AND($M175=1,AW$9&lt;=$B$9),LOOKUP(AW$9,$A$12:$A$111,$B$12:$B$111),IF(AND($H175=-1,AX$9=$R174),"",IF($H175=-1,AX174,IF(AND($H175=1,AV$9=$R174),$J175,IF($H175=1,AW174,""))))))))</f>
        <v/>
      </c>
      <c r="AX175" t="str">
        <f ca="1">IF($E174="","",IF($F175="",AX174,IF(AND($M175=1,AX$9&gt;$B$9),"",IF(AND($M175=1,AX$9&lt;=$B$9),LOOKUP(AX$9,$A$12:$A$111,$B$12:$B$111),IF(AND($H175=-1,AY$9=$R174),"",IF($H175=-1,AY174,IF(AND($H175=1,AW$9=$R174),$J175,IF($H175=1,AX174,""))))))))</f>
        <v/>
      </c>
      <c r="AY175" t="str">
        <f ca="1">IF($E174="","",IF($F175="",AY174,IF(AND($M175=1,AY$9&gt;$B$9),"",IF(AND($M175=1,AY$9&lt;=$B$9),LOOKUP(AY$9,$A$12:$A$111,$B$12:$B$111),IF(AND($H175=-1,AZ$9=$R174),"",IF($H175=-1,AZ174,IF(AND($H175=1,AX$9=$R174),$J175,IF($H175=1,AY174,""))))))))</f>
        <v/>
      </c>
      <c r="AZ175" t="str">
        <f ca="1">IF($E174="","",IF($F175="",AZ174,IF(AND($M175=1,AZ$9&gt;$B$9),"",IF(AND($M175=1,AZ$9&lt;=$B$9),LOOKUP(AZ$9,$A$12:$A$111,$B$12:$B$111),IF(AND($H175=-1,BA$9=$R174),"",IF($H175=-1,BA174,IF(AND($H175=1,AY$9=$R174),$J175,IF($H175=1,AZ174,""))))))))</f>
        <v/>
      </c>
      <c r="BA175" t="str">
        <f ca="1">IF($E174="","",IF($F175="",BA174,IF(AND($M175=1,BA$9&gt;$B$9),"",IF(AND($M175=1,BA$9&lt;=$B$9),LOOKUP(BA$9,$A$12:$A$111,$B$12:$B$111),IF(AND($H175=-1,BB$9=$R174),"",IF($H175=-1,BB174,IF(AND($H175=1,AZ$9=$R174),$J175,IF($H175=1,BA174,""))))))))</f>
        <v/>
      </c>
      <c r="BB175" t="str">
        <f ca="1">IF($E174="","",IF($F175="",BB174,IF(AND($M175=1,BB$9&gt;$B$9),"",IF(AND($M175=1,BB$9&lt;=$B$9),LOOKUP(BB$9,$A$12:$A$111,$B$12:$B$111),IF(AND($H175=-1,BC$9=$R174),"",IF($H175=-1,BC174,IF(AND($H175=1,BA$9=$R174),$J175,IF($H175=1,BB174,""))))))))</f>
        <v/>
      </c>
      <c r="BC175" t="str">
        <f ca="1">IF($E174="","",IF($F175="",BC174,IF(AND($M175=1,BC$9&gt;$B$9),"",IF(AND($M175=1,BC$9&lt;=$B$9),LOOKUP(BC$9,$A$12:$A$111,$B$12:$B$111),IF(AND($H175=-1,BD$9=$R174),"",IF($H175=-1,BD174,IF(AND($H175=1,BB$9=$R174),$J175,IF($H175=1,BC174,""))))))))</f>
        <v/>
      </c>
      <c r="BD175" t="str">
        <f ca="1">IF($E174="","",IF($F175="",BD174,IF(AND($M175=1,BD$9&gt;$B$9),"",IF(AND($M175=1,BD$9&lt;=$B$9),LOOKUP(BD$9,$A$12:$A$111,$B$12:$B$111),IF(AND($H175=-1,BE$9=$R174),"",IF($H175=-1,BE174,IF(AND($H175=1,BC$9=$R174),$J175,IF($H175=1,BD174,""))))))))</f>
        <v/>
      </c>
      <c r="BE175" t="str">
        <f ca="1">IF($E174="","",IF($F175="",BE174,IF(AND($M175=1,BE$9&gt;$B$9),"",IF(AND($M175=1,BE$9&lt;=$B$9),LOOKUP(BE$9,$A$12:$A$111,$B$12:$B$111),IF(AND($H175=-1,BF$9=$R174),"",IF($H175=-1,BF174,IF(AND($H175=1,BD$9=$R174),$J175,IF($H175=1,BE174,""))))))))</f>
        <v/>
      </c>
      <c r="BF175" t="str">
        <f ca="1">IF($E174="","",IF($F175="",BF174,IF(AND($M175=1,BF$9&gt;$B$9),"",IF(AND($M175=1,BF$9&lt;=$B$9),LOOKUP(BF$9,$A$12:$A$111,$B$12:$B$111),IF(AND($H175=-1,BG$9=$R174),"",IF($H175=-1,BG174,IF(AND($H175=1,BE$9=$R174),$J175,IF($H175=1,BF174,""))))))))</f>
        <v/>
      </c>
      <c r="BG175" t="str">
        <f ca="1">IF($E174="","",IF($F175="",BG174,IF(AND($M175=1,BG$9&gt;$B$9),"",IF(AND($M175=1,BG$9&lt;=$B$9),LOOKUP(BG$9,$A$12:$A$111,$B$12:$B$111),IF(AND($H175=-1,BH$9=$R174),"",IF($H175=-1,BH174,IF(AND($H175=1,BF$9=$R174),$J175,IF($H175=1,BG174,""))))))))</f>
        <v/>
      </c>
      <c r="BH175" t="str">
        <f ca="1">IF($E174="","",IF($F175="",BH174,IF(AND($M175=1,BH$9&gt;$B$9),"",IF(AND($M175=1,BH$9&lt;=$B$9),LOOKUP(BH$9,$A$12:$A$111,$B$12:$B$111),IF(AND($H175=-1,BI$9=$R174),"",IF($H175=-1,BI174,IF(AND($H175=1,BG$9=$R174),$J175,IF($H175=1,BH174,""))))))))</f>
        <v/>
      </c>
      <c r="BI175" t="str">
        <f ca="1">IF($E174="","",IF($F175="",BI174,IF(AND($M175=1,BI$9&gt;$B$9),"",IF(AND($M175=1,BI$9&lt;=$B$9),LOOKUP(BI$9,$A$12:$A$111,$B$12:$B$111),IF(AND($H175=-1,BJ$9=$R174),"",IF($H175=-1,BJ174,IF(AND($H175=1,BH$9=$R174),$J175,IF($H175=1,BI174,""))))))))</f>
        <v/>
      </c>
      <c r="BJ175" t="str">
        <f ca="1">IF($E174="","",IF($F175="",BJ174,IF(AND($M175=1,BJ$9&gt;$B$9),"",IF(AND($M175=1,BJ$9&lt;=$B$9),LOOKUP(BJ$9,$A$12:$A$111,$B$12:$B$111),IF(AND($H175=-1,BK$9=$R174),"",IF($H175=-1,BK174,IF(AND($H175=1,BI$9=$R174),$J175,IF($H175=1,BJ174,""))))))))</f>
        <v/>
      </c>
      <c r="BK175" t="str">
        <f ca="1">IF($E174="","",IF($F175="",BK174,IF(AND($M175=1,BK$9&gt;$B$9),"",IF(AND($M175=1,BK$9&lt;=$B$9),LOOKUP(BK$9,$A$12:$A$111,$B$12:$B$111),IF(AND($H175=-1,BL$9=$R174),"",IF($H175=-1,BL174,IF(AND($H175=1,BJ$9=$R174),$J175,IF($H175=1,BK174,""))))))))</f>
        <v/>
      </c>
      <c r="BL175" t="str">
        <f ca="1">IF($E174="","",IF($F175="",BL174,IF(AND($M175=1,BL$9&gt;$B$9),"",IF(AND($M175=1,BL$9&lt;=$B$9),LOOKUP(BL$9,$A$12:$A$111,$B$12:$B$111),IF(AND($H175=-1,BM$9=$R174),"",IF($H175=-1,BM174,IF(AND($H175=1,BK$9=$R174),$J175,IF($H175=1,BL174,""))))))))</f>
        <v/>
      </c>
      <c r="BM175" t="str">
        <f ca="1">IF($E174="","",IF($F175="",BM174,IF(AND($M175=1,BM$9&gt;$B$9),"",IF(AND($M175=1,BM$9&lt;=$B$9),LOOKUP(BM$9,$A$12:$A$111,$B$12:$B$111),IF(AND($H175=-1,BN$9=$R174),"",IF($H175=-1,BN174,IF(AND($H175=1,BL$9=$R174),$J175,IF($H175=1,BM174,""))))))))</f>
        <v/>
      </c>
      <c r="BN175" t="str">
        <f ca="1">IF($E174="","",IF($F175="",BN174,IF(AND($M175=1,BN$9&gt;$B$9),"",IF(AND($M175=1,BN$9&lt;=$B$9),LOOKUP(BN$9,$A$12:$A$111,$B$12:$B$111),IF(AND($H175=-1,BO$9=$R174),"",IF($H175=-1,BO174,IF(AND($H175=1,BM$9=$R174),$J175,IF($H175=1,BN174,""))))))))</f>
        <v/>
      </c>
      <c r="BO175">
        <f ca="1">IF($E174="","",IF($F175="",BO174,IF(AND($M175=1,BO$9&gt;$B$9),"",IF(AND($M175=1,BO$9&lt;=$B$9),LOOKUP(BO$9,$A$12:$A$111,$B$12:$B$111),IF(AND($H175=-1,BP$9=$R174),"",IF($H175=-1,BP174,IF(AND($H175=1,BN$9=$R174),$J175,IF($H175=1,BO174,""))))))))</f>
        <v>0</v>
      </c>
      <c r="BP175">
        <f ca="1">IF($E174="","",IF($F175="",BP174,IF(AND($M175=1,BP$9&gt;$B$9),"",IF(AND($M175=1,BP$9&lt;=$B$9),LOOKUP(BP$9,$A$12:$A$111,$B$12:$B$111),IF(AND($H175=-1,BQ$9=$R174),"",IF($H175=-1,BQ174,IF(AND($H175=1,BO$9=$R174),$J175,IF($H175=1,BP174,""))))))))</f>
        <v>0</v>
      </c>
    </row>
    <row r="176" spans="4:68" x14ac:dyDescent="0.25">
      <c r="D176" s="4">
        <v>166</v>
      </c>
      <c r="E176" s="1">
        <f t="shared" ca="1" si="21"/>
        <v>5</v>
      </c>
      <c r="F176" t="str">
        <f ca="1">IF(E175="","",IF(AND(B$3="Last",G175="Zero"),F175,IF(B$3="Last",G175,IF(AND(B$3="2nd last",G174="Zero"),F175,IF(B$3="2nd last",G174,IF(AND(B$3="Opposite",G175="Zero"),F175,IF(AND(B$3="Opposite",G175="Red"),"Black",IF(AND(B$3="Opposite",G175="Black"),"Red",IF(AND(B$3="Opposite",G175="Odd"),"Even",IF(AND(B$3="Opposite",G175="Even"),"Odd",IF(AND(B$3="Opposite",G175="High"),"Low",IF(AND(B$3="Opposite",G175="Low"),"High",IF(COUNTIF(Refs!$E$5:$I$6,B$3)=1,RevLab!B$3,"")))))))))))))</f>
        <v>Black</v>
      </c>
      <c r="G176" t="str">
        <f ca="1">IF(E176="","",IF(B$2="Red/Black",LOOKUP(E176,Refs!D:D,Refs!F:F),IF(B$2="High/Low",LOOKUP(E176,Refs!D:D,Refs!H:H),IF(B$2="Odd/Even",LOOKUP(E176,Refs!D:D,Refs!J:J),""))))</f>
        <v>Red</v>
      </c>
      <c r="H176">
        <f t="shared" ca="1" si="22"/>
        <v>-1</v>
      </c>
      <c r="I176">
        <f ca="1">IF(E175="","",IF(F176="","",IF(AND(R175&gt;1,P175+Q175&gt;=$B$4),$B$4,IF(R175=1,P175,P175+Q175))))</f>
        <v>11</v>
      </c>
      <c r="J176">
        <f t="shared" ca="1" si="23"/>
        <v>-11</v>
      </c>
      <c r="K176">
        <f t="shared" ca="1" si="25"/>
        <v>-221</v>
      </c>
      <c r="L176">
        <f t="shared" ca="1" si="26"/>
        <v>15</v>
      </c>
      <c r="M176">
        <f t="shared" ca="1" si="24"/>
        <v>0</v>
      </c>
      <c r="P176">
        <f t="shared" ca="1" si="18"/>
        <v>4</v>
      </c>
      <c r="Q176">
        <f t="shared" ca="1" si="19"/>
        <v>5</v>
      </c>
      <c r="R176" s="2">
        <f t="shared" ca="1" si="20"/>
        <v>2</v>
      </c>
      <c r="S176" s="4">
        <f ca="1">IF(E175="","",IF($F176="",S175,IF($M176=1,LOOKUP(S$9,$A$12:$A$111,$B$12:$B$111),IF(AND($H176=-1,T$9=$R175),"",IF($H176=-1,T175,IF($H176=1,S175))))))</f>
        <v>4</v>
      </c>
      <c r="T176">
        <f ca="1">IF($E175="","",IF($F176="",T175,IF(AND($M176=1,T$9&gt;$B$9),"",IF(AND($M176=1,T$9&lt;=$B$9),LOOKUP(T$9,$A$12:$A$111,$B$12:$B$111),IF(AND($H176=-1,U$9=$R175),"",IF($H176=-1,U175,IF(AND($H176=1,S$9=$R175),$J176,IF($H176=1,T175,""))))))))</f>
        <v>5</v>
      </c>
      <c r="U176" t="str">
        <f ca="1">IF($E175="","",IF($F176="",U175,IF(AND($M176=1,U$9&gt;$B$9),"",IF(AND($M176=1,U$9&lt;=$B$9),LOOKUP(U$9,$A$12:$A$111,$B$12:$B$111),IF(AND($H176=-1,V$9=$R175),"",IF($H176=-1,V175,IF(AND($H176=1,T$9=$R175),$J176,IF($H176=1,U175,""))))))))</f>
        <v/>
      </c>
      <c r="V176" t="str">
        <f ca="1">IF($E175="","",IF($F176="",V175,IF(AND($M176=1,V$9&gt;$B$9),"",IF(AND($M176=1,V$9&lt;=$B$9),LOOKUP(V$9,$A$12:$A$111,$B$12:$B$111),IF(AND($H176=-1,W$9=$R175),"",IF($H176=-1,W175,IF(AND($H176=1,U$9=$R175),$J176,IF($H176=1,V175,""))))))))</f>
        <v/>
      </c>
      <c r="W176" t="str">
        <f ca="1">IF($E175="","",IF($F176="",W175,IF(AND($M176=1,W$9&gt;$B$9),"",IF(AND($M176=1,W$9&lt;=$B$9),LOOKUP(W$9,$A$12:$A$111,$B$12:$B$111),IF(AND($H176=-1,X$9=$R175),"",IF($H176=-1,X175,IF(AND($H176=1,V$9=$R175),$J176,IF($H176=1,W175,""))))))))</f>
        <v/>
      </c>
      <c r="X176" t="str">
        <f ca="1">IF($E175="","",IF($F176="",X175,IF(AND($M176=1,X$9&gt;$B$9),"",IF(AND($M176=1,X$9&lt;=$B$9),LOOKUP(X$9,$A$12:$A$111,$B$12:$B$111),IF(AND($H176=-1,Y$9=$R175),"",IF($H176=-1,Y175,IF(AND($H176=1,W$9=$R175),$J176,IF($H176=1,X175,""))))))))</f>
        <v/>
      </c>
      <c r="Y176" t="str">
        <f ca="1">IF($E175="","",IF($F176="",Y175,IF(AND($M176=1,Y$9&gt;$B$9),"",IF(AND($M176=1,Y$9&lt;=$B$9),LOOKUP(Y$9,$A$12:$A$111,$B$12:$B$111),IF(AND($H176=-1,Z$9=$R175),"",IF($H176=-1,Z175,IF(AND($H176=1,X$9=$R175),$J176,IF($H176=1,Y175,""))))))))</f>
        <v/>
      </c>
      <c r="Z176" t="str">
        <f ca="1">IF($E175="","",IF($F176="",Z175,IF(AND($M176=1,Z$9&gt;$B$9),"",IF(AND($M176=1,Z$9&lt;=$B$9),LOOKUP(Z$9,$A$12:$A$111,$B$12:$B$111),IF(AND($H176=-1,AA$9=$R175),"",IF($H176=-1,AA175,IF(AND($H176=1,Y$9=$R175),$J176,IF($H176=1,Z175,""))))))))</f>
        <v/>
      </c>
      <c r="AA176" t="str">
        <f ca="1">IF($E175="","",IF($F176="",AA175,IF(AND($M176=1,AA$9&gt;$B$9),"",IF(AND($M176=1,AA$9&lt;=$B$9),LOOKUP(AA$9,$A$12:$A$111,$B$12:$B$111),IF(AND($H176=-1,AB$9=$R175),"",IF($H176=-1,AB175,IF(AND($H176=1,Z$9=$R175),$J176,IF($H176=1,AA175,""))))))))</f>
        <v/>
      </c>
      <c r="AB176" t="str">
        <f ca="1">IF($E175="","",IF($F176="",AB175,IF(AND($M176=1,AB$9&gt;$B$9),"",IF(AND($M176=1,AB$9&lt;=$B$9),LOOKUP(AB$9,$A$12:$A$111,$B$12:$B$111),IF(AND($H176=-1,AC$9=$R175),"",IF($H176=-1,AC175,IF(AND($H176=1,AA$9=$R175),$J176,IF($H176=1,AB175,""))))))))</f>
        <v/>
      </c>
      <c r="AC176" t="str">
        <f ca="1">IF($E175="","",IF($F176="",AC175,IF(AND($M176=1,AC$9&gt;$B$9),"",IF(AND($M176=1,AC$9&lt;=$B$9),LOOKUP(AC$9,$A$12:$A$111,$B$12:$B$111),IF(AND($H176=-1,AD$9=$R175),"",IF($H176=-1,AD175,IF(AND($H176=1,AB$9=$R175),$J176,IF($H176=1,AC175,""))))))))</f>
        <v/>
      </c>
      <c r="AD176" t="str">
        <f ca="1">IF($E175="","",IF($F176="",AD175,IF(AND($M176=1,AD$9&gt;$B$9),"",IF(AND($M176=1,AD$9&lt;=$B$9),LOOKUP(AD$9,$A$12:$A$111,$B$12:$B$111),IF(AND($H176=-1,AE$9=$R175),"",IF($H176=-1,AE175,IF(AND($H176=1,AC$9=$R175),$J176,IF($H176=1,AD175,""))))))))</f>
        <v/>
      </c>
      <c r="AE176" t="str">
        <f ca="1">IF($E175="","",IF($F176="",AE175,IF(AND($M176=1,AE$9&gt;$B$9),"",IF(AND($M176=1,AE$9&lt;=$B$9),LOOKUP(AE$9,$A$12:$A$111,$B$12:$B$111),IF(AND($H176=-1,AF$9=$R175),"",IF($H176=-1,AF175,IF(AND($H176=1,AD$9=$R175),$J176,IF($H176=1,AE175,""))))))))</f>
        <v/>
      </c>
      <c r="AF176" t="str">
        <f ca="1">IF($E175="","",IF($F176="",AF175,IF(AND($M176=1,AF$9&gt;$B$9),"",IF(AND($M176=1,AF$9&lt;=$B$9),LOOKUP(AF$9,$A$12:$A$111,$B$12:$B$111),IF(AND($H176=-1,AG$9=$R175),"",IF($H176=-1,AG175,IF(AND($H176=1,AE$9=$R175),$J176,IF($H176=1,AF175,""))))))))</f>
        <v/>
      </c>
      <c r="AG176" t="str">
        <f ca="1">IF($E175="","",IF($F176="",AG175,IF(AND($M176=1,AG$9&gt;$B$9),"",IF(AND($M176=1,AG$9&lt;=$B$9),LOOKUP(AG$9,$A$12:$A$111,$B$12:$B$111),IF(AND($H176=-1,AH$9=$R175),"",IF($H176=-1,AH175,IF(AND($H176=1,AF$9=$R175),$J176,IF($H176=1,AG175,""))))))))</f>
        <v/>
      </c>
      <c r="AH176" t="str">
        <f ca="1">IF($E175="","",IF($F176="",AH175,IF(AND($M176=1,AH$9&gt;$B$9),"",IF(AND($M176=1,AH$9&lt;=$B$9),LOOKUP(AH$9,$A$12:$A$111,$B$12:$B$111),IF(AND($H176=-1,AI$9=$R175),"",IF($H176=-1,AI175,IF(AND($H176=1,AG$9=$R175),$J176,IF($H176=1,AH175,""))))))))</f>
        <v/>
      </c>
      <c r="AI176" t="str">
        <f ca="1">IF($E175="","",IF($F176="",AI175,IF(AND($M176=1,AI$9&gt;$B$9),"",IF(AND($M176=1,AI$9&lt;=$B$9),LOOKUP(AI$9,$A$12:$A$111,$B$12:$B$111),IF(AND($H176=-1,AJ$9=$R175),"",IF($H176=-1,AJ175,IF(AND($H176=1,AH$9=$R175),$J176,IF($H176=1,AI175,""))))))))</f>
        <v/>
      </c>
      <c r="AJ176" t="str">
        <f ca="1">IF($E175="","",IF($F176="",AJ175,IF(AND($M176=1,AJ$9&gt;$B$9),"",IF(AND($M176=1,AJ$9&lt;=$B$9),LOOKUP(AJ$9,$A$12:$A$111,$B$12:$B$111),IF(AND($H176=-1,AK$9=$R175),"",IF($H176=-1,AK175,IF(AND($H176=1,AI$9=$R175),$J176,IF($H176=1,AJ175,""))))))))</f>
        <v/>
      </c>
      <c r="AK176" t="str">
        <f ca="1">IF($E175="","",IF($F176="",AK175,IF(AND($M176=1,AK$9&gt;$B$9),"",IF(AND($M176=1,AK$9&lt;=$B$9),LOOKUP(AK$9,$A$12:$A$111,$B$12:$B$111),IF(AND($H176=-1,AL$9=$R175),"",IF($H176=-1,AL175,IF(AND($H176=1,AJ$9=$R175),$J176,IF($H176=1,AK175,""))))))))</f>
        <v/>
      </c>
      <c r="AL176" t="str">
        <f ca="1">IF($E175="","",IF($F176="",AL175,IF(AND($M176=1,AL$9&gt;$B$9),"",IF(AND($M176=1,AL$9&lt;=$B$9),LOOKUP(AL$9,$A$12:$A$111,$B$12:$B$111),IF(AND($H176=-1,AM$9=$R175),"",IF($H176=-1,AM175,IF(AND($H176=1,AK$9=$R175),$J176,IF($H176=1,AL175,""))))))))</f>
        <v/>
      </c>
      <c r="AM176" t="str">
        <f ca="1">IF($E175="","",IF($F176="",AM175,IF(AND($M176=1,AM$9&gt;$B$9),"",IF(AND($M176=1,AM$9&lt;=$B$9),LOOKUP(AM$9,$A$12:$A$111,$B$12:$B$111),IF(AND($H176=-1,AN$9=$R175),"",IF($H176=-1,AN175,IF(AND($H176=1,AL$9=$R175),$J176,IF($H176=1,AM175,""))))))))</f>
        <v/>
      </c>
      <c r="AN176" t="str">
        <f ca="1">IF($E175="","",IF($F176="",AN175,IF(AND($M176=1,AN$9&gt;$B$9),"",IF(AND($M176=1,AN$9&lt;=$B$9),LOOKUP(AN$9,$A$12:$A$111,$B$12:$B$111),IF(AND($H176=-1,AO$9=$R175),"",IF($H176=-1,AO175,IF(AND($H176=1,AM$9=$R175),$J176,IF($H176=1,AN175,""))))))))</f>
        <v/>
      </c>
      <c r="AO176" t="str">
        <f ca="1">IF($E175="","",IF($F176="",AO175,IF(AND($M176=1,AO$9&gt;$B$9),"",IF(AND($M176=1,AO$9&lt;=$B$9),LOOKUP(AO$9,$A$12:$A$111,$B$12:$B$111),IF(AND($H176=-1,AP$9=$R175),"",IF($H176=-1,AP175,IF(AND($H176=1,AN$9=$R175),$J176,IF($H176=1,AO175,""))))))))</f>
        <v/>
      </c>
      <c r="AP176" t="str">
        <f ca="1">IF($E175="","",IF($F176="",AP175,IF(AND($M176=1,AP$9&gt;$B$9),"",IF(AND($M176=1,AP$9&lt;=$B$9),LOOKUP(AP$9,$A$12:$A$111,$B$12:$B$111),IF(AND($H176=-1,AQ$9=$R175),"",IF($H176=-1,AQ175,IF(AND($H176=1,AO$9=$R175),$J176,IF($H176=1,AP175,""))))))))</f>
        <v/>
      </c>
      <c r="AQ176" t="str">
        <f ca="1">IF($E175="","",IF($F176="",AQ175,IF(AND($M176=1,AQ$9&gt;$B$9),"",IF(AND($M176=1,AQ$9&lt;=$B$9),LOOKUP(AQ$9,$A$12:$A$111,$B$12:$B$111),IF(AND($H176=-1,AR$9=$R175),"",IF($H176=-1,AR175,IF(AND($H176=1,AP$9=$R175),$J176,IF($H176=1,AQ175,""))))))))</f>
        <v/>
      </c>
      <c r="AR176" t="str">
        <f ca="1">IF($E175="","",IF($F176="",AR175,IF(AND($M176=1,AR$9&gt;$B$9),"",IF(AND($M176=1,AR$9&lt;=$B$9),LOOKUP(AR$9,$A$12:$A$111,$B$12:$B$111),IF(AND($H176=-1,AS$9=$R175),"",IF($H176=-1,AS175,IF(AND($H176=1,AQ$9=$R175),$J176,IF($H176=1,AR175,""))))))))</f>
        <v/>
      </c>
      <c r="AS176" t="str">
        <f ca="1">IF($E175="","",IF($F176="",AS175,IF(AND($M176=1,AS$9&gt;$B$9),"",IF(AND($M176=1,AS$9&lt;=$B$9),LOOKUP(AS$9,$A$12:$A$111,$B$12:$B$111),IF(AND($H176=-1,AT$9=$R175),"",IF($H176=-1,AT175,IF(AND($H176=1,AR$9=$R175),$J176,IF($H176=1,AS175,""))))))))</f>
        <v/>
      </c>
      <c r="AT176" t="str">
        <f ca="1">IF($E175="","",IF($F176="",AT175,IF(AND($M176=1,AT$9&gt;$B$9),"",IF(AND($M176=1,AT$9&lt;=$B$9),LOOKUP(AT$9,$A$12:$A$111,$B$12:$B$111),IF(AND($H176=-1,AU$9=$R175),"",IF($H176=-1,AU175,IF(AND($H176=1,AS$9=$R175),$J176,IF($H176=1,AT175,""))))))))</f>
        <v/>
      </c>
      <c r="AU176" t="str">
        <f ca="1">IF($E175="","",IF($F176="",AU175,IF(AND($M176=1,AU$9&gt;$B$9),"",IF(AND($M176=1,AU$9&lt;=$B$9),LOOKUP(AU$9,$A$12:$A$111,$B$12:$B$111),IF(AND($H176=-1,AV$9=$R175),"",IF($H176=-1,AV175,IF(AND($H176=1,AT$9=$R175),$J176,IF($H176=1,AU175,""))))))))</f>
        <v/>
      </c>
      <c r="AV176" t="str">
        <f ca="1">IF($E175="","",IF($F176="",AV175,IF(AND($M176=1,AV$9&gt;$B$9),"",IF(AND($M176=1,AV$9&lt;=$B$9),LOOKUP(AV$9,$A$12:$A$111,$B$12:$B$111),IF(AND($H176=-1,AW$9=$R175),"",IF($H176=-1,AW175,IF(AND($H176=1,AU$9=$R175),$J176,IF($H176=1,AV175,""))))))))</f>
        <v/>
      </c>
      <c r="AW176" t="str">
        <f ca="1">IF($E175="","",IF($F176="",AW175,IF(AND($M176=1,AW$9&gt;$B$9),"",IF(AND($M176=1,AW$9&lt;=$B$9),LOOKUP(AW$9,$A$12:$A$111,$B$12:$B$111),IF(AND($H176=-1,AX$9=$R175),"",IF($H176=-1,AX175,IF(AND($H176=1,AV$9=$R175),$J176,IF($H176=1,AW175,""))))))))</f>
        <v/>
      </c>
      <c r="AX176" t="str">
        <f ca="1">IF($E175="","",IF($F176="",AX175,IF(AND($M176=1,AX$9&gt;$B$9),"",IF(AND($M176=1,AX$9&lt;=$B$9),LOOKUP(AX$9,$A$12:$A$111,$B$12:$B$111),IF(AND($H176=-1,AY$9=$R175),"",IF($H176=-1,AY175,IF(AND($H176=1,AW$9=$R175),$J176,IF($H176=1,AX175,""))))))))</f>
        <v/>
      </c>
      <c r="AY176" t="str">
        <f ca="1">IF($E175="","",IF($F176="",AY175,IF(AND($M176=1,AY$9&gt;$B$9),"",IF(AND($M176=1,AY$9&lt;=$B$9),LOOKUP(AY$9,$A$12:$A$111,$B$12:$B$111),IF(AND($H176=-1,AZ$9=$R175),"",IF($H176=-1,AZ175,IF(AND($H176=1,AX$9=$R175),$J176,IF($H176=1,AY175,""))))))))</f>
        <v/>
      </c>
      <c r="AZ176" t="str">
        <f ca="1">IF($E175="","",IF($F176="",AZ175,IF(AND($M176=1,AZ$9&gt;$B$9),"",IF(AND($M176=1,AZ$9&lt;=$B$9),LOOKUP(AZ$9,$A$12:$A$111,$B$12:$B$111),IF(AND($H176=-1,BA$9=$R175),"",IF($H176=-1,BA175,IF(AND($H176=1,AY$9=$R175),$J176,IF($H176=1,AZ175,""))))))))</f>
        <v/>
      </c>
      <c r="BA176" t="str">
        <f ca="1">IF($E175="","",IF($F176="",BA175,IF(AND($M176=1,BA$9&gt;$B$9),"",IF(AND($M176=1,BA$9&lt;=$B$9),LOOKUP(BA$9,$A$12:$A$111,$B$12:$B$111),IF(AND($H176=-1,BB$9=$R175),"",IF($H176=-1,BB175,IF(AND($H176=1,AZ$9=$R175),$J176,IF($H176=1,BA175,""))))))))</f>
        <v/>
      </c>
      <c r="BB176" t="str">
        <f ca="1">IF($E175="","",IF($F176="",BB175,IF(AND($M176=1,BB$9&gt;$B$9),"",IF(AND($M176=1,BB$9&lt;=$B$9),LOOKUP(BB$9,$A$12:$A$111,$B$12:$B$111),IF(AND($H176=-1,BC$9=$R175),"",IF($H176=-1,BC175,IF(AND($H176=1,BA$9=$R175),$J176,IF($H176=1,BB175,""))))))))</f>
        <v/>
      </c>
      <c r="BC176" t="str">
        <f ca="1">IF($E175="","",IF($F176="",BC175,IF(AND($M176=1,BC$9&gt;$B$9),"",IF(AND($M176=1,BC$9&lt;=$B$9),LOOKUP(BC$9,$A$12:$A$111,$B$12:$B$111),IF(AND($H176=-1,BD$9=$R175),"",IF($H176=-1,BD175,IF(AND($H176=1,BB$9=$R175),$J176,IF($H176=1,BC175,""))))))))</f>
        <v/>
      </c>
      <c r="BD176" t="str">
        <f ca="1">IF($E175="","",IF($F176="",BD175,IF(AND($M176=1,BD$9&gt;$B$9),"",IF(AND($M176=1,BD$9&lt;=$B$9),LOOKUP(BD$9,$A$12:$A$111,$B$12:$B$111),IF(AND($H176=-1,BE$9=$R175),"",IF($H176=-1,BE175,IF(AND($H176=1,BC$9=$R175),$J176,IF($H176=1,BD175,""))))))))</f>
        <v/>
      </c>
      <c r="BE176" t="str">
        <f ca="1">IF($E175="","",IF($F176="",BE175,IF(AND($M176=1,BE$9&gt;$B$9),"",IF(AND($M176=1,BE$9&lt;=$B$9),LOOKUP(BE$9,$A$12:$A$111,$B$12:$B$111),IF(AND($H176=-1,BF$9=$R175),"",IF($H176=-1,BF175,IF(AND($H176=1,BD$9=$R175),$J176,IF($H176=1,BE175,""))))))))</f>
        <v/>
      </c>
      <c r="BF176" t="str">
        <f ca="1">IF($E175="","",IF($F176="",BF175,IF(AND($M176=1,BF$9&gt;$B$9),"",IF(AND($M176=1,BF$9&lt;=$B$9),LOOKUP(BF$9,$A$12:$A$111,$B$12:$B$111),IF(AND($H176=-1,BG$9=$R175),"",IF($H176=-1,BG175,IF(AND($H176=1,BE$9=$R175),$J176,IF($H176=1,BF175,""))))))))</f>
        <v/>
      </c>
      <c r="BG176" t="str">
        <f ca="1">IF($E175="","",IF($F176="",BG175,IF(AND($M176=1,BG$9&gt;$B$9),"",IF(AND($M176=1,BG$9&lt;=$B$9),LOOKUP(BG$9,$A$12:$A$111,$B$12:$B$111),IF(AND($H176=-1,BH$9=$R175),"",IF($H176=-1,BH175,IF(AND($H176=1,BF$9=$R175),$J176,IF($H176=1,BG175,""))))))))</f>
        <v/>
      </c>
      <c r="BH176" t="str">
        <f ca="1">IF($E175="","",IF($F176="",BH175,IF(AND($M176=1,BH$9&gt;$B$9),"",IF(AND($M176=1,BH$9&lt;=$B$9),LOOKUP(BH$9,$A$12:$A$111,$B$12:$B$111),IF(AND($H176=-1,BI$9=$R175),"",IF($H176=-1,BI175,IF(AND($H176=1,BG$9=$R175),$J176,IF($H176=1,BH175,""))))))))</f>
        <v/>
      </c>
      <c r="BI176" t="str">
        <f ca="1">IF($E175="","",IF($F176="",BI175,IF(AND($M176=1,BI$9&gt;$B$9),"",IF(AND($M176=1,BI$9&lt;=$B$9),LOOKUP(BI$9,$A$12:$A$111,$B$12:$B$111),IF(AND($H176=-1,BJ$9=$R175),"",IF($H176=-1,BJ175,IF(AND($H176=1,BH$9=$R175),$J176,IF($H176=1,BI175,""))))))))</f>
        <v/>
      </c>
      <c r="BJ176" t="str">
        <f ca="1">IF($E175="","",IF($F176="",BJ175,IF(AND($M176=1,BJ$9&gt;$B$9),"",IF(AND($M176=1,BJ$9&lt;=$B$9),LOOKUP(BJ$9,$A$12:$A$111,$B$12:$B$111),IF(AND($H176=-1,BK$9=$R175),"",IF($H176=-1,BK175,IF(AND($H176=1,BI$9=$R175),$J176,IF($H176=1,BJ175,""))))))))</f>
        <v/>
      </c>
      <c r="BK176" t="str">
        <f ca="1">IF($E175="","",IF($F176="",BK175,IF(AND($M176=1,BK$9&gt;$B$9),"",IF(AND($M176=1,BK$9&lt;=$B$9),LOOKUP(BK$9,$A$12:$A$111,$B$12:$B$111),IF(AND($H176=-1,BL$9=$R175),"",IF($H176=-1,BL175,IF(AND($H176=1,BJ$9=$R175),$J176,IF($H176=1,BK175,""))))))))</f>
        <v/>
      </c>
      <c r="BL176" t="str">
        <f ca="1">IF($E175="","",IF($F176="",BL175,IF(AND($M176=1,BL$9&gt;$B$9),"",IF(AND($M176=1,BL$9&lt;=$B$9),LOOKUP(BL$9,$A$12:$A$111,$B$12:$B$111),IF(AND($H176=-1,BM$9=$R175),"",IF($H176=-1,BM175,IF(AND($H176=1,BK$9=$R175),$J176,IF($H176=1,BL175,""))))))))</f>
        <v/>
      </c>
      <c r="BM176" t="str">
        <f ca="1">IF($E175="","",IF($F176="",BM175,IF(AND($M176=1,BM$9&gt;$B$9),"",IF(AND($M176=1,BM$9&lt;=$B$9),LOOKUP(BM$9,$A$12:$A$111,$B$12:$B$111),IF(AND($H176=-1,BN$9=$R175),"",IF($H176=-1,BN175,IF(AND($H176=1,BL$9=$R175),$J176,IF($H176=1,BM175,""))))))))</f>
        <v/>
      </c>
      <c r="BN176">
        <f ca="1">IF($E175="","",IF($F176="",BN175,IF(AND($M176=1,BN$9&gt;$B$9),"",IF(AND($M176=1,BN$9&lt;=$B$9),LOOKUP(BN$9,$A$12:$A$111,$B$12:$B$111),IF(AND($H176=-1,BO$9=$R175),"",IF($H176=-1,BO175,IF(AND($H176=1,BM$9=$R175),$J176,IF($H176=1,BN175,""))))))))</f>
        <v>0</v>
      </c>
      <c r="BO176">
        <f ca="1">IF($E175="","",IF($F176="",BO175,IF(AND($M176=1,BO$9&gt;$B$9),"",IF(AND($M176=1,BO$9&lt;=$B$9),LOOKUP(BO$9,$A$12:$A$111,$B$12:$B$111),IF(AND($H176=-1,BP$9=$R175),"",IF($H176=-1,BP175,IF(AND($H176=1,BN$9=$R175),$J176,IF($H176=1,BO175,""))))))))</f>
        <v>0</v>
      </c>
      <c r="BP176">
        <f ca="1">IF($E175="","",IF($F176="",BP175,IF(AND($M176=1,BP$9&gt;$B$9),"",IF(AND($M176=1,BP$9&lt;=$B$9),LOOKUP(BP$9,$A$12:$A$111,$B$12:$B$111),IF(AND($H176=-1,BQ$9=$R175),"",IF($H176=-1,BQ175,IF(AND($H176=1,BO$9=$R175),$J176,IF($H176=1,BP175,""))))))))</f>
        <v>0</v>
      </c>
    </row>
    <row r="177" spans="4:68" x14ac:dyDescent="0.25">
      <c r="D177" s="4">
        <v>167</v>
      </c>
      <c r="E177" s="1">
        <f t="shared" ca="1" si="21"/>
        <v>24</v>
      </c>
      <c r="F177" t="str">
        <f ca="1">IF(E176="","",IF(AND(B$3="Last",G176="Zero"),F176,IF(B$3="Last",G176,IF(AND(B$3="2nd last",G175="Zero"),F176,IF(B$3="2nd last",G175,IF(AND(B$3="Opposite",G176="Zero"),F176,IF(AND(B$3="Opposite",G176="Red"),"Black",IF(AND(B$3="Opposite",G176="Black"),"Red",IF(AND(B$3="Opposite",G176="Odd"),"Even",IF(AND(B$3="Opposite",G176="Even"),"Odd",IF(AND(B$3="Opposite",G176="High"),"Low",IF(AND(B$3="Opposite",G176="Low"),"High",IF(COUNTIF(Refs!$E$5:$I$6,B$3)=1,RevLab!B$3,"")))))))))))))</f>
        <v>Black</v>
      </c>
      <c r="G177" t="str">
        <f ca="1">IF(E177="","",IF(B$2="Red/Black",LOOKUP(E177,Refs!D:D,Refs!F:F),IF(B$2="High/Low",LOOKUP(E177,Refs!D:D,Refs!H:H),IF(B$2="Odd/Even",LOOKUP(E177,Refs!D:D,Refs!J:J),""))))</f>
        <v>Black</v>
      </c>
      <c r="H177">
        <f t="shared" ca="1" si="22"/>
        <v>1</v>
      </c>
      <c r="I177">
        <f ca="1">IF(E176="","",IF(F177="","",IF(AND(R176&gt;1,P176+Q176&gt;=$B$4),$B$4,IF(R176=1,P176,P176+Q176))))</f>
        <v>9</v>
      </c>
      <c r="J177">
        <f t="shared" ca="1" si="23"/>
        <v>9</v>
      </c>
      <c r="K177">
        <f t="shared" ca="1" si="25"/>
        <v>-212</v>
      </c>
      <c r="L177">
        <f t="shared" ca="1" si="26"/>
        <v>15</v>
      </c>
      <c r="M177">
        <f t="shared" ca="1" si="24"/>
        <v>0</v>
      </c>
      <c r="P177">
        <f t="shared" ca="1" si="18"/>
        <v>4</v>
      </c>
      <c r="Q177">
        <f t="shared" ca="1" si="19"/>
        <v>9</v>
      </c>
      <c r="R177" s="2">
        <f t="shared" ca="1" si="20"/>
        <v>3</v>
      </c>
      <c r="S177" s="4">
        <f ca="1">IF(E176="","",IF($F177="",S176,IF($M177=1,LOOKUP(S$9,$A$12:$A$111,$B$12:$B$111),IF(AND($H177=-1,T$9=$R176),"",IF($H177=-1,T176,IF($H177=1,S176))))))</f>
        <v>4</v>
      </c>
      <c r="T177">
        <f ca="1">IF($E176="","",IF($F177="",T176,IF(AND($M177=1,T$9&gt;$B$9),"",IF(AND($M177=1,T$9&lt;=$B$9),LOOKUP(T$9,$A$12:$A$111,$B$12:$B$111),IF(AND($H177=-1,U$9=$R176),"",IF($H177=-1,U176,IF(AND($H177=1,S$9=$R176),$J177,IF($H177=1,T176,""))))))))</f>
        <v>5</v>
      </c>
      <c r="U177">
        <f ca="1">IF($E176="","",IF($F177="",U176,IF(AND($M177=1,U$9&gt;$B$9),"",IF(AND($M177=1,U$9&lt;=$B$9),LOOKUP(U$9,$A$12:$A$111,$B$12:$B$111),IF(AND($H177=-1,V$9=$R176),"",IF($H177=-1,V176,IF(AND($H177=1,T$9=$R176),$J177,IF($H177=1,U176,""))))))))</f>
        <v>9</v>
      </c>
      <c r="V177" t="str">
        <f ca="1">IF($E176="","",IF($F177="",V176,IF(AND($M177=1,V$9&gt;$B$9),"",IF(AND($M177=1,V$9&lt;=$B$9),LOOKUP(V$9,$A$12:$A$111,$B$12:$B$111),IF(AND($H177=-1,W$9=$R176),"",IF($H177=-1,W176,IF(AND($H177=1,U$9=$R176),$J177,IF($H177=1,V176,""))))))))</f>
        <v/>
      </c>
      <c r="W177" t="str">
        <f ca="1">IF($E176="","",IF($F177="",W176,IF(AND($M177=1,W$9&gt;$B$9),"",IF(AND($M177=1,W$9&lt;=$B$9),LOOKUP(W$9,$A$12:$A$111,$B$12:$B$111),IF(AND($H177=-1,X$9=$R176),"",IF($H177=-1,X176,IF(AND($H177=1,V$9=$R176),$J177,IF($H177=1,W176,""))))))))</f>
        <v/>
      </c>
      <c r="X177" t="str">
        <f ca="1">IF($E176="","",IF($F177="",X176,IF(AND($M177=1,X$9&gt;$B$9),"",IF(AND($M177=1,X$9&lt;=$B$9),LOOKUP(X$9,$A$12:$A$111,$B$12:$B$111),IF(AND($H177=-1,Y$9=$R176),"",IF($H177=-1,Y176,IF(AND($H177=1,W$9=$R176),$J177,IF($H177=1,X176,""))))))))</f>
        <v/>
      </c>
      <c r="Y177" t="str">
        <f ca="1">IF($E176="","",IF($F177="",Y176,IF(AND($M177=1,Y$9&gt;$B$9),"",IF(AND($M177=1,Y$9&lt;=$B$9),LOOKUP(Y$9,$A$12:$A$111,$B$12:$B$111),IF(AND($H177=-1,Z$9=$R176),"",IF($H177=-1,Z176,IF(AND($H177=1,X$9=$R176),$J177,IF($H177=1,Y176,""))))))))</f>
        <v/>
      </c>
      <c r="Z177" t="str">
        <f ca="1">IF($E176="","",IF($F177="",Z176,IF(AND($M177=1,Z$9&gt;$B$9),"",IF(AND($M177=1,Z$9&lt;=$B$9),LOOKUP(Z$9,$A$12:$A$111,$B$12:$B$111),IF(AND($H177=-1,AA$9=$R176),"",IF($H177=-1,AA176,IF(AND($H177=1,Y$9=$R176),$J177,IF($H177=1,Z176,""))))))))</f>
        <v/>
      </c>
      <c r="AA177" t="str">
        <f ca="1">IF($E176="","",IF($F177="",AA176,IF(AND($M177=1,AA$9&gt;$B$9),"",IF(AND($M177=1,AA$9&lt;=$B$9),LOOKUP(AA$9,$A$12:$A$111,$B$12:$B$111),IF(AND($H177=-1,AB$9=$R176),"",IF($H177=-1,AB176,IF(AND($H177=1,Z$9=$R176),$J177,IF($H177=1,AA176,""))))))))</f>
        <v/>
      </c>
      <c r="AB177" t="str">
        <f ca="1">IF($E176="","",IF($F177="",AB176,IF(AND($M177=1,AB$9&gt;$B$9),"",IF(AND($M177=1,AB$9&lt;=$B$9),LOOKUP(AB$9,$A$12:$A$111,$B$12:$B$111),IF(AND($H177=-1,AC$9=$R176),"",IF($H177=-1,AC176,IF(AND($H177=1,AA$9=$R176),$J177,IF($H177=1,AB176,""))))))))</f>
        <v/>
      </c>
      <c r="AC177" t="str">
        <f ca="1">IF($E176="","",IF($F177="",AC176,IF(AND($M177=1,AC$9&gt;$B$9),"",IF(AND($M177=1,AC$9&lt;=$B$9),LOOKUP(AC$9,$A$12:$A$111,$B$12:$B$111),IF(AND($H177=-1,AD$9=$R176),"",IF($H177=-1,AD176,IF(AND($H177=1,AB$9=$R176),$J177,IF($H177=1,AC176,""))))))))</f>
        <v/>
      </c>
      <c r="AD177" t="str">
        <f ca="1">IF($E176="","",IF($F177="",AD176,IF(AND($M177=1,AD$9&gt;$B$9),"",IF(AND($M177=1,AD$9&lt;=$B$9),LOOKUP(AD$9,$A$12:$A$111,$B$12:$B$111),IF(AND($H177=-1,AE$9=$R176),"",IF($H177=-1,AE176,IF(AND($H177=1,AC$9=$R176),$J177,IF($H177=1,AD176,""))))))))</f>
        <v/>
      </c>
      <c r="AE177" t="str">
        <f ca="1">IF($E176="","",IF($F177="",AE176,IF(AND($M177=1,AE$9&gt;$B$9),"",IF(AND($M177=1,AE$9&lt;=$B$9),LOOKUP(AE$9,$A$12:$A$111,$B$12:$B$111),IF(AND($H177=-1,AF$9=$R176),"",IF($H177=-1,AF176,IF(AND($H177=1,AD$9=$R176),$J177,IF($H177=1,AE176,""))))))))</f>
        <v/>
      </c>
      <c r="AF177" t="str">
        <f ca="1">IF($E176="","",IF($F177="",AF176,IF(AND($M177=1,AF$9&gt;$B$9),"",IF(AND($M177=1,AF$9&lt;=$B$9),LOOKUP(AF$9,$A$12:$A$111,$B$12:$B$111),IF(AND($H177=-1,AG$9=$R176),"",IF($H177=-1,AG176,IF(AND($H177=1,AE$9=$R176),$J177,IF($H177=1,AF176,""))))))))</f>
        <v/>
      </c>
      <c r="AG177" t="str">
        <f ca="1">IF($E176="","",IF($F177="",AG176,IF(AND($M177=1,AG$9&gt;$B$9),"",IF(AND($M177=1,AG$9&lt;=$B$9),LOOKUP(AG$9,$A$12:$A$111,$B$12:$B$111),IF(AND($H177=-1,AH$9=$R176),"",IF($H177=-1,AH176,IF(AND($H177=1,AF$9=$R176),$J177,IF($H177=1,AG176,""))))))))</f>
        <v/>
      </c>
      <c r="AH177" t="str">
        <f ca="1">IF($E176="","",IF($F177="",AH176,IF(AND($M177=1,AH$9&gt;$B$9),"",IF(AND($M177=1,AH$9&lt;=$B$9),LOOKUP(AH$9,$A$12:$A$111,$B$12:$B$111),IF(AND($H177=-1,AI$9=$R176),"",IF($H177=-1,AI176,IF(AND($H177=1,AG$9=$R176),$J177,IF($H177=1,AH176,""))))))))</f>
        <v/>
      </c>
      <c r="AI177" t="str">
        <f ca="1">IF($E176="","",IF($F177="",AI176,IF(AND($M177=1,AI$9&gt;$B$9),"",IF(AND($M177=1,AI$9&lt;=$B$9),LOOKUP(AI$9,$A$12:$A$111,$B$12:$B$111),IF(AND($H177=-1,AJ$9=$R176),"",IF($H177=-1,AJ176,IF(AND($H177=1,AH$9=$R176),$J177,IF($H177=1,AI176,""))))))))</f>
        <v/>
      </c>
      <c r="AJ177" t="str">
        <f ca="1">IF($E176="","",IF($F177="",AJ176,IF(AND($M177=1,AJ$9&gt;$B$9),"",IF(AND($M177=1,AJ$9&lt;=$B$9),LOOKUP(AJ$9,$A$12:$A$111,$B$12:$B$111),IF(AND($H177=-1,AK$9=$R176),"",IF($H177=-1,AK176,IF(AND($H177=1,AI$9=$R176),$J177,IF($H177=1,AJ176,""))))))))</f>
        <v/>
      </c>
      <c r="AK177" t="str">
        <f ca="1">IF($E176="","",IF($F177="",AK176,IF(AND($M177=1,AK$9&gt;$B$9),"",IF(AND($M177=1,AK$9&lt;=$B$9),LOOKUP(AK$9,$A$12:$A$111,$B$12:$B$111),IF(AND($H177=-1,AL$9=$R176),"",IF($H177=-1,AL176,IF(AND($H177=1,AJ$9=$R176),$J177,IF($H177=1,AK176,""))))))))</f>
        <v/>
      </c>
      <c r="AL177" t="str">
        <f ca="1">IF($E176="","",IF($F177="",AL176,IF(AND($M177=1,AL$9&gt;$B$9),"",IF(AND($M177=1,AL$9&lt;=$B$9),LOOKUP(AL$9,$A$12:$A$111,$B$12:$B$111),IF(AND($H177=-1,AM$9=$R176),"",IF($H177=-1,AM176,IF(AND($H177=1,AK$9=$R176),$J177,IF($H177=1,AL176,""))))))))</f>
        <v/>
      </c>
      <c r="AM177" t="str">
        <f ca="1">IF($E176="","",IF($F177="",AM176,IF(AND($M177=1,AM$9&gt;$B$9),"",IF(AND($M177=1,AM$9&lt;=$B$9),LOOKUP(AM$9,$A$12:$A$111,$B$12:$B$111),IF(AND($H177=-1,AN$9=$R176),"",IF($H177=-1,AN176,IF(AND($H177=1,AL$9=$R176),$J177,IF($H177=1,AM176,""))))))))</f>
        <v/>
      </c>
      <c r="AN177" t="str">
        <f ca="1">IF($E176="","",IF($F177="",AN176,IF(AND($M177=1,AN$9&gt;$B$9),"",IF(AND($M177=1,AN$9&lt;=$B$9),LOOKUP(AN$9,$A$12:$A$111,$B$12:$B$111),IF(AND($H177=-1,AO$9=$R176),"",IF($H177=-1,AO176,IF(AND($H177=1,AM$9=$R176),$J177,IF($H177=1,AN176,""))))))))</f>
        <v/>
      </c>
      <c r="AO177" t="str">
        <f ca="1">IF($E176="","",IF($F177="",AO176,IF(AND($M177=1,AO$9&gt;$B$9),"",IF(AND($M177=1,AO$9&lt;=$B$9),LOOKUP(AO$9,$A$12:$A$111,$B$12:$B$111),IF(AND($H177=-1,AP$9=$R176),"",IF($H177=-1,AP176,IF(AND($H177=1,AN$9=$R176),$J177,IF($H177=1,AO176,""))))))))</f>
        <v/>
      </c>
      <c r="AP177" t="str">
        <f ca="1">IF($E176="","",IF($F177="",AP176,IF(AND($M177=1,AP$9&gt;$B$9),"",IF(AND($M177=1,AP$9&lt;=$B$9),LOOKUP(AP$9,$A$12:$A$111,$B$12:$B$111),IF(AND($H177=-1,AQ$9=$R176),"",IF($H177=-1,AQ176,IF(AND($H177=1,AO$9=$R176),$J177,IF($H177=1,AP176,""))))))))</f>
        <v/>
      </c>
      <c r="AQ177" t="str">
        <f ca="1">IF($E176="","",IF($F177="",AQ176,IF(AND($M177=1,AQ$9&gt;$B$9),"",IF(AND($M177=1,AQ$9&lt;=$B$9),LOOKUP(AQ$9,$A$12:$A$111,$B$12:$B$111),IF(AND($H177=-1,AR$9=$R176),"",IF($H177=-1,AR176,IF(AND($H177=1,AP$9=$R176),$J177,IF($H177=1,AQ176,""))))))))</f>
        <v/>
      </c>
      <c r="AR177" t="str">
        <f ca="1">IF($E176="","",IF($F177="",AR176,IF(AND($M177=1,AR$9&gt;$B$9),"",IF(AND($M177=1,AR$9&lt;=$B$9),LOOKUP(AR$9,$A$12:$A$111,$B$12:$B$111),IF(AND($H177=-1,AS$9=$R176),"",IF($H177=-1,AS176,IF(AND($H177=1,AQ$9=$R176),$J177,IF($H177=1,AR176,""))))))))</f>
        <v/>
      </c>
      <c r="AS177" t="str">
        <f ca="1">IF($E176="","",IF($F177="",AS176,IF(AND($M177=1,AS$9&gt;$B$9),"",IF(AND($M177=1,AS$9&lt;=$B$9),LOOKUP(AS$9,$A$12:$A$111,$B$12:$B$111),IF(AND($H177=-1,AT$9=$R176),"",IF($H177=-1,AT176,IF(AND($H177=1,AR$9=$R176),$J177,IF($H177=1,AS176,""))))))))</f>
        <v/>
      </c>
      <c r="AT177" t="str">
        <f ca="1">IF($E176="","",IF($F177="",AT176,IF(AND($M177=1,AT$9&gt;$B$9),"",IF(AND($M177=1,AT$9&lt;=$B$9),LOOKUP(AT$9,$A$12:$A$111,$B$12:$B$111),IF(AND($H177=-1,AU$9=$R176),"",IF($H177=-1,AU176,IF(AND($H177=1,AS$9=$R176),$J177,IF($H177=1,AT176,""))))))))</f>
        <v/>
      </c>
      <c r="AU177" t="str">
        <f ca="1">IF($E176="","",IF($F177="",AU176,IF(AND($M177=1,AU$9&gt;$B$9),"",IF(AND($M177=1,AU$9&lt;=$B$9),LOOKUP(AU$9,$A$12:$A$111,$B$12:$B$111),IF(AND($H177=-1,AV$9=$R176),"",IF($H177=-1,AV176,IF(AND($H177=1,AT$9=$R176),$J177,IF($H177=1,AU176,""))))))))</f>
        <v/>
      </c>
      <c r="AV177" t="str">
        <f ca="1">IF($E176="","",IF($F177="",AV176,IF(AND($M177=1,AV$9&gt;$B$9),"",IF(AND($M177=1,AV$9&lt;=$B$9),LOOKUP(AV$9,$A$12:$A$111,$B$12:$B$111),IF(AND($H177=-1,AW$9=$R176),"",IF($H177=-1,AW176,IF(AND($H177=1,AU$9=$R176),$J177,IF($H177=1,AV176,""))))))))</f>
        <v/>
      </c>
      <c r="AW177" t="str">
        <f ca="1">IF($E176="","",IF($F177="",AW176,IF(AND($M177=1,AW$9&gt;$B$9),"",IF(AND($M177=1,AW$9&lt;=$B$9),LOOKUP(AW$9,$A$12:$A$111,$B$12:$B$111),IF(AND($H177=-1,AX$9=$R176),"",IF($H177=-1,AX176,IF(AND($H177=1,AV$9=$R176),$J177,IF($H177=1,AW176,""))))))))</f>
        <v/>
      </c>
      <c r="AX177" t="str">
        <f ca="1">IF($E176="","",IF($F177="",AX176,IF(AND($M177=1,AX$9&gt;$B$9),"",IF(AND($M177=1,AX$9&lt;=$B$9),LOOKUP(AX$9,$A$12:$A$111,$B$12:$B$111),IF(AND($H177=-1,AY$9=$R176),"",IF($H177=-1,AY176,IF(AND($H177=1,AW$9=$R176),$J177,IF($H177=1,AX176,""))))))))</f>
        <v/>
      </c>
      <c r="AY177" t="str">
        <f ca="1">IF($E176="","",IF($F177="",AY176,IF(AND($M177=1,AY$9&gt;$B$9),"",IF(AND($M177=1,AY$9&lt;=$B$9),LOOKUP(AY$9,$A$12:$A$111,$B$12:$B$111),IF(AND($H177=-1,AZ$9=$R176),"",IF($H177=-1,AZ176,IF(AND($H177=1,AX$9=$R176),$J177,IF($H177=1,AY176,""))))))))</f>
        <v/>
      </c>
      <c r="AZ177" t="str">
        <f ca="1">IF($E176="","",IF($F177="",AZ176,IF(AND($M177=1,AZ$9&gt;$B$9),"",IF(AND($M177=1,AZ$9&lt;=$B$9),LOOKUP(AZ$9,$A$12:$A$111,$B$12:$B$111),IF(AND($H177=-1,BA$9=$R176),"",IF($H177=-1,BA176,IF(AND($H177=1,AY$9=$R176),$J177,IF($H177=1,AZ176,""))))))))</f>
        <v/>
      </c>
      <c r="BA177" t="str">
        <f ca="1">IF($E176="","",IF($F177="",BA176,IF(AND($M177=1,BA$9&gt;$B$9),"",IF(AND($M177=1,BA$9&lt;=$B$9),LOOKUP(BA$9,$A$12:$A$111,$B$12:$B$111),IF(AND($H177=-1,BB$9=$R176),"",IF($H177=-1,BB176,IF(AND($H177=1,AZ$9=$R176),$J177,IF($H177=1,BA176,""))))))))</f>
        <v/>
      </c>
      <c r="BB177" t="str">
        <f ca="1">IF($E176="","",IF($F177="",BB176,IF(AND($M177=1,BB$9&gt;$B$9),"",IF(AND($M177=1,BB$9&lt;=$B$9),LOOKUP(BB$9,$A$12:$A$111,$B$12:$B$111),IF(AND($H177=-1,BC$9=$R176),"",IF($H177=-1,BC176,IF(AND($H177=1,BA$9=$R176),$J177,IF($H177=1,BB176,""))))))))</f>
        <v/>
      </c>
      <c r="BC177" t="str">
        <f ca="1">IF($E176="","",IF($F177="",BC176,IF(AND($M177=1,BC$9&gt;$B$9),"",IF(AND($M177=1,BC$9&lt;=$B$9),LOOKUP(BC$9,$A$12:$A$111,$B$12:$B$111),IF(AND($H177=-1,BD$9=$R176),"",IF($H177=-1,BD176,IF(AND($H177=1,BB$9=$R176),$J177,IF($H177=1,BC176,""))))))))</f>
        <v/>
      </c>
      <c r="BD177" t="str">
        <f ca="1">IF($E176="","",IF($F177="",BD176,IF(AND($M177=1,BD$9&gt;$B$9),"",IF(AND($M177=1,BD$9&lt;=$B$9),LOOKUP(BD$9,$A$12:$A$111,$B$12:$B$111),IF(AND($H177=-1,BE$9=$R176),"",IF($H177=-1,BE176,IF(AND($H177=1,BC$9=$R176),$J177,IF($H177=1,BD176,""))))))))</f>
        <v/>
      </c>
      <c r="BE177" t="str">
        <f ca="1">IF($E176="","",IF($F177="",BE176,IF(AND($M177=1,BE$9&gt;$B$9),"",IF(AND($M177=1,BE$9&lt;=$B$9),LOOKUP(BE$9,$A$12:$A$111,$B$12:$B$111),IF(AND($H177=-1,BF$9=$R176),"",IF($H177=-1,BF176,IF(AND($H177=1,BD$9=$R176),$J177,IF($H177=1,BE176,""))))))))</f>
        <v/>
      </c>
      <c r="BF177" t="str">
        <f ca="1">IF($E176="","",IF($F177="",BF176,IF(AND($M177=1,BF$9&gt;$B$9),"",IF(AND($M177=1,BF$9&lt;=$B$9),LOOKUP(BF$9,$A$12:$A$111,$B$12:$B$111),IF(AND($H177=-1,BG$9=$R176),"",IF($H177=-1,BG176,IF(AND($H177=1,BE$9=$R176),$J177,IF($H177=1,BF176,""))))))))</f>
        <v/>
      </c>
      <c r="BG177" t="str">
        <f ca="1">IF($E176="","",IF($F177="",BG176,IF(AND($M177=1,BG$9&gt;$B$9),"",IF(AND($M177=1,BG$9&lt;=$B$9),LOOKUP(BG$9,$A$12:$A$111,$B$12:$B$111),IF(AND($H177=-1,BH$9=$R176),"",IF($H177=-1,BH176,IF(AND($H177=1,BF$9=$R176),$J177,IF($H177=1,BG176,""))))))))</f>
        <v/>
      </c>
      <c r="BH177" t="str">
        <f ca="1">IF($E176="","",IF($F177="",BH176,IF(AND($M177=1,BH$9&gt;$B$9),"",IF(AND($M177=1,BH$9&lt;=$B$9),LOOKUP(BH$9,$A$12:$A$111,$B$12:$B$111),IF(AND($H177=-1,BI$9=$R176),"",IF($H177=-1,BI176,IF(AND($H177=1,BG$9=$R176),$J177,IF($H177=1,BH176,""))))))))</f>
        <v/>
      </c>
      <c r="BI177" t="str">
        <f ca="1">IF($E176="","",IF($F177="",BI176,IF(AND($M177=1,BI$9&gt;$B$9),"",IF(AND($M177=1,BI$9&lt;=$B$9),LOOKUP(BI$9,$A$12:$A$111,$B$12:$B$111),IF(AND($H177=-1,BJ$9=$R176),"",IF($H177=-1,BJ176,IF(AND($H177=1,BH$9=$R176),$J177,IF($H177=1,BI176,""))))))))</f>
        <v/>
      </c>
      <c r="BJ177" t="str">
        <f ca="1">IF($E176="","",IF($F177="",BJ176,IF(AND($M177=1,BJ$9&gt;$B$9),"",IF(AND($M177=1,BJ$9&lt;=$B$9),LOOKUP(BJ$9,$A$12:$A$111,$B$12:$B$111),IF(AND($H177=-1,BK$9=$R176),"",IF($H177=-1,BK176,IF(AND($H177=1,BI$9=$R176),$J177,IF($H177=1,BJ176,""))))))))</f>
        <v/>
      </c>
      <c r="BK177" t="str">
        <f ca="1">IF($E176="","",IF($F177="",BK176,IF(AND($M177=1,BK$9&gt;$B$9),"",IF(AND($M177=1,BK$9&lt;=$B$9),LOOKUP(BK$9,$A$12:$A$111,$B$12:$B$111),IF(AND($H177=-1,BL$9=$R176),"",IF($H177=-1,BL176,IF(AND($H177=1,BJ$9=$R176),$J177,IF($H177=1,BK176,""))))))))</f>
        <v/>
      </c>
      <c r="BL177" t="str">
        <f ca="1">IF($E176="","",IF($F177="",BL176,IF(AND($M177=1,BL$9&gt;$B$9),"",IF(AND($M177=1,BL$9&lt;=$B$9),LOOKUP(BL$9,$A$12:$A$111,$B$12:$B$111),IF(AND($H177=-1,BM$9=$R176),"",IF($H177=-1,BM176,IF(AND($H177=1,BK$9=$R176),$J177,IF($H177=1,BL176,""))))))))</f>
        <v/>
      </c>
      <c r="BM177" t="str">
        <f ca="1">IF($E176="","",IF($F177="",BM176,IF(AND($M177=1,BM$9&gt;$B$9),"",IF(AND($M177=1,BM$9&lt;=$B$9),LOOKUP(BM$9,$A$12:$A$111,$B$12:$B$111),IF(AND($H177=-1,BN$9=$R176),"",IF($H177=-1,BN176,IF(AND($H177=1,BL$9=$R176),$J177,IF($H177=1,BM176,""))))))))</f>
        <v/>
      </c>
      <c r="BN177">
        <f ca="1">IF($E176="","",IF($F177="",BN176,IF(AND($M177=1,BN$9&gt;$B$9),"",IF(AND($M177=1,BN$9&lt;=$B$9),LOOKUP(BN$9,$A$12:$A$111,$B$12:$B$111),IF(AND($H177=-1,BO$9=$R176),"",IF($H177=-1,BO176,IF(AND($H177=1,BM$9=$R176),$J177,IF($H177=1,BN176,""))))))))</f>
        <v>0</v>
      </c>
      <c r="BO177">
        <f ca="1">IF($E176="","",IF($F177="",BO176,IF(AND($M177=1,BO$9&gt;$B$9),"",IF(AND($M177=1,BO$9&lt;=$B$9),LOOKUP(BO$9,$A$12:$A$111,$B$12:$B$111),IF(AND($H177=-1,BP$9=$R176),"",IF($H177=-1,BP176,IF(AND($H177=1,BN$9=$R176),$J177,IF($H177=1,BO176,""))))))))</f>
        <v>0</v>
      </c>
      <c r="BP177">
        <f ca="1">IF($E176="","",IF($F177="",BP176,IF(AND($M177=1,BP$9&gt;$B$9),"",IF(AND($M177=1,BP$9&lt;=$B$9),LOOKUP(BP$9,$A$12:$A$111,$B$12:$B$111),IF(AND($H177=-1,BQ$9=$R176),"",IF($H177=-1,BQ176,IF(AND($H177=1,BO$9=$R176),$J177,IF($H177=1,BP176,""))))))))</f>
        <v>0</v>
      </c>
    </row>
    <row r="178" spans="4:68" x14ac:dyDescent="0.25">
      <c r="D178" s="4">
        <v>168</v>
      </c>
      <c r="E178" s="1">
        <f t="shared" ca="1" si="21"/>
        <v>22</v>
      </c>
      <c r="F178" t="str">
        <f ca="1">IF(E177="","",IF(AND(B$3="Last",G177="Zero"),F177,IF(B$3="Last",G177,IF(AND(B$3="2nd last",G176="Zero"),F177,IF(B$3="2nd last",G176,IF(AND(B$3="Opposite",G177="Zero"),F177,IF(AND(B$3="Opposite",G177="Red"),"Black",IF(AND(B$3="Opposite",G177="Black"),"Red",IF(AND(B$3="Opposite",G177="Odd"),"Even",IF(AND(B$3="Opposite",G177="Even"),"Odd",IF(AND(B$3="Opposite",G177="High"),"Low",IF(AND(B$3="Opposite",G177="Low"),"High",IF(COUNTIF(Refs!$E$5:$I$6,B$3)=1,RevLab!B$3,"")))))))))))))</f>
        <v>Black</v>
      </c>
      <c r="G178" t="str">
        <f ca="1">IF(E178="","",IF(B$2="Red/Black",LOOKUP(E178,Refs!D:D,Refs!F:F),IF(B$2="High/Low",LOOKUP(E178,Refs!D:D,Refs!H:H),IF(B$2="Odd/Even",LOOKUP(E178,Refs!D:D,Refs!J:J),""))))</f>
        <v>Black</v>
      </c>
      <c r="H178">
        <f t="shared" ca="1" si="22"/>
        <v>1</v>
      </c>
      <c r="I178">
        <f ca="1">IF(E177="","",IF(F178="","",IF(AND(R177&gt;1,P177+Q177&gt;=$B$4),$B$4,IF(R177=1,P177,P177+Q177))))</f>
        <v>13</v>
      </c>
      <c r="J178">
        <f t="shared" ca="1" si="23"/>
        <v>13</v>
      </c>
      <c r="K178">
        <f t="shared" ca="1" si="25"/>
        <v>-199</v>
      </c>
      <c r="L178">
        <f t="shared" ca="1" si="26"/>
        <v>15</v>
      </c>
      <c r="M178">
        <f t="shared" ca="1" si="24"/>
        <v>0</v>
      </c>
      <c r="P178">
        <f t="shared" ca="1" si="18"/>
        <v>4</v>
      </c>
      <c r="Q178">
        <f t="shared" ca="1" si="19"/>
        <v>13</v>
      </c>
      <c r="R178" s="2">
        <f t="shared" ca="1" si="20"/>
        <v>4</v>
      </c>
      <c r="S178" s="4">
        <f ca="1">IF(E177="","",IF($F178="",S177,IF($M178=1,LOOKUP(S$9,$A$12:$A$111,$B$12:$B$111),IF(AND($H178=-1,T$9=$R177),"",IF($H178=-1,T177,IF($H178=1,S177))))))</f>
        <v>4</v>
      </c>
      <c r="T178">
        <f ca="1">IF($E177="","",IF($F178="",T177,IF(AND($M178=1,T$9&gt;$B$9),"",IF(AND($M178=1,T$9&lt;=$B$9),LOOKUP(T$9,$A$12:$A$111,$B$12:$B$111),IF(AND($H178=-1,U$9=$R177),"",IF($H178=-1,U177,IF(AND($H178=1,S$9=$R177),$J178,IF($H178=1,T177,""))))))))</f>
        <v>5</v>
      </c>
      <c r="U178">
        <f ca="1">IF($E177="","",IF($F178="",U177,IF(AND($M178=1,U$9&gt;$B$9),"",IF(AND($M178=1,U$9&lt;=$B$9),LOOKUP(U$9,$A$12:$A$111,$B$12:$B$111),IF(AND($H178=-1,V$9=$R177),"",IF($H178=-1,V177,IF(AND($H178=1,T$9=$R177),$J178,IF($H178=1,U177,""))))))))</f>
        <v>9</v>
      </c>
      <c r="V178">
        <f ca="1">IF($E177="","",IF($F178="",V177,IF(AND($M178=1,V$9&gt;$B$9),"",IF(AND($M178=1,V$9&lt;=$B$9),LOOKUP(V$9,$A$12:$A$111,$B$12:$B$111),IF(AND($H178=-1,W$9=$R177),"",IF($H178=-1,W177,IF(AND($H178=1,U$9=$R177),$J178,IF($H178=1,V177,""))))))))</f>
        <v>13</v>
      </c>
      <c r="W178" t="str">
        <f ca="1">IF($E177="","",IF($F178="",W177,IF(AND($M178=1,W$9&gt;$B$9),"",IF(AND($M178=1,W$9&lt;=$B$9),LOOKUP(W$9,$A$12:$A$111,$B$12:$B$111),IF(AND($H178=-1,X$9=$R177),"",IF($H178=-1,X177,IF(AND($H178=1,V$9=$R177),$J178,IF($H178=1,W177,""))))))))</f>
        <v/>
      </c>
      <c r="X178" t="str">
        <f ca="1">IF($E177="","",IF($F178="",X177,IF(AND($M178=1,X$9&gt;$B$9),"",IF(AND($M178=1,X$9&lt;=$B$9),LOOKUP(X$9,$A$12:$A$111,$B$12:$B$111),IF(AND($H178=-1,Y$9=$R177),"",IF($H178=-1,Y177,IF(AND($H178=1,W$9=$R177),$J178,IF($H178=1,X177,""))))))))</f>
        <v/>
      </c>
      <c r="Y178" t="str">
        <f ca="1">IF($E177="","",IF($F178="",Y177,IF(AND($M178=1,Y$9&gt;$B$9),"",IF(AND($M178=1,Y$9&lt;=$B$9),LOOKUP(Y$9,$A$12:$A$111,$B$12:$B$111),IF(AND($H178=-1,Z$9=$R177),"",IF($H178=-1,Z177,IF(AND($H178=1,X$9=$R177),$J178,IF($H178=1,Y177,""))))))))</f>
        <v/>
      </c>
      <c r="Z178" t="str">
        <f ca="1">IF($E177="","",IF($F178="",Z177,IF(AND($M178=1,Z$9&gt;$B$9),"",IF(AND($M178=1,Z$9&lt;=$B$9),LOOKUP(Z$9,$A$12:$A$111,$B$12:$B$111),IF(AND($H178=-1,AA$9=$R177),"",IF($H178=-1,AA177,IF(AND($H178=1,Y$9=$R177),$J178,IF($H178=1,Z177,""))))))))</f>
        <v/>
      </c>
      <c r="AA178" t="str">
        <f ca="1">IF($E177="","",IF($F178="",AA177,IF(AND($M178=1,AA$9&gt;$B$9),"",IF(AND($M178=1,AA$9&lt;=$B$9),LOOKUP(AA$9,$A$12:$A$111,$B$12:$B$111),IF(AND($H178=-1,AB$9=$R177),"",IF($H178=-1,AB177,IF(AND($H178=1,Z$9=$R177),$J178,IF($H178=1,AA177,""))))))))</f>
        <v/>
      </c>
      <c r="AB178" t="str">
        <f ca="1">IF($E177="","",IF($F178="",AB177,IF(AND($M178=1,AB$9&gt;$B$9),"",IF(AND($M178=1,AB$9&lt;=$B$9),LOOKUP(AB$9,$A$12:$A$111,$B$12:$B$111),IF(AND($H178=-1,AC$9=$R177),"",IF($H178=-1,AC177,IF(AND($H178=1,AA$9=$R177),$J178,IF($H178=1,AB177,""))))))))</f>
        <v/>
      </c>
      <c r="AC178" t="str">
        <f ca="1">IF($E177="","",IF($F178="",AC177,IF(AND($M178=1,AC$9&gt;$B$9),"",IF(AND($M178=1,AC$9&lt;=$B$9),LOOKUP(AC$9,$A$12:$A$111,$B$12:$B$111),IF(AND($H178=-1,AD$9=$R177),"",IF($H178=-1,AD177,IF(AND($H178=1,AB$9=$R177),$J178,IF($H178=1,AC177,""))))))))</f>
        <v/>
      </c>
      <c r="AD178" t="str">
        <f ca="1">IF($E177="","",IF($F178="",AD177,IF(AND($M178=1,AD$9&gt;$B$9),"",IF(AND($M178=1,AD$9&lt;=$B$9),LOOKUP(AD$9,$A$12:$A$111,$B$12:$B$111),IF(AND($H178=-1,AE$9=$R177),"",IF($H178=-1,AE177,IF(AND($H178=1,AC$9=$R177),$J178,IF($H178=1,AD177,""))))))))</f>
        <v/>
      </c>
      <c r="AE178" t="str">
        <f ca="1">IF($E177="","",IF($F178="",AE177,IF(AND($M178=1,AE$9&gt;$B$9),"",IF(AND($M178=1,AE$9&lt;=$B$9),LOOKUP(AE$9,$A$12:$A$111,$B$12:$B$111),IF(AND($H178=-1,AF$9=$R177),"",IF($H178=-1,AF177,IF(AND($H178=1,AD$9=$R177),$J178,IF($H178=1,AE177,""))))))))</f>
        <v/>
      </c>
      <c r="AF178" t="str">
        <f ca="1">IF($E177="","",IF($F178="",AF177,IF(AND($M178=1,AF$9&gt;$B$9),"",IF(AND($M178=1,AF$9&lt;=$B$9),LOOKUP(AF$9,$A$12:$A$111,$B$12:$B$111),IF(AND($H178=-1,AG$9=$R177),"",IF($H178=-1,AG177,IF(AND($H178=1,AE$9=$R177),$J178,IF($H178=1,AF177,""))))))))</f>
        <v/>
      </c>
      <c r="AG178" t="str">
        <f ca="1">IF($E177="","",IF($F178="",AG177,IF(AND($M178=1,AG$9&gt;$B$9),"",IF(AND($M178=1,AG$9&lt;=$B$9),LOOKUP(AG$9,$A$12:$A$111,$B$12:$B$111),IF(AND($H178=-1,AH$9=$R177),"",IF($H178=-1,AH177,IF(AND($H178=1,AF$9=$R177),$J178,IF($H178=1,AG177,""))))))))</f>
        <v/>
      </c>
      <c r="AH178" t="str">
        <f ca="1">IF($E177="","",IF($F178="",AH177,IF(AND($M178=1,AH$9&gt;$B$9),"",IF(AND($M178=1,AH$9&lt;=$B$9),LOOKUP(AH$9,$A$12:$A$111,$B$12:$B$111),IF(AND($H178=-1,AI$9=$R177),"",IF($H178=-1,AI177,IF(AND($H178=1,AG$9=$R177),$J178,IF($H178=1,AH177,""))))))))</f>
        <v/>
      </c>
      <c r="AI178" t="str">
        <f ca="1">IF($E177="","",IF($F178="",AI177,IF(AND($M178=1,AI$9&gt;$B$9),"",IF(AND($M178=1,AI$9&lt;=$B$9),LOOKUP(AI$9,$A$12:$A$111,$B$12:$B$111),IF(AND($H178=-1,AJ$9=$R177),"",IF($H178=-1,AJ177,IF(AND($H178=1,AH$9=$R177),$J178,IF($H178=1,AI177,""))))))))</f>
        <v/>
      </c>
      <c r="AJ178" t="str">
        <f ca="1">IF($E177="","",IF($F178="",AJ177,IF(AND($M178=1,AJ$9&gt;$B$9),"",IF(AND($M178=1,AJ$9&lt;=$B$9),LOOKUP(AJ$9,$A$12:$A$111,$B$12:$B$111),IF(AND($H178=-1,AK$9=$R177),"",IF($H178=-1,AK177,IF(AND($H178=1,AI$9=$R177),$J178,IF($H178=1,AJ177,""))))))))</f>
        <v/>
      </c>
      <c r="AK178" t="str">
        <f ca="1">IF($E177="","",IF($F178="",AK177,IF(AND($M178=1,AK$9&gt;$B$9),"",IF(AND($M178=1,AK$9&lt;=$B$9),LOOKUP(AK$9,$A$12:$A$111,$B$12:$B$111),IF(AND($H178=-1,AL$9=$R177),"",IF($H178=-1,AL177,IF(AND($H178=1,AJ$9=$R177),$J178,IF($H178=1,AK177,""))))))))</f>
        <v/>
      </c>
      <c r="AL178" t="str">
        <f ca="1">IF($E177="","",IF($F178="",AL177,IF(AND($M178=1,AL$9&gt;$B$9),"",IF(AND($M178=1,AL$9&lt;=$B$9),LOOKUP(AL$9,$A$12:$A$111,$B$12:$B$111),IF(AND($H178=-1,AM$9=$R177),"",IF($H178=-1,AM177,IF(AND($H178=1,AK$9=$R177),$J178,IF($H178=1,AL177,""))))))))</f>
        <v/>
      </c>
      <c r="AM178" t="str">
        <f ca="1">IF($E177="","",IF($F178="",AM177,IF(AND($M178=1,AM$9&gt;$B$9),"",IF(AND($M178=1,AM$9&lt;=$B$9),LOOKUP(AM$9,$A$12:$A$111,$B$12:$B$111),IF(AND($H178=-1,AN$9=$R177),"",IF($H178=-1,AN177,IF(AND($H178=1,AL$9=$R177),$J178,IF($H178=1,AM177,""))))))))</f>
        <v/>
      </c>
      <c r="AN178" t="str">
        <f ca="1">IF($E177="","",IF($F178="",AN177,IF(AND($M178=1,AN$9&gt;$B$9),"",IF(AND($M178=1,AN$9&lt;=$B$9),LOOKUP(AN$9,$A$12:$A$111,$B$12:$B$111),IF(AND($H178=-1,AO$9=$R177),"",IF($H178=-1,AO177,IF(AND($H178=1,AM$9=$R177),$J178,IF($H178=1,AN177,""))))))))</f>
        <v/>
      </c>
      <c r="AO178" t="str">
        <f ca="1">IF($E177="","",IF($F178="",AO177,IF(AND($M178=1,AO$9&gt;$B$9),"",IF(AND($M178=1,AO$9&lt;=$B$9),LOOKUP(AO$9,$A$12:$A$111,$B$12:$B$111),IF(AND($H178=-1,AP$9=$R177),"",IF($H178=-1,AP177,IF(AND($H178=1,AN$9=$R177),$J178,IF($H178=1,AO177,""))))))))</f>
        <v/>
      </c>
      <c r="AP178" t="str">
        <f ca="1">IF($E177="","",IF($F178="",AP177,IF(AND($M178=1,AP$9&gt;$B$9),"",IF(AND($M178=1,AP$9&lt;=$B$9),LOOKUP(AP$9,$A$12:$A$111,$B$12:$B$111),IF(AND($H178=-1,AQ$9=$R177),"",IF($H178=-1,AQ177,IF(AND($H178=1,AO$9=$R177),$J178,IF($H178=1,AP177,""))))))))</f>
        <v/>
      </c>
      <c r="AQ178" t="str">
        <f ca="1">IF($E177="","",IF($F178="",AQ177,IF(AND($M178=1,AQ$9&gt;$B$9),"",IF(AND($M178=1,AQ$9&lt;=$B$9),LOOKUP(AQ$9,$A$12:$A$111,$B$12:$B$111),IF(AND($H178=-1,AR$9=$R177),"",IF($H178=-1,AR177,IF(AND($H178=1,AP$9=$R177),$J178,IF($H178=1,AQ177,""))))))))</f>
        <v/>
      </c>
      <c r="AR178" t="str">
        <f ca="1">IF($E177="","",IF($F178="",AR177,IF(AND($M178=1,AR$9&gt;$B$9),"",IF(AND($M178=1,AR$9&lt;=$B$9),LOOKUP(AR$9,$A$12:$A$111,$B$12:$B$111),IF(AND($H178=-1,AS$9=$R177),"",IF($H178=-1,AS177,IF(AND($H178=1,AQ$9=$R177),$J178,IF($H178=1,AR177,""))))))))</f>
        <v/>
      </c>
      <c r="AS178" t="str">
        <f ca="1">IF($E177="","",IF($F178="",AS177,IF(AND($M178=1,AS$9&gt;$B$9),"",IF(AND($M178=1,AS$9&lt;=$B$9),LOOKUP(AS$9,$A$12:$A$111,$B$12:$B$111),IF(AND($H178=-1,AT$9=$R177),"",IF($H178=-1,AT177,IF(AND($H178=1,AR$9=$R177),$J178,IF($H178=1,AS177,""))))))))</f>
        <v/>
      </c>
      <c r="AT178" t="str">
        <f ca="1">IF($E177="","",IF($F178="",AT177,IF(AND($M178=1,AT$9&gt;$B$9),"",IF(AND($M178=1,AT$9&lt;=$B$9),LOOKUP(AT$9,$A$12:$A$111,$B$12:$B$111),IF(AND($H178=-1,AU$9=$R177),"",IF($H178=-1,AU177,IF(AND($H178=1,AS$9=$R177),$J178,IF($H178=1,AT177,""))))))))</f>
        <v/>
      </c>
      <c r="AU178" t="str">
        <f ca="1">IF($E177="","",IF($F178="",AU177,IF(AND($M178=1,AU$9&gt;$B$9),"",IF(AND($M178=1,AU$9&lt;=$B$9),LOOKUP(AU$9,$A$12:$A$111,$B$12:$B$111),IF(AND($H178=-1,AV$9=$R177),"",IF($H178=-1,AV177,IF(AND($H178=1,AT$9=$R177),$J178,IF($H178=1,AU177,""))))))))</f>
        <v/>
      </c>
      <c r="AV178" t="str">
        <f ca="1">IF($E177="","",IF($F178="",AV177,IF(AND($M178=1,AV$9&gt;$B$9),"",IF(AND($M178=1,AV$9&lt;=$B$9),LOOKUP(AV$9,$A$12:$A$111,$B$12:$B$111),IF(AND($H178=-1,AW$9=$R177),"",IF($H178=-1,AW177,IF(AND($H178=1,AU$9=$R177),$J178,IF($H178=1,AV177,""))))))))</f>
        <v/>
      </c>
      <c r="AW178" t="str">
        <f ca="1">IF($E177="","",IF($F178="",AW177,IF(AND($M178=1,AW$9&gt;$B$9),"",IF(AND($M178=1,AW$9&lt;=$B$9),LOOKUP(AW$9,$A$12:$A$111,$B$12:$B$111),IF(AND($H178=-1,AX$9=$R177),"",IF($H178=-1,AX177,IF(AND($H178=1,AV$9=$R177),$J178,IF($H178=1,AW177,""))))))))</f>
        <v/>
      </c>
      <c r="AX178" t="str">
        <f ca="1">IF($E177="","",IF($F178="",AX177,IF(AND($M178=1,AX$9&gt;$B$9),"",IF(AND($M178=1,AX$9&lt;=$B$9),LOOKUP(AX$9,$A$12:$A$111,$B$12:$B$111),IF(AND($H178=-1,AY$9=$R177),"",IF($H178=-1,AY177,IF(AND($H178=1,AW$9=$R177),$J178,IF($H178=1,AX177,""))))))))</f>
        <v/>
      </c>
      <c r="AY178" t="str">
        <f ca="1">IF($E177="","",IF($F178="",AY177,IF(AND($M178=1,AY$9&gt;$B$9),"",IF(AND($M178=1,AY$9&lt;=$B$9),LOOKUP(AY$9,$A$12:$A$111,$B$12:$B$111),IF(AND($H178=-1,AZ$9=$R177),"",IF($H178=-1,AZ177,IF(AND($H178=1,AX$9=$R177),$J178,IF($H178=1,AY177,""))))))))</f>
        <v/>
      </c>
      <c r="AZ178" t="str">
        <f ca="1">IF($E177="","",IF($F178="",AZ177,IF(AND($M178=1,AZ$9&gt;$B$9),"",IF(AND($M178=1,AZ$9&lt;=$B$9),LOOKUP(AZ$9,$A$12:$A$111,$B$12:$B$111),IF(AND($H178=-1,BA$9=$R177),"",IF($H178=-1,BA177,IF(AND($H178=1,AY$9=$R177),$J178,IF($H178=1,AZ177,""))))))))</f>
        <v/>
      </c>
      <c r="BA178" t="str">
        <f ca="1">IF($E177="","",IF($F178="",BA177,IF(AND($M178=1,BA$9&gt;$B$9),"",IF(AND($M178=1,BA$9&lt;=$B$9),LOOKUP(BA$9,$A$12:$A$111,$B$12:$B$111),IF(AND($H178=-1,BB$9=$R177),"",IF($H178=-1,BB177,IF(AND($H178=1,AZ$9=$R177),$J178,IF($H178=1,BA177,""))))))))</f>
        <v/>
      </c>
      <c r="BB178" t="str">
        <f ca="1">IF($E177="","",IF($F178="",BB177,IF(AND($M178=1,BB$9&gt;$B$9),"",IF(AND($M178=1,BB$9&lt;=$B$9),LOOKUP(BB$9,$A$12:$A$111,$B$12:$B$111),IF(AND($H178=-1,BC$9=$R177),"",IF($H178=-1,BC177,IF(AND($H178=1,BA$9=$R177),$J178,IF($H178=1,BB177,""))))))))</f>
        <v/>
      </c>
      <c r="BC178" t="str">
        <f ca="1">IF($E177="","",IF($F178="",BC177,IF(AND($M178=1,BC$9&gt;$B$9),"",IF(AND($M178=1,BC$9&lt;=$B$9),LOOKUP(BC$9,$A$12:$A$111,$B$12:$B$111),IF(AND($H178=-1,BD$9=$R177),"",IF($H178=-1,BD177,IF(AND($H178=1,BB$9=$R177),$J178,IF($H178=1,BC177,""))))))))</f>
        <v/>
      </c>
      <c r="BD178" t="str">
        <f ca="1">IF($E177="","",IF($F178="",BD177,IF(AND($M178=1,BD$9&gt;$B$9),"",IF(AND($M178=1,BD$9&lt;=$B$9),LOOKUP(BD$9,$A$12:$A$111,$B$12:$B$111),IF(AND($H178=-1,BE$9=$R177),"",IF($H178=-1,BE177,IF(AND($H178=1,BC$9=$R177),$J178,IF($H178=1,BD177,""))))))))</f>
        <v/>
      </c>
      <c r="BE178" t="str">
        <f ca="1">IF($E177="","",IF($F178="",BE177,IF(AND($M178=1,BE$9&gt;$B$9),"",IF(AND($M178=1,BE$9&lt;=$B$9),LOOKUP(BE$9,$A$12:$A$111,$B$12:$B$111),IF(AND($H178=-1,BF$9=$R177),"",IF($H178=-1,BF177,IF(AND($H178=1,BD$9=$R177),$J178,IF($H178=1,BE177,""))))))))</f>
        <v/>
      </c>
      <c r="BF178" t="str">
        <f ca="1">IF($E177="","",IF($F178="",BF177,IF(AND($M178=1,BF$9&gt;$B$9),"",IF(AND($M178=1,BF$9&lt;=$B$9),LOOKUP(BF$9,$A$12:$A$111,$B$12:$B$111),IF(AND($H178=-1,BG$9=$R177),"",IF($H178=-1,BG177,IF(AND($H178=1,BE$9=$R177),$J178,IF($H178=1,BF177,""))))))))</f>
        <v/>
      </c>
      <c r="BG178" t="str">
        <f ca="1">IF($E177="","",IF($F178="",BG177,IF(AND($M178=1,BG$9&gt;$B$9),"",IF(AND($M178=1,BG$9&lt;=$B$9),LOOKUP(BG$9,$A$12:$A$111,$B$12:$B$111),IF(AND($H178=-1,BH$9=$R177),"",IF($H178=-1,BH177,IF(AND($H178=1,BF$9=$R177),$J178,IF($H178=1,BG177,""))))))))</f>
        <v/>
      </c>
      <c r="BH178" t="str">
        <f ca="1">IF($E177="","",IF($F178="",BH177,IF(AND($M178=1,BH$9&gt;$B$9),"",IF(AND($M178=1,BH$9&lt;=$B$9),LOOKUP(BH$9,$A$12:$A$111,$B$12:$B$111),IF(AND($H178=-1,BI$9=$R177),"",IF($H178=-1,BI177,IF(AND($H178=1,BG$9=$R177),$J178,IF($H178=1,BH177,""))))))))</f>
        <v/>
      </c>
      <c r="BI178" t="str">
        <f ca="1">IF($E177="","",IF($F178="",BI177,IF(AND($M178=1,BI$9&gt;$B$9),"",IF(AND($M178=1,BI$9&lt;=$B$9),LOOKUP(BI$9,$A$12:$A$111,$B$12:$B$111),IF(AND($H178=-1,BJ$9=$R177),"",IF($H178=-1,BJ177,IF(AND($H178=1,BH$9=$R177),$J178,IF($H178=1,BI177,""))))))))</f>
        <v/>
      </c>
      <c r="BJ178" t="str">
        <f ca="1">IF($E177="","",IF($F178="",BJ177,IF(AND($M178=1,BJ$9&gt;$B$9),"",IF(AND($M178=1,BJ$9&lt;=$B$9),LOOKUP(BJ$9,$A$12:$A$111,$B$12:$B$111),IF(AND($H178=-1,BK$9=$R177),"",IF($H178=-1,BK177,IF(AND($H178=1,BI$9=$R177),$J178,IF($H178=1,BJ177,""))))))))</f>
        <v/>
      </c>
      <c r="BK178" t="str">
        <f ca="1">IF($E177="","",IF($F178="",BK177,IF(AND($M178=1,BK$9&gt;$B$9),"",IF(AND($M178=1,BK$9&lt;=$B$9),LOOKUP(BK$9,$A$12:$A$111,$B$12:$B$111),IF(AND($H178=-1,BL$9=$R177),"",IF($H178=-1,BL177,IF(AND($H178=1,BJ$9=$R177),$J178,IF($H178=1,BK177,""))))))))</f>
        <v/>
      </c>
      <c r="BL178" t="str">
        <f ca="1">IF($E177="","",IF($F178="",BL177,IF(AND($M178=1,BL$9&gt;$B$9),"",IF(AND($M178=1,BL$9&lt;=$B$9),LOOKUP(BL$9,$A$12:$A$111,$B$12:$B$111),IF(AND($H178=-1,BM$9=$R177),"",IF($H178=-1,BM177,IF(AND($H178=1,BK$9=$R177),$J178,IF($H178=1,BL177,""))))))))</f>
        <v/>
      </c>
      <c r="BM178" t="str">
        <f ca="1">IF($E177="","",IF($F178="",BM177,IF(AND($M178=1,BM$9&gt;$B$9),"",IF(AND($M178=1,BM$9&lt;=$B$9),LOOKUP(BM$9,$A$12:$A$111,$B$12:$B$111),IF(AND($H178=-1,BN$9=$R177),"",IF($H178=-1,BN177,IF(AND($H178=1,BL$9=$R177),$J178,IF($H178=1,BM177,""))))))))</f>
        <v/>
      </c>
      <c r="BN178">
        <f ca="1">IF($E177="","",IF($F178="",BN177,IF(AND($M178=1,BN$9&gt;$B$9),"",IF(AND($M178=1,BN$9&lt;=$B$9),LOOKUP(BN$9,$A$12:$A$111,$B$12:$B$111),IF(AND($H178=-1,BO$9=$R177),"",IF($H178=-1,BO177,IF(AND($H178=1,BM$9=$R177),$J178,IF($H178=1,BN177,""))))))))</f>
        <v>0</v>
      </c>
      <c r="BO178">
        <f ca="1">IF($E177="","",IF($F178="",BO177,IF(AND($M178=1,BO$9&gt;$B$9),"",IF(AND($M178=1,BO$9&lt;=$B$9),LOOKUP(BO$9,$A$12:$A$111,$B$12:$B$111),IF(AND($H178=-1,BP$9=$R177),"",IF($H178=-1,BP177,IF(AND($H178=1,BN$9=$R177),$J178,IF($H178=1,BO177,""))))))))</f>
        <v>0</v>
      </c>
      <c r="BP178">
        <f ca="1">IF($E177="","",IF($F178="",BP177,IF(AND($M178=1,BP$9&gt;$B$9),"",IF(AND($M178=1,BP$9&lt;=$B$9),LOOKUP(BP$9,$A$12:$A$111,$B$12:$B$111),IF(AND($H178=-1,BQ$9=$R177),"",IF($H178=-1,BQ177,IF(AND($H178=1,BO$9=$R177),$J178,IF($H178=1,BP177,""))))))))</f>
        <v>0</v>
      </c>
    </row>
    <row r="179" spans="4:68" x14ac:dyDescent="0.25">
      <c r="D179" s="4">
        <v>169</v>
      </c>
      <c r="E179" s="1">
        <f t="shared" ca="1" si="21"/>
        <v>22</v>
      </c>
      <c r="F179" t="str">
        <f ca="1">IF(E178="","",IF(AND(B$3="Last",G178="Zero"),F178,IF(B$3="Last",G178,IF(AND(B$3="2nd last",G177="Zero"),F178,IF(B$3="2nd last",G177,IF(AND(B$3="Opposite",G178="Zero"),F178,IF(AND(B$3="Opposite",G178="Red"),"Black",IF(AND(B$3="Opposite",G178="Black"),"Red",IF(AND(B$3="Opposite",G178="Odd"),"Even",IF(AND(B$3="Opposite",G178="Even"),"Odd",IF(AND(B$3="Opposite",G178="High"),"Low",IF(AND(B$3="Opposite",G178="Low"),"High",IF(COUNTIF(Refs!$E$5:$I$6,B$3)=1,RevLab!B$3,"")))))))))))))</f>
        <v>Black</v>
      </c>
      <c r="G179" t="str">
        <f ca="1">IF(E179="","",IF(B$2="Red/Black",LOOKUP(E179,Refs!D:D,Refs!F:F),IF(B$2="High/Low",LOOKUP(E179,Refs!D:D,Refs!H:H),IF(B$2="Odd/Even",LOOKUP(E179,Refs!D:D,Refs!J:J),""))))</f>
        <v>Black</v>
      </c>
      <c r="H179">
        <f t="shared" ca="1" si="22"/>
        <v>1</v>
      </c>
      <c r="I179">
        <f ca="1">IF(E178="","",IF(F179="","",IF(AND(R178&gt;1,P178+Q178&gt;=$B$4),$B$4,IF(R178=1,P178,P178+Q178))))</f>
        <v>17</v>
      </c>
      <c r="J179">
        <f t="shared" ca="1" si="23"/>
        <v>17</v>
      </c>
      <c r="K179">
        <f t="shared" ca="1" si="25"/>
        <v>-182</v>
      </c>
      <c r="L179">
        <f t="shared" ca="1" si="26"/>
        <v>15</v>
      </c>
      <c r="M179">
        <f t="shared" ca="1" si="24"/>
        <v>0</v>
      </c>
      <c r="P179">
        <f t="shared" ca="1" si="18"/>
        <v>4</v>
      </c>
      <c r="Q179">
        <f t="shared" ca="1" si="19"/>
        <v>17</v>
      </c>
      <c r="R179" s="2">
        <f t="shared" ca="1" si="20"/>
        <v>5</v>
      </c>
      <c r="S179" s="4">
        <f ca="1">IF(E178="","",IF($F179="",S178,IF($M179=1,LOOKUP(S$9,$A$12:$A$111,$B$12:$B$111),IF(AND($H179=-1,T$9=$R178),"",IF($H179=-1,T178,IF($H179=1,S178))))))</f>
        <v>4</v>
      </c>
      <c r="T179">
        <f ca="1">IF($E178="","",IF($F179="",T178,IF(AND($M179=1,T$9&gt;$B$9),"",IF(AND($M179=1,T$9&lt;=$B$9),LOOKUP(T$9,$A$12:$A$111,$B$12:$B$111),IF(AND($H179=-1,U$9=$R178),"",IF($H179=-1,U178,IF(AND($H179=1,S$9=$R178),$J179,IF($H179=1,T178,""))))))))</f>
        <v>5</v>
      </c>
      <c r="U179">
        <f ca="1">IF($E178="","",IF($F179="",U178,IF(AND($M179=1,U$9&gt;$B$9),"",IF(AND($M179=1,U$9&lt;=$B$9),LOOKUP(U$9,$A$12:$A$111,$B$12:$B$111),IF(AND($H179=-1,V$9=$R178),"",IF($H179=-1,V178,IF(AND($H179=1,T$9=$R178),$J179,IF($H179=1,U178,""))))))))</f>
        <v>9</v>
      </c>
      <c r="V179">
        <f ca="1">IF($E178="","",IF($F179="",V178,IF(AND($M179=1,V$9&gt;$B$9),"",IF(AND($M179=1,V$9&lt;=$B$9),LOOKUP(V$9,$A$12:$A$111,$B$12:$B$111),IF(AND($H179=-1,W$9=$R178),"",IF($H179=-1,W178,IF(AND($H179=1,U$9=$R178),$J179,IF($H179=1,V178,""))))))))</f>
        <v>13</v>
      </c>
      <c r="W179">
        <f ca="1">IF($E178="","",IF($F179="",W178,IF(AND($M179=1,W$9&gt;$B$9),"",IF(AND($M179=1,W$9&lt;=$B$9),LOOKUP(W$9,$A$12:$A$111,$B$12:$B$111),IF(AND($H179=-1,X$9=$R178),"",IF($H179=-1,X178,IF(AND($H179=1,V$9=$R178),$J179,IF($H179=1,W178,""))))))))</f>
        <v>17</v>
      </c>
      <c r="X179" t="str">
        <f ca="1">IF($E178="","",IF($F179="",X178,IF(AND($M179=1,X$9&gt;$B$9),"",IF(AND($M179=1,X$9&lt;=$B$9),LOOKUP(X$9,$A$12:$A$111,$B$12:$B$111),IF(AND($H179=-1,Y$9=$R178),"",IF($H179=-1,Y178,IF(AND($H179=1,W$9=$R178),$J179,IF($H179=1,X178,""))))))))</f>
        <v/>
      </c>
      <c r="Y179" t="str">
        <f ca="1">IF($E178="","",IF($F179="",Y178,IF(AND($M179=1,Y$9&gt;$B$9),"",IF(AND($M179=1,Y$9&lt;=$B$9),LOOKUP(Y$9,$A$12:$A$111,$B$12:$B$111),IF(AND($H179=-1,Z$9=$R178),"",IF($H179=-1,Z178,IF(AND($H179=1,X$9=$R178),$J179,IF($H179=1,Y178,""))))))))</f>
        <v/>
      </c>
      <c r="Z179" t="str">
        <f ca="1">IF($E178="","",IF($F179="",Z178,IF(AND($M179=1,Z$9&gt;$B$9),"",IF(AND($M179=1,Z$9&lt;=$B$9),LOOKUP(Z$9,$A$12:$A$111,$B$12:$B$111),IF(AND($H179=-1,AA$9=$R178),"",IF($H179=-1,AA178,IF(AND($H179=1,Y$9=$R178),$J179,IF($H179=1,Z178,""))))))))</f>
        <v/>
      </c>
      <c r="AA179" t="str">
        <f ca="1">IF($E178="","",IF($F179="",AA178,IF(AND($M179=1,AA$9&gt;$B$9),"",IF(AND($M179=1,AA$9&lt;=$B$9),LOOKUP(AA$9,$A$12:$A$111,$B$12:$B$111),IF(AND($H179=-1,AB$9=$R178),"",IF($H179=-1,AB178,IF(AND($H179=1,Z$9=$R178),$J179,IF($H179=1,AA178,""))))))))</f>
        <v/>
      </c>
      <c r="AB179" t="str">
        <f ca="1">IF($E178="","",IF($F179="",AB178,IF(AND($M179=1,AB$9&gt;$B$9),"",IF(AND($M179=1,AB$9&lt;=$B$9),LOOKUP(AB$9,$A$12:$A$111,$B$12:$B$111),IF(AND($H179=-1,AC$9=$R178),"",IF($H179=-1,AC178,IF(AND($H179=1,AA$9=$R178),$J179,IF($H179=1,AB178,""))))))))</f>
        <v/>
      </c>
      <c r="AC179" t="str">
        <f ca="1">IF($E178="","",IF($F179="",AC178,IF(AND($M179=1,AC$9&gt;$B$9),"",IF(AND($M179=1,AC$9&lt;=$B$9),LOOKUP(AC$9,$A$12:$A$111,$B$12:$B$111),IF(AND($H179=-1,AD$9=$R178),"",IF($H179=-1,AD178,IF(AND($H179=1,AB$9=$R178),$J179,IF($H179=1,AC178,""))))))))</f>
        <v/>
      </c>
      <c r="AD179" t="str">
        <f ca="1">IF($E178="","",IF($F179="",AD178,IF(AND($M179=1,AD$9&gt;$B$9),"",IF(AND($M179=1,AD$9&lt;=$B$9),LOOKUP(AD$9,$A$12:$A$111,$B$12:$B$111),IF(AND($H179=-1,AE$9=$R178),"",IF($H179=-1,AE178,IF(AND($H179=1,AC$9=$R178),$J179,IF($H179=1,AD178,""))))))))</f>
        <v/>
      </c>
      <c r="AE179" t="str">
        <f ca="1">IF($E178="","",IF($F179="",AE178,IF(AND($M179=1,AE$9&gt;$B$9),"",IF(AND($M179=1,AE$9&lt;=$B$9),LOOKUP(AE$9,$A$12:$A$111,$B$12:$B$111),IF(AND($H179=-1,AF$9=$R178),"",IF($H179=-1,AF178,IF(AND($H179=1,AD$9=$R178),$J179,IF($H179=1,AE178,""))))))))</f>
        <v/>
      </c>
      <c r="AF179" t="str">
        <f ca="1">IF($E178="","",IF($F179="",AF178,IF(AND($M179=1,AF$9&gt;$B$9),"",IF(AND($M179=1,AF$9&lt;=$B$9),LOOKUP(AF$9,$A$12:$A$111,$B$12:$B$111),IF(AND($H179=-1,AG$9=$R178),"",IF($H179=-1,AG178,IF(AND($H179=1,AE$9=$R178),$J179,IF($H179=1,AF178,""))))))))</f>
        <v/>
      </c>
      <c r="AG179" t="str">
        <f ca="1">IF($E178="","",IF($F179="",AG178,IF(AND($M179=1,AG$9&gt;$B$9),"",IF(AND($M179=1,AG$9&lt;=$B$9),LOOKUP(AG$9,$A$12:$A$111,$B$12:$B$111),IF(AND($H179=-1,AH$9=$R178),"",IF($H179=-1,AH178,IF(AND($H179=1,AF$9=$R178),$J179,IF($H179=1,AG178,""))))))))</f>
        <v/>
      </c>
      <c r="AH179" t="str">
        <f ca="1">IF($E178="","",IF($F179="",AH178,IF(AND($M179=1,AH$9&gt;$B$9),"",IF(AND($M179=1,AH$9&lt;=$B$9),LOOKUP(AH$9,$A$12:$A$111,$B$12:$B$111),IF(AND($H179=-1,AI$9=$R178),"",IF($H179=-1,AI178,IF(AND($H179=1,AG$9=$R178),$J179,IF($H179=1,AH178,""))))))))</f>
        <v/>
      </c>
      <c r="AI179" t="str">
        <f ca="1">IF($E178="","",IF($F179="",AI178,IF(AND($M179=1,AI$9&gt;$B$9),"",IF(AND($M179=1,AI$9&lt;=$B$9),LOOKUP(AI$9,$A$12:$A$111,$B$12:$B$111),IF(AND($H179=-1,AJ$9=$R178),"",IF($H179=-1,AJ178,IF(AND($H179=1,AH$9=$R178),$J179,IF($H179=1,AI178,""))))))))</f>
        <v/>
      </c>
      <c r="AJ179" t="str">
        <f ca="1">IF($E178="","",IF($F179="",AJ178,IF(AND($M179=1,AJ$9&gt;$B$9),"",IF(AND($M179=1,AJ$9&lt;=$B$9),LOOKUP(AJ$9,$A$12:$A$111,$B$12:$B$111),IF(AND($H179=-1,AK$9=$R178),"",IF($H179=-1,AK178,IF(AND($H179=1,AI$9=$R178),$J179,IF($H179=1,AJ178,""))))))))</f>
        <v/>
      </c>
      <c r="AK179" t="str">
        <f ca="1">IF($E178="","",IF($F179="",AK178,IF(AND($M179=1,AK$9&gt;$B$9),"",IF(AND($M179=1,AK$9&lt;=$B$9),LOOKUP(AK$9,$A$12:$A$111,$B$12:$B$111),IF(AND($H179=-1,AL$9=$R178),"",IF($H179=-1,AL178,IF(AND($H179=1,AJ$9=$R178),$J179,IF($H179=1,AK178,""))))))))</f>
        <v/>
      </c>
      <c r="AL179" t="str">
        <f ca="1">IF($E178="","",IF($F179="",AL178,IF(AND($M179=1,AL$9&gt;$B$9),"",IF(AND($M179=1,AL$9&lt;=$B$9),LOOKUP(AL$9,$A$12:$A$111,$B$12:$B$111),IF(AND($H179=-1,AM$9=$R178),"",IF($H179=-1,AM178,IF(AND($H179=1,AK$9=$R178),$J179,IF($H179=1,AL178,""))))))))</f>
        <v/>
      </c>
      <c r="AM179" t="str">
        <f ca="1">IF($E178="","",IF($F179="",AM178,IF(AND($M179=1,AM$9&gt;$B$9),"",IF(AND($M179=1,AM$9&lt;=$B$9),LOOKUP(AM$9,$A$12:$A$111,$B$12:$B$111),IF(AND($H179=-1,AN$9=$R178),"",IF($H179=-1,AN178,IF(AND($H179=1,AL$9=$R178),$J179,IF($H179=1,AM178,""))))))))</f>
        <v/>
      </c>
      <c r="AN179" t="str">
        <f ca="1">IF($E178="","",IF($F179="",AN178,IF(AND($M179=1,AN$9&gt;$B$9),"",IF(AND($M179=1,AN$9&lt;=$B$9),LOOKUP(AN$9,$A$12:$A$111,$B$12:$B$111),IF(AND($H179=-1,AO$9=$R178),"",IF($H179=-1,AO178,IF(AND($H179=1,AM$9=$R178),$J179,IF($H179=1,AN178,""))))))))</f>
        <v/>
      </c>
      <c r="AO179" t="str">
        <f ca="1">IF($E178="","",IF($F179="",AO178,IF(AND($M179=1,AO$9&gt;$B$9),"",IF(AND($M179=1,AO$9&lt;=$B$9),LOOKUP(AO$9,$A$12:$A$111,$B$12:$B$111),IF(AND($H179=-1,AP$9=$R178),"",IF($H179=-1,AP178,IF(AND($H179=1,AN$9=$R178),$J179,IF($H179=1,AO178,""))))))))</f>
        <v/>
      </c>
      <c r="AP179" t="str">
        <f ca="1">IF($E178="","",IF($F179="",AP178,IF(AND($M179=1,AP$9&gt;$B$9),"",IF(AND($M179=1,AP$9&lt;=$B$9),LOOKUP(AP$9,$A$12:$A$111,$B$12:$B$111),IF(AND($H179=-1,AQ$9=$R178),"",IF($H179=-1,AQ178,IF(AND($H179=1,AO$9=$R178),$J179,IF($H179=1,AP178,""))))))))</f>
        <v/>
      </c>
      <c r="AQ179" t="str">
        <f ca="1">IF($E178="","",IF($F179="",AQ178,IF(AND($M179=1,AQ$9&gt;$B$9),"",IF(AND($M179=1,AQ$9&lt;=$B$9),LOOKUP(AQ$9,$A$12:$A$111,$B$12:$B$111),IF(AND($H179=-1,AR$9=$R178),"",IF($H179=-1,AR178,IF(AND($H179=1,AP$9=$R178),$J179,IF($H179=1,AQ178,""))))))))</f>
        <v/>
      </c>
      <c r="AR179" t="str">
        <f ca="1">IF($E178="","",IF($F179="",AR178,IF(AND($M179=1,AR$9&gt;$B$9),"",IF(AND($M179=1,AR$9&lt;=$B$9),LOOKUP(AR$9,$A$12:$A$111,$B$12:$B$111),IF(AND($H179=-1,AS$9=$R178),"",IF($H179=-1,AS178,IF(AND($H179=1,AQ$9=$R178),$J179,IF($H179=1,AR178,""))))))))</f>
        <v/>
      </c>
      <c r="AS179" t="str">
        <f ca="1">IF($E178="","",IF($F179="",AS178,IF(AND($M179=1,AS$9&gt;$B$9),"",IF(AND($M179=1,AS$9&lt;=$B$9),LOOKUP(AS$9,$A$12:$A$111,$B$12:$B$111),IF(AND($H179=-1,AT$9=$R178),"",IF($H179=-1,AT178,IF(AND($H179=1,AR$9=$R178),$J179,IF($H179=1,AS178,""))))))))</f>
        <v/>
      </c>
      <c r="AT179" t="str">
        <f ca="1">IF($E178="","",IF($F179="",AT178,IF(AND($M179=1,AT$9&gt;$B$9),"",IF(AND($M179=1,AT$9&lt;=$B$9),LOOKUP(AT$9,$A$12:$A$111,$B$12:$B$111),IF(AND($H179=-1,AU$9=$R178),"",IF($H179=-1,AU178,IF(AND($H179=1,AS$9=$R178),$J179,IF($H179=1,AT178,""))))))))</f>
        <v/>
      </c>
      <c r="AU179" t="str">
        <f ca="1">IF($E178="","",IF($F179="",AU178,IF(AND($M179=1,AU$9&gt;$B$9),"",IF(AND($M179=1,AU$9&lt;=$B$9),LOOKUP(AU$9,$A$12:$A$111,$B$12:$B$111),IF(AND($H179=-1,AV$9=$R178),"",IF($H179=-1,AV178,IF(AND($H179=1,AT$9=$R178),$J179,IF($H179=1,AU178,""))))))))</f>
        <v/>
      </c>
      <c r="AV179" t="str">
        <f ca="1">IF($E178="","",IF($F179="",AV178,IF(AND($M179=1,AV$9&gt;$B$9),"",IF(AND($M179=1,AV$9&lt;=$B$9),LOOKUP(AV$9,$A$12:$A$111,$B$12:$B$111),IF(AND($H179=-1,AW$9=$R178),"",IF($H179=-1,AW178,IF(AND($H179=1,AU$9=$R178),$J179,IF($H179=1,AV178,""))))))))</f>
        <v/>
      </c>
      <c r="AW179" t="str">
        <f ca="1">IF($E178="","",IF($F179="",AW178,IF(AND($M179=1,AW$9&gt;$B$9),"",IF(AND($M179=1,AW$9&lt;=$B$9),LOOKUP(AW$9,$A$12:$A$111,$B$12:$B$111),IF(AND($H179=-1,AX$9=$R178),"",IF($H179=-1,AX178,IF(AND($H179=1,AV$9=$R178),$J179,IF($H179=1,AW178,""))))))))</f>
        <v/>
      </c>
      <c r="AX179" t="str">
        <f ca="1">IF($E178="","",IF($F179="",AX178,IF(AND($M179=1,AX$9&gt;$B$9),"",IF(AND($M179=1,AX$9&lt;=$B$9),LOOKUP(AX$9,$A$12:$A$111,$B$12:$B$111),IF(AND($H179=-1,AY$9=$R178),"",IF($H179=-1,AY178,IF(AND($H179=1,AW$9=$R178),$J179,IF($H179=1,AX178,""))))))))</f>
        <v/>
      </c>
      <c r="AY179" t="str">
        <f ca="1">IF($E178="","",IF($F179="",AY178,IF(AND($M179=1,AY$9&gt;$B$9),"",IF(AND($M179=1,AY$9&lt;=$B$9),LOOKUP(AY$9,$A$12:$A$111,$B$12:$B$111),IF(AND($H179=-1,AZ$9=$R178),"",IF($H179=-1,AZ178,IF(AND($H179=1,AX$9=$R178),$J179,IF($H179=1,AY178,""))))))))</f>
        <v/>
      </c>
      <c r="AZ179" t="str">
        <f ca="1">IF($E178="","",IF($F179="",AZ178,IF(AND($M179=1,AZ$9&gt;$B$9),"",IF(AND($M179=1,AZ$9&lt;=$B$9),LOOKUP(AZ$9,$A$12:$A$111,$B$12:$B$111),IF(AND($H179=-1,BA$9=$R178),"",IF($H179=-1,BA178,IF(AND($H179=1,AY$9=$R178),$J179,IF($H179=1,AZ178,""))))))))</f>
        <v/>
      </c>
      <c r="BA179" t="str">
        <f ca="1">IF($E178="","",IF($F179="",BA178,IF(AND($M179=1,BA$9&gt;$B$9),"",IF(AND($M179=1,BA$9&lt;=$B$9),LOOKUP(BA$9,$A$12:$A$111,$B$12:$B$111),IF(AND($H179=-1,BB$9=$R178),"",IF($H179=-1,BB178,IF(AND($H179=1,AZ$9=$R178),$J179,IF($H179=1,BA178,""))))))))</f>
        <v/>
      </c>
      <c r="BB179" t="str">
        <f ca="1">IF($E178="","",IF($F179="",BB178,IF(AND($M179=1,BB$9&gt;$B$9),"",IF(AND($M179=1,BB$9&lt;=$B$9),LOOKUP(BB$9,$A$12:$A$111,$B$12:$B$111),IF(AND($H179=-1,BC$9=$R178),"",IF($H179=-1,BC178,IF(AND($H179=1,BA$9=$R178),$J179,IF($H179=1,BB178,""))))))))</f>
        <v/>
      </c>
      <c r="BC179" t="str">
        <f ca="1">IF($E178="","",IF($F179="",BC178,IF(AND($M179=1,BC$9&gt;$B$9),"",IF(AND($M179=1,BC$9&lt;=$B$9),LOOKUP(BC$9,$A$12:$A$111,$B$12:$B$111),IF(AND($H179=-1,BD$9=$R178),"",IF($H179=-1,BD178,IF(AND($H179=1,BB$9=$R178),$J179,IF($H179=1,BC178,""))))))))</f>
        <v/>
      </c>
      <c r="BD179" t="str">
        <f ca="1">IF($E178="","",IF($F179="",BD178,IF(AND($M179=1,BD$9&gt;$B$9),"",IF(AND($M179=1,BD$9&lt;=$B$9),LOOKUP(BD$9,$A$12:$A$111,$B$12:$B$111),IF(AND($H179=-1,BE$9=$R178),"",IF($H179=-1,BE178,IF(AND($H179=1,BC$9=$R178),$J179,IF($H179=1,BD178,""))))))))</f>
        <v/>
      </c>
      <c r="BE179" t="str">
        <f ca="1">IF($E178="","",IF($F179="",BE178,IF(AND($M179=1,BE$9&gt;$B$9),"",IF(AND($M179=1,BE$9&lt;=$B$9),LOOKUP(BE$9,$A$12:$A$111,$B$12:$B$111),IF(AND($H179=-1,BF$9=$R178),"",IF($H179=-1,BF178,IF(AND($H179=1,BD$9=$R178),$J179,IF($H179=1,BE178,""))))))))</f>
        <v/>
      </c>
      <c r="BF179" t="str">
        <f ca="1">IF($E178="","",IF($F179="",BF178,IF(AND($M179=1,BF$9&gt;$B$9),"",IF(AND($M179=1,BF$9&lt;=$B$9),LOOKUP(BF$9,$A$12:$A$111,$B$12:$B$111),IF(AND($H179=-1,BG$9=$R178),"",IF($H179=-1,BG178,IF(AND($H179=1,BE$9=$R178),$J179,IF($H179=1,BF178,""))))))))</f>
        <v/>
      </c>
      <c r="BG179" t="str">
        <f ca="1">IF($E178="","",IF($F179="",BG178,IF(AND($M179=1,BG$9&gt;$B$9),"",IF(AND($M179=1,BG$9&lt;=$B$9),LOOKUP(BG$9,$A$12:$A$111,$B$12:$B$111),IF(AND($H179=-1,BH$9=$R178),"",IF($H179=-1,BH178,IF(AND($H179=1,BF$9=$R178),$J179,IF($H179=1,BG178,""))))))))</f>
        <v/>
      </c>
      <c r="BH179" t="str">
        <f ca="1">IF($E178="","",IF($F179="",BH178,IF(AND($M179=1,BH$9&gt;$B$9),"",IF(AND($M179=1,BH$9&lt;=$B$9),LOOKUP(BH$9,$A$12:$A$111,$B$12:$B$111),IF(AND($H179=-1,BI$9=$R178),"",IF($H179=-1,BI178,IF(AND($H179=1,BG$9=$R178),$J179,IF($H179=1,BH178,""))))))))</f>
        <v/>
      </c>
      <c r="BI179" t="str">
        <f ca="1">IF($E178="","",IF($F179="",BI178,IF(AND($M179=1,BI$9&gt;$B$9),"",IF(AND($M179=1,BI$9&lt;=$B$9),LOOKUP(BI$9,$A$12:$A$111,$B$12:$B$111),IF(AND($H179=-1,BJ$9=$R178),"",IF($H179=-1,BJ178,IF(AND($H179=1,BH$9=$R178),$J179,IF($H179=1,BI178,""))))))))</f>
        <v/>
      </c>
      <c r="BJ179" t="str">
        <f ca="1">IF($E178="","",IF($F179="",BJ178,IF(AND($M179=1,BJ$9&gt;$B$9),"",IF(AND($M179=1,BJ$9&lt;=$B$9),LOOKUP(BJ$9,$A$12:$A$111,$B$12:$B$111),IF(AND($H179=-1,BK$9=$R178),"",IF($H179=-1,BK178,IF(AND($H179=1,BI$9=$R178),$J179,IF($H179=1,BJ178,""))))))))</f>
        <v/>
      </c>
      <c r="BK179" t="str">
        <f ca="1">IF($E178="","",IF($F179="",BK178,IF(AND($M179=1,BK$9&gt;$B$9),"",IF(AND($M179=1,BK$9&lt;=$B$9),LOOKUP(BK$9,$A$12:$A$111,$B$12:$B$111),IF(AND($H179=-1,BL$9=$R178),"",IF($H179=-1,BL178,IF(AND($H179=1,BJ$9=$R178),$J179,IF($H179=1,BK178,""))))))))</f>
        <v/>
      </c>
      <c r="BL179" t="str">
        <f ca="1">IF($E178="","",IF($F179="",BL178,IF(AND($M179=1,BL$9&gt;$B$9),"",IF(AND($M179=1,BL$9&lt;=$B$9),LOOKUP(BL$9,$A$12:$A$111,$B$12:$B$111),IF(AND($H179=-1,BM$9=$R178),"",IF($H179=-1,BM178,IF(AND($H179=1,BK$9=$R178),$J179,IF($H179=1,BL178,""))))))))</f>
        <v/>
      </c>
      <c r="BM179" t="str">
        <f ca="1">IF($E178="","",IF($F179="",BM178,IF(AND($M179=1,BM$9&gt;$B$9),"",IF(AND($M179=1,BM$9&lt;=$B$9),LOOKUP(BM$9,$A$12:$A$111,$B$12:$B$111),IF(AND($H179=-1,BN$9=$R178),"",IF($H179=-1,BN178,IF(AND($H179=1,BL$9=$R178),$J179,IF($H179=1,BM178,""))))))))</f>
        <v/>
      </c>
      <c r="BN179">
        <f ca="1">IF($E178="","",IF($F179="",BN178,IF(AND($M179=1,BN$9&gt;$B$9),"",IF(AND($M179=1,BN$9&lt;=$B$9),LOOKUP(BN$9,$A$12:$A$111,$B$12:$B$111),IF(AND($H179=-1,BO$9=$R178),"",IF($H179=-1,BO178,IF(AND($H179=1,BM$9=$R178),$J179,IF($H179=1,BN178,""))))))))</f>
        <v>0</v>
      </c>
      <c r="BO179">
        <f ca="1">IF($E178="","",IF($F179="",BO178,IF(AND($M179=1,BO$9&gt;$B$9),"",IF(AND($M179=1,BO$9&lt;=$B$9),LOOKUP(BO$9,$A$12:$A$111,$B$12:$B$111),IF(AND($H179=-1,BP$9=$R178),"",IF($H179=-1,BP178,IF(AND($H179=1,BN$9=$R178),$J179,IF($H179=1,BO178,""))))))))</f>
        <v>0</v>
      </c>
      <c r="BP179">
        <f ca="1">IF($E178="","",IF($F179="",BP178,IF(AND($M179=1,BP$9&gt;$B$9),"",IF(AND($M179=1,BP$9&lt;=$B$9),LOOKUP(BP$9,$A$12:$A$111,$B$12:$B$111),IF(AND($H179=-1,BQ$9=$R178),"",IF($H179=-1,BQ178,IF(AND($H179=1,BO$9=$R178),$J179,IF($H179=1,BP178,""))))))))</f>
        <v>0</v>
      </c>
    </row>
    <row r="180" spans="4:68" x14ac:dyDescent="0.25">
      <c r="D180" s="4">
        <v>170</v>
      </c>
      <c r="E180" s="1">
        <f t="shared" ca="1" si="21"/>
        <v>5</v>
      </c>
      <c r="F180" t="str">
        <f ca="1">IF(E179="","",IF(AND(B$3="Last",G179="Zero"),F179,IF(B$3="Last",G179,IF(AND(B$3="2nd last",G178="Zero"),F179,IF(B$3="2nd last",G178,IF(AND(B$3="Opposite",G179="Zero"),F179,IF(AND(B$3="Opposite",G179="Red"),"Black",IF(AND(B$3="Opposite",G179="Black"),"Red",IF(AND(B$3="Opposite",G179="Odd"),"Even",IF(AND(B$3="Opposite",G179="Even"),"Odd",IF(AND(B$3="Opposite",G179="High"),"Low",IF(AND(B$3="Opposite",G179="Low"),"High",IF(COUNTIF(Refs!$E$5:$I$6,B$3)=1,RevLab!B$3,"")))))))))))))</f>
        <v>Black</v>
      </c>
      <c r="G180" t="str">
        <f ca="1">IF(E180="","",IF(B$2="Red/Black",LOOKUP(E180,Refs!D:D,Refs!F:F),IF(B$2="High/Low",LOOKUP(E180,Refs!D:D,Refs!H:H),IF(B$2="Odd/Even",LOOKUP(E180,Refs!D:D,Refs!J:J),""))))</f>
        <v>Red</v>
      </c>
      <c r="H180">
        <f t="shared" ca="1" si="22"/>
        <v>-1</v>
      </c>
      <c r="I180">
        <f ca="1">IF(E179="","",IF(F180="","",IF(AND(R179&gt;1,P179+Q179&gt;=$B$4),$B$4,IF(R179=1,P179,P179+Q179))))</f>
        <v>21</v>
      </c>
      <c r="J180">
        <f t="shared" ca="1" si="23"/>
        <v>-21</v>
      </c>
      <c r="K180">
        <f t="shared" ca="1" si="25"/>
        <v>-203</v>
      </c>
      <c r="L180">
        <f t="shared" ca="1" si="26"/>
        <v>15</v>
      </c>
      <c r="M180">
        <f t="shared" ca="1" si="24"/>
        <v>0</v>
      </c>
      <c r="P180">
        <f t="shared" ca="1" si="18"/>
        <v>5</v>
      </c>
      <c r="Q180">
        <f t="shared" ca="1" si="19"/>
        <v>13</v>
      </c>
      <c r="R180" s="2">
        <f t="shared" ca="1" si="20"/>
        <v>3</v>
      </c>
      <c r="S180" s="4">
        <f ca="1">IF(E179="","",IF($F180="",S179,IF($M180=1,LOOKUP(S$9,$A$12:$A$111,$B$12:$B$111),IF(AND($H180=-1,T$9=$R179),"",IF($H180=-1,T179,IF($H180=1,S179))))))</f>
        <v>5</v>
      </c>
      <c r="T180">
        <f ca="1">IF($E179="","",IF($F180="",T179,IF(AND($M180=1,T$9&gt;$B$9),"",IF(AND($M180=1,T$9&lt;=$B$9),LOOKUP(T$9,$A$12:$A$111,$B$12:$B$111),IF(AND($H180=-1,U$9=$R179),"",IF($H180=-1,U179,IF(AND($H180=1,S$9=$R179),$J180,IF($H180=1,T179,""))))))))</f>
        <v>9</v>
      </c>
      <c r="U180">
        <f ca="1">IF($E179="","",IF($F180="",U179,IF(AND($M180=1,U$9&gt;$B$9),"",IF(AND($M180=1,U$9&lt;=$B$9),LOOKUP(U$9,$A$12:$A$111,$B$12:$B$111),IF(AND($H180=-1,V$9=$R179),"",IF($H180=-1,V179,IF(AND($H180=1,T$9=$R179),$J180,IF($H180=1,U179,""))))))))</f>
        <v>13</v>
      </c>
      <c r="V180" t="str">
        <f ca="1">IF($E179="","",IF($F180="",V179,IF(AND($M180=1,V$9&gt;$B$9),"",IF(AND($M180=1,V$9&lt;=$B$9),LOOKUP(V$9,$A$12:$A$111,$B$12:$B$111),IF(AND($H180=-1,W$9=$R179),"",IF($H180=-1,W179,IF(AND($H180=1,U$9=$R179),$J180,IF($H180=1,V179,""))))))))</f>
        <v/>
      </c>
      <c r="W180" t="str">
        <f ca="1">IF($E179="","",IF($F180="",W179,IF(AND($M180=1,W$9&gt;$B$9),"",IF(AND($M180=1,W$9&lt;=$B$9),LOOKUP(W$9,$A$12:$A$111,$B$12:$B$111),IF(AND($H180=-1,X$9=$R179),"",IF($H180=-1,X179,IF(AND($H180=1,V$9=$R179),$J180,IF($H180=1,W179,""))))))))</f>
        <v/>
      </c>
      <c r="X180" t="str">
        <f ca="1">IF($E179="","",IF($F180="",X179,IF(AND($M180=1,X$9&gt;$B$9),"",IF(AND($M180=1,X$9&lt;=$B$9),LOOKUP(X$9,$A$12:$A$111,$B$12:$B$111),IF(AND($H180=-1,Y$9=$R179),"",IF($H180=-1,Y179,IF(AND($H180=1,W$9=$R179),$J180,IF($H180=1,X179,""))))))))</f>
        <v/>
      </c>
      <c r="Y180" t="str">
        <f ca="1">IF($E179="","",IF($F180="",Y179,IF(AND($M180=1,Y$9&gt;$B$9),"",IF(AND($M180=1,Y$9&lt;=$B$9),LOOKUP(Y$9,$A$12:$A$111,$B$12:$B$111),IF(AND($H180=-1,Z$9=$R179),"",IF($H180=-1,Z179,IF(AND($H180=1,X$9=$R179),$J180,IF($H180=1,Y179,""))))))))</f>
        <v/>
      </c>
      <c r="Z180" t="str">
        <f ca="1">IF($E179="","",IF($F180="",Z179,IF(AND($M180=1,Z$9&gt;$B$9),"",IF(AND($M180=1,Z$9&lt;=$B$9),LOOKUP(Z$9,$A$12:$A$111,$B$12:$B$111),IF(AND($H180=-1,AA$9=$R179),"",IF($H180=-1,AA179,IF(AND($H180=1,Y$9=$R179),$J180,IF($H180=1,Z179,""))))))))</f>
        <v/>
      </c>
      <c r="AA180" t="str">
        <f ca="1">IF($E179="","",IF($F180="",AA179,IF(AND($M180=1,AA$9&gt;$B$9),"",IF(AND($M180=1,AA$9&lt;=$B$9),LOOKUP(AA$9,$A$12:$A$111,$B$12:$B$111),IF(AND($H180=-1,AB$9=$R179),"",IF($H180=-1,AB179,IF(AND($H180=1,Z$9=$R179),$J180,IF($H180=1,AA179,""))))))))</f>
        <v/>
      </c>
      <c r="AB180" t="str">
        <f ca="1">IF($E179="","",IF($F180="",AB179,IF(AND($M180=1,AB$9&gt;$B$9),"",IF(AND($M180=1,AB$9&lt;=$B$9),LOOKUP(AB$9,$A$12:$A$111,$B$12:$B$111),IF(AND($H180=-1,AC$9=$R179),"",IF($H180=-1,AC179,IF(AND($H180=1,AA$9=$R179),$J180,IF($H180=1,AB179,""))))))))</f>
        <v/>
      </c>
      <c r="AC180" t="str">
        <f ca="1">IF($E179="","",IF($F180="",AC179,IF(AND($M180=1,AC$9&gt;$B$9),"",IF(AND($M180=1,AC$9&lt;=$B$9),LOOKUP(AC$9,$A$12:$A$111,$B$12:$B$111),IF(AND($H180=-1,AD$9=$R179),"",IF($H180=-1,AD179,IF(AND($H180=1,AB$9=$R179),$J180,IF($H180=1,AC179,""))))))))</f>
        <v/>
      </c>
      <c r="AD180" t="str">
        <f ca="1">IF($E179="","",IF($F180="",AD179,IF(AND($M180=1,AD$9&gt;$B$9),"",IF(AND($M180=1,AD$9&lt;=$B$9),LOOKUP(AD$9,$A$12:$A$111,$B$12:$B$111),IF(AND($H180=-1,AE$9=$R179),"",IF($H180=-1,AE179,IF(AND($H180=1,AC$9=$R179),$J180,IF($H180=1,AD179,""))))))))</f>
        <v/>
      </c>
      <c r="AE180" t="str">
        <f ca="1">IF($E179="","",IF($F180="",AE179,IF(AND($M180=1,AE$9&gt;$B$9),"",IF(AND($M180=1,AE$9&lt;=$B$9),LOOKUP(AE$9,$A$12:$A$111,$B$12:$B$111),IF(AND($H180=-1,AF$9=$R179),"",IF($H180=-1,AF179,IF(AND($H180=1,AD$9=$R179),$J180,IF($H180=1,AE179,""))))))))</f>
        <v/>
      </c>
      <c r="AF180" t="str">
        <f ca="1">IF($E179="","",IF($F180="",AF179,IF(AND($M180=1,AF$9&gt;$B$9),"",IF(AND($M180=1,AF$9&lt;=$B$9),LOOKUP(AF$9,$A$12:$A$111,$B$12:$B$111),IF(AND($H180=-1,AG$9=$R179),"",IF($H180=-1,AG179,IF(AND($H180=1,AE$9=$R179),$J180,IF($H180=1,AF179,""))))))))</f>
        <v/>
      </c>
      <c r="AG180" t="str">
        <f ca="1">IF($E179="","",IF($F180="",AG179,IF(AND($M180=1,AG$9&gt;$B$9),"",IF(AND($M180=1,AG$9&lt;=$B$9),LOOKUP(AG$9,$A$12:$A$111,$B$12:$B$111),IF(AND($H180=-1,AH$9=$R179),"",IF($H180=-1,AH179,IF(AND($H180=1,AF$9=$R179),$J180,IF($H180=1,AG179,""))))))))</f>
        <v/>
      </c>
      <c r="AH180" t="str">
        <f ca="1">IF($E179="","",IF($F180="",AH179,IF(AND($M180=1,AH$9&gt;$B$9),"",IF(AND($M180=1,AH$9&lt;=$B$9),LOOKUP(AH$9,$A$12:$A$111,$B$12:$B$111),IF(AND($H180=-1,AI$9=$R179),"",IF($H180=-1,AI179,IF(AND($H180=1,AG$9=$R179),$J180,IF($H180=1,AH179,""))))))))</f>
        <v/>
      </c>
      <c r="AI180" t="str">
        <f ca="1">IF($E179="","",IF($F180="",AI179,IF(AND($M180=1,AI$9&gt;$B$9),"",IF(AND($M180=1,AI$9&lt;=$B$9),LOOKUP(AI$9,$A$12:$A$111,$B$12:$B$111),IF(AND($H180=-1,AJ$9=$R179),"",IF($H180=-1,AJ179,IF(AND($H180=1,AH$9=$R179),$J180,IF($H180=1,AI179,""))))))))</f>
        <v/>
      </c>
      <c r="AJ180" t="str">
        <f ca="1">IF($E179="","",IF($F180="",AJ179,IF(AND($M180=1,AJ$9&gt;$B$9),"",IF(AND($M180=1,AJ$9&lt;=$B$9),LOOKUP(AJ$9,$A$12:$A$111,$B$12:$B$111),IF(AND($H180=-1,AK$9=$R179),"",IF($H180=-1,AK179,IF(AND($H180=1,AI$9=$R179),$J180,IF($H180=1,AJ179,""))))))))</f>
        <v/>
      </c>
      <c r="AK180" t="str">
        <f ca="1">IF($E179="","",IF($F180="",AK179,IF(AND($M180=1,AK$9&gt;$B$9),"",IF(AND($M180=1,AK$9&lt;=$B$9),LOOKUP(AK$9,$A$12:$A$111,$B$12:$B$111),IF(AND($H180=-1,AL$9=$R179),"",IF($H180=-1,AL179,IF(AND($H180=1,AJ$9=$R179),$J180,IF($H180=1,AK179,""))))))))</f>
        <v/>
      </c>
      <c r="AL180" t="str">
        <f ca="1">IF($E179="","",IF($F180="",AL179,IF(AND($M180=1,AL$9&gt;$B$9),"",IF(AND($M180=1,AL$9&lt;=$B$9),LOOKUP(AL$9,$A$12:$A$111,$B$12:$B$111),IF(AND($H180=-1,AM$9=$R179),"",IF($H180=-1,AM179,IF(AND($H180=1,AK$9=$R179),$J180,IF($H180=1,AL179,""))))))))</f>
        <v/>
      </c>
      <c r="AM180" t="str">
        <f ca="1">IF($E179="","",IF($F180="",AM179,IF(AND($M180=1,AM$9&gt;$B$9),"",IF(AND($M180=1,AM$9&lt;=$B$9),LOOKUP(AM$9,$A$12:$A$111,$B$12:$B$111),IF(AND($H180=-1,AN$9=$R179),"",IF($H180=-1,AN179,IF(AND($H180=1,AL$9=$R179),$J180,IF($H180=1,AM179,""))))))))</f>
        <v/>
      </c>
      <c r="AN180" t="str">
        <f ca="1">IF($E179="","",IF($F180="",AN179,IF(AND($M180=1,AN$9&gt;$B$9),"",IF(AND($M180=1,AN$9&lt;=$B$9),LOOKUP(AN$9,$A$12:$A$111,$B$12:$B$111),IF(AND($H180=-1,AO$9=$R179),"",IF($H180=-1,AO179,IF(AND($H180=1,AM$9=$R179),$J180,IF($H180=1,AN179,""))))))))</f>
        <v/>
      </c>
      <c r="AO180" t="str">
        <f ca="1">IF($E179="","",IF($F180="",AO179,IF(AND($M180=1,AO$9&gt;$B$9),"",IF(AND($M180=1,AO$9&lt;=$B$9),LOOKUP(AO$9,$A$12:$A$111,$B$12:$B$111),IF(AND($H180=-1,AP$9=$R179),"",IF($H180=-1,AP179,IF(AND($H180=1,AN$9=$R179),$J180,IF($H180=1,AO179,""))))))))</f>
        <v/>
      </c>
      <c r="AP180" t="str">
        <f ca="1">IF($E179="","",IF($F180="",AP179,IF(AND($M180=1,AP$9&gt;$B$9),"",IF(AND($M180=1,AP$9&lt;=$B$9),LOOKUP(AP$9,$A$12:$A$111,$B$12:$B$111),IF(AND($H180=-1,AQ$9=$R179),"",IF($H180=-1,AQ179,IF(AND($H180=1,AO$9=$R179),$J180,IF($H180=1,AP179,""))))))))</f>
        <v/>
      </c>
      <c r="AQ180" t="str">
        <f ca="1">IF($E179="","",IF($F180="",AQ179,IF(AND($M180=1,AQ$9&gt;$B$9),"",IF(AND($M180=1,AQ$9&lt;=$B$9),LOOKUP(AQ$9,$A$12:$A$111,$B$12:$B$111),IF(AND($H180=-1,AR$9=$R179),"",IF($H180=-1,AR179,IF(AND($H180=1,AP$9=$R179),$J180,IF($H180=1,AQ179,""))))))))</f>
        <v/>
      </c>
      <c r="AR180" t="str">
        <f ca="1">IF($E179="","",IF($F180="",AR179,IF(AND($M180=1,AR$9&gt;$B$9),"",IF(AND($M180=1,AR$9&lt;=$B$9),LOOKUP(AR$9,$A$12:$A$111,$B$12:$B$111),IF(AND($H180=-1,AS$9=$R179),"",IF($H180=-1,AS179,IF(AND($H180=1,AQ$9=$R179),$J180,IF($H180=1,AR179,""))))))))</f>
        <v/>
      </c>
      <c r="AS180" t="str">
        <f ca="1">IF($E179="","",IF($F180="",AS179,IF(AND($M180=1,AS$9&gt;$B$9),"",IF(AND($M180=1,AS$9&lt;=$B$9),LOOKUP(AS$9,$A$12:$A$111,$B$12:$B$111),IF(AND($H180=-1,AT$9=$R179),"",IF($H180=-1,AT179,IF(AND($H180=1,AR$9=$R179),$J180,IF($H180=1,AS179,""))))))))</f>
        <v/>
      </c>
      <c r="AT180" t="str">
        <f ca="1">IF($E179="","",IF($F180="",AT179,IF(AND($M180=1,AT$9&gt;$B$9),"",IF(AND($M180=1,AT$9&lt;=$B$9),LOOKUP(AT$9,$A$12:$A$111,$B$12:$B$111),IF(AND($H180=-1,AU$9=$R179),"",IF($H180=-1,AU179,IF(AND($H180=1,AS$9=$R179),$J180,IF($H180=1,AT179,""))))))))</f>
        <v/>
      </c>
      <c r="AU180" t="str">
        <f ca="1">IF($E179="","",IF($F180="",AU179,IF(AND($M180=1,AU$9&gt;$B$9),"",IF(AND($M180=1,AU$9&lt;=$B$9),LOOKUP(AU$9,$A$12:$A$111,$B$12:$B$111),IF(AND($H180=-1,AV$9=$R179),"",IF($H180=-1,AV179,IF(AND($H180=1,AT$9=$R179),$J180,IF($H180=1,AU179,""))))))))</f>
        <v/>
      </c>
      <c r="AV180" t="str">
        <f ca="1">IF($E179="","",IF($F180="",AV179,IF(AND($M180=1,AV$9&gt;$B$9),"",IF(AND($M180=1,AV$9&lt;=$B$9),LOOKUP(AV$9,$A$12:$A$111,$B$12:$B$111),IF(AND($H180=-1,AW$9=$R179),"",IF($H180=-1,AW179,IF(AND($H180=1,AU$9=$R179),$J180,IF($H180=1,AV179,""))))))))</f>
        <v/>
      </c>
      <c r="AW180" t="str">
        <f ca="1">IF($E179="","",IF($F180="",AW179,IF(AND($M180=1,AW$9&gt;$B$9),"",IF(AND($M180=1,AW$9&lt;=$B$9),LOOKUP(AW$9,$A$12:$A$111,$B$12:$B$111),IF(AND($H180=-1,AX$9=$R179),"",IF($H180=-1,AX179,IF(AND($H180=1,AV$9=$R179),$J180,IF($H180=1,AW179,""))))))))</f>
        <v/>
      </c>
      <c r="AX180" t="str">
        <f ca="1">IF($E179="","",IF($F180="",AX179,IF(AND($M180=1,AX$9&gt;$B$9),"",IF(AND($M180=1,AX$9&lt;=$B$9),LOOKUP(AX$9,$A$12:$A$111,$B$12:$B$111),IF(AND($H180=-1,AY$9=$R179),"",IF($H180=-1,AY179,IF(AND($H180=1,AW$9=$R179),$J180,IF($H180=1,AX179,""))))))))</f>
        <v/>
      </c>
      <c r="AY180" t="str">
        <f ca="1">IF($E179="","",IF($F180="",AY179,IF(AND($M180=1,AY$9&gt;$B$9),"",IF(AND($M180=1,AY$9&lt;=$B$9),LOOKUP(AY$9,$A$12:$A$111,$B$12:$B$111),IF(AND($H180=-1,AZ$9=$R179),"",IF($H180=-1,AZ179,IF(AND($H180=1,AX$9=$R179),$J180,IF($H180=1,AY179,""))))))))</f>
        <v/>
      </c>
      <c r="AZ180" t="str">
        <f ca="1">IF($E179="","",IF($F180="",AZ179,IF(AND($M180=1,AZ$9&gt;$B$9),"",IF(AND($M180=1,AZ$9&lt;=$B$9),LOOKUP(AZ$9,$A$12:$A$111,$B$12:$B$111),IF(AND($H180=-1,BA$9=$R179),"",IF($H180=-1,BA179,IF(AND($H180=1,AY$9=$R179),$J180,IF($H180=1,AZ179,""))))))))</f>
        <v/>
      </c>
      <c r="BA180" t="str">
        <f ca="1">IF($E179="","",IF($F180="",BA179,IF(AND($M180=1,BA$9&gt;$B$9),"",IF(AND($M180=1,BA$9&lt;=$B$9),LOOKUP(BA$9,$A$12:$A$111,$B$12:$B$111),IF(AND($H180=-1,BB$9=$R179),"",IF($H180=-1,BB179,IF(AND($H180=1,AZ$9=$R179),$J180,IF($H180=1,BA179,""))))))))</f>
        <v/>
      </c>
      <c r="BB180" t="str">
        <f ca="1">IF($E179="","",IF($F180="",BB179,IF(AND($M180=1,BB$9&gt;$B$9),"",IF(AND($M180=1,BB$9&lt;=$B$9),LOOKUP(BB$9,$A$12:$A$111,$B$12:$B$111),IF(AND($H180=-1,BC$9=$R179),"",IF($H180=-1,BC179,IF(AND($H180=1,BA$9=$R179),$J180,IF($H180=1,BB179,""))))))))</f>
        <v/>
      </c>
      <c r="BC180" t="str">
        <f ca="1">IF($E179="","",IF($F180="",BC179,IF(AND($M180=1,BC$9&gt;$B$9),"",IF(AND($M180=1,BC$9&lt;=$B$9),LOOKUP(BC$9,$A$12:$A$111,$B$12:$B$111),IF(AND($H180=-1,BD$9=$R179),"",IF($H180=-1,BD179,IF(AND($H180=1,BB$9=$R179),$J180,IF($H180=1,BC179,""))))))))</f>
        <v/>
      </c>
      <c r="BD180" t="str">
        <f ca="1">IF($E179="","",IF($F180="",BD179,IF(AND($M180=1,BD$9&gt;$B$9),"",IF(AND($M180=1,BD$9&lt;=$B$9),LOOKUP(BD$9,$A$12:$A$111,$B$12:$B$111),IF(AND($H180=-1,BE$9=$R179),"",IF($H180=-1,BE179,IF(AND($H180=1,BC$9=$R179),$J180,IF($H180=1,BD179,""))))))))</f>
        <v/>
      </c>
      <c r="BE180" t="str">
        <f ca="1">IF($E179="","",IF($F180="",BE179,IF(AND($M180=1,BE$9&gt;$B$9),"",IF(AND($M180=1,BE$9&lt;=$B$9),LOOKUP(BE$9,$A$12:$A$111,$B$12:$B$111),IF(AND($H180=-1,BF$9=$R179),"",IF($H180=-1,BF179,IF(AND($H180=1,BD$9=$R179),$J180,IF($H180=1,BE179,""))))))))</f>
        <v/>
      </c>
      <c r="BF180" t="str">
        <f ca="1">IF($E179="","",IF($F180="",BF179,IF(AND($M180=1,BF$9&gt;$B$9),"",IF(AND($M180=1,BF$9&lt;=$B$9),LOOKUP(BF$9,$A$12:$A$111,$B$12:$B$111),IF(AND($H180=-1,BG$9=$R179),"",IF($H180=-1,BG179,IF(AND($H180=1,BE$9=$R179),$J180,IF($H180=1,BF179,""))))))))</f>
        <v/>
      </c>
      <c r="BG180" t="str">
        <f ca="1">IF($E179="","",IF($F180="",BG179,IF(AND($M180=1,BG$9&gt;$B$9),"",IF(AND($M180=1,BG$9&lt;=$B$9),LOOKUP(BG$9,$A$12:$A$111,$B$12:$B$111),IF(AND($H180=-1,BH$9=$R179),"",IF($H180=-1,BH179,IF(AND($H180=1,BF$9=$R179),$J180,IF($H180=1,BG179,""))))))))</f>
        <v/>
      </c>
      <c r="BH180" t="str">
        <f ca="1">IF($E179="","",IF($F180="",BH179,IF(AND($M180=1,BH$9&gt;$B$9),"",IF(AND($M180=1,BH$9&lt;=$B$9),LOOKUP(BH$9,$A$12:$A$111,$B$12:$B$111),IF(AND($H180=-1,BI$9=$R179),"",IF($H180=-1,BI179,IF(AND($H180=1,BG$9=$R179),$J180,IF($H180=1,BH179,""))))))))</f>
        <v/>
      </c>
      <c r="BI180" t="str">
        <f ca="1">IF($E179="","",IF($F180="",BI179,IF(AND($M180=1,BI$9&gt;$B$9),"",IF(AND($M180=1,BI$9&lt;=$B$9),LOOKUP(BI$9,$A$12:$A$111,$B$12:$B$111),IF(AND($H180=-1,BJ$9=$R179),"",IF($H180=-1,BJ179,IF(AND($H180=1,BH$9=$R179),$J180,IF($H180=1,BI179,""))))))))</f>
        <v/>
      </c>
      <c r="BJ180" t="str">
        <f ca="1">IF($E179="","",IF($F180="",BJ179,IF(AND($M180=1,BJ$9&gt;$B$9),"",IF(AND($M180=1,BJ$9&lt;=$B$9),LOOKUP(BJ$9,$A$12:$A$111,$B$12:$B$111),IF(AND($H180=-1,BK$9=$R179),"",IF($H180=-1,BK179,IF(AND($H180=1,BI$9=$R179),$J180,IF($H180=1,BJ179,""))))))))</f>
        <v/>
      </c>
      <c r="BK180" t="str">
        <f ca="1">IF($E179="","",IF($F180="",BK179,IF(AND($M180=1,BK$9&gt;$B$9),"",IF(AND($M180=1,BK$9&lt;=$B$9),LOOKUP(BK$9,$A$12:$A$111,$B$12:$B$111),IF(AND($H180=-1,BL$9=$R179),"",IF($H180=-1,BL179,IF(AND($H180=1,BJ$9=$R179),$J180,IF($H180=1,BK179,""))))))))</f>
        <v/>
      </c>
      <c r="BL180" t="str">
        <f ca="1">IF($E179="","",IF($F180="",BL179,IF(AND($M180=1,BL$9&gt;$B$9),"",IF(AND($M180=1,BL$9&lt;=$B$9),LOOKUP(BL$9,$A$12:$A$111,$B$12:$B$111),IF(AND($H180=-1,BM$9=$R179),"",IF($H180=-1,BM179,IF(AND($H180=1,BK$9=$R179),$J180,IF($H180=1,BL179,""))))))))</f>
        <v/>
      </c>
      <c r="BM180">
        <f ca="1">IF($E179="","",IF($F180="",BM179,IF(AND($M180=1,BM$9&gt;$B$9),"",IF(AND($M180=1,BM$9&lt;=$B$9),LOOKUP(BM$9,$A$12:$A$111,$B$12:$B$111),IF(AND($H180=-1,BN$9=$R179),"",IF($H180=-1,BN179,IF(AND($H180=1,BL$9=$R179),$J180,IF($H180=1,BM179,""))))))))</f>
        <v>0</v>
      </c>
      <c r="BN180">
        <f ca="1">IF($E179="","",IF($F180="",BN179,IF(AND($M180=1,BN$9&gt;$B$9),"",IF(AND($M180=1,BN$9&lt;=$B$9),LOOKUP(BN$9,$A$12:$A$111,$B$12:$B$111),IF(AND($H180=-1,BO$9=$R179),"",IF($H180=-1,BO179,IF(AND($H180=1,BM$9=$R179),$J180,IF($H180=1,BN179,""))))))))</f>
        <v>0</v>
      </c>
      <c r="BO180">
        <f ca="1">IF($E179="","",IF($F180="",BO179,IF(AND($M180=1,BO$9&gt;$B$9),"",IF(AND($M180=1,BO$9&lt;=$B$9),LOOKUP(BO$9,$A$12:$A$111,$B$12:$B$111),IF(AND($H180=-1,BP$9=$R179),"",IF($H180=-1,BP179,IF(AND($H180=1,BN$9=$R179),$J180,IF($H180=1,BO179,""))))))))</f>
        <v>0</v>
      </c>
      <c r="BP180">
        <f ca="1">IF($E179="","",IF($F180="",BP179,IF(AND($M180=1,BP$9&gt;$B$9),"",IF(AND($M180=1,BP$9&lt;=$B$9),LOOKUP(BP$9,$A$12:$A$111,$B$12:$B$111),IF(AND($H180=-1,BQ$9=$R179),"",IF($H180=-1,BQ179,IF(AND($H180=1,BO$9=$R179),$J180,IF($H180=1,BP179,""))))))))</f>
        <v>0</v>
      </c>
    </row>
    <row r="181" spans="4:68" x14ac:dyDescent="0.25">
      <c r="D181" s="4">
        <v>171</v>
      </c>
      <c r="E181" s="1">
        <f t="shared" ca="1" si="21"/>
        <v>10</v>
      </c>
      <c r="F181" t="str">
        <f ca="1">IF(E180="","",IF(AND(B$3="Last",G180="Zero"),F180,IF(B$3="Last",G180,IF(AND(B$3="2nd last",G179="Zero"),F180,IF(B$3="2nd last",G179,IF(AND(B$3="Opposite",G180="Zero"),F180,IF(AND(B$3="Opposite",G180="Red"),"Black",IF(AND(B$3="Opposite",G180="Black"),"Red",IF(AND(B$3="Opposite",G180="Odd"),"Even",IF(AND(B$3="Opposite",G180="Even"),"Odd",IF(AND(B$3="Opposite",G180="High"),"Low",IF(AND(B$3="Opposite",G180="Low"),"High",IF(COUNTIF(Refs!$E$5:$I$6,B$3)=1,RevLab!B$3,"")))))))))))))</f>
        <v>Black</v>
      </c>
      <c r="G181" t="str">
        <f ca="1">IF(E181="","",IF(B$2="Red/Black",LOOKUP(E181,Refs!D:D,Refs!F:F),IF(B$2="High/Low",LOOKUP(E181,Refs!D:D,Refs!H:H),IF(B$2="Odd/Even",LOOKUP(E181,Refs!D:D,Refs!J:J),""))))</f>
        <v>Black</v>
      </c>
      <c r="H181">
        <f t="shared" ca="1" si="22"/>
        <v>1</v>
      </c>
      <c r="I181">
        <f ca="1">IF(E180="","",IF(F181="","",IF(AND(R180&gt;1,P180+Q180&gt;=$B$4),$B$4,IF(R180=1,P180,P180+Q180))))</f>
        <v>18</v>
      </c>
      <c r="J181">
        <f t="shared" ca="1" si="23"/>
        <v>18</v>
      </c>
      <c r="K181">
        <f t="shared" ca="1" si="25"/>
        <v>-185</v>
      </c>
      <c r="L181">
        <f t="shared" ca="1" si="26"/>
        <v>15</v>
      </c>
      <c r="M181">
        <f t="shared" ca="1" si="24"/>
        <v>0</v>
      </c>
      <c r="P181">
        <f t="shared" ca="1" si="18"/>
        <v>5</v>
      </c>
      <c r="Q181">
        <f t="shared" ca="1" si="19"/>
        <v>18</v>
      </c>
      <c r="R181" s="2">
        <f t="shared" ca="1" si="20"/>
        <v>4</v>
      </c>
      <c r="S181" s="4">
        <f ca="1">IF(E180="","",IF($F181="",S180,IF($M181=1,LOOKUP(S$9,$A$12:$A$111,$B$12:$B$111),IF(AND($H181=-1,T$9=$R180),"",IF($H181=-1,T180,IF($H181=1,S180))))))</f>
        <v>5</v>
      </c>
      <c r="T181">
        <f ca="1">IF($E180="","",IF($F181="",T180,IF(AND($M181=1,T$9&gt;$B$9),"",IF(AND($M181=1,T$9&lt;=$B$9),LOOKUP(T$9,$A$12:$A$111,$B$12:$B$111),IF(AND($H181=-1,U$9=$R180),"",IF($H181=-1,U180,IF(AND($H181=1,S$9=$R180),$J181,IF($H181=1,T180,""))))))))</f>
        <v>9</v>
      </c>
      <c r="U181">
        <f ca="1">IF($E180="","",IF($F181="",U180,IF(AND($M181=1,U$9&gt;$B$9),"",IF(AND($M181=1,U$9&lt;=$B$9),LOOKUP(U$9,$A$12:$A$111,$B$12:$B$111),IF(AND($H181=-1,V$9=$R180),"",IF($H181=-1,V180,IF(AND($H181=1,T$9=$R180),$J181,IF($H181=1,U180,""))))))))</f>
        <v>13</v>
      </c>
      <c r="V181">
        <f ca="1">IF($E180="","",IF($F181="",V180,IF(AND($M181=1,V$9&gt;$B$9),"",IF(AND($M181=1,V$9&lt;=$B$9),LOOKUP(V$9,$A$12:$A$111,$B$12:$B$111),IF(AND($H181=-1,W$9=$R180),"",IF($H181=-1,W180,IF(AND($H181=1,U$9=$R180),$J181,IF($H181=1,V180,""))))))))</f>
        <v>18</v>
      </c>
      <c r="W181" t="str">
        <f ca="1">IF($E180="","",IF($F181="",W180,IF(AND($M181=1,W$9&gt;$B$9),"",IF(AND($M181=1,W$9&lt;=$B$9),LOOKUP(W$9,$A$12:$A$111,$B$12:$B$111),IF(AND($H181=-1,X$9=$R180),"",IF($H181=-1,X180,IF(AND($H181=1,V$9=$R180),$J181,IF($H181=1,W180,""))))))))</f>
        <v/>
      </c>
      <c r="X181" t="str">
        <f ca="1">IF($E180="","",IF($F181="",X180,IF(AND($M181=1,X$9&gt;$B$9),"",IF(AND($M181=1,X$9&lt;=$B$9),LOOKUP(X$9,$A$12:$A$111,$B$12:$B$111),IF(AND($H181=-1,Y$9=$R180),"",IF($H181=-1,Y180,IF(AND($H181=1,W$9=$R180),$J181,IF($H181=1,X180,""))))))))</f>
        <v/>
      </c>
      <c r="Y181" t="str">
        <f ca="1">IF($E180="","",IF($F181="",Y180,IF(AND($M181=1,Y$9&gt;$B$9),"",IF(AND($M181=1,Y$9&lt;=$B$9),LOOKUP(Y$9,$A$12:$A$111,$B$12:$B$111),IF(AND($H181=-1,Z$9=$R180),"",IF($H181=-1,Z180,IF(AND($H181=1,X$9=$R180),$J181,IF($H181=1,Y180,""))))))))</f>
        <v/>
      </c>
      <c r="Z181" t="str">
        <f ca="1">IF($E180="","",IF($F181="",Z180,IF(AND($M181=1,Z$9&gt;$B$9),"",IF(AND($M181=1,Z$9&lt;=$B$9),LOOKUP(Z$9,$A$12:$A$111,$B$12:$B$111),IF(AND($H181=-1,AA$9=$R180),"",IF($H181=-1,AA180,IF(AND($H181=1,Y$9=$R180),$J181,IF($H181=1,Z180,""))))))))</f>
        <v/>
      </c>
      <c r="AA181" t="str">
        <f ca="1">IF($E180="","",IF($F181="",AA180,IF(AND($M181=1,AA$9&gt;$B$9),"",IF(AND($M181=1,AA$9&lt;=$B$9),LOOKUP(AA$9,$A$12:$A$111,$B$12:$B$111),IF(AND($H181=-1,AB$9=$R180),"",IF($H181=-1,AB180,IF(AND($H181=1,Z$9=$R180),$J181,IF($H181=1,AA180,""))))))))</f>
        <v/>
      </c>
      <c r="AB181" t="str">
        <f ca="1">IF($E180="","",IF($F181="",AB180,IF(AND($M181=1,AB$9&gt;$B$9),"",IF(AND($M181=1,AB$9&lt;=$B$9),LOOKUP(AB$9,$A$12:$A$111,$B$12:$B$111),IF(AND($H181=-1,AC$9=$R180),"",IF($H181=-1,AC180,IF(AND($H181=1,AA$9=$R180),$J181,IF($H181=1,AB180,""))))))))</f>
        <v/>
      </c>
      <c r="AC181" t="str">
        <f ca="1">IF($E180="","",IF($F181="",AC180,IF(AND($M181=1,AC$9&gt;$B$9),"",IF(AND($M181=1,AC$9&lt;=$B$9),LOOKUP(AC$9,$A$12:$A$111,$B$12:$B$111),IF(AND($H181=-1,AD$9=$R180),"",IF($H181=-1,AD180,IF(AND($H181=1,AB$9=$R180),$J181,IF($H181=1,AC180,""))))))))</f>
        <v/>
      </c>
      <c r="AD181" t="str">
        <f ca="1">IF($E180="","",IF($F181="",AD180,IF(AND($M181=1,AD$9&gt;$B$9),"",IF(AND($M181=1,AD$9&lt;=$B$9),LOOKUP(AD$9,$A$12:$A$111,$B$12:$B$111),IF(AND($H181=-1,AE$9=$R180),"",IF($H181=-1,AE180,IF(AND($H181=1,AC$9=$R180),$J181,IF($H181=1,AD180,""))))))))</f>
        <v/>
      </c>
      <c r="AE181" t="str">
        <f ca="1">IF($E180="","",IF($F181="",AE180,IF(AND($M181=1,AE$9&gt;$B$9),"",IF(AND($M181=1,AE$9&lt;=$B$9),LOOKUP(AE$9,$A$12:$A$111,$B$12:$B$111),IF(AND($H181=-1,AF$9=$R180),"",IF($H181=-1,AF180,IF(AND($H181=1,AD$9=$R180),$J181,IF($H181=1,AE180,""))))))))</f>
        <v/>
      </c>
      <c r="AF181" t="str">
        <f ca="1">IF($E180="","",IF($F181="",AF180,IF(AND($M181=1,AF$9&gt;$B$9),"",IF(AND($M181=1,AF$9&lt;=$B$9),LOOKUP(AF$9,$A$12:$A$111,$B$12:$B$111),IF(AND($H181=-1,AG$9=$R180),"",IF($H181=-1,AG180,IF(AND($H181=1,AE$9=$R180),$J181,IF($H181=1,AF180,""))))))))</f>
        <v/>
      </c>
      <c r="AG181" t="str">
        <f ca="1">IF($E180="","",IF($F181="",AG180,IF(AND($M181=1,AG$9&gt;$B$9),"",IF(AND($M181=1,AG$9&lt;=$B$9),LOOKUP(AG$9,$A$12:$A$111,$B$12:$B$111),IF(AND($H181=-1,AH$9=$R180),"",IF($H181=-1,AH180,IF(AND($H181=1,AF$9=$R180),$J181,IF($H181=1,AG180,""))))))))</f>
        <v/>
      </c>
      <c r="AH181" t="str">
        <f ca="1">IF($E180="","",IF($F181="",AH180,IF(AND($M181=1,AH$9&gt;$B$9),"",IF(AND($M181=1,AH$9&lt;=$B$9),LOOKUP(AH$9,$A$12:$A$111,$B$12:$B$111),IF(AND($H181=-1,AI$9=$R180),"",IF($H181=-1,AI180,IF(AND($H181=1,AG$9=$R180),$J181,IF($H181=1,AH180,""))))))))</f>
        <v/>
      </c>
      <c r="AI181" t="str">
        <f ca="1">IF($E180="","",IF($F181="",AI180,IF(AND($M181=1,AI$9&gt;$B$9),"",IF(AND($M181=1,AI$9&lt;=$B$9),LOOKUP(AI$9,$A$12:$A$111,$B$12:$B$111),IF(AND($H181=-1,AJ$9=$R180),"",IF($H181=-1,AJ180,IF(AND($H181=1,AH$9=$R180),$J181,IF($H181=1,AI180,""))))))))</f>
        <v/>
      </c>
      <c r="AJ181" t="str">
        <f ca="1">IF($E180="","",IF($F181="",AJ180,IF(AND($M181=1,AJ$9&gt;$B$9),"",IF(AND($M181=1,AJ$9&lt;=$B$9),LOOKUP(AJ$9,$A$12:$A$111,$B$12:$B$111),IF(AND($H181=-1,AK$9=$R180),"",IF($H181=-1,AK180,IF(AND($H181=1,AI$9=$R180),$J181,IF($H181=1,AJ180,""))))))))</f>
        <v/>
      </c>
      <c r="AK181" t="str">
        <f ca="1">IF($E180="","",IF($F181="",AK180,IF(AND($M181=1,AK$9&gt;$B$9),"",IF(AND($M181=1,AK$9&lt;=$B$9),LOOKUP(AK$9,$A$12:$A$111,$B$12:$B$111),IF(AND($H181=-1,AL$9=$R180),"",IF($H181=-1,AL180,IF(AND($H181=1,AJ$9=$R180),$J181,IF($H181=1,AK180,""))))))))</f>
        <v/>
      </c>
      <c r="AL181" t="str">
        <f ca="1">IF($E180="","",IF($F181="",AL180,IF(AND($M181=1,AL$9&gt;$B$9),"",IF(AND($M181=1,AL$9&lt;=$B$9),LOOKUP(AL$9,$A$12:$A$111,$B$12:$B$111),IF(AND($H181=-1,AM$9=$R180),"",IF($H181=-1,AM180,IF(AND($H181=1,AK$9=$R180),$J181,IF($H181=1,AL180,""))))))))</f>
        <v/>
      </c>
      <c r="AM181" t="str">
        <f ca="1">IF($E180="","",IF($F181="",AM180,IF(AND($M181=1,AM$9&gt;$B$9),"",IF(AND($M181=1,AM$9&lt;=$B$9),LOOKUP(AM$9,$A$12:$A$111,$B$12:$B$111),IF(AND($H181=-1,AN$9=$R180),"",IF($H181=-1,AN180,IF(AND($H181=1,AL$9=$R180),$J181,IF($H181=1,AM180,""))))))))</f>
        <v/>
      </c>
      <c r="AN181" t="str">
        <f ca="1">IF($E180="","",IF($F181="",AN180,IF(AND($M181=1,AN$9&gt;$B$9),"",IF(AND($M181=1,AN$9&lt;=$B$9),LOOKUP(AN$9,$A$12:$A$111,$B$12:$B$111),IF(AND($H181=-1,AO$9=$R180),"",IF($H181=-1,AO180,IF(AND($H181=1,AM$9=$R180),$J181,IF($H181=1,AN180,""))))))))</f>
        <v/>
      </c>
      <c r="AO181" t="str">
        <f ca="1">IF($E180="","",IF($F181="",AO180,IF(AND($M181=1,AO$9&gt;$B$9),"",IF(AND($M181=1,AO$9&lt;=$B$9),LOOKUP(AO$9,$A$12:$A$111,$B$12:$B$111),IF(AND($H181=-1,AP$9=$R180),"",IF($H181=-1,AP180,IF(AND($H181=1,AN$9=$R180),$J181,IF($H181=1,AO180,""))))))))</f>
        <v/>
      </c>
      <c r="AP181" t="str">
        <f ca="1">IF($E180="","",IF($F181="",AP180,IF(AND($M181=1,AP$9&gt;$B$9),"",IF(AND($M181=1,AP$9&lt;=$B$9),LOOKUP(AP$9,$A$12:$A$111,$B$12:$B$111),IF(AND($H181=-1,AQ$9=$R180),"",IF($H181=-1,AQ180,IF(AND($H181=1,AO$9=$R180),$J181,IF($H181=1,AP180,""))))))))</f>
        <v/>
      </c>
      <c r="AQ181" t="str">
        <f ca="1">IF($E180="","",IF($F181="",AQ180,IF(AND($M181=1,AQ$9&gt;$B$9),"",IF(AND($M181=1,AQ$9&lt;=$B$9),LOOKUP(AQ$9,$A$12:$A$111,$B$12:$B$111),IF(AND($H181=-1,AR$9=$R180),"",IF($H181=-1,AR180,IF(AND($H181=1,AP$9=$R180),$J181,IF($H181=1,AQ180,""))))))))</f>
        <v/>
      </c>
      <c r="AR181" t="str">
        <f ca="1">IF($E180="","",IF($F181="",AR180,IF(AND($M181=1,AR$9&gt;$B$9),"",IF(AND($M181=1,AR$9&lt;=$B$9),LOOKUP(AR$9,$A$12:$A$111,$B$12:$B$111),IF(AND($H181=-1,AS$9=$R180),"",IF($H181=-1,AS180,IF(AND($H181=1,AQ$9=$R180),$J181,IF($H181=1,AR180,""))))))))</f>
        <v/>
      </c>
      <c r="AS181" t="str">
        <f ca="1">IF($E180="","",IF($F181="",AS180,IF(AND($M181=1,AS$9&gt;$B$9),"",IF(AND($M181=1,AS$9&lt;=$B$9),LOOKUP(AS$9,$A$12:$A$111,$B$12:$B$111),IF(AND($H181=-1,AT$9=$R180),"",IF($H181=-1,AT180,IF(AND($H181=1,AR$9=$R180),$J181,IF($H181=1,AS180,""))))))))</f>
        <v/>
      </c>
      <c r="AT181" t="str">
        <f ca="1">IF($E180="","",IF($F181="",AT180,IF(AND($M181=1,AT$9&gt;$B$9),"",IF(AND($M181=1,AT$9&lt;=$B$9),LOOKUP(AT$9,$A$12:$A$111,$B$12:$B$111),IF(AND($H181=-1,AU$9=$R180),"",IF($H181=-1,AU180,IF(AND($H181=1,AS$9=$R180),$J181,IF($H181=1,AT180,""))))))))</f>
        <v/>
      </c>
      <c r="AU181" t="str">
        <f ca="1">IF($E180="","",IF($F181="",AU180,IF(AND($M181=1,AU$9&gt;$B$9),"",IF(AND($M181=1,AU$9&lt;=$B$9),LOOKUP(AU$9,$A$12:$A$111,$B$12:$B$111),IF(AND($H181=-1,AV$9=$R180),"",IF($H181=-1,AV180,IF(AND($H181=1,AT$9=$R180),$J181,IF($H181=1,AU180,""))))))))</f>
        <v/>
      </c>
      <c r="AV181" t="str">
        <f ca="1">IF($E180="","",IF($F181="",AV180,IF(AND($M181=1,AV$9&gt;$B$9),"",IF(AND($M181=1,AV$9&lt;=$B$9),LOOKUP(AV$9,$A$12:$A$111,$B$12:$B$111),IF(AND($H181=-1,AW$9=$R180),"",IF($H181=-1,AW180,IF(AND($H181=1,AU$9=$R180),$J181,IF($H181=1,AV180,""))))))))</f>
        <v/>
      </c>
      <c r="AW181" t="str">
        <f ca="1">IF($E180="","",IF($F181="",AW180,IF(AND($M181=1,AW$9&gt;$B$9),"",IF(AND($M181=1,AW$9&lt;=$B$9),LOOKUP(AW$9,$A$12:$A$111,$B$12:$B$111),IF(AND($H181=-1,AX$9=$R180),"",IF($H181=-1,AX180,IF(AND($H181=1,AV$9=$R180),$J181,IF($H181=1,AW180,""))))))))</f>
        <v/>
      </c>
      <c r="AX181" t="str">
        <f ca="1">IF($E180="","",IF($F181="",AX180,IF(AND($M181=1,AX$9&gt;$B$9),"",IF(AND($M181=1,AX$9&lt;=$B$9),LOOKUP(AX$9,$A$12:$A$111,$B$12:$B$111),IF(AND($H181=-1,AY$9=$R180),"",IF($H181=-1,AY180,IF(AND($H181=1,AW$9=$R180),$J181,IF($H181=1,AX180,""))))))))</f>
        <v/>
      </c>
      <c r="AY181" t="str">
        <f ca="1">IF($E180="","",IF($F181="",AY180,IF(AND($M181=1,AY$9&gt;$B$9),"",IF(AND($M181=1,AY$9&lt;=$B$9),LOOKUP(AY$9,$A$12:$A$111,$B$12:$B$111),IF(AND($H181=-1,AZ$9=$R180),"",IF($H181=-1,AZ180,IF(AND($H181=1,AX$9=$R180),$J181,IF($H181=1,AY180,""))))))))</f>
        <v/>
      </c>
      <c r="AZ181" t="str">
        <f ca="1">IF($E180="","",IF($F181="",AZ180,IF(AND($M181=1,AZ$9&gt;$B$9),"",IF(AND($M181=1,AZ$9&lt;=$B$9),LOOKUP(AZ$9,$A$12:$A$111,$B$12:$B$111),IF(AND($H181=-1,BA$9=$R180),"",IF($H181=-1,BA180,IF(AND($H181=1,AY$9=$R180),$J181,IF($H181=1,AZ180,""))))))))</f>
        <v/>
      </c>
      <c r="BA181" t="str">
        <f ca="1">IF($E180="","",IF($F181="",BA180,IF(AND($M181=1,BA$9&gt;$B$9),"",IF(AND($M181=1,BA$9&lt;=$B$9),LOOKUP(BA$9,$A$12:$A$111,$B$12:$B$111),IF(AND($H181=-1,BB$9=$R180),"",IF($H181=-1,BB180,IF(AND($H181=1,AZ$9=$R180),$J181,IF($H181=1,BA180,""))))))))</f>
        <v/>
      </c>
      <c r="BB181" t="str">
        <f ca="1">IF($E180="","",IF($F181="",BB180,IF(AND($M181=1,BB$9&gt;$B$9),"",IF(AND($M181=1,BB$9&lt;=$B$9),LOOKUP(BB$9,$A$12:$A$111,$B$12:$B$111),IF(AND($H181=-1,BC$9=$R180),"",IF($H181=-1,BC180,IF(AND($H181=1,BA$9=$R180),$J181,IF($H181=1,BB180,""))))))))</f>
        <v/>
      </c>
      <c r="BC181" t="str">
        <f ca="1">IF($E180="","",IF($F181="",BC180,IF(AND($M181=1,BC$9&gt;$B$9),"",IF(AND($M181=1,BC$9&lt;=$B$9),LOOKUP(BC$9,$A$12:$A$111,$B$12:$B$111),IF(AND($H181=-1,BD$9=$R180),"",IF($H181=-1,BD180,IF(AND($H181=1,BB$9=$R180),$J181,IF($H181=1,BC180,""))))))))</f>
        <v/>
      </c>
      <c r="BD181" t="str">
        <f ca="1">IF($E180="","",IF($F181="",BD180,IF(AND($M181=1,BD$9&gt;$B$9),"",IF(AND($M181=1,BD$9&lt;=$B$9),LOOKUP(BD$9,$A$12:$A$111,$B$12:$B$111),IF(AND($H181=-1,BE$9=$R180),"",IF($H181=-1,BE180,IF(AND($H181=1,BC$9=$R180),$J181,IF($H181=1,BD180,""))))))))</f>
        <v/>
      </c>
      <c r="BE181" t="str">
        <f ca="1">IF($E180="","",IF($F181="",BE180,IF(AND($M181=1,BE$9&gt;$B$9),"",IF(AND($M181=1,BE$9&lt;=$B$9),LOOKUP(BE$9,$A$12:$A$111,$B$12:$B$111),IF(AND($H181=-1,BF$9=$R180),"",IF($H181=-1,BF180,IF(AND($H181=1,BD$9=$R180),$J181,IF($H181=1,BE180,""))))))))</f>
        <v/>
      </c>
      <c r="BF181" t="str">
        <f ca="1">IF($E180="","",IF($F181="",BF180,IF(AND($M181=1,BF$9&gt;$B$9),"",IF(AND($M181=1,BF$9&lt;=$B$9),LOOKUP(BF$9,$A$12:$A$111,$B$12:$B$111),IF(AND($H181=-1,BG$9=$R180),"",IF($H181=-1,BG180,IF(AND($H181=1,BE$9=$R180),$J181,IF($H181=1,BF180,""))))))))</f>
        <v/>
      </c>
      <c r="BG181" t="str">
        <f ca="1">IF($E180="","",IF($F181="",BG180,IF(AND($M181=1,BG$9&gt;$B$9),"",IF(AND($M181=1,BG$9&lt;=$B$9),LOOKUP(BG$9,$A$12:$A$111,$B$12:$B$111),IF(AND($H181=-1,BH$9=$R180),"",IF($H181=-1,BH180,IF(AND($H181=1,BF$9=$R180),$J181,IF($H181=1,BG180,""))))))))</f>
        <v/>
      </c>
      <c r="BH181" t="str">
        <f ca="1">IF($E180="","",IF($F181="",BH180,IF(AND($M181=1,BH$9&gt;$B$9),"",IF(AND($M181=1,BH$9&lt;=$B$9),LOOKUP(BH$9,$A$12:$A$111,$B$12:$B$111),IF(AND($H181=-1,BI$9=$R180),"",IF($H181=-1,BI180,IF(AND($H181=1,BG$9=$R180),$J181,IF($H181=1,BH180,""))))))))</f>
        <v/>
      </c>
      <c r="BI181" t="str">
        <f ca="1">IF($E180="","",IF($F181="",BI180,IF(AND($M181=1,BI$9&gt;$B$9),"",IF(AND($M181=1,BI$9&lt;=$B$9),LOOKUP(BI$9,$A$12:$A$111,$B$12:$B$111),IF(AND($H181=-1,BJ$9=$R180),"",IF($H181=-1,BJ180,IF(AND($H181=1,BH$9=$R180),$J181,IF($H181=1,BI180,""))))))))</f>
        <v/>
      </c>
      <c r="BJ181" t="str">
        <f ca="1">IF($E180="","",IF($F181="",BJ180,IF(AND($M181=1,BJ$9&gt;$B$9),"",IF(AND($M181=1,BJ$9&lt;=$B$9),LOOKUP(BJ$9,$A$12:$A$111,$B$12:$B$111),IF(AND($H181=-1,BK$9=$R180),"",IF($H181=-1,BK180,IF(AND($H181=1,BI$9=$R180),$J181,IF($H181=1,BJ180,""))))))))</f>
        <v/>
      </c>
      <c r="BK181" t="str">
        <f ca="1">IF($E180="","",IF($F181="",BK180,IF(AND($M181=1,BK$9&gt;$B$9),"",IF(AND($M181=1,BK$9&lt;=$B$9),LOOKUP(BK$9,$A$12:$A$111,$B$12:$B$111),IF(AND($H181=-1,BL$9=$R180),"",IF($H181=-1,BL180,IF(AND($H181=1,BJ$9=$R180),$J181,IF($H181=1,BK180,""))))))))</f>
        <v/>
      </c>
      <c r="BL181" t="str">
        <f ca="1">IF($E180="","",IF($F181="",BL180,IF(AND($M181=1,BL$9&gt;$B$9),"",IF(AND($M181=1,BL$9&lt;=$B$9),LOOKUP(BL$9,$A$12:$A$111,$B$12:$B$111),IF(AND($H181=-1,BM$9=$R180),"",IF($H181=-1,BM180,IF(AND($H181=1,BK$9=$R180),$J181,IF($H181=1,BL180,""))))))))</f>
        <v/>
      </c>
      <c r="BM181">
        <f ca="1">IF($E180="","",IF($F181="",BM180,IF(AND($M181=1,BM$9&gt;$B$9),"",IF(AND($M181=1,BM$9&lt;=$B$9),LOOKUP(BM$9,$A$12:$A$111,$B$12:$B$111),IF(AND($H181=-1,BN$9=$R180),"",IF($H181=-1,BN180,IF(AND($H181=1,BL$9=$R180),$J181,IF($H181=1,BM180,""))))))))</f>
        <v>0</v>
      </c>
      <c r="BN181">
        <f ca="1">IF($E180="","",IF($F181="",BN180,IF(AND($M181=1,BN$9&gt;$B$9),"",IF(AND($M181=1,BN$9&lt;=$B$9),LOOKUP(BN$9,$A$12:$A$111,$B$12:$B$111),IF(AND($H181=-1,BO$9=$R180),"",IF($H181=-1,BO180,IF(AND($H181=1,BM$9=$R180),$J181,IF($H181=1,BN180,""))))))))</f>
        <v>0</v>
      </c>
      <c r="BO181">
        <f ca="1">IF($E180="","",IF($F181="",BO180,IF(AND($M181=1,BO$9&gt;$B$9),"",IF(AND($M181=1,BO$9&lt;=$B$9),LOOKUP(BO$9,$A$12:$A$111,$B$12:$B$111),IF(AND($H181=-1,BP$9=$R180),"",IF($H181=-1,BP180,IF(AND($H181=1,BN$9=$R180),$J181,IF($H181=1,BO180,""))))))))</f>
        <v>0</v>
      </c>
      <c r="BP181">
        <f ca="1">IF($E180="","",IF($F181="",BP180,IF(AND($M181=1,BP$9&gt;$B$9),"",IF(AND($M181=1,BP$9&lt;=$B$9),LOOKUP(BP$9,$A$12:$A$111,$B$12:$B$111),IF(AND($H181=-1,BQ$9=$R180),"",IF($H181=-1,BQ180,IF(AND($H181=1,BO$9=$R180),$J181,IF($H181=1,BP180,""))))))))</f>
        <v>0</v>
      </c>
    </row>
    <row r="182" spans="4:68" x14ac:dyDescent="0.25">
      <c r="D182" s="4">
        <v>172</v>
      </c>
      <c r="E182" s="1">
        <f t="shared" ca="1" si="21"/>
        <v>4</v>
      </c>
      <c r="F182" t="str">
        <f ca="1">IF(E181="","",IF(AND(B$3="Last",G181="Zero"),F181,IF(B$3="Last",G181,IF(AND(B$3="2nd last",G180="Zero"),F181,IF(B$3="2nd last",G180,IF(AND(B$3="Opposite",G181="Zero"),F181,IF(AND(B$3="Opposite",G181="Red"),"Black",IF(AND(B$3="Opposite",G181="Black"),"Red",IF(AND(B$3="Opposite",G181="Odd"),"Even",IF(AND(B$3="Opposite",G181="Even"),"Odd",IF(AND(B$3="Opposite",G181="High"),"Low",IF(AND(B$3="Opposite",G181="Low"),"High",IF(COUNTIF(Refs!$E$5:$I$6,B$3)=1,RevLab!B$3,"")))))))))))))</f>
        <v>Black</v>
      </c>
      <c r="G182" t="str">
        <f ca="1">IF(E182="","",IF(B$2="Red/Black",LOOKUP(E182,Refs!D:D,Refs!F:F),IF(B$2="High/Low",LOOKUP(E182,Refs!D:D,Refs!H:H),IF(B$2="Odd/Even",LOOKUP(E182,Refs!D:D,Refs!J:J),""))))</f>
        <v>Black</v>
      </c>
      <c r="H182">
        <f t="shared" ca="1" si="22"/>
        <v>1</v>
      </c>
      <c r="I182">
        <f ca="1">IF(E181="","",IF(F182="","",IF(AND(R181&gt;1,P181+Q181&gt;=$B$4),$B$4,IF(R181=1,P181,P181+Q181))))</f>
        <v>23</v>
      </c>
      <c r="J182">
        <f t="shared" ca="1" si="23"/>
        <v>23</v>
      </c>
      <c r="K182">
        <f t="shared" ca="1" si="25"/>
        <v>-162</v>
      </c>
      <c r="L182">
        <f t="shared" ca="1" si="26"/>
        <v>15</v>
      </c>
      <c r="M182">
        <f t="shared" ca="1" si="24"/>
        <v>0</v>
      </c>
      <c r="P182">
        <f t="shared" ca="1" si="18"/>
        <v>5</v>
      </c>
      <c r="Q182">
        <f t="shared" ca="1" si="19"/>
        <v>23</v>
      </c>
      <c r="R182" s="2">
        <f t="shared" ca="1" si="20"/>
        <v>5</v>
      </c>
      <c r="S182" s="4">
        <f ca="1">IF(E181="","",IF($F182="",S181,IF($M182=1,LOOKUP(S$9,$A$12:$A$111,$B$12:$B$111),IF(AND($H182=-1,T$9=$R181),"",IF($H182=-1,T181,IF($H182=1,S181))))))</f>
        <v>5</v>
      </c>
      <c r="T182">
        <f ca="1">IF($E181="","",IF($F182="",T181,IF(AND($M182=1,T$9&gt;$B$9),"",IF(AND($M182=1,T$9&lt;=$B$9),LOOKUP(T$9,$A$12:$A$111,$B$12:$B$111),IF(AND($H182=-1,U$9=$R181),"",IF($H182=-1,U181,IF(AND($H182=1,S$9=$R181),$J182,IF($H182=1,T181,""))))))))</f>
        <v>9</v>
      </c>
      <c r="U182">
        <f ca="1">IF($E181="","",IF($F182="",U181,IF(AND($M182=1,U$9&gt;$B$9),"",IF(AND($M182=1,U$9&lt;=$B$9),LOOKUP(U$9,$A$12:$A$111,$B$12:$B$111),IF(AND($H182=-1,V$9=$R181),"",IF($H182=-1,V181,IF(AND($H182=1,T$9=$R181),$J182,IF($H182=1,U181,""))))))))</f>
        <v>13</v>
      </c>
      <c r="V182">
        <f ca="1">IF($E181="","",IF($F182="",V181,IF(AND($M182=1,V$9&gt;$B$9),"",IF(AND($M182=1,V$9&lt;=$B$9),LOOKUP(V$9,$A$12:$A$111,$B$12:$B$111),IF(AND($H182=-1,W$9=$R181),"",IF($H182=-1,W181,IF(AND($H182=1,U$9=$R181),$J182,IF($H182=1,V181,""))))))))</f>
        <v>18</v>
      </c>
      <c r="W182">
        <f ca="1">IF($E181="","",IF($F182="",W181,IF(AND($M182=1,W$9&gt;$B$9),"",IF(AND($M182=1,W$9&lt;=$B$9),LOOKUP(W$9,$A$12:$A$111,$B$12:$B$111),IF(AND($H182=-1,X$9=$R181),"",IF($H182=-1,X181,IF(AND($H182=1,V$9=$R181),$J182,IF($H182=1,W181,""))))))))</f>
        <v>23</v>
      </c>
      <c r="X182" t="str">
        <f ca="1">IF($E181="","",IF($F182="",X181,IF(AND($M182=1,X$9&gt;$B$9),"",IF(AND($M182=1,X$9&lt;=$B$9),LOOKUP(X$9,$A$12:$A$111,$B$12:$B$111),IF(AND($H182=-1,Y$9=$R181),"",IF($H182=-1,Y181,IF(AND($H182=1,W$9=$R181),$J182,IF($H182=1,X181,""))))))))</f>
        <v/>
      </c>
      <c r="Y182" t="str">
        <f ca="1">IF($E181="","",IF($F182="",Y181,IF(AND($M182=1,Y$9&gt;$B$9),"",IF(AND($M182=1,Y$9&lt;=$B$9),LOOKUP(Y$9,$A$12:$A$111,$B$12:$B$111),IF(AND($H182=-1,Z$9=$R181),"",IF($H182=-1,Z181,IF(AND($H182=1,X$9=$R181),$J182,IF($H182=1,Y181,""))))))))</f>
        <v/>
      </c>
      <c r="Z182" t="str">
        <f ca="1">IF($E181="","",IF($F182="",Z181,IF(AND($M182=1,Z$9&gt;$B$9),"",IF(AND($M182=1,Z$9&lt;=$B$9),LOOKUP(Z$9,$A$12:$A$111,$B$12:$B$111),IF(AND($H182=-1,AA$9=$R181),"",IF($H182=-1,AA181,IF(AND($H182=1,Y$9=$R181),$J182,IF($H182=1,Z181,""))))))))</f>
        <v/>
      </c>
      <c r="AA182" t="str">
        <f ca="1">IF($E181="","",IF($F182="",AA181,IF(AND($M182=1,AA$9&gt;$B$9),"",IF(AND($M182=1,AA$9&lt;=$B$9),LOOKUP(AA$9,$A$12:$A$111,$B$12:$B$111),IF(AND($H182=-1,AB$9=$R181),"",IF($H182=-1,AB181,IF(AND($H182=1,Z$9=$R181),$J182,IF($H182=1,AA181,""))))))))</f>
        <v/>
      </c>
      <c r="AB182" t="str">
        <f ca="1">IF($E181="","",IF($F182="",AB181,IF(AND($M182=1,AB$9&gt;$B$9),"",IF(AND($M182=1,AB$9&lt;=$B$9),LOOKUP(AB$9,$A$12:$A$111,$B$12:$B$111),IF(AND($H182=-1,AC$9=$R181),"",IF($H182=-1,AC181,IF(AND($H182=1,AA$9=$R181),$J182,IF($H182=1,AB181,""))))))))</f>
        <v/>
      </c>
      <c r="AC182" t="str">
        <f ca="1">IF($E181="","",IF($F182="",AC181,IF(AND($M182=1,AC$9&gt;$B$9),"",IF(AND($M182=1,AC$9&lt;=$B$9),LOOKUP(AC$9,$A$12:$A$111,$B$12:$B$111),IF(AND($H182=-1,AD$9=$R181),"",IF($H182=-1,AD181,IF(AND($H182=1,AB$9=$R181),$J182,IF($H182=1,AC181,""))))))))</f>
        <v/>
      </c>
      <c r="AD182" t="str">
        <f ca="1">IF($E181="","",IF($F182="",AD181,IF(AND($M182=1,AD$9&gt;$B$9),"",IF(AND($M182=1,AD$9&lt;=$B$9),LOOKUP(AD$9,$A$12:$A$111,$B$12:$B$111),IF(AND($H182=-1,AE$9=$R181),"",IF($H182=-1,AE181,IF(AND($H182=1,AC$9=$R181),$J182,IF($H182=1,AD181,""))))))))</f>
        <v/>
      </c>
      <c r="AE182" t="str">
        <f ca="1">IF($E181="","",IF($F182="",AE181,IF(AND($M182=1,AE$9&gt;$B$9),"",IF(AND($M182=1,AE$9&lt;=$B$9),LOOKUP(AE$9,$A$12:$A$111,$B$12:$B$111),IF(AND($H182=-1,AF$9=$R181),"",IF($H182=-1,AF181,IF(AND($H182=1,AD$9=$R181),$J182,IF($H182=1,AE181,""))))))))</f>
        <v/>
      </c>
      <c r="AF182" t="str">
        <f ca="1">IF($E181="","",IF($F182="",AF181,IF(AND($M182=1,AF$9&gt;$B$9),"",IF(AND($M182=1,AF$9&lt;=$B$9),LOOKUP(AF$9,$A$12:$A$111,$B$12:$B$111),IF(AND($H182=-1,AG$9=$R181),"",IF($H182=-1,AG181,IF(AND($H182=1,AE$9=$R181),$J182,IF($H182=1,AF181,""))))))))</f>
        <v/>
      </c>
      <c r="AG182" t="str">
        <f ca="1">IF($E181="","",IF($F182="",AG181,IF(AND($M182=1,AG$9&gt;$B$9),"",IF(AND($M182=1,AG$9&lt;=$B$9),LOOKUP(AG$9,$A$12:$A$111,$B$12:$B$111),IF(AND($H182=-1,AH$9=$R181),"",IF($H182=-1,AH181,IF(AND($H182=1,AF$9=$R181),$J182,IF($H182=1,AG181,""))))))))</f>
        <v/>
      </c>
      <c r="AH182" t="str">
        <f ca="1">IF($E181="","",IF($F182="",AH181,IF(AND($M182=1,AH$9&gt;$B$9),"",IF(AND($M182=1,AH$9&lt;=$B$9),LOOKUP(AH$9,$A$12:$A$111,$B$12:$B$111),IF(AND($H182=-1,AI$9=$R181),"",IF($H182=-1,AI181,IF(AND($H182=1,AG$9=$R181),$J182,IF($H182=1,AH181,""))))))))</f>
        <v/>
      </c>
      <c r="AI182" t="str">
        <f ca="1">IF($E181="","",IF($F182="",AI181,IF(AND($M182=1,AI$9&gt;$B$9),"",IF(AND($M182=1,AI$9&lt;=$B$9),LOOKUP(AI$9,$A$12:$A$111,$B$12:$B$111),IF(AND($H182=-1,AJ$9=$R181),"",IF($H182=-1,AJ181,IF(AND($H182=1,AH$9=$R181),$J182,IF($H182=1,AI181,""))))))))</f>
        <v/>
      </c>
      <c r="AJ182" t="str">
        <f ca="1">IF($E181="","",IF($F182="",AJ181,IF(AND($M182=1,AJ$9&gt;$B$9),"",IF(AND($M182=1,AJ$9&lt;=$B$9),LOOKUP(AJ$9,$A$12:$A$111,$B$12:$B$111),IF(AND($H182=-1,AK$9=$R181),"",IF($H182=-1,AK181,IF(AND($H182=1,AI$9=$R181),$J182,IF($H182=1,AJ181,""))))))))</f>
        <v/>
      </c>
      <c r="AK182" t="str">
        <f ca="1">IF($E181="","",IF($F182="",AK181,IF(AND($M182=1,AK$9&gt;$B$9),"",IF(AND($M182=1,AK$9&lt;=$B$9),LOOKUP(AK$9,$A$12:$A$111,$B$12:$B$111),IF(AND($H182=-1,AL$9=$R181),"",IF($H182=-1,AL181,IF(AND($H182=1,AJ$9=$R181),$J182,IF($H182=1,AK181,""))))))))</f>
        <v/>
      </c>
      <c r="AL182" t="str">
        <f ca="1">IF($E181="","",IF($F182="",AL181,IF(AND($M182=1,AL$9&gt;$B$9),"",IF(AND($M182=1,AL$9&lt;=$B$9),LOOKUP(AL$9,$A$12:$A$111,$B$12:$B$111),IF(AND($H182=-1,AM$9=$R181),"",IF($H182=-1,AM181,IF(AND($H182=1,AK$9=$R181),$J182,IF($H182=1,AL181,""))))))))</f>
        <v/>
      </c>
      <c r="AM182" t="str">
        <f ca="1">IF($E181="","",IF($F182="",AM181,IF(AND($M182=1,AM$9&gt;$B$9),"",IF(AND($M182=1,AM$9&lt;=$B$9),LOOKUP(AM$9,$A$12:$A$111,$B$12:$B$111),IF(AND($H182=-1,AN$9=$R181),"",IF($H182=-1,AN181,IF(AND($H182=1,AL$9=$R181),$J182,IF($H182=1,AM181,""))))))))</f>
        <v/>
      </c>
      <c r="AN182" t="str">
        <f ca="1">IF($E181="","",IF($F182="",AN181,IF(AND($M182=1,AN$9&gt;$B$9),"",IF(AND($M182=1,AN$9&lt;=$B$9),LOOKUP(AN$9,$A$12:$A$111,$B$12:$B$111),IF(AND($H182=-1,AO$9=$R181),"",IF($H182=-1,AO181,IF(AND($H182=1,AM$9=$R181),$J182,IF($H182=1,AN181,""))))))))</f>
        <v/>
      </c>
      <c r="AO182" t="str">
        <f ca="1">IF($E181="","",IF($F182="",AO181,IF(AND($M182=1,AO$9&gt;$B$9),"",IF(AND($M182=1,AO$9&lt;=$B$9),LOOKUP(AO$9,$A$12:$A$111,$B$12:$B$111),IF(AND($H182=-1,AP$9=$R181),"",IF($H182=-1,AP181,IF(AND($H182=1,AN$9=$R181),$J182,IF($H182=1,AO181,""))))))))</f>
        <v/>
      </c>
      <c r="AP182" t="str">
        <f ca="1">IF($E181="","",IF($F182="",AP181,IF(AND($M182=1,AP$9&gt;$B$9),"",IF(AND($M182=1,AP$9&lt;=$B$9),LOOKUP(AP$9,$A$12:$A$111,$B$12:$B$111),IF(AND($H182=-1,AQ$9=$R181),"",IF($H182=-1,AQ181,IF(AND($H182=1,AO$9=$R181),$J182,IF($H182=1,AP181,""))))))))</f>
        <v/>
      </c>
      <c r="AQ182" t="str">
        <f ca="1">IF($E181="","",IF($F182="",AQ181,IF(AND($M182=1,AQ$9&gt;$B$9),"",IF(AND($M182=1,AQ$9&lt;=$B$9),LOOKUP(AQ$9,$A$12:$A$111,$B$12:$B$111),IF(AND($H182=-1,AR$9=$R181),"",IF($H182=-1,AR181,IF(AND($H182=1,AP$9=$R181),$J182,IF($H182=1,AQ181,""))))))))</f>
        <v/>
      </c>
      <c r="AR182" t="str">
        <f ca="1">IF($E181="","",IF($F182="",AR181,IF(AND($M182=1,AR$9&gt;$B$9),"",IF(AND($M182=1,AR$9&lt;=$B$9),LOOKUP(AR$9,$A$12:$A$111,$B$12:$B$111),IF(AND($H182=-1,AS$9=$R181),"",IF($H182=-1,AS181,IF(AND($H182=1,AQ$9=$R181),$J182,IF($H182=1,AR181,""))))))))</f>
        <v/>
      </c>
      <c r="AS182" t="str">
        <f ca="1">IF($E181="","",IF($F182="",AS181,IF(AND($M182=1,AS$9&gt;$B$9),"",IF(AND($M182=1,AS$9&lt;=$B$9),LOOKUP(AS$9,$A$12:$A$111,$B$12:$B$111),IF(AND($H182=-1,AT$9=$R181),"",IF($H182=-1,AT181,IF(AND($H182=1,AR$9=$R181),$J182,IF($H182=1,AS181,""))))))))</f>
        <v/>
      </c>
      <c r="AT182" t="str">
        <f ca="1">IF($E181="","",IF($F182="",AT181,IF(AND($M182=1,AT$9&gt;$B$9),"",IF(AND($M182=1,AT$9&lt;=$B$9),LOOKUP(AT$9,$A$12:$A$111,$B$12:$B$111),IF(AND($H182=-1,AU$9=$R181),"",IF($H182=-1,AU181,IF(AND($H182=1,AS$9=$R181),$J182,IF($H182=1,AT181,""))))))))</f>
        <v/>
      </c>
      <c r="AU182" t="str">
        <f ca="1">IF($E181="","",IF($F182="",AU181,IF(AND($M182=1,AU$9&gt;$B$9),"",IF(AND($M182=1,AU$9&lt;=$B$9),LOOKUP(AU$9,$A$12:$A$111,$B$12:$B$111),IF(AND($H182=-1,AV$9=$R181),"",IF($H182=-1,AV181,IF(AND($H182=1,AT$9=$R181),$J182,IF($H182=1,AU181,""))))))))</f>
        <v/>
      </c>
      <c r="AV182" t="str">
        <f ca="1">IF($E181="","",IF($F182="",AV181,IF(AND($M182=1,AV$9&gt;$B$9),"",IF(AND($M182=1,AV$9&lt;=$B$9),LOOKUP(AV$9,$A$12:$A$111,$B$12:$B$111),IF(AND($H182=-1,AW$9=$R181),"",IF($H182=-1,AW181,IF(AND($H182=1,AU$9=$R181),$J182,IF($H182=1,AV181,""))))))))</f>
        <v/>
      </c>
      <c r="AW182" t="str">
        <f ca="1">IF($E181="","",IF($F182="",AW181,IF(AND($M182=1,AW$9&gt;$B$9),"",IF(AND($M182=1,AW$9&lt;=$B$9),LOOKUP(AW$9,$A$12:$A$111,$B$12:$B$111),IF(AND($H182=-1,AX$9=$R181),"",IF($H182=-1,AX181,IF(AND($H182=1,AV$9=$R181),$J182,IF($H182=1,AW181,""))))))))</f>
        <v/>
      </c>
      <c r="AX182" t="str">
        <f ca="1">IF($E181="","",IF($F182="",AX181,IF(AND($M182=1,AX$9&gt;$B$9),"",IF(AND($M182=1,AX$9&lt;=$B$9),LOOKUP(AX$9,$A$12:$A$111,$B$12:$B$111),IF(AND($H182=-1,AY$9=$R181),"",IF($H182=-1,AY181,IF(AND($H182=1,AW$9=$R181),$J182,IF($H182=1,AX181,""))))))))</f>
        <v/>
      </c>
      <c r="AY182" t="str">
        <f ca="1">IF($E181="","",IF($F182="",AY181,IF(AND($M182=1,AY$9&gt;$B$9),"",IF(AND($M182=1,AY$9&lt;=$B$9),LOOKUP(AY$9,$A$12:$A$111,$B$12:$B$111),IF(AND($H182=-1,AZ$9=$R181),"",IF($H182=-1,AZ181,IF(AND($H182=1,AX$9=$R181),$J182,IF($H182=1,AY181,""))))))))</f>
        <v/>
      </c>
      <c r="AZ182" t="str">
        <f ca="1">IF($E181="","",IF($F182="",AZ181,IF(AND($M182=1,AZ$9&gt;$B$9),"",IF(AND($M182=1,AZ$9&lt;=$B$9),LOOKUP(AZ$9,$A$12:$A$111,$B$12:$B$111),IF(AND($H182=-1,BA$9=$R181),"",IF($H182=-1,BA181,IF(AND($H182=1,AY$9=$R181),$J182,IF($H182=1,AZ181,""))))))))</f>
        <v/>
      </c>
      <c r="BA182" t="str">
        <f ca="1">IF($E181="","",IF($F182="",BA181,IF(AND($M182=1,BA$9&gt;$B$9),"",IF(AND($M182=1,BA$9&lt;=$B$9),LOOKUP(BA$9,$A$12:$A$111,$B$12:$B$111),IF(AND($H182=-1,BB$9=$R181),"",IF($H182=-1,BB181,IF(AND($H182=1,AZ$9=$R181),$J182,IF($H182=1,BA181,""))))))))</f>
        <v/>
      </c>
      <c r="BB182" t="str">
        <f ca="1">IF($E181="","",IF($F182="",BB181,IF(AND($M182=1,BB$9&gt;$B$9),"",IF(AND($M182=1,BB$9&lt;=$B$9),LOOKUP(BB$9,$A$12:$A$111,$B$12:$B$111),IF(AND($H182=-1,BC$9=$R181),"",IF($H182=-1,BC181,IF(AND($H182=1,BA$9=$R181),$J182,IF($H182=1,BB181,""))))))))</f>
        <v/>
      </c>
      <c r="BC182" t="str">
        <f ca="1">IF($E181="","",IF($F182="",BC181,IF(AND($M182=1,BC$9&gt;$B$9),"",IF(AND($M182=1,BC$9&lt;=$B$9),LOOKUP(BC$9,$A$12:$A$111,$B$12:$B$111),IF(AND($H182=-1,BD$9=$R181),"",IF($H182=-1,BD181,IF(AND($H182=1,BB$9=$R181),$J182,IF($H182=1,BC181,""))))))))</f>
        <v/>
      </c>
      <c r="BD182" t="str">
        <f ca="1">IF($E181="","",IF($F182="",BD181,IF(AND($M182=1,BD$9&gt;$B$9),"",IF(AND($M182=1,BD$9&lt;=$B$9),LOOKUP(BD$9,$A$12:$A$111,$B$12:$B$111),IF(AND($H182=-1,BE$9=$R181),"",IF($H182=-1,BE181,IF(AND($H182=1,BC$9=$R181),$J182,IF($H182=1,BD181,""))))))))</f>
        <v/>
      </c>
      <c r="BE182" t="str">
        <f ca="1">IF($E181="","",IF($F182="",BE181,IF(AND($M182=1,BE$9&gt;$B$9),"",IF(AND($M182=1,BE$9&lt;=$B$9),LOOKUP(BE$9,$A$12:$A$111,$B$12:$B$111),IF(AND($H182=-1,BF$9=$R181),"",IF($H182=-1,BF181,IF(AND($H182=1,BD$9=$R181),$J182,IF($H182=1,BE181,""))))))))</f>
        <v/>
      </c>
      <c r="BF182" t="str">
        <f ca="1">IF($E181="","",IF($F182="",BF181,IF(AND($M182=1,BF$9&gt;$B$9),"",IF(AND($M182=1,BF$9&lt;=$B$9),LOOKUP(BF$9,$A$12:$A$111,$B$12:$B$111),IF(AND($H182=-1,BG$9=$R181),"",IF($H182=-1,BG181,IF(AND($H182=1,BE$9=$R181),$J182,IF($H182=1,BF181,""))))))))</f>
        <v/>
      </c>
      <c r="BG182" t="str">
        <f ca="1">IF($E181="","",IF($F182="",BG181,IF(AND($M182=1,BG$9&gt;$B$9),"",IF(AND($M182=1,BG$9&lt;=$B$9),LOOKUP(BG$9,$A$12:$A$111,$B$12:$B$111),IF(AND($H182=-1,BH$9=$R181),"",IF($H182=-1,BH181,IF(AND($H182=1,BF$9=$R181),$J182,IF($H182=1,BG181,""))))))))</f>
        <v/>
      </c>
      <c r="BH182" t="str">
        <f ca="1">IF($E181="","",IF($F182="",BH181,IF(AND($M182=1,BH$9&gt;$B$9),"",IF(AND($M182=1,BH$9&lt;=$B$9),LOOKUP(BH$9,$A$12:$A$111,$B$12:$B$111),IF(AND($H182=-1,BI$9=$R181),"",IF($H182=-1,BI181,IF(AND($H182=1,BG$9=$R181),$J182,IF($H182=1,BH181,""))))))))</f>
        <v/>
      </c>
      <c r="BI182" t="str">
        <f ca="1">IF($E181="","",IF($F182="",BI181,IF(AND($M182=1,BI$9&gt;$B$9),"",IF(AND($M182=1,BI$9&lt;=$B$9),LOOKUP(BI$9,$A$12:$A$111,$B$12:$B$111),IF(AND($H182=-1,BJ$9=$R181),"",IF($H182=-1,BJ181,IF(AND($H182=1,BH$9=$R181),$J182,IF($H182=1,BI181,""))))))))</f>
        <v/>
      </c>
      <c r="BJ182" t="str">
        <f ca="1">IF($E181="","",IF($F182="",BJ181,IF(AND($M182=1,BJ$9&gt;$B$9),"",IF(AND($M182=1,BJ$9&lt;=$B$9),LOOKUP(BJ$9,$A$12:$A$111,$B$12:$B$111),IF(AND($H182=-1,BK$9=$R181),"",IF($H182=-1,BK181,IF(AND($H182=1,BI$9=$R181),$J182,IF($H182=1,BJ181,""))))))))</f>
        <v/>
      </c>
      <c r="BK182" t="str">
        <f ca="1">IF($E181="","",IF($F182="",BK181,IF(AND($M182=1,BK$9&gt;$B$9),"",IF(AND($M182=1,BK$9&lt;=$B$9),LOOKUP(BK$9,$A$12:$A$111,$B$12:$B$111),IF(AND($H182=-1,BL$9=$R181),"",IF($H182=-1,BL181,IF(AND($H182=1,BJ$9=$R181),$J182,IF($H182=1,BK181,""))))))))</f>
        <v/>
      </c>
      <c r="BL182" t="str">
        <f ca="1">IF($E181="","",IF($F182="",BL181,IF(AND($M182=1,BL$9&gt;$B$9),"",IF(AND($M182=1,BL$9&lt;=$B$9),LOOKUP(BL$9,$A$12:$A$111,$B$12:$B$111),IF(AND($H182=-1,BM$9=$R181),"",IF($H182=-1,BM181,IF(AND($H182=1,BK$9=$R181),$J182,IF($H182=1,BL181,""))))))))</f>
        <v/>
      </c>
      <c r="BM182">
        <f ca="1">IF($E181="","",IF($F182="",BM181,IF(AND($M182=1,BM$9&gt;$B$9),"",IF(AND($M182=1,BM$9&lt;=$B$9),LOOKUP(BM$9,$A$12:$A$111,$B$12:$B$111),IF(AND($H182=-1,BN$9=$R181),"",IF($H182=-1,BN181,IF(AND($H182=1,BL$9=$R181),$J182,IF($H182=1,BM181,""))))))))</f>
        <v>0</v>
      </c>
      <c r="BN182">
        <f ca="1">IF($E181="","",IF($F182="",BN181,IF(AND($M182=1,BN$9&gt;$B$9),"",IF(AND($M182=1,BN$9&lt;=$B$9),LOOKUP(BN$9,$A$12:$A$111,$B$12:$B$111),IF(AND($H182=-1,BO$9=$R181),"",IF($H182=-1,BO181,IF(AND($H182=1,BM$9=$R181),$J182,IF($H182=1,BN181,""))))))))</f>
        <v>0</v>
      </c>
      <c r="BO182">
        <f ca="1">IF($E181="","",IF($F182="",BO181,IF(AND($M182=1,BO$9&gt;$B$9),"",IF(AND($M182=1,BO$9&lt;=$B$9),LOOKUP(BO$9,$A$12:$A$111,$B$12:$B$111),IF(AND($H182=-1,BP$9=$R181),"",IF($H182=-1,BP181,IF(AND($H182=1,BN$9=$R181),$J182,IF($H182=1,BO181,""))))))))</f>
        <v>0</v>
      </c>
      <c r="BP182">
        <f ca="1">IF($E181="","",IF($F182="",BP181,IF(AND($M182=1,BP$9&gt;$B$9),"",IF(AND($M182=1,BP$9&lt;=$B$9),LOOKUP(BP$9,$A$12:$A$111,$B$12:$B$111),IF(AND($H182=-1,BQ$9=$R181),"",IF($H182=-1,BQ181,IF(AND($H182=1,BO$9=$R181),$J182,IF($H182=1,BP181,""))))))))</f>
        <v>0</v>
      </c>
    </row>
    <row r="183" spans="4:68" x14ac:dyDescent="0.25">
      <c r="D183" s="4">
        <v>173</v>
      </c>
      <c r="E183" s="1">
        <f t="shared" ca="1" si="21"/>
        <v>25</v>
      </c>
      <c r="F183" t="str">
        <f ca="1">IF(E182="","",IF(AND(B$3="Last",G182="Zero"),F182,IF(B$3="Last",G182,IF(AND(B$3="2nd last",G181="Zero"),F182,IF(B$3="2nd last",G181,IF(AND(B$3="Opposite",G182="Zero"),F182,IF(AND(B$3="Opposite",G182="Red"),"Black",IF(AND(B$3="Opposite",G182="Black"),"Red",IF(AND(B$3="Opposite",G182="Odd"),"Even",IF(AND(B$3="Opposite",G182="Even"),"Odd",IF(AND(B$3="Opposite",G182="High"),"Low",IF(AND(B$3="Opposite",G182="Low"),"High",IF(COUNTIF(Refs!$E$5:$I$6,B$3)=1,RevLab!B$3,"")))))))))))))</f>
        <v>Black</v>
      </c>
      <c r="G183" t="str">
        <f ca="1">IF(E183="","",IF(B$2="Red/Black",LOOKUP(E183,Refs!D:D,Refs!F:F),IF(B$2="High/Low",LOOKUP(E183,Refs!D:D,Refs!H:H),IF(B$2="Odd/Even",LOOKUP(E183,Refs!D:D,Refs!J:J),""))))</f>
        <v>Red</v>
      </c>
      <c r="H183">
        <f t="shared" ca="1" si="22"/>
        <v>-1</v>
      </c>
      <c r="I183">
        <f ca="1">IF(E182="","",IF(F183="","",IF(AND(R182&gt;1,P182+Q182&gt;=$B$4),$B$4,IF(R182=1,P182,P182+Q182))))</f>
        <v>28</v>
      </c>
      <c r="J183">
        <f t="shared" ca="1" si="23"/>
        <v>-28</v>
      </c>
      <c r="K183">
        <f t="shared" ca="1" si="25"/>
        <v>-190</v>
      </c>
      <c r="L183">
        <f t="shared" ca="1" si="26"/>
        <v>15</v>
      </c>
      <c r="M183">
        <f t="shared" ca="1" si="24"/>
        <v>0</v>
      </c>
      <c r="P183">
        <f t="shared" ca="1" si="18"/>
        <v>9</v>
      </c>
      <c r="Q183">
        <f t="shared" ca="1" si="19"/>
        <v>18</v>
      </c>
      <c r="R183" s="2">
        <f t="shared" ca="1" si="20"/>
        <v>3</v>
      </c>
      <c r="S183" s="4">
        <f ca="1">IF(E182="","",IF($F183="",S182,IF($M183=1,LOOKUP(S$9,$A$12:$A$111,$B$12:$B$111),IF(AND($H183=-1,T$9=$R182),"",IF($H183=-1,T182,IF($H183=1,S182))))))</f>
        <v>9</v>
      </c>
      <c r="T183">
        <f ca="1">IF($E182="","",IF($F183="",T182,IF(AND($M183=1,T$9&gt;$B$9),"",IF(AND($M183=1,T$9&lt;=$B$9),LOOKUP(T$9,$A$12:$A$111,$B$12:$B$111),IF(AND($H183=-1,U$9=$R182),"",IF($H183=-1,U182,IF(AND($H183=1,S$9=$R182),$J183,IF($H183=1,T182,""))))))))</f>
        <v>13</v>
      </c>
      <c r="U183">
        <f ca="1">IF($E182="","",IF($F183="",U182,IF(AND($M183=1,U$9&gt;$B$9),"",IF(AND($M183=1,U$9&lt;=$B$9),LOOKUP(U$9,$A$12:$A$111,$B$12:$B$111),IF(AND($H183=-1,V$9=$R182),"",IF($H183=-1,V182,IF(AND($H183=1,T$9=$R182),$J183,IF($H183=1,U182,""))))))))</f>
        <v>18</v>
      </c>
      <c r="V183" t="str">
        <f ca="1">IF($E182="","",IF($F183="",V182,IF(AND($M183=1,V$9&gt;$B$9),"",IF(AND($M183=1,V$9&lt;=$B$9),LOOKUP(V$9,$A$12:$A$111,$B$12:$B$111),IF(AND($H183=-1,W$9=$R182),"",IF($H183=-1,W182,IF(AND($H183=1,U$9=$R182),$J183,IF($H183=1,V182,""))))))))</f>
        <v/>
      </c>
      <c r="W183" t="str">
        <f ca="1">IF($E182="","",IF($F183="",W182,IF(AND($M183=1,W$9&gt;$B$9),"",IF(AND($M183=1,W$9&lt;=$B$9),LOOKUP(W$9,$A$12:$A$111,$B$12:$B$111),IF(AND($H183=-1,X$9=$R182),"",IF($H183=-1,X182,IF(AND($H183=1,V$9=$R182),$J183,IF($H183=1,W182,""))))))))</f>
        <v/>
      </c>
      <c r="X183" t="str">
        <f ca="1">IF($E182="","",IF($F183="",X182,IF(AND($M183=1,X$9&gt;$B$9),"",IF(AND($M183=1,X$9&lt;=$B$9),LOOKUP(X$9,$A$12:$A$111,$B$12:$B$111),IF(AND($H183=-1,Y$9=$R182),"",IF($H183=-1,Y182,IF(AND($H183=1,W$9=$R182),$J183,IF($H183=1,X182,""))))))))</f>
        <v/>
      </c>
      <c r="Y183" t="str">
        <f ca="1">IF($E182="","",IF($F183="",Y182,IF(AND($M183=1,Y$9&gt;$B$9),"",IF(AND($M183=1,Y$9&lt;=$B$9),LOOKUP(Y$9,$A$12:$A$111,$B$12:$B$111),IF(AND($H183=-1,Z$9=$R182),"",IF($H183=-1,Z182,IF(AND($H183=1,X$9=$R182),$J183,IF($H183=1,Y182,""))))))))</f>
        <v/>
      </c>
      <c r="Z183" t="str">
        <f ca="1">IF($E182="","",IF($F183="",Z182,IF(AND($M183=1,Z$9&gt;$B$9),"",IF(AND($M183=1,Z$9&lt;=$B$9),LOOKUP(Z$9,$A$12:$A$111,$B$12:$B$111),IF(AND($H183=-1,AA$9=$R182),"",IF($H183=-1,AA182,IF(AND($H183=1,Y$9=$R182),$J183,IF($H183=1,Z182,""))))))))</f>
        <v/>
      </c>
      <c r="AA183" t="str">
        <f ca="1">IF($E182="","",IF($F183="",AA182,IF(AND($M183=1,AA$9&gt;$B$9),"",IF(AND($M183=1,AA$9&lt;=$B$9),LOOKUP(AA$9,$A$12:$A$111,$B$12:$B$111),IF(AND($H183=-1,AB$9=$R182),"",IF($H183=-1,AB182,IF(AND($H183=1,Z$9=$R182),$J183,IF($H183=1,AA182,""))))))))</f>
        <v/>
      </c>
      <c r="AB183" t="str">
        <f ca="1">IF($E182="","",IF($F183="",AB182,IF(AND($M183=1,AB$9&gt;$B$9),"",IF(AND($M183=1,AB$9&lt;=$B$9),LOOKUP(AB$9,$A$12:$A$111,$B$12:$B$111),IF(AND($H183=-1,AC$9=$R182),"",IF($H183=-1,AC182,IF(AND($H183=1,AA$9=$R182),$J183,IF($H183=1,AB182,""))))))))</f>
        <v/>
      </c>
      <c r="AC183" t="str">
        <f ca="1">IF($E182="","",IF($F183="",AC182,IF(AND($M183=1,AC$9&gt;$B$9),"",IF(AND($M183=1,AC$9&lt;=$B$9),LOOKUP(AC$9,$A$12:$A$111,$B$12:$B$111),IF(AND($H183=-1,AD$9=$R182),"",IF($H183=-1,AD182,IF(AND($H183=1,AB$9=$R182),$J183,IF($H183=1,AC182,""))))))))</f>
        <v/>
      </c>
      <c r="AD183" t="str">
        <f ca="1">IF($E182="","",IF($F183="",AD182,IF(AND($M183=1,AD$9&gt;$B$9),"",IF(AND($M183=1,AD$9&lt;=$B$9),LOOKUP(AD$9,$A$12:$A$111,$B$12:$B$111),IF(AND($H183=-1,AE$9=$R182),"",IF($H183=-1,AE182,IF(AND($H183=1,AC$9=$R182),$J183,IF($H183=1,AD182,""))))))))</f>
        <v/>
      </c>
      <c r="AE183" t="str">
        <f ca="1">IF($E182="","",IF($F183="",AE182,IF(AND($M183=1,AE$9&gt;$B$9),"",IF(AND($M183=1,AE$9&lt;=$B$9),LOOKUP(AE$9,$A$12:$A$111,$B$12:$B$111),IF(AND($H183=-1,AF$9=$R182),"",IF($H183=-1,AF182,IF(AND($H183=1,AD$9=$R182),$J183,IF($H183=1,AE182,""))))))))</f>
        <v/>
      </c>
      <c r="AF183" t="str">
        <f ca="1">IF($E182="","",IF($F183="",AF182,IF(AND($M183=1,AF$9&gt;$B$9),"",IF(AND($M183=1,AF$9&lt;=$B$9),LOOKUP(AF$9,$A$12:$A$111,$B$12:$B$111),IF(AND($H183=-1,AG$9=$R182),"",IF($H183=-1,AG182,IF(AND($H183=1,AE$9=$R182),$J183,IF($H183=1,AF182,""))))))))</f>
        <v/>
      </c>
      <c r="AG183" t="str">
        <f ca="1">IF($E182="","",IF($F183="",AG182,IF(AND($M183=1,AG$9&gt;$B$9),"",IF(AND($M183=1,AG$9&lt;=$B$9),LOOKUP(AG$9,$A$12:$A$111,$B$12:$B$111),IF(AND($H183=-1,AH$9=$R182),"",IF($H183=-1,AH182,IF(AND($H183=1,AF$9=$R182),$J183,IF($H183=1,AG182,""))))))))</f>
        <v/>
      </c>
      <c r="AH183" t="str">
        <f ca="1">IF($E182="","",IF($F183="",AH182,IF(AND($M183=1,AH$9&gt;$B$9),"",IF(AND($M183=1,AH$9&lt;=$B$9),LOOKUP(AH$9,$A$12:$A$111,$B$12:$B$111),IF(AND($H183=-1,AI$9=$R182),"",IF($H183=-1,AI182,IF(AND($H183=1,AG$9=$R182),$J183,IF($H183=1,AH182,""))))))))</f>
        <v/>
      </c>
      <c r="AI183" t="str">
        <f ca="1">IF($E182="","",IF($F183="",AI182,IF(AND($M183=1,AI$9&gt;$B$9),"",IF(AND($M183=1,AI$9&lt;=$B$9),LOOKUP(AI$9,$A$12:$A$111,$B$12:$B$111),IF(AND($H183=-1,AJ$9=$R182),"",IF($H183=-1,AJ182,IF(AND($H183=1,AH$9=$R182),$J183,IF($H183=1,AI182,""))))))))</f>
        <v/>
      </c>
      <c r="AJ183" t="str">
        <f ca="1">IF($E182="","",IF($F183="",AJ182,IF(AND($M183=1,AJ$9&gt;$B$9),"",IF(AND($M183=1,AJ$9&lt;=$B$9),LOOKUP(AJ$9,$A$12:$A$111,$B$12:$B$111),IF(AND($H183=-1,AK$9=$R182),"",IF($H183=-1,AK182,IF(AND($H183=1,AI$9=$R182),$J183,IF($H183=1,AJ182,""))))))))</f>
        <v/>
      </c>
      <c r="AK183" t="str">
        <f ca="1">IF($E182="","",IF($F183="",AK182,IF(AND($M183=1,AK$9&gt;$B$9),"",IF(AND($M183=1,AK$9&lt;=$B$9),LOOKUP(AK$9,$A$12:$A$111,$B$12:$B$111),IF(AND($H183=-1,AL$9=$R182),"",IF($H183=-1,AL182,IF(AND($H183=1,AJ$9=$R182),$J183,IF($H183=1,AK182,""))))))))</f>
        <v/>
      </c>
      <c r="AL183" t="str">
        <f ca="1">IF($E182="","",IF($F183="",AL182,IF(AND($M183=1,AL$9&gt;$B$9),"",IF(AND($M183=1,AL$9&lt;=$B$9),LOOKUP(AL$9,$A$12:$A$111,$B$12:$B$111),IF(AND($H183=-1,AM$9=$R182),"",IF($H183=-1,AM182,IF(AND($H183=1,AK$9=$R182),$J183,IF($H183=1,AL182,""))))))))</f>
        <v/>
      </c>
      <c r="AM183" t="str">
        <f ca="1">IF($E182="","",IF($F183="",AM182,IF(AND($M183=1,AM$9&gt;$B$9),"",IF(AND($M183=1,AM$9&lt;=$B$9),LOOKUP(AM$9,$A$12:$A$111,$B$12:$B$111),IF(AND($H183=-1,AN$9=$R182),"",IF($H183=-1,AN182,IF(AND($H183=1,AL$9=$R182),$J183,IF($H183=1,AM182,""))))))))</f>
        <v/>
      </c>
      <c r="AN183" t="str">
        <f ca="1">IF($E182="","",IF($F183="",AN182,IF(AND($M183=1,AN$9&gt;$B$9),"",IF(AND($M183=1,AN$9&lt;=$B$9),LOOKUP(AN$9,$A$12:$A$111,$B$12:$B$111),IF(AND($H183=-1,AO$9=$R182),"",IF($H183=-1,AO182,IF(AND($H183=1,AM$9=$R182),$J183,IF($H183=1,AN182,""))))))))</f>
        <v/>
      </c>
      <c r="AO183" t="str">
        <f ca="1">IF($E182="","",IF($F183="",AO182,IF(AND($M183=1,AO$9&gt;$B$9),"",IF(AND($M183=1,AO$9&lt;=$B$9),LOOKUP(AO$9,$A$12:$A$111,$B$12:$B$111),IF(AND($H183=-1,AP$9=$R182),"",IF($H183=-1,AP182,IF(AND($H183=1,AN$9=$R182),$J183,IF($H183=1,AO182,""))))))))</f>
        <v/>
      </c>
      <c r="AP183" t="str">
        <f ca="1">IF($E182="","",IF($F183="",AP182,IF(AND($M183=1,AP$9&gt;$B$9),"",IF(AND($M183=1,AP$9&lt;=$B$9),LOOKUP(AP$9,$A$12:$A$111,$B$12:$B$111),IF(AND($H183=-1,AQ$9=$R182),"",IF($H183=-1,AQ182,IF(AND($H183=1,AO$9=$R182),$J183,IF($H183=1,AP182,""))))))))</f>
        <v/>
      </c>
      <c r="AQ183" t="str">
        <f ca="1">IF($E182="","",IF($F183="",AQ182,IF(AND($M183=1,AQ$9&gt;$B$9),"",IF(AND($M183=1,AQ$9&lt;=$B$9),LOOKUP(AQ$9,$A$12:$A$111,$B$12:$B$111),IF(AND($H183=-1,AR$9=$R182),"",IF($H183=-1,AR182,IF(AND($H183=1,AP$9=$R182),$J183,IF($H183=1,AQ182,""))))))))</f>
        <v/>
      </c>
      <c r="AR183" t="str">
        <f ca="1">IF($E182="","",IF($F183="",AR182,IF(AND($M183=1,AR$9&gt;$B$9),"",IF(AND($M183=1,AR$9&lt;=$B$9),LOOKUP(AR$9,$A$12:$A$111,$B$12:$B$111),IF(AND($H183=-1,AS$9=$R182),"",IF($H183=-1,AS182,IF(AND($H183=1,AQ$9=$R182),$J183,IF($H183=1,AR182,""))))))))</f>
        <v/>
      </c>
      <c r="AS183" t="str">
        <f ca="1">IF($E182="","",IF($F183="",AS182,IF(AND($M183=1,AS$9&gt;$B$9),"",IF(AND($M183=1,AS$9&lt;=$B$9),LOOKUP(AS$9,$A$12:$A$111,$B$12:$B$111),IF(AND($H183=-1,AT$9=$R182),"",IF($H183=-1,AT182,IF(AND($H183=1,AR$9=$R182),$J183,IF($H183=1,AS182,""))))))))</f>
        <v/>
      </c>
      <c r="AT183" t="str">
        <f ca="1">IF($E182="","",IF($F183="",AT182,IF(AND($M183=1,AT$9&gt;$B$9),"",IF(AND($M183=1,AT$9&lt;=$B$9),LOOKUP(AT$9,$A$12:$A$111,$B$12:$B$111),IF(AND($H183=-1,AU$9=$R182),"",IF($H183=-1,AU182,IF(AND($H183=1,AS$9=$R182),$J183,IF($H183=1,AT182,""))))))))</f>
        <v/>
      </c>
      <c r="AU183" t="str">
        <f ca="1">IF($E182="","",IF($F183="",AU182,IF(AND($M183=1,AU$9&gt;$B$9),"",IF(AND($M183=1,AU$9&lt;=$B$9),LOOKUP(AU$9,$A$12:$A$111,$B$12:$B$111),IF(AND($H183=-1,AV$9=$R182),"",IF($H183=-1,AV182,IF(AND($H183=1,AT$9=$R182),$J183,IF($H183=1,AU182,""))))))))</f>
        <v/>
      </c>
      <c r="AV183" t="str">
        <f ca="1">IF($E182="","",IF($F183="",AV182,IF(AND($M183=1,AV$9&gt;$B$9),"",IF(AND($M183=1,AV$9&lt;=$B$9),LOOKUP(AV$9,$A$12:$A$111,$B$12:$B$111),IF(AND($H183=-1,AW$9=$R182),"",IF($H183=-1,AW182,IF(AND($H183=1,AU$9=$R182),$J183,IF($H183=1,AV182,""))))))))</f>
        <v/>
      </c>
      <c r="AW183" t="str">
        <f ca="1">IF($E182="","",IF($F183="",AW182,IF(AND($M183=1,AW$9&gt;$B$9),"",IF(AND($M183=1,AW$9&lt;=$B$9),LOOKUP(AW$9,$A$12:$A$111,$B$12:$B$111),IF(AND($H183=-1,AX$9=$R182),"",IF($H183=-1,AX182,IF(AND($H183=1,AV$9=$R182),$J183,IF($H183=1,AW182,""))))))))</f>
        <v/>
      </c>
      <c r="AX183" t="str">
        <f ca="1">IF($E182="","",IF($F183="",AX182,IF(AND($M183=1,AX$9&gt;$B$9),"",IF(AND($M183=1,AX$9&lt;=$B$9),LOOKUP(AX$9,$A$12:$A$111,$B$12:$B$111),IF(AND($H183=-1,AY$9=$R182),"",IF($H183=-1,AY182,IF(AND($H183=1,AW$9=$R182),$J183,IF($H183=1,AX182,""))))))))</f>
        <v/>
      </c>
      <c r="AY183" t="str">
        <f ca="1">IF($E182="","",IF($F183="",AY182,IF(AND($M183=1,AY$9&gt;$B$9),"",IF(AND($M183=1,AY$9&lt;=$B$9),LOOKUP(AY$9,$A$12:$A$111,$B$12:$B$111),IF(AND($H183=-1,AZ$9=$R182),"",IF($H183=-1,AZ182,IF(AND($H183=1,AX$9=$R182),$J183,IF($H183=1,AY182,""))))))))</f>
        <v/>
      </c>
      <c r="AZ183" t="str">
        <f ca="1">IF($E182="","",IF($F183="",AZ182,IF(AND($M183=1,AZ$9&gt;$B$9),"",IF(AND($M183=1,AZ$9&lt;=$B$9),LOOKUP(AZ$9,$A$12:$A$111,$B$12:$B$111),IF(AND($H183=-1,BA$9=$R182),"",IF($H183=-1,BA182,IF(AND($H183=1,AY$9=$R182),$J183,IF($H183=1,AZ182,""))))))))</f>
        <v/>
      </c>
      <c r="BA183" t="str">
        <f ca="1">IF($E182="","",IF($F183="",BA182,IF(AND($M183=1,BA$9&gt;$B$9),"",IF(AND($M183=1,BA$9&lt;=$B$9),LOOKUP(BA$9,$A$12:$A$111,$B$12:$B$111),IF(AND($H183=-1,BB$9=$R182),"",IF($H183=-1,BB182,IF(AND($H183=1,AZ$9=$R182),$J183,IF($H183=1,BA182,""))))))))</f>
        <v/>
      </c>
      <c r="BB183" t="str">
        <f ca="1">IF($E182="","",IF($F183="",BB182,IF(AND($M183=1,BB$9&gt;$B$9),"",IF(AND($M183=1,BB$9&lt;=$B$9),LOOKUP(BB$9,$A$12:$A$111,$B$12:$B$111),IF(AND($H183=-1,BC$9=$R182),"",IF($H183=-1,BC182,IF(AND($H183=1,BA$9=$R182),$J183,IF($H183=1,BB182,""))))))))</f>
        <v/>
      </c>
      <c r="BC183" t="str">
        <f ca="1">IF($E182="","",IF($F183="",BC182,IF(AND($M183=1,BC$9&gt;$B$9),"",IF(AND($M183=1,BC$9&lt;=$B$9),LOOKUP(BC$9,$A$12:$A$111,$B$12:$B$111),IF(AND($H183=-1,BD$9=$R182),"",IF($H183=-1,BD182,IF(AND($H183=1,BB$9=$R182),$J183,IF($H183=1,BC182,""))))))))</f>
        <v/>
      </c>
      <c r="BD183" t="str">
        <f ca="1">IF($E182="","",IF($F183="",BD182,IF(AND($M183=1,BD$9&gt;$B$9),"",IF(AND($M183=1,BD$9&lt;=$B$9),LOOKUP(BD$9,$A$12:$A$111,$B$12:$B$111),IF(AND($H183=-1,BE$9=$R182),"",IF($H183=-1,BE182,IF(AND($H183=1,BC$9=$R182),$J183,IF($H183=1,BD182,""))))))))</f>
        <v/>
      </c>
      <c r="BE183" t="str">
        <f ca="1">IF($E182="","",IF($F183="",BE182,IF(AND($M183=1,BE$9&gt;$B$9),"",IF(AND($M183=1,BE$9&lt;=$B$9),LOOKUP(BE$9,$A$12:$A$111,$B$12:$B$111),IF(AND($H183=-1,BF$9=$R182),"",IF($H183=-1,BF182,IF(AND($H183=1,BD$9=$R182),$J183,IF($H183=1,BE182,""))))))))</f>
        <v/>
      </c>
      <c r="BF183" t="str">
        <f ca="1">IF($E182="","",IF($F183="",BF182,IF(AND($M183=1,BF$9&gt;$B$9),"",IF(AND($M183=1,BF$9&lt;=$B$9),LOOKUP(BF$9,$A$12:$A$111,$B$12:$B$111),IF(AND($H183=-1,BG$9=$R182),"",IF($H183=-1,BG182,IF(AND($H183=1,BE$9=$R182),$J183,IF($H183=1,BF182,""))))))))</f>
        <v/>
      </c>
      <c r="BG183" t="str">
        <f ca="1">IF($E182="","",IF($F183="",BG182,IF(AND($M183=1,BG$9&gt;$B$9),"",IF(AND($M183=1,BG$9&lt;=$B$9),LOOKUP(BG$9,$A$12:$A$111,$B$12:$B$111),IF(AND($H183=-1,BH$9=$R182),"",IF($H183=-1,BH182,IF(AND($H183=1,BF$9=$R182),$J183,IF($H183=1,BG182,""))))))))</f>
        <v/>
      </c>
      <c r="BH183" t="str">
        <f ca="1">IF($E182="","",IF($F183="",BH182,IF(AND($M183=1,BH$9&gt;$B$9),"",IF(AND($M183=1,BH$9&lt;=$B$9),LOOKUP(BH$9,$A$12:$A$111,$B$12:$B$111),IF(AND($H183=-1,BI$9=$R182),"",IF($H183=-1,BI182,IF(AND($H183=1,BG$9=$R182),$J183,IF($H183=1,BH182,""))))))))</f>
        <v/>
      </c>
      <c r="BI183" t="str">
        <f ca="1">IF($E182="","",IF($F183="",BI182,IF(AND($M183=1,BI$9&gt;$B$9),"",IF(AND($M183=1,BI$9&lt;=$B$9),LOOKUP(BI$9,$A$12:$A$111,$B$12:$B$111),IF(AND($H183=-1,BJ$9=$R182),"",IF($H183=-1,BJ182,IF(AND($H183=1,BH$9=$R182),$J183,IF($H183=1,BI182,""))))))))</f>
        <v/>
      </c>
      <c r="BJ183" t="str">
        <f ca="1">IF($E182="","",IF($F183="",BJ182,IF(AND($M183=1,BJ$9&gt;$B$9),"",IF(AND($M183=1,BJ$9&lt;=$B$9),LOOKUP(BJ$9,$A$12:$A$111,$B$12:$B$111),IF(AND($H183=-1,BK$9=$R182),"",IF($H183=-1,BK182,IF(AND($H183=1,BI$9=$R182),$J183,IF($H183=1,BJ182,""))))))))</f>
        <v/>
      </c>
      <c r="BK183" t="str">
        <f ca="1">IF($E182="","",IF($F183="",BK182,IF(AND($M183=1,BK$9&gt;$B$9),"",IF(AND($M183=1,BK$9&lt;=$B$9),LOOKUP(BK$9,$A$12:$A$111,$B$12:$B$111),IF(AND($H183=-1,BL$9=$R182),"",IF($H183=-1,BL182,IF(AND($H183=1,BJ$9=$R182),$J183,IF($H183=1,BK182,""))))))))</f>
        <v/>
      </c>
      <c r="BL183">
        <f ca="1">IF($E182="","",IF($F183="",BL182,IF(AND($M183=1,BL$9&gt;$B$9),"",IF(AND($M183=1,BL$9&lt;=$B$9),LOOKUP(BL$9,$A$12:$A$111,$B$12:$B$111),IF(AND($H183=-1,BM$9=$R182),"",IF($H183=-1,BM182,IF(AND($H183=1,BK$9=$R182),$J183,IF($H183=1,BL182,""))))))))</f>
        <v>0</v>
      </c>
      <c r="BM183">
        <f ca="1">IF($E182="","",IF($F183="",BM182,IF(AND($M183=1,BM$9&gt;$B$9),"",IF(AND($M183=1,BM$9&lt;=$B$9),LOOKUP(BM$9,$A$12:$A$111,$B$12:$B$111),IF(AND($H183=-1,BN$9=$R182),"",IF($H183=-1,BN182,IF(AND($H183=1,BL$9=$R182),$J183,IF($H183=1,BM182,""))))))))</f>
        <v>0</v>
      </c>
      <c r="BN183">
        <f ca="1">IF($E182="","",IF($F183="",BN182,IF(AND($M183=1,BN$9&gt;$B$9),"",IF(AND($M183=1,BN$9&lt;=$B$9),LOOKUP(BN$9,$A$12:$A$111,$B$12:$B$111),IF(AND($H183=-1,BO$9=$R182),"",IF($H183=-1,BO182,IF(AND($H183=1,BM$9=$R182),$J183,IF($H183=1,BN182,""))))))))</f>
        <v>0</v>
      </c>
      <c r="BO183">
        <f ca="1">IF($E182="","",IF($F183="",BO182,IF(AND($M183=1,BO$9&gt;$B$9),"",IF(AND($M183=1,BO$9&lt;=$B$9),LOOKUP(BO$9,$A$12:$A$111,$B$12:$B$111),IF(AND($H183=-1,BP$9=$R182),"",IF($H183=-1,BP182,IF(AND($H183=1,BN$9=$R182),$J183,IF($H183=1,BO182,""))))))))</f>
        <v>0</v>
      </c>
      <c r="BP183">
        <f ca="1">IF($E182="","",IF($F183="",BP182,IF(AND($M183=1,BP$9&gt;$B$9),"",IF(AND($M183=1,BP$9&lt;=$B$9),LOOKUP(BP$9,$A$12:$A$111,$B$12:$B$111),IF(AND($H183=-1,BQ$9=$R182),"",IF($H183=-1,BQ182,IF(AND($H183=1,BO$9=$R182),$J183,IF($H183=1,BP182,""))))))))</f>
        <v>0</v>
      </c>
    </row>
    <row r="184" spans="4:68" x14ac:dyDescent="0.25">
      <c r="D184" s="4">
        <v>174</v>
      </c>
      <c r="E184" s="1">
        <f t="shared" ca="1" si="21"/>
        <v>0</v>
      </c>
      <c r="F184" t="str">
        <f ca="1">IF(E183="","",IF(AND(B$3="Last",G183="Zero"),F183,IF(B$3="Last",G183,IF(AND(B$3="2nd last",G182="Zero"),F183,IF(B$3="2nd last",G182,IF(AND(B$3="Opposite",G183="Zero"),F183,IF(AND(B$3="Opposite",G183="Red"),"Black",IF(AND(B$3="Opposite",G183="Black"),"Red",IF(AND(B$3="Opposite",G183="Odd"),"Even",IF(AND(B$3="Opposite",G183="Even"),"Odd",IF(AND(B$3="Opposite",G183="High"),"Low",IF(AND(B$3="Opposite",G183="Low"),"High",IF(COUNTIF(Refs!$E$5:$I$6,B$3)=1,RevLab!B$3,"")))))))))))))</f>
        <v>Black</v>
      </c>
      <c r="G184" t="str">
        <f ca="1">IF(E184="","",IF(B$2="Red/Black",LOOKUP(E184,Refs!D:D,Refs!F:F),IF(B$2="High/Low",LOOKUP(E184,Refs!D:D,Refs!H:H),IF(B$2="Odd/Even",LOOKUP(E184,Refs!D:D,Refs!J:J),""))))</f>
        <v>Zero</v>
      </c>
      <c r="H184">
        <f t="shared" ca="1" si="22"/>
        <v>-1</v>
      </c>
      <c r="I184">
        <f ca="1">IF(E183="","",IF(F184="","",IF(AND(R183&gt;1,P183+Q183&gt;=$B$4),$B$4,IF(R183=1,P183,P183+Q183))))</f>
        <v>27</v>
      </c>
      <c r="J184">
        <f t="shared" ca="1" si="23"/>
        <v>-27</v>
      </c>
      <c r="K184">
        <f t="shared" ca="1" si="25"/>
        <v>-217</v>
      </c>
      <c r="L184">
        <f t="shared" ca="1" si="26"/>
        <v>15</v>
      </c>
      <c r="M184">
        <f t="shared" ca="1" si="24"/>
        <v>0</v>
      </c>
      <c r="P184">
        <f t="shared" ca="1" si="18"/>
        <v>13</v>
      </c>
      <c r="Q184">
        <f t="shared" ca="1" si="19"/>
        <v>13</v>
      </c>
      <c r="R184" s="2">
        <f t="shared" ca="1" si="20"/>
        <v>1</v>
      </c>
      <c r="S184" s="4">
        <f ca="1">IF(E183="","",IF($F184="",S183,IF($M184=1,LOOKUP(S$9,$A$12:$A$111,$B$12:$B$111),IF(AND($H184=-1,T$9=$R183),"",IF($H184=-1,T183,IF($H184=1,S183))))))</f>
        <v>13</v>
      </c>
      <c r="T184" t="str">
        <f ca="1">IF($E183="","",IF($F184="",T183,IF(AND($M184=1,T$9&gt;$B$9),"",IF(AND($M184=1,T$9&lt;=$B$9),LOOKUP(T$9,$A$12:$A$111,$B$12:$B$111),IF(AND($H184=-1,U$9=$R183),"",IF($H184=-1,U183,IF(AND($H184=1,S$9=$R183),$J184,IF($H184=1,T183,""))))))))</f>
        <v/>
      </c>
      <c r="U184" t="str">
        <f ca="1">IF($E183="","",IF($F184="",U183,IF(AND($M184=1,U$9&gt;$B$9),"",IF(AND($M184=1,U$9&lt;=$B$9),LOOKUP(U$9,$A$12:$A$111,$B$12:$B$111),IF(AND($H184=-1,V$9=$R183),"",IF($H184=-1,V183,IF(AND($H184=1,T$9=$R183),$J184,IF($H184=1,U183,""))))))))</f>
        <v/>
      </c>
      <c r="V184" t="str">
        <f ca="1">IF($E183="","",IF($F184="",V183,IF(AND($M184=1,V$9&gt;$B$9),"",IF(AND($M184=1,V$9&lt;=$B$9),LOOKUP(V$9,$A$12:$A$111,$B$12:$B$111),IF(AND($H184=-1,W$9=$R183),"",IF($H184=-1,W183,IF(AND($H184=1,U$9=$R183),$J184,IF($H184=1,V183,""))))))))</f>
        <v/>
      </c>
      <c r="W184" t="str">
        <f ca="1">IF($E183="","",IF($F184="",W183,IF(AND($M184=1,W$9&gt;$B$9),"",IF(AND($M184=1,W$9&lt;=$B$9),LOOKUP(W$9,$A$12:$A$111,$B$12:$B$111),IF(AND($H184=-1,X$9=$R183),"",IF($H184=-1,X183,IF(AND($H184=1,V$9=$R183),$J184,IF($H184=1,W183,""))))))))</f>
        <v/>
      </c>
      <c r="X184" t="str">
        <f ca="1">IF($E183="","",IF($F184="",X183,IF(AND($M184=1,X$9&gt;$B$9),"",IF(AND($M184=1,X$9&lt;=$B$9),LOOKUP(X$9,$A$12:$A$111,$B$12:$B$111),IF(AND($H184=-1,Y$9=$R183),"",IF($H184=-1,Y183,IF(AND($H184=1,W$9=$R183),$J184,IF($H184=1,X183,""))))))))</f>
        <v/>
      </c>
      <c r="Y184" t="str">
        <f ca="1">IF($E183="","",IF($F184="",Y183,IF(AND($M184=1,Y$9&gt;$B$9),"",IF(AND($M184=1,Y$9&lt;=$B$9),LOOKUP(Y$9,$A$12:$A$111,$B$12:$B$111),IF(AND($H184=-1,Z$9=$R183),"",IF($H184=-1,Z183,IF(AND($H184=1,X$9=$R183),$J184,IF($H184=1,Y183,""))))))))</f>
        <v/>
      </c>
      <c r="Z184" t="str">
        <f ca="1">IF($E183="","",IF($F184="",Z183,IF(AND($M184=1,Z$9&gt;$B$9),"",IF(AND($M184=1,Z$9&lt;=$B$9),LOOKUP(Z$9,$A$12:$A$111,$B$12:$B$111),IF(AND($H184=-1,AA$9=$R183),"",IF($H184=-1,AA183,IF(AND($H184=1,Y$9=$R183),$J184,IF($H184=1,Z183,""))))))))</f>
        <v/>
      </c>
      <c r="AA184" t="str">
        <f ca="1">IF($E183="","",IF($F184="",AA183,IF(AND($M184=1,AA$9&gt;$B$9),"",IF(AND($M184=1,AA$9&lt;=$B$9),LOOKUP(AA$9,$A$12:$A$111,$B$12:$B$111),IF(AND($H184=-1,AB$9=$R183),"",IF($H184=-1,AB183,IF(AND($H184=1,Z$9=$R183),$J184,IF($H184=1,AA183,""))))))))</f>
        <v/>
      </c>
      <c r="AB184" t="str">
        <f ca="1">IF($E183="","",IF($F184="",AB183,IF(AND($M184=1,AB$9&gt;$B$9),"",IF(AND($M184=1,AB$9&lt;=$B$9),LOOKUP(AB$9,$A$12:$A$111,$B$12:$B$111),IF(AND($H184=-1,AC$9=$R183),"",IF($H184=-1,AC183,IF(AND($H184=1,AA$9=$R183),$J184,IF($H184=1,AB183,""))))))))</f>
        <v/>
      </c>
      <c r="AC184" t="str">
        <f ca="1">IF($E183="","",IF($F184="",AC183,IF(AND($M184=1,AC$9&gt;$B$9),"",IF(AND($M184=1,AC$9&lt;=$B$9),LOOKUP(AC$9,$A$12:$A$111,$B$12:$B$111),IF(AND($H184=-1,AD$9=$R183),"",IF($H184=-1,AD183,IF(AND($H184=1,AB$9=$R183),$J184,IF($H184=1,AC183,""))))))))</f>
        <v/>
      </c>
      <c r="AD184" t="str">
        <f ca="1">IF($E183="","",IF($F184="",AD183,IF(AND($M184=1,AD$9&gt;$B$9),"",IF(AND($M184=1,AD$9&lt;=$B$9),LOOKUP(AD$9,$A$12:$A$111,$B$12:$B$111),IF(AND($H184=-1,AE$9=$R183),"",IF($H184=-1,AE183,IF(AND($H184=1,AC$9=$R183),$J184,IF($H184=1,AD183,""))))))))</f>
        <v/>
      </c>
      <c r="AE184" t="str">
        <f ca="1">IF($E183="","",IF($F184="",AE183,IF(AND($M184=1,AE$9&gt;$B$9),"",IF(AND($M184=1,AE$9&lt;=$B$9),LOOKUP(AE$9,$A$12:$A$111,$B$12:$B$111),IF(AND($H184=-1,AF$9=$R183),"",IF($H184=-1,AF183,IF(AND($H184=1,AD$9=$R183),$J184,IF($H184=1,AE183,""))))))))</f>
        <v/>
      </c>
      <c r="AF184" t="str">
        <f ca="1">IF($E183="","",IF($F184="",AF183,IF(AND($M184=1,AF$9&gt;$B$9),"",IF(AND($M184=1,AF$9&lt;=$B$9),LOOKUP(AF$9,$A$12:$A$111,$B$12:$B$111),IF(AND($H184=-1,AG$9=$R183),"",IF($H184=-1,AG183,IF(AND($H184=1,AE$9=$R183),$J184,IF($H184=1,AF183,""))))))))</f>
        <v/>
      </c>
      <c r="AG184" t="str">
        <f ca="1">IF($E183="","",IF($F184="",AG183,IF(AND($M184=1,AG$9&gt;$B$9),"",IF(AND($M184=1,AG$9&lt;=$B$9),LOOKUP(AG$9,$A$12:$A$111,$B$12:$B$111),IF(AND($H184=-1,AH$9=$R183),"",IF($H184=-1,AH183,IF(AND($H184=1,AF$9=$R183),$J184,IF($H184=1,AG183,""))))))))</f>
        <v/>
      </c>
      <c r="AH184" t="str">
        <f ca="1">IF($E183="","",IF($F184="",AH183,IF(AND($M184=1,AH$9&gt;$B$9),"",IF(AND($M184=1,AH$9&lt;=$B$9),LOOKUP(AH$9,$A$12:$A$111,$B$12:$B$111),IF(AND($H184=-1,AI$9=$R183),"",IF($H184=-1,AI183,IF(AND($H184=1,AG$9=$R183),$J184,IF($H184=1,AH183,""))))))))</f>
        <v/>
      </c>
      <c r="AI184" t="str">
        <f ca="1">IF($E183="","",IF($F184="",AI183,IF(AND($M184=1,AI$9&gt;$B$9),"",IF(AND($M184=1,AI$9&lt;=$B$9),LOOKUP(AI$9,$A$12:$A$111,$B$12:$B$111),IF(AND($H184=-1,AJ$9=$R183),"",IF($H184=-1,AJ183,IF(AND($H184=1,AH$9=$R183),$J184,IF($H184=1,AI183,""))))))))</f>
        <v/>
      </c>
      <c r="AJ184" t="str">
        <f ca="1">IF($E183="","",IF($F184="",AJ183,IF(AND($M184=1,AJ$9&gt;$B$9),"",IF(AND($M184=1,AJ$9&lt;=$B$9),LOOKUP(AJ$9,$A$12:$A$111,$B$12:$B$111),IF(AND($H184=-1,AK$9=$R183),"",IF($H184=-1,AK183,IF(AND($H184=1,AI$9=$R183),$J184,IF($H184=1,AJ183,""))))))))</f>
        <v/>
      </c>
      <c r="AK184" t="str">
        <f ca="1">IF($E183="","",IF($F184="",AK183,IF(AND($M184=1,AK$9&gt;$B$9),"",IF(AND($M184=1,AK$9&lt;=$B$9),LOOKUP(AK$9,$A$12:$A$111,$B$12:$B$111),IF(AND($H184=-1,AL$9=$R183),"",IF($H184=-1,AL183,IF(AND($H184=1,AJ$9=$R183),$J184,IF($H184=1,AK183,""))))))))</f>
        <v/>
      </c>
      <c r="AL184" t="str">
        <f ca="1">IF($E183="","",IF($F184="",AL183,IF(AND($M184=1,AL$9&gt;$B$9),"",IF(AND($M184=1,AL$9&lt;=$B$9),LOOKUP(AL$9,$A$12:$A$111,$B$12:$B$111),IF(AND($H184=-1,AM$9=$R183),"",IF($H184=-1,AM183,IF(AND($H184=1,AK$9=$R183),$J184,IF($H184=1,AL183,""))))))))</f>
        <v/>
      </c>
      <c r="AM184" t="str">
        <f ca="1">IF($E183="","",IF($F184="",AM183,IF(AND($M184=1,AM$9&gt;$B$9),"",IF(AND($M184=1,AM$9&lt;=$B$9),LOOKUP(AM$9,$A$12:$A$111,$B$12:$B$111),IF(AND($H184=-1,AN$9=$R183),"",IF($H184=-1,AN183,IF(AND($H184=1,AL$9=$R183),$J184,IF($H184=1,AM183,""))))))))</f>
        <v/>
      </c>
      <c r="AN184" t="str">
        <f ca="1">IF($E183="","",IF($F184="",AN183,IF(AND($M184=1,AN$9&gt;$B$9),"",IF(AND($M184=1,AN$9&lt;=$B$9),LOOKUP(AN$9,$A$12:$A$111,$B$12:$B$111),IF(AND($H184=-1,AO$9=$R183),"",IF($H184=-1,AO183,IF(AND($H184=1,AM$9=$R183),$J184,IF($H184=1,AN183,""))))))))</f>
        <v/>
      </c>
      <c r="AO184" t="str">
        <f ca="1">IF($E183="","",IF($F184="",AO183,IF(AND($M184=1,AO$9&gt;$B$9),"",IF(AND($M184=1,AO$9&lt;=$B$9),LOOKUP(AO$9,$A$12:$A$111,$B$12:$B$111),IF(AND($H184=-1,AP$9=$R183),"",IF($H184=-1,AP183,IF(AND($H184=1,AN$9=$R183),$J184,IF($H184=1,AO183,""))))))))</f>
        <v/>
      </c>
      <c r="AP184" t="str">
        <f ca="1">IF($E183="","",IF($F184="",AP183,IF(AND($M184=1,AP$9&gt;$B$9),"",IF(AND($M184=1,AP$9&lt;=$B$9),LOOKUP(AP$9,$A$12:$A$111,$B$12:$B$111),IF(AND($H184=-1,AQ$9=$R183),"",IF($H184=-1,AQ183,IF(AND($H184=1,AO$9=$R183),$J184,IF($H184=1,AP183,""))))))))</f>
        <v/>
      </c>
      <c r="AQ184" t="str">
        <f ca="1">IF($E183="","",IF($F184="",AQ183,IF(AND($M184=1,AQ$9&gt;$B$9),"",IF(AND($M184=1,AQ$9&lt;=$B$9),LOOKUP(AQ$9,$A$12:$A$111,$B$12:$B$111),IF(AND($H184=-1,AR$9=$R183),"",IF($H184=-1,AR183,IF(AND($H184=1,AP$9=$R183),$J184,IF($H184=1,AQ183,""))))))))</f>
        <v/>
      </c>
      <c r="AR184" t="str">
        <f ca="1">IF($E183="","",IF($F184="",AR183,IF(AND($M184=1,AR$9&gt;$B$9),"",IF(AND($M184=1,AR$9&lt;=$B$9),LOOKUP(AR$9,$A$12:$A$111,$B$12:$B$111),IF(AND($H184=-1,AS$9=$R183),"",IF($H184=-1,AS183,IF(AND($H184=1,AQ$9=$R183),$J184,IF($H184=1,AR183,""))))))))</f>
        <v/>
      </c>
      <c r="AS184" t="str">
        <f ca="1">IF($E183="","",IF($F184="",AS183,IF(AND($M184=1,AS$9&gt;$B$9),"",IF(AND($M184=1,AS$9&lt;=$B$9),LOOKUP(AS$9,$A$12:$A$111,$B$12:$B$111),IF(AND($H184=-1,AT$9=$R183),"",IF($H184=-1,AT183,IF(AND($H184=1,AR$9=$R183),$J184,IF($H184=1,AS183,""))))))))</f>
        <v/>
      </c>
      <c r="AT184" t="str">
        <f ca="1">IF($E183="","",IF($F184="",AT183,IF(AND($M184=1,AT$9&gt;$B$9),"",IF(AND($M184=1,AT$9&lt;=$B$9),LOOKUP(AT$9,$A$12:$A$111,$B$12:$B$111),IF(AND($H184=-1,AU$9=$R183),"",IF($H184=-1,AU183,IF(AND($H184=1,AS$9=$R183),$J184,IF($H184=1,AT183,""))))))))</f>
        <v/>
      </c>
      <c r="AU184" t="str">
        <f ca="1">IF($E183="","",IF($F184="",AU183,IF(AND($M184=1,AU$9&gt;$B$9),"",IF(AND($M184=1,AU$9&lt;=$B$9),LOOKUP(AU$9,$A$12:$A$111,$B$12:$B$111),IF(AND($H184=-1,AV$9=$R183),"",IF($H184=-1,AV183,IF(AND($H184=1,AT$9=$R183),$J184,IF($H184=1,AU183,""))))))))</f>
        <v/>
      </c>
      <c r="AV184" t="str">
        <f ca="1">IF($E183="","",IF($F184="",AV183,IF(AND($M184=1,AV$9&gt;$B$9),"",IF(AND($M184=1,AV$9&lt;=$B$9),LOOKUP(AV$9,$A$12:$A$111,$B$12:$B$111),IF(AND($H184=-1,AW$9=$R183),"",IF($H184=-1,AW183,IF(AND($H184=1,AU$9=$R183),$J184,IF($H184=1,AV183,""))))))))</f>
        <v/>
      </c>
      <c r="AW184" t="str">
        <f ca="1">IF($E183="","",IF($F184="",AW183,IF(AND($M184=1,AW$9&gt;$B$9),"",IF(AND($M184=1,AW$9&lt;=$B$9),LOOKUP(AW$9,$A$12:$A$111,$B$12:$B$111),IF(AND($H184=-1,AX$9=$R183),"",IF($H184=-1,AX183,IF(AND($H184=1,AV$9=$R183),$J184,IF($H184=1,AW183,""))))))))</f>
        <v/>
      </c>
      <c r="AX184" t="str">
        <f ca="1">IF($E183="","",IF($F184="",AX183,IF(AND($M184=1,AX$9&gt;$B$9),"",IF(AND($M184=1,AX$9&lt;=$B$9),LOOKUP(AX$9,$A$12:$A$111,$B$12:$B$111),IF(AND($H184=-1,AY$9=$R183),"",IF($H184=-1,AY183,IF(AND($H184=1,AW$9=$R183),$J184,IF($H184=1,AX183,""))))))))</f>
        <v/>
      </c>
      <c r="AY184" t="str">
        <f ca="1">IF($E183="","",IF($F184="",AY183,IF(AND($M184=1,AY$9&gt;$B$9),"",IF(AND($M184=1,AY$9&lt;=$B$9),LOOKUP(AY$9,$A$12:$A$111,$B$12:$B$111),IF(AND($H184=-1,AZ$9=$R183),"",IF($H184=-1,AZ183,IF(AND($H184=1,AX$9=$R183),$J184,IF($H184=1,AY183,""))))))))</f>
        <v/>
      </c>
      <c r="AZ184" t="str">
        <f ca="1">IF($E183="","",IF($F184="",AZ183,IF(AND($M184=1,AZ$9&gt;$B$9),"",IF(AND($M184=1,AZ$9&lt;=$B$9),LOOKUP(AZ$9,$A$12:$A$111,$B$12:$B$111),IF(AND($H184=-1,BA$9=$R183),"",IF($H184=-1,BA183,IF(AND($H184=1,AY$9=$R183),$J184,IF($H184=1,AZ183,""))))))))</f>
        <v/>
      </c>
      <c r="BA184" t="str">
        <f ca="1">IF($E183="","",IF($F184="",BA183,IF(AND($M184=1,BA$9&gt;$B$9),"",IF(AND($M184=1,BA$9&lt;=$B$9),LOOKUP(BA$9,$A$12:$A$111,$B$12:$B$111),IF(AND($H184=-1,BB$9=$R183),"",IF($H184=-1,BB183,IF(AND($H184=1,AZ$9=$R183),$J184,IF($H184=1,BA183,""))))))))</f>
        <v/>
      </c>
      <c r="BB184" t="str">
        <f ca="1">IF($E183="","",IF($F184="",BB183,IF(AND($M184=1,BB$9&gt;$B$9),"",IF(AND($M184=1,BB$9&lt;=$B$9),LOOKUP(BB$9,$A$12:$A$111,$B$12:$B$111),IF(AND($H184=-1,BC$9=$R183),"",IF($H184=-1,BC183,IF(AND($H184=1,BA$9=$R183),$J184,IF($H184=1,BB183,""))))))))</f>
        <v/>
      </c>
      <c r="BC184" t="str">
        <f ca="1">IF($E183="","",IF($F184="",BC183,IF(AND($M184=1,BC$9&gt;$B$9),"",IF(AND($M184=1,BC$9&lt;=$B$9),LOOKUP(BC$9,$A$12:$A$111,$B$12:$B$111),IF(AND($H184=-1,BD$9=$R183),"",IF($H184=-1,BD183,IF(AND($H184=1,BB$9=$R183),$J184,IF($H184=1,BC183,""))))))))</f>
        <v/>
      </c>
      <c r="BD184" t="str">
        <f ca="1">IF($E183="","",IF($F184="",BD183,IF(AND($M184=1,BD$9&gt;$B$9),"",IF(AND($M184=1,BD$9&lt;=$B$9),LOOKUP(BD$9,$A$12:$A$111,$B$12:$B$111),IF(AND($H184=-1,BE$9=$R183),"",IF($H184=-1,BE183,IF(AND($H184=1,BC$9=$R183),$J184,IF($H184=1,BD183,""))))))))</f>
        <v/>
      </c>
      <c r="BE184" t="str">
        <f ca="1">IF($E183="","",IF($F184="",BE183,IF(AND($M184=1,BE$9&gt;$B$9),"",IF(AND($M184=1,BE$9&lt;=$B$9),LOOKUP(BE$9,$A$12:$A$111,$B$12:$B$111),IF(AND($H184=-1,BF$9=$R183),"",IF($H184=-1,BF183,IF(AND($H184=1,BD$9=$R183),$J184,IF($H184=1,BE183,""))))))))</f>
        <v/>
      </c>
      <c r="BF184" t="str">
        <f ca="1">IF($E183="","",IF($F184="",BF183,IF(AND($M184=1,BF$9&gt;$B$9),"",IF(AND($M184=1,BF$9&lt;=$B$9),LOOKUP(BF$9,$A$12:$A$111,$B$12:$B$111),IF(AND($H184=-1,BG$9=$R183),"",IF($H184=-1,BG183,IF(AND($H184=1,BE$9=$R183),$J184,IF($H184=1,BF183,""))))))))</f>
        <v/>
      </c>
      <c r="BG184" t="str">
        <f ca="1">IF($E183="","",IF($F184="",BG183,IF(AND($M184=1,BG$9&gt;$B$9),"",IF(AND($M184=1,BG$9&lt;=$B$9),LOOKUP(BG$9,$A$12:$A$111,$B$12:$B$111),IF(AND($H184=-1,BH$9=$R183),"",IF($H184=-1,BH183,IF(AND($H184=1,BF$9=$R183),$J184,IF($H184=1,BG183,""))))))))</f>
        <v/>
      </c>
      <c r="BH184" t="str">
        <f ca="1">IF($E183="","",IF($F184="",BH183,IF(AND($M184=1,BH$9&gt;$B$9),"",IF(AND($M184=1,BH$9&lt;=$B$9),LOOKUP(BH$9,$A$12:$A$111,$B$12:$B$111),IF(AND($H184=-1,BI$9=$R183),"",IF($H184=-1,BI183,IF(AND($H184=1,BG$9=$R183),$J184,IF($H184=1,BH183,""))))))))</f>
        <v/>
      </c>
      <c r="BI184" t="str">
        <f ca="1">IF($E183="","",IF($F184="",BI183,IF(AND($M184=1,BI$9&gt;$B$9),"",IF(AND($M184=1,BI$9&lt;=$B$9),LOOKUP(BI$9,$A$12:$A$111,$B$12:$B$111),IF(AND($H184=-1,BJ$9=$R183),"",IF($H184=-1,BJ183,IF(AND($H184=1,BH$9=$R183),$J184,IF($H184=1,BI183,""))))))))</f>
        <v/>
      </c>
      <c r="BJ184" t="str">
        <f ca="1">IF($E183="","",IF($F184="",BJ183,IF(AND($M184=1,BJ$9&gt;$B$9),"",IF(AND($M184=1,BJ$9&lt;=$B$9),LOOKUP(BJ$9,$A$12:$A$111,$B$12:$B$111),IF(AND($H184=-1,BK$9=$R183),"",IF($H184=-1,BK183,IF(AND($H184=1,BI$9=$R183),$J184,IF($H184=1,BJ183,""))))))))</f>
        <v/>
      </c>
      <c r="BK184">
        <f ca="1">IF($E183="","",IF($F184="",BK183,IF(AND($M184=1,BK$9&gt;$B$9),"",IF(AND($M184=1,BK$9&lt;=$B$9),LOOKUP(BK$9,$A$12:$A$111,$B$12:$B$111),IF(AND($H184=-1,BL$9=$R183),"",IF($H184=-1,BL183,IF(AND($H184=1,BJ$9=$R183),$J184,IF($H184=1,BK183,""))))))))</f>
        <v>0</v>
      </c>
      <c r="BL184">
        <f ca="1">IF($E183="","",IF($F184="",BL183,IF(AND($M184=1,BL$9&gt;$B$9),"",IF(AND($M184=1,BL$9&lt;=$B$9),LOOKUP(BL$9,$A$12:$A$111,$B$12:$B$111),IF(AND($H184=-1,BM$9=$R183),"",IF($H184=-1,BM183,IF(AND($H184=1,BK$9=$R183),$J184,IF($H184=1,BL183,""))))))))</f>
        <v>0</v>
      </c>
      <c r="BM184">
        <f ca="1">IF($E183="","",IF($F184="",BM183,IF(AND($M184=1,BM$9&gt;$B$9),"",IF(AND($M184=1,BM$9&lt;=$B$9),LOOKUP(BM$9,$A$12:$A$111,$B$12:$B$111),IF(AND($H184=-1,BN$9=$R183),"",IF($H184=-1,BN183,IF(AND($H184=1,BL$9=$R183),$J184,IF($H184=1,BM183,""))))))))</f>
        <v>0</v>
      </c>
      <c r="BN184">
        <f ca="1">IF($E183="","",IF($F184="",BN183,IF(AND($M184=1,BN$9&gt;$B$9),"",IF(AND($M184=1,BN$9&lt;=$B$9),LOOKUP(BN$9,$A$12:$A$111,$B$12:$B$111),IF(AND($H184=-1,BO$9=$R183),"",IF($H184=-1,BO183,IF(AND($H184=1,BM$9=$R183),$J184,IF($H184=1,BN183,""))))))))</f>
        <v>0</v>
      </c>
      <c r="BO184">
        <f ca="1">IF($E183="","",IF($F184="",BO183,IF(AND($M184=1,BO$9&gt;$B$9),"",IF(AND($M184=1,BO$9&lt;=$B$9),LOOKUP(BO$9,$A$12:$A$111,$B$12:$B$111),IF(AND($H184=-1,BP$9=$R183),"",IF($H184=-1,BP183,IF(AND($H184=1,BN$9=$R183),$J184,IF($H184=1,BO183,""))))))))</f>
        <v>0</v>
      </c>
      <c r="BP184">
        <f ca="1">IF($E183="","",IF($F184="",BP183,IF(AND($M184=1,BP$9&gt;$B$9),"",IF(AND($M184=1,BP$9&lt;=$B$9),LOOKUP(BP$9,$A$12:$A$111,$B$12:$B$111),IF(AND($H184=-1,BQ$9=$R183),"",IF($H184=-1,BQ183,IF(AND($H184=1,BO$9=$R183),$J184,IF($H184=1,BP183,""))))))))</f>
        <v>0</v>
      </c>
    </row>
    <row r="185" spans="4:68" x14ac:dyDescent="0.25">
      <c r="D185" s="4">
        <v>175</v>
      </c>
      <c r="E185" s="1">
        <f t="shared" ca="1" si="21"/>
        <v>20</v>
      </c>
      <c r="F185" t="str">
        <f ca="1">IF(E184="","",IF(AND(B$3="Last",G184="Zero"),F184,IF(B$3="Last",G184,IF(AND(B$3="2nd last",G183="Zero"),F184,IF(B$3="2nd last",G183,IF(AND(B$3="Opposite",G184="Zero"),F184,IF(AND(B$3="Opposite",G184="Red"),"Black",IF(AND(B$3="Opposite",G184="Black"),"Red",IF(AND(B$3="Opposite",G184="Odd"),"Even",IF(AND(B$3="Opposite",G184="Even"),"Odd",IF(AND(B$3="Opposite",G184="High"),"Low",IF(AND(B$3="Opposite",G184="Low"),"High",IF(COUNTIF(Refs!$E$5:$I$6,B$3)=1,RevLab!B$3,"")))))))))))))</f>
        <v>Black</v>
      </c>
      <c r="G185" t="str">
        <f ca="1">IF(E185="","",IF(B$2="Red/Black",LOOKUP(E185,Refs!D:D,Refs!F:F),IF(B$2="High/Low",LOOKUP(E185,Refs!D:D,Refs!H:H),IF(B$2="Odd/Even",LOOKUP(E185,Refs!D:D,Refs!J:J),""))))</f>
        <v>Black</v>
      </c>
      <c r="H185">
        <f t="shared" ca="1" si="22"/>
        <v>1</v>
      </c>
      <c r="I185">
        <f ca="1">IF(E184="","",IF(F185="","",IF(AND(R184&gt;1,P184+Q184&gt;=$B$4),$B$4,IF(R184=1,P184,P184+Q184))))</f>
        <v>13</v>
      </c>
      <c r="J185">
        <f t="shared" ca="1" si="23"/>
        <v>13</v>
      </c>
      <c r="K185">
        <f t="shared" ca="1" si="25"/>
        <v>-204</v>
      </c>
      <c r="L185">
        <f t="shared" ca="1" si="26"/>
        <v>15</v>
      </c>
      <c r="M185">
        <f t="shared" ca="1" si="24"/>
        <v>0</v>
      </c>
      <c r="P185">
        <f t="shared" ca="1" si="18"/>
        <v>13</v>
      </c>
      <c r="Q185">
        <f t="shared" ca="1" si="19"/>
        <v>13</v>
      </c>
      <c r="R185" s="2">
        <f t="shared" ca="1" si="20"/>
        <v>2</v>
      </c>
      <c r="S185" s="4">
        <f ca="1">IF(E184="","",IF($F185="",S184,IF($M185=1,LOOKUP(S$9,$A$12:$A$111,$B$12:$B$111),IF(AND($H185=-1,T$9=$R184),"",IF($H185=-1,T184,IF($H185=1,S184))))))</f>
        <v>13</v>
      </c>
      <c r="T185">
        <f ca="1">IF($E184="","",IF($F185="",T184,IF(AND($M185=1,T$9&gt;$B$9),"",IF(AND($M185=1,T$9&lt;=$B$9),LOOKUP(T$9,$A$12:$A$111,$B$12:$B$111),IF(AND($H185=-1,U$9=$R184),"",IF($H185=-1,U184,IF(AND($H185=1,S$9=$R184),$J185,IF($H185=1,T184,""))))))))</f>
        <v>13</v>
      </c>
      <c r="U185" t="str">
        <f ca="1">IF($E184="","",IF($F185="",U184,IF(AND($M185=1,U$9&gt;$B$9),"",IF(AND($M185=1,U$9&lt;=$B$9),LOOKUP(U$9,$A$12:$A$111,$B$12:$B$111),IF(AND($H185=-1,V$9=$R184),"",IF($H185=-1,V184,IF(AND($H185=1,T$9=$R184),$J185,IF($H185=1,U184,""))))))))</f>
        <v/>
      </c>
      <c r="V185" t="str">
        <f ca="1">IF($E184="","",IF($F185="",V184,IF(AND($M185=1,V$9&gt;$B$9),"",IF(AND($M185=1,V$9&lt;=$B$9),LOOKUP(V$9,$A$12:$A$111,$B$12:$B$111),IF(AND($H185=-1,W$9=$R184),"",IF($H185=-1,W184,IF(AND($H185=1,U$9=$R184),$J185,IF($H185=1,V184,""))))))))</f>
        <v/>
      </c>
      <c r="W185" t="str">
        <f ca="1">IF($E184="","",IF($F185="",W184,IF(AND($M185=1,W$9&gt;$B$9),"",IF(AND($M185=1,W$9&lt;=$B$9),LOOKUP(W$9,$A$12:$A$111,$B$12:$B$111),IF(AND($H185=-1,X$9=$R184),"",IF($H185=-1,X184,IF(AND($H185=1,V$9=$R184),$J185,IF($H185=1,W184,""))))))))</f>
        <v/>
      </c>
      <c r="X185" t="str">
        <f ca="1">IF($E184="","",IF($F185="",X184,IF(AND($M185=1,X$9&gt;$B$9),"",IF(AND($M185=1,X$9&lt;=$B$9),LOOKUP(X$9,$A$12:$A$111,$B$12:$B$111),IF(AND($H185=-1,Y$9=$R184),"",IF($H185=-1,Y184,IF(AND($H185=1,W$9=$R184),$J185,IF($H185=1,X184,""))))))))</f>
        <v/>
      </c>
      <c r="Y185" t="str">
        <f ca="1">IF($E184="","",IF($F185="",Y184,IF(AND($M185=1,Y$9&gt;$B$9),"",IF(AND($M185=1,Y$9&lt;=$B$9),LOOKUP(Y$9,$A$12:$A$111,$B$12:$B$111),IF(AND($H185=-1,Z$9=$R184),"",IF($H185=-1,Z184,IF(AND($H185=1,X$9=$R184),$J185,IF($H185=1,Y184,""))))))))</f>
        <v/>
      </c>
      <c r="Z185" t="str">
        <f ca="1">IF($E184="","",IF($F185="",Z184,IF(AND($M185=1,Z$9&gt;$B$9),"",IF(AND($M185=1,Z$9&lt;=$B$9),LOOKUP(Z$9,$A$12:$A$111,$B$12:$B$111),IF(AND($H185=-1,AA$9=$R184),"",IF($H185=-1,AA184,IF(AND($H185=1,Y$9=$R184),$J185,IF($H185=1,Z184,""))))))))</f>
        <v/>
      </c>
      <c r="AA185" t="str">
        <f ca="1">IF($E184="","",IF($F185="",AA184,IF(AND($M185=1,AA$9&gt;$B$9),"",IF(AND($M185=1,AA$9&lt;=$B$9),LOOKUP(AA$9,$A$12:$A$111,$B$12:$B$111),IF(AND($H185=-1,AB$9=$R184),"",IF($H185=-1,AB184,IF(AND($H185=1,Z$9=$R184),$J185,IF($H185=1,AA184,""))))))))</f>
        <v/>
      </c>
      <c r="AB185" t="str">
        <f ca="1">IF($E184="","",IF($F185="",AB184,IF(AND($M185=1,AB$9&gt;$B$9),"",IF(AND($M185=1,AB$9&lt;=$B$9),LOOKUP(AB$9,$A$12:$A$111,$B$12:$B$111),IF(AND($H185=-1,AC$9=$R184),"",IF($H185=-1,AC184,IF(AND($H185=1,AA$9=$R184),$J185,IF($H185=1,AB184,""))))))))</f>
        <v/>
      </c>
      <c r="AC185" t="str">
        <f ca="1">IF($E184="","",IF($F185="",AC184,IF(AND($M185=1,AC$9&gt;$B$9),"",IF(AND($M185=1,AC$9&lt;=$B$9),LOOKUP(AC$9,$A$12:$A$111,$B$12:$B$111),IF(AND($H185=-1,AD$9=$R184),"",IF($H185=-1,AD184,IF(AND($H185=1,AB$9=$R184),$J185,IF($H185=1,AC184,""))))))))</f>
        <v/>
      </c>
      <c r="AD185" t="str">
        <f ca="1">IF($E184="","",IF($F185="",AD184,IF(AND($M185=1,AD$9&gt;$B$9),"",IF(AND($M185=1,AD$9&lt;=$B$9),LOOKUP(AD$9,$A$12:$A$111,$B$12:$B$111),IF(AND($H185=-1,AE$9=$R184),"",IF($H185=-1,AE184,IF(AND($H185=1,AC$9=$R184),$J185,IF($H185=1,AD184,""))))))))</f>
        <v/>
      </c>
      <c r="AE185" t="str">
        <f ca="1">IF($E184="","",IF($F185="",AE184,IF(AND($M185=1,AE$9&gt;$B$9),"",IF(AND($M185=1,AE$9&lt;=$B$9),LOOKUP(AE$9,$A$12:$A$111,$B$12:$B$111),IF(AND($H185=-1,AF$9=$R184),"",IF($H185=-1,AF184,IF(AND($H185=1,AD$9=$R184),$J185,IF($H185=1,AE184,""))))))))</f>
        <v/>
      </c>
      <c r="AF185" t="str">
        <f ca="1">IF($E184="","",IF($F185="",AF184,IF(AND($M185=1,AF$9&gt;$B$9),"",IF(AND($M185=1,AF$9&lt;=$B$9),LOOKUP(AF$9,$A$12:$A$111,$B$12:$B$111),IF(AND($H185=-1,AG$9=$R184),"",IF($H185=-1,AG184,IF(AND($H185=1,AE$9=$R184),$J185,IF($H185=1,AF184,""))))))))</f>
        <v/>
      </c>
      <c r="AG185" t="str">
        <f ca="1">IF($E184="","",IF($F185="",AG184,IF(AND($M185=1,AG$9&gt;$B$9),"",IF(AND($M185=1,AG$9&lt;=$B$9),LOOKUP(AG$9,$A$12:$A$111,$B$12:$B$111),IF(AND($H185=-1,AH$9=$R184),"",IF($H185=-1,AH184,IF(AND($H185=1,AF$9=$R184),$J185,IF($H185=1,AG184,""))))))))</f>
        <v/>
      </c>
      <c r="AH185" t="str">
        <f ca="1">IF($E184="","",IF($F185="",AH184,IF(AND($M185=1,AH$9&gt;$B$9),"",IF(AND($M185=1,AH$9&lt;=$B$9),LOOKUP(AH$9,$A$12:$A$111,$B$12:$B$111),IF(AND($H185=-1,AI$9=$R184),"",IF($H185=-1,AI184,IF(AND($H185=1,AG$9=$R184),$J185,IF($H185=1,AH184,""))))))))</f>
        <v/>
      </c>
      <c r="AI185" t="str">
        <f ca="1">IF($E184="","",IF($F185="",AI184,IF(AND($M185=1,AI$9&gt;$B$9),"",IF(AND($M185=1,AI$9&lt;=$B$9),LOOKUP(AI$9,$A$12:$A$111,$B$12:$B$111),IF(AND($H185=-1,AJ$9=$R184),"",IF($H185=-1,AJ184,IF(AND($H185=1,AH$9=$R184),$J185,IF($H185=1,AI184,""))))))))</f>
        <v/>
      </c>
      <c r="AJ185" t="str">
        <f ca="1">IF($E184="","",IF($F185="",AJ184,IF(AND($M185=1,AJ$9&gt;$B$9),"",IF(AND($M185=1,AJ$9&lt;=$B$9),LOOKUP(AJ$9,$A$12:$A$111,$B$12:$B$111),IF(AND($H185=-1,AK$9=$R184),"",IF($H185=-1,AK184,IF(AND($H185=1,AI$9=$R184),$J185,IF($H185=1,AJ184,""))))))))</f>
        <v/>
      </c>
      <c r="AK185" t="str">
        <f ca="1">IF($E184="","",IF($F185="",AK184,IF(AND($M185=1,AK$9&gt;$B$9),"",IF(AND($M185=1,AK$9&lt;=$B$9),LOOKUP(AK$9,$A$12:$A$111,$B$12:$B$111),IF(AND($H185=-1,AL$9=$R184),"",IF($H185=-1,AL184,IF(AND($H185=1,AJ$9=$R184),$J185,IF($H185=1,AK184,""))))))))</f>
        <v/>
      </c>
      <c r="AL185" t="str">
        <f ca="1">IF($E184="","",IF($F185="",AL184,IF(AND($M185=1,AL$9&gt;$B$9),"",IF(AND($M185=1,AL$9&lt;=$B$9),LOOKUP(AL$9,$A$12:$A$111,$B$12:$B$111),IF(AND($H185=-1,AM$9=$R184),"",IF($H185=-1,AM184,IF(AND($H185=1,AK$9=$R184),$J185,IF($H185=1,AL184,""))))))))</f>
        <v/>
      </c>
      <c r="AM185" t="str">
        <f ca="1">IF($E184="","",IF($F185="",AM184,IF(AND($M185=1,AM$9&gt;$B$9),"",IF(AND($M185=1,AM$9&lt;=$B$9),LOOKUP(AM$9,$A$12:$A$111,$B$12:$B$111),IF(AND($H185=-1,AN$9=$R184),"",IF($H185=-1,AN184,IF(AND($H185=1,AL$9=$R184),$J185,IF($H185=1,AM184,""))))))))</f>
        <v/>
      </c>
      <c r="AN185" t="str">
        <f ca="1">IF($E184="","",IF($F185="",AN184,IF(AND($M185=1,AN$9&gt;$B$9),"",IF(AND($M185=1,AN$9&lt;=$B$9),LOOKUP(AN$9,$A$12:$A$111,$B$12:$B$111),IF(AND($H185=-1,AO$9=$R184),"",IF($H185=-1,AO184,IF(AND($H185=1,AM$9=$R184),$J185,IF($H185=1,AN184,""))))))))</f>
        <v/>
      </c>
      <c r="AO185" t="str">
        <f ca="1">IF($E184="","",IF($F185="",AO184,IF(AND($M185=1,AO$9&gt;$B$9),"",IF(AND($M185=1,AO$9&lt;=$B$9),LOOKUP(AO$9,$A$12:$A$111,$B$12:$B$111),IF(AND($H185=-1,AP$9=$R184),"",IF($H185=-1,AP184,IF(AND($H185=1,AN$9=$R184),$J185,IF($H185=1,AO184,""))))))))</f>
        <v/>
      </c>
      <c r="AP185" t="str">
        <f ca="1">IF($E184="","",IF($F185="",AP184,IF(AND($M185=1,AP$9&gt;$B$9),"",IF(AND($M185=1,AP$9&lt;=$B$9),LOOKUP(AP$9,$A$12:$A$111,$B$12:$B$111),IF(AND($H185=-1,AQ$9=$R184),"",IF($H185=-1,AQ184,IF(AND($H185=1,AO$9=$R184),$J185,IF($H185=1,AP184,""))))))))</f>
        <v/>
      </c>
      <c r="AQ185" t="str">
        <f ca="1">IF($E184="","",IF($F185="",AQ184,IF(AND($M185=1,AQ$9&gt;$B$9),"",IF(AND($M185=1,AQ$9&lt;=$B$9),LOOKUP(AQ$9,$A$12:$A$111,$B$12:$B$111),IF(AND($H185=-1,AR$9=$R184),"",IF($H185=-1,AR184,IF(AND($H185=1,AP$9=$R184),$J185,IF($H185=1,AQ184,""))))))))</f>
        <v/>
      </c>
      <c r="AR185" t="str">
        <f ca="1">IF($E184="","",IF($F185="",AR184,IF(AND($M185=1,AR$9&gt;$B$9),"",IF(AND($M185=1,AR$9&lt;=$B$9),LOOKUP(AR$9,$A$12:$A$111,$B$12:$B$111),IF(AND($H185=-1,AS$9=$R184),"",IF($H185=-1,AS184,IF(AND($H185=1,AQ$9=$R184),$J185,IF($H185=1,AR184,""))))))))</f>
        <v/>
      </c>
      <c r="AS185" t="str">
        <f ca="1">IF($E184="","",IF($F185="",AS184,IF(AND($M185=1,AS$9&gt;$B$9),"",IF(AND($M185=1,AS$9&lt;=$B$9),LOOKUP(AS$9,$A$12:$A$111,$B$12:$B$111),IF(AND($H185=-1,AT$9=$R184),"",IF($H185=-1,AT184,IF(AND($H185=1,AR$9=$R184),$J185,IF($H185=1,AS184,""))))))))</f>
        <v/>
      </c>
      <c r="AT185" t="str">
        <f ca="1">IF($E184="","",IF($F185="",AT184,IF(AND($M185=1,AT$9&gt;$B$9),"",IF(AND($M185=1,AT$9&lt;=$B$9),LOOKUP(AT$9,$A$12:$A$111,$B$12:$B$111),IF(AND($H185=-1,AU$9=$R184),"",IF($H185=-1,AU184,IF(AND($H185=1,AS$9=$R184),$J185,IF($H185=1,AT184,""))))))))</f>
        <v/>
      </c>
      <c r="AU185" t="str">
        <f ca="1">IF($E184="","",IF($F185="",AU184,IF(AND($M185=1,AU$9&gt;$B$9),"",IF(AND($M185=1,AU$9&lt;=$B$9),LOOKUP(AU$9,$A$12:$A$111,$B$12:$B$111),IF(AND($H185=-1,AV$9=$R184),"",IF($H185=-1,AV184,IF(AND($H185=1,AT$9=$R184),$J185,IF($H185=1,AU184,""))))))))</f>
        <v/>
      </c>
      <c r="AV185" t="str">
        <f ca="1">IF($E184="","",IF($F185="",AV184,IF(AND($M185=1,AV$9&gt;$B$9),"",IF(AND($M185=1,AV$9&lt;=$B$9),LOOKUP(AV$9,$A$12:$A$111,$B$12:$B$111),IF(AND($H185=-1,AW$9=$R184),"",IF($H185=-1,AW184,IF(AND($H185=1,AU$9=$R184),$J185,IF($H185=1,AV184,""))))))))</f>
        <v/>
      </c>
      <c r="AW185" t="str">
        <f ca="1">IF($E184="","",IF($F185="",AW184,IF(AND($M185=1,AW$9&gt;$B$9),"",IF(AND($M185=1,AW$9&lt;=$B$9),LOOKUP(AW$9,$A$12:$A$111,$B$12:$B$111),IF(AND($H185=-1,AX$9=$R184),"",IF($H185=-1,AX184,IF(AND($H185=1,AV$9=$R184),$J185,IF($H185=1,AW184,""))))))))</f>
        <v/>
      </c>
      <c r="AX185" t="str">
        <f ca="1">IF($E184="","",IF($F185="",AX184,IF(AND($M185=1,AX$9&gt;$B$9),"",IF(AND($M185=1,AX$9&lt;=$B$9),LOOKUP(AX$9,$A$12:$A$111,$B$12:$B$111),IF(AND($H185=-1,AY$9=$R184),"",IF($H185=-1,AY184,IF(AND($H185=1,AW$9=$R184),$J185,IF($H185=1,AX184,""))))))))</f>
        <v/>
      </c>
      <c r="AY185" t="str">
        <f ca="1">IF($E184="","",IF($F185="",AY184,IF(AND($M185=1,AY$9&gt;$B$9),"",IF(AND($M185=1,AY$9&lt;=$B$9),LOOKUP(AY$9,$A$12:$A$111,$B$12:$B$111),IF(AND($H185=-1,AZ$9=$R184),"",IF($H185=-1,AZ184,IF(AND($H185=1,AX$9=$R184),$J185,IF($H185=1,AY184,""))))))))</f>
        <v/>
      </c>
      <c r="AZ185" t="str">
        <f ca="1">IF($E184="","",IF($F185="",AZ184,IF(AND($M185=1,AZ$9&gt;$B$9),"",IF(AND($M185=1,AZ$9&lt;=$B$9),LOOKUP(AZ$9,$A$12:$A$111,$B$12:$B$111),IF(AND($H185=-1,BA$9=$R184),"",IF($H185=-1,BA184,IF(AND($H185=1,AY$9=$R184),$J185,IF($H185=1,AZ184,""))))))))</f>
        <v/>
      </c>
      <c r="BA185" t="str">
        <f ca="1">IF($E184="","",IF($F185="",BA184,IF(AND($M185=1,BA$9&gt;$B$9),"",IF(AND($M185=1,BA$9&lt;=$B$9),LOOKUP(BA$9,$A$12:$A$111,$B$12:$B$111),IF(AND($H185=-1,BB$9=$R184),"",IF($H185=-1,BB184,IF(AND($H185=1,AZ$9=$R184),$J185,IF($H185=1,BA184,""))))))))</f>
        <v/>
      </c>
      <c r="BB185" t="str">
        <f ca="1">IF($E184="","",IF($F185="",BB184,IF(AND($M185=1,BB$9&gt;$B$9),"",IF(AND($M185=1,BB$9&lt;=$B$9),LOOKUP(BB$9,$A$12:$A$111,$B$12:$B$111),IF(AND($H185=-1,BC$9=$R184),"",IF($H185=-1,BC184,IF(AND($H185=1,BA$9=$R184),$J185,IF($H185=1,BB184,""))))))))</f>
        <v/>
      </c>
      <c r="BC185" t="str">
        <f ca="1">IF($E184="","",IF($F185="",BC184,IF(AND($M185=1,BC$9&gt;$B$9),"",IF(AND($M185=1,BC$9&lt;=$B$9),LOOKUP(BC$9,$A$12:$A$111,$B$12:$B$111),IF(AND($H185=-1,BD$9=$R184),"",IF($H185=-1,BD184,IF(AND($H185=1,BB$9=$R184),$J185,IF($H185=1,BC184,""))))))))</f>
        <v/>
      </c>
      <c r="BD185" t="str">
        <f ca="1">IF($E184="","",IF($F185="",BD184,IF(AND($M185=1,BD$9&gt;$B$9),"",IF(AND($M185=1,BD$9&lt;=$B$9),LOOKUP(BD$9,$A$12:$A$111,$B$12:$B$111),IF(AND($H185=-1,BE$9=$R184),"",IF($H185=-1,BE184,IF(AND($H185=1,BC$9=$R184),$J185,IF($H185=1,BD184,""))))))))</f>
        <v/>
      </c>
      <c r="BE185" t="str">
        <f ca="1">IF($E184="","",IF($F185="",BE184,IF(AND($M185=1,BE$9&gt;$B$9),"",IF(AND($M185=1,BE$9&lt;=$B$9),LOOKUP(BE$9,$A$12:$A$111,$B$12:$B$111),IF(AND($H185=-1,BF$9=$R184),"",IF($H185=-1,BF184,IF(AND($H185=1,BD$9=$R184),$J185,IF($H185=1,BE184,""))))))))</f>
        <v/>
      </c>
      <c r="BF185" t="str">
        <f ca="1">IF($E184="","",IF($F185="",BF184,IF(AND($M185=1,BF$9&gt;$B$9),"",IF(AND($M185=1,BF$9&lt;=$B$9),LOOKUP(BF$9,$A$12:$A$111,$B$12:$B$111),IF(AND($H185=-1,BG$9=$R184),"",IF($H185=-1,BG184,IF(AND($H185=1,BE$9=$R184),$J185,IF($H185=1,BF184,""))))))))</f>
        <v/>
      </c>
      <c r="BG185" t="str">
        <f ca="1">IF($E184="","",IF($F185="",BG184,IF(AND($M185=1,BG$9&gt;$B$9),"",IF(AND($M185=1,BG$9&lt;=$B$9),LOOKUP(BG$9,$A$12:$A$111,$B$12:$B$111),IF(AND($H185=-1,BH$9=$R184),"",IF($H185=-1,BH184,IF(AND($H185=1,BF$9=$R184),$J185,IF($H185=1,BG184,""))))))))</f>
        <v/>
      </c>
      <c r="BH185" t="str">
        <f ca="1">IF($E184="","",IF($F185="",BH184,IF(AND($M185=1,BH$9&gt;$B$9),"",IF(AND($M185=1,BH$9&lt;=$B$9),LOOKUP(BH$9,$A$12:$A$111,$B$12:$B$111),IF(AND($H185=-1,BI$9=$R184),"",IF($H185=-1,BI184,IF(AND($H185=1,BG$9=$R184),$J185,IF($H185=1,BH184,""))))))))</f>
        <v/>
      </c>
      <c r="BI185" t="str">
        <f ca="1">IF($E184="","",IF($F185="",BI184,IF(AND($M185=1,BI$9&gt;$B$9),"",IF(AND($M185=1,BI$9&lt;=$B$9),LOOKUP(BI$9,$A$12:$A$111,$B$12:$B$111),IF(AND($H185=-1,BJ$9=$R184),"",IF($H185=-1,BJ184,IF(AND($H185=1,BH$9=$R184),$J185,IF($H185=1,BI184,""))))))))</f>
        <v/>
      </c>
      <c r="BJ185" t="str">
        <f ca="1">IF($E184="","",IF($F185="",BJ184,IF(AND($M185=1,BJ$9&gt;$B$9),"",IF(AND($M185=1,BJ$9&lt;=$B$9),LOOKUP(BJ$9,$A$12:$A$111,$B$12:$B$111),IF(AND($H185=-1,BK$9=$R184),"",IF($H185=-1,BK184,IF(AND($H185=1,BI$9=$R184),$J185,IF($H185=1,BJ184,""))))))))</f>
        <v/>
      </c>
      <c r="BK185">
        <f ca="1">IF($E184="","",IF($F185="",BK184,IF(AND($M185=1,BK$9&gt;$B$9),"",IF(AND($M185=1,BK$9&lt;=$B$9),LOOKUP(BK$9,$A$12:$A$111,$B$12:$B$111),IF(AND($H185=-1,BL$9=$R184),"",IF($H185=-1,BL184,IF(AND($H185=1,BJ$9=$R184),$J185,IF($H185=1,BK184,""))))))))</f>
        <v>0</v>
      </c>
      <c r="BL185">
        <f ca="1">IF($E184="","",IF($F185="",BL184,IF(AND($M185=1,BL$9&gt;$B$9),"",IF(AND($M185=1,BL$9&lt;=$B$9),LOOKUP(BL$9,$A$12:$A$111,$B$12:$B$111),IF(AND($H185=-1,BM$9=$R184),"",IF($H185=-1,BM184,IF(AND($H185=1,BK$9=$R184),$J185,IF($H185=1,BL184,""))))))))</f>
        <v>0</v>
      </c>
      <c r="BM185">
        <f ca="1">IF($E184="","",IF($F185="",BM184,IF(AND($M185=1,BM$9&gt;$B$9),"",IF(AND($M185=1,BM$9&lt;=$B$9),LOOKUP(BM$9,$A$12:$A$111,$B$12:$B$111),IF(AND($H185=-1,BN$9=$R184),"",IF($H185=-1,BN184,IF(AND($H185=1,BL$9=$R184),$J185,IF($H185=1,BM184,""))))))))</f>
        <v>0</v>
      </c>
      <c r="BN185">
        <f ca="1">IF($E184="","",IF($F185="",BN184,IF(AND($M185=1,BN$9&gt;$B$9),"",IF(AND($M185=1,BN$9&lt;=$B$9),LOOKUP(BN$9,$A$12:$A$111,$B$12:$B$111),IF(AND($H185=-1,BO$9=$R184),"",IF($H185=-1,BO184,IF(AND($H185=1,BM$9=$R184),$J185,IF($H185=1,BN184,""))))))))</f>
        <v>0</v>
      </c>
      <c r="BO185">
        <f ca="1">IF($E184="","",IF($F185="",BO184,IF(AND($M185=1,BO$9&gt;$B$9),"",IF(AND($M185=1,BO$9&lt;=$B$9),LOOKUP(BO$9,$A$12:$A$111,$B$12:$B$111),IF(AND($H185=-1,BP$9=$R184),"",IF($H185=-1,BP184,IF(AND($H185=1,BN$9=$R184),$J185,IF($H185=1,BO184,""))))))))</f>
        <v>0</v>
      </c>
      <c r="BP185">
        <f ca="1">IF($E184="","",IF($F185="",BP184,IF(AND($M185=1,BP$9&gt;$B$9),"",IF(AND($M185=1,BP$9&lt;=$B$9),LOOKUP(BP$9,$A$12:$A$111,$B$12:$B$111),IF(AND($H185=-1,BQ$9=$R184),"",IF($H185=-1,BQ184,IF(AND($H185=1,BO$9=$R184),$J185,IF($H185=1,BP184,""))))))))</f>
        <v>0</v>
      </c>
    </row>
    <row r="186" spans="4:68" x14ac:dyDescent="0.25">
      <c r="D186" s="4">
        <v>176</v>
      </c>
      <c r="E186" s="1">
        <f t="shared" ca="1" si="21"/>
        <v>36</v>
      </c>
      <c r="F186" t="str">
        <f ca="1">IF(E185="","",IF(AND(B$3="Last",G185="Zero"),F185,IF(B$3="Last",G185,IF(AND(B$3="2nd last",G184="Zero"),F185,IF(B$3="2nd last",G184,IF(AND(B$3="Opposite",G185="Zero"),F185,IF(AND(B$3="Opposite",G185="Red"),"Black",IF(AND(B$3="Opposite",G185="Black"),"Red",IF(AND(B$3="Opposite",G185="Odd"),"Even",IF(AND(B$3="Opposite",G185="Even"),"Odd",IF(AND(B$3="Opposite",G185="High"),"Low",IF(AND(B$3="Opposite",G185="Low"),"High",IF(COUNTIF(Refs!$E$5:$I$6,B$3)=1,RevLab!B$3,"")))))))))))))</f>
        <v>Black</v>
      </c>
      <c r="G186" t="str">
        <f ca="1">IF(E186="","",IF(B$2="Red/Black",LOOKUP(E186,Refs!D:D,Refs!F:F),IF(B$2="High/Low",LOOKUP(E186,Refs!D:D,Refs!H:H),IF(B$2="Odd/Even",LOOKUP(E186,Refs!D:D,Refs!J:J),""))))</f>
        <v>Red</v>
      </c>
      <c r="H186">
        <f t="shared" ca="1" si="22"/>
        <v>-1</v>
      </c>
      <c r="I186">
        <f ca="1">IF(E185="","",IF(F186="","",IF(AND(R185&gt;1,P185+Q185&gt;=$B$4),$B$4,IF(R185=1,P185,P185+Q185))))</f>
        <v>26</v>
      </c>
      <c r="J186">
        <f t="shared" ca="1" si="23"/>
        <v>-26</v>
      </c>
      <c r="K186">
        <f t="shared" ca="1" si="25"/>
        <v>-230</v>
      </c>
      <c r="L186">
        <f t="shared" ca="1" si="26"/>
        <v>15</v>
      </c>
      <c r="M186">
        <f t="shared" ca="1" si="24"/>
        <v>1</v>
      </c>
      <c r="P186">
        <f t="shared" ca="1" si="18"/>
        <v>1</v>
      </c>
      <c r="Q186">
        <f t="shared" ca="1" si="19"/>
        <v>4</v>
      </c>
      <c r="R186" s="2">
        <f t="shared" ca="1" si="20"/>
        <v>4</v>
      </c>
      <c r="S186" s="4">
        <f ca="1">IF(E185="","",IF($F186="",S185,IF($M186=1,LOOKUP(S$9,$A$12:$A$111,$B$12:$B$111),IF(AND($H186=-1,T$9=$R185),"",IF($H186=-1,T185,IF($H186=1,S185))))))</f>
        <v>1</v>
      </c>
      <c r="T186">
        <f ca="1">IF($E185="","",IF($F186="",T185,IF(AND($M186=1,T$9&gt;$B$9),"",IF(AND($M186=1,T$9&lt;=$B$9),LOOKUP(T$9,$A$12:$A$111,$B$12:$B$111),IF(AND($H186=-1,U$9=$R185),"",IF($H186=-1,U185,IF(AND($H186=1,S$9=$R185),$J186,IF($H186=1,T185,""))))))))</f>
        <v>2</v>
      </c>
      <c r="U186">
        <f ca="1">IF($E185="","",IF($F186="",U185,IF(AND($M186=1,U$9&gt;$B$9),"",IF(AND($M186=1,U$9&lt;=$B$9),LOOKUP(U$9,$A$12:$A$111,$B$12:$B$111),IF(AND($H186=-1,V$9=$R185),"",IF($H186=-1,V185,IF(AND($H186=1,T$9=$R185),$J186,IF($H186=1,U185,""))))))))</f>
        <v>3</v>
      </c>
      <c r="V186">
        <f ca="1">IF($E185="","",IF($F186="",V185,IF(AND($M186=1,V$9&gt;$B$9),"",IF(AND($M186=1,V$9&lt;=$B$9),LOOKUP(V$9,$A$12:$A$111,$B$12:$B$111),IF(AND($H186=-1,W$9=$R185),"",IF($H186=-1,W185,IF(AND($H186=1,U$9=$R185),$J186,IF($H186=1,V185,""))))))))</f>
        <v>4</v>
      </c>
      <c r="W186" t="str">
        <f ca="1">IF($E185="","",IF($F186="",W185,IF(AND($M186=1,W$9&gt;$B$9),"",IF(AND($M186=1,W$9&lt;=$B$9),LOOKUP(W$9,$A$12:$A$111,$B$12:$B$111),IF(AND($H186=-1,X$9=$R185),"",IF($H186=-1,X185,IF(AND($H186=1,V$9=$R185),$J186,IF($H186=1,W185,""))))))))</f>
        <v/>
      </c>
      <c r="X186" t="str">
        <f ca="1">IF($E185="","",IF($F186="",X185,IF(AND($M186=1,X$9&gt;$B$9),"",IF(AND($M186=1,X$9&lt;=$B$9),LOOKUP(X$9,$A$12:$A$111,$B$12:$B$111),IF(AND($H186=-1,Y$9=$R185),"",IF($H186=-1,Y185,IF(AND($H186=1,W$9=$R185),$J186,IF($H186=1,X185,""))))))))</f>
        <v/>
      </c>
      <c r="Y186" t="str">
        <f ca="1">IF($E185="","",IF($F186="",Y185,IF(AND($M186=1,Y$9&gt;$B$9),"",IF(AND($M186=1,Y$9&lt;=$B$9),LOOKUP(Y$9,$A$12:$A$111,$B$12:$B$111),IF(AND($H186=-1,Z$9=$R185),"",IF($H186=-1,Z185,IF(AND($H186=1,X$9=$R185),$J186,IF($H186=1,Y185,""))))))))</f>
        <v/>
      </c>
      <c r="Z186" t="str">
        <f ca="1">IF($E185="","",IF($F186="",Z185,IF(AND($M186=1,Z$9&gt;$B$9),"",IF(AND($M186=1,Z$9&lt;=$B$9),LOOKUP(Z$9,$A$12:$A$111,$B$12:$B$111),IF(AND($H186=-1,AA$9=$R185),"",IF($H186=-1,AA185,IF(AND($H186=1,Y$9=$R185),$J186,IF($H186=1,Z185,""))))))))</f>
        <v/>
      </c>
      <c r="AA186" t="str">
        <f ca="1">IF($E185="","",IF($F186="",AA185,IF(AND($M186=1,AA$9&gt;$B$9),"",IF(AND($M186=1,AA$9&lt;=$B$9),LOOKUP(AA$9,$A$12:$A$111,$B$12:$B$111),IF(AND($H186=-1,AB$9=$R185),"",IF($H186=-1,AB185,IF(AND($H186=1,Z$9=$R185),$J186,IF($H186=1,AA185,""))))))))</f>
        <v/>
      </c>
      <c r="AB186" t="str">
        <f ca="1">IF($E185="","",IF($F186="",AB185,IF(AND($M186=1,AB$9&gt;$B$9),"",IF(AND($M186=1,AB$9&lt;=$B$9),LOOKUP(AB$9,$A$12:$A$111,$B$12:$B$111),IF(AND($H186=-1,AC$9=$R185),"",IF($H186=-1,AC185,IF(AND($H186=1,AA$9=$R185),$J186,IF($H186=1,AB185,""))))))))</f>
        <v/>
      </c>
      <c r="AC186" t="str">
        <f ca="1">IF($E185="","",IF($F186="",AC185,IF(AND($M186=1,AC$9&gt;$B$9),"",IF(AND($M186=1,AC$9&lt;=$B$9),LOOKUP(AC$9,$A$12:$A$111,$B$12:$B$111),IF(AND($H186=-1,AD$9=$R185),"",IF($H186=-1,AD185,IF(AND($H186=1,AB$9=$R185),$J186,IF($H186=1,AC185,""))))))))</f>
        <v/>
      </c>
      <c r="AD186" t="str">
        <f ca="1">IF($E185="","",IF($F186="",AD185,IF(AND($M186=1,AD$9&gt;$B$9),"",IF(AND($M186=1,AD$9&lt;=$B$9),LOOKUP(AD$9,$A$12:$A$111,$B$12:$B$111),IF(AND($H186=-1,AE$9=$R185),"",IF($H186=-1,AE185,IF(AND($H186=1,AC$9=$R185),$J186,IF($H186=1,AD185,""))))))))</f>
        <v/>
      </c>
      <c r="AE186" t="str">
        <f ca="1">IF($E185="","",IF($F186="",AE185,IF(AND($M186=1,AE$9&gt;$B$9),"",IF(AND($M186=1,AE$9&lt;=$B$9),LOOKUP(AE$9,$A$12:$A$111,$B$12:$B$111),IF(AND($H186=-1,AF$9=$R185),"",IF($H186=-1,AF185,IF(AND($H186=1,AD$9=$R185),$J186,IF($H186=1,AE185,""))))))))</f>
        <v/>
      </c>
      <c r="AF186" t="str">
        <f ca="1">IF($E185="","",IF($F186="",AF185,IF(AND($M186=1,AF$9&gt;$B$9),"",IF(AND($M186=1,AF$9&lt;=$B$9),LOOKUP(AF$9,$A$12:$A$111,$B$12:$B$111),IF(AND($H186=-1,AG$9=$R185),"",IF($H186=-1,AG185,IF(AND($H186=1,AE$9=$R185),$J186,IF($H186=1,AF185,""))))))))</f>
        <v/>
      </c>
      <c r="AG186" t="str">
        <f ca="1">IF($E185="","",IF($F186="",AG185,IF(AND($M186=1,AG$9&gt;$B$9),"",IF(AND($M186=1,AG$9&lt;=$B$9),LOOKUP(AG$9,$A$12:$A$111,$B$12:$B$111),IF(AND($H186=-1,AH$9=$R185),"",IF($H186=-1,AH185,IF(AND($H186=1,AF$9=$R185),$J186,IF($H186=1,AG185,""))))))))</f>
        <v/>
      </c>
      <c r="AH186" t="str">
        <f ca="1">IF($E185="","",IF($F186="",AH185,IF(AND($M186=1,AH$9&gt;$B$9),"",IF(AND($M186=1,AH$9&lt;=$B$9),LOOKUP(AH$9,$A$12:$A$111,$B$12:$B$111),IF(AND($H186=-1,AI$9=$R185),"",IF($H186=-1,AI185,IF(AND($H186=1,AG$9=$R185),$J186,IF($H186=1,AH185,""))))))))</f>
        <v/>
      </c>
      <c r="AI186" t="str">
        <f ca="1">IF($E185="","",IF($F186="",AI185,IF(AND($M186=1,AI$9&gt;$B$9),"",IF(AND($M186=1,AI$9&lt;=$B$9),LOOKUP(AI$9,$A$12:$A$111,$B$12:$B$111),IF(AND($H186=-1,AJ$9=$R185),"",IF($H186=-1,AJ185,IF(AND($H186=1,AH$9=$R185),$J186,IF($H186=1,AI185,""))))))))</f>
        <v/>
      </c>
      <c r="AJ186" t="str">
        <f ca="1">IF($E185="","",IF($F186="",AJ185,IF(AND($M186=1,AJ$9&gt;$B$9),"",IF(AND($M186=1,AJ$9&lt;=$B$9),LOOKUP(AJ$9,$A$12:$A$111,$B$12:$B$111),IF(AND($H186=-1,AK$9=$R185),"",IF($H186=-1,AK185,IF(AND($H186=1,AI$9=$R185),$J186,IF($H186=1,AJ185,""))))))))</f>
        <v/>
      </c>
      <c r="AK186" t="str">
        <f ca="1">IF($E185="","",IF($F186="",AK185,IF(AND($M186=1,AK$9&gt;$B$9),"",IF(AND($M186=1,AK$9&lt;=$B$9),LOOKUP(AK$9,$A$12:$A$111,$B$12:$B$111),IF(AND($H186=-1,AL$9=$R185),"",IF($H186=-1,AL185,IF(AND($H186=1,AJ$9=$R185),$J186,IF($H186=1,AK185,""))))))))</f>
        <v/>
      </c>
      <c r="AL186" t="str">
        <f ca="1">IF($E185="","",IF($F186="",AL185,IF(AND($M186=1,AL$9&gt;$B$9),"",IF(AND($M186=1,AL$9&lt;=$B$9),LOOKUP(AL$9,$A$12:$A$111,$B$12:$B$111),IF(AND($H186=-1,AM$9=$R185),"",IF($H186=-1,AM185,IF(AND($H186=1,AK$9=$R185),$J186,IF($H186=1,AL185,""))))))))</f>
        <v/>
      </c>
      <c r="AM186" t="str">
        <f ca="1">IF($E185="","",IF($F186="",AM185,IF(AND($M186=1,AM$9&gt;$B$9),"",IF(AND($M186=1,AM$9&lt;=$B$9),LOOKUP(AM$9,$A$12:$A$111,$B$12:$B$111),IF(AND($H186=-1,AN$9=$R185),"",IF($H186=-1,AN185,IF(AND($H186=1,AL$9=$R185),$J186,IF($H186=1,AM185,""))))))))</f>
        <v/>
      </c>
      <c r="AN186" t="str">
        <f ca="1">IF($E185="","",IF($F186="",AN185,IF(AND($M186=1,AN$9&gt;$B$9),"",IF(AND($M186=1,AN$9&lt;=$B$9),LOOKUP(AN$9,$A$12:$A$111,$B$12:$B$111),IF(AND($H186=-1,AO$9=$R185),"",IF($H186=-1,AO185,IF(AND($H186=1,AM$9=$R185),$J186,IF($H186=1,AN185,""))))))))</f>
        <v/>
      </c>
      <c r="AO186" t="str">
        <f ca="1">IF($E185="","",IF($F186="",AO185,IF(AND($M186=1,AO$9&gt;$B$9),"",IF(AND($M186=1,AO$9&lt;=$B$9),LOOKUP(AO$9,$A$12:$A$111,$B$12:$B$111),IF(AND($H186=-1,AP$9=$R185),"",IF($H186=-1,AP185,IF(AND($H186=1,AN$9=$R185),$J186,IF($H186=1,AO185,""))))))))</f>
        <v/>
      </c>
      <c r="AP186" t="str">
        <f ca="1">IF($E185="","",IF($F186="",AP185,IF(AND($M186=1,AP$9&gt;$B$9),"",IF(AND($M186=1,AP$9&lt;=$B$9),LOOKUP(AP$9,$A$12:$A$111,$B$12:$B$111),IF(AND($H186=-1,AQ$9=$R185),"",IF($H186=-1,AQ185,IF(AND($H186=1,AO$9=$R185),$J186,IF($H186=1,AP185,""))))))))</f>
        <v/>
      </c>
      <c r="AQ186" t="str">
        <f ca="1">IF($E185="","",IF($F186="",AQ185,IF(AND($M186=1,AQ$9&gt;$B$9),"",IF(AND($M186=1,AQ$9&lt;=$B$9),LOOKUP(AQ$9,$A$12:$A$111,$B$12:$B$111),IF(AND($H186=-1,AR$9=$R185),"",IF($H186=-1,AR185,IF(AND($H186=1,AP$9=$R185),$J186,IF($H186=1,AQ185,""))))))))</f>
        <v/>
      </c>
      <c r="AR186" t="str">
        <f ca="1">IF($E185="","",IF($F186="",AR185,IF(AND($M186=1,AR$9&gt;$B$9),"",IF(AND($M186=1,AR$9&lt;=$B$9),LOOKUP(AR$9,$A$12:$A$111,$B$12:$B$111),IF(AND($H186=-1,AS$9=$R185),"",IF($H186=-1,AS185,IF(AND($H186=1,AQ$9=$R185),$J186,IF($H186=1,AR185,""))))))))</f>
        <v/>
      </c>
      <c r="AS186" t="str">
        <f ca="1">IF($E185="","",IF($F186="",AS185,IF(AND($M186=1,AS$9&gt;$B$9),"",IF(AND($M186=1,AS$9&lt;=$B$9),LOOKUP(AS$9,$A$12:$A$111,$B$12:$B$111),IF(AND($H186=-1,AT$9=$R185),"",IF($H186=-1,AT185,IF(AND($H186=1,AR$9=$R185),$J186,IF($H186=1,AS185,""))))))))</f>
        <v/>
      </c>
      <c r="AT186" t="str">
        <f ca="1">IF($E185="","",IF($F186="",AT185,IF(AND($M186=1,AT$9&gt;$B$9),"",IF(AND($M186=1,AT$9&lt;=$B$9),LOOKUP(AT$9,$A$12:$A$111,$B$12:$B$111),IF(AND($H186=-1,AU$9=$R185),"",IF($H186=-1,AU185,IF(AND($H186=1,AS$9=$R185),$J186,IF($H186=1,AT185,""))))))))</f>
        <v/>
      </c>
      <c r="AU186" t="str">
        <f ca="1">IF($E185="","",IF($F186="",AU185,IF(AND($M186=1,AU$9&gt;$B$9),"",IF(AND($M186=1,AU$9&lt;=$B$9),LOOKUP(AU$9,$A$12:$A$111,$B$12:$B$111),IF(AND($H186=-1,AV$9=$R185),"",IF($H186=-1,AV185,IF(AND($H186=1,AT$9=$R185),$J186,IF($H186=1,AU185,""))))))))</f>
        <v/>
      </c>
      <c r="AV186" t="str">
        <f ca="1">IF($E185="","",IF($F186="",AV185,IF(AND($M186=1,AV$9&gt;$B$9),"",IF(AND($M186=1,AV$9&lt;=$B$9),LOOKUP(AV$9,$A$12:$A$111,$B$12:$B$111),IF(AND($H186=-1,AW$9=$R185),"",IF($H186=-1,AW185,IF(AND($H186=1,AU$9=$R185),$J186,IF($H186=1,AV185,""))))))))</f>
        <v/>
      </c>
      <c r="AW186" t="str">
        <f ca="1">IF($E185="","",IF($F186="",AW185,IF(AND($M186=1,AW$9&gt;$B$9),"",IF(AND($M186=1,AW$9&lt;=$B$9),LOOKUP(AW$9,$A$12:$A$111,$B$12:$B$111),IF(AND($H186=-1,AX$9=$R185),"",IF($H186=-1,AX185,IF(AND($H186=1,AV$9=$R185),$J186,IF($H186=1,AW185,""))))))))</f>
        <v/>
      </c>
      <c r="AX186" t="str">
        <f ca="1">IF($E185="","",IF($F186="",AX185,IF(AND($M186=1,AX$9&gt;$B$9),"",IF(AND($M186=1,AX$9&lt;=$B$9),LOOKUP(AX$9,$A$12:$A$111,$B$12:$B$111),IF(AND($H186=-1,AY$9=$R185),"",IF($H186=-1,AY185,IF(AND($H186=1,AW$9=$R185),$J186,IF($H186=1,AX185,""))))))))</f>
        <v/>
      </c>
      <c r="AY186" t="str">
        <f ca="1">IF($E185="","",IF($F186="",AY185,IF(AND($M186=1,AY$9&gt;$B$9),"",IF(AND($M186=1,AY$9&lt;=$B$9),LOOKUP(AY$9,$A$12:$A$111,$B$12:$B$111),IF(AND($H186=-1,AZ$9=$R185),"",IF($H186=-1,AZ185,IF(AND($H186=1,AX$9=$R185),$J186,IF($H186=1,AY185,""))))))))</f>
        <v/>
      </c>
      <c r="AZ186" t="str">
        <f ca="1">IF($E185="","",IF($F186="",AZ185,IF(AND($M186=1,AZ$9&gt;$B$9),"",IF(AND($M186=1,AZ$9&lt;=$B$9),LOOKUP(AZ$9,$A$12:$A$111,$B$12:$B$111),IF(AND($H186=-1,BA$9=$R185),"",IF($H186=-1,BA185,IF(AND($H186=1,AY$9=$R185),$J186,IF($H186=1,AZ185,""))))))))</f>
        <v/>
      </c>
      <c r="BA186" t="str">
        <f ca="1">IF($E185="","",IF($F186="",BA185,IF(AND($M186=1,BA$9&gt;$B$9),"",IF(AND($M186=1,BA$9&lt;=$B$9),LOOKUP(BA$9,$A$12:$A$111,$B$12:$B$111),IF(AND($H186=-1,BB$9=$R185),"",IF($H186=-1,BB185,IF(AND($H186=1,AZ$9=$R185),$J186,IF($H186=1,BA185,""))))))))</f>
        <v/>
      </c>
      <c r="BB186" t="str">
        <f ca="1">IF($E185="","",IF($F186="",BB185,IF(AND($M186=1,BB$9&gt;$B$9),"",IF(AND($M186=1,BB$9&lt;=$B$9),LOOKUP(BB$9,$A$12:$A$111,$B$12:$B$111),IF(AND($H186=-1,BC$9=$R185),"",IF($H186=-1,BC185,IF(AND($H186=1,BA$9=$R185),$J186,IF($H186=1,BB185,""))))))))</f>
        <v/>
      </c>
      <c r="BC186" t="str">
        <f ca="1">IF($E185="","",IF($F186="",BC185,IF(AND($M186=1,BC$9&gt;$B$9),"",IF(AND($M186=1,BC$9&lt;=$B$9),LOOKUP(BC$9,$A$12:$A$111,$B$12:$B$111),IF(AND($H186=-1,BD$9=$R185),"",IF($H186=-1,BD185,IF(AND($H186=1,BB$9=$R185),$J186,IF($H186=1,BC185,""))))))))</f>
        <v/>
      </c>
      <c r="BD186" t="str">
        <f ca="1">IF($E185="","",IF($F186="",BD185,IF(AND($M186=1,BD$9&gt;$B$9),"",IF(AND($M186=1,BD$9&lt;=$B$9),LOOKUP(BD$9,$A$12:$A$111,$B$12:$B$111),IF(AND($H186=-1,BE$9=$R185),"",IF($H186=-1,BE185,IF(AND($H186=1,BC$9=$R185),$J186,IF($H186=1,BD185,""))))))))</f>
        <v/>
      </c>
      <c r="BE186" t="str">
        <f ca="1">IF($E185="","",IF($F186="",BE185,IF(AND($M186=1,BE$9&gt;$B$9),"",IF(AND($M186=1,BE$9&lt;=$B$9),LOOKUP(BE$9,$A$12:$A$111,$B$12:$B$111),IF(AND($H186=-1,BF$9=$R185),"",IF($H186=-1,BF185,IF(AND($H186=1,BD$9=$R185),$J186,IF($H186=1,BE185,""))))))))</f>
        <v/>
      </c>
      <c r="BF186" t="str">
        <f ca="1">IF($E185="","",IF($F186="",BF185,IF(AND($M186=1,BF$9&gt;$B$9),"",IF(AND($M186=1,BF$9&lt;=$B$9),LOOKUP(BF$9,$A$12:$A$111,$B$12:$B$111),IF(AND($H186=-1,BG$9=$R185),"",IF($H186=-1,BG185,IF(AND($H186=1,BE$9=$R185),$J186,IF($H186=1,BF185,""))))))))</f>
        <v/>
      </c>
      <c r="BG186" t="str">
        <f ca="1">IF($E185="","",IF($F186="",BG185,IF(AND($M186=1,BG$9&gt;$B$9),"",IF(AND($M186=1,BG$9&lt;=$B$9),LOOKUP(BG$9,$A$12:$A$111,$B$12:$B$111),IF(AND($H186=-1,BH$9=$R185),"",IF($H186=-1,BH185,IF(AND($H186=1,BF$9=$R185),$J186,IF($H186=1,BG185,""))))))))</f>
        <v/>
      </c>
      <c r="BH186" t="str">
        <f ca="1">IF($E185="","",IF($F186="",BH185,IF(AND($M186=1,BH$9&gt;$B$9),"",IF(AND($M186=1,BH$9&lt;=$B$9),LOOKUP(BH$9,$A$12:$A$111,$B$12:$B$111),IF(AND($H186=-1,BI$9=$R185),"",IF($H186=-1,BI185,IF(AND($H186=1,BG$9=$R185),$J186,IF($H186=1,BH185,""))))))))</f>
        <v/>
      </c>
      <c r="BI186" t="str">
        <f ca="1">IF($E185="","",IF($F186="",BI185,IF(AND($M186=1,BI$9&gt;$B$9),"",IF(AND($M186=1,BI$9&lt;=$B$9),LOOKUP(BI$9,$A$12:$A$111,$B$12:$B$111),IF(AND($H186=-1,BJ$9=$R185),"",IF($H186=-1,BJ185,IF(AND($H186=1,BH$9=$R185),$J186,IF($H186=1,BI185,""))))))))</f>
        <v/>
      </c>
      <c r="BJ186" t="str">
        <f ca="1">IF($E185="","",IF($F186="",BJ185,IF(AND($M186=1,BJ$9&gt;$B$9),"",IF(AND($M186=1,BJ$9&lt;=$B$9),LOOKUP(BJ$9,$A$12:$A$111,$B$12:$B$111),IF(AND($H186=-1,BK$9=$R185),"",IF($H186=-1,BK185,IF(AND($H186=1,BI$9=$R185),$J186,IF($H186=1,BJ185,""))))))))</f>
        <v/>
      </c>
      <c r="BK186" t="str">
        <f ca="1">IF($E185="","",IF($F186="",BK185,IF(AND($M186=1,BK$9&gt;$B$9),"",IF(AND($M186=1,BK$9&lt;=$B$9),LOOKUP(BK$9,$A$12:$A$111,$B$12:$B$111),IF(AND($H186=-1,BL$9=$R185),"",IF($H186=-1,BL185,IF(AND($H186=1,BJ$9=$R185),$J186,IF($H186=1,BK185,""))))))))</f>
        <v/>
      </c>
      <c r="BL186" t="str">
        <f ca="1">IF($E185="","",IF($F186="",BL185,IF(AND($M186=1,BL$9&gt;$B$9),"",IF(AND($M186=1,BL$9&lt;=$B$9),LOOKUP(BL$9,$A$12:$A$111,$B$12:$B$111),IF(AND($H186=-1,BM$9=$R185),"",IF($H186=-1,BM185,IF(AND($H186=1,BK$9=$R185),$J186,IF($H186=1,BL185,""))))))))</f>
        <v/>
      </c>
      <c r="BM186" t="str">
        <f ca="1">IF($E185="","",IF($F186="",BM185,IF(AND($M186=1,BM$9&gt;$B$9),"",IF(AND($M186=1,BM$9&lt;=$B$9),LOOKUP(BM$9,$A$12:$A$111,$B$12:$B$111),IF(AND($H186=-1,BN$9=$R185),"",IF($H186=-1,BN185,IF(AND($H186=1,BL$9=$R185),$J186,IF($H186=1,BM185,""))))))))</f>
        <v/>
      </c>
      <c r="BN186" t="str">
        <f ca="1">IF($E185="","",IF($F186="",BN185,IF(AND($M186=1,BN$9&gt;$B$9),"",IF(AND($M186=1,BN$9&lt;=$B$9),LOOKUP(BN$9,$A$12:$A$111,$B$12:$B$111),IF(AND($H186=-1,BO$9=$R185),"",IF($H186=-1,BO185,IF(AND($H186=1,BM$9=$R185),$J186,IF($H186=1,BN185,""))))))))</f>
        <v/>
      </c>
      <c r="BO186" t="str">
        <f ca="1">IF($E185="","",IF($F186="",BO185,IF(AND($M186=1,BO$9&gt;$B$9),"",IF(AND($M186=1,BO$9&lt;=$B$9),LOOKUP(BO$9,$A$12:$A$111,$B$12:$B$111),IF(AND($H186=-1,BP$9=$R185),"",IF($H186=-1,BP185,IF(AND($H186=1,BN$9=$R185),$J186,IF($H186=1,BO185,""))))))))</f>
        <v/>
      </c>
      <c r="BP186" t="str">
        <f ca="1">IF($E185="","",IF($F186="",BP185,IF(AND($M186=1,BP$9&gt;$B$9),"",IF(AND($M186=1,BP$9&lt;=$B$9),LOOKUP(BP$9,$A$12:$A$111,$B$12:$B$111),IF(AND($H186=-1,BQ$9=$R185),"",IF($H186=-1,BQ185,IF(AND($H186=1,BO$9=$R185),$J186,IF($H186=1,BP185,""))))))))</f>
        <v/>
      </c>
    </row>
    <row r="187" spans="4:68" x14ac:dyDescent="0.25">
      <c r="D187" s="4">
        <v>177</v>
      </c>
      <c r="E187" s="1">
        <f t="shared" ca="1" si="21"/>
        <v>11</v>
      </c>
      <c r="F187" t="str">
        <f ca="1">IF(E186="","",IF(AND(B$3="Last",G186="Zero"),F186,IF(B$3="Last",G186,IF(AND(B$3="2nd last",G185="Zero"),F186,IF(B$3="2nd last",G185,IF(AND(B$3="Opposite",G186="Zero"),F186,IF(AND(B$3="Opposite",G186="Red"),"Black",IF(AND(B$3="Opposite",G186="Black"),"Red",IF(AND(B$3="Opposite",G186="Odd"),"Even",IF(AND(B$3="Opposite",G186="Even"),"Odd",IF(AND(B$3="Opposite",G186="High"),"Low",IF(AND(B$3="Opposite",G186="Low"),"High",IF(COUNTIF(Refs!$E$5:$I$6,B$3)=1,RevLab!B$3,"")))))))))))))</f>
        <v>Black</v>
      </c>
      <c r="G187" t="str">
        <f ca="1">IF(E187="","",IF(B$2="Red/Black",LOOKUP(E187,Refs!D:D,Refs!F:F),IF(B$2="High/Low",LOOKUP(E187,Refs!D:D,Refs!H:H),IF(B$2="Odd/Even",LOOKUP(E187,Refs!D:D,Refs!J:J),""))))</f>
        <v>Black</v>
      </c>
      <c r="H187">
        <f t="shared" ca="1" si="22"/>
        <v>1</v>
      </c>
      <c r="I187">
        <f ca="1">IF(E186="","",IF(F187="","",IF(AND(R186&gt;1,P186+Q186&gt;=$B$4),$B$4,IF(R186=1,P186,P186+Q186))))</f>
        <v>5</v>
      </c>
      <c r="J187">
        <f t="shared" ca="1" si="23"/>
        <v>5</v>
      </c>
      <c r="K187">
        <f t="shared" ca="1" si="25"/>
        <v>-225</v>
      </c>
      <c r="L187">
        <f t="shared" ca="1" si="26"/>
        <v>15</v>
      </c>
      <c r="M187">
        <f t="shared" ca="1" si="24"/>
        <v>0</v>
      </c>
      <c r="P187">
        <f t="shared" ca="1" si="18"/>
        <v>1</v>
      </c>
      <c r="Q187">
        <f t="shared" ca="1" si="19"/>
        <v>5</v>
      </c>
      <c r="R187" s="2">
        <f t="shared" ca="1" si="20"/>
        <v>5</v>
      </c>
      <c r="S187" s="4">
        <f ca="1">IF(E186="","",IF($F187="",S186,IF($M187=1,LOOKUP(S$9,$A$12:$A$111,$B$12:$B$111),IF(AND($H187=-1,T$9=$R186),"",IF($H187=-1,T186,IF($H187=1,S186))))))</f>
        <v>1</v>
      </c>
      <c r="T187">
        <f ca="1">IF($E186="","",IF($F187="",T186,IF(AND($M187=1,T$9&gt;$B$9),"",IF(AND($M187=1,T$9&lt;=$B$9),LOOKUP(T$9,$A$12:$A$111,$B$12:$B$111),IF(AND($H187=-1,U$9=$R186),"",IF($H187=-1,U186,IF(AND($H187=1,S$9=$R186),$J187,IF($H187=1,T186,""))))))))</f>
        <v>2</v>
      </c>
      <c r="U187">
        <f ca="1">IF($E186="","",IF($F187="",U186,IF(AND($M187=1,U$9&gt;$B$9),"",IF(AND($M187=1,U$9&lt;=$B$9),LOOKUP(U$9,$A$12:$A$111,$B$12:$B$111),IF(AND($H187=-1,V$9=$R186),"",IF($H187=-1,V186,IF(AND($H187=1,T$9=$R186),$J187,IF($H187=1,U186,""))))))))</f>
        <v>3</v>
      </c>
      <c r="V187">
        <f ca="1">IF($E186="","",IF($F187="",V186,IF(AND($M187=1,V$9&gt;$B$9),"",IF(AND($M187=1,V$9&lt;=$B$9),LOOKUP(V$9,$A$12:$A$111,$B$12:$B$111),IF(AND($H187=-1,W$9=$R186),"",IF($H187=-1,W186,IF(AND($H187=1,U$9=$R186),$J187,IF($H187=1,V186,""))))))))</f>
        <v>4</v>
      </c>
      <c r="W187">
        <f ca="1">IF($E186="","",IF($F187="",W186,IF(AND($M187=1,W$9&gt;$B$9),"",IF(AND($M187=1,W$9&lt;=$B$9),LOOKUP(W$9,$A$12:$A$111,$B$12:$B$111),IF(AND($H187=-1,X$9=$R186),"",IF($H187=-1,X186,IF(AND($H187=1,V$9=$R186),$J187,IF($H187=1,W186,""))))))))</f>
        <v>5</v>
      </c>
      <c r="X187" t="str">
        <f ca="1">IF($E186="","",IF($F187="",X186,IF(AND($M187=1,X$9&gt;$B$9),"",IF(AND($M187=1,X$9&lt;=$B$9),LOOKUP(X$9,$A$12:$A$111,$B$12:$B$111),IF(AND($H187=-1,Y$9=$R186),"",IF($H187=-1,Y186,IF(AND($H187=1,W$9=$R186),$J187,IF($H187=1,X186,""))))))))</f>
        <v/>
      </c>
      <c r="Y187" t="str">
        <f ca="1">IF($E186="","",IF($F187="",Y186,IF(AND($M187=1,Y$9&gt;$B$9),"",IF(AND($M187=1,Y$9&lt;=$B$9),LOOKUP(Y$9,$A$12:$A$111,$B$12:$B$111),IF(AND($H187=-1,Z$9=$R186),"",IF($H187=-1,Z186,IF(AND($H187=1,X$9=$R186),$J187,IF($H187=1,Y186,""))))))))</f>
        <v/>
      </c>
      <c r="Z187" t="str">
        <f ca="1">IF($E186="","",IF($F187="",Z186,IF(AND($M187=1,Z$9&gt;$B$9),"",IF(AND($M187=1,Z$9&lt;=$B$9),LOOKUP(Z$9,$A$12:$A$111,$B$12:$B$111),IF(AND($H187=-1,AA$9=$R186),"",IF($H187=-1,AA186,IF(AND($H187=1,Y$9=$R186),$J187,IF($H187=1,Z186,""))))))))</f>
        <v/>
      </c>
      <c r="AA187" t="str">
        <f ca="1">IF($E186="","",IF($F187="",AA186,IF(AND($M187=1,AA$9&gt;$B$9),"",IF(AND($M187=1,AA$9&lt;=$B$9),LOOKUP(AA$9,$A$12:$A$111,$B$12:$B$111),IF(AND($H187=-1,AB$9=$R186),"",IF($H187=-1,AB186,IF(AND($H187=1,Z$9=$R186),$J187,IF($H187=1,AA186,""))))))))</f>
        <v/>
      </c>
      <c r="AB187" t="str">
        <f ca="1">IF($E186="","",IF($F187="",AB186,IF(AND($M187=1,AB$9&gt;$B$9),"",IF(AND($M187=1,AB$9&lt;=$B$9),LOOKUP(AB$9,$A$12:$A$111,$B$12:$B$111),IF(AND($H187=-1,AC$9=$R186),"",IF($H187=-1,AC186,IF(AND($H187=1,AA$9=$R186),$J187,IF($H187=1,AB186,""))))))))</f>
        <v/>
      </c>
      <c r="AC187" t="str">
        <f ca="1">IF($E186="","",IF($F187="",AC186,IF(AND($M187=1,AC$9&gt;$B$9),"",IF(AND($M187=1,AC$9&lt;=$B$9),LOOKUP(AC$9,$A$12:$A$111,$B$12:$B$111),IF(AND($H187=-1,AD$9=$R186),"",IF($H187=-1,AD186,IF(AND($H187=1,AB$9=$R186),$J187,IF($H187=1,AC186,""))))))))</f>
        <v/>
      </c>
      <c r="AD187" t="str">
        <f ca="1">IF($E186="","",IF($F187="",AD186,IF(AND($M187=1,AD$9&gt;$B$9),"",IF(AND($M187=1,AD$9&lt;=$B$9),LOOKUP(AD$9,$A$12:$A$111,$B$12:$B$111),IF(AND($H187=-1,AE$9=$R186),"",IF($H187=-1,AE186,IF(AND($H187=1,AC$9=$R186),$J187,IF($H187=1,AD186,""))))))))</f>
        <v/>
      </c>
      <c r="AE187" t="str">
        <f ca="1">IF($E186="","",IF($F187="",AE186,IF(AND($M187=1,AE$9&gt;$B$9),"",IF(AND($M187=1,AE$9&lt;=$B$9),LOOKUP(AE$9,$A$12:$A$111,$B$12:$B$111),IF(AND($H187=-1,AF$9=$R186),"",IF($H187=-1,AF186,IF(AND($H187=1,AD$9=$R186),$J187,IF($H187=1,AE186,""))))))))</f>
        <v/>
      </c>
      <c r="AF187" t="str">
        <f ca="1">IF($E186="","",IF($F187="",AF186,IF(AND($M187=1,AF$9&gt;$B$9),"",IF(AND($M187=1,AF$9&lt;=$B$9),LOOKUP(AF$9,$A$12:$A$111,$B$12:$B$111),IF(AND($H187=-1,AG$9=$R186),"",IF($H187=-1,AG186,IF(AND($H187=1,AE$9=$R186),$J187,IF($H187=1,AF186,""))))))))</f>
        <v/>
      </c>
      <c r="AG187" t="str">
        <f ca="1">IF($E186="","",IF($F187="",AG186,IF(AND($M187=1,AG$9&gt;$B$9),"",IF(AND($M187=1,AG$9&lt;=$B$9),LOOKUP(AG$9,$A$12:$A$111,$B$12:$B$111),IF(AND($H187=-1,AH$9=$R186),"",IF($H187=-1,AH186,IF(AND($H187=1,AF$9=$R186),$J187,IF($H187=1,AG186,""))))))))</f>
        <v/>
      </c>
      <c r="AH187" t="str">
        <f ca="1">IF($E186="","",IF($F187="",AH186,IF(AND($M187=1,AH$9&gt;$B$9),"",IF(AND($M187=1,AH$9&lt;=$B$9),LOOKUP(AH$9,$A$12:$A$111,$B$12:$B$111),IF(AND($H187=-1,AI$9=$R186),"",IF($H187=-1,AI186,IF(AND($H187=1,AG$9=$R186),$J187,IF($H187=1,AH186,""))))))))</f>
        <v/>
      </c>
      <c r="AI187" t="str">
        <f ca="1">IF($E186="","",IF($F187="",AI186,IF(AND($M187=1,AI$9&gt;$B$9),"",IF(AND($M187=1,AI$9&lt;=$B$9),LOOKUP(AI$9,$A$12:$A$111,$B$12:$B$111),IF(AND($H187=-1,AJ$9=$R186),"",IF($H187=-1,AJ186,IF(AND($H187=1,AH$9=$R186),$J187,IF($H187=1,AI186,""))))))))</f>
        <v/>
      </c>
      <c r="AJ187" t="str">
        <f ca="1">IF($E186="","",IF($F187="",AJ186,IF(AND($M187=1,AJ$9&gt;$B$9),"",IF(AND($M187=1,AJ$9&lt;=$B$9),LOOKUP(AJ$9,$A$12:$A$111,$B$12:$B$111),IF(AND($H187=-1,AK$9=$R186),"",IF($H187=-1,AK186,IF(AND($H187=1,AI$9=$R186),$J187,IF($H187=1,AJ186,""))))))))</f>
        <v/>
      </c>
      <c r="AK187" t="str">
        <f ca="1">IF($E186="","",IF($F187="",AK186,IF(AND($M187=1,AK$9&gt;$B$9),"",IF(AND($M187=1,AK$9&lt;=$B$9),LOOKUP(AK$9,$A$12:$A$111,$B$12:$B$111),IF(AND($H187=-1,AL$9=$R186),"",IF($H187=-1,AL186,IF(AND($H187=1,AJ$9=$R186),$J187,IF($H187=1,AK186,""))))))))</f>
        <v/>
      </c>
      <c r="AL187" t="str">
        <f ca="1">IF($E186="","",IF($F187="",AL186,IF(AND($M187=1,AL$9&gt;$B$9),"",IF(AND($M187=1,AL$9&lt;=$B$9),LOOKUP(AL$9,$A$12:$A$111,$B$12:$B$111),IF(AND($H187=-1,AM$9=$R186),"",IF($H187=-1,AM186,IF(AND($H187=1,AK$9=$R186),$J187,IF($H187=1,AL186,""))))))))</f>
        <v/>
      </c>
      <c r="AM187" t="str">
        <f ca="1">IF($E186="","",IF($F187="",AM186,IF(AND($M187=1,AM$9&gt;$B$9),"",IF(AND($M187=1,AM$9&lt;=$B$9),LOOKUP(AM$9,$A$12:$A$111,$B$12:$B$111),IF(AND($H187=-1,AN$9=$R186),"",IF($H187=-1,AN186,IF(AND($H187=1,AL$9=$R186),$J187,IF($H187=1,AM186,""))))))))</f>
        <v/>
      </c>
      <c r="AN187" t="str">
        <f ca="1">IF($E186="","",IF($F187="",AN186,IF(AND($M187=1,AN$9&gt;$B$9),"",IF(AND($M187=1,AN$9&lt;=$B$9),LOOKUP(AN$9,$A$12:$A$111,$B$12:$B$111),IF(AND($H187=-1,AO$9=$R186),"",IF($H187=-1,AO186,IF(AND($H187=1,AM$9=$R186),$J187,IF($H187=1,AN186,""))))))))</f>
        <v/>
      </c>
      <c r="AO187" t="str">
        <f ca="1">IF($E186="","",IF($F187="",AO186,IF(AND($M187=1,AO$9&gt;$B$9),"",IF(AND($M187=1,AO$9&lt;=$B$9),LOOKUP(AO$9,$A$12:$A$111,$B$12:$B$111),IF(AND($H187=-1,AP$9=$R186),"",IF($H187=-1,AP186,IF(AND($H187=1,AN$9=$R186),$J187,IF($H187=1,AO186,""))))))))</f>
        <v/>
      </c>
      <c r="AP187" t="str">
        <f ca="1">IF($E186="","",IF($F187="",AP186,IF(AND($M187=1,AP$9&gt;$B$9),"",IF(AND($M187=1,AP$9&lt;=$B$9),LOOKUP(AP$9,$A$12:$A$111,$B$12:$B$111),IF(AND($H187=-1,AQ$9=$R186),"",IF($H187=-1,AQ186,IF(AND($H187=1,AO$9=$R186),$J187,IF($H187=1,AP186,""))))))))</f>
        <v/>
      </c>
      <c r="AQ187" t="str">
        <f ca="1">IF($E186="","",IF($F187="",AQ186,IF(AND($M187=1,AQ$9&gt;$B$9),"",IF(AND($M187=1,AQ$9&lt;=$B$9),LOOKUP(AQ$9,$A$12:$A$111,$B$12:$B$111),IF(AND($H187=-1,AR$9=$R186),"",IF($H187=-1,AR186,IF(AND($H187=1,AP$9=$R186),$J187,IF($H187=1,AQ186,""))))))))</f>
        <v/>
      </c>
      <c r="AR187" t="str">
        <f ca="1">IF($E186="","",IF($F187="",AR186,IF(AND($M187=1,AR$9&gt;$B$9),"",IF(AND($M187=1,AR$9&lt;=$B$9),LOOKUP(AR$9,$A$12:$A$111,$B$12:$B$111),IF(AND($H187=-1,AS$9=$R186),"",IF($H187=-1,AS186,IF(AND($H187=1,AQ$9=$R186),$J187,IF($H187=1,AR186,""))))))))</f>
        <v/>
      </c>
      <c r="AS187" t="str">
        <f ca="1">IF($E186="","",IF($F187="",AS186,IF(AND($M187=1,AS$9&gt;$B$9),"",IF(AND($M187=1,AS$9&lt;=$B$9),LOOKUP(AS$9,$A$12:$A$111,$B$12:$B$111),IF(AND($H187=-1,AT$9=$R186),"",IF($H187=-1,AT186,IF(AND($H187=1,AR$9=$R186),$J187,IF($H187=1,AS186,""))))))))</f>
        <v/>
      </c>
      <c r="AT187" t="str">
        <f ca="1">IF($E186="","",IF($F187="",AT186,IF(AND($M187=1,AT$9&gt;$B$9),"",IF(AND($M187=1,AT$9&lt;=$B$9),LOOKUP(AT$9,$A$12:$A$111,$B$12:$B$111),IF(AND($H187=-1,AU$9=$R186),"",IF($H187=-1,AU186,IF(AND($H187=1,AS$9=$R186),$J187,IF($H187=1,AT186,""))))))))</f>
        <v/>
      </c>
      <c r="AU187" t="str">
        <f ca="1">IF($E186="","",IF($F187="",AU186,IF(AND($M187=1,AU$9&gt;$B$9),"",IF(AND($M187=1,AU$9&lt;=$B$9),LOOKUP(AU$9,$A$12:$A$111,$B$12:$B$111),IF(AND($H187=-1,AV$9=$R186),"",IF($H187=-1,AV186,IF(AND($H187=1,AT$9=$R186),$J187,IF($H187=1,AU186,""))))))))</f>
        <v/>
      </c>
      <c r="AV187" t="str">
        <f ca="1">IF($E186="","",IF($F187="",AV186,IF(AND($M187=1,AV$9&gt;$B$9),"",IF(AND($M187=1,AV$9&lt;=$B$9),LOOKUP(AV$9,$A$12:$A$111,$B$12:$B$111),IF(AND($H187=-1,AW$9=$R186),"",IF($H187=-1,AW186,IF(AND($H187=1,AU$9=$R186),$J187,IF($H187=1,AV186,""))))))))</f>
        <v/>
      </c>
      <c r="AW187" t="str">
        <f ca="1">IF($E186="","",IF($F187="",AW186,IF(AND($M187=1,AW$9&gt;$B$9),"",IF(AND($M187=1,AW$9&lt;=$B$9),LOOKUP(AW$9,$A$12:$A$111,$B$12:$B$111),IF(AND($H187=-1,AX$9=$R186),"",IF($H187=-1,AX186,IF(AND($H187=1,AV$9=$R186),$J187,IF($H187=1,AW186,""))))))))</f>
        <v/>
      </c>
      <c r="AX187" t="str">
        <f ca="1">IF($E186="","",IF($F187="",AX186,IF(AND($M187=1,AX$9&gt;$B$9),"",IF(AND($M187=1,AX$9&lt;=$B$9),LOOKUP(AX$9,$A$12:$A$111,$B$12:$B$111),IF(AND($H187=-1,AY$9=$R186),"",IF($H187=-1,AY186,IF(AND($H187=1,AW$9=$R186),$J187,IF($H187=1,AX186,""))))))))</f>
        <v/>
      </c>
      <c r="AY187" t="str">
        <f ca="1">IF($E186="","",IF($F187="",AY186,IF(AND($M187=1,AY$9&gt;$B$9),"",IF(AND($M187=1,AY$9&lt;=$B$9),LOOKUP(AY$9,$A$12:$A$111,$B$12:$B$111),IF(AND($H187=-1,AZ$9=$R186),"",IF($H187=-1,AZ186,IF(AND($H187=1,AX$9=$R186),$J187,IF($H187=1,AY186,""))))))))</f>
        <v/>
      </c>
      <c r="AZ187" t="str">
        <f ca="1">IF($E186="","",IF($F187="",AZ186,IF(AND($M187=1,AZ$9&gt;$B$9),"",IF(AND($M187=1,AZ$9&lt;=$B$9),LOOKUP(AZ$9,$A$12:$A$111,$B$12:$B$111),IF(AND($H187=-1,BA$9=$R186),"",IF($H187=-1,BA186,IF(AND($H187=1,AY$9=$R186),$J187,IF($H187=1,AZ186,""))))))))</f>
        <v/>
      </c>
      <c r="BA187" t="str">
        <f ca="1">IF($E186="","",IF($F187="",BA186,IF(AND($M187=1,BA$9&gt;$B$9),"",IF(AND($M187=1,BA$9&lt;=$B$9),LOOKUP(BA$9,$A$12:$A$111,$B$12:$B$111),IF(AND($H187=-1,BB$9=$R186),"",IF($H187=-1,BB186,IF(AND($H187=1,AZ$9=$R186),$J187,IF($H187=1,BA186,""))))))))</f>
        <v/>
      </c>
      <c r="BB187" t="str">
        <f ca="1">IF($E186="","",IF($F187="",BB186,IF(AND($M187=1,BB$9&gt;$B$9),"",IF(AND($M187=1,BB$9&lt;=$B$9),LOOKUP(BB$9,$A$12:$A$111,$B$12:$B$111),IF(AND($H187=-1,BC$9=$R186),"",IF($H187=-1,BC186,IF(AND($H187=1,BA$9=$R186),$J187,IF($H187=1,BB186,""))))))))</f>
        <v/>
      </c>
      <c r="BC187" t="str">
        <f ca="1">IF($E186="","",IF($F187="",BC186,IF(AND($M187=1,BC$9&gt;$B$9),"",IF(AND($M187=1,BC$9&lt;=$B$9),LOOKUP(BC$9,$A$12:$A$111,$B$12:$B$111),IF(AND($H187=-1,BD$9=$R186),"",IF($H187=-1,BD186,IF(AND($H187=1,BB$9=$R186),$J187,IF($H187=1,BC186,""))))))))</f>
        <v/>
      </c>
      <c r="BD187" t="str">
        <f ca="1">IF($E186="","",IF($F187="",BD186,IF(AND($M187=1,BD$9&gt;$B$9),"",IF(AND($M187=1,BD$9&lt;=$B$9),LOOKUP(BD$9,$A$12:$A$111,$B$12:$B$111),IF(AND($H187=-1,BE$9=$R186),"",IF($H187=-1,BE186,IF(AND($H187=1,BC$9=$R186),$J187,IF($H187=1,BD186,""))))))))</f>
        <v/>
      </c>
      <c r="BE187" t="str">
        <f ca="1">IF($E186="","",IF($F187="",BE186,IF(AND($M187=1,BE$9&gt;$B$9),"",IF(AND($M187=1,BE$9&lt;=$B$9),LOOKUP(BE$9,$A$12:$A$111,$B$12:$B$111),IF(AND($H187=-1,BF$9=$R186),"",IF($H187=-1,BF186,IF(AND($H187=1,BD$9=$R186),$J187,IF($H187=1,BE186,""))))))))</f>
        <v/>
      </c>
      <c r="BF187" t="str">
        <f ca="1">IF($E186="","",IF($F187="",BF186,IF(AND($M187=1,BF$9&gt;$B$9),"",IF(AND($M187=1,BF$9&lt;=$B$9),LOOKUP(BF$9,$A$12:$A$111,$B$12:$B$111),IF(AND($H187=-1,BG$9=$R186),"",IF($H187=-1,BG186,IF(AND($H187=1,BE$9=$R186),$J187,IF($H187=1,BF186,""))))))))</f>
        <v/>
      </c>
      <c r="BG187" t="str">
        <f ca="1">IF($E186="","",IF($F187="",BG186,IF(AND($M187=1,BG$9&gt;$B$9),"",IF(AND($M187=1,BG$9&lt;=$B$9),LOOKUP(BG$9,$A$12:$A$111,$B$12:$B$111),IF(AND($H187=-1,BH$9=$R186),"",IF($H187=-1,BH186,IF(AND($H187=1,BF$9=$R186),$J187,IF($H187=1,BG186,""))))))))</f>
        <v/>
      </c>
      <c r="BH187" t="str">
        <f ca="1">IF($E186="","",IF($F187="",BH186,IF(AND($M187=1,BH$9&gt;$B$9),"",IF(AND($M187=1,BH$9&lt;=$B$9),LOOKUP(BH$9,$A$12:$A$111,$B$12:$B$111),IF(AND($H187=-1,BI$9=$R186),"",IF($H187=-1,BI186,IF(AND($H187=1,BG$9=$R186),$J187,IF($H187=1,BH186,""))))))))</f>
        <v/>
      </c>
      <c r="BI187" t="str">
        <f ca="1">IF($E186="","",IF($F187="",BI186,IF(AND($M187=1,BI$9&gt;$B$9),"",IF(AND($M187=1,BI$9&lt;=$B$9),LOOKUP(BI$9,$A$12:$A$111,$B$12:$B$111),IF(AND($H187=-1,BJ$9=$R186),"",IF($H187=-1,BJ186,IF(AND($H187=1,BH$9=$R186),$J187,IF($H187=1,BI186,""))))))))</f>
        <v/>
      </c>
      <c r="BJ187" t="str">
        <f ca="1">IF($E186="","",IF($F187="",BJ186,IF(AND($M187=1,BJ$9&gt;$B$9),"",IF(AND($M187=1,BJ$9&lt;=$B$9),LOOKUP(BJ$9,$A$12:$A$111,$B$12:$B$111),IF(AND($H187=-1,BK$9=$R186),"",IF($H187=-1,BK186,IF(AND($H187=1,BI$9=$R186),$J187,IF($H187=1,BJ186,""))))))))</f>
        <v/>
      </c>
      <c r="BK187" t="str">
        <f ca="1">IF($E186="","",IF($F187="",BK186,IF(AND($M187=1,BK$9&gt;$B$9),"",IF(AND($M187=1,BK$9&lt;=$B$9),LOOKUP(BK$9,$A$12:$A$111,$B$12:$B$111),IF(AND($H187=-1,BL$9=$R186),"",IF($H187=-1,BL186,IF(AND($H187=1,BJ$9=$R186),$J187,IF($H187=1,BK186,""))))))))</f>
        <v/>
      </c>
      <c r="BL187" t="str">
        <f ca="1">IF($E186="","",IF($F187="",BL186,IF(AND($M187=1,BL$9&gt;$B$9),"",IF(AND($M187=1,BL$9&lt;=$B$9),LOOKUP(BL$9,$A$12:$A$111,$B$12:$B$111),IF(AND($H187=-1,BM$9=$R186),"",IF($H187=-1,BM186,IF(AND($H187=1,BK$9=$R186),$J187,IF($H187=1,BL186,""))))))))</f>
        <v/>
      </c>
      <c r="BM187" t="str">
        <f ca="1">IF($E186="","",IF($F187="",BM186,IF(AND($M187=1,BM$9&gt;$B$9),"",IF(AND($M187=1,BM$9&lt;=$B$9),LOOKUP(BM$9,$A$12:$A$111,$B$12:$B$111),IF(AND($H187=-1,BN$9=$R186),"",IF($H187=-1,BN186,IF(AND($H187=1,BL$9=$R186),$J187,IF($H187=1,BM186,""))))))))</f>
        <v/>
      </c>
      <c r="BN187" t="str">
        <f ca="1">IF($E186="","",IF($F187="",BN186,IF(AND($M187=1,BN$9&gt;$B$9),"",IF(AND($M187=1,BN$9&lt;=$B$9),LOOKUP(BN$9,$A$12:$A$111,$B$12:$B$111),IF(AND($H187=-1,BO$9=$R186),"",IF($H187=-1,BO186,IF(AND($H187=1,BM$9=$R186),$J187,IF($H187=1,BN186,""))))))))</f>
        <v/>
      </c>
      <c r="BO187" t="str">
        <f ca="1">IF($E186="","",IF($F187="",BO186,IF(AND($M187=1,BO$9&gt;$B$9),"",IF(AND($M187=1,BO$9&lt;=$B$9),LOOKUP(BO$9,$A$12:$A$111,$B$12:$B$111),IF(AND($H187=-1,BP$9=$R186),"",IF($H187=-1,BP186,IF(AND($H187=1,BN$9=$R186),$J187,IF($H187=1,BO186,""))))))))</f>
        <v/>
      </c>
      <c r="BP187" t="str">
        <f ca="1">IF($E186="","",IF($F187="",BP186,IF(AND($M187=1,BP$9&gt;$B$9),"",IF(AND($M187=1,BP$9&lt;=$B$9),LOOKUP(BP$9,$A$12:$A$111,$B$12:$B$111),IF(AND($H187=-1,BQ$9=$R186),"",IF($H187=-1,BQ186,IF(AND($H187=1,BO$9=$R186),$J187,IF($H187=1,BP186,""))))))))</f>
        <v/>
      </c>
    </row>
    <row r="188" spans="4:68" x14ac:dyDescent="0.25">
      <c r="D188" s="4">
        <v>178</v>
      </c>
      <c r="E188" s="1">
        <f t="shared" ca="1" si="21"/>
        <v>13</v>
      </c>
      <c r="F188" t="str">
        <f ca="1">IF(E187="","",IF(AND(B$3="Last",G187="Zero"),F187,IF(B$3="Last",G187,IF(AND(B$3="2nd last",G186="Zero"),F187,IF(B$3="2nd last",G186,IF(AND(B$3="Opposite",G187="Zero"),F187,IF(AND(B$3="Opposite",G187="Red"),"Black",IF(AND(B$3="Opposite",G187="Black"),"Red",IF(AND(B$3="Opposite",G187="Odd"),"Even",IF(AND(B$3="Opposite",G187="Even"),"Odd",IF(AND(B$3="Opposite",G187="High"),"Low",IF(AND(B$3="Opposite",G187="Low"),"High",IF(COUNTIF(Refs!$E$5:$I$6,B$3)=1,RevLab!B$3,"")))))))))))))</f>
        <v>Black</v>
      </c>
      <c r="G188" t="str">
        <f ca="1">IF(E188="","",IF(B$2="Red/Black",LOOKUP(E188,Refs!D:D,Refs!F:F),IF(B$2="High/Low",LOOKUP(E188,Refs!D:D,Refs!H:H),IF(B$2="Odd/Even",LOOKUP(E188,Refs!D:D,Refs!J:J),""))))</f>
        <v>Black</v>
      </c>
      <c r="H188">
        <f t="shared" ca="1" si="22"/>
        <v>1</v>
      </c>
      <c r="I188">
        <f ca="1">IF(E187="","",IF(F188="","",IF(AND(R187&gt;1,P187+Q187&gt;=$B$4),$B$4,IF(R187=1,P187,P187+Q187))))</f>
        <v>6</v>
      </c>
      <c r="J188">
        <f t="shared" ca="1" si="23"/>
        <v>6</v>
      </c>
      <c r="K188">
        <f t="shared" ca="1" si="25"/>
        <v>-219</v>
      </c>
      <c r="L188">
        <f t="shared" ca="1" si="26"/>
        <v>15</v>
      </c>
      <c r="M188">
        <f t="shared" ca="1" si="24"/>
        <v>0</v>
      </c>
      <c r="P188">
        <f t="shared" ca="1" si="18"/>
        <v>1</v>
      </c>
      <c r="Q188">
        <f t="shared" ca="1" si="19"/>
        <v>6</v>
      </c>
      <c r="R188" s="2">
        <f t="shared" ca="1" si="20"/>
        <v>6</v>
      </c>
      <c r="S188" s="4">
        <f ca="1">IF(E187="","",IF($F188="",S187,IF($M188=1,LOOKUP(S$9,$A$12:$A$111,$B$12:$B$111),IF(AND($H188=-1,T$9=$R187),"",IF($H188=-1,T187,IF($H188=1,S187))))))</f>
        <v>1</v>
      </c>
      <c r="T188">
        <f ca="1">IF($E187="","",IF($F188="",T187,IF(AND($M188=1,T$9&gt;$B$9),"",IF(AND($M188=1,T$9&lt;=$B$9),LOOKUP(T$9,$A$12:$A$111,$B$12:$B$111),IF(AND($H188=-1,U$9=$R187),"",IF($H188=-1,U187,IF(AND($H188=1,S$9=$R187),$J188,IF($H188=1,T187,""))))))))</f>
        <v>2</v>
      </c>
      <c r="U188">
        <f ca="1">IF($E187="","",IF($F188="",U187,IF(AND($M188=1,U$9&gt;$B$9),"",IF(AND($M188=1,U$9&lt;=$B$9),LOOKUP(U$9,$A$12:$A$111,$B$12:$B$111),IF(AND($H188=-1,V$9=$R187),"",IF($H188=-1,V187,IF(AND($H188=1,T$9=$R187),$J188,IF($H188=1,U187,""))))))))</f>
        <v>3</v>
      </c>
      <c r="V188">
        <f ca="1">IF($E187="","",IF($F188="",V187,IF(AND($M188=1,V$9&gt;$B$9),"",IF(AND($M188=1,V$9&lt;=$B$9),LOOKUP(V$9,$A$12:$A$111,$B$12:$B$111),IF(AND($H188=-1,W$9=$R187),"",IF($H188=-1,W187,IF(AND($H188=1,U$9=$R187),$J188,IF($H188=1,V187,""))))))))</f>
        <v>4</v>
      </c>
      <c r="W188">
        <f ca="1">IF($E187="","",IF($F188="",W187,IF(AND($M188=1,W$9&gt;$B$9),"",IF(AND($M188=1,W$9&lt;=$B$9),LOOKUP(W$9,$A$12:$A$111,$B$12:$B$111),IF(AND($H188=-1,X$9=$R187),"",IF($H188=-1,X187,IF(AND($H188=1,V$9=$R187),$J188,IF($H188=1,W187,""))))))))</f>
        <v>5</v>
      </c>
      <c r="X188">
        <f ca="1">IF($E187="","",IF($F188="",X187,IF(AND($M188=1,X$9&gt;$B$9),"",IF(AND($M188=1,X$9&lt;=$B$9),LOOKUP(X$9,$A$12:$A$111,$B$12:$B$111),IF(AND($H188=-1,Y$9=$R187),"",IF($H188=-1,Y187,IF(AND($H188=1,W$9=$R187),$J188,IF($H188=1,X187,""))))))))</f>
        <v>6</v>
      </c>
      <c r="Y188" t="str">
        <f ca="1">IF($E187="","",IF($F188="",Y187,IF(AND($M188=1,Y$9&gt;$B$9),"",IF(AND($M188=1,Y$9&lt;=$B$9),LOOKUP(Y$9,$A$12:$A$111,$B$12:$B$111),IF(AND($H188=-1,Z$9=$R187),"",IF($H188=-1,Z187,IF(AND($H188=1,X$9=$R187),$J188,IF($H188=1,Y187,""))))))))</f>
        <v/>
      </c>
      <c r="Z188" t="str">
        <f ca="1">IF($E187="","",IF($F188="",Z187,IF(AND($M188=1,Z$9&gt;$B$9),"",IF(AND($M188=1,Z$9&lt;=$B$9),LOOKUP(Z$9,$A$12:$A$111,$B$12:$B$111),IF(AND($H188=-1,AA$9=$R187),"",IF($H188=-1,AA187,IF(AND($H188=1,Y$9=$R187),$J188,IF($H188=1,Z187,""))))))))</f>
        <v/>
      </c>
      <c r="AA188" t="str">
        <f ca="1">IF($E187="","",IF($F188="",AA187,IF(AND($M188=1,AA$9&gt;$B$9),"",IF(AND($M188=1,AA$9&lt;=$B$9),LOOKUP(AA$9,$A$12:$A$111,$B$12:$B$111),IF(AND($H188=-1,AB$9=$R187),"",IF($H188=-1,AB187,IF(AND($H188=1,Z$9=$R187),$J188,IF($H188=1,AA187,""))))))))</f>
        <v/>
      </c>
      <c r="AB188" t="str">
        <f ca="1">IF($E187="","",IF($F188="",AB187,IF(AND($M188=1,AB$9&gt;$B$9),"",IF(AND($M188=1,AB$9&lt;=$B$9),LOOKUP(AB$9,$A$12:$A$111,$B$12:$B$111),IF(AND($H188=-1,AC$9=$R187),"",IF($H188=-1,AC187,IF(AND($H188=1,AA$9=$R187),$J188,IF($H188=1,AB187,""))))))))</f>
        <v/>
      </c>
      <c r="AC188" t="str">
        <f ca="1">IF($E187="","",IF($F188="",AC187,IF(AND($M188=1,AC$9&gt;$B$9),"",IF(AND($M188=1,AC$9&lt;=$B$9),LOOKUP(AC$9,$A$12:$A$111,$B$12:$B$111),IF(AND($H188=-1,AD$9=$R187),"",IF($H188=-1,AD187,IF(AND($H188=1,AB$9=$R187),$J188,IF($H188=1,AC187,""))))))))</f>
        <v/>
      </c>
      <c r="AD188" t="str">
        <f ca="1">IF($E187="","",IF($F188="",AD187,IF(AND($M188=1,AD$9&gt;$B$9),"",IF(AND($M188=1,AD$9&lt;=$B$9),LOOKUP(AD$9,$A$12:$A$111,$B$12:$B$111),IF(AND($H188=-1,AE$9=$R187),"",IF($H188=-1,AE187,IF(AND($H188=1,AC$9=$R187),$J188,IF($H188=1,AD187,""))))))))</f>
        <v/>
      </c>
      <c r="AE188" t="str">
        <f ca="1">IF($E187="","",IF($F188="",AE187,IF(AND($M188=1,AE$9&gt;$B$9),"",IF(AND($M188=1,AE$9&lt;=$B$9),LOOKUP(AE$9,$A$12:$A$111,$B$12:$B$111),IF(AND($H188=-1,AF$9=$R187),"",IF($H188=-1,AF187,IF(AND($H188=1,AD$9=$R187),$J188,IF($H188=1,AE187,""))))))))</f>
        <v/>
      </c>
      <c r="AF188" t="str">
        <f ca="1">IF($E187="","",IF($F188="",AF187,IF(AND($M188=1,AF$9&gt;$B$9),"",IF(AND($M188=1,AF$9&lt;=$B$9),LOOKUP(AF$9,$A$12:$A$111,$B$12:$B$111),IF(AND($H188=-1,AG$9=$R187),"",IF($H188=-1,AG187,IF(AND($H188=1,AE$9=$R187),$J188,IF($H188=1,AF187,""))))))))</f>
        <v/>
      </c>
      <c r="AG188" t="str">
        <f ca="1">IF($E187="","",IF($F188="",AG187,IF(AND($M188=1,AG$9&gt;$B$9),"",IF(AND($M188=1,AG$9&lt;=$B$9),LOOKUP(AG$9,$A$12:$A$111,$B$12:$B$111),IF(AND($H188=-1,AH$9=$R187),"",IF($H188=-1,AH187,IF(AND($H188=1,AF$9=$R187),$J188,IF($H188=1,AG187,""))))))))</f>
        <v/>
      </c>
      <c r="AH188" t="str">
        <f ca="1">IF($E187="","",IF($F188="",AH187,IF(AND($M188=1,AH$9&gt;$B$9),"",IF(AND($M188=1,AH$9&lt;=$B$9),LOOKUP(AH$9,$A$12:$A$111,$B$12:$B$111),IF(AND($H188=-1,AI$9=$R187),"",IF($H188=-1,AI187,IF(AND($H188=1,AG$9=$R187),$J188,IF($H188=1,AH187,""))))))))</f>
        <v/>
      </c>
      <c r="AI188" t="str">
        <f ca="1">IF($E187="","",IF($F188="",AI187,IF(AND($M188=1,AI$9&gt;$B$9),"",IF(AND($M188=1,AI$9&lt;=$B$9),LOOKUP(AI$9,$A$12:$A$111,$B$12:$B$111),IF(AND($H188=-1,AJ$9=$R187),"",IF($H188=-1,AJ187,IF(AND($H188=1,AH$9=$R187),$J188,IF($H188=1,AI187,""))))))))</f>
        <v/>
      </c>
      <c r="AJ188" t="str">
        <f ca="1">IF($E187="","",IF($F188="",AJ187,IF(AND($M188=1,AJ$9&gt;$B$9),"",IF(AND($M188=1,AJ$9&lt;=$B$9),LOOKUP(AJ$9,$A$12:$A$111,$B$12:$B$111),IF(AND($H188=-1,AK$9=$R187),"",IF($H188=-1,AK187,IF(AND($H188=1,AI$9=$R187),$J188,IF($H188=1,AJ187,""))))))))</f>
        <v/>
      </c>
      <c r="AK188" t="str">
        <f ca="1">IF($E187="","",IF($F188="",AK187,IF(AND($M188=1,AK$9&gt;$B$9),"",IF(AND($M188=1,AK$9&lt;=$B$9),LOOKUP(AK$9,$A$12:$A$111,$B$12:$B$111),IF(AND($H188=-1,AL$9=$R187),"",IF($H188=-1,AL187,IF(AND($H188=1,AJ$9=$R187),$J188,IF($H188=1,AK187,""))))))))</f>
        <v/>
      </c>
      <c r="AL188" t="str">
        <f ca="1">IF($E187="","",IF($F188="",AL187,IF(AND($M188=1,AL$9&gt;$B$9),"",IF(AND($M188=1,AL$9&lt;=$B$9),LOOKUP(AL$9,$A$12:$A$111,$B$12:$B$111),IF(AND($H188=-1,AM$9=$R187),"",IF($H188=-1,AM187,IF(AND($H188=1,AK$9=$R187),$J188,IF($H188=1,AL187,""))))))))</f>
        <v/>
      </c>
      <c r="AM188" t="str">
        <f ca="1">IF($E187="","",IF($F188="",AM187,IF(AND($M188=1,AM$9&gt;$B$9),"",IF(AND($M188=1,AM$9&lt;=$B$9),LOOKUP(AM$9,$A$12:$A$111,$B$12:$B$111),IF(AND($H188=-1,AN$9=$R187),"",IF($H188=-1,AN187,IF(AND($H188=1,AL$9=$R187),$J188,IF($H188=1,AM187,""))))))))</f>
        <v/>
      </c>
      <c r="AN188" t="str">
        <f ca="1">IF($E187="","",IF($F188="",AN187,IF(AND($M188=1,AN$9&gt;$B$9),"",IF(AND($M188=1,AN$9&lt;=$B$9),LOOKUP(AN$9,$A$12:$A$111,$B$12:$B$111),IF(AND($H188=-1,AO$9=$R187),"",IF($H188=-1,AO187,IF(AND($H188=1,AM$9=$R187),$J188,IF($H188=1,AN187,""))))))))</f>
        <v/>
      </c>
      <c r="AO188" t="str">
        <f ca="1">IF($E187="","",IF($F188="",AO187,IF(AND($M188=1,AO$9&gt;$B$9),"",IF(AND($M188=1,AO$9&lt;=$B$9),LOOKUP(AO$9,$A$12:$A$111,$B$12:$B$111),IF(AND($H188=-1,AP$9=$R187),"",IF($H188=-1,AP187,IF(AND($H188=1,AN$9=$R187),$J188,IF($H188=1,AO187,""))))))))</f>
        <v/>
      </c>
      <c r="AP188" t="str">
        <f ca="1">IF($E187="","",IF($F188="",AP187,IF(AND($M188=1,AP$9&gt;$B$9),"",IF(AND($M188=1,AP$9&lt;=$B$9),LOOKUP(AP$9,$A$12:$A$111,$B$12:$B$111),IF(AND($H188=-1,AQ$9=$R187),"",IF($H188=-1,AQ187,IF(AND($H188=1,AO$9=$R187),$J188,IF($H188=1,AP187,""))))))))</f>
        <v/>
      </c>
      <c r="AQ188" t="str">
        <f ca="1">IF($E187="","",IF($F188="",AQ187,IF(AND($M188=1,AQ$9&gt;$B$9),"",IF(AND($M188=1,AQ$9&lt;=$B$9),LOOKUP(AQ$9,$A$12:$A$111,$B$12:$B$111),IF(AND($H188=-1,AR$9=$R187),"",IF($H188=-1,AR187,IF(AND($H188=1,AP$9=$R187),$J188,IF($H188=1,AQ187,""))))))))</f>
        <v/>
      </c>
      <c r="AR188" t="str">
        <f ca="1">IF($E187="","",IF($F188="",AR187,IF(AND($M188=1,AR$9&gt;$B$9),"",IF(AND($M188=1,AR$9&lt;=$B$9),LOOKUP(AR$9,$A$12:$A$111,$B$12:$B$111),IF(AND($H188=-1,AS$9=$R187),"",IF($H188=-1,AS187,IF(AND($H188=1,AQ$9=$R187),$J188,IF($H188=1,AR187,""))))))))</f>
        <v/>
      </c>
      <c r="AS188" t="str">
        <f ca="1">IF($E187="","",IF($F188="",AS187,IF(AND($M188=1,AS$9&gt;$B$9),"",IF(AND($M188=1,AS$9&lt;=$B$9),LOOKUP(AS$9,$A$12:$A$111,$B$12:$B$111),IF(AND($H188=-1,AT$9=$R187),"",IF($H188=-1,AT187,IF(AND($H188=1,AR$9=$R187),$J188,IF($H188=1,AS187,""))))))))</f>
        <v/>
      </c>
      <c r="AT188" t="str">
        <f ca="1">IF($E187="","",IF($F188="",AT187,IF(AND($M188=1,AT$9&gt;$B$9),"",IF(AND($M188=1,AT$9&lt;=$B$9),LOOKUP(AT$9,$A$12:$A$111,$B$12:$B$111),IF(AND($H188=-1,AU$9=$R187),"",IF($H188=-1,AU187,IF(AND($H188=1,AS$9=$R187),$J188,IF($H188=1,AT187,""))))))))</f>
        <v/>
      </c>
      <c r="AU188" t="str">
        <f ca="1">IF($E187="","",IF($F188="",AU187,IF(AND($M188=1,AU$9&gt;$B$9),"",IF(AND($M188=1,AU$9&lt;=$B$9),LOOKUP(AU$9,$A$12:$A$111,$B$12:$B$111),IF(AND($H188=-1,AV$9=$R187),"",IF($H188=-1,AV187,IF(AND($H188=1,AT$9=$R187),$J188,IF($H188=1,AU187,""))))))))</f>
        <v/>
      </c>
      <c r="AV188" t="str">
        <f ca="1">IF($E187="","",IF($F188="",AV187,IF(AND($M188=1,AV$9&gt;$B$9),"",IF(AND($M188=1,AV$9&lt;=$B$9),LOOKUP(AV$9,$A$12:$A$111,$B$12:$B$111),IF(AND($H188=-1,AW$9=$R187),"",IF($H188=-1,AW187,IF(AND($H188=1,AU$9=$R187),$J188,IF($H188=1,AV187,""))))))))</f>
        <v/>
      </c>
      <c r="AW188" t="str">
        <f ca="1">IF($E187="","",IF($F188="",AW187,IF(AND($M188=1,AW$9&gt;$B$9),"",IF(AND($M188=1,AW$9&lt;=$B$9),LOOKUP(AW$9,$A$12:$A$111,$B$12:$B$111),IF(AND($H188=-1,AX$9=$R187),"",IF($H188=-1,AX187,IF(AND($H188=1,AV$9=$R187),$J188,IF($H188=1,AW187,""))))))))</f>
        <v/>
      </c>
      <c r="AX188" t="str">
        <f ca="1">IF($E187="","",IF($F188="",AX187,IF(AND($M188=1,AX$9&gt;$B$9),"",IF(AND($M188=1,AX$9&lt;=$B$9),LOOKUP(AX$9,$A$12:$A$111,$B$12:$B$111),IF(AND($H188=-1,AY$9=$R187),"",IF($H188=-1,AY187,IF(AND($H188=1,AW$9=$R187),$J188,IF($H188=1,AX187,""))))))))</f>
        <v/>
      </c>
      <c r="AY188" t="str">
        <f ca="1">IF($E187="","",IF($F188="",AY187,IF(AND($M188=1,AY$9&gt;$B$9),"",IF(AND($M188=1,AY$9&lt;=$B$9),LOOKUP(AY$9,$A$12:$A$111,$B$12:$B$111),IF(AND($H188=-1,AZ$9=$R187),"",IF($H188=-1,AZ187,IF(AND($H188=1,AX$9=$R187),$J188,IF($H188=1,AY187,""))))))))</f>
        <v/>
      </c>
      <c r="AZ188" t="str">
        <f ca="1">IF($E187="","",IF($F188="",AZ187,IF(AND($M188=1,AZ$9&gt;$B$9),"",IF(AND($M188=1,AZ$9&lt;=$B$9),LOOKUP(AZ$9,$A$12:$A$111,$B$12:$B$111),IF(AND($H188=-1,BA$9=$R187),"",IF($H188=-1,BA187,IF(AND($H188=1,AY$9=$R187),$J188,IF($H188=1,AZ187,""))))))))</f>
        <v/>
      </c>
      <c r="BA188" t="str">
        <f ca="1">IF($E187="","",IF($F188="",BA187,IF(AND($M188=1,BA$9&gt;$B$9),"",IF(AND($M188=1,BA$9&lt;=$B$9),LOOKUP(BA$9,$A$12:$A$111,$B$12:$B$111),IF(AND($H188=-1,BB$9=$R187),"",IF($H188=-1,BB187,IF(AND($H188=1,AZ$9=$R187),$J188,IF($H188=1,BA187,""))))))))</f>
        <v/>
      </c>
      <c r="BB188" t="str">
        <f ca="1">IF($E187="","",IF($F188="",BB187,IF(AND($M188=1,BB$9&gt;$B$9),"",IF(AND($M188=1,BB$9&lt;=$B$9),LOOKUP(BB$9,$A$12:$A$111,$B$12:$B$111),IF(AND($H188=-1,BC$9=$R187),"",IF($H188=-1,BC187,IF(AND($H188=1,BA$9=$R187),$J188,IF($H188=1,BB187,""))))))))</f>
        <v/>
      </c>
      <c r="BC188" t="str">
        <f ca="1">IF($E187="","",IF($F188="",BC187,IF(AND($M188=1,BC$9&gt;$B$9),"",IF(AND($M188=1,BC$9&lt;=$B$9),LOOKUP(BC$9,$A$12:$A$111,$B$12:$B$111),IF(AND($H188=-1,BD$9=$R187),"",IF($H188=-1,BD187,IF(AND($H188=1,BB$9=$R187),$J188,IF($H188=1,BC187,""))))))))</f>
        <v/>
      </c>
      <c r="BD188" t="str">
        <f ca="1">IF($E187="","",IF($F188="",BD187,IF(AND($M188=1,BD$9&gt;$B$9),"",IF(AND($M188=1,BD$9&lt;=$B$9),LOOKUP(BD$9,$A$12:$A$111,$B$12:$B$111),IF(AND($H188=-1,BE$9=$R187),"",IF($H188=-1,BE187,IF(AND($H188=1,BC$9=$R187),$J188,IF($H188=1,BD187,""))))))))</f>
        <v/>
      </c>
      <c r="BE188" t="str">
        <f ca="1">IF($E187="","",IF($F188="",BE187,IF(AND($M188=1,BE$9&gt;$B$9),"",IF(AND($M188=1,BE$9&lt;=$B$9),LOOKUP(BE$9,$A$12:$A$111,$B$12:$B$111),IF(AND($H188=-1,BF$9=$R187),"",IF($H188=-1,BF187,IF(AND($H188=1,BD$9=$R187),$J188,IF($H188=1,BE187,""))))))))</f>
        <v/>
      </c>
      <c r="BF188" t="str">
        <f ca="1">IF($E187="","",IF($F188="",BF187,IF(AND($M188=1,BF$9&gt;$B$9),"",IF(AND($M188=1,BF$9&lt;=$B$9),LOOKUP(BF$9,$A$12:$A$111,$B$12:$B$111),IF(AND($H188=-1,BG$9=$R187),"",IF($H188=-1,BG187,IF(AND($H188=1,BE$9=$R187),$J188,IF($H188=1,BF187,""))))))))</f>
        <v/>
      </c>
      <c r="BG188" t="str">
        <f ca="1">IF($E187="","",IF($F188="",BG187,IF(AND($M188=1,BG$9&gt;$B$9),"",IF(AND($M188=1,BG$9&lt;=$B$9),LOOKUP(BG$9,$A$12:$A$111,$B$12:$B$111),IF(AND($H188=-1,BH$9=$R187),"",IF($H188=-1,BH187,IF(AND($H188=1,BF$9=$R187),$J188,IF($H188=1,BG187,""))))))))</f>
        <v/>
      </c>
      <c r="BH188" t="str">
        <f ca="1">IF($E187="","",IF($F188="",BH187,IF(AND($M188=1,BH$9&gt;$B$9),"",IF(AND($M188=1,BH$9&lt;=$B$9),LOOKUP(BH$9,$A$12:$A$111,$B$12:$B$111),IF(AND($H188=-1,BI$9=$R187),"",IF($H188=-1,BI187,IF(AND($H188=1,BG$9=$R187),$J188,IF($H188=1,BH187,""))))))))</f>
        <v/>
      </c>
      <c r="BI188" t="str">
        <f ca="1">IF($E187="","",IF($F188="",BI187,IF(AND($M188=1,BI$9&gt;$B$9),"",IF(AND($M188=1,BI$9&lt;=$B$9),LOOKUP(BI$9,$A$12:$A$111,$B$12:$B$111),IF(AND($H188=-1,BJ$9=$R187),"",IF($H188=-1,BJ187,IF(AND($H188=1,BH$9=$R187),$J188,IF($H188=1,BI187,""))))))))</f>
        <v/>
      </c>
      <c r="BJ188" t="str">
        <f ca="1">IF($E187="","",IF($F188="",BJ187,IF(AND($M188=1,BJ$9&gt;$B$9),"",IF(AND($M188=1,BJ$9&lt;=$B$9),LOOKUP(BJ$9,$A$12:$A$111,$B$12:$B$111),IF(AND($H188=-1,BK$9=$R187),"",IF($H188=-1,BK187,IF(AND($H188=1,BI$9=$R187),$J188,IF($H188=1,BJ187,""))))))))</f>
        <v/>
      </c>
      <c r="BK188" t="str">
        <f ca="1">IF($E187="","",IF($F188="",BK187,IF(AND($M188=1,BK$9&gt;$B$9),"",IF(AND($M188=1,BK$9&lt;=$B$9),LOOKUP(BK$9,$A$12:$A$111,$B$12:$B$111),IF(AND($H188=-1,BL$9=$R187),"",IF($H188=-1,BL187,IF(AND($H188=1,BJ$9=$R187),$J188,IF($H188=1,BK187,""))))))))</f>
        <v/>
      </c>
      <c r="BL188" t="str">
        <f ca="1">IF($E187="","",IF($F188="",BL187,IF(AND($M188=1,BL$9&gt;$B$9),"",IF(AND($M188=1,BL$9&lt;=$B$9),LOOKUP(BL$9,$A$12:$A$111,$B$12:$B$111),IF(AND($H188=-1,BM$9=$R187),"",IF($H188=-1,BM187,IF(AND($H188=1,BK$9=$R187),$J188,IF($H188=1,BL187,""))))))))</f>
        <v/>
      </c>
      <c r="BM188" t="str">
        <f ca="1">IF($E187="","",IF($F188="",BM187,IF(AND($M188=1,BM$9&gt;$B$9),"",IF(AND($M188=1,BM$9&lt;=$B$9),LOOKUP(BM$9,$A$12:$A$111,$B$12:$B$111),IF(AND($H188=-1,BN$9=$R187),"",IF($H188=-1,BN187,IF(AND($H188=1,BL$9=$R187),$J188,IF($H188=1,BM187,""))))))))</f>
        <v/>
      </c>
      <c r="BN188" t="str">
        <f ca="1">IF($E187="","",IF($F188="",BN187,IF(AND($M188=1,BN$9&gt;$B$9),"",IF(AND($M188=1,BN$9&lt;=$B$9),LOOKUP(BN$9,$A$12:$A$111,$B$12:$B$111),IF(AND($H188=-1,BO$9=$R187),"",IF($H188=-1,BO187,IF(AND($H188=1,BM$9=$R187),$J188,IF($H188=1,BN187,""))))))))</f>
        <v/>
      </c>
      <c r="BO188" t="str">
        <f ca="1">IF($E187="","",IF($F188="",BO187,IF(AND($M188=1,BO$9&gt;$B$9),"",IF(AND($M188=1,BO$9&lt;=$B$9),LOOKUP(BO$9,$A$12:$A$111,$B$12:$B$111),IF(AND($H188=-1,BP$9=$R187),"",IF($H188=-1,BP187,IF(AND($H188=1,BN$9=$R187),$J188,IF($H188=1,BO187,""))))))))</f>
        <v/>
      </c>
      <c r="BP188" t="str">
        <f ca="1">IF($E187="","",IF($F188="",BP187,IF(AND($M188=1,BP$9&gt;$B$9),"",IF(AND($M188=1,BP$9&lt;=$B$9),LOOKUP(BP$9,$A$12:$A$111,$B$12:$B$111),IF(AND($H188=-1,BQ$9=$R187),"",IF($H188=-1,BQ187,IF(AND($H188=1,BO$9=$R187),$J188,IF($H188=1,BP187,""))))))))</f>
        <v/>
      </c>
    </row>
    <row r="189" spans="4:68" x14ac:dyDescent="0.25">
      <c r="D189" s="4">
        <v>179</v>
      </c>
      <c r="E189" s="1">
        <f t="shared" ca="1" si="21"/>
        <v>35</v>
      </c>
      <c r="F189" t="str">
        <f ca="1">IF(E188="","",IF(AND(B$3="Last",G188="Zero"),F188,IF(B$3="Last",G188,IF(AND(B$3="2nd last",G187="Zero"),F188,IF(B$3="2nd last",G187,IF(AND(B$3="Opposite",G188="Zero"),F188,IF(AND(B$3="Opposite",G188="Red"),"Black",IF(AND(B$3="Opposite",G188="Black"),"Red",IF(AND(B$3="Opposite",G188="Odd"),"Even",IF(AND(B$3="Opposite",G188="Even"),"Odd",IF(AND(B$3="Opposite",G188="High"),"Low",IF(AND(B$3="Opposite",G188="Low"),"High",IF(COUNTIF(Refs!$E$5:$I$6,B$3)=1,RevLab!B$3,"")))))))))))))</f>
        <v>Black</v>
      </c>
      <c r="G189" t="str">
        <f ca="1">IF(E189="","",IF(B$2="Red/Black",LOOKUP(E189,Refs!D:D,Refs!F:F),IF(B$2="High/Low",LOOKUP(E189,Refs!D:D,Refs!H:H),IF(B$2="Odd/Even",LOOKUP(E189,Refs!D:D,Refs!J:J),""))))</f>
        <v>Black</v>
      </c>
      <c r="H189">
        <f t="shared" ca="1" si="22"/>
        <v>1</v>
      </c>
      <c r="I189">
        <f ca="1">IF(E188="","",IF(F189="","",IF(AND(R188&gt;1,P188+Q188&gt;=$B$4),$B$4,IF(R188=1,P188,P188+Q188))))</f>
        <v>7</v>
      </c>
      <c r="J189">
        <f t="shared" ca="1" si="23"/>
        <v>7</v>
      </c>
      <c r="K189">
        <f t="shared" ca="1" si="25"/>
        <v>-212</v>
      </c>
      <c r="L189">
        <f t="shared" ca="1" si="26"/>
        <v>15</v>
      </c>
      <c r="M189">
        <f t="shared" ca="1" si="24"/>
        <v>0</v>
      </c>
      <c r="P189">
        <f t="shared" ca="1" si="18"/>
        <v>1</v>
      </c>
      <c r="Q189">
        <f t="shared" ca="1" si="19"/>
        <v>7</v>
      </c>
      <c r="R189" s="2">
        <f t="shared" ca="1" si="20"/>
        <v>7</v>
      </c>
      <c r="S189" s="4">
        <f ca="1">IF(E188="","",IF($F189="",S188,IF($M189=1,LOOKUP(S$9,$A$12:$A$111,$B$12:$B$111),IF(AND($H189=-1,T$9=$R188),"",IF($H189=-1,T188,IF($H189=1,S188))))))</f>
        <v>1</v>
      </c>
      <c r="T189">
        <f ca="1">IF($E188="","",IF($F189="",T188,IF(AND($M189=1,T$9&gt;$B$9),"",IF(AND($M189=1,T$9&lt;=$B$9),LOOKUP(T$9,$A$12:$A$111,$B$12:$B$111),IF(AND($H189=-1,U$9=$R188),"",IF($H189=-1,U188,IF(AND($H189=1,S$9=$R188),$J189,IF($H189=1,T188,""))))))))</f>
        <v>2</v>
      </c>
      <c r="U189">
        <f ca="1">IF($E188="","",IF($F189="",U188,IF(AND($M189=1,U$9&gt;$B$9),"",IF(AND($M189=1,U$9&lt;=$B$9),LOOKUP(U$9,$A$12:$A$111,$B$12:$B$111),IF(AND($H189=-1,V$9=$R188),"",IF($H189=-1,V188,IF(AND($H189=1,T$9=$R188),$J189,IF($H189=1,U188,""))))))))</f>
        <v>3</v>
      </c>
      <c r="V189">
        <f ca="1">IF($E188="","",IF($F189="",V188,IF(AND($M189=1,V$9&gt;$B$9),"",IF(AND($M189=1,V$9&lt;=$B$9),LOOKUP(V$9,$A$12:$A$111,$B$12:$B$111),IF(AND($H189=-1,W$9=$R188),"",IF($H189=-1,W188,IF(AND($H189=1,U$9=$R188),$J189,IF($H189=1,V188,""))))))))</f>
        <v>4</v>
      </c>
      <c r="W189">
        <f ca="1">IF($E188="","",IF($F189="",W188,IF(AND($M189=1,W$9&gt;$B$9),"",IF(AND($M189=1,W$9&lt;=$B$9),LOOKUP(W$9,$A$12:$A$111,$B$12:$B$111),IF(AND($H189=-1,X$9=$R188),"",IF($H189=-1,X188,IF(AND($H189=1,V$9=$R188),$J189,IF($H189=1,W188,""))))))))</f>
        <v>5</v>
      </c>
      <c r="X189">
        <f ca="1">IF($E188="","",IF($F189="",X188,IF(AND($M189=1,X$9&gt;$B$9),"",IF(AND($M189=1,X$9&lt;=$B$9),LOOKUP(X$9,$A$12:$A$111,$B$12:$B$111),IF(AND($H189=-1,Y$9=$R188),"",IF($H189=-1,Y188,IF(AND($H189=1,W$9=$R188),$J189,IF($H189=1,X188,""))))))))</f>
        <v>6</v>
      </c>
      <c r="Y189">
        <f ca="1">IF($E188="","",IF($F189="",Y188,IF(AND($M189=1,Y$9&gt;$B$9),"",IF(AND($M189=1,Y$9&lt;=$B$9),LOOKUP(Y$9,$A$12:$A$111,$B$12:$B$111),IF(AND($H189=-1,Z$9=$R188),"",IF($H189=-1,Z188,IF(AND($H189=1,X$9=$R188),$J189,IF($H189=1,Y188,""))))))))</f>
        <v>7</v>
      </c>
      <c r="Z189" t="str">
        <f ca="1">IF($E188="","",IF($F189="",Z188,IF(AND($M189=1,Z$9&gt;$B$9),"",IF(AND($M189=1,Z$9&lt;=$B$9),LOOKUP(Z$9,$A$12:$A$111,$B$12:$B$111),IF(AND($H189=-1,AA$9=$R188),"",IF($H189=-1,AA188,IF(AND($H189=1,Y$9=$R188),$J189,IF($H189=1,Z188,""))))))))</f>
        <v/>
      </c>
      <c r="AA189" t="str">
        <f ca="1">IF($E188="","",IF($F189="",AA188,IF(AND($M189=1,AA$9&gt;$B$9),"",IF(AND($M189=1,AA$9&lt;=$B$9),LOOKUP(AA$9,$A$12:$A$111,$B$12:$B$111),IF(AND($H189=-1,AB$9=$R188),"",IF($H189=-1,AB188,IF(AND($H189=1,Z$9=$R188),$J189,IF($H189=1,AA188,""))))))))</f>
        <v/>
      </c>
      <c r="AB189" t="str">
        <f ca="1">IF($E188="","",IF($F189="",AB188,IF(AND($M189=1,AB$9&gt;$B$9),"",IF(AND($M189=1,AB$9&lt;=$B$9),LOOKUP(AB$9,$A$12:$A$111,$B$12:$B$111),IF(AND($H189=-1,AC$9=$R188),"",IF($H189=-1,AC188,IF(AND($H189=1,AA$9=$R188),$J189,IF($H189=1,AB188,""))))))))</f>
        <v/>
      </c>
      <c r="AC189" t="str">
        <f ca="1">IF($E188="","",IF($F189="",AC188,IF(AND($M189=1,AC$9&gt;$B$9),"",IF(AND($M189=1,AC$9&lt;=$B$9),LOOKUP(AC$9,$A$12:$A$111,$B$12:$B$111),IF(AND($H189=-1,AD$9=$R188),"",IF($H189=-1,AD188,IF(AND($H189=1,AB$9=$R188),$J189,IF($H189=1,AC188,""))))))))</f>
        <v/>
      </c>
      <c r="AD189" t="str">
        <f ca="1">IF($E188="","",IF($F189="",AD188,IF(AND($M189=1,AD$9&gt;$B$9),"",IF(AND($M189=1,AD$9&lt;=$B$9),LOOKUP(AD$9,$A$12:$A$111,$B$12:$B$111),IF(AND($H189=-1,AE$9=$R188),"",IF($H189=-1,AE188,IF(AND($H189=1,AC$9=$R188),$J189,IF($H189=1,AD188,""))))))))</f>
        <v/>
      </c>
      <c r="AE189" t="str">
        <f ca="1">IF($E188="","",IF($F189="",AE188,IF(AND($M189=1,AE$9&gt;$B$9),"",IF(AND($M189=1,AE$9&lt;=$B$9),LOOKUP(AE$9,$A$12:$A$111,$B$12:$B$111),IF(AND($H189=-1,AF$9=$R188),"",IF($H189=-1,AF188,IF(AND($H189=1,AD$9=$R188),$J189,IF($H189=1,AE188,""))))))))</f>
        <v/>
      </c>
      <c r="AF189" t="str">
        <f ca="1">IF($E188="","",IF($F189="",AF188,IF(AND($M189=1,AF$9&gt;$B$9),"",IF(AND($M189=1,AF$9&lt;=$B$9),LOOKUP(AF$9,$A$12:$A$111,$B$12:$B$111),IF(AND($H189=-1,AG$9=$R188),"",IF($H189=-1,AG188,IF(AND($H189=1,AE$9=$R188),$J189,IF($H189=1,AF188,""))))))))</f>
        <v/>
      </c>
      <c r="AG189" t="str">
        <f ca="1">IF($E188="","",IF($F189="",AG188,IF(AND($M189=1,AG$9&gt;$B$9),"",IF(AND($M189=1,AG$9&lt;=$B$9),LOOKUP(AG$9,$A$12:$A$111,$B$12:$B$111),IF(AND($H189=-1,AH$9=$R188),"",IF($H189=-1,AH188,IF(AND($H189=1,AF$9=$R188),$J189,IF($H189=1,AG188,""))))))))</f>
        <v/>
      </c>
      <c r="AH189" t="str">
        <f ca="1">IF($E188="","",IF($F189="",AH188,IF(AND($M189=1,AH$9&gt;$B$9),"",IF(AND($M189=1,AH$9&lt;=$B$9),LOOKUP(AH$9,$A$12:$A$111,$B$12:$B$111),IF(AND($H189=-1,AI$9=$R188),"",IF($H189=-1,AI188,IF(AND($H189=1,AG$9=$R188),$J189,IF($H189=1,AH188,""))))))))</f>
        <v/>
      </c>
      <c r="AI189" t="str">
        <f ca="1">IF($E188="","",IF($F189="",AI188,IF(AND($M189=1,AI$9&gt;$B$9),"",IF(AND($M189=1,AI$9&lt;=$B$9),LOOKUP(AI$9,$A$12:$A$111,$B$12:$B$111),IF(AND($H189=-1,AJ$9=$R188),"",IF($H189=-1,AJ188,IF(AND($H189=1,AH$9=$R188),$J189,IF($H189=1,AI188,""))))))))</f>
        <v/>
      </c>
      <c r="AJ189" t="str">
        <f ca="1">IF($E188="","",IF($F189="",AJ188,IF(AND($M189=1,AJ$9&gt;$B$9),"",IF(AND($M189=1,AJ$9&lt;=$B$9),LOOKUP(AJ$9,$A$12:$A$111,$B$12:$B$111),IF(AND($H189=-1,AK$9=$R188),"",IF($H189=-1,AK188,IF(AND($H189=1,AI$9=$R188),$J189,IF($H189=1,AJ188,""))))))))</f>
        <v/>
      </c>
      <c r="AK189" t="str">
        <f ca="1">IF($E188="","",IF($F189="",AK188,IF(AND($M189=1,AK$9&gt;$B$9),"",IF(AND($M189=1,AK$9&lt;=$B$9),LOOKUP(AK$9,$A$12:$A$111,$B$12:$B$111),IF(AND($H189=-1,AL$9=$R188),"",IF($H189=-1,AL188,IF(AND($H189=1,AJ$9=$R188),$J189,IF($H189=1,AK188,""))))))))</f>
        <v/>
      </c>
      <c r="AL189" t="str">
        <f ca="1">IF($E188="","",IF($F189="",AL188,IF(AND($M189=1,AL$9&gt;$B$9),"",IF(AND($M189=1,AL$9&lt;=$B$9),LOOKUP(AL$9,$A$12:$A$111,$B$12:$B$111),IF(AND($H189=-1,AM$9=$R188),"",IF($H189=-1,AM188,IF(AND($H189=1,AK$9=$R188),$J189,IF($H189=1,AL188,""))))))))</f>
        <v/>
      </c>
      <c r="AM189" t="str">
        <f ca="1">IF($E188="","",IF($F189="",AM188,IF(AND($M189=1,AM$9&gt;$B$9),"",IF(AND($M189=1,AM$9&lt;=$B$9),LOOKUP(AM$9,$A$12:$A$111,$B$12:$B$111),IF(AND($H189=-1,AN$9=$R188),"",IF($H189=-1,AN188,IF(AND($H189=1,AL$9=$R188),$J189,IF($H189=1,AM188,""))))))))</f>
        <v/>
      </c>
      <c r="AN189" t="str">
        <f ca="1">IF($E188="","",IF($F189="",AN188,IF(AND($M189=1,AN$9&gt;$B$9),"",IF(AND($M189=1,AN$9&lt;=$B$9),LOOKUP(AN$9,$A$12:$A$111,$B$12:$B$111),IF(AND($H189=-1,AO$9=$R188),"",IF($H189=-1,AO188,IF(AND($H189=1,AM$9=$R188),$J189,IF($H189=1,AN188,""))))))))</f>
        <v/>
      </c>
      <c r="AO189" t="str">
        <f ca="1">IF($E188="","",IF($F189="",AO188,IF(AND($M189=1,AO$9&gt;$B$9),"",IF(AND($M189=1,AO$9&lt;=$B$9),LOOKUP(AO$9,$A$12:$A$111,$B$12:$B$111),IF(AND($H189=-1,AP$9=$R188),"",IF($H189=-1,AP188,IF(AND($H189=1,AN$9=$R188),$J189,IF($H189=1,AO188,""))))))))</f>
        <v/>
      </c>
      <c r="AP189" t="str">
        <f ca="1">IF($E188="","",IF($F189="",AP188,IF(AND($M189=1,AP$9&gt;$B$9),"",IF(AND($M189=1,AP$9&lt;=$B$9),LOOKUP(AP$9,$A$12:$A$111,$B$12:$B$111),IF(AND($H189=-1,AQ$9=$R188),"",IF($H189=-1,AQ188,IF(AND($H189=1,AO$9=$R188),$J189,IF($H189=1,AP188,""))))))))</f>
        <v/>
      </c>
      <c r="AQ189" t="str">
        <f ca="1">IF($E188="","",IF($F189="",AQ188,IF(AND($M189=1,AQ$9&gt;$B$9),"",IF(AND($M189=1,AQ$9&lt;=$B$9),LOOKUP(AQ$9,$A$12:$A$111,$B$12:$B$111),IF(AND($H189=-1,AR$9=$R188),"",IF($H189=-1,AR188,IF(AND($H189=1,AP$9=$R188),$J189,IF($H189=1,AQ188,""))))))))</f>
        <v/>
      </c>
      <c r="AR189" t="str">
        <f ca="1">IF($E188="","",IF($F189="",AR188,IF(AND($M189=1,AR$9&gt;$B$9),"",IF(AND($M189=1,AR$9&lt;=$B$9),LOOKUP(AR$9,$A$12:$A$111,$B$12:$B$111),IF(AND($H189=-1,AS$9=$R188),"",IF($H189=-1,AS188,IF(AND($H189=1,AQ$9=$R188),$J189,IF($H189=1,AR188,""))))))))</f>
        <v/>
      </c>
      <c r="AS189" t="str">
        <f ca="1">IF($E188="","",IF($F189="",AS188,IF(AND($M189=1,AS$9&gt;$B$9),"",IF(AND($M189=1,AS$9&lt;=$B$9),LOOKUP(AS$9,$A$12:$A$111,$B$12:$B$111),IF(AND($H189=-1,AT$9=$R188),"",IF($H189=-1,AT188,IF(AND($H189=1,AR$9=$R188),$J189,IF($H189=1,AS188,""))))))))</f>
        <v/>
      </c>
      <c r="AT189" t="str">
        <f ca="1">IF($E188="","",IF($F189="",AT188,IF(AND($M189=1,AT$9&gt;$B$9),"",IF(AND($M189=1,AT$9&lt;=$B$9),LOOKUP(AT$9,$A$12:$A$111,$B$12:$B$111),IF(AND($H189=-1,AU$9=$R188),"",IF($H189=-1,AU188,IF(AND($H189=1,AS$9=$R188),$J189,IF($H189=1,AT188,""))))))))</f>
        <v/>
      </c>
      <c r="AU189" t="str">
        <f ca="1">IF($E188="","",IF($F189="",AU188,IF(AND($M189=1,AU$9&gt;$B$9),"",IF(AND($M189=1,AU$9&lt;=$B$9),LOOKUP(AU$9,$A$12:$A$111,$B$12:$B$111),IF(AND($H189=-1,AV$9=$R188),"",IF($H189=-1,AV188,IF(AND($H189=1,AT$9=$R188),$J189,IF($H189=1,AU188,""))))))))</f>
        <v/>
      </c>
      <c r="AV189" t="str">
        <f ca="1">IF($E188="","",IF($F189="",AV188,IF(AND($M189=1,AV$9&gt;$B$9),"",IF(AND($M189=1,AV$9&lt;=$B$9),LOOKUP(AV$9,$A$12:$A$111,$B$12:$B$111),IF(AND($H189=-1,AW$9=$R188),"",IF($H189=-1,AW188,IF(AND($H189=1,AU$9=$R188),$J189,IF($H189=1,AV188,""))))))))</f>
        <v/>
      </c>
      <c r="AW189" t="str">
        <f ca="1">IF($E188="","",IF($F189="",AW188,IF(AND($M189=1,AW$9&gt;$B$9),"",IF(AND($M189=1,AW$9&lt;=$B$9),LOOKUP(AW$9,$A$12:$A$111,$B$12:$B$111),IF(AND($H189=-1,AX$9=$R188),"",IF($H189=-1,AX188,IF(AND($H189=1,AV$9=$R188),$J189,IF($H189=1,AW188,""))))))))</f>
        <v/>
      </c>
      <c r="AX189" t="str">
        <f ca="1">IF($E188="","",IF($F189="",AX188,IF(AND($M189=1,AX$9&gt;$B$9),"",IF(AND($M189=1,AX$9&lt;=$B$9),LOOKUP(AX$9,$A$12:$A$111,$B$12:$B$111),IF(AND($H189=-1,AY$9=$R188),"",IF($H189=-1,AY188,IF(AND($H189=1,AW$9=$R188),$J189,IF($H189=1,AX188,""))))))))</f>
        <v/>
      </c>
      <c r="AY189" t="str">
        <f ca="1">IF($E188="","",IF($F189="",AY188,IF(AND($M189=1,AY$9&gt;$B$9),"",IF(AND($M189=1,AY$9&lt;=$B$9),LOOKUP(AY$9,$A$12:$A$111,$B$12:$B$111),IF(AND($H189=-1,AZ$9=$R188),"",IF($H189=-1,AZ188,IF(AND($H189=1,AX$9=$R188),$J189,IF($H189=1,AY188,""))))))))</f>
        <v/>
      </c>
      <c r="AZ189" t="str">
        <f ca="1">IF($E188="","",IF($F189="",AZ188,IF(AND($M189=1,AZ$9&gt;$B$9),"",IF(AND($M189=1,AZ$9&lt;=$B$9),LOOKUP(AZ$9,$A$12:$A$111,$B$12:$B$111),IF(AND($H189=-1,BA$9=$R188),"",IF($H189=-1,BA188,IF(AND($H189=1,AY$9=$R188),$J189,IF($H189=1,AZ188,""))))))))</f>
        <v/>
      </c>
      <c r="BA189" t="str">
        <f ca="1">IF($E188="","",IF($F189="",BA188,IF(AND($M189=1,BA$9&gt;$B$9),"",IF(AND($M189=1,BA$9&lt;=$B$9),LOOKUP(BA$9,$A$12:$A$111,$B$12:$B$111),IF(AND($H189=-1,BB$9=$R188),"",IF($H189=-1,BB188,IF(AND($H189=1,AZ$9=$R188),$J189,IF($H189=1,BA188,""))))))))</f>
        <v/>
      </c>
      <c r="BB189" t="str">
        <f ca="1">IF($E188="","",IF($F189="",BB188,IF(AND($M189=1,BB$9&gt;$B$9),"",IF(AND($M189=1,BB$9&lt;=$B$9),LOOKUP(BB$9,$A$12:$A$111,$B$12:$B$111),IF(AND($H189=-1,BC$9=$R188),"",IF($H189=-1,BC188,IF(AND($H189=1,BA$9=$R188),$J189,IF($H189=1,BB188,""))))))))</f>
        <v/>
      </c>
      <c r="BC189" t="str">
        <f ca="1">IF($E188="","",IF($F189="",BC188,IF(AND($M189=1,BC$9&gt;$B$9),"",IF(AND($M189=1,BC$9&lt;=$B$9),LOOKUP(BC$9,$A$12:$A$111,$B$12:$B$111),IF(AND($H189=-1,BD$9=$R188),"",IF($H189=-1,BD188,IF(AND($H189=1,BB$9=$R188),$J189,IF($H189=1,BC188,""))))))))</f>
        <v/>
      </c>
      <c r="BD189" t="str">
        <f ca="1">IF($E188="","",IF($F189="",BD188,IF(AND($M189=1,BD$9&gt;$B$9),"",IF(AND($M189=1,BD$9&lt;=$B$9),LOOKUP(BD$9,$A$12:$A$111,$B$12:$B$111),IF(AND($H189=-1,BE$9=$R188),"",IF($H189=-1,BE188,IF(AND($H189=1,BC$9=$R188),$J189,IF($H189=1,BD188,""))))))))</f>
        <v/>
      </c>
      <c r="BE189" t="str">
        <f ca="1">IF($E188="","",IF($F189="",BE188,IF(AND($M189=1,BE$9&gt;$B$9),"",IF(AND($M189=1,BE$9&lt;=$B$9),LOOKUP(BE$9,$A$12:$A$111,$B$12:$B$111),IF(AND($H189=-1,BF$9=$R188),"",IF($H189=-1,BF188,IF(AND($H189=1,BD$9=$R188),$J189,IF($H189=1,BE188,""))))))))</f>
        <v/>
      </c>
      <c r="BF189" t="str">
        <f ca="1">IF($E188="","",IF($F189="",BF188,IF(AND($M189=1,BF$9&gt;$B$9),"",IF(AND($M189=1,BF$9&lt;=$B$9),LOOKUP(BF$9,$A$12:$A$111,$B$12:$B$111),IF(AND($H189=-1,BG$9=$R188),"",IF($H189=-1,BG188,IF(AND($H189=1,BE$9=$R188),$J189,IF($H189=1,BF188,""))))))))</f>
        <v/>
      </c>
      <c r="BG189" t="str">
        <f ca="1">IF($E188="","",IF($F189="",BG188,IF(AND($M189=1,BG$9&gt;$B$9),"",IF(AND($M189=1,BG$9&lt;=$B$9),LOOKUP(BG$9,$A$12:$A$111,$B$12:$B$111),IF(AND($H189=-1,BH$9=$R188),"",IF($H189=-1,BH188,IF(AND($H189=1,BF$9=$R188),$J189,IF($H189=1,BG188,""))))))))</f>
        <v/>
      </c>
      <c r="BH189" t="str">
        <f ca="1">IF($E188="","",IF($F189="",BH188,IF(AND($M189=1,BH$9&gt;$B$9),"",IF(AND($M189=1,BH$9&lt;=$B$9),LOOKUP(BH$9,$A$12:$A$111,$B$12:$B$111),IF(AND($H189=-1,BI$9=$R188),"",IF($H189=-1,BI188,IF(AND($H189=1,BG$9=$R188),$J189,IF($H189=1,BH188,""))))))))</f>
        <v/>
      </c>
      <c r="BI189" t="str">
        <f ca="1">IF($E188="","",IF($F189="",BI188,IF(AND($M189=1,BI$9&gt;$B$9),"",IF(AND($M189=1,BI$9&lt;=$B$9),LOOKUP(BI$9,$A$12:$A$111,$B$12:$B$111),IF(AND($H189=-1,BJ$9=$R188),"",IF($H189=-1,BJ188,IF(AND($H189=1,BH$9=$R188),$J189,IF($H189=1,BI188,""))))))))</f>
        <v/>
      </c>
      <c r="BJ189" t="str">
        <f ca="1">IF($E188="","",IF($F189="",BJ188,IF(AND($M189=1,BJ$9&gt;$B$9),"",IF(AND($M189=1,BJ$9&lt;=$B$9),LOOKUP(BJ$9,$A$12:$A$111,$B$12:$B$111),IF(AND($H189=-1,BK$9=$R188),"",IF($H189=-1,BK188,IF(AND($H189=1,BI$9=$R188),$J189,IF($H189=1,BJ188,""))))))))</f>
        <v/>
      </c>
      <c r="BK189" t="str">
        <f ca="1">IF($E188="","",IF($F189="",BK188,IF(AND($M189=1,BK$9&gt;$B$9),"",IF(AND($M189=1,BK$9&lt;=$B$9),LOOKUP(BK$9,$A$12:$A$111,$B$12:$B$111),IF(AND($H189=-1,BL$9=$R188),"",IF($H189=-1,BL188,IF(AND($H189=1,BJ$9=$R188),$J189,IF($H189=1,BK188,""))))))))</f>
        <v/>
      </c>
      <c r="BL189" t="str">
        <f ca="1">IF($E188="","",IF($F189="",BL188,IF(AND($M189=1,BL$9&gt;$B$9),"",IF(AND($M189=1,BL$9&lt;=$B$9),LOOKUP(BL$9,$A$12:$A$111,$B$12:$B$111),IF(AND($H189=-1,BM$9=$R188),"",IF($H189=-1,BM188,IF(AND($H189=1,BK$9=$R188),$J189,IF($H189=1,BL188,""))))))))</f>
        <v/>
      </c>
      <c r="BM189" t="str">
        <f ca="1">IF($E188="","",IF($F189="",BM188,IF(AND($M189=1,BM$9&gt;$B$9),"",IF(AND($M189=1,BM$9&lt;=$B$9),LOOKUP(BM$9,$A$12:$A$111,$B$12:$B$111),IF(AND($H189=-1,BN$9=$R188),"",IF($H189=-1,BN188,IF(AND($H189=1,BL$9=$R188),$J189,IF($H189=1,BM188,""))))))))</f>
        <v/>
      </c>
      <c r="BN189" t="str">
        <f ca="1">IF($E188="","",IF($F189="",BN188,IF(AND($M189=1,BN$9&gt;$B$9),"",IF(AND($M189=1,BN$9&lt;=$B$9),LOOKUP(BN$9,$A$12:$A$111,$B$12:$B$111),IF(AND($H189=-1,BO$9=$R188),"",IF($H189=-1,BO188,IF(AND($H189=1,BM$9=$R188),$J189,IF($H189=1,BN188,""))))))))</f>
        <v/>
      </c>
      <c r="BO189" t="str">
        <f ca="1">IF($E188="","",IF($F189="",BO188,IF(AND($M189=1,BO$9&gt;$B$9),"",IF(AND($M189=1,BO$9&lt;=$B$9),LOOKUP(BO$9,$A$12:$A$111,$B$12:$B$111),IF(AND($H189=-1,BP$9=$R188),"",IF($H189=-1,BP188,IF(AND($H189=1,BN$9=$R188),$J189,IF($H189=1,BO188,""))))))))</f>
        <v/>
      </c>
      <c r="BP189" t="str">
        <f ca="1">IF($E188="","",IF($F189="",BP188,IF(AND($M189=1,BP$9&gt;$B$9),"",IF(AND($M189=1,BP$9&lt;=$B$9),LOOKUP(BP$9,$A$12:$A$111,$B$12:$B$111),IF(AND($H189=-1,BQ$9=$R188),"",IF($H189=-1,BQ188,IF(AND($H189=1,BO$9=$R188),$J189,IF($H189=1,BP188,""))))))))</f>
        <v/>
      </c>
    </row>
    <row r="190" spans="4:68" x14ac:dyDescent="0.25">
      <c r="D190" s="4">
        <v>180</v>
      </c>
      <c r="E190" s="1">
        <f t="shared" ca="1" si="21"/>
        <v>27</v>
      </c>
      <c r="F190" t="str">
        <f ca="1">IF(E189="","",IF(AND(B$3="Last",G189="Zero"),F189,IF(B$3="Last",G189,IF(AND(B$3="2nd last",G188="Zero"),F189,IF(B$3="2nd last",G188,IF(AND(B$3="Opposite",G189="Zero"),F189,IF(AND(B$3="Opposite",G189="Red"),"Black",IF(AND(B$3="Opposite",G189="Black"),"Red",IF(AND(B$3="Opposite",G189="Odd"),"Even",IF(AND(B$3="Opposite",G189="Even"),"Odd",IF(AND(B$3="Opposite",G189="High"),"Low",IF(AND(B$3="Opposite",G189="Low"),"High",IF(COUNTIF(Refs!$E$5:$I$6,B$3)=1,RevLab!B$3,"")))))))))))))</f>
        <v>Black</v>
      </c>
      <c r="G190" t="str">
        <f ca="1">IF(E190="","",IF(B$2="Red/Black",LOOKUP(E190,Refs!D:D,Refs!F:F),IF(B$2="High/Low",LOOKUP(E190,Refs!D:D,Refs!H:H),IF(B$2="Odd/Even",LOOKUP(E190,Refs!D:D,Refs!J:J),""))))</f>
        <v>Red</v>
      </c>
      <c r="H190">
        <f t="shared" ca="1" si="22"/>
        <v>-1</v>
      </c>
      <c r="I190">
        <f ca="1">IF(E189="","",IF(F190="","",IF(AND(R189&gt;1,P189+Q189&gt;=$B$4),$B$4,IF(R189=1,P189,P189+Q189))))</f>
        <v>8</v>
      </c>
      <c r="J190">
        <f t="shared" ca="1" si="23"/>
        <v>-8</v>
      </c>
      <c r="K190">
        <f t="shared" ca="1" si="25"/>
        <v>-220</v>
      </c>
      <c r="L190">
        <f t="shared" ca="1" si="26"/>
        <v>15</v>
      </c>
      <c r="M190">
        <f t="shared" ca="1" si="24"/>
        <v>0</v>
      </c>
      <c r="P190">
        <f t="shared" ca="1" si="18"/>
        <v>2</v>
      </c>
      <c r="Q190">
        <f t="shared" ca="1" si="19"/>
        <v>6</v>
      </c>
      <c r="R190" s="2">
        <f t="shared" ca="1" si="20"/>
        <v>5</v>
      </c>
      <c r="S190" s="4">
        <f ca="1">IF(E189="","",IF($F190="",S189,IF($M190=1,LOOKUP(S$9,$A$12:$A$111,$B$12:$B$111),IF(AND($H190=-1,T$9=$R189),"",IF($H190=-1,T189,IF($H190=1,S189))))))</f>
        <v>2</v>
      </c>
      <c r="T190">
        <f ca="1">IF($E189="","",IF($F190="",T189,IF(AND($M190=1,T$9&gt;$B$9),"",IF(AND($M190=1,T$9&lt;=$B$9),LOOKUP(T$9,$A$12:$A$111,$B$12:$B$111),IF(AND($H190=-1,U$9=$R189),"",IF($H190=-1,U189,IF(AND($H190=1,S$9=$R189),$J190,IF($H190=1,T189,""))))))))</f>
        <v>3</v>
      </c>
      <c r="U190">
        <f ca="1">IF($E189="","",IF($F190="",U189,IF(AND($M190=1,U$9&gt;$B$9),"",IF(AND($M190=1,U$9&lt;=$B$9),LOOKUP(U$9,$A$12:$A$111,$B$12:$B$111),IF(AND($H190=-1,V$9=$R189),"",IF($H190=-1,V189,IF(AND($H190=1,T$9=$R189),$J190,IF($H190=1,U189,""))))))))</f>
        <v>4</v>
      </c>
      <c r="V190">
        <f ca="1">IF($E189="","",IF($F190="",V189,IF(AND($M190=1,V$9&gt;$B$9),"",IF(AND($M190=1,V$9&lt;=$B$9),LOOKUP(V$9,$A$12:$A$111,$B$12:$B$111),IF(AND($H190=-1,W$9=$R189),"",IF($H190=-1,W189,IF(AND($H190=1,U$9=$R189),$J190,IF($H190=1,V189,""))))))))</f>
        <v>5</v>
      </c>
      <c r="W190">
        <f ca="1">IF($E189="","",IF($F190="",W189,IF(AND($M190=1,W$9&gt;$B$9),"",IF(AND($M190=1,W$9&lt;=$B$9),LOOKUP(W$9,$A$12:$A$111,$B$12:$B$111),IF(AND($H190=-1,X$9=$R189),"",IF($H190=-1,X189,IF(AND($H190=1,V$9=$R189),$J190,IF($H190=1,W189,""))))))))</f>
        <v>6</v>
      </c>
      <c r="X190" t="str">
        <f ca="1">IF($E189="","",IF($F190="",X189,IF(AND($M190=1,X$9&gt;$B$9),"",IF(AND($M190=1,X$9&lt;=$B$9),LOOKUP(X$9,$A$12:$A$111,$B$12:$B$111),IF(AND($H190=-1,Y$9=$R189),"",IF($H190=-1,Y189,IF(AND($H190=1,W$9=$R189),$J190,IF($H190=1,X189,""))))))))</f>
        <v/>
      </c>
      <c r="Y190" t="str">
        <f ca="1">IF($E189="","",IF($F190="",Y189,IF(AND($M190=1,Y$9&gt;$B$9),"",IF(AND($M190=1,Y$9&lt;=$B$9),LOOKUP(Y$9,$A$12:$A$111,$B$12:$B$111),IF(AND($H190=-1,Z$9=$R189),"",IF($H190=-1,Z189,IF(AND($H190=1,X$9=$R189),$J190,IF($H190=1,Y189,""))))))))</f>
        <v/>
      </c>
      <c r="Z190" t="str">
        <f ca="1">IF($E189="","",IF($F190="",Z189,IF(AND($M190=1,Z$9&gt;$B$9),"",IF(AND($M190=1,Z$9&lt;=$B$9),LOOKUP(Z$9,$A$12:$A$111,$B$12:$B$111),IF(AND($H190=-1,AA$9=$R189),"",IF($H190=-1,AA189,IF(AND($H190=1,Y$9=$R189),$J190,IF($H190=1,Z189,""))))))))</f>
        <v/>
      </c>
      <c r="AA190" t="str">
        <f ca="1">IF($E189="","",IF($F190="",AA189,IF(AND($M190=1,AA$9&gt;$B$9),"",IF(AND($M190=1,AA$9&lt;=$B$9),LOOKUP(AA$9,$A$12:$A$111,$B$12:$B$111),IF(AND($H190=-1,AB$9=$R189),"",IF($H190=-1,AB189,IF(AND($H190=1,Z$9=$R189),$J190,IF($H190=1,AA189,""))))))))</f>
        <v/>
      </c>
      <c r="AB190" t="str">
        <f ca="1">IF($E189="","",IF($F190="",AB189,IF(AND($M190=1,AB$9&gt;$B$9),"",IF(AND($M190=1,AB$9&lt;=$B$9),LOOKUP(AB$9,$A$12:$A$111,$B$12:$B$111),IF(AND($H190=-1,AC$9=$R189),"",IF($H190=-1,AC189,IF(AND($H190=1,AA$9=$R189),$J190,IF($H190=1,AB189,""))))))))</f>
        <v/>
      </c>
      <c r="AC190" t="str">
        <f ca="1">IF($E189="","",IF($F190="",AC189,IF(AND($M190=1,AC$9&gt;$B$9),"",IF(AND($M190=1,AC$9&lt;=$B$9),LOOKUP(AC$9,$A$12:$A$111,$B$12:$B$111),IF(AND($H190=-1,AD$9=$R189),"",IF($H190=-1,AD189,IF(AND($H190=1,AB$9=$R189),$J190,IF($H190=1,AC189,""))))))))</f>
        <v/>
      </c>
      <c r="AD190" t="str">
        <f ca="1">IF($E189="","",IF($F190="",AD189,IF(AND($M190=1,AD$9&gt;$B$9),"",IF(AND($M190=1,AD$9&lt;=$B$9),LOOKUP(AD$9,$A$12:$A$111,$B$12:$B$111),IF(AND($H190=-1,AE$9=$R189),"",IF($H190=-1,AE189,IF(AND($H190=1,AC$9=$R189),$J190,IF($H190=1,AD189,""))))))))</f>
        <v/>
      </c>
      <c r="AE190" t="str">
        <f ca="1">IF($E189="","",IF($F190="",AE189,IF(AND($M190=1,AE$9&gt;$B$9),"",IF(AND($M190=1,AE$9&lt;=$B$9),LOOKUP(AE$9,$A$12:$A$111,$B$12:$B$111),IF(AND($H190=-1,AF$9=$R189),"",IF($H190=-1,AF189,IF(AND($H190=1,AD$9=$R189),$J190,IF($H190=1,AE189,""))))))))</f>
        <v/>
      </c>
      <c r="AF190" t="str">
        <f ca="1">IF($E189="","",IF($F190="",AF189,IF(AND($M190=1,AF$9&gt;$B$9),"",IF(AND($M190=1,AF$9&lt;=$B$9),LOOKUP(AF$9,$A$12:$A$111,$B$12:$B$111),IF(AND($H190=-1,AG$9=$R189),"",IF($H190=-1,AG189,IF(AND($H190=1,AE$9=$R189),$J190,IF($H190=1,AF189,""))))))))</f>
        <v/>
      </c>
      <c r="AG190" t="str">
        <f ca="1">IF($E189="","",IF($F190="",AG189,IF(AND($M190=1,AG$9&gt;$B$9),"",IF(AND($M190=1,AG$9&lt;=$B$9),LOOKUP(AG$9,$A$12:$A$111,$B$12:$B$111),IF(AND($H190=-1,AH$9=$R189),"",IF($H190=-1,AH189,IF(AND($H190=1,AF$9=$R189),$J190,IF($H190=1,AG189,""))))))))</f>
        <v/>
      </c>
      <c r="AH190" t="str">
        <f ca="1">IF($E189="","",IF($F190="",AH189,IF(AND($M190=1,AH$9&gt;$B$9),"",IF(AND($M190=1,AH$9&lt;=$B$9),LOOKUP(AH$9,$A$12:$A$111,$B$12:$B$111),IF(AND($H190=-1,AI$9=$R189),"",IF($H190=-1,AI189,IF(AND($H190=1,AG$9=$R189),$J190,IF($H190=1,AH189,""))))))))</f>
        <v/>
      </c>
      <c r="AI190" t="str">
        <f ca="1">IF($E189="","",IF($F190="",AI189,IF(AND($M190=1,AI$9&gt;$B$9),"",IF(AND($M190=1,AI$9&lt;=$B$9),LOOKUP(AI$9,$A$12:$A$111,$B$12:$B$111),IF(AND($H190=-1,AJ$9=$R189),"",IF($H190=-1,AJ189,IF(AND($H190=1,AH$9=$R189),$J190,IF($H190=1,AI189,""))))))))</f>
        <v/>
      </c>
      <c r="AJ190" t="str">
        <f ca="1">IF($E189="","",IF($F190="",AJ189,IF(AND($M190=1,AJ$9&gt;$B$9),"",IF(AND($M190=1,AJ$9&lt;=$B$9),LOOKUP(AJ$9,$A$12:$A$111,$B$12:$B$111),IF(AND($H190=-1,AK$9=$R189),"",IF($H190=-1,AK189,IF(AND($H190=1,AI$9=$R189),$J190,IF($H190=1,AJ189,""))))))))</f>
        <v/>
      </c>
      <c r="AK190" t="str">
        <f ca="1">IF($E189="","",IF($F190="",AK189,IF(AND($M190=1,AK$9&gt;$B$9),"",IF(AND($M190=1,AK$9&lt;=$B$9),LOOKUP(AK$9,$A$12:$A$111,$B$12:$B$111),IF(AND($H190=-1,AL$9=$R189),"",IF($H190=-1,AL189,IF(AND($H190=1,AJ$9=$R189),$J190,IF($H190=1,AK189,""))))))))</f>
        <v/>
      </c>
      <c r="AL190" t="str">
        <f ca="1">IF($E189="","",IF($F190="",AL189,IF(AND($M190=1,AL$9&gt;$B$9),"",IF(AND($M190=1,AL$9&lt;=$B$9),LOOKUP(AL$9,$A$12:$A$111,$B$12:$B$111),IF(AND($H190=-1,AM$9=$R189),"",IF($H190=-1,AM189,IF(AND($H190=1,AK$9=$R189),$J190,IF($H190=1,AL189,""))))))))</f>
        <v/>
      </c>
      <c r="AM190" t="str">
        <f ca="1">IF($E189="","",IF($F190="",AM189,IF(AND($M190=1,AM$9&gt;$B$9),"",IF(AND($M190=1,AM$9&lt;=$B$9),LOOKUP(AM$9,$A$12:$A$111,$B$12:$B$111),IF(AND($H190=-1,AN$9=$R189),"",IF($H190=-1,AN189,IF(AND($H190=1,AL$9=$R189),$J190,IF($H190=1,AM189,""))))))))</f>
        <v/>
      </c>
      <c r="AN190" t="str">
        <f ca="1">IF($E189="","",IF($F190="",AN189,IF(AND($M190=1,AN$9&gt;$B$9),"",IF(AND($M190=1,AN$9&lt;=$B$9),LOOKUP(AN$9,$A$12:$A$111,$B$12:$B$111),IF(AND($H190=-1,AO$9=$R189),"",IF($H190=-1,AO189,IF(AND($H190=1,AM$9=$R189),$J190,IF($H190=1,AN189,""))))))))</f>
        <v/>
      </c>
      <c r="AO190" t="str">
        <f ca="1">IF($E189="","",IF($F190="",AO189,IF(AND($M190=1,AO$9&gt;$B$9),"",IF(AND($M190=1,AO$9&lt;=$B$9),LOOKUP(AO$9,$A$12:$A$111,$B$12:$B$111),IF(AND($H190=-1,AP$9=$R189),"",IF($H190=-1,AP189,IF(AND($H190=1,AN$9=$R189),$J190,IF($H190=1,AO189,""))))))))</f>
        <v/>
      </c>
      <c r="AP190" t="str">
        <f ca="1">IF($E189="","",IF($F190="",AP189,IF(AND($M190=1,AP$9&gt;$B$9),"",IF(AND($M190=1,AP$9&lt;=$B$9),LOOKUP(AP$9,$A$12:$A$111,$B$12:$B$111),IF(AND($H190=-1,AQ$9=$R189),"",IF($H190=-1,AQ189,IF(AND($H190=1,AO$9=$R189),$J190,IF($H190=1,AP189,""))))))))</f>
        <v/>
      </c>
      <c r="AQ190" t="str">
        <f ca="1">IF($E189="","",IF($F190="",AQ189,IF(AND($M190=1,AQ$9&gt;$B$9),"",IF(AND($M190=1,AQ$9&lt;=$B$9),LOOKUP(AQ$9,$A$12:$A$111,$B$12:$B$111),IF(AND($H190=-1,AR$9=$R189),"",IF($H190=-1,AR189,IF(AND($H190=1,AP$9=$R189),$J190,IF($H190=1,AQ189,""))))))))</f>
        <v/>
      </c>
      <c r="AR190" t="str">
        <f ca="1">IF($E189="","",IF($F190="",AR189,IF(AND($M190=1,AR$9&gt;$B$9),"",IF(AND($M190=1,AR$9&lt;=$B$9),LOOKUP(AR$9,$A$12:$A$111,$B$12:$B$111),IF(AND($H190=-1,AS$9=$R189),"",IF($H190=-1,AS189,IF(AND($H190=1,AQ$9=$R189),$J190,IF($H190=1,AR189,""))))))))</f>
        <v/>
      </c>
      <c r="AS190" t="str">
        <f ca="1">IF($E189="","",IF($F190="",AS189,IF(AND($M190=1,AS$9&gt;$B$9),"",IF(AND($M190=1,AS$9&lt;=$B$9),LOOKUP(AS$9,$A$12:$A$111,$B$12:$B$111),IF(AND($H190=-1,AT$9=$R189),"",IF($H190=-1,AT189,IF(AND($H190=1,AR$9=$R189),$J190,IF($H190=1,AS189,""))))))))</f>
        <v/>
      </c>
      <c r="AT190" t="str">
        <f ca="1">IF($E189="","",IF($F190="",AT189,IF(AND($M190=1,AT$9&gt;$B$9),"",IF(AND($M190=1,AT$9&lt;=$B$9),LOOKUP(AT$9,$A$12:$A$111,$B$12:$B$111),IF(AND($H190=-1,AU$9=$R189),"",IF($H190=-1,AU189,IF(AND($H190=1,AS$9=$R189),$J190,IF($H190=1,AT189,""))))))))</f>
        <v/>
      </c>
      <c r="AU190" t="str">
        <f ca="1">IF($E189="","",IF($F190="",AU189,IF(AND($M190=1,AU$9&gt;$B$9),"",IF(AND($M190=1,AU$9&lt;=$B$9),LOOKUP(AU$9,$A$12:$A$111,$B$12:$B$111),IF(AND($H190=-1,AV$9=$R189),"",IF($H190=-1,AV189,IF(AND($H190=1,AT$9=$R189),$J190,IF($H190=1,AU189,""))))))))</f>
        <v/>
      </c>
      <c r="AV190" t="str">
        <f ca="1">IF($E189="","",IF($F190="",AV189,IF(AND($M190=1,AV$9&gt;$B$9),"",IF(AND($M190=1,AV$9&lt;=$B$9),LOOKUP(AV$9,$A$12:$A$111,$B$12:$B$111),IF(AND($H190=-1,AW$9=$R189),"",IF($H190=-1,AW189,IF(AND($H190=1,AU$9=$R189),$J190,IF($H190=1,AV189,""))))))))</f>
        <v/>
      </c>
      <c r="AW190" t="str">
        <f ca="1">IF($E189="","",IF($F190="",AW189,IF(AND($M190=1,AW$9&gt;$B$9),"",IF(AND($M190=1,AW$9&lt;=$B$9),LOOKUP(AW$9,$A$12:$A$111,$B$12:$B$111),IF(AND($H190=-1,AX$9=$R189),"",IF($H190=-1,AX189,IF(AND($H190=1,AV$9=$R189),$J190,IF($H190=1,AW189,""))))))))</f>
        <v/>
      </c>
      <c r="AX190" t="str">
        <f ca="1">IF($E189="","",IF($F190="",AX189,IF(AND($M190=1,AX$9&gt;$B$9),"",IF(AND($M190=1,AX$9&lt;=$B$9),LOOKUP(AX$9,$A$12:$A$111,$B$12:$B$111),IF(AND($H190=-1,AY$9=$R189),"",IF($H190=-1,AY189,IF(AND($H190=1,AW$9=$R189),$J190,IF($H190=1,AX189,""))))))))</f>
        <v/>
      </c>
      <c r="AY190" t="str">
        <f ca="1">IF($E189="","",IF($F190="",AY189,IF(AND($M190=1,AY$9&gt;$B$9),"",IF(AND($M190=1,AY$9&lt;=$B$9),LOOKUP(AY$9,$A$12:$A$111,$B$12:$B$111),IF(AND($H190=-1,AZ$9=$R189),"",IF($H190=-1,AZ189,IF(AND($H190=1,AX$9=$R189),$J190,IF($H190=1,AY189,""))))))))</f>
        <v/>
      </c>
      <c r="AZ190" t="str">
        <f ca="1">IF($E189="","",IF($F190="",AZ189,IF(AND($M190=1,AZ$9&gt;$B$9),"",IF(AND($M190=1,AZ$9&lt;=$B$9),LOOKUP(AZ$9,$A$12:$A$111,$B$12:$B$111),IF(AND($H190=-1,BA$9=$R189),"",IF($H190=-1,BA189,IF(AND($H190=1,AY$9=$R189),$J190,IF($H190=1,AZ189,""))))))))</f>
        <v/>
      </c>
      <c r="BA190" t="str">
        <f ca="1">IF($E189="","",IF($F190="",BA189,IF(AND($M190=1,BA$9&gt;$B$9),"",IF(AND($M190=1,BA$9&lt;=$B$9),LOOKUP(BA$9,$A$12:$A$111,$B$12:$B$111),IF(AND($H190=-1,BB$9=$R189),"",IF($H190=-1,BB189,IF(AND($H190=1,AZ$9=$R189),$J190,IF($H190=1,BA189,""))))))))</f>
        <v/>
      </c>
      <c r="BB190" t="str">
        <f ca="1">IF($E189="","",IF($F190="",BB189,IF(AND($M190=1,BB$9&gt;$B$9),"",IF(AND($M190=1,BB$9&lt;=$B$9),LOOKUP(BB$9,$A$12:$A$111,$B$12:$B$111),IF(AND($H190=-1,BC$9=$R189),"",IF($H190=-1,BC189,IF(AND($H190=1,BA$9=$R189),$J190,IF($H190=1,BB189,""))))))))</f>
        <v/>
      </c>
      <c r="BC190" t="str">
        <f ca="1">IF($E189="","",IF($F190="",BC189,IF(AND($M190=1,BC$9&gt;$B$9),"",IF(AND($M190=1,BC$9&lt;=$B$9),LOOKUP(BC$9,$A$12:$A$111,$B$12:$B$111),IF(AND($H190=-1,BD$9=$R189),"",IF($H190=-1,BD189,IF(AND($H190=1,BB$9=$R189),$J190,IF($H190=1,BC189,""))))))))</f>
        <v/>
      </c>
      <c r="BD190" t="str">
        <f ca="1">IF($E189="","",IF($F190="",BD189,IF(AND($M190=1,BD$9&gt;$B$9),"",IF(AND($M190=1,BD$9&lt;=$B$9),LOOKUP(BD$9,$A$12:$A$111,$B$12:$B$111),IF(AND($H190=-1,BE$9=$R189),"",IF($H190=-1,BE189,IF(AND($H190=1,BC$9=$R189),$J190,IF($H190=1,BD189,""))))))))</f>
        <v/>
      </c>
      <c r="BE190" t="str">
        <f ca="1">IF($E189="","",IF($F190="",BE189,IF(AND($M190=1,BE$9&gt;$B$9),"",IF(AND($M190=1,BE$9&lt;=$B$9),LOOKUP(BE$9,$A$12:$A$111,$B$12:$B$111),IF(AND($H190=-1,BF$9=$R189),"",IF($H190=-1,BF189,IF(AND($H190=1,BD$9=$R189),$J190,IF($H190=1,BE189,""))))))))</f>
        <v/>
      </c>
      <c r="BF190" t="str">
        <f ca="1">IF($E189="","",IF($F190="",BF189,IF(AND($M190=1,BF$9&gt;$B$9),"",IF(AND($M190=1,BF$9&lt;=$B$9),LOOKUP(BF$9,$A$12:$A$111,$B$12:$B$111),IF(AND($H190=-1,BG$9=$R189),"",IF($H190=-1,BG189,IF(AND($H190=1,BE$9=$R189),$J190,IF($H190=1,BF189,""))))))))</f>
        <v/>
      </c>
      <c r="BG190" t="str">
        <f ca="1">IF($E189="","",IF($F190="",BG189,IF(AND($M190=1,BG$9&gt;$B$9),"",IF(AND($M190=1,BG$9&lt;=$B$9),LOOKUP(BG$9,$A$12:$A$111,$B$12:$B$111),IF(AND($H190=-1,BH$9=$R189),"",IF($H190=-1,BH189,IF(AND($H190=1,BF$9=$R189),$J190,IF($H190=1,BG189,""))))))))</f>
        <v/>
      </c>
      <c r="BH190" t="str">
        <f ca="1">IF($E189="","",IF($F190="",BH189,IF(AND($M190=1,BH$9&gt;$B$9),"",IF(AND($M190=1,BH$9&lt;=$B$9),LOOKUP(BH$9,$A$12:$A$111,$B$12:$B$111),IF(AND($H190=-1,BI$9=$R189),"",IF($H190=-1,BI189,IF(AND($H190=1,BG$9=$R189),$J190,IF($H190=1,BH189,""))))))))</f>
        <v/>
      </c>
      <c r="BI190" t="str">
        <f ca="1">IF($E189="","",IF($F190="",BI189,IF(AND($M190=1,BI$9&gt;$B$9),"",IF(AND($M190=1,BI$9&lt;=$B$9),LOOKUP(BI$9,$A$12:$A$111,$B$12:$B$111),IF(AND($H190=-1,BJ$9=$R189),"",IF($H190=-1,BJ189,IF(AND($H190=1,BH$9=$R189),$J190,IF($H190=1,BI189,""))))))))</f>
        <v/>
      </c>
      <c r="BJ190" t="str">
        <f ca="1">IF($E189="","",IF($F190="",BJ189,IF(AND($M190=1,BJ$9&gt;$B$9),"",IF(AND($M190=1,BJ$9&lt;=$B$9),LOOKUP(BJ$9,$A$12:$A$111,$B$12:$B$111),IF(AND($H190=-1,BK$9=$R189),"",IF($H190=-1,BK189,IF(AND($H190=1,BI$9=$R189),$J190,IF($H190=1,BJ189,""))))))))</f>
        <v/>
      </c>
      <c r="BK190" t="str">
        <f ca="1">IF($E189="","",IF($F190="",BK189,IF(AND($M190=1,BK$9&gt;$B$9),"",IF(AND($M190=1,BK$9&lt;=$B$9),LOOKUP(BK$9,$A$12:$A$111,$B$12:$B$111),IF(AND($H190=-1,BL$9=$R189),"",IF($H190=-1,BL189,IF(AND($H190=1,BJ$9=$R189),$J190,IF($H190=1,BK189,""))))))))</f>
        <v/>
      </c>
      <c r="BL190" t="str">
        <f ca="1">IF($E189="","",IF($F190="",BL189,IF(AND($M190=1,BL$9&gt;$B$9),"",IF(AND($M190=1,BL$9&lt;=$B$9),LOOKUP(BL$9,$A$12:$A$111,$B$12:$B$111),IF(AND($H190=-1,BM$9=$R189),"",IF($H190=-1,BM189,IF(AND($H190=1,BK$9=$R189),$J190,IF($H190=1,BL189,""))))))))</f>
        <v/>
      </c>
      <c r="BM190" t="str">
        <f ca="1">IF($E189="","",IF($F190="",BM189,IF(AND($M190=1,BM$9&gt;$B$9),"",IF(AND($M190=1,BM$9&lt;=$B$9),LOOKUP(BM$9,$A$12:$A$111,$B$12:$B$111),IF(AND($H190=-1,BN$9=$R189),"",IF($H190=-1,BN189,IF(AND($H190=1,BL$9=$R189),$J190,IF($H190=1,BM189,""))))))))</f>
        <v/>
      </c>
      <c r="BN190" t="str">
        <f ca="1">IF($E189="","",IF($F190="",BN189,IF(AND($M190=1,BN$9&gt;$B$9),"",IF(AND($M190=1,BN$9&lt;=$B$9),LOOKUP(BN$9,$A$12:$A$111,$B$12:$B$111),IF(AND($H190=-1,BO$9=$R189),"",IF($H190=-1,BO189,IF(AND($H190=1,BM$9=$R189),$J190,IF($H190=1,BN189,""))))))))</f>
        <v/>
      </c>
      <c r="BO190" t="str">
        <f ca="1">IF($E189="","",IF($F190="",BO189,IF(AND($M190=1,BO$9&gt;$B$9),"",IF(AND($M190=1,BO$9&lt;=$B$9),LOOKUP(BO$9,$A$12:$A$111,$B$12:$B$111),IF(AND($H190=-1,BP$9=$R189),"",IF($H190=-1,BP189,IF(AND($H190=1,BN$9=$R189),$J190,IF($H190=1,BO189,""))))))))</f>
        <v/>
      </c>
      <c r="BP190">
        <f ca="1">IF($E189="","",IF($F190="",BP189,IF(AND($M190=1,BP$9&gt;$B$9),"",IF(AND($M190=1,BP$9&lt;=$B$9),LOOKUP(BP$9,$A$12:$A$111,$B$12:$B$111),IF(AND($H190=-1,BQ$9=$R189),"",IF($H190=-1,BQ189,IF(AND($H190=1,BO$9=$R189),$J190,IF($H190=1,BP189,""))))))))</f>
        <v>0</v>
      </c>
    </row>
    <row r="191" spans="4:68" x14ac:dyDescent="0.25">
      <c r="D191" s="4">
        <v>181</v>
      </c>
      <c r="E191" s="1">
        <f t="shared" ca="1" si="21"/>
        <v>1</v>
      </c>
      <c r="F191" t="str">
        <f ca="1">IF(E190="","",IF(AND(B$3="Last",G190="Zero"),F190,IF(B$3="Last",G190,IF(AND(B$3="2nd last",G189="Zero"),F190,IF(B$3="2nd last",G189,IF(AND(B$3="Opposite",G190="Zero"),F190,IF(AND(B$3="Opposite",G190="Red"),"Black",IF(AND(B$3="Opposite",G190="Black"),"Red",IF(AND(B$3="Opposite",G190="Odd"),"Even",IF(AND(B$3="Opposite",G190="Even"),"Odd",IF(AND(B$3="Opposite",G190="High"),"Low",IF(AND(B$3="Opposite",G190="Low"),"High",IF(COUNTIF(Refs!$E$5:$I$6,B$3)=1,RevLab!B$3,"")))))))))))))</f>
        <v>Black</v>
      </c>
      <c r="G191" t="str">
        <f ca="1">IF(E191="","",IF(B$2="Red/Black",LOOKUP(E191,Refs!D:D,Refs!F:F),IF(B$2="High/Low",LOOKUP(E191,Refs!D:D,Refs!H:H),IF(B$2="Odd/Even",LOOKUP(E191,Refs!D:D,Refs!J:J),""))))</f>
        <v>Red</v>
      </c>
      <c r="H191">
        <f t="shared" ca="1" si="22"/>
        <v>-1</v>
      </c>
      <c r="I191">
        <f ca="1">IF(E190="","",IF(F191="","",IF(AND(R190&gt;1,P190+Q190&gt;=$B$4),$B$4,IF(R190=1,P190,P190+Q190))))</f>
        <v>8</v>
      </c>
      <c r="J191">
        <f t="shared" ca="1" si="23"/>
        <v>-8</v>
      </c>
      <c r="K191">
        <f t="shared" ca="1" si="25"/>
        <v>-228</v>
      </c>
      <c r="L191">
        <f t="shared" ca="1" si="26"/>
        <v>15</v>
      </c>
      <c r="M191">
        <f t="shared" ca="1" si="24"/>
        <v>0</v>
      </c>
      <c r="P191">
        <f t="shared" ca="1" si="18"/>
        <v>3</v>
      </c>
      <c r="Q191">
        <f t="shared" ca="1" si="19"/>
        <v>5</v>
      </c>
      <c r="R191" s="2">
        <f t="shared" ca="1" si="20"/>
        <v>3</v>
      </c>
      <c r="S191" s="4">
        <f ca="1">IF(E190="","",IF($F191="",S190,IF($M191=1,LOOKUP(S$9,$A$12:$A$111,$B$12:$B$111),IF(AND($H191=-1,T$9=$R190),"",IF($H191=-1,T190,IF($H191=1,S190))))))</f>
        <v>3</v>
      </c>
      <c r="T191">
        <f ca="1">IF($E190="","",IF($F191="",T190,IF(AND($M191=1,T$9&gt;$B$9),"",IF(AND($M191=1,T$9&lt;=$B$9),LOOKUP(T$9,$A$12:$A$111,$B$12:$B$111),IF(AND($H191=-1,U$9=$R190),"",IF($H191=-1,U190,IF(AND($H191=1,S$9=$R190),$J191,IF($H191=1,T190,""))))))))</f>
        <v>4</v>
      </c>
      <c r="U191">
        <f ca="1">IF($E190="","",IF($F191="",U190,IF(AND($M191=1,U$9&gt;$B$9),"",IF(AND($M191=1,U$9&lt;=$B$9),LOOKUP(U$9,$A$12:$A$111,$B$12:$B$111),IF(AND($H191=-1,V$9=$R190),"",IF($H191=-1,V190,IF(AND($H191=1,T$9=$R190),$J191,IF($H191=1,U190,""))))))))</f>
        <v>5</v>
      </c>
      <c r="V191" t="str">
        <f ca="1">IF($E190="","",IF($F191="",V190,IF(AND($M191=1,V$9&gt;$B$9),"",IF(AND($M191=1,V$9&lt;=$B$9),LOOKUP(V$9,$A$12:$A$111,$B$12:$B$111),IF(AND($H191=-1,W$9=$R190),"",IF($H191=-1,W190,IF(AND($H191=1,U$9=$R190),$J191,IF($H191=1,V190,""))))))))</f>
        <v/>
      </c>
      <c r="W191" t="str">
        <f ca="1">IF($E190="","",IF($F191="",W190,IF(AND($M191=1,W$9&gt;$B$9),"",IF(AND($M191=1,W$9&lt;=$B$9),LOOKUP(W$9,$A$12:$A$111,$B$12:$B$111),IF(AND($H191=-1,X$9=$R190),"",IF($H191=-1,X190,IF(AND($H191=1,V$9=$R190),$J191,IF($H191=1,W190,""))))))))</f>
        <v/>
      </c>
      <c r="X191" t="str">
        <f ca="1">IF($E190="","",IF($F191="",X190,IF(AND($M191=1,X$9&gt;$B$9),"",IF(AND($M191=1,X$9&lt;=$B$9),LOOKUP(X$9,$A$12:$A$111,$B$12:$B$111),IF(AND($H191=-1,Y$9=$R190),"",IF($H191=-1,Y190,IF(AND($H191=1,W$9=$R190),$J191,IF($H191=1,X190,""))))))))</f>
        <v/>
      </c>
      <c r="Y191" t="str">
        <f ca="1">IF($E190="","",IF($F191="",Y190,IF(AND($M191=1,Y$9&gt;$B$9),"",IF(AND($M191=1,Y$9&lt;=$B$9),LOOKUP(Y$9,$A$12:$A$111,$B$12:$B$111),IF(AND($H191=-1,Z$9=$R190),"",IF($H191=-1,Z190,IF(AND($H191=1,X$9=$R190),$J191,IF($H191=1,Y190,""))))))))</f>
        <v/>
      </c>
      <c r="Z191" t="str">
        <f ca="1">IF($E190="","",IF($F191="",Z190,IF(AND($M191=1,Z$9&gt;$B$9),"",IF(AND($M191=1,Z$9&lt;=$B$9),LOOKUP(Z$9,$A$12:$A$111,$B$12:$B$111),IF(AND($H191=-1,AA$9=$R190),"",IF($H191=-1,AA190,IF(AND($H191=1,Y$9=$R190),$J191,IF($H191=1,Z190,""))))))))</f>
        <v/>
      </c>
      <c r="AA191" t="str">
        <f ca="1">IF($E190="","",IF($F191="",AA190,IF(AND($M191=1,AA$9&gt;$B$9),"",IF(AND($M191=1,AA$9&lt;=$B$9),LOOKUP(AA$9,$A$12:$A$111,$B$12:$B$111),IF(AND($H191=-1,AB$9=$R190),"",IF($H191=-1,AB190,IF(AND($H191=1,Z$9=$R190),$J191,IF($H191=1,AA190,""))))))))</f>
        <v/>
      </c>
      <c r="AB191" t="str">
        <f ca="1">IF($E190="","",IF($F191="",AB190,IF(AND($M191=1,AB$9&gt;$B$9),"",IF(AND($M191=1,AB$9&lt;=$B$9),LOOKUP(AB$9,$A$12:$A$111,$B$12:$B$111),IF(AND($H191=-1,AC$9=$R190),"",IF($H191=-1,AC190,IF(AND($H191=1,AA$9=$R190),$J191,IF($H191=1,AB190,""))))))))</f>
        <v/>
      </c>
      <c r="AC191" t="str">
        <f ca="1">IF($E190="","",IF($F191="",AC190,IF(AND($M191=1,AC$9&gt;$B$9),"",IF(AND($M191=1,AC$9&lt;=$B$9),LOOKUP(AC$9,$A$12:$A$111,$B$12:$B$111),IF(AND($H191=-1,AD$9=$R190),"",IF($H191=-1,AD190,IF(AND($H191=1,AB$9=$R190),$J191,IF($H191=1,AC190,""))))))))</f>
        <v/>
      </c>
      <c r="AD191" t="str">
        <f ca="1">IF($E190="","",IF($F191="",AD190,IF(AND($M191=1,AD$9&gt;$B$9),"",IF(AND($M191=1,AD$9&lt;=$B$9),LOOKUP(AD$9,$A$12:$A$111,$B$12:$B$111),IF(AND($H191=-1,AE$9=$R190),"",IF($H191=-1,AE190,IF(AND($H191=1,AC$9=$R190),$J191,IF($H191=1,AD190,""))))))))</f>
        <v/>
      </c>
      <c r="AE191" t="str">
        <f ca="1">IF($E190="","",IF($F191="",AE190,IF(AND($M191=1,AE$9&gt;$B$9),"",IF(AND($M191=1,AE$9&lt;=$B$9),LOOKUP(AE$9,$A$12:$A$111,$B$12:$B$111),IF(AND($H191=-1,AF$9=$R190),"",IF($H191=-1,AF190,IF(AND($H191=1,AD$9=$R190),$J191,IF($H191=1,AE190,""))))))))</f>
        <v/>
      </c>
      <c r="AF191" t="str">
        <f ca="1">IF($E190="","",IF($F191="",AF190,IF(AND($M191=1,AF$9&gt;$B$9),"",IF(AND($M191=1,AF$9&lt;=$B$9),LOOKUP(AF$9,$A$12:$A$111,$B$12:$B$111),IF(AND($H191=-1,AG$9=$R190),"",IF($H191=-1,AG190,IF(AND($H191=1,AE$9=$R190),$J191,IF($H191=1,AF190,""))))))))</f>
        <v/>
      </c>
      <c r="AG191" t="str">
        <f ca="1">IF($E190="","",IF($F191="",AG190,IF(AND($M191=1,AG$9&gt;$B$9),"",IF(AND($M191=1,AG$9&lt;=$B$9),LOOKUP(AG$9,$A$12:$A$111,$B$12:$B$111),IF(AND($H191=-1,AH$9=$R190),"",IF($H191=-1,AH190,IF(AND($H191=1,AF$9=$R190),$J191,IF($H191=1,AG190,""))))))))</f>
        <v/>
      </c>
      <c r="AH191" t="str">
        <f ca="1">IF($E190="","",IF($F191="",AH190,IF(AND($M191=1,AH$9&gt;$B$9),"",IF(AND($M191=1,AH$9&lt;=$B$9),LOOKUP(AH$9,$A$12:$A$111,$B$12:$B$111),IF(AND($H191=-1,AI$9=$R190),"",IF($H191=-1,AI190,IF(AND($H191=1,AG$9=$R190),$J191,IF($H191=1,AH190,""))))))))</f>
        <v/>
      </c>
      <c r="AI191" t="str">
        <f ca="1">IF($E190="","",IF($F191="",AI190,IF(AND($M191=1,AI$9&gt;$B$9),"",IF(AND($M191=1,AI$9&lt;=$B$9),LOOKUP(AI$9,$A$12:$A$111,$B$12:$B$111),IF(AND($H191=-1,AJ$9=$R190),"",IF($H191=-1,AJ190,IF(AND($H191=1,AH$9=$R190),$J191,IF($H191=1,AI190,""))))))))</f>
        <v/>
      </c>
      <c r="AJ191" t="str">
        <f ca="1">IF($E190="","",IF($F191="",AJ190,IF(AND($M191=1,AJ$9&gt;$B$9),"",IF(AND($M191=1,AJ$9&lt;=$B$9),LOOKUP(AJ$9,$A$12:$A$111,$B$12:$B$111),IF(AND($H191=-1,AK$9=$R190),"",IF($H191=-1,AK190,IF(AND($H191=1,AI$9=$R190),$J191,IF($H191=1,AJ190,""))))))))</f>
        <v/>
      </c>
      <c r="AK191" t="str">
        <f ca="1">IF($E190="","",IF($F191="",AK190,IF(AND($M191=1,AK$9&gt;$B$9),"",IF(AND($M191=1,AK$9&lt;=$B$9),LOOKUP(AK$9,$A$12:$A$111,$B$12:$B$111),IF(AND($H191=-1,AL$9=$R190),"",IF($H191=-1,AL190,IF(AND($H191=1,AJ$9=$R190),$J191,IF($H191=1,AK190,""))))))))</f>
        <v/>
      </c>
      <c r="AL191" t="str">
        <f ca="1">IF($E190="","",IF($F191="",AL190,IF(AND($M191=1,AL$9&gt;$B$9),"",IF(AND($M191=1,AL$9&lt;=$B$9),LOOKUP(AL$9,$A$12:$A$111,$B$12:$B$111),IF(AND($H191=-1,AM$9=$R190),"",IF($H191=-1,AM190,IF(AND($H191=1,AK$9=$R190),$J191,IF($H191=1,AL190,""))))))))</f>
        <v/>
      </c>
      <c r="AM191" t="str">
        <f ca="1">IF($E190="","",IF($F191="",AM190,IF(AND($M191=1,AM$9&gt;$B$9),"",IF(AND($M191=1,AM$9&lt;=$B$9),LOOKUP(AM$9,$A$12:$A$111,$B$12:$B$111),IF(AND($H191=-1,AN$9=$R190),"",IF($H191=-1,AN190,IF(AND($H191=1,AL$9=$R190),$J191,IF($H191=1,AM190,""))))))))</f>
        <v/>
      </c>
      <c r="AN191" t="str">
        <f ca="1">IF($E190="","",IF($F191="",AN190,IF(AND($M191=1,AN$9&gt;$B$9),"",IF(AND($M191=1,AN$9&lt;=$B$9),LOOKUP(AN$9,$A$12:$A$111,$B$12:$B$111),IF(AND($H191=-1,AO$9=$R190),"",IF($H191=-1,AO190,IF(AND($H191=1,AM$9=$R190),$J191,IF($H191=1,AN190,""))))))))</f>
        <v/>
      </c>
      <c r="AO191" t="str">
        <f ca="1">IF($E190="","",IF($F191="",AO190,IF(AND($M191=1,AO$9&gt;$B$9),"",IF(AND($M191=1,AO$9&lt;=$B$9),LOOKUP(AO$9,$A$12:$A$111,$B$12:$B$111),IF(AND($H191=-1,AP$9=$R190),"",IF($H191=-1,AP190,IF(AND($H191=1,AN$9=$R190),$J191,IF($H191=1,AO190,""))))))))</f>
        <v/>
      </c>
      <c r="AP191" t="str">
        <f ca="1">IF($E190="","",IF($F191="",AP190,IF(AND($M191=1,AP$9&gt;$B$9),"",IF(AND($M191=1,AP$9&lt;=$B$9),LOOKUP(AP$9,$A$12:$A$111,$B$12:$B$111),IF(AND($H191=-1,AQ$9=$R190),"",IF($H191=-1,AQ190,IF(AND($H191=1,AO$9=$R190),$J191,IF($H191=1,AP190,""))))))))</f>
        <v/>
      </c>
      <c r="AQ191" t="str">
        <f ca="1">IF($E190="","",IF($F191="",AQ190,IF(AND($M191=1,AQ$9&gt;$B$9),"",IF(AND($M191=1,AQ$9&lt;=$B$9),LOOKUP(AQ$9,$A$12:$A$111,$B$12:$B$111),IF(AND($H191=-1,AR$9=$R190),"",IF($H191=-1,AR190,IF(AND($H191=1,AP$9=$R190),$J191,IF($H191=1,AQ190,""))))))))</f>
        <v/>
      </c>
      <c r="AR191" t="str">
        <f ca="1">IF($E190="","",IF($F191="",AR190,IF(AND($M191=1,AR$9&gt;$B$9),"",IF(AND($M191=1,AR$9&lt;=$B$9),LOOKUP(AR$9,$A$12:$A$111,$B$12:$B$111),IF(AND($H191=-1,AS$9=$R190),"",IF($H191=-1,AS190,IF(AND($H191=1,AQ$9=$R190),$J191,IF($H191=1,AR190,""))))))))</f>
        <v/>
      </c>
      <c r="AS191" t="str">
        <f ca="1">IF($E190="","",IF($F191="",AS190,IF(AND($M191=1,AS$9&gt;$B$9),"",IF(AND($M191=1,AS$9&lt;=$B$9),LOOKUP(AS$9,$A$12:$A$111,$B$12:$B$111),IF(AND($H191=-1,AT$9=$R190),"",IF($H191=-1,AT190,IF(AND($H191=1,AR$9=$R190),$J191,IF($H191=1,AS190,""))))))))</f>
        <v/>
      </c>
      <c r="AT191" t="str">
        <f ca="1">IF($E190="","",IF($F191="",AT190,IF(AND($M191=1,AT$9&gt;$B$9),"",IF(AND($M191=1,AT$9&lt;=$B$9),LOOKUP(AT$9,$A$12:$A$111,$B$12:$B$111),IF(AND($H191=-1,AU$9=$R190),"",IF($H191=-1,AU190,IF(AND($H191=1,AS$9=$R190),$J191,IF($H191=1,AT190,""))))))))</f>
        <v/>
      </c>
      <c r="AU191" t="str">
        <f ca="1">IF($E190="","",IF($F191="",AU190,IF(AND($M191=1,AU$9&gt;$B$9),"",IF(AND($M191=1,AU$9&lt;=$B$9),LOOKUP(AU$9,$A$12:$A$111,$B$12:$B$111),IF(AND($H191=-1,AV$9=$R190),"",IF($H191=-1,AV190,IF(AND($H191=1,AT$9=$R190),$J191,IF($H191=1,AU190,""))))))))</f>
        <v/>
      </c>
      <c r="AV191" t="str">
        <f ca="1">IF($E190="","",IF($F191="",AV190,IF(AND($M191=1,AV$9&gt;$B$9),"",IF(AND($M191=1,AV$9&lt;=$B$9),LOOKUP(AV$9,$A$12:$A$111,$B$12:$B$111),IF(AND($H191=-1,AW$9=$R190),"",IF($H191=-1,AW190,IF(AND($H191=1,AU$9=$R190),$J191,IF($H191=1,AV190,""))))))))</f>
        <v/>
      </c>
      <c r="AW191" t="str">
        <f ca="1">IF($E190="","",IF($F191="",AW190,IF(AND($M191=1,AW$9&gt;$B$9),"",IF(AND($M191=1,AW$9&lt;=$B$9),LOOKUP(AW$9,$A$12:$A$111,$B$12:$B$111),IF(AND($H191=-1,AX$9=$R190),"",IF($H191=-1,AX190,IF(AND($H191=1,AV$9=$R190),$J191,IF($H191=1,AW190,""))))))))</f>
        <v/>
      </c>
      <c r="AX191" t="str">
        <f ca="1">IF($E190="","",IF($F191="",AX190,IF(AND($M191=1,AX$9&gt;$B$9),"",IF(AND($M191=1,AX$9&lt;=$B$9),LOOKUP(AX$9,$A$12:$A$111,$B$12:$B$111),IF(AND($H191=-1,AY$9=$R190),"",IF($H191=-1,AY190,IF(AND($H191=1,AW$9=$R190),$J191,IF($H191=1,AX190,""))))))))</f>
        <v/>
      </c>
      <c r="AY191" t="str">
        <f ca="1">IF($E190="","",IF($F191="",AY190,IF(AND($M191=1,AY$9&gt;$B$9),"",IF(AND($M191=1,AY$9&lt;=$B$9),LOOKUP(AY$9,$A$12:$A$111,$B$12:$B$111),IF(AND($H191=-1,AZ$9=$R190),"",IF($H191=-1,AZ190,IF(AND($H191=1,AX$9=$R190),$J191,IF($H191=1,AY190,""))))))))</f>
        <v/>
      </c>
      <c r="AZ191" t="str">
        <f ca="1">IF($E190="","",IF($F191="",AZ190,IF(AND($M191=1,AZ$9&gt;$B$9),"",IF(AND($M191=1,AZ$9&lt;=$B$9),LOOKUP(AZ$9,$A$12:$A$111,$B$12:$B$111),IF(AND($H191=-1,BA$9=$R190),"",IF($H191=-1,BA190,IF(AND($H191=1,AY$9=$R190),$J191,IF($H191=1,AZ190,""))))))))</f>
        <v/>
      </c>
      <c r="BA191" t="str">
        <f ca="1">IF($E190="","",IF($F191="",BA190,IF(AND($M191=1,BA$9&gt;$B$9),"",IF(AND($M191=1,BA$9&lt;=$B$9),LOOKUP(BA$9,$A$12:$A$111,$B$12:$B$111),IF(AND($H191=-1,BB$9=$R190),"",IF($H191=-1,BB190,IF(AND($H191=1,AZ$9=$R190),$J191,IF($H191=1,BA190,""))))))))</f>
        <v/>
      </c>
      <c r="BB191" t="str">
        <f ca="1">IF($E190="","",IF($F191="",BB190,IF(AND($M191=1,BB$9&gt;$B$9),"",IF(AND($M191=1,BB$9&lt;=$B$9),LOOKUP(BB$9,$A$12:$A$111,$B$12:$B$111),IF(AND($H191=-1,BC$9=$R190),"",IF($H191=-1,BC190,IF(AND($H191=1,BA$9=$R190),$J191,IF($H191=1,BB190,""))))))))</f>
        <v/>
      </c>
      <c r="BC191" t="str">
        <f ca="1">IF($E190="","",IF($F191="",BC190,IF(AND($M191=1,BC$9&gt;$B$9),"",IF(AND($M191=1,BC$9&lt;=$B$9),LOOKUP(BC$9,$A$12:$A$111,$B$12:$B$111),IF(AND($H191=-1,BD$9=$R190),"",IF($H191=-1,BD190,IF(AND($H191=1,BB$9=$R190),$J191,IF($H191=1,BC190,""))))))))</f>
        <v/>
      </c>
      <c r="BD191" t="str">
        <f ca="1">IF($E190="","",IF($F191="",BD190,IF(AND($M191=1,BD$9&gt;$B$9),"",IF(AND($M191=1,BD$9&lt;=$B$9),LOOKUP(BD$9,$A$12:$A$111,$B$12:$B$111),IF(AND($H191=-1,BE$9=$R190),"",IF($H191=-1,BE190,IF(AND($H191=1,BC$9=$R190),$J191,IF($H191=1,BD190,""))))))))</f>
        <v/>
      </c>
      <c r="BE191" t="str">
        <f ca="1">IF($E190="","",IF($F191="",BE190,IF(AND($M191=1,BE$9&gt;$B$9),"",IF(AND($M191=1,BE$9&lt;=$B$9),LOOKUP(BE$9,$A$12:$A$111,$B$12:$B$111),IF(AND($H191=-1,BF$9=$R190),"",IF($H191=-1,BF190,IF(AND($H191=1,BD$9=$R190),$J191,IF($H191=1,BE190,""))))))))</f>
        <v/>
      </c>
      <c r="BF191" t="str">
        <f ca="1">IF($E190="","",IF($F191="",BF190,IF(AND($M191=1,BF$9&gt;$B$9),"",IF(AND($M191=1,BF$9&lt;=$B$9),LOOKUP(BF$9,$A$12:$A$111,$B$12:$B$111),IF(AND($H191=-1,BG$9=$R190),"",IF($H191=-1,BG190,IF(AND($H191=1,BE$9=$R190),$J191,IF($H191=1,BF190,""))))))))</f>
        <v/>
      </c>
      <c r="BG191" t="str">
        <f ca="1">IF($E190="","",IF($F191="",BG190,IF(AND($M191=1,BG$9&gt;$B$9),"",IF(AND($M191=1,BG$9&lt;=$B$9),LOOKUP(BG$9,$A$12:$A$111,$B$12:$B$111),IF(AND($H191=-1,BH$9=$R190),"",IF($H191=-1,BH190,IF(AND($H191=1,BF$9=$R190),$J191,IF($H191=1,BG190,""))))))))</f>
        <v/>
      </c>
      <c r="BH191" t="str">
        <f ca="1">IF($E190="","",IF($F191="",BH190,IF(AND($M191=1,BH$9&gt;$B$9),"",IF(AND($M191=1,BH$9&lt;=$B$9),LOOKUP(BH$9,$A$12:$A$111,$B$12:$B$111),IF(AND($H191=-1,BI$9=$R190),"",IF($H191=-1,BI190,IF(AND($H191=1,BG$9=$R190),$J191,IF($H191=1,BH190,""))))))))</f>
        <v/>
      </c>
      <c r="BI191" t="str">
        <f ca="1">IF($E190="","",IF($F191="",BI190,IF(AND($M191=1,BI$9&gt;$B$9),"",IF(AND($M191=1,BI$9&lt;=$B$9),LOOKUP(BI$9,$A$12:$A$111,$B$12:$B$111),IF(AND($H191=-1,BJ$9=$R190),"",IF($H191=-1,BJ190,IF(AND($H191=1,BH$9=$R190),$J191,IF($H191=1,BI190,""))))))))</f>
        <v/>
      </c>
      <c r="BJ191" t="str">
        <f ca="1">IF($E190="","",IF($F191="",BJ190,IF(AND($M191=1,BJ$9&gt;$B$9),"",IF(AND($M191=1,BJ$9&lt;=$B$9),LOOKUP(BJ$9,$A$12:$A$111,$B$12:$B$111),IF(AND($H191=-1,BK$9=$R190),"",IF($H191=-1,BK190,IF(AND($H191=1,BI$9=$R190),$J191,IF($H191=1,BJ190,""))))))))</f>
        <v/>
      </c>
      <c r="BK191" t="str">
        <f ca="1">IF($E190="","",IF($F191="",BK190,IF(AND($M191=1,BK$9&gt;$B$9),"",IF(AND($M191=1,BK$9&lt;=$B$9),LOOKUP(BK$9,$A$12:$A$111,$B$12:$B$111),IF(AND($H191=-1,BL$9=$R190),"",IF($H191=-1,BL190,IF(AND($H191=1,BJ$9=$R190),$J191,IF($H191=1,BK190,""))))))))</f>
        <v/>
      </c>
      <c r="BL191" t="str">
        <f ca="1">IF($E190="","",IF($F191="",BL190,IF(AND($M191=1,BL$9&gt;$B$9),"",IF(AND($M191=1,BL$9&lt;=$B$9),LOOKUP(BL$9,$A$12:$A$111,$B$12:$B$111),IF(AND($H191=-1,BM$9=$R190),"",IF($H191=-1,BM190,IF(AND($H191=1,BK$9=$R190),$J191,IF($H191=1,BL190,""))))))))</f>
        <v/>
      </c>
      <c r="BM191" t="str">
        <f ca="1">IF($E190="","",IF($F191="",BM190,IF(AND($M191=1,BM$9&gt;$B$9),"",IF(AND($M191=1,BM$9&lt;=$B$9),LOOKUP(BM$9,$A$12:$A$111,$B$12:$B$111),IF(AND($H191=-1,BN$9=$R190),"",IF($H191=-1,BN190,IF(AND($H191=1,BL$9=$R190),$J191,IF($H191=1,BM190,""))))))))</f>
        <v/>
      </c>
      <c r="BN191" t="str">
        <f ca="1">IF($E190="","",IF($F191="",BN190,IF(AND($M191=1,BN$9&gt;$B$9),"",IF(AND($M191=1,BN$9&lt;=$B$9),LOOKUP(BN$9,$A$12:$A$111,$B$12:$B$111),IF(AND($H191=-1,BO$9=$R190),"",IF($H191=-1,BO190,IF(AND($H191=1,BM$9=$R190),$J191,IF($H191=1,BN190,""))))))))</f>
        <v/>
      </c>
      <c r="BO191">
        <f ca="1">IF($E190="","",IF($F191="",BO190,IF(AND($M191=1,BO$9&gt;$B$9),"",IF(AND($M191=1,BO$9&lt;=$B$9),LOOKUP(BO$9,$A$12:$A$111,$B$12:$B$111),IF(AND($H191=-1,BP$9=$R190),"",IF($H191=-1,BP190,IF(AND($H191=1,BN$9=$R190),$J191,IF($H191=1,BO190,""))))))))</f>
        <v>0</v>
      </c>
      <c r="BP191">
        <f ca="1">IF($E190="","",IF($F191="",BP190,IF(AND($M191=1,BP$9&gt;$B$9),"",IF(AND($M191=1,BP$9&lt;=$B$9),LOOKUP(BP$9,$A$12:$A$111,$B$12:$B$111),IF(AND($H191=-1,BQ$9=$R190),"",IF($H191=-1,BQ190,IF(AND($H191=1,BO$9=$R190),$J191,IF($H191=1,BP190,""))))))))</f>
        <v>0</v>
      </c>
    </row>
    <row r="192" spans="4:68" x14ac:dyDescent="0.25">
      <c r="D192" s="4">
        <v>182</v>
      </c>
      <c r="E192" s="1">
        <f t="shared" ca="1" si="21"/>
        <v>17</v>
      </c>
      <c r="F192" t="str">
        <f ca="1">IF(E191="","",IF(AND(B$3="Last",G191="Zero"),F191,IF(B$3="Last",G191,IF(AND(B$3="2nd last",G190="Zero"),F191,IF(B$3="2nd last",G190,IF(AND(B$3="Opposite",G191="Zero"),F191,IF(AND(B$3="Opposite",G191="Red"),"Black",IF(AND(B$3="Opposite",G191="Black"),"Red",IF(AND(B$3="Opposite",G191="Odd"),"Even",IF(AND(B$3="Opposite",G191="Even"),"Odd",IF(AND(B$3="Opposite",G191="High"),"Low",IF(AND(B$3="Opposite",G191="Low"),"High",IF(COUNTIF(Refs!$E$5:$I$6,B$3)=1,RevLab!B$3,"")))))))))))))</f>
        <v>Black</v>
      </c>
      <c r="G192" t="str">
        <f ca="1">IF(E192="","",IF(B$2="Red/Black",LOOKUP(E192,Refs!D:D,Refs!F:F),IF(B$2="High/Low",LOOKUP(E192,Refs!D:D,Refs!H:H),IF(B$2="Odd/Even",LOOKUP(E192,Refs!D:D,Refs!J:J),""))))</f>
        <v>Black</v>
      </c>
      <c r="H192">
        <f t="shared" ca="1" si="22"/>
        <v>1</v>
      </c>
      <c r="I192">
        <f ca="1">IF(E191="","",IF(F192="","",IF(AND(R191&gt;1,P191+Q191&gt;=$B$4),$B$4,IF(R191=1,P191,P191+Q191))))</f>
        <v>8</v>
      </c>
      <c r="J192">
        <f t="shared" ca="1" si="23"/>
        <v>8</v>
      </c>
      <c r="K192">
        <f t="shared" ca="1" si="25"/>
        <v>-220</v>
      </c>
      <c r="L192">
        <f t="shared" ca="1" si="26"/>
        <v>15</v>
      </c>
      <c r="M192">
        <f t="shared" ca="1" si="24"/>
        <v>0</v>
      </c>
      <c r="P192">
        <f t="shared" ca="1" si="18"/>
        <v>3</v>
      </c>
      <c r="Q192">
        <f t="shared" ca="1" si="19"/>
        <v>8</v>
      </c>
      <c r="R192" s="2">
        <f t="shared" ca="1" si="20"/>
        <v>4</v>
      </c>
      <c r="S192" s="4">
        <f ca="1">IF(E191="","",IF($F192="",S191,IF($M192=1,LOOKUP(S$9,$A$12:$A$111,$B$12:$B$111),IF(AND($H192=-1,T$9=$R191),"",IF($H192=-1,T191,IF($H192=1,S191))))))</f>
        <v>3</v>
      </c>
      <c r="T192">
        <f ca="1">IF($E191="","",IF($F192="",T191,IF(AND($M192=1,T$9&gt;$B$9),"",IF(AND($M192=1,T$9&lt;=$B$9),LOOKUP(T$9,$A$12:$A$111,$B$12:$B$111),IF(AND($H192=-1,U$9=$R191),"",IF($H192=-1,U191,IF(AND($H192=1,S$9=$R191),$J192,IF($H192=1,T191,""))))))))</f>
        <v>4</v>
      </c>
      <c r="U192">
        <f ca="1">IF($E191="","",IF($F192="",U191,IF(AND($M192=1,U$9&gt;$B$9),"",IF(AND($M192=1,U$9&lt;=$B$9),LOOKUP(U$9,$A$12:$A$111,$B$12:$B$111),IF(AND($H192=-1,V$9=$R191),"",IF($H192=-1,V191,IF(AND($H192=1,T$9=$R191),$J192,IF($H192=1,U191,""))))))))</f>
        <v>5</v>
      </c>
      <c r="V192">
        <f ca="1">IF($E191="","",IF($F192="",V191,IF(AND($M192=1,V$9&gt;$B$9),"",IF(AND($M192=1,V$9&lt;=$B$9),LOOKUP(V$9,$A$12:$A$111,$B$12:$B$111),IF(AND($H192=-1,W$9=$R191),"",IF($H192=-1,W191,IF(AND($H192=1,U$9=$R191),$J192,IF($H192=1,V191,""))))))))</f>
        <v>8</v>
      </c>
      <c r="W192" t="str">
        <f ca="1">IF($E191="","",IF($F192="",W191,IF(AND($M192=1,W$9&gt;$B$9),"",IF(AND($M192=1,W$9&lt;=$B$9),LOOKUP(W$9,$A$12:$A$111,$B$12:$B$111),IF(AND($H192=-1,X$9=$R191),"",IF($H192=-1,X191,IF(AND($H192=1,V$9=$R191),$J192,IF($H192=1,W191,""))))))))</f>
        <v/>
      </c>
      <c r="X192" t="str">
        <f ca="1">IF($E191="","",IF($F192="",X191,IF(AND($M192=1,X$9&gt;$B$9),"",IF(AND($M192=1,X$9&lt;=$B$9),LOOKUP(X$9,$A$12:$A$111,$B$12:$B$111),IF(AND($H192=-1,Y$9=$R191),"",IF($H192=-1,Y191,IF(AND($H192=1,W$9=$R191),$J192,IF($H192=1,X191,""))))))))</f>
        <v/>
      </c>
      <c r="Y192" t="str">
        <f ca="1">IF($E191="","",IF($F192="",Y191,IF(AND($M192=1,Y$9&gt;$B$9),"",IF(AND($M192=1,Y$9&lt;=$B$9),LOOKUP(Y$9,$A$12:$A$111,$B$12:$B$111),IF(AND($H192=-1,Z$9=$R191),"",IF($H192=-1,Z191,IF(AND($H192=1,X$9=$R191),$J192,IF($H192=1,Y191,""))))))))</f>
        <v/>
      </c>
      <c r="Z192" t="str">
        <f ca="1">IF($E191="","",IF($F192="",Z191,IF(AND($M192=1,Z$9&gt;$B$9),"",IF(AND($M192=1,Z$9&lt;=$B$9),LOOKUP(Z$9,$A$12:$A$111,$B$12:$B$111),IF(AND($H192=-1,AA$9=$R191),"",IF($H192=-1,AA191,IF(AND($H192=1,Y$9=$R191),$J192,IF($H192=1,Z191,""))))))))</f>
        <v/>
      </c>
      <c r="AA192" t="str">
        <f ca="1">IF($E191="","",IF($F192="",AA191,IF(AND($M192=1,AA$9&gt;$B$9),"",IF(AND($M192=1,AA$9&lt;=$B$9),LOOKUP(AA$9,$A$12:$A$111,$B$12:$B$111),IF(AND($H192=-1,AB$9=$R191),"",IF($H192=-1,AB191,IF(AND($H192=1,Z$9=$R191),$J192,IF($H192=1,AA191,""))))))))</f>
        <v/>
      </c>
      <c r="AB192" t="str">
        <f ca="1">IF($E191="","",IF($F192="",AB191,IF(AND($M192=1,AB$9&gt;$B$9),"",IF(AND($M192=1,AB$9&lt;=$B$9),LOOKUP(AB$9,$A$12:$A$111,$B$12:$B$111),IF(AND($H192=-1,AC$9=$R191),"",IF($H192=-1,AC191,IF(AND($H192=1,AA$9=$R191),$J192,IF($H192=1,AB191,""))))))))</f>
        <v/>
      </c>
      <c r="AC192" t="str">
        <f ca="1">IF($E191="","",IF($F192="",AC191,IF(AND($M192=1,AC$9&gt;$B$9),"",IF(AND($M192=1,AC$9&lt;=$B$9),LOOKUP(AC$9,$A$12:$A$111,$B$12:$B$111),IF(AND($H192=-1,AD$9=$R191),"",IF($H192=-1,AD191,IF(AND($H192=1,AB$9=$R191),$J192,IF($H192=1,AC191,""))))))))</f>
        <v/>
      </c>
      <c r="AD192" t="str">
        <f ca="1">IF($E191="","",IF($F192="",AD191,IF(AND($M192=1,AD$9&gt;$B$9),"",IF(AND($M192=1,AD$9&lt;=$B$9),LOOKUP(AD$9,$A$12:$A$111,$B$12:$B$111),IF(AND($H192=-1,AE$9=$R191),"",IF($H192=-1,AE191,IF(AND($H192=1,AC$9=$R191),$J192,IF($H192=1,AD191,""))))))))</f>
        <v/>
      </c>
      <c r="AE192" t="str">
        <f ca="1">IF($E191="","",IF($F192="",AE191,IF(AND($M192=1,AE$9&gt;$B$9),"",IF(AND($M192=1,AE$9&lt;=$B$9),LOOKUP(AE$9,$A$12:$A$111,$B$12:$B$111),IF(AND($H192=-1,AF$9=$R191),"",IF($H192=-1,AF191,IF(AND($H192=1,AD$9=$R191),$J192,IF($H192=1,AE191,""))))))))</f>
        <v/>
      </c>
      <c r="AF192" t="str">
        <f ca="1">IF($E191="","",IF($F192="",AF191,IF(AND($M192=1,AF$9&gt;$B$9),"",IF(AND($M192=1,AF$9&lt;=$B$9),LOOKUP(AF$9,$A$12:$A$111,$B$12:$B$111),IF(AND($H192=-1,AG$9=$R191),"",IF($H192=-1,AG191,IF(AND($H192=1,AE$9=$R191),$J192,IF($H192=1,AF191,""))))))))</f>
        <v/>
      </c>
      <c r="AG192" t="str">
        <f ca="1">IF($E191="","",IF($F192="",AG191,IF(AND($M192=1,AG$9&gt;$B$9),"",IF(AND($M192=1,AG$9&lt;=$B$9),LOOKUP(AG$9,$A$12:$A$111,$B$12:$B$111),IF(AND($H192=-1,AH$9=$R191),"",IF($H192=-1,AH191,IF(AND($H192=1,AF$9=$R191),$J192,IF($H192=1,AG191,""))))))))</f>
        <v/>
      </c>
      <c r="AH192" t="str">
        <f ca="1">IF($E191="","",IF($F192="",AH191,IF(AND($M192=1,AH$9&gt;$B$9),"",IF(AND($M192=1,AH$9&lt;=$B$9),LOOKUP(AH$9,$A$12:$A$111,$B$12:$B$111),IF(AND($H192=-1,AI$9=$R191),"",IF($H192=-1,AI191,IF(AND($H192=1,AG$9=$R191),$J192,IF($H192=1,AH191,""))))))))</f>
        <v/>
      </c>
      <c r="AI192" t="str">
        <f ca="1">IF($E191="","",IF($F192="",AI191,IF(AND($M192=1,AI$9&gt;$B$9),"",IF(AND($M192=1,AI$9&lt;=$B$9),LOOKUP(AI$9,$A$12:$A$111,$B$12:$B$111),IF(AND($H192=-1,AJ$9=$R191),"",IF($H192=-1,AJ191,IF(AND($H192=1,AH$9=$R191),$J192,IF($H192=1,AI191,""))))))))</f>
        <v/>
      </c>
      <c r="AJ192" t="str">
        <f ca="1">IF($E191="","",IF($F192="",AJ191,IF(AND($M192=1,AJ$9&gt;$B$9),"",IF(AND($M192=1,AJ$9&lt;=$B$9),LOOKUP(AJ$9,$A$12:$A$111,$B$12:$B$111),IF(AND($H192=-1,AK$9=$R191),"",IF($H192=-1,AK191,IF(AND($H192=1,AI$9=$R191),$J192,IF($H192=1,AJ191,""))))))))</f>
        <v/>
      </c>
      <c r="AK192" t="str">
        <f ca="1">IF($E191="","",IF($F192="",AK191,IF(AND($M192=1,AK$9&gt;$B$9),"",IF(AND($M192=1,AK$9&lt;=$B$9),LOOKUP(AK$9,$A$12:$A$111,$B$12:$B$111),IF(AND($H192=-1,AL$9=$R191),"",IF($H192=-1,AL191,IF(AND($H192=1,AJ$9=$R191),$J192,IF($H192=1,AK191,""))))))))</f>
        <v/>
      </c>
      <c r="AL192" t="str">
        <f ca="1">IF($E191="","",IF($F192="",AL191,IF(AND($M192=1,AL$9&gt;$B$9),"",IF(AND($M192=1,AL$9&lt;=$B$9),LOOKUP(AL$9,$A$12:$A$111,$B$12:$B$111),IF(AND($H192=-1,AM$9=$R191),"",IF($H192=-1,AM191,IF(AND($H192=1,AK$9=$R191),$J192,IF($H192=1,AL191,""))))))))</f>
        <v/>
      </c>
      <c r="AM192" t="str">
        <f ca="1">IF($E191="","",IF($F192="",AM191,IF(AND($M192=1,AM$9&gt;$B$9),"",IF(AND($M192=1,AM$9&lt;=$B$9),LOOKUP(AM$9,$A$12:$A$111,$B$12:$B$111),IF(AND($H192=-1,AN$9=$R191),"",IF($H192=-1,AN191,IF(AND($H192=1,AL$9=$R191),$J192,IF($H192=1,AM191,""))))))))</f>
        <v/>
      </c>
      <c r="AN192" t="str">
        <f ca="1">IF($E191="","",IF($F192="",AN191,IF(AND($M192=1,AN$9&gt;$B$9),"",IF(AND($M192=1,AN$9&lt;=$B$9),LOOKUP(AN$9,$A$12:$A$111,$B$12:$B$111),IF(AND($H192=-1,AO$9=$R191),"",IF($H192=-1,AO191,IF(AND($H192=1,AM$9=$R191),$J192,IF($H192=1,AN191,""))))))))</f>
        <v/>
      </c>
      <c r="AO192" t="str">
        <f ca="1">IF($E191="","",IF($F192="",AO191,IF(AND($M192=1,AO$9&gt;$B$9),"",IF(AND($M192=1,AO$9&lt;=$B$9),LOOKUP(AO$9,$A$12:$A$111,$B$12:$B$111),IF(AND($H192=-1,AP$9=$R191),"",IF($H192=-1,AP191,IF(AND($H192=1,AN$9=$R191),$J192,IF($H192=1,AO191,""))))))))</f>
        <v/>
      </c>
      <c r="AP192" t="str">
        <f ca="1">IF($E191="","",IF($F192="",AP191,IF(AND($M192=1,AP$9&gt;$B$9),"",IF(AND($M192=1,AP$9&lt;=$B$9),LOOKUP(AP$9,$A$12:$A$111,$B$12:$B$111),IF(AND($H192=-1,AQ$9=$R191),"",IF($H192=-1,AQ191,IF(AND($H192=1,AO$9=$R191),$J192,IF($H192=1,AP191,""))))))))</f>
        <v/>
      </c>
      <c r="AQ192" t="str">
        <f ca="1">IF($E191="","",IF($F192="",AQ191,IF(AND($M192=1,AQ$9&gt;$B$9),"",IF(AND($M192=1,AQ$9&lt;=$B$9),LOOKUP(AQ$9,$A$12:$A$111,$B$12:$B$111),IF(AND($H192=-1,AR$9=$R191),"",IF($H192=-1,AR191,IF(AND($H192=1,AP$9=$R191),$J192,IF($H192=1,AQ191,""))))))))</f>
        <v/>
      </c>
      <c r="AR192" t="str">
        <f ca="1">IF($E191="","",IF($F192="",AR191,IF(AND($M192=1,AR$9&gt;$B$9),"",IF(AND($M192=1,AR$9&lt;=$B$9),LOOKUP(AR$9,$A$12:$A$111,$B$12:$B$111),IF(AND($H192=-1,AS$9=$R191),"",IF($H192=-1,AS191,IF(AND($H192=1,AQ$9=$R191),$J192,IF($H192=1,AR191,""))))))))</f>
        <v/>
      </c>
      <c r="AS192" t="str">
        <f ca="1">IF($E191="","",IF($F192="",AS191,IF(AND($M192=1,AS$9&gt;$B$9),"",IF(AND($M192=1,AS$9&lt;=$B$9),LOOKUP(AS$9,$A$12:$A$111,$B$12:$B$111),IF(AND($H192=-1,AT$9=$R191),"",IF($H192=-1,AT191,IF(AND($H192=1,AR$9=$R191),$J192,IF($H192=1,AS191,""))))))))</f>
        <v/>
      </c>
      <c r="AT192" t="str">
        <f ca="1">IF($E191="","",IF($F192="",AT191,IF(AND($M192=1,AT$9&gt;$B$9),"",IF(AND($M192=1,AT$9&lt;=$B$9),LOOKUP(AT$9,$A$12:$A$111,$B$12:$B$111),IF(AND($H192=-1,AU$9=$R191),"",IF($H192=-1,AU191,IF(AND($H192=1,AS$9=$R191),$J192,IF($H192=1,AT191,""))))))))</f>
        <v/>
      </c>
      <c r="AU192" t="str">
        <f ca="1">IF($E191="","",IF($F192="",AU191,IF(AND($M192=1,AU$9&gt;$B$9),"",IF(AND($M192=1,AU$9&lt;=$B$9),LOOKUP(AU$9,$A$12:$A$111,$B$12:$B$111),IF(AND($H192=-1,AV$9=$R191),"",IF($H192=-1,AV191,IF(AND($H192=1,AT$9=$R191),$J192,IF($H192=1,AU191,""))))))))</f>
        <v/>
      </c>
      <c r="AV192" t="str">
        <f ca="1">IF($E191="","",IF($F192="",AV191,IF(AND($M192=1,AV$9&gt;$B$9),"",IF(AND($M192=1,AV$9&lt;=$B$9),LOOKUP(AV$9,$A$12:$A$111,$B$12:$B$111),IF(AND($H192=-1,AW$9=$R191),"",IF($H192=-1,AW191,IF(AND($H192=1,AU$9=$R191),$J192,IF($H192=1,AV191,""))))))))</f>
        <v/>
      </c>
      <c r="AW192" t="str">
        <f ca="1">IF($E191="","",IF($F192="",AW191,IF(AND($M192=1,AW$9&gt;$B$9),"",IF(AND($M192=1,AW$9&lt;=$B$9),LOOKUP(AW$9,$A$12:$A$111,$B$12:$B$111),IF(AND($H192=-1,AX$9=$R191),"",IF($H192=-1,AX191,IF(AND($H192=1,AV$9=$R191),$J192,IF($H192=1,AW191,""))))))))</f>
        <v/>
      </c>
      <c r="AX192" t="str">
        <f ca="1">IF($E191="","",IF($F192="",AX191,IF(AND($M192=1,AX$9&gt;$B$9),"",IF(AND($M192=1,AX$9&lt;=$B$9),LOOKUP(AX$9,$A$12:$A$111,$B$12:$B$111),IF(AND($H192=-1,AY$9=$R191),"",IF($H192=-1,AY191,IF(AND($H192=1,AW$9=$R191),$J192,IF($H192=1,AX191,""))))))))</f>
        <v/>
      </c>
      <c r="AY192" t="str">
        <f ca="1">IF($E191="","",IF($F192="",AY191,IF(AND($M192=1,AY$9&gt;$B$9),"",IF(AND($M192=1,AY$9&lt;=$B$9),LOOKUP(AY$9,$A$12:$A$111,$B$12:$B$111),IF(AND($H192=-1,AZ$9=$R191),"",IF($H192=-1,AZ191,IF(AND($H192=1,AX$9=$R191),$J192,IF($H192=1,AY191,""))))))))</f>
        <v/>
      </c>
      <c r="AZ192" t="str">
        <f ca="1">IF($E191="","",IF($F192="",AZ191,IF(AND($M192=1,AZ$9&gt;$B$9),"",IF(AND($M192=1,AZ$9&lt;=$B$9),LOOKUP(AZ$9,$A$12:$A$111,$B$12:$B$111),IF(AND($H192=-1,BA$9=$R191),"",IF($H192=-1,BA191,IF(AND($H192=1,AY$9=$R191),$J192,IF($H192=1,AZ191,""))))))))</f>
        <v/>
      </c>
      <c r="BA192" t="str">
        <f ca="1">IF($E191="","",IF($F192="",BA191,IF(AND($M192=1,BA$9&gt;$B$9),"",IF(AND($M192=1,BA$9&lt;=$B$9),LOOKUP(BA$9,$A$12:$A$111,$B$12:$B$111),IF(AND($H192=-1,BB$9=$R191),"",IF($H192=-1,BB191,IF(AND($H192=1,AZ$9=$R191),$J192,IF($H192=1,BA191,""))))))))</f>
        <v/>
      </c>
      <c r="BB192" t="str">
        <f ca="1">IF($E191="","",IF($F192="",BB191,IF(AND($M192=1,BB$9&gt;$B$9),"",IF(AND($M192=1,BB$9&lt;=$B$9),LOOKUP(BB$9,$A$12:$A$111,$B$12:$B$111),IF(AND($H192=-1,BC$9=$R191),"",IF($H192=-1,BC191,IF(AND($H192=1,BA$9=$R191),$J192,IF($H192=1,BB191,""))))))))</f>
        <v/>
      </c>
      <c r="BC192" t="str">
        <f ca="1">IF($E191="","",IF($F192="",BC191,IF(AND($M192=1,BC$9&gt;$B$9),"",IF(AND($M192=1,BC$9&lt;=$B$9),LOOKUP(BC$9,$A$12:$A$111,$B$12:$B$111),IF(AND($H192=-1,BD$9=$R191),"",IF($H192=-1,BD191,IF(AND($H192=1,BB$9=$R191),$J192,IF($H192=1,BC191,""))))))))</f>
        <v/>
      </c>
      <c r="BD192" t="str">
        <f ca="1">IF($E191="","",IF($F192="",BD191,IF(AND($M192=1,BD$9&gt;$B$9),"",IF(AND($M192=1,BD$9&lt;=$B$9),LOOKUP(BD$9,$A$12:$A$111,$B$12:$B$111),IF(AND($H192=-1,BE$9=$R191),"",IF($H192=-1,BE191,IF(AND($H192=1,BC$9=$R191),$J192,IF($H192=1,BD191,""))))))))</f>
        <v/>
      </c>
      <c r="BE192" t="str">
        <f ca="1">IF($E191="","",IF($F192="",BE191,IF(AND($M192=1,BE$9&gt;$B$9),"",IF(AND($M192=1,BE$9&lt;=$B$9),LOOKUP(BE$9,$A$12:$A$111,$B$12:$B$111),IF(AND($H192=-1,BF$9=$R191),"",IF($H192=-1,BF191,IF(AND($H192=1,BD$9=$R191),$J192,IF($H192=1,BE191,""))))))))</f>
        <v/>
      </c>
      <c r="BF192" t="str">
        <f ca="1">IF($E191="","",IF($F192="",BF191,IF(AND($M192=1,BF$9&gt;$B$9),"",IF(AND($M192=1,BF$9&lt;=$B$9),LOOKUP(BF$9,$A$12:$A$111,$B$12:$B$111),IF(AND($H192=-1,BG$9=$R191),"",IF($H192=-1,BG191,IF(AND($H192=1,BE$9=$R191),$J192,IF($H192=1,BF191,""))))))))</f>
        <v/>
      </c>
      <c r="BG192" t="str">
        <f ca="1">IF($E191="","",IF($F192="",BG191,IF(AND($M192=1,BG$9&gt;$B$9),"",IF(AND($M192=1,BG$9&lt;=$B$9),LOOKUP(BG$9,$A$12:$A$111,$B$12:$B$111),IF(AND($H192=-1,BH$9=$R191),"",IF($H192=-1,BH191,IF(AND($H192=1,BF$9=$R191),$J192,IF($H192=1,BG191,""))))))))</f>
        <v/>
      </c>
      <c r="BH192" t="str">
        <f ca="1">IF($E191="","",IF($F192="",BH191,IF(AND($M192=1,BH$9&gt;$B$9),"",IF(AND($M192=1,BH$9&lt;=$B$9),LOOKUP(BH$9,$A$12:$A$111,$B$12:$B$111),IF(AND($H192=-1,BI$9=$R191),"",IF($H192=-1,BI191,IF(AND($H192=1,BG$9=$R191),$J192,IF($H192=1,BH191,""))))))))</f>
        <v/>
      </c>
      <c r="BI192" t="str">
        <f ca="1">IF($E191="","",IF($F192="",BI191,IF(AND($M192=1,BI$9&gt;$B$9),"",IF(AND($M192=1,BI$9&lt;=$B$9),LOOKUP(BI$9,$A$12:$A$111,$B$12:$B$111),IF(AND($H192=-1,BJ$9=$R191),"",IF($H192=-1,BJ191,IF(AND($H192=1,BH$9=$R191),$J192,IF($H192=1,BI191,""))))))))</f>
        <v/>
      </c>
      <c r="BJ192" t="str">
        <f ca="1">IF($E191="","",IF($F192="",BJ191,IF(AND($M192=1,BJ$9&gt;$B$9),"",IF(AND($M192=1,BJ$9&lt;=$B$9),LOOKUP(BJ$9,$A$12:$A$111,$B$12:$B$111),IF(AND($H192=-1,BK$9=$R191),"",IF($H192=-1,BK191,IF(AND($H192=1,BI$9=$R191),$J192,IF($H192=1,BJ191,""))))))))</f>
        <v/>
      </c>
      <c r="BK192" t="str">
        <f ca="1">IF($E191="","",IF($F192="",BK191,IF(AND($M192=1,BK$9&gt;$B$9),"",IF(AND($M192=1,BK$9&lt;=$B$9),LOOKUP(BK$9,$A$12:$A$111,$B$12:$B$111),IF(AND($H192=-1,BL$9=$R191),"",IF($H192=-1,BL191,IF(AND($H192=1,BJ$9=$R191),$J192,IF($H192=1,BK191,""))))))))</f>
        <v/>
      </c>
      <c r="BL192" t="str">
        <f ca="1">IF($E191="","",IF($F192="",BL191,IF(AND($M192=1,BL$9&gt;$B$9),"",IF(AND($M192=1,BL$9&lt;=$B$9),LOOKUP(BL$9,$A$12:$A$111,$B$12:$B$111),IF(AND($H192=-1,BM$9=$R191),"",IF($H192=-1,BM191,IF(AND($H192=1,BK$9=$R191),$J192,IF($H192=1,BL191,""))))))))</f>
        <v/>
      </c>
      <c r="BM192" t="str">
        <f ca="1">IF($E191="","",IF($F192="",BM191,IF(AND($M192=1,BM$9&gt;$B$9),"",IF(AND($M192=1,BM$9&lt;=$B$9),LOOKUP(BM$9,$A$12:$A$111,$B$12:$B$111),IF(AND($H192=-1,BN$9=$R191),"",IF($H192=-1,BN191,IF(AND($H192=1,BL$9=$R191),$J192,IF($H192=1,BM191,""))))))))</f>
        <v/>
      </c>
      <c r="BN192" t="str">
        <f ca="1">IF($E191="","",IF($F192="",BN191,IF(AND($M192=1,BN$9&gt;$B$9),"",IF(AND($M192=1,BN$9&lt;=$B$9),LOOKUP(BN$9,$A$12:$A$111,$B$12:$B$111),IF(AND($H192=-1,BO$9=$R191),"",IF($H192=-1,BO191,IF(AND($H192=1,BM$9=$R191),$J192,IF($H192=1,BN191,""))))))))</f>
        <v/>
      </c>
      <c r="BO192">
        <f ca="1">IF($E191="","",IF($F192="",BO191,IF(AND($M192=1,BO$9&gt;$B$9),"",IF(AND($M192=1,BO$9&lt;=$B$9),LOOKUP(BO$9,$A$12:$A$111,$B$12:$B$111),IF(AND($H192=-1,BP$9=$R191),"",IF($H192=-1,BP191,IF(AND($H192=1,BN$9=$R191),$J192,IF($H192=1,BO191,""))))))))</f>
        <v>0</v>
      </c>
      <c r="BP192">
        <f ca="1">IF($E191="","",IF($F192="",BP191,IF(AND($M192=1,BP$9&gt;$B$9),"",IF(AND($M192=1,BP$9&lt;=$B$9),LOOKUP(BP$9,$A$12:$A$111,$B$12:$B$111),IF(AND($H192=-1,BQ$9=$R191),"",IF($H192=-1,BQ191,IF(AND($H192=1,BO$9=$R191),$J192,IF($H192=1,BP191,""))))))))</f>
        <v>0</v>
      </c>
    </row>
    <row r="193" spans="4:68" x14ac:dyDescent="0.25">
      <c r="D193" s="4">
        <v>183</v>
      </c>
      <c r="E193" s="1">
        <f t="shared" ca="1" si="21"/>
        <v>35</v>
      </c>
      <c r="F193" t="str">
        <f ca="1">IF(E192="","",IF(AND(B$3="Last",G192="Zero"),F192,IF(B$3="Last",G192,IF(AND(B$3="2nd last",G191="Zero"),F192,IF(B$3="2nd last",G191,IF(AND(B$3="Opposite",G192="Zero"),F192,IF(AND(B$3="Opposite",G192="Red"),"Black",IF(AND(B$3="Opposite",G192="Black"),"Red",IF(AND(B$3="Opposite",G192="Odd"),"Even",IF(AND(B$3="Opposite",G192="Even"),"Odd",IF(AND(B$3="Opposite",G192="High"),"Low",IF(AND(B$3="Opposite",G192="Low"),"High",IF(COUNTIF(Refs!$E$5:$I$6,B$3)=1,RevLab!B$3,"")))))))))))))</f>
        <v>Black</v>
      </c>
      <c r="G193" t="str">
        <f ca="1">IF(E193="","",IF(B$2="Red/Black",LOOKUP(E193,Refs!D:D,Refs!F:F),IF(B$2="High/Low",LOOKUP(E193,Refs!D:D,Refs!H:H),IF(B$2="Odd/Even",LOOKUP(E193,Refs!D:D,Refs!J:J),""))))</f>
        <v>Black</v>
      </c>
      <c r="H193">
        <f t="shared" ca="1" si="22"/>
        <v>1</v>
      </c>
      <c r="I193">
        <f ca="1">IF(E192="","",IF(F193="","",IF(AND(R192&gt;1,P192+Q192&gt;=$B$4),$B$4,IF(R192=1,P192,P192+Q192))))</f>
        <v>11</v>
      </c>
      <c r="J193">
        <f t="shared" ca="1" si="23"/>
        <v>11</v>
      </c>
      <c r="K193">
        <f t="shared" ca="1" si="25"/>
        <v>-209</v>
      </c>
      <c r="L193">
        <f t="shared" ca="1" si="26"/>
        <v>15</v>
      </c>
      <c r="M193">
        <f t="shared" ca="1" si="24"/>
        <v>0</v>
      </c>
      <c r="P193">
        <f t="shared" ca="1" si="18"/>
        <v>3</v>
      </c>
      <c r="Q193">
        <f t="shared" ca="1" si="19"/>
        <v>11</v>
      </c>
      <c r="R193" s="2">
        <f t="shared" ca="1" si="20"/>
        <v>5</v>
      </c>
      <c r="S193" s="4">
        <f ca="1">IF(E192="","",IF($F193="",S192,IF($M193=1,LOOKUP(S$9,$A$12:$A$111,$B$12:$B$111),IF(AND($H193=-1,T$9=$R192),"",IF($H193=-1,T192,IF($H193=1,S192))))))</f>
        <v>3</v>
      </c>
      <c r="T193">
        <f ca="1">IF($E192="","",IF($F193="",T192,IF(AND($M193=1,T$9&gt;$B$9),"",IF(AND($M193=1,T$9&lt;=$B$9),LOOKUP(T$9,$A$12:$A$111,$B$12:$B$111),IF(AND($H193=-1,U$9=$R192),"",IF($H193=-1,U192,IF(AND($H193=1,S$9=$R192),$J193,IF($H193=1,T192,""))))))))</f>
        <v>4</v>
      </c>
      <c r="U193">
        <f ca="1">IF($E192="","",IF($F193="",U192,IF(AND($M193=1,U$9&gt;$B$9),"",IF(AND($M193=1,U$9&lt;=$B$9),LOOKUP(U$9,$A$12:$A$111,$B$12:$B$111),IF(AND($H193=-1,V$9=$R192),"",IF($H193=-1,V192,IF(AND($H193=1,T$9=$R192),$J193,IF($H193=1,U192,""))))))))</f>
        <v>5</v>
      </c>
      <c r="V193">
        <f ca="1">IF($E192="","",IF($F193="",V192,IF(AND($M193=1,V$9&gt;$B$9),"",IF(AND($M193=1,V$9&lt;=$B$9),LOOKUP(V$9,$A$12:$A$111,$B$12:$B$111),IF(AND($H193=-1,W$9=$R192),"",IF($H193=-1,W192,IF(AND($H193=1,U$9=$R192),$J193,IF($H193=1,V192,""))))))))</f>
        <v>8</v>
      </c>
      <c r="W193">
        <f ca="1">IF($E192="","",IF($F193="",W192,IF(AND($M193=1,W$9&gt;$B$9),"",IF(AND($M193=1,W$9&lt;=$B$9),LOOKUP(W$9,$A$12:$A$111,$B$12:$B$111),IF(AND($H193=-1,X$9=$R192),"",IF($H193=-1,X192,IF(AND($H193=1,V$9=$R192),$J193,IF($H193=1,W192,""))))))))</f>
        <v>11</v>
      </c>
      <c r="X193" t="str">
        <f ca="1">IF($E192="","",IF($F193="",X192,IF(AND($M193=1,X$9&gt;$B$9),"",IF(AND($M193=1,X$9&lt;=$B$9),LOOKUP(X$9,$A$12:$A$111,$B$12:$B$111),IF(AND($H193=-1,Y$9=$R192),"",IF($H193=-1,Y192,IF(AND($H193=1,W$9=$R192),$J193,IF($H193=1,X192,""))))))))</f>
        <v/>
      </c>
      <c r="Y193" t="str">
        <f ca="1">IF($E192="","",IF($F193="",Y192,IF(AND($M193=1,Y$9&gt;$B$9),"",IF(AND($M193=1,Y$9&lt;=$B$9),LOOKUP(Y$9,$A$12:$A$111,$B$12:$B$111),IF(AND($H193=-1,Z$9=$R192),"",IF($H193=-1,Z192,IF(AND($H193=1,X$9=$R192),$J193,IF($H193=1,Y192,""))))))))</f>
        <v/>
      </c>
      <c r="Z193" t="str">
        <f ca="1">IF($E192="","",IF($F193="",Z192,IF(AND($M193=1,Z$9&gt;$B$9),"",IF(AND($M193=1,Z$9&lt;=$B$9),LOOKUP(Z$9,$A$12:$A$111,$B$12:$B$111),IF(AND($H193=-1,AA$9=$R192),"",IF($H193=-1,AA192,IF(AND($H193=1,Y$9=$R192),$J193,IF($H193=1,Z192,""))))))))</f>
        <v/>
      </c>
      <c r="AA193" t="str">
        <f ca="1">IF($E192="","",IF($F193="",AA192,IF(AND($M193=1,AA$9&gt;$B$9),"",IF(AND($M193=1,AA$9&lt;=$B$9),LOOKUP(AA$9,$A$12:$A$111,$B$12:$B$111),IF(AND($H193=-1,AB$9=$R192),"",IF($H193=-1,AB192,IF(AND($H193=1,Z$9=$R192),$J193,IF($H193=1,AA192,""))))))))</f>
        <v/>
      </c>
      <c r="AB193" t="str">
        <f ca="1">IF($E192="","",IF($F193="",AB192,IF(AND($M193=1,AB$9&gt;$B$9),"",IF(AND($M193=1,AB$9&lt;=$B$9),LOOKUP(AB$9,$A$12:$A$111,$B$12:$B$111),IF(AND($H193=-1,AC$9=$R192),"",IF($H193=-1,AC192,IF(AND($H193=1,AA$9=$R192),$J193,IF($H193=1,AB192,""))))))))</f>
        <v/>
      </c>
      <c r="AC193" t="str">
        <f ca="1">IF($E192="","",IF($F193="",AC192,IF(AND($M193=1,AC$9&gt;$B$9),"",IF(AND($M193=1,AC$9&lt;=$B$9),LOOKUP(AC$9,$A$12:$A$111,$B$12:$B$111),IF(AND($H193=-1,AD$9=$R192),"",IF($H193=-1,AD192,IF(AND($H193=1,AB$9=$R192),$J193,IF($H193=1,AC192,""))))))))</f>
        <v/>
      </c>
      <c r="AD193" t="str">
        <f ca="1">IF($E192="","",IF($F193="",AD192,IF(AND($M193=1,AD$9&gt;$B$9),"",IF(AND($M193=1,AD$9&lt;=$B$9),LOOKUP(AD$9,$A$12:$A$111,$B$12:$B$111),IF(AND($H193=-1,AE$9=$R192),"",IF($H193=-1,AE192,IF(AND($H193=1,AC$9=$R192),$J193,IF($H193=1,AD192,""))))))))</f>
        <v/>
      </c>
      <c r="AE193" t="str">
        <f ca="1">IF($E192="","",IF($F193="",AE192,IF(AND($M193=1,AE$9&gt;$B$9),"",IF(AND($M193=1,AE$9&lt;=$B$9),LOOKUP(AE$9,$A$12:$A$111,$B$12:$B$111),IF(AND($H193=-1,AF$9=$R192),"",IF($H193=-1,AF192,IF(AND($H193=1,AD$9=$R192),$J193,IF($H193=1,AE192,""))))))))</f>
        <v/>
      </c>
      <c r="AF193" t="str">
        <f ca="1">IF($E192="","",IF($F193="",AF192,IF(AND($M193=1,AF$9&gt;$B$9),"",IF(AND($M193=1,AF$9&lt;=$B$9),LOOKUP(AF$9,$A$12:$A$111,$B$12:$B$111),IF(AND($H193=-1,AG$9=$R192),"",IF($H193=-1,AG192,IF(AND($H193=1,AE$9=$R192),$J193,IF($H193=1,AF192,""))))))))</f>
        <v/>
      </c>
      <c r="AG193" t="str">
        <f ca="1">IF($E192="","",IF($F193="",AG192,IF(AND($M193=1,AG$9&gt;$B$9),"",IF(AND($M193=1,AG$9&lt;=$B$9),LOOKUP(AG$9,$A$12:$A$111,$B$12:$B$111),IF(AND($H193=-1,AH$9=$R192),"",IF($H193=-1,AH192,IF(AND($H193=1,AF$9=$R192),$J193,IF($H193=1,AG192,""))))))))</f>
        <v/>
      </c>
      <c r="AH193" t="str">
        <f ca="1">IF($E192="","",IF($F193="",AH192,IF(AND($M193=1,AH$9&gt;$B$9),"",IF(AND($M193=1,AH$9&lt;=$B$9),LOOKUP(AH$9,$A$12:$A$111,$B$12:$B$111),IF(AND($H193=-1,AI$9=$R192),"",IF($H193=-1,AI192,IF(AND($H193=1,AG$9=$R192),$J193,IF($H193=1,AH192,""))))))))</f>
        <v/>
      </c>
      <c r="AI193" t="str">
        <f ca="1">IF($E192="","",IF($F193="",AI192,IF(AND($M193=1,AI$9&gt;$B$9),"",IF(AND($M193=1,AI$9&lt;=$B$9),LOOKUP(AI$9,$A$12:$A$111,$B$12:$B$111),IF(AND($H193=-1,AJ$9=$R192),"",IF($H193=-1,AJ192,IF(AND($H193=1,AH$9=$R192),$J193,IF($H193=1,AI192,""))))))))</f>
        <v/>
      </c>
      <c r="AJ193" t="str">
        <f ca="1">IF($E192="","",IF($F193="",AJ192,IF(AND($M193=1,AJ$9&gt;$B$9),"",IF(AND($M193=1,AJ$9&lt;=$B$9),LOOKUP(AJ$9,$A$12:$A$111,$B$12:$B$111),IF(AND($H193=-1,AK$9=$R192),"",IF($H193=-1,AK192,IF(AND($H193=1,AI$9=$R192),$J193,IF($H193=1,AJ192,""))))))))</f>
        <v/>
      </c>
      <c r="AK193" t="str">
        <f ca="1">IF($E192="","",IF($F193="",AK192,IF(AND($M193=1,AK$9&gt;$B$9),"",IF(AND($M193=1,AK$9&lt;=$B$9),LOOKUP(AK$9,$A$12:$A$111,$B$12:$B$111),IF(AND($H193=-1,AL$9=$R192),"",IF($H193=-1,AL192,IF(AND($H193=1,AJ$9=$R192),$J193,IF($H193=1,AK192,""))))))))</f>
        <v/>
      </c>
      <c r="AL193" t="str">
        <f ca="1">IF($E192="","",IF($F193="",AL192,IF(AND($M193=1,AL$9&gt;$B$9),"",IF(AND($M193=1,AL$9&lt;=$B$9),LOOKUP(AL$9,$A$12:$A$111,$B$12:$B$111),IF(AND($H193=-1,AM$9=$R192),"",IF($H193=-1,AM192,IF(AND($H193=1,AK$9=$R192),$J193,IF($H193=1,AL192,""))))))))</f>
        <v/>
      </c>
      <c r="AM193" t="str">
        <f ca="1">IF($E192="","",IF($F193="",AM192,IF(AND($M193=1,AM$9&gt;$B$9),"",IF(AND($M193=1,AM$9&lt;=$B$9),LOOKUP(AM$9,$A$12:$A$111,$B$12:$B$111),IF(AND($H193=-1,AN$9=$R192),"",IF($H193=-1,AN192,IF(AND($H193=1,AL$9=$R192),$J193,IF($H193=1,AM192,""))))))))</f>
        <v/>
      </c>
      <c r="AN193" t="str">
        <f ca="1">IF($E192="","",IF($F193="",AN192,IF(AND($M193=1,AN$9&gt;$B$9),"",IF(AND($M193=1,AN$9&lt;=$B$9),LOOKUP(AN$9,$A$12:$A$111,$B$12:$B$111),IF(AND($H193=-1,AO$9=$R192),"",IF($H193=-1,AO192,IF(AND($H193=1,AM$9=$R192),$J193,IF($H193=1,AN192,""))))))))</f>
        <v/>
      </c>
      <c r="AO193" t="str">
        <f ca="1">IF($E192="","",IF($F193="",AO192,IF(AND($M193=1,AO$9&gt;$B$9),"",IF(AND($M193=1,AO$9&lt;=$B$9),LOOKUP(AO$9,$A$12:$A$111,$B$12:$B$111),IF(AND($H193=-1,AP$9=$R192),"",IF($H193=-1,AP192,IF(AND($H193=1,AN$9=$R192),$J193,IF($H193=1,AO192,""))))))))</f>
        <v/>
      </c>
      <c r="AP193" t="str">
        <f ca="1">IF($E192="","",IF($F193="",AP192,IF(AND($M193=1,AP$9&gt;$B$9),"",IF(AND($M193=1,AP$9&lt;=$B$9),LOOKUP(AP$9,$A$12:$A$111,$B$12:$B$111),IF(AND($H193=-1,AQ$9=$R192),"",IF($H193=-1,AQ192,IF(AND($H193=1,AO$9=$R192),$J193,IF($H193=1,AP192,""))))))))</f>
        <v/>
      </c>
      <c r="AQ193" t="str">
        <f ca="1">IF($E192="","",IF($F193="",AQ192,IF(AND($M193=1,AQ$9&gt;$B$9),"",IF(AND($M193=1,AQ$9&lt;=$B$9),LOOKUP(AQ$9,$A$12:$A$111,$B$12:$B$111),IF(AND($H193=-1,AR$9=$R192),"",IF($H193=-1,AR192,IF(AND($H193=1,AP$9=$R192),$J193,IF($H193=1,AQ192,""))))))))</f>
        <v/>
      </c>
      <c r="AR193" t="str">
        <f ca="1">IF($E192="","",IF($F193="",AR192,IF(AND($M193=1,AR$9&gt;$B$9),"",IF(AND($M193=1,AR$9&lt;=$B$9),LOOKUP(AR$9,$A$12:$A$111,$B$12:$B$111),IF(AND($H193=-1,AS$9=$R192),"",IF($H193=-1,AS192,IF(AND($H193=1,AQ$9=$R192),$J193,IF($H193=1,AR192,""))))))))</f>
        <v/>
      </c>
      <c r="AS193" t="str">
        <f ca="1">IF($E192="","",IF($F193="",AS192,IF(AND($M193=1,AS$9&gt;$B$9),"",IF(AND($M193=1,AS$9&lt;=$B$9),LOOKUP(AS$9,$A$12:$A$111,$B$12:$B$111),IF(AND($H193=-1,AT$9=$R192),"",IF($H193=-1,AT192,IF(AND($H193=1,AR$9=$R192),$J193,IF($H193=1,AS192,""))))))))</f>
        <v/>
      </c>
      <c r="AT193" t="str">
        <f ca="1">IF($E192="","",IF($F193="",AT192,IF(AND($M193=1,AT$9&gt;$B$9),"",IF(AND($M193=1,AT$9&lt;=$B$9),LOOKUP(AT$9,$A$12:$A$111,$B$12:$B$111),IF(AND($H193=-1,AU$9=$R192),"",IF($H193=-1,AU192,IF(AND($H193=1,AS$9=$R192),$J193,IF($H193=1,AT192,""))))))))</f>
        <v/>
      </c>
      <c r="AU193" t="str">
        <f ca="1">IF($E192="","",IF($F193="",AU192,IF(AND($M193=1,AU$9&gt;$B$9),"",IF(AND($M193=1,AU$9&lt;=$B$9),LOOKUP(AU$9,$A$12:$A$111,$B$12:$B$111),IF(AND($H193=-1,AV$9=$R192),"",IF($H193=-1,AV192,IF(AND($H193=1,AT$9=$R192),$J193,IF($H193=1,AU192,""))))))))</f>
        <v/>
      </c>
      <c r="AV193" t="str">
        <f ca="1">IF($E192="","",IF($F193="",AV192,IF(AND($M193=1,AV$9&gt;$B$9),"",IF(AND($M193=1,AV$9&lt;=$B$9),LOOKUP(AV$9,$A$12:$A$111,$B$12:$B$111),IF(AND($H193=-1,AW$9=$R192),"",IF($H193=-1,AW192,IF(AND($H193=1,AU$9=$R192),$J193,IF($H193=1,AV192,""))))))))</f>
        <v/>
      </c>
      <c r="AW193" t="str">
        <f ca="1">IF($E192="","",IF($F193="",AW192,IF(AND($M193=1,AW$9&gt;$B$9),"",IF(AND($M193=1,AW$9&lt;=$B$9),LOOKUP(AW$9,$A$12:$A$111,$B$12:$B$111),IF(AND($H193=-1,AX$9=$R192),"",IF($H193=-1,AX192,IF(AND($H193=1,AV$9=$R192),$J193,IF($H193=1,AW192,""))))))))</f>
        <v/>
      </c>
      <c r="AX193" t="str">
        <f ca="1">IF($E192="","",IF($F193="",AX192,IF(AND($M193=1,AX$9&gt;$B$9),"",IF(AND($M193=1,AX$9&lt;=$B$9),LOOKUP(AX$9,$A$12:$A$111,$B$12:$B$111),IF(AND($H193=-1,AY$9=$R192),"",IF($H193=-1,AY192,IF(AND($H193=1,AW$9=$R192),$J193,IF($H193=1,AX192,""))))))))</f>
        <v/>
      </c>
      <c r="AY193" t="str">
        <f ca="1">IF($E192="","",IF($F193="",AY192,IF(AND($M193=1,AY$9&gt;$B$9),"",IF(AND($M193=1,AY$9&lt;=$B$9),LOOKUP(AY$9,$A$12:$A$111,$B$12:$B$111),IF(AND($H193=-1,AZ$9=$R192),"",IF($H193=-1,AZ192,IF(AND($H193=1,AX$9=$R192),$J193,IF($H193=1,AY192,""))))))))</f>
        <v/>
      </c>
      <c r="AZ193" t="str">
        <f ca="1">IF($E192="","",IF($F193="",AZ192,IF(AND($M193=1,AZ$9&gt;$B$9),"",IF(AND($M193=1,AZ$9&lt;=$B$9),LOOKUP(AZ$9,$A$12:$A$111,$B$12:$B$111),IF(AND($H193=-1,BA$9=$R192),"",IF($H193=-1,BA192,IF(AND($H193=1,AY$9=$R192),$J193,IF($H193=1,AZ192,""))))))))</f>
        <v/>
      </c>
      <c r="BA193" t="str">
        <f ca="1">IF($E192="","",IF($F193="",BA192,IF(AND($M193=1,BA$9&gt;$B$9),"",IF(AND($M193=1,BA$9&lt;=$B$9),LOOKUP(BA$9,$A$12:$A$111,$B$12:$B$111),IF(AND($H193=-1,BB$9=$R192),"",IF($H193=-1,BB192,IF(AND($H193=1,AZ$9=$R192),$J193,IF($H193=1,BA192,""))))))))</f>
        <v/>
      </c>
      <c r="BB193" t="str">
        <f ca="1">IF($E192="","",IF($F193="",BB192,IF(AND($M193=1,BB$9&gt;$B$9),"",IF(AND($M193=1,BB$9&lt;=$B$9),LOOKUP(BB$9,$A$12:$A$111,$B$12:$B$111),IF(AND($H193=-1,BC$9=$R192),"",IF($H193=-1,BC192,IF(AND($H193=1,BA$9=$R192),$J193,IF($H193=1,BB192,""))))))))</f>
        <v/>
      </c>
      <c r="BC193" t="str">
        <f ca="1">IF($E192="","",IF($F193="",BC192,IF(AND($M193=1,BC$9&gt;$B$9),"",IF(AND($M193=1,BC$9&lt;=$B$9),LOOKUP(BC$9,$A$12:$A$111,$B$12:$B$111),IF(AND($H193=-1,BD$9=$R192),"",IF($H193=-1,BD192,IF(AND($H193=1,BB$9=$R192),$J193,IF($H193=1,BC192,""))))))))</f>
        <v/>
      </c>
      <c r="BD193" t="str">
        <f ca="1">IF($E192="","",IF($F193="",BD192,IF(AND($M193=1,BD$9&gt;$B$9),"",IF(AND($M193=1,BD$9&lt;=$B$9),LOOKUP(BD$9,$A$12:$A$111,$B$12:$B$111),IF(AND($H193=-1,BE$9=$R192),"",IF($H193=-1,BE192,IF(AND($H193=1,BC$9=$R192),$J193,IF($H193=1,BD192,""))))))))</f>
        <v/>
      </c>
      <c r="BE193" t="str">
        <f ca="1">IF($E192="","",IF($F193="",BE192,IF(AND($M193=1,BE$9&gt;$B$9),"",IF(AND($M193=1,BE$9&lt;=$B$9),LOOKUP(BE$9,$A$12:$A$111,$B$12:$B$111),IF(AND($H193=-1,BF$9=$R192),"",IF($H193=-1,BF192,IF(AND($H193=1,BD$9=$R192),$J193,IF($H193=1,BE192,""))))))))</f>
        <v/>
      </c>
      <c r="BF193" t="str">
        <f ca="1">IF($E192="","",IF($F193="",BF192,IF(AND($M193=1,BF$9&gt;$B$9),"",IF(AND($M193=1,BF$9&lt;=$B$9),LOOKUP(BF$9,$A$12:$A$111,$B$12:$B$111),IF(AND($H193=-1,BG$9=$R192),"",IF($H193=-1,BG192,IF(AND($H193=1,BE$9=$R192),$J193,IF($H193=1,BF192,""))))))))</f>
        <v/>
      </c>
      <c r="BG193" t="str">
        <f ca="1">IF($E192="","",IF($F193="",BG192,IF(AND($M193=1,BG$9&gt;$B$9),"",IF(AND($M193=1,BG$9&lt;=$B$9),LOOKUP(BG$9,$A$12:$A$111,$B$12:$B$111),IF(AND($H193=-1,BH$9=$R192),"",IF($H193=-1,BH192,IF(AND($H193=1,BF$9=$R192),$J193,IF($H193=1,BG192,""))))))))</f>
        <v/>
      </c>
      <c r="BH193" t="str">
        <f ca="1">IF($E192="","",IF($F193="",BH192,IF(AND($M193=1,BH$9&gt;$B$9),"",IF(AND($M193=1,BH$9&lt;=$B$9),LOOKUP(BH$9,$A$12:$A$111,$B$12:$B$111),IF(AND($H193=-1,BI$9=$R192),"",IF($H193=-1,BI192,IF(AND($H193=1,BG$9=$R192),$J193,IF($H193=1,BH192,""))))))))</f>
        <v/>
      </c>
      <c r="BI193" t="str">
        <f ca="1">IF($E192="","",IF($F193="",BI192,IF(AND($M193=1,BI$9&gt;$B$9),"",IF(AND($M193=1,BI$9&lt;=$B$9),LOOKUP(BI$9,$A$12:$A$111,$B$12:$B$111),IF(AND($H193=-1,BJ$9=$R192),"",IF($H193=-1,BJ192,IF(AND($H193=1,BH$9=$R192),$J193,IF($H193=1,BI192,""))))))))</f>
        <v/>
      </c>
      <c r="BJ193" t="str">
        <f ca="1">IF($E192="","",IF($F193="",BJ192,IF(AND($M193=1,BJ$9&gt;$B$9),"",IF(AND($M193=1,BJ$9&lt;=$B$9),LOOKUP(BJ$9,$A$12:$A$111,$B$12:$B$111),IF(AND($H193=-1,BK$9=$R192),"",IF($H193=-1,BK192,IF(AND($H193=1,BI$9=$R192),$J193,IF($H193=1,BJ192,""))))))))</f>
        <v/>
      </c>
      <c r="BK193" t="str">
        <f ca="1">IF($E192="","",IF($F193="",BK192,IF(AND($M193=1,BK$9&gt;$B$9),"",IF(AND($M193=1,BK$9&lt;=$B$9),LOOKUP(BK$9,$A$12:$A$111,$B$12:$B$111),IF(AND($H193=-1,BL$9=$R192),"",IF($H193=-1,BL192,IF(AND($H193=1,BJ$9=$R192),$J193,IF($H193=1,BK192,""))))))))</f>
        <v/>
      </c>
      <c r="BL193" t="str">
        <f ca="1">IF($E192="","",IF($F193="",BL192,IF(AND($M193=1,BL$9&gt;$B$9),"",IF(AND($M193=1,BL$9&lt;=$B$9),LOOKUP(BL$9,$A$12:$A$111,$B$12:$B$111),IF(AND($H193=-1,BM$9=$R192),"",IF($H193=-1,BM192,IF(AND($H193=1,BK$9=$R192),$J193,IF($H193=1,BL192,""))))))))</f>
        <v/>
      </c>
      <c r="BM193" t="str">
        <f ca="1">IF($E192="","",IF($F193="",BM192,IF(AND($M193=1,BM$9&gt;$B$9),"",IF(AND($M193=1,BM$9&lt;=$B$9),LOOKUP(BM$9,$A$12:$A$111,$B$12:$B$111),IF(AND($H193=-1,BN$9=$R192),"",IF($H193=-1,BN192,IF(AND($H193=1,BL$9=$R192),$J193,IF($H193=1,BM192,""))))))))</f>
        <v/>
      </c>
      <c r="BN193" t="str">
        <f ca="1">IF($E192="","",IF($F193="",BN192,IF(AND($M193=1,BN$9&gt;$B$9),"",IF(AND($M193=1,BN$9&lt;=$B$9),LOOKUP(BN$9,$A$12:$A$111,$B$12:$B$111),IF(AND($H193=-1,BO$9=$R192),"",IF($H193=-1,BO192,IF(AND($H193=1,BM$9=$R192),$J193,IF($H193=1,BN192,""))))))))</f>
        <v/>
      </c>
      <c r="BO193">
        <f ca="1">IF($E192="","",IF($F193="",BO192,IF(AND($M193=1,BO$9&gt;$B$9),"",IF(AND($M193=1,BO$9&lt;=$B$9),LOOKUP(BO$9,$A$12:$A$111,$B$12:$B$111),IF(AND($H193=-1,BP$9=$R192),"",IF($H193=-1,BP192,IF(AND($H193=1,BN$9=$R192),$J193,IF($H193=1,BO192,""))))))))</f>
        <v>0</v>
      </c>
      <c r="BP193">
        <f ca="1">IF($E192="","",IF($F193="",BP192,IF(AND($M193=1,BP$9&gt;$B$9),"",IF(AND($M193=1,BP$9&lt;=$B$9),LOOKUP(BP$9,$A$12:$A$111,$B$12:$B$111),IF(AND($H193=-1,BQ$9=$R192),"",IF($H193=-1,BQ192,IF(AND($H193=1,BO$9=$R192),$J193,IF($H193=1,BP192,""))))))))</f>
        <v>0</v>
      </c>
    </row>
    <row r="194" spans="4:68" x14ac:dyDescent="0.25">
      <c r="D194" s="4">
        <v>184</v>
      </c>
      <c r="E194" s="1">
        <f t="shared" ca="1" si="21"/>
        <v>33</v>
      </c>
      <c r="F194" t="str">
        <f ca="1">IF(E193="","",IF(AND(B$3="Last",G193="Zero"),F193,IF(B$3="Last",G193,IF(AND(B$3="2nd last",G192="Zero"),F193,IF(B$3="2nd last",G192,IF(AND(B$3="Opposite",G193="Zero"),F193,IF(AND(B$3="Opposite",G193="Red"),"Black",IF(AND(B$3="Opposite",G193="Black"),"Red",IF(AND(B$3="Opposite",G193="Odd"),"Even",IF(AND(B$3="Opposite",G193="Even"),"Odd",IF(AND(B$3="Opposite",G193="High"),"Low",IF(AND(B$3="Opposite",G193="Low"),"High",IF(COUNTIF(Refs!$E$5:$I$6,B$3)=1,RevLab!B$3,"")))))))))))))</f>
        <v>Black</v>
      </c>
      <c r="G194" t="str">
        <f ca="1">IF(E194="","",IF(B$2="Red/Black",LOOKUP(E194,Refs!D:D,Refs!F:F),IF(B$2="High/Low",LOOKUP(E194,Refs!D:D,Refs!H:H),IF(B$2="Odd/Even",LOOKUP(E194,Refs!D:D,Refs!J:J),""))))</f>
        <v>Black</v>
      </c>
      <c r="H194">
        <f t="shared" ca="1" si="22"/>
        <v>1</v>
      </c>
      <c r="I194">
        <f ca="1">IF(E193="","",IF(F194="","",IF(AND(R193&gt;1,P193+Q193&gt;=$B$4),$B$4,IF(R193=1,P193,P193+Q193))))</f>
        <v>14</v>
      </c>
      <c r="J194">
        <f t="shared" ca="1" si="23"/>
        <v>14</v>
      </c>
      <c r="K194">
        <f t="shared" ca="1" si="25"/>
        <v>-195</v>
      </c>
      <c r="L194">
        <f t="shared" ca="1" si="26"/>
        <v>15</v>
      </c>
      <c r="M194">
        <f t="shared" ca="1" si="24"/>
        <v>0</v>
      </c>
      <c r="P194">
        <f t="shared" ca="1" si="18"/>
        <v>3</v>
      </c>
      <c r="Q194">
        <f t="shared" ca="1" si="19"/>
        <v>14</v>
      </c>
      <c r="R194" s="2">
        <f t="shared" ca="1" si="20"/>
        <v>6</v>
      </c>
      <c r="S194" s="4">
        <f ca="1">IF(E193="","",IF($F194="",S193,IF($M194=1,LOOKUP(S$9,$A$12:$A$111,$B$12:$B$111),IF(AND($H194=-1,T$9=$R193),"",IF($H194=-1,T193,IF($H194=1,S193))))))</f>
        <v>3</v>
      </c>
      <c r="T194">
        <f ca="1">IF($E193="","",IF($F194="",T193,IF(AND($M194=1,T$9&gt;$B$9),"",IF(AND($M194=1,T$9&lt;=$B$9),LOOKUP(T$9,$A$12:$A$111,$B$12:$B$111),IF(AND($H194=-1,U$9=$R193),"",IF($H194=-1,U193,IF(AND($H194=1,S$9=$R193),$J194,IF($H194=1,T193,""))))))))</f>
        <v>4</v>
      </c>
      <c r="U194">
        <f ca="1">IF($E193="","",IF($F194="",U193,IF(AND($M194=1,U$9&gt;$B$9),"",IF(AND($M194=1,U$9&lt;=$B$9),LOOKUP(U$9,$A$12:$A$111,$B$12:$B$111),IF(AND($H194=-1,V$9=$R193),"",IF($H194=-1,V193,IF(AND($H194=1,T$9=$R193),$J194,IF($H194=1,U193,""))))))))</f>
        <v>5</v>
      </c>
      <c r="V194">
        <f ca="1">IF($E193="","",IF($F194="",V193,IF(AND($M194=1,V$9&gt;$B$9),"",IF(AND($M194=1,V$9&lt;=$B$9),LOOKUP(V$9,$A$12:$A$111,$B$12:$B$111),IF(AND($H194=-1,W$9=$R193),"",IF($H194=-1,W193,IF(AND($H194=1,U$9=$R193),$J194,IF($H194=1,V193,""))))))))</f>
        <v>8</v>
      </c>
      <c r="W194">
        <f ca="1">IF($E193="","",IF($F194="",W193,IF(AND($M194=1,W$9&gt;$B$9),"",IF(AND($M194=1,W$9&lt;=$B$9),LOOKUP(W$9,$A$12:$A$111,$B$12:$B$111),IF(AND($H194=-1,X$9=$R193),"",IF($H194=-1,X193,IF(AND($H194=1,V$9=$R193),$J194,IF($H194=1,W193,""))))))))</f>
        <v>11</v>
      </c>
      <c r="X194">
        <f ca="1">IF($E193="","",IF($F194="",X193,IF(AND($M194=1,X$9&gt;$B$9),"",IF(AND($M194=1,X$9&lt;=$B$9),LOOKUP(X$9,$A$12:$A$111,$B$12:$B$111),IF(AND($H194=-1,Y$9=$R193),"",IF($H194=-1,Y193,IF(AND($H194=1,W$9=$R193),$J194,IF($H194=1,X193,""))))))))</f>
        <v>14</v>
      </c>
      <c r="Y194" t="str">
        <f ca="1">IF($E193="","",IF($F194="",Y193,IF(AND($M194=1,Y$9&gt;$B$9),"",IF(AND($M194=1,Y$9&lt;=$B$9),LOOKUP(Y$9,$A$12:$A$111,$B$12:$B$111),IF(AND($H194=-1,Z$9=$R193),"",IF($H194=-1,Z193,IF(AND($H194=1,X$9=$R193),$J194,IF($H194=1,Y193,""))))))))</f>
        <v/>
      </c>
      <c r="Z194" t="str">
        <f ca="1">IF($E193="","",IF($F194="",Z193,IF(AND($M194=1,Z$9&gt;$B$9),"",IF(AND($M194=1,Z$9&lt;=$B$9),LOOKUP(Z$9,$A$12:$A$111,$B$12:$B$111),IF(AND($H194=-1,AA$9=$R193),"",IF($H194=-1,AA193,IF(AND($H194=1,Y$9=$R193),$J194,IF($H194=1,Z193,""))))))))</f>
        <v/>
      </c>
      <c r="AA194" t="str">
        <f ca="1">IF($E193="","",IF($F194="",AA193,IF(AND($M194=1,AA$9&gt;$B$9),"",IF(AND($M194=1,AA$9&lt;=$B$9),LOOKUP(AA$9,$A$12:$A$111,$B$12:$B$111),IF(AND($H194=-1,AB$9=$R193),"",IF($H194=-1,AB193,IF(AND($H194=1,Z$9=$R193),$J194,IF($H194=1,AA193,""))))))))</f>
        <v/>
      </c>
      <c r="AB194" t="str">
        <f ca="1">IF($E193="","",IF($F194="",AB193,IF(AND($M194=1,AB$9&gt;$B$9),"",IF(AND($M194=1,AB$9&lt;=$B$9),LOOKUP(AB$9,$A$12:$A$111,$B$12:$B$111),IF(AND($H194=-1,AC$9=$R193),"",IF($H194=-1,AC193,IF(AND($H194=1,AA$9=$R193),$J194,IF($H194=1,AB193,""))))))))</f>
        <v/>
      </c>
      <c r="AC194" t="str">
        <f ca="1">IF($E193="","",IF($F194="",AC193,IF(AND($M194=1,AC$9&gt;$B$9),"",IF(AND($M194=1,AC$9&lt;=$B$9),LOOKUP(AC$9,$A$12:$A$111,$B$12:$B$111),IF(AND($H194=-1,AD$9=$R193),"",IF($H194=-1,AD193,IF(AND($H194=1,AB$9=$R193),$J194,IF($H194=1,AC193,""))))))))</f>
        <v/>
      </c>
      <c r="AD194" t="str">
        <f ca="1">IF($E193="","",IF($F194="",AD193,IF(AND($M194=1,AD$9&gt;$B$9),"",IF(AND($M194=1,AD$9&lt;=$B$9),LOOKUP(AD$9,$A$12:$A$111,$B$12:$B$111),IF(AND($H194=-1,AE$9=$R193),"",IF($H194=-1,AE193,IF(AND($H194=1,AC$9=$R193),$J194,IF($H194=1,AD193,""))))))))</f>
        <v/>
      </c>
      <c r="AE194" t="str">
        <f ca="1">IF($E193="","",IF($F194="",AE193,IF(AND($M194=1,AE$9&gt;$B$9),"",IF(AND($M194=1,AE$9&lt;=$B$9),LOOKUP(AE$9,$A$12:$A$111,$B$12:$B$111),IF(AND($H194=-1,AF$9=$R193),"",IF($H194=-1,AF193,IF(AND($H194=1,AD$9=$R193),$J194,IF($H194=1,AE193,""))))))))</f>
        <v/>
      </c>
      <c r="AF194" t="str">
        <f ca="1">IF($E193="","",IF($F194="",AF193,IF(AND($M194=1,AF$9&gt;$B$9),"",IF(AND($M194=1,AF$9&lt;=$B$9),LOOKUP(AF$9,$A$12:$A$111,$B$12:$B$111),IF(AND($H194=-1,AG$9=$R193),"",IF($H194=-1,AG193,IF(AND($H194=1,AE$9=$R193),$J194,IF($H194=1,AF193,""))))))))</f>
        <v/>
      </c>
      <c r="AG194" t="str">
        <f ca="1">IF($E193="","",IF($F194="",AG193,IF(AND($M194=1,AG$9&gt;$B$9),"",IF(AND($M194=1,AG$9&lt;=$B$9),LOOKUP(AG$9,$A$12:$A$111,$B$12:$B$111),IF(AND($H194=-1,AH$9=$R193),"",IF($H194=-1,AH193,IF(AND($H194=1,AF$9=$R193),$J194,IF($H194=1,AG193,""))))))))</f>
        <v/>
      </c>
      <c r="AH194" t="str">
        <f ca="1">IF($E193="","",IF($F194="",AH193,IF(AND($M194=1,AH$9&gt;$B$9),"",IF(AND($M194=1,AH$9&lt;=$B$9),LOOKUP(AH$9,$A$12:$A$111,$B$12:$B$111),IF(AND($H194=-1,AI$9=$R193),"",IF($H194=-1,AI193,IF(AND($H194=1,AG$9=$R193),$J194,IF($H194=1,AH193,""))))))))</f>
        <v/>
      </c>
      <c r="AI194" t="str">
        <f ca="1">IF($E193="","",IF($F194="",AI193,IF(AND($M194=1,AI$9&gt;$B$9),"",IF(AND($M194=1,AI$9&lt;=$B$9),LOOKUP(AI$9,$A$12:$A$111,$B$12:$B$111),IF(AND($H194=-1,AJ$9=$R193),"",IF($H194=-1,AJ193,IF(AND($H194=1,AH$9=$R193),$J194,IF($H194=1,AI193,""))))))))</f>
        <v/>
      </c>
      <c r="AJ194" t="str">
        <f ca="1">IF($E193="","",IF($F194="",AJ193,IF(AND($M194=1,AJ$9&gt;$B$9),"",IF(AND($M194=1,AJ$9&lt;=$B$9),LOOKUP(AJ$9,$A$12:$A$111,$B$12:$B$111),IF(AND($H194=-1,AK$9=$R193),"",IF($H194=-1,AK193,IF(AND($H194=1,AI$9=$R193),$J194,IF($H194=1,AJ193,""))))))))</f>
        <v/>
      </c>
      <c r="AK194" t="str">
        <f ca="1">IF($E193="","",IF($F194="",AK193,IF(AND($M194=1,AK$9&gt;$B$9),"",IF(AND($M194=1,AK$9&lt;=$B$9),LOOKUP(AK$9,$A$12:$A$111,$B$12:$B$111),IF(AND($H194=-1,AL$9=$R193),"",IF($H194=-1,AL193,IF(AND($H194=1,AJ$9=$R193),$J194,IF($H194=1,AK193,""))))))))</f>
        <v/>
      </c>
      <c r="AL194" t="str">
        <f ca="1">IF($E193="","",IF($F194="",AL193,IF(AND($M194=1,AL$9&gt;$B$9),"",IF(AND($M194=1,AL$9&lt;=$B$9),LOOKUP(AL$9,$A$12:$A$111,$B$12:$B$111),IF(AND($H194=-1,AM$9=$R193),"",IF($H194=-1,AM193,IF(AND($H194=1,AK$9=$R193),$J194,IF($H194=1,AL193,""))))))))</f>
        <v/>
      </c>
      <c r="AM194" t="str">
        <f ca="1">IF($E193="","",IF($F194="",AM193,IF(AND($M194=1,AM$9&gt;$B$9),"",IF(AND($M194=1,AM$9&lt;=$B$9),LOOKUP(AM$9,$A$12:$A$111,$B$12:$B$111),IF(AND($H194=-1,AN$9=$R193),"",IF($H194=-1,AN193,IF(AND($H194=1,AL$9=$R193),$J194,IF($H194=1,AM193,""))))))))</f>
        <v/>
      </c>
      <c r="AN194" t="str">
        <f ca="1">IF($E193="","",IF($F194="",AN193,IF(AND($M194=1,AN$9&gt;$B$9),"",IF(AND($M194=1,AN$9&lt;=$B$9),LOOKUP(AN$9,$A$12:$A$111,$B$12:$B$111),IF(AND($H194=-1,AO$9=$R193),"",IF($H194=-1,AO193,IF(AND($H194=1,AM$9=$R193),$J194,IF($H194=1,AN193,""))))))))</f>
        <v/>
      </c>
      <c r="AO194" t="str">
        <f ca="1">IF($E193="","",IF($F194="",AO193,IF(AND($M194=1,AO$9&gt;$B$9),"",IF(AND($M194=1,AO$9&lt;=$B$9),LOOKUP(AO$9,$A$12:$A$111,$B$12:$B$111),IF(AND($H194=-1,AP$9=$R193),"",IF($H194=-1,AP193,IF(AND($H194=1,AN$9=$R193),$J194,IF($H194=1,AO193,""))))))))</f>
        <v/>
      </c>
      <c r="AP194" t="str">
        <f ca="1">IF($E193="","",IF($F194="",AP193,IF(AND($M194=1,AP$9&gt;$B$9),"",IF(AND($M194=1,AP$9&lt;=$B$9),LOOKUP(AP$9,$A$12:$A$111,$B$12:$B$111),IF(AND($H194=-1,AQ$9=$R193),"",IF($H194=-1,AQ193,IF(AND($H194=1,AO$9=$R193),$J194,IF($H194=1,AP193,""))))))))</f>
        <v/>
      </c>
      <c r="AQ194" t="str">
        <f ca="1">IF($E193="","",IF($F194="",AQ193,IF(AND($M194=1,AQ$9&gt;$B$9),"",IF(AND($M194=1,AQ$9&lt;=$B$9),LOOKUP(AQ$9,$A$12:$A$111,$B$12:$B$111),IF(AND($H194=-1,AR$9=$R193),"",IF($H194=-1,AR193,IF(AND($H194=1,AP$9=$R193),$J194,IF($H194=1,AQ193,""))))))))</f>
        <v/>
      </c>
      <c r="AR194" t="str">
        <f ca="1">IF($E193="","",IF($F194="",AR193,IF(AND($M194=1,AR$9&gt;$B$9),"",IF(AND($M194=1,AR$9&lt;=$B$9),LOOKUP(AR$9,$A$12:$A$111,$B$12:$B$111),IF(AND($H194=-1,AS$9=$R193),"",IF($H194=-1,AS193,IF(AND($H194=1,AQ$9=$R193),$J194,IF($H194=1,AR193,""))))))))</f>
        <v/>
      </c>
      <c r="AS194" t="str">
        <f ca="1">IF($E193="","",IF($F194="",AS193,IF(AND($M194=1,AS$9&gt;$B$9),"",IF(AND($M194=1,AS$9&lt;=$B$9),LOOKUP(AS$9,$A$12:$A$111,$B$12:$B$111),IF(AND($H194=-1,AT$9=$R193),"",IF($H194=-1,AT193,IF(AND($H194=1,AR$9=$R193),$J194,IF($H194=1,AS193,""))))))))</f>
        <v/>
      </c>
      <c r="AT194" t="str">
        <f ca="1">IF($E193="","",IF($F194="",AT193,IF(AND($M194=1,AT$9&gt;$B$9),"",IF(AND($M194=1,AT$9&lt;=$B$9),LOOKUP(AT$9,$A$12:$A$111,$B$12:$B$111),IF(AND($H194=-1,AU$9=$R193),"",IF($H194=-1,AU193,IF(AND($H194=1,AS$9=$R193),$J194,IF($H194=1,AT193,""))))))))</f>
        <v/>
      </c>
      <c r="AU194" t="str">
        <f ca="1">IF($E193="","",IF($F194="",AU193,IF(AND($M194=1,AU$9&gt;$B$9),"",IF(AND($M194=1,AU$9&lt;=$B$9),LOOKUP(AU$9,$A$12:$A$111,$B$12:$B$111),IF(AND($H194=-1,AV$9=$R193),"",IF($H194=-1,AV193,IF(AND($H194=1,AT$9=$R193),$J194,IF($H194=1,AU193,""))))))))</f>
        <v/>
      </c>
      <c r="AV194" t="str">
        <f ca="1">IF($E193="","",IF($F194="",AV193,IF(AND($M194=1,AV$9&gt;$B$9),"",IF(AND($M194=1,AV$9&lt;=$B$9),LOOKUP(AV$9,$A$12:$A$111,$B$12:$B$111),IF(AND($H194=-1,AW$9=$R193),"",IF($H194=-1,AW193,IF(AND($H194=1,AU$9=$R193),$J194,IF($H194=1,AV193,""))))))))</f>
        <v/>
      </c>
      <c r="AW194" t="str">
        <f ca="1">IF($E193="","",IF($F194="",AW193,IF(AND($M194=1,AW$9&gt;$B$9),"",IF(AND($M194=1,AW$9&lt;=$B$9),LOOKUP(AW$9,$A$12:$A$111,$B$12:$B$111),IF(AND($H194=-1,AX$9=$R193),"",IF($H194=-1,AX193,IF(AND($H194=1,AV$9=$R193),$J194,IF($H194=1,AW193,""))))))))</f>
        <v/>
      </c>
      <c r="AX194" t="str">
        <f ca="1">IF($E193="","",IF($F194="",AX193,IF(AND($M194=1,AX$9&gt;$B$9),"",IF(AND($M194=1,AX$9&lt;=$B$9),LOOKUP(AX$9,$A$12:$A$111,$B$12:$B$111),IF(AND($H194=-1,AY$9=$R193),"",IF($H194=-1,AY193,IF(AND($H194=1,AW$9=$R193),$J194,IF($H194=1,AX193,""))))))))</f>
        <v/>
      </c>
      <c r="AY194" t="str">
        <f ca="1">IF($E193="","",IF($F194="",AY193,IF(AND($M194=1,AY$9&gt;$B$9),"",IF(AND($M194=1,AY$9&lt;=$B$9),LOOKUP(AY$9,$A$12:$A$111,$B$12:$B$111),IF(AND($H194=-1,AZ$9=$R193),"",IF($H194=-1,AZ193,IF(AND($H194=1,AX$9=$R193),$J194,IF($H194=1,AY193,""))))))))</f>
        <v/>
      </c>
      <c r="AZ194" t="str">
        <f ca="1">IF($E193="","",IF($F194="",AZ193,IF(AND($M194=1,AZ$9&gt;$B$9),"",IF(AND($M194=1,AZ$9&lt;=$B$9),LOOKUP(AZ$9,$A$12:$A$111,$B$12:$B$111),IF(AND($H194=-1,BA$9=$R193),"",IF($H194=-1,BA193,IF(AND($H194=1,AY$9=$R193),$J194,IF($H194=1,AZ193,""))))))))</f>
        <v/>
      </c>
      <c r="BA194" t="str">
        <f ca="1">IF($E193="","",IF($F194="",BA193,IF(AND($M194=1,BA$9&gt;$B$9),"",IF(AND($M194=1,BA$9&lt;=$B$9),LOOKUP(BA$9,$A$12:$A$111,$B$12:$B$111),IF(AND($H194=-1,BB$9=$R193),"",IF($H194=-1,BB193,IF(AND($H194=1,AZ$9=$R193),$J194,IF($H194=1,BA193,""))))))))</f>
        <v/>
      </c>
      <c r="BB194" t="str">
        <f ca="1">IF($E193="","",IF($F194="",BB193,IF(AND($M194=1,BB$9&gt;$B$9),"",IF(AND($M194=1,BB$9&lt;=$B$9),LOOKUP(BB$9,$A$12:$A$111,$B$12:$B$111),IF(AND($H194=-1,BC$9=$R193),"",IF($H194=-1,BC193,IF(AND($H194=1,BA$9=$R193),$J194,IF($H194=1,BB193,""))))))))</f>
        <v/>
      </c>
      <c r="BC194" t="str">
        <f ca="1">IF($E193="","",IF($F194="",BC193,IF(AND($M194=1,BC$9&gt;$B$9),"",IF(AND($M194=1,BC$9&lt;=$B$9),LOOKUP(BC$9,$A$12:$A$111,$B$12:$B$111),IF(AND($H194=-1,BD$9=$R193),"",IF($H194=-1,BD193,IF(AND($H194=1,BB$9=$R193),$J194,IF($H194=1,BC193,""))))))))</f>
        <v/>
      </c>
      <c r="BD194" t="str">
        <f ca="1">IF($E193="","",IF($F194="",BD193,IF(AND($M194=1,BD$9&gt;$B$9),"",IF(AND($M194=1,BD$9&lt;=$B$9),LOOKUP(BD$9,$A$12:$A$111,$B$12:$B$111),IF(AND($H194=-1,BE$9=$R193),"",IF($H194=-1,BE193,IF(AND($H194=1,BC$9=$R193),$J194,IF($H194=1,BD193,""))))))))</f>
        <v/>
      </c>
      <c r="BE194" t="str">
        <f ca="1">IF($E193="","",IF($F194="",BE193,IF(AND($M194=1,BE$9&gt;$B$9),"",IF(AND($M194=1,BE$9&lt;=$B$9),LOOKUP(BE$9,$A$12:$A$111,$B$12:$B$111),IF(AND($H194=-1,BF$9=$R193),"",IF($H194=-1,BF193,IF(AND($H194=1,BD$9=$R193),$J194,IF($H194=1,BE193,""))))))))</f>
        <v/>
      </c>
      <c r="BF194" t="str">
        <f ca="1">IF($E193="","",IF($F194="",BF193,IF(AND($M194=1,BF$9&gt;$B$9),"",IF(AND($M194=1,BF$9&lt;=$B$9),LOOKUP(BF$9,$A$12:$A$111,$B$12:$B$111),IF(AND($H194=-1,BG$9=$R193),"",IF($H194=-1,BG193,IF(AND($H194=1,BE$9=$R193),$J194,IF($H194=1,BF193,""))))))))</f>
        <v/>
      </c>
      <c r="BG194" t="str">
        <f ca="1">IF($E193="","",IF($F194="",BG193,IF(AND($M194=1,BG$9&gt;$B$9),"",IF(AND($M194=1,BG$9&lt;=$B$9),LOOKUP(BG$9,$A$12:$A$111,$B$12:$B$111),IF(AND($H194=-1,BH$9=$R193),"",IF($H194=-1,BH193,IF(AND($H194=1,BF$9=$R193),$J194,IF($H194=1,BG193,""))))))))</f>
        <v/>
      </c>
      <c r="BH194" t="str">
        <f ca="1">IF($E193="","",IF($F194="",BH193,IF(AND($M194=1,BH$9&gt;$B$9),"",IF(AND($M194=1,BH$9&lt;=$B$9),LOOKUP(BH$9,$A$12:$A$111,$B$12:$B$111),IF(AND($H194=-1,BI$9=$R193),"",IF($H194=-1,BI193,IF(AND($H194=1,BG$9=$R193),$J194,IF($H194=1,BH193,""))))))))</f>
        <v/>
      </c>
      <c r="BI194" t="str">
        <f ca="1">IF($E193="","",IF($F194="",BI193,IF(AND($M194=1,BI$9&gt;$B$9),"",IF(AND($M194=1,BI$9&lt;=$B$9),LOOKUP(BI$9,$A$12:$A$111,$B$12:$B$111),IF(AND($H194=-1,BJ$9=$R193),"",IF($H194=-1,BJ193,IF(AND($H194=1,BH$9=$R193),$J194,IF($H194=1,BI193,""))))))))</f>
        <v/>
      </c>
      <c r="BJ194" t="str">
        <f ca="1">IF($E193="","",IF($F194="",BJ193,IF(AND($M194=1,BJ$9&gt;$B$9),"",IF(AND($M194=1,BJ$9&lt;=$B$9),LOOKUP(BJ$9,$A$12:$A$111,$B$12:$B$111),IF(AND($H194=-1,BK$9=$R193),"",IF($H194=-1,BK193,IF(AND($H194=1,BI$9=$R193),$J194,IF($H194=1,BJ193,""))))))))</f>
        <v/>
      </c>
      <c r="BK194" t="str">
        <f ca="1">IF($E193="","",IF($F194="",BK193,IF(AND($M194=1,BK$9&gt;$B$9),"",IF(AND($M194=1,BK$9&lt;=$B$9),LOOKUP(BK$9,$A$12:$A$111,$B$12:$B$111),IF(AND($H194=-1,BL$9=$R193),"",IF($H194=-1,BL193,IF(AND($H194=1,BJ$9=$R193),$J194,IF($H194=1,BK193,""))))))))</f>
        <v/>
      </c>
      <c r="BL194" t="str">
        <f ca="1">IF($E193="","",IF($F194="",BL193,IF(AND($M194=1,BL$9&gt;$B$9),"",IF(AND($M194=1,BL$9&lt;=$B$9),LOOKUP(BL$9,$A$12:$A$111,$B$12:$B$111),IF(AND($H194=-1,BM$9=$R193),"",IF($H194=-1,BM193,IF(AND($H194=1,BK$9=$R193),$J194,IF($H194=1,BL193,""))))))))</f>
        <v/>
      </c>
      <c r="BM194" t="str">
        <f ca="1">IF($E193="","",IF($F194="",BM193,IF(AND($M194=1,BM$9&gt;$B$9),"",IF(AND($M194=1,BM$9&lt;=$B$9),LOOKUP(BM$9,$A$12:$A$111,$B$12:$B$111),IF(AND($H194=-1,BN$9=$R193),"",IF($H194=-1,BN193,IF(AND($H194=1,BL$9=$R193),$J194,IF($H194=1,BM193,""))))))))</f>
        <v/>
      </c>
      <c r="BN194" t="str">
        <f ca="1">IF($E193="","",IF($F194="",BN193,IF(AND($M194=1,BN$9&gt;$B$9),"",IF(AND($M194=1,BN$9&lt;=$B$9),LOOKUP(BN$9,$A$12:$A$111,$B$12:$B$111),IF(AND($H194=-1,BO$9=$R193),"",IF($H194=-1,BO193,IF(AND($H194=1,BM$9=$R193),$J194,IF($H194=1,BN193,""))))))))</f>
        <v/>
      </c>
      <c r="BO194">
        <f ca="1">IF($E193="","",IF($F194="",BO193,IF(AND($M194=1,BO$9&gt;$B$9),"",IF(AND($M194=1,BO$9&lt;=$B$9),LOOKUP(BO$9,$A$12:$A$111,$B$12:$B$111),IF(AND($H194=-1,BP$9=$R193),"",IF($H194=-1,BP193,IF(AND($H194=1,BN$9=$R193),$J194,IF($H194=1,BO193,""))))))))</f>
        <v>0</v>
      </c>
      <c r="BP194">
        <f ca="1">IF($E193="","",IF($F194="",BP193,IF(AND($M194=1,BP$9&gt;$B$9),"",IF(AND($M194=1,BP$9&lt;=$B$9),LOOKUP(BP$9,$A$12:$A$111,$B$12:$B$111),IF(AND($H194=-1,BQ$9=$R193),"",IF($H194=-1,BQ193,IF(AND($H194=1,BO$9=$R193),$J194,IF($H194=1,BP193,""))))))))</f>
        <v>0</v>
      </c>
    </row>
    <row r="195" spans="4:68" x14ac:dyDescent="0.25">
      <c r="D195" s="4">
        <v>185</v>
      </c>
      <c r="E195" s="1">
        <f t="shared" ca="1" si="21"/>
        <v>33</v>
      </c>
      <c r="F195" t="str">
        <f ca="1">IF(E194="","",IF(AND(B$3="Last",G194="Zero"),F194,IF(B$3="Last",G194,IF(AND(B$3="2nd last",G193="Zero"),F194,IF(B$3="2nd last",G193,IF(AND(B$3="Opposite",G194="Zero"),F194,IF(AND(B$3="Opposite",G194="Red"),"Black",IF(AND(B$3="Opposite",G194="Black"),"Red",IF(AND(B$3="Opposite",G194="Odd"),"Even",IF(AND(B$3="Opposite",G194="Even"),"Odd",IF(AND(B$3="Opposite",G194="High"),"Low",IF(AND(B$3="Opposite",G194="Low"),"High",IF(COUNTIF(Refs!$E$5:$I$6,B$3)=1,RevLab!B$3,"")))))))))))))</f>
        <v>Black</v>
      </c>
      <c r="G195" t="str">
        <f ca="1">IF(E195="","",IF(B$2="Red/Black",LOOKUP(E195,Refs!D:D,Refs!F:F),IF(B$2="High/Low",LOOKUP(E195,Refs!D:D,Refs!H:H),IF(B$2="Odd/Even",LOOKUP(E195,Refs!D:D,Refs!J:J),""))))</f>
        <v>Black</v>
      </c>
      <c r="H195">
        <f t="shared" ca="1" si="22"/>
        <v>1</v>
      </c>
      <c r="I195">
        <f ca="1">IF(E194="","",IF(F195="","",IF(AND(R194&gt;1,P194+Q194&gt;=$B$4),$B$4,IF(R194=1,P194,P194+Q194))))</f>
        <v>17</v>
      </c>
      <c r="J195">
        <f t="shared" ca="1" si="23"/>
        <v>17</v>
      </c>
      <c r="K195">
        <f t="shared" ca="1" si="25"/>
        <v>-178</v>
      </c>
      <c r="L195">
        <f t="shared" ca="1" si="26"/>
        <v>15</v>
      </c>
      <c r="M195">
        <f t="shared" ca="1" si="24"/>
        <v>0</v>
      </c>
      <c r="P195">
        <f t="shared" ca="1" si="18"/>
        <v>3</v>
      </c>
      <c r="Q195">
        <f t="shared" ca="1" si="19"/>
        <v>17</v>
      </c>
      <c r="R195" s="2">
        <f t="shared" ca="1" si="20"/>
        <v>7</v>
      </c>
      <c r="S195" s="4">
        <f ca="1">IF(E194="","",IF($F195="",S194,IF($M195=1,LOOKUP(S$9,$A$12:$A$111,$B$12:$B$111),IF(AND($H195=-1,T$9=$R194),"",IF($H195=-1,T194,IF($H195=1,S194))))))</f>
        <v>3</v>
      </c>
      <c r="T195">
        <f ca="1">IF($E194="","",IF($F195="",T194,IF(AND($M195=1,T$9&gt;$B$9),"",IF(AND($M195=1,T$9&lt;=$B$9),LOOKUP(T$9,$A$12:$A$111,$B$12:$B$111),IF(AND($H195=-1,U$9=$R194),"",IF($H195=-1,U194,IF(AND($H195=1,S$9=$R194),$J195,IF($H195=1,T194,""))))))))</f>
        <v>4</v>
      </c>
      <c r="U195">
        <f ca="1">IF($E194="","",IF($F195="",U194,IF(AND($M195=1,U$9&gt;$B$9),"",IF(AND($M195=1,U$9&lt;=$B$9),LOOKUP(U$9,$A$12:$A$111,$B$12:$B$111),IF(AND($H195=-1,V$9=$R194),"",IF($H195=-1,V194,IF(AND($H195=1,T$9=$R194),$J195,IF($H195=1,U194,""))))))))</f>
        <v>5</v>
      </c>
      <c r="V195">
        <f ca="1">IF($E194="","",IF($F195="",V194,IF(AND($M195=1,V$9&gt;$B$9),"",IF(AND($M195=1,V$9&lt;=$B$9),LOOKUP(V$9,$A$12:$A$111,$B$12:$B$111),IF(AND($H195=-1,W$9=$R194),"",IF($H195=-1,W194,IF(AND($H195=1,U$9=$R194),$J195,IF($H195=1,V194,""))))))))</f>
        <v>8</v>
      </c>
      <c r="W195">
        <f ca="1">IF($E194="","",IF($F195="",W194,IF(AND($M195=1,W$9&gt;$B$9),"",IF(AND($M195=1,W$9&lt;=$B$9),LOOKUP(W$9,$A$12:$A$111,$B$12:$B$111),IF(AND($H195=-1,X$9=$R194),"",IF($H195=-1,X194,IF(AND($H195=1,V$9=$R194),$J195,IF($H195=1,W194,""))))))))</f>
        <v>11</v>
      </c>
      <c r="X195">
        <f ca="1">IF($E194="","",IF($F195="",X194,IF(AND($M195=1,X$9&gt;$B$9),"",IF(AND($M195=1,X$9&lt;=$B$9),LOOKUP(X$9,$A$12:$A$111,$B$12:$B$111),IF(AND($H195=-1,Y$9=$R194),"",IF($H195=-1,Y194,IF(AND($H195=1,W$9=$R194),$J195,IF($H195=1,X194,""))))))))</f>
        <v>14</v>
      </c>
      <c r="Y195">
        <f ca="1">IF($E194="","",IF($F195="",Y194,IF(AND($M195=1,Y$9&gt;$B$9),"",IF(AND($M195=1,Y$9&lt;=$B$9),LOOKUP(Y$9,$A$12:$A$111,$B$12:$B$111),IF(AND($H195=-1,Z$9=$R194),"",IF($H195=-1,Z194,IF(AND($H195=1,X$9=$R194),$J195,IF($H195=1,Y194,""))))))))</f>
        <v>17</v>
      </c>
      <c r="Z195" t="str">
        <f ca="1">IF($E194="","",IF($F195="",Z194,IF(AND($M195=1,Z$9&gt;$B$9),"",IF(AND($M195=1,Z$9&lt;=$B$9),LOOKUP(Z$9,$A$12:$A$111,$B$12:$B$111),IF(AND($H195=-1,AA$9=$R194),"",IF($H195=-1,AA194,IF(AND($H195=1,Y$9=$R194),$J195,IF($H195=1,Z194,""))))))))</f>
        <v/>
      </c>
      <c r="AA195" t="str">
        <f ca="1">IF($E194="","",IF($F195="",AA194,IF(AND($M195=1,AA$9&gt;$B$9),"",IF(AND($M195=1,AA$9&lt;=$B$9),LOOKUP(AA$9,$A$12:$A$111,$B$12:$B$111),IF(AND($H195=-1,AB$9=$R194),"",IF($H195=-1,AB194,IF(AND($H195=1,Z$9=$R194),$J195,IF($H195=1,AA194,""))))))))</f>
        <v/>
      </c>
      <c r="AB195" t="str">
        <f ca="1">IF($E194="","",IF($F195="",AB194,IF(AND($M195=1,AB$9&gt;$B$9),"",IF(AND($M195=1,AB$9&lt;=$B$9),LOOKUP(AB$9,$A$12:$A$111,$B$12:$B$111),IF(AND($H195=-1,AC$9=$R194),"",IF($H195=-1,AC194,IF(AND($H195=1,AA$9=$R194),$J195,IF($H195=1,AB194,""))))))))</f>
        <v/>
      </c>
      <c r="AC195" t="str">
        <f ca="1">IF($E194="","",IF($F195="",AC194,IF(AND($M195=1,AC$9&gt;$B$9),"",IF(AND($M195=1,AC$9&lt;=$B$9),LOOKUP(AC$9,$A$12:$A$111,$B$12:$B$111),IF(AND($H195=-1,AD$9=$R194),"",IF($H195=-1,AD194,IF(AND($H195=1,AB$9=$R194),$J195,IF($H195=1,AC194,""))))))))</f>
        <v/>
      </c>
      <c r="AD195" t="str">
        <f ca="1">IF($E194="","",IF($F195="",AD194,IF(AND($M195=1,AD$9&gt;$B$9),"",IF(AND($M195=1,AD$9&lt;=$B$9),LOOKUP(AD$9,$A$12:$A$111,$B$12:$B$111),IF(AND($H195=-1,AE$9=$R194),"",IF($H195=-1,AE194,IF(AND($H195=1,AC$9=$R194),$J195,IF($H195=1,AD194,""))))))))</f>
        <v/>
      </c>
      <c r="AE195" t="str">
        <f ca="1">IF($E194="","",IF($F195="",AE194,IF(AND($M195=1,AE$9&gt;$B$9),"",IF(AND($M195=1,AE$9&lt;=$B$9),LOOKUP(AE$9,$A$12:$A$111,$B$12:$B$111),IF(AND($H195=-1,AF$9=$R194),"",IF($H195=-1,AF194,IF(AND($H195=1,AD$9=$R194),$J195,IF($H195=1,AE194,""))))))))</f>
        <v/>
      </c>
      <c r="AF195" t="str">
        <f ca="1">IF($E194="","",IF($F195="",AF194,IF(AND($M195=1,AF$9&gt;$B$9),"",IF(AND($M195=1,AF$9&lt;=$B$9),LOOKUP(AF$9,$A$12:$A$111,$B$12:$B$111),IF(AND($H195=-1,AG$9=$R194),"",IF($H195=-1,AG194,IF(AND($H195=1,AE$9=$R194),$J195,IF($H195=1,AF194,""))))))))</f>
        <v/>
      </c>
      <c r="AG195" t="str">
        <f ca="1">IF($E194="","",IF($F195="",AG194,IF(AND($M195=1,AG$9&gt;$B$9),"",IF(AND($M195=1,AG$9&lt;=$B$9),LOOKUP(AG$9,$A$12:$A$111,$B$12:$B$111),IF(AND($H195=-1,AH$9=$R194),"",IF($H195=-1,AH194,IF(AND($H195=1,AF$9=$R194),$J195,IF($H195=1,AG194,""))))))))</f>
        <v/>
      </c>
      <c r="AH195" t="str">
        <f ca="1">IF($E194="","",IF($F195="",AH194,IF(AND($M195=1,AH$9&gt;$B$9),"",IF(AND($M195=1,AH$9&lt;=$B$9),LOOKUP(AH$9,$A$12:$A$111,$B$12:$B$111),IF(AND($H195=-1,AI$9=$R194),"",IF($H195=-1,AI194,IF(AND($H195=1,AG$9=$R194),$J195,IF($H195=1,AH194,""))))))))</f>
        <v/>
      </c>
      <c r="AI195" t="str">
        <f ca="1">IF($E194="","",IF($F195="",AI194,IF(AND($M195=1,AI$9&gt;$B$9),"",IF(AND($M195=1,AI$9&lt;=$B$9),LOOKUP(AI$9,$A$12:$A$111,$B$12:$B$111),IF(AND($H195=-1,AJ$9=$R194),"",IF($H195=-1,AJ194,IF(AND($H195=1,AH$9=$R194),$J195,IF($H195=1,AI194,""))))))))</f>
        <v/>
      </c>
      <c r="AJ195" t="str">
        <f ca="1">IF($E194="","",IF($F195="",AJ194,IF(AND($M195=1,AJ$9&gt;$B$9),"",IF(AND($M195=1,AJ$9&lt;=$B$9),LOOKUP(AJ$9,$A$12:$A$111,$B$12:$B$111),IF(AND($H195=-1,AK$9=$R194),"",IF($H195=-1,AK194,IF(AND($H195=1,AI$9=$R194),$J195,IF($H195=1,AJ194,""))))))))</f>
        <v/>
      </c>
      <c r="AK195" t="str">
        <f ca="1">IF($E194="","",IF($F195="",AK194,IF(AND($M195=1,AK$9&gt;$B$9),"",IF(AND($M195=1,AK$9&lt;=$B$9),LOOKUP(AK$9,$A$12:$A$111,$B$12:$B$111),IF(AND($H195=-1,AL$9=$R194),"",IF($H195=-1,AL194,IF(AND($H195=1,AJ$9=$R194),$J195,IF($H195=1,AK194,""))))))))</f>
        <v/>
      </c>
      <c r="AL195" t="str">
        <f ca="1">IF($E194="","",IF($F195="",AL194,IF(AND($M195=1,AL$9&gt;$B$9),"",IF(AND($M195=1,AL$9&lt;=$B$9),LOOKUP(AL$9,$A$12:$A$111,$B$12:$B$111),IF(AND($H195=-1,AM$9=$R194),"",IF($H195=-1,AM194,IF(AND($H195=1,AK$9=$R194),$J195,IF($H195=1,AL194,""))))))))</f>
        <v/>
      </c>
      <c r="AM195" t="str">
        <f ca="1">IF($E194="","",IF($F195="",AM194,IF(AND($M195=1,AM$9&gt;$B$9),"",IF(AND($M195=1,AM$9&lt;=$B$9),LOOKUP(AM$9,$A$12:$A$111,$B$12:$B$111),IF(AND($H195=-1,AN$9=$R194),"",IF($H195=-1,AN194,IF(AND($H195=1,AL$9=$R194),$J195,IF($H195=1,AM194,""))))))))</f>
        <v/>
      </c>
      <c r="AN195" t="str">
        <f ca="1">IF($E194="","",IF($F195="",AN194,IF(AND($M195=1,AN$9&gt;$B$9),"",IF(AND($M195=1,AN$9&lt;=$B$9),LOOKUP(AN$9,$A$12:$A$111,$B$12:$B$111),IF(AND($H195=-1,AO$9=$R194),"",IF($H195=-1,AO194,IF(AND($H195=1,AM$9=$R194),$J195,IF($H195=1,AN194,""))))))))</f>
        <v/>
      </c>
      <c r="AO195" t="str">
        <f ca="1">IF($E194="","",IF($F195="",AO194,IF(AND($M195=1,AO$9&gt;$B$9),"",IF(AND($M195=1,AO$9&lt;=$B$9),LOOKUP(AO$9,$A$12:$A$111,$B$12:$B$111),IF(AND($H195=-1,AP$9=$R194),"",IF($H195=-1,AP194,IF(AND($H195=1,AN$9=$R194),$J195,IF($H195=1,AO194,""))))))))</f>
        <v/>
      </c>
      <c r="AP195" t="str">
        <f ca="1">IF($E194="","",IF($F195="",AP194,IF(AND($M195=1,AP$9&gt;$B$9),"",IF(AND($M195=1,AP$9&lt;=$B$9),LOOKUP(AP$9,$A$12:$A$111,$B$12:$B$111),IF(AND($H195=-1,AQ$9=$R194),"",IF($H195=-1,AQ194,IF(AND($H195=1,AO$9=$R194),$J195,IF($H195=1,AP194,""))))))))</f>
        <v/>
      </c>
      <c r="AQ195" t="str">
        <f ca="1">IF($E194="","",IF($F195="",AQ194,IF(AND($M195=1,AQ$9&gt;$B$9),"",IF(AND($M195=1,AQ$9&lt;=$B$9),LOOKUP(AQ$9,$A$12:$A$111,$B$12:$B$111),IF(AND($H195=-1,AR$9=$R194),"",IF($H195=-1,AR194,IF(AND($H195=1,AP$9=$R194),$J195,IF($H195=1,AQ194,""))))))))</f>
        <v/>
      </c>
      <c r="AR195" t="str">
        <f ca="1">IF($E194="","",IF($F195="",AR194,IF(AND($M195=1,AR$9&gt;$B$9),"",IF(AND($M195=1,AR$9&lt;=$B$9),LOOKUP(AR$9,$A$12:$A$111,$B$12:$B$111),IF(AND($H195=-1,AS$9=$R194),"",IF($H195=-1,AS194,IF(AND($H195=1,AQ$9=$R194),$J195,IF($H195=1,AR194,""))))))))</f>
        <v/>
      </c>
      <c r="AS195" t="str">
        <f ca="1">IF($E194="","",IF($F195="",AS194,IF(AND($M195=1,AS$9&gt;$B$9),"",IF(AND($M195=1,AS$9&lt;=$B$9),LOOKUP(AS$9,$A$12:$A$111,$B$12:$B$111),IF(AND($H195=-1,AT$9=$R194),"",IF($H195=-1,AT194,IF(AND($H195=1,AR$9=$R194),$J195,IF($H195=1,AS194,""))))))))</f>
        <v/>
      </c>
      <c r="AT195" t="str">
        <f ca="1">IF($E194="","",IF($F195="",AT194,IF(AND($M195=1,AT$9&gt;$B$9),"",IF(AND($M195=1,AT$9&lt;=$B$9),LOOKUP(AT$9,$A$12:$A$111,$B$12:$B$111),IF(AND($H195=-1,AU$9=$R194),"",IF($H195=-1,AU194,IF(AND($H195=1,AS$9=$R194),$J195,IF($H195=1,AT194,""))))))))</f>
        <v/>
      </c>
      <c r="AU195" t="str">
        <f ca="1">IF($E194="","",IF($F195="",AU194,IF(AND($M195=1,AU$9&gt;$B$9),"",IF(AND($M195=1,AU$9&lt;=$B$9),LOOKUP(AU$9,$A$12:$A$111,$B$12:$B$111),IF(AND($H195=-1,AV$9=$R194),"",IF($H195=-1,AV194,IF(AND($H195=1,AT$9=$R194),$J195,IF($H195=1,AU194,""))))))))</f>
        <v/>
      </c>
      <c r="AV195" t="str">
        <f ca="1">IF($E194="","",IF($F195="",AV194,IF(AND($M195=1,AV$9&gt;$B$9),"",IF(AND($M195=1,AV$9&lt;=$B$9),LOOKUP(AV$9,$A$12:$A$111,$B$12:$B$111),IF(AND($H195=-1,AW$9=$R194),"",IF($H195=-1,AW194,IF(AND($H195=1,AU$9=$R194),$J195,IF($H195=1,AV194,""))))))))</f>
        <v/>
      </c>
      <c r="AW195" t="str">
        <f ca="1">IF($E194="","",IF($F195="",AW194,IF(AND($M195=1,AW$9&gt;$B$9),"",IF(AND($M195=1,AW$9&lt;=$B$9),LOOKUP(AW$9,$A$12:$A$111,$B$12:$B$111),IF(AND($H195=-1,AX$9=$R194),"",IF($H195=-1,AX194,IF(AND($H195=1,AV$9=$R194),$J195,IF($H195=1,AW194,""))))))))</f>
        <v/>
      </c>
      <c r="AX195" t="str">
        <f ca="1">IF($E194="","",IF($F195="",AX194,IF(AND($M195=1,AX$9&gt;$B$9),"",IF(AND($M195=1,AX$9&lt;=$B$9),LOOKUP(AX$9,$A$12:$A$111,$B$12:$B$111),IF(AND($H195=-1,AY$9=$R194),"",IF($H195=-1,AY194,IF(AND($H195=1,AW$9=$R194),$J195,IF($H195=1,AX194,""))))))))</f>
        <v/>
      </c>
      <c r="AY195" t="str">
        <f ca="1">IF($E194="","",IF($F195="",AY194,IF(AND($M195=1,AY$9&gt;$B$9),"",IF(AND($M195=1,AY$9&lt;=$B$9),LOOKUP(AY$9,$A$12:$A$111,$B$12:$B$111),IF(AND($H195=-1,AZ$9=$R194),"",IF($H195=-1,AZ194,IF(AND($H195=1,AX$9=$R194),$J195,IF($H195=1,AY194,""))))))))</f>
        <v/>
      </c>
      <c r="AZ195" t="str">
        <f ca="1">IF($E194="","",IF($F195="",AZ194,IF(AND($M195=1,AZ$9&gt;$B$9),"",IF(AND($M195=1,AZ$9&lt;=$B$9),LOOKUP(AZ$9,$A$12:$A$111,$B$12:$B$111),IF(AND($H195=-1,BA$9=$R194),"",IF($H195=-1,BA194,IF(AND($H195=1,AY$9=$R194),$J195,IF($H195=1,AZ194,""))))))))</f>
        <v/>
      </c>
      <c r="BA195" t="str">
        <f ca="1">IF($E194="","",IF($F195="",BA194,IF(AND($M195=1,BA$9&gt;$B$9),"",IF(AND($M195=1,BA$9&lt;=$B$9),LOOKUP(BA$9,$A$12:$A$111,$B$12:$B$111),IF(AND($H195=-1,BB$9=$R194),"",IF($H195=-1,BB194,IF(AND($H195=1,AZ$9=$R194),$J195,IF($H195=1,BA194,""))))))))</f>
        <v/>
      </c>
      <c r="BB195" t="str">
        <f ca="1">IF($E194="","",IF($F195="",BB194,IF(AND($M195=1,BB$9&gt;$B$9),"",IF(AND($M195=1,BB$9&lt;=$B$9),LOOKUP(BB$9,$A$12:$A$111,$B$12:$B$111),IF(AND($H195=-1,BC$9=$R194),"",IF($H195=-1,BC194,IF(AND($H195=1,BA$9=$R194),$J195,IF($H195=1,BB194,""))))))))</f>
        <v/>
      </c>
      <c r="BC195" t="str">
        <f ca="1">IF($E194="","",IF($F195="",BC194,IF(AND($M195=1,BC$9&gt;$B$9),"",IF(AND($M195=1,BC$9&lt;=$B$9),LOOKUP(BC$9,$A$12:$A$111,$B$12:$B$111),IF(AND($H195=-1,BD$9=$R194),"",IF($H195=-1,BD194,IF(AND($H195=1,BB$9=$R194),$J195,IF($H195=1,BC194,""))))))))</f>
        <v/>
      </c>
      <c r="BD195" t="str">
        <f ca="1">IF($E194="","",IF($F195="",BD194,IF(AND($M195=1,BD$9&gt;$B$9),"",IF(AND($M195=1,BD$9&lt;=$B$9),LOOKUP(BD$9,$A$12:$A$111,$B$12:$B$111),IF(AND($H195=-1,BE$9=$R194),"",IF($H195=-1,BE194,IF(AND($H195=1,BC$9=$R194),$J195,IF($H195=1,BD194,""))))))))</f>
        <v/>
      </c>
      <c r="BE195" t="str">
        <f ca="1">IF($E194="","",IF($F195="",BE194,IF(AND($M195=1,BE$9&gt;$B$9),"",IF(AND($M195=1,BE$9&lt;=$B$9),LOOKUP(BE$9,$A$12:$A$111,$B$12:$B$111),IF(AND($H195=-1,BF$9=$R194),"",IF($H195=-1,BF194,IF(AND($H195=1,BD$9=$R194),$J195,IF($H195=1,BE194,""))))))))</f>
        <v/>
      </c>
      <c r="BF195" t="str">
        <f ca="1">IF($E194="","",IF($F195="",BF194,IF(AND($M195=1,BF$9&gt;$B$9),"",IF(AND($M195=1,BF$9&lt;=$B$9),LOOKUP(BF$9,$A$12:$A$111,$B$12:$B$111),IF(AND($H195=-1,BG$9=$R194),"",IF($H195=-1,BG194,IF(AND($H195=1,BE$9=$R194),$J195,IF($H195=1,BF194,""))))))))</f>
        <v/>
      </c>
      <c r="BG195" t="str">
        <f ca="1">IF($E194="","",IF($F195="",BG194,IF(AND($M195=1,BG$9&gt;$B$9),"",IF(AND($M195=1,BG$9&lt;=$B$9),LOOKUP(BG$9,$A$12:$A$111,$B$12:$B$111),IF(AND($H195=-1,BH$9=$R194),"",IF($H195=-1,BH194,IF(AND($H195=1,BF$9=$R194),$J195,IF($H195=1,BG194,""))))))))</f>
        <v/>
      </c>
      <c r="BH195" t="str">
        <f ca="1">IF($E194="","",IF($F195="",BH194,IF(AND($M195=1,BH$9&gt;$B$9),"",IF(AND($M195=1,BH$9&lt;=$B$9),LOOKUP(BH$9,$A$12:$A$111,$B$12:$B$111),IF(AND($H195=-1,BI$9=$R194),"",IF($H195=-1,BI194,IF(AND($H195=1,BG$9=$R194),$J195,IF($H195=1,BH194,""))))))))</f>
        <v/>
      </c>
      <c r="BI195" t="str">
        <f ca="1">IF($E194="","",IF($F195="",BI194,IF(AND($M195=1,BI$9&gt;$B$9),"",IF(AND($M195=1,BI$9&lt;=$B$9),LOOKUP(BI$9,$A$12:$A$111,$B$12:$B$111),IF(AND($H195=-1,BJ$9=$R194),"",IF($H195=-1,BJ194,IF(AND($H195=1,BH$9=$R194),$J195,IF($H195=1,BI194,""))))))))</f>
        <v/>
      </c>
      <c r="BJ195" t="str">
        <f ca="1">IF($E194="","",IF($F195="",BJ194,IF(AND($M195=1,BJ$9&gt;$B$9),"",IF(AND($M195=1,BJ$9&lt;=$B$9),LOOKUP(BJ$9,$A$12:$A$111,$B$12:$B$111),IF(AND($H195=-1,BK$9=$R194),"",IF($H195=-1,BK194,IF(AND($H195=1,BI$9=$R194),$J195,IF($H195=1,BJ194,""))))))))</f>
        <v/>
      </c>
      <c r="BK195" t="str">
        <f ca="1">IF($E194="","",IF($F195="",BK194,IF(AND($M195=1,BK$9&gt;$B$9),"",IF(AND($M195=1,BK$9&lt;=$B$9),LOOKUP(BK$9,$A$12:$A$111,$B$12:$B$111),IF(AND($H195=-1,BL$9=$R194),"",IF($H195=-1,BL194,IF(AND($H195=1,BJ$9=$R194),$J195,IF($H195=1,BK194,""))))))))</f>
        <v/>
      </c>
      <c r="BL195" t="str">
        <f ca="1">IF($E194="","",IF($F195="",BL194,IF(AND($M195=1,BL$9&gt;$B$9),"",IF(AND($M195=1,BL$9&lt;=$B$9),LOOKUP(BL$9,$A$12:$A$111,$B$12:$B$111),IF(AND($H195=-1,BM$9=$R194),"",IF($H195=-1,BM194,IF(AND($H195=1,BK$9=$R194),$J195,IF($H195=1,BL194,""))))))))</f>
        <v/>
      </c>
      <c r="BM195" t="str">
        <f ca="1">IF($E194="","",IF($F195="",BM194,IF(AND($M195=1,BM$9&gt;$B$9),"",IF(AND($M195=1,BM$9&lt;=$B$9),LOOKUP(BM$9,$A$12:$A$111,$B$12:$B$111),IF(AND($H195=-1,BN$9=$R194),"",IF($H195=-1,BN194,IF(AND($H195=1,BL$9=$R194),$J195,IF($H195=1,BM194,""))))))))</f>
        <v/>
      </c>
      <c r="BN195" t="str">
        <f ca="1">IF($E194="","",IF($F195="",BN194,IF(AND($M195=1,BN$9&gt;$B$9),"",IF(AND($M195=1,BN$9&lt;=$B$9),LOOKUP(BN$9,$A$12:$A$111,$B$12:$B$111),IF(AND($H195=-1,BO$9=$R194),"",IF($H195=-1,BO194,IF(AND($H195=1,BM$9=$R194),$J195,IF($H195=1,BN194,""))))))))</f>
        <v/>
      </c>
      <c r="BO195">
        <f ca="1">IF($E194="","",IF($F195="",BO194,IF(AND($M195=1,BO$9&gt;$B$9),"",IF(AND($M195=1,BO$9&lt;=$B$9),LOOKUP(BO$9,$A$12:$A$111,$B$12:$B$111),IF(AND($H195=-1,BP$9=$R194),"",IF($H195=-1,BP194,IF(AND($H195=1,BN$9=$R194),$J195,IF($H195=1,BO194,""))))))))</f>
        <v>0</v>
      </c>
      <c r="BP195">
        <f ca="1">IF($E194="","",IF($F195="",BP194,IF(AND($M195=1,BP$9&gt;$B$9),"",IF(AND($M195=1,BP$9&lt;=$B$9),LOOKUP(BP$9,$A$12:$A$111,$B$12:$B$111),IF(AND($H195=-1,BQ$9=$R194),"",IF($H195=-1,BQ194,IF(AND($H195=1,BO$9=$R194),$J195,IF($H195=1,BP194,""))))))))</f>
        <v>0</v>
      </c>
    </row>
    <row r="196" spans="4:68" x14ac:dyDescent="0.25">
      <c r="D196" s="4">
        <v>186</v>
      </c>
      <c r="E196" s="1">
        <f t="shared" ca="1" si="21"/>
        <v>13</v>
      </c>
      <c r="F196" t="str">
        <f ca="1">IF(E195="","",IF(AND(B$3="Last",G195="Zero"),F195,IF(B$3="Last",G195,IF(AND(B$3="2nd last",G194="Zero"),F195,IF(B$3="2nd last",G194,IF(AND(B$3="Opposite",G195="Zero"),F195,IF(AND(B$3="Opposite",G195="Red"),"Black",IF(AND(B$3="Opposite",G195="Black"),"Red",IF(AND(B$3="Opposite",G195="Odd"),"Even",IF(AND(B$3="Opposite",G195="Even"),"Odd",IF(AND(B$3="Opposite",G195="High"),"Low",IF(AND(B$3="Opposite",G195="Low"),"High",IF(COUNTIF(Refs!$E$5:$I$6,B$3)=1,RevLab!B$3,"")))))))))))))</f>
        <v>Black</v>
      </c>
      <c r="G196" t="str">
        <f ca="1">IF(E196="","",IF(B$2="Red/Black",LOOKUP(E196,Refs!D:D,Refs!F:F),IF(B$2="High/Low",LOOKUP(E196,Refs!D:D,Refs!H:H),IF(B$2="Odd/Even",LOOKUP(E196,Refs!D:D,Refs!J:J),""))))</f>
        <v>Black</v>
      </c>
      <c r="H196">
        <f t="shared" ca="1" si="22"/>
        <v>1</v>
      </c>
      <c r="I196">
        <f ca="1">IF(E195="","",IF(F196="","",IF(AND(R195&gt;1,P195+Q195&gt;=$B$4),$B$4,IF(R195=1,P195,P195+Q195))))</f>
        <v>20</v>
      </c>
      <c r="J196">
        <f t="shared" ca="1" si="23"/>
        <v>20</v>
      </c>
      <c r="K196">
        <f t="shared" ca="1" si="25"/>
        <v>-158</v>
      </c>
      <c r="L196">
        <f t="shared" ca="1" si="26"/>
        <v>15</v>
      </c>
      <c r="M196">
        <f t="shared" ca="1" si="24"/>
        <v>0</v>
      </c>
      <c r="P196">
        <f t="shared" ca="1" si="18"/>
        <v>3</v>
      </c>
      <c r="Q196">
        <f t="shared" ca="1" si="19"/>
        <v>20</v>
      </c>
      <c r="R196" s="2">
        <f t="shared" ca="1" si="20"/>
        <v>8</v>
      </c>
      <c r="S196" s="4">
        <f ca="1">IF(E195="","",IF($F196="",S195,IF($M196=1,LOOKUP(S$9,$A$12:$A$111,$B$12:$B$111),IF(AND($H196=-1,T$9=$R195),"",IF($H196=-1,T195,IF($H196=1,S195))))))</f>
        <v>3</v>
      </c>
      <c r="T196">
        <f ca="1">IF($E195="","",IF($F196="",T195,IF(AND($M196=1,T$9&gt;$B$9),"",IF(AND($M196=1,T$9&lt;=$B$9),LOOKUP(T$9,$A$12:$A$111,$B$12:$B$111),IF(AND($H196=-1,U$9=$R195),"",IF($H196=-1,U195,IF(AND($H196=1,S$9=$R195),$J196,IF($H196=1,T195,""))))))))</f>
        <v>4</v>
      </c>
      <c r="U196">
        <f ca="1">IF($E195="","",IF($F196="",U195,IF(AND($M196=1,U$9&gt;$B$9),"",IF(AND($M196=1,U$9&lt;=$B$9),LOOKUP(U$9,$A$12:$A$111,$B$12:$B$111),IF(AND($H196=-1,V$9=$R195),"",IF($H196=-1,V195,IF(AND($H196=1,T$9=$R195),$J196,IF($H196=1,U195,""))))))))</f>
        <v>5</v>
      </c>
      <c r="V196">
        <f ca="1">IF($E195="","",IF($F196="",V195,IF(AND($M196=1,V$9&gt;$B$9),"",IF(AND($M196=1,V$9&lt;=$B$9),LOOKUP(V$9,$A$12:$A$111,$B$12:$B$111),IF(AND($H196=-1,W$9=$R195),"",IF($H196=-1,W195,IF(AND($H196=1,U$9=$R195),$J196,IF($H196=1,V195,""))))))))</f>
        <v>8</v>
      </c>
      <c r="W196">
        <f ca="1">IF($E195="","",IF($F196="",W195,IF(AND($M196=1,W$9&gt;$B$9),"",IF(AND($M196=1,W$9&lt;=$B$9),LOOKUP(W$9,$A$12:$A$111,$B$12:$B$111),IF(AND($H196=-1,X$9=$R195),"",IF($H196=-1,X195,IF(AND($H196=1,V$9=$R195),$J196,IF($H196=1,W195,""))))))))</f>
        <v>11</v>
      </c>
      <c r="X196">
        <f ca="1">IF($E195="","",IF($F196="",X195,IF(AND($M196=1,X$9&gt;$B$9),"",IF(AND($M196=1,X$9&lt;=$B$9),LOOKUP(X$9,$A$12:$A$111,$B$12:$B$111),IF(AND($H196=-1,Y$9=$R195),"",IF($H196=-1,Y195,IF(AND($H196=1,W$9=$R195),$J196,IF($H196=1,X195,""))))))))</f>
        <v>14</v>
      </c>
      <c r="Y196">
        <f ca="1">IF($E195="","",IF($F196="",Y195,IF(AND($M196=1,Y$9&gt;$B$9),"",IF(AND($M196=1,Y$9&lt;=$B$9),LOOKUP(Y$9,$A$12:$A$111,$B$12:$B$111),IF(AND($H196=-1,Z$9=$R195),"",IF($H196=-1,Z195,IF(AND($H196=1,X$9=$R195),$J196,IF($H196=1,Y195,""))))))))</f>
        <v>17</v>
      </c>
      <c r="Z196">
        <f ca="1">IF($E195="","",IF($F196="",Z195,IF(AND($M196=1,Z$9&gt;$B$9),"",IF(AND($M196=1,Z$9&lt;=$B$9),LOOKUP(Z$9,$A$12:$A$111,$B$12:$B$111),IF(AND($H196=-1,AA$9=$R195),"",IF($H196=-1,AA195,IF(AND($H196=1,Y$9=$R195),$J196,IF($H196=1,Z195,""))))))))</f>
        <v>20</v>
      </c>
      <c r="AA196" t="str">
        <f ca="1">IF($E195="","",IF($F196="",AA195,IF(AND($M196=1,AA$9&gt;$B$9),"",IF(AND($M196=1,AA$9&lt;=$B$9),LOOKUP(AA$9,$A$12:$A$111,$B$12:$B$111),IF(AND($H196=-1,AB$9=$R195),"",IF($H196=-1,AB195,IF(AND($H196=1,Z$9=$R195),$J196,IF($H196=1,AA195,""))))))))</f>
        <v/>
      </c>
      <c r="AB196" t="str">
        <f ca="1">IF($E195="","",IF($F196="",AB195,IF(AND($M196=1,AB$9&gt;$B$9),"",IF(AND($M196=1,AB$9&lt;=$B$9),LOOKUP(AB$9,$A$12:$A$111,$B$12:$B$111),IF(AND($H196=-1,AC$9=$R195),"",IF($H196=-1,AC195,IF(AND($H196=1,AA$9=$R195),$J196,IF($H196=1,AB195,""))))))))</f>
        <v/>
      </c>
      <c r="AC196" t="str">
        <f ca="1">IF($E195="","",IF($F196="",AC195,IF(AND($M196=1,AC$9&gt;$B$9),"",IF(AND($M196=1,AC$9&lt;=$B$9),LOOKUP(AC$9,$A$12:$A$111,$B$12:$B$111),IF(AND($H196=-1,AD$9=$R195),"",IF($H196=-1,AD195,IF(AND($H196=1,AB$9=$R195),$J196,IF($H196=1,AC195,""))))))))</f>
        <v/>
      </c>
      <c r="AD196" t="str">
        <f ca="1">IF($E195="","",IF($F196="",AD195,IF(AND($M196=1,AD$9&gt;$B$9),"",IF(AND($M196=1,AD$9&lt;=$B$9),LOOKUP(AD$9,$A$12:$A$111,$B$12:$B$111),IF(AND($H196=-1,AE$9=$R195),"",IF($H196=-1,AE195,IF(AND($H196=1,AC$9=$R195),$J196,IF($H196=1,AD195,""))))))))</f>
        <v/>
      </c>
      <c r="AE196" t="str">
        <f ca="1">IF($E195="","",IF($F196="",AE195,IF(AND($M196=1,AE$9&gt;$B$9),"",IF(AND($M196=1,AE$9&lt;=$B$9),LOOKUP(AE$9,$A$12:$A$111,$B$12:$B$111),IF(AND($H196=-1,AF$9=$R195),"",IF($H196=-1,AF195,IF(AND($H196=1,AD$9=$R195),$J196,IF($H196=1,AE195,""))))))))</f>
        <v/>
      </c>
      <c r="AF196" t="str">
        <f ca="1">IF($E195="","",IF($F196="",AF195,IF(AND($M196=1,AF$9&gt;$B$9),"",IF(AND($M196=1,AF$9&lt;=$B$9),LOOKUP(AF$9,$A$12:$A$111,$B$12:$B$111),IF(AND($H196=-1,AG$9=$R195),"",IF($H196=-1,AG195,IF(AND($H196=1,AE$9=$R195),$J196,IF($H196=1,AF195,""))))))))</f>
        <v/>
      </c>
      <c r="AG196" t="str">
        <f ca="1">IF($E195="","",IF($F196="",AG195,IF(AND($M196=1,AG$9&gt;$B$9),"",IF(AND($M196=1,AG$9&lt;=$B$9),LOOKUP(AG$9,$A$12:$A$111,$B$12:$B$111),IF(AND($H196=-1,AH$9=$R195),"",IF($H196=-1,AH195,IF(AND($H196=1,AF$9=$R195),$J196,IF($H196=1,AG195,""))))))))</f>
        <v/>
      </c>
      <c r="AH196" t="str">
        <f ca="1">IF($E195="","",IF($F196="",AH195,IF(AND($M196=1,AH$9&gt;$B$9),"",IF(AND($M196=1,AH$9&lt;=$B$9),LOOKUP(AH$9,$A$12:$A$111,$B$12:$B$111),IF(AND($H196=-1,AI$9=$R195),"",IF($H196=-1,AI195,IF(AND($H196=1,AG$9=$R195),$J196,IF($H196=1,AH195,""))))))))</f>
        <v/>
      </c>
      <c r="AI196" t="str">
        <f ca="1">IF($E195="","",IF($F196="",AI195,IF(AND($M196=1,AI$9&gt;$B$9),"",IF(AND($M196=1,AI$9&lt;=$B$9),LOOKUP(AI$9,$A$12:$A$111,$B$12:$B$111),IF(AND($H196=-1,AJ$9=$R195),"",IF($H196=-1,AJ195,IF(AND($H196=1,AH$9=$R195),$J196,IF($H196=1,AI195,""))))))))</f>
        <v/>
      </c>
      <c r="AJ196" t="str">
        <f ca="1">IF($E195="","",IF($F196="",AJ195,IF(AND($M196=1,AJ$9&gt;$B$9),"",IF(AND($M196=1,AJ$9&lt;=$B$9),LOOKUP(AJ$9,$A$12:$A$111,$B$12:$B$111),IF(AND($H196=-1,AK$9=$R195),"",IF($H196=-1,AK195,IF(AND($H196=1,AI$9=$R195),$J196,IF($H196=1,AJ195,""))))))))</f>
        <v/>
      </c>
      <c r="AK196" t="str">
        <f ca="1">IF($E195="","",IF($F196="",AK195,IF(AND($M196=1,AK$9&gt;$B$9),"",IF(AND($M196=1,AK$9&lt;=$B$9),LOOKUP(AK$9,$A$12:$A$111,$B$12:$B$111),IF(AND($H196=-1,AL$9=$R195),"",IF($H196=-1,AL195,IF(AND($H196=1,AJ$9=$R195),$J196,IF($H196=1,AK195,""))))))))</f>
        <v/>
      </c>
      <c r="AL196" t="str">
        <f ca="1">IF($E195="","",IF($F196="",AL195,IF(AND($M196=1,AL$9&gt;$B$9),"",IF(AND($M196=1,AL$9&lt;=$B$9),LOOKUP(AL$9,$A$12:$A$111,$B$12:$B$111),IF(AND($H196=-1,AM$9=$R195),"",IF($H196=-1,AM195,IF(AND($H196=1,AK$9=$R195),$J196,IF($H196=1,AL195,""))))))))</f>
        <v/>
      </c>
      <c r="AM196" t="str">
        <f ca="1">IF($E195="","",IF($F196="",AM195,IF(AND($M196=1,AM$9&gt;$B$9),"",IF(AND($M196=1,AM$9&lt;=$B$9),LOOKUP(AM$9,$A$12:$A$111,$B$12:$B$111),IF(AND($H196=-1,AN$9=$R195),"",IF($H196=-1,AN195,IF(AND($H196=1,AL$9=$R195),$J196,IF($H196=1,AM195,""))))))))</f>
        <v/>
      </c>
      <c r="AN196" t="str">
        <f ca="1">IF($E195="","",IF($F196="",AN195,IF(AND($M196=1,AN$9&gt;$B$9),"",IF(AND($M196=1,AN$9&lt;=$B$9),LOOKUP(AN$9,$A$12:$A$111,$B$12:$B$111),IF(AND($H196=-1,AO$9=$R195),"",IF($H196=-1,AO195,IF(AND($H196=1,AM$9=$R195),$J196,IF($H196=1,AN195,""))))))))</f>
        <v/>
      </c>
      <c r="AO196" t="str">
        <f ca="1">IF($E195="","",IF($F196="",AO195,IF(AND($M196=1,AO$9&gt;$B$9),"",IF(AND($M196=1,AO$9&lt;=$B$9),LOOKUP(AO$9,$A$12:$A$111,$B$12:$B$111),IF(AND($H196=-1,AP$9=$R195),"",IF($H196=-1,AP195,IF(AND($H196=1,AN$9=$R195),$J196,IF($H196=1,AO195,""))))))))</f>
        <v/>
      </c>
      <c r="AP196" t="str">
        <f ca="1">IF($E195="","",IF($F196="",AP195,IF(AND($M196=1,AP$9&gt;$B$9),"",IF(AND($M196=1,AP$9&lt;=$B$9),LOOKUP(AP$9,$A$12:$A$111,$B$12:$B$111),IF(AND($H196=-1,AQ$9=$R195),"",IF($H196=-1,AQ195,IF(AND($H196=1,AO$9=$R195),$J196,IF($H196=1,AP195,""))))))))</f>
        <v/>
      </c>
      <c r="AQ196" t="str">
        <f ca="1">IF($E195="","",IF($F196="",AQ195,IF(AND($M196=1,AQ$9&gt;$B$9),"",IF(AND($M196=1,AQ$9&lt;=$B$9),LOOKUP(AQ$9,$A$12:$A$111,$B$12:$B$111),IF(AND($H196=-1,AR$9=$R195),"",IF($H196=-1,AR195,IF(AND($H196=1,AP$9=$R195),$J196,IF($H196=1,AQ195,""))))))))</f>
        <v/>
      </c>
      <c r="AR196" t="str">
        <f ca="1">IF($E195="","",IF($F196="",AR195,IF(AND($M196=1,AR$9&gt;$B$9),"",IF(AND($M196=1,AR$9&lt;=$B$9),LOOKUP(AR$9,$A$12:$A$111,$B$12:$B$111),IF(AND($H196=-1,AS$9=$R195),"",IF($H196=-1,AS195,IF(AND($H196=1,AQ$9=$R195),$J196,IF($H196=1,AR195,""))))))))</f>
        <v/>
      </c>
      <c r="AS196" t="str">
        <f ca="1">IF($E195="","",IF($F196="",AS195,IF(AND($M196=1,AS$9&gt;$B$9),"",IF(AND($M196=1,AS$9&lt;=$B$9),LOOKUP(AS$9,$A$12:$A$111,$B$12:$B$111),IF(AND($H196=-1,AT$9=$R195),"",IF($H196=-1,AT195,IF(AND($H196=1,AR$9=$R195),$J196,IF($H196=1,AS195,""))))))))</f>
        <v/>
      </c>
      <c r="AT196" t="str">
        <f ca="1">IF($E195="","",IF($F196="",AT195,IF(AND($M196=1,AT$9&gt;$B$9),"",IF(AND($M196=1,AT$9&lt;=$B$9),LOOKUP(AT$9,$A$12:$A$111,$B$12:$B$111),IF(AND($H196=-1,AU$9=$R195),"",IF($H196=-1,AU195,IF(AND($H196=1,AS$9=$R195),$J196,IF($H196=1,AT195,""))))))))</f>
        <v/>
      </c>
      <c r="AU196" t="str">
        <f ca="1">IF($E195="","",IF($F196="",AU195,IF(AND($M196=1,AU$9&gt;$B$9),"",IF(AND($M196=1,AU$9&lt;=$B$9),LOOKUP(AU$9,$A$12:$A$111,$B$12:$B$111),IF(AND($H196=-1,AV$9=$R195),"",IF($H196=-1,AV195,IF(AND($H196=1,AT$9=$R195),$J196,IF($H196=1,AU195,""))))))))</f>
        <v/>
      </c>
      <c r="AV196" t="str">
        <f ca="1">IF($E195="","",IF($F196="",AV195,IF(AND($M196=1,AV$9&gt;$B$9),"",IF(AND($M196=1,AV$9&lt;=$B$9),LOOKUP(AV$9,$A$12:$A$111,$B$12:$B$111),IF(AND($H196=-1,AW$9=$R195),"",IF($H196=-1,AW195,IF(AND($H196=1,AU$9=$R195),$J196,IF($H196=1,AV195,""))))))))</f>
        <v/>
      </c>
      <c r="AW196" t="str">
        <f ca="1">IF($E195="","",IF($F196="",AW195,IF(AND($M196=1,AW$9&gt;$B$9),"",IF(AND($M196=1,AW$9&lt;=$B$9),LOOKUP(AW$9,$A$12:$A$111,$B$12:$B$111),IF(AND($H196=-1,AX$9=$R195),"",IF($H196=-1,AX195,IF(AND($H196=1,AV$9=$R195),$J196,IF($H196=1,AW195,""))))))))</f>
        <v/>
      </c>
      <c r="AX196" t="str">
        <f ca="1">IF($E195="","",IF($F196="",AX195,IF(AND($M196=1,AX$9&gt;$B$9),"",IF(AND($M196=1,AX$9&lt;=$B$9),LOOKUP(AX$9,$A$12:$A$111,$B$12:$B$111),IF(AND($H196=-1,AY$9=$R195),"",IF($H196=-1,AY195,IF(AND($H196=1,AW$9=$R195),$J196,IF($H196=1,AX195,""))))))))</f>
        <v/>
      </c>
      <c r="AY196" t="str">
        <f ca="1">IF($E195="","",IF($F196="",AY195,IF(AND($M196=1,AY$9&gt;$B$9),"",IF(AND($M196=1,AY$9&lt;=$B$9),LOOKUP(AY$9,$A$12:$A$111,$B$12:$B$111),IF(AND($H196=-1,AZ$9=$R195),"",IF($H196=-1,AZ195,IF(AND($H196=1,AX$9=$R195),$J196,IF($H196=1,AY195,""))))))))</f>
        <v/>
      </c>
      <c r="AZ196" t="str">
        <f ca="1">IF($E195="","",IF($F196="",AZ195,IF(AND($M196=1,AZ$9&gt;$B$9),"",IF(AND($M196=1,AZ$9&lt;=$B$9),LOOKUP(AZ$9,$A$12:$A$111,$B$12:$B$111),IF(AND($H196=-1,BA$9=$R195),"",IF($H196=-1,BA195,IF(AND($H196=1,AY$9=$R195),$J196,IF($H196=1,AZ195,""))))))))</f>
        <v/>
      </c>
      <c r="BA196" t="str">
        <f ca="1">IF($E195="","",IF($F196="",BA195,IF(AND($M196=1,BA$9&gt;$B$9),"",IF(AND($M196=1,BA$9&lt;=$B$9),LOOKUP(BA$9,$A$12:$A$111,$B$12:$B$111),IF(AND($H196=-1,BB$9=$R195),"",IF($H196=-1,BB195,IF(AND($H196=1,AZ$9=$R195),$J196,IF($H196=1,BA195,""))))))))</f>
        <v/>
      </c>
      <c r="BB196" t="str">
        <f ca="1">IF($E195="","",IF($F196="",BB195,IF(AND($M196=1,BB$9&gt;$B$9),"",IF(AND($M196=1,BB$9&lt;=$B$9),LOOKUP(BB$9,$A$12:$A$111,$B$12:$B$111),IF(AND($H196=-1,BC$9=$R195),"",IF($H196=-1,BC195,IF(AND($H196=1,BA$9=$R195),$J196,IF($H196=1,BB195,""))))))))</f>
        <v/>
      </c>
      <c r="BC196" t="str">
        <f ca="1">IF($E195="","",IF($F196="",BC195,IF(AND($M196=1,BC$9&gt;$B$9),"",IF(AND($M196=1,BC$9&lt;=$B$9),LOOKUP(BC$9,$A$12:$A$111,$B$12:$B$111),IF(AND($H196=-1,BD$9=$R195),"",IF($H196=-1,BD195,IF(AND($H196=1,BB$9=$R195),$J196,IF($H196=1,BC195,""))))))))</f>
        <v/>
      </c>
      <c r="BD196" t="str">
        <f ca="1">IF($E195="","",IF($F196="",BD195,IF(AND($M196=1,BD$9&gt;$B$9),"",IF(AND($M196=1,BD$9&lt;=$B$9),LOOKUP(BD$9,$A$12:$A$111,$B$12:$B$111),IF(AND($H196=-1,BE$9=$R195),"",IF($H196=-1,BE195,IF(AND($H196=1,BC$9=$R195),$J196,IF($H196=1,BD195,""))))))))</f>
        <v/>
      </c>
      <c r="BE196" t="str">
        <f ca="1">IF($E195="","",IF($F196="",BE195,IF(AND($M196=1,BE$9&gt;$B$9),"",IF(AND($M196=1,BE$9&lt;=$B$9),LOOKUP(BE$9,$A$12:$A$111,$B$12:$B$111),IF(AND($H196=-1,BF$9=$R195),"",IF($H196=-1,BF195,IF(AND($H196=1,BD$9=$R195),$J196,IF($H196=1,BE195,""))))))))</f>
        <v/>
      </c>
      <c r="BF196" t="str">
        <f ca="1">IF($E195="","",IF($F196="",BF195,IF(AND($M196=1,BF$9&gt;$B$9),"",IF(AND($M196=1,BF$9&lt;=$B$9),LOOKUP(BF$9,$A$12:$A$111,$B$12:$B$111),IF(AND($H196=-1,BG$9=$R195),"",IF($H196=-1,BG195,IF(AND($H196=1,BE$9=$R195),$J196,IF($H196=1,BF195,""))))))))</f>
        <v/>
      </c>
      <c r="BG196" t="str">
        <f ca="1">IF($E195="","",IF($F196="",BG195,IF(AND($M196=1,BG$9&gt;$B$9),"",IF(AND($M196=1,BG$9&lt;=$B$9),LOOKUP(BG$9,$A$12:$A$111,$B$12:$B$111),IF(AND($H196=-1,BH$9=$R195),"",IF($H196=-1,BH195,IF(AND($H196=1,BF$9=$R195),$J196,IF($H196=1,BG195,""))))))))</f>
        <v/>
      </c>
      <c r="BH196" t="str">
        <f ca="1">IF($E195="","",IF($F196="",BH195,IF(AND($M196=1,BH$9&gt;$B$9),"",IF(AND($M196=1,BH$9&lt;=$B$9),LOOKUP(BH$9,$A$12:$A$111,$B$12:$B$111),IF(AND($H196=-1,BI$9=$R195),"",IF($H196=-1,BI195,IF(AND($H196=1,BG$9=$R195),$J196,IF($H196=1,BH195,""))))))))</f>
        <v/>
      </c>
      <c r="BI196" t="str">
        <f ca="1">IF($E195="","",IF($F196="",BI195,IF(AND($M196=1,BI$9&gt;$B$9),"",IF(AND($M196=1,BI$9&lt;=$B$9),LOOKUP(BI$9,$A$12:$A$111,$B$12:$B$111),IF(AND($H196=-1,BJ$9=$R195),"",IF($H196=-1,BJ195,IF(AND($H196=1,BH$9=$R195),$J196,IF($H196=1,BI195,""))))))))</f>
        <v/>
      </c>
      <c r="BJ196" t="str">
        <f ca="1">IF($E195="","",IF($F196="",BJ195,IF(AND($M196=1,BJ$9&gt;$B$9),"",IF(AND($M196=1,BJ$9&lt;=$B$9),LOOKUP(BJ$9,$A$12:$A$111,$B$12:$B$111),IF(AND($H196=-1,BK$9=$R195),"",IF($H196=-1,BK195,IF(AND($H196=1,BI$9=$R195),$J196,IF($H196=1,BJ195,""))))))))</f>
        <v/>
      </c>
      <c r="BK196" t="str">
        <f ca="1">IF($E195="","",IF($F196="",BK195,IF(AND($M196=1,BK$9&gt;$B$9),"",IF(AND($M196=1,BK$9&lt;=$B$9),LOOKUP(BK$9,$A$12:$A$111,$B$12:$B$111),IF(AND($H196=-1,BL$9=$R195),"",IF($H196=-1,BL195,IF(AND($H196=1,BJ$9=$R195),$J196,IF($H196=1,BK195,""))))))))</f>
        <v/>
      </c>
      <c r="BL196" t="str">
        <f ca="1">IF($E195="","",IF($F196="",BL195,IF(AND($M196=1,BL$9&gt;$B$9),"",IF(AND($M196=1,BL$9&lt;=$B$9),LOOKUP(BL$9,$A$12:$A$111,$B$12:$B$111),IF(AND($H196=-1,BM$9=$R195),"",IF($H196=-1,BM195,IF(AND($H196=1,BK$9=$R195),$J196,IF($H196=1,BL195,""))))))))</f>
        <v/>
      </c>
      <c r="BM196" t="str">
        <f ca="1">IF($E195="","",IF($F196="",BM195,IF(AND($M196=1,BM$9&gt;$B$9),"",IF(AND($M196=1,BM$9&lt;=$B$9),LOOKUP(BM$9,$A$12:$A$111,$B$12:$B$111),IF(AND($H196=-1,BN$9=$R195),"",IF($H196=-1,BN195,IF(AND($H196=1,BL$9=$R195),$J196,IF($H196=1,BM195,""))))))))</f>
        <v/>
      </c>
      <c r="BN196" t="str">
        <f ca="1">IF($E195="","",IF($F196="",BN195,IF(AND($M196=1,BN$9&gt;$B$9),"",IF(AND($M196=1,BN$9&lt;=$B$9),LOOKUP(BN$9,$A$12:$A$111,$B$12:$B$111),IF(AND($H196=-1,BO$9=$R195),"",IF($H196=-1,BO195,IF(AND($H196=1,BM$9=$R195),$J196,IF($H196=1,BN195,""))))))))</f>
        <v/>
      </c>
      <c r="BO196">
        <f ca="1">IF($E195="","",IF($F196="",BO195,IF(AND($M196=1,BO$9&gt;$B$9),"",IF(AND($M196=1,BO$9&lt;=$B$9),LOOKUP(BO$9,$A$12:$A$111,$B$12:$B$111),IF(AND($H196=-1,BP$9=$R195),"",IF($H196=-1,BP195,IF(AND($H196=1,BN$9=$R195),$J196,IF($H196=1,BO195,""))))))))</f>
        <v>0</v>
      </c>
      <c r="BP196">
        <f ca="1">IF($E195="","",IF($F196="",BP195,IF(AND($M196=1,BP$9&gt;$B$9),"",IF(AND($M196=1,BP$9&lt;=$B$9),LOOKUP(BP$9,$A$12:$A$111,$B$12:$B$111),IF(AND($H196=-1,BQ$9=$R195),"",IF($H196=-1,BQ195,IF(AND($H196=1,BO$9=$R195),$J196,IF($H196=1,BP195,""))))))))</f>
        <v>0</v>
      </c>
    </row>
    <row r="197" spans="4:68" x14ac:dyDescent="0.25">
      <c r="D197" s="4">
        <v>187</v>
      </c>
      <c r="E197" s="1">
        <f t="shared" ca="1" si="21"/>
        <v>12</v>
      </c>
      <c r="F197" t="str">
        <f ca="1">IF(E196="","",IF(AND(B$3="Last",G196="Zero"),F196,IF(B$3="Last",G196,IF(AND(B$3="2nd last",G195="Zero"),F196,IF(B$3="2nd last",G195,IF(AND(B$3="Opposite",G196="Zero"),F196,IF(AND(B$3="Opposite",G196="Red"),"Black",IF(AND(B$3="Opposite",G196="Black"),"Red",IF(AND(B$3="Opposite",G196="Odd"),"Even",IF(AND(B$3="Opposite",G196="Even"),"Odd",IF(AND(B$3="Opposite",G196="High"),"Low",IF(AND(B$3="Opposite",G196="Low"),"High",IF(COUNTIF(Refs!$E$5:$I$6,B$3)=1,RevLab!B$3,"")))))))))))))</f>
        <v>Black</v>
      </c>
      <c r="G197" t="str">
        <f ca="1">IF(E197="","",IF(B$2="Red/Black",LOOKUP(E197,Refs!D:D,Refs!F:F),IF(B$2="High/Low",LOOKUP(E197,Refs!D:D,Refs!H:H),IF(B$2="Odd/Even",LOOKUP(E197,Refs!D:D,Refs!J:J),""))))</f>
        <v>Red</v>
      </c>
      <c r="H197">
        <f t="shared" ca="1" si="22"/>
        <v>-1</v>
      </c>
      <c r="I197">
        <f ca="1">IF(E196="","",IF(F197="","",IF(AND(R196&gt;1,P196+Q196&gt;=$B$4),$B$4,IF(R196=1,P196,P196+Q196))))</f>
        <v>23</v>
      </c>
      <c r="J197">
        <f t="shared" ca="1" si="23"/>
        <v>-23</v>
      </c>
      <c r="K197">
        <f t="shared" ca="1" si="25"/>
        <v>-181</v>
      </c>
      <c r="L197">
        <f t="shared" ca="1" si="26"/>
        <v>15</v>
      </c>
      <c r="M197">
        <f t="shared" ca="1" si="24"/>
        <v>0</v>
      </c>
      <c r="P197">
        <f t="shared" ca="1" si="18"/>
        <v>4</v>
      </c>
      <c r="Q197">
        <f t="shared" ca="1" si="19"/>
        <v>17</v>
      </c>
      <c r="R197" s="2">
        <f t="shared" ca="1" si="20"/>
        <v>6</v>
      </c>
      <c r="S197" s="4">
        <f ca="1">IF(E196="","",IF($F197="",S196,IF($M197=1,LOOKUP(S$9,$A$12:$A$111,$B$12:$B$111),IF(AND($H197=-1,T$9=$R196),"",IF($H197=-1,T196,IF($H197=1,S196))))))</f>
        <v>4</v>
      </c>
      <c r="T197">
        <f ca="1">IF($E196="","",IF($F197="",T196,IF(AND($M197=1,T$9&gt;$B$9),"",IF(AND($M197=1,T$9&lt;=$B$9),LOOKUP(T$9,$A$12:$A$111,$B$12:$B$111),IF(AND($H197=-1,U$9=$R196),"",IF($H197=-1,U196,IF(AND($H197=1,S$9=$R196),$J197,IF($H197=1,T196,""))))))))</f>
        <v>5</v>
      </c>
      <c r="U197">
        <f ca="1">IF($E196="","",IF($F197="",U196,IF(AND($M197=1,U$9&gt;$B$9),"",IF(AND($M197=1,U$9&lt;=$B$9),LOOKUP(U$9,$A$12:$A$111,$B$12:$B$111),IF(AND($H197=-1,V$9=$R196),"",IF($H197=-1,V196,IF(AND($H197=1,T$9=$R196),$J197,IF($H197=1,U196,""))))))))</f>
        <v>8</v>
      </c>
      <c r="V197">
        <f ca="1">IF($E196="","",IF($F197="",V196,IF(AND($M197=1,V$9&gt;$B$9),"",IF(AND($M197=1,V$9&lt;=$B$9),LOOKUP(V$9,$A$12:$A$111,$B$12:$B$111),IF(AND($H197=-1,W$9=$R196),"",IF($H197=-1,W196,IF(AND($H197=1,U$9=$R196),$J197,IF($H197=1,V196,""))))))))</f>
        <v>11</v>
      </c>
      <c r="W197">
        <f ca="1">IF($E196="","",IF($F197="",W196,IF(AND($M197=1,W$9&gt;$B$9),"",IF(AND($M197=1,W$9&lt;=$B$9),LOOKUP(W$9,$A$12:$A$111,$B$12:$B$111),IF(AND($H197=-1,X$9=$R196),"",IF($H197=-1,X196,IF(AND($H197=1,V$9=$R196),$J197,IF($H197=1,W196,""))))))))</f>
        <v>14</v>
      </c>
      <c r="X197">
        <f ca="1">IF($E196="","",IF($F197="",X196,IF(AND($M197=1,X$9&gt;$B$9),"",IF(AND($M197=1,X$9&lt;=$B$9),LOOKUP(X$9,$A$12:$A$111,$B$12:$B$111),IF(AND($H197=-1,Y$9=$R196),"",IF($H197=-1,Y196,IF(AND($H197=1,W$9=$R196),$J197,IF($H197=1,X196,""))))))))</f>
        <v>17</v>
      </c>
      <c r="Y197" t="str">
        <f ca="1">IF($E196="","",IF($F197="",Y196,IF(AND($M197=1,Y$9&gt;$B$9),"",IF(AND($M197=1,Y$9&lt;=$B$9),LOOKUP(Y$9,$A$12:$A$111,$B$12:$B$111),IF(AND($H197=-1,Z$9=$R196),"",IF($H197=-1,Z196,IF(AND($H197=1,X$9=$R196),$J197,IF($H197=1,Y196,""))))))))</f>
        <v/>
      </c>
      <c r="Z197" t="str">
        <f ca="1">IF($E196="","",IF($F197="",Z196,IF(AND($M197=1,Z$9&gt;$B$9),"",IF(AND($M197=1,Z$9&lt;=$B$9),LOOKUP(Z$9,$A$12:$A$111,$B$12:$B$111),IF(AND($H197=-1,AA$9=$R196),"",IF($H197=-1,AA196,IF(AND($H197=1,Y$9=$R196),$J197,IF($H197=1,Z196,""))))))))</f>
        <v/>
      </c>
      <c r="AA197" t="str">
        <f ca="1">IF($E196="","",IF($F197="",AA196,IF(AND($M197=1,AA$9&gt;$B$9),"",IF(AND($M197=1,AA$9&lt;=$B$9),LOOKUP(AA$9,$A$12:$A$111,$B$12:$B$111),IF(AND($H197=-1,AB$9=$R196),"",IF($H197=-1,AB196,IF(AND($H197=1,Z$9=$R196),$J197,IF($H197=1,AA196,""))))))))</f>
        <v/>
      </c>
      <c r="AB197" t="str">
        <f ca="1">IF($E196="","",IF($F197="",AB196,IF(AND($M197=1,AB$9&gt;$B$9),"",IF(AND($M197=1,AB$9&lt;=$B$9),LOOKUP(AB$9,$A$12:$A$111,$B$12:$B$111),IF(AND($H197=-1,AC$9=$R196),"",IF($H197=-1,AC196,IF(AND($H197=1,AA$9=$R196),$J197,IF($H197=1,AB196,""))))))))</f>
        <v/>
      </c>
      <c r="AC197" t="str">
        <f ca="1">IF($E196="","",IF($F197="",AC196,IF(AND($M197=1,AC$9&gt;$B$9),"",IF(AND($M197=1,AC$9&lt;=$B$9),LOOKUP(AC$9,$A$12:$A$111,$B$12:$B$111),IF(AND($H197=-1,AD$9=$R196),"",IF($H197=-1,AD196,IF(AND($H197=1,AB$9=$R196),$J197,IF($H197=1,AC196,""))))))))</f>
        <v/>
      </c>
      <c r="AD197" t="str">
        <f ca="1">IF($E196="","",IF($F197="",AD196,IF(AND($M197=1,AD$9&gt;$B$9),"",IF(AND($M197=1,AD$9&lt;=$B$9),LOOKUP(AD$9,$A$12:$A$111,$B$12:$B$111),IF(AND($H197=-1,AE$9=$R196),"",IF($H197=-1,AE196,IF(AND($H197=1,AC$9=$R196),$J197,IF($H197=1,AD196,""))))))))</f>
        <v/>
      </c>
      <c r="AE197" t="str">
        <f ca="1">IF($E196="","",IF($F197="",AE196,IF(AND($M197=1,AE$9&gt;$B$9),"",IF(AND($M197=1,AE$9&lt;=$B$9),LOOKUP(AE$9,$A$12:$A$111,$B$12:$B$111),IF(AND($H197=-1,AF$9=$R196),"",IF($H197=-1,AF196,IF(AND($H197=1,AD$9=$R196),$J197,IF($H197=1,AE196,""))))))))</f>
        <v/>
      </c>
      <c r="AF197" t="str">
        <f ca="1">IF($E196="","",IF($F197="",AF196,IF(AND($M197=1,AF$9&gt;$B$9),"",IF(AND($M197=1,AF$9&lt;=$B$9),LOOKUP(AF$9,$A$12:$A$111,$B$12:$B$111),IF(AND($H197=-1,AG$9=$R196),"",IF($H197=-1,AG196,IF(AND($H197=1,AE$9=$R196),$J197,IF($H197=1,AF196,""))))))))</f>
        <v/>
      </c>
      <c r="AG197" t="str">
        <f ca="1">IF($E196="","",IF($F197="",AG196,IF(AND($M197=1,AG$9&gt;$B$9),"",IF(AND($M197=1,AG$9&lt;=$B$9),LOOKUP(AG$9,$A$12:$A$111,$B$12:$B$111),IF(AND($H197=-1,AH$9=$R196),"",IF($H197=-1,AH196,IF(AND($H197=1,AF$9=$R196),$J197,IF($H197=1,AG196,""))))))))</f>
        <v/>
      </c>
      <c r="AH197" t="str">
        <f ca="1">IF($E196="","",IF($F197="",AH196,IF(AND($M197=1,AH$9&gt;$B$9),"",IF(AND($M197=1,AH$9&lt;=$B$9),LOOKUP(AH$9,$A$12:$A$111,$B$12:$B$111),IF(AND($H197=-1,AI$9=$R196),"",IF($H197=-1,AI196,IF(AND($H197=1,AG$9=$R196),$J197,IF($H197=1,AH196,""))))))))</f>
        <v/>
      </c>
      <c r="AI197" t="str">
        <f ca="1">IF($E196="","",IF($F197="",AI196,IF(AND($M197=1,AI$9&gt;$B$9),"",IF(AND($M197=1,AI$9&lt;=$B$9),LOOKUP(AI$9,$A$12:$A$111,$B$12:$B$111),IF(AND($H197=-1,AJ$9=$R196),"",IF($H197=-1,AJ196,IF(AND($H197=1,AH$9=$R196),$J197,IF($H197=1,AI196,""))))))))</f>
        <v/>
      </c>
      <c r="AJ197" t="str">
        <f ca="1">IF($E196="","",IF($F197="",AJ196,IF(AND($M197=1,AJ$9&gt;$B$9),"",IF(AND($M197=1,AJ$9&lt;=$B$9),LOOKUP(AJ$9,$A$12:$A$111,$B$12:$B$111),IF(AND($H197=-1,AK$9=$R196),"",IF($H197=-1,AK196,IF(AND($H197=1,AI$9=$R196),$J197,IF($H197=1,AJ196,""))))))))</f>
        <v/>
      </c>
      <c r="AK197" t="str">
        <f ca="1">IF($E196="","",IF($F197="",AK196,IF(AND($M197=1,AK$9&gt;$B$9),"",IF(AND($M197=1,AK$9&lt;=$B$9),LOOKUP(AK$9,$A$12:$A$111,$B$12:$B$111),IF(AND($H197=-1,AL$9=$R196),"",IF($H197=-1,AL196,IF(AND($H197=1,AJ$9=$R196),$J197,IF($H197=1,AK196,""))))))))</f>
        <v/>
      </c>
      <c r="AL197" t="str">
        <f ca="1">IF($E196="","",IF($F197="",AL196,IF(AND($M197=1,AL$9&gt;$B$9),"",IF(AND($M197=1,AL$9&lt;=$B$9),LOOKUP(AL$9,$A$12:$A$111,$B$12:$B$111),IF(AND($H197=-1,AM$9=$R196),"",IF($H197=-1,AM196,IF(AND($H197=1,AK$9=$R196),$J197,IF($H197=1,AL196,""))))))))</f>
        <v/>
      </c>
      <c r="AM197" t="str">
        <f ca="1">IF($E196="","",IF($F197="",AM196,IF(AND($M197=1,AM$9&gt;$B$9),"",IF(AND($M197=1,AM$9&lt;=$B$9),LOOKUP(AM$9,$A$12:$A$111,$B$12:$B$111),IF(AND($H197=-1,AN$9=$R196),"",IF($H197=-1,AN196,IF(AND($H197=1,AL$9=$R196),$J197,IF($H197=1,AM196,""))))))))</f>
        <v/>
      </c>
      <c r="AN197" t="str">
        <f ca="1">IF($E196="","",IF($F197="",AN196,IF(AND($M197=1,AN$9&gt;$B$9),"",IF(AND($M197=1,AN$9&lt;=$B$9),LOOKUP(AN$9,$A$12:$A$111,$B$12:$B$111),IF(AND($H197=-1,AO$9=$R196),"",IF($H197=-1,AO196,IF(AND($H197=1,AM$9=$R196),$J197,IF($H197=1,AN196,""))))))))</f>
        <v/>
      </c>
      <c r="AO197" t="str">
        <f ca="1">IF($E196="","",IF($F197="",AO196,IF(AND($M197=1,AO$9&gt;$B$9),"",IF(AND($M197=1,AO$9&lt;=$B$9),LOOKUP(AO$9,$A$12:$A$111,$B$12:$B$111),IF(AND($H197=-1,AP$9=$R196),"",IF($H197=-1,AP196,IF(AND($H197=1,AN$9=$R196),$J197,IF($H197=1,AO196,""))))))))</f>
        <v/>
      </c>
      <c r="AP197" t="str">
        <f ca="1">IF($E196="","",IF($F197="",AP196,IF(AND($M197=1,AP$9&gt;$B$9),"",IF(AND($M197=1,AP$9&lt;=$B$9),LOOKUP(AP$9,$A$12:$A$111,$B$12:$B$111),IF(AND($H197=-1,AQ$9=$R196),"",IF($H197=-1,AQ196,IF(AND($H197=1,AO$9=$R196),$J197,IF($H197=1,AP196,""))))))))</f>
        <v/>
      </c>
      <c r="AQ197" t="str">
        <f ca="1">IF($E196="","",IF($F197="",AQ196,IF(AND($M197=1,AQ$9&gt;$B$9),"",IF(AND($M197=1,AQ$9&lt;=$B$9),LOOKUP(AQ$9,$A$12:$A$111,$B$12:$B$111),IF(AND($H197=-1,AR$9=$R196),"",IF($H197=-1,AR196,IF(AND($H197=1,AP$9=$R196),$J197,IF($H197=1,AQ196,""))))))))</f>
        <v/>
      </c>
      <c r="AR197" t="str">
        <f ca="1">IF($E196="","",IF($F197="",AR196,IF(AND($M197=1,AR$9&gt;$B$9),"",IF(AND($M197=1,AR$9&lt;=$B$9),LOOKUP(AR$9,$A$12:$A$111,$B$12:$B$111),IF(AND($H197=-1,AS$9=$R196),"",IF($H197=-1,AS196,IF(AND($H197=1,AQ$9=$R196),$J197,IF($H197=1,AR196,""))))))))</f>
        <v/>
      </c>
      <c r="AS197" t="str">
        <f ca="1">IF($E196="","",IF($F197="",AS196,IF(AND($M197=1,AS$9&gt;$B$9),"",IF(AND($M197=1,AS$9&lt;=$B$9),LOOKUP(AS$9,$A$12:$A$111,$B$12:$B$111),IF(AND($H197=-1,AT$9=$R196),"",IF($H197=-1,AT196,IF(AND($H197=1,AR$9=$R196),$J197,IF($H197=1,AS196,""))))))))</f>
        <v/>
      </c>
      <c r="AT197" t="str">
        <f ca="1">IF($E196="","",IF($F197="",AT196,IF(AND($M197=1,AT$9&gt;$B$9),"",IF(AND($M197=1,AT$9&lt;=$B$9),LOOKUP(AT$9,$A$12:$A$111,$B$12:$B$111),IF(AND($H197=-1,AU$9=$R196),"",IF($H197=-1,AU196,IF(AND($H197=1,AS$9=$R196),$J197,IF($H197=1,AT196,""))))))))</f>
        <v/>
      </c>
      <c r="AU197" t="str">
        <f ca="1">IF($E196="","",IF($F197="",AU196,IF(AND($M197=1,AU$9&gt;$B$9),"",IF(AND($M197=1,AU$9&lt;=$B$9),LOOKUP(AU$9,$A$12:$A$111,$B$12:$B$111),IF(AND($H197=-1,AV$9=$R196),"",IF($H197=-1,AV196,IF(AND($H197=1,AT$9=$R196),$J197,IF($H197=1,AU196,""))))))))</f>
        <v/>
      </c>
      <c r="AV197" t="str">
        <f ca="1">IF($E196="","",IF($F197="",AV196,IF(AND($M197=1,AV$9&gt;$B$9),"",IF(AND($M197=1,AV$9&lt;=$B$9),LOOKUP(AV$9,$A$12:$A$111,$B$12:$B$111),IF(AND($H197=-1,AW$9=$R196),"",IF($H197=-1,AW196,IF(AND($H197=1,AU$9=$R196),$J197,IF($H197=1,AV196,""))))))))</f>
        <v/>
      </c>
      <c r="AW197" t="str">
        <f ca="1">IF($E196="","",IF($F197="",AW196,IF(AND($M197=1,AW$9&gt;$B$9),"",IF(AND($M197=1,AW$9&lt;=$B$9),LOOKUP(AW$9,$A$12:$A$111,$B$12:$B$111),IF(AND($H197=-1,AX$9=$R196),"",IF($H197=-1,AX196,IF(AND($H197=1,AV$9=$R196),$J197,IF($H197=1,AW196,""))))))))</f>
        <v/>
      </c>
      <c r="AX197" t="str">
        <f ca="1">IF($E196="","",IF($F197="",AX196,IF(AND($M197=1,AX$9&gt;$B$9),"",IF(AND($M197=1,AX$9&lt;=$B$9),LOOKUP(AX$9,$A$12:$A$111,$B$12:$B$111),IF(AND($H197=-1,AY$9=$R196),"",IF($H197=-1,AY196,IF(AND($H197=1,AW$9=$R196),$J197,IF($H197=1,AX196,""))))))))</f>
        <v/>
      </c>
      <c r="AY197" t="str">
        <f ca="1">IF($E196="","",IF($F197="",AY196,IF(AND($M197=1,AY$9&gt;$B$9),"",IF(AND($M197=1,AY$9&lt;=$B$9),LOOKUP(AY$9,$A$12:$A$111,$B$12:$B$111),IF(AND($H197=-1,AZ$9=$R196),"",IF($H197=-1,AZ196,IF(AND($H197=1,AX$9=$R196),$J197,IF($H197=1,AY196,""))))))))</f>
        <v/>
      </c>
      <c r="AZ197" t="str">
        <f ca="1">IF($E196="","",IF($F197="",AZ196,IF(AND($M197=1,AZ$9&gt;$B$9),"",IF(AND($M197=1,AZ$9&lt;=$B$9),LOOKUP(AZ$9,$A$12:$A$111,$B$12:$B$111),IF(AND($H197=-1,BA$9=$R196),"",IF($H197=-1,BA196,IF(AND($H197=1,AY$9=$R196),$J197,IF($H197=1,AZ196,""))))))))</f>
        <v/>
      </c>
      <c r="BA197" t="str">
        <f ca="1">IF($E196="","",IF($F197="",BA196,IF(AND($M197=1,BA$9&gt;$B$9),"",IF(AND($M197=1,BA$9&lt;=$B$9),LOOKUP(BA$9,$A$12:$A$111,$B$12:$B$111),IF(AND($H197=-1,BB$9=$R196),"",IF($H197=-1,BB196,IF(AND($H197=1,AZ$9=$R196),$J197,IF($H197=1,BA196,""))))))))</f>
        <v/>
      </c>
      <c r="BB197" t="str">
        <f ca="1">IF($E196="","",IF($F197="",BB196,IF(AND($M197=1,BB$9&gt;$B$9),"",IF(AND($M197=1,BB$9&lt;=$B$9),LOOKUP(BB$9,$A$12:$A$111,$B$12:$B$111),IF(AND($H197=-1,BC$9=$R196),"",IF($H197=-1,BC196,IF(AND($H197=1,BA$9=$R196),$J197,IF($H197=1,BB196,""))))))))</f>
        <v/>
      </c>
      <c r="BC197" t="str">
        <f ca="1">IF($E196="","",IF($F197="",BC196,IF(AND($M197=1,BC$9&gt;$B$9),"",IF(AND($M197=1,BC$9&lt;=$B$9),LOOKUP(BC$9,$A$12:$A$111,$B$12:$B$111),IF(AND($H197=-1,BD$9=$R196),"",IF($H197=-1,BD196,IF(AND($H197=1,BB$9=$R196),$J197,IF($H197=1,BC196,""))))))))</f>
        <v/>
      </c>
      <c r="BD197" t="str">
        <f ca="1">IF($E196="","",IF($F197="",BD196,IF(AND($M197=1,BD$9&gt;$B$9),"",IF(AND($M197=1,BD$9&lt;=$B$9),LOOKUP(BD$9,$A$12:$A$111,$B$12:$B$111),IF(AND($H197=-1,BE$9=$R196),"",IF($H197=-1,BE196,IF(AND($H197=1,BC$9=$R196),$J197,IF($H197=1,BD196,""))))))))</f>
        <v/>
      </c>
      <c r="BE197" t="str">
        <f ca="1">IF($E196="","",IF($F197="",BE196,IF(AND($M197=1,BE$9&gt;$B$9),"",IF(AND($M197=1,BE$9&lt;=$B$9),LOOKUP(BE$9,$A$12:$A$111,$B$12:$B$111),IF(AND($H197=-1,BF$9=$R196),"",IF($H197=-1,BF196,IF(AND($H197=1,BD$9=$R196),$J197,IF($H197=1,BE196,""))))))))</f>
        <v/>
      </c>
      <c r="BF197" t="str">
        <f ca="1">IF($E196="","",IF($F197="",BF196,IF(AND($M197=1,BF$9&gt;$B$9),"",IF(AND($M197=1,BF$9&lt;=$B$9),LOOKUP(BF$9,$A$12:$A$111,$B$12:$B$111),IF(AND($H197=-1,BG$9=$R196),"",IF($H197=-1,BG196,IF(AND($H197=1,BE$9=$R196),$J197,IF($H197=1,BF196,""))))))))</f>
        <v/>
      </c>
      <c r="BG197" t="str">
        <f ca="1">IF($E196="","",IF($F197="",BG196,IF(AND($M197=1,BG$9&gt;$B$9),"",IF(AND($M197=1,BG$9&lt;=$B$9),LOOKUP(BG$9,$A$12:$A$111,$B$12:$B$111),IF(AND($H197=-1,BH$9=$R196),"",IF($H197=-1,BH196,IF(AND($H197=1,BF$9=$R196),$J197,IF($H197=1,BG196,""))))))))</f>
        <v/>
      </c>
      <c r="BH197" t="str">
        <f ca="1">IF($E196="","",IF($F197="",BH196,IF(AND($M197=1,BH$9&gt;$B$9),"",IF(AND($M197=1,BH$9&lt;=$B$9),LOOKUP(BH$9,$A$12:$A$111,$B$12:$B$111),IF(AND($H197=-1,BI$9=$R196),"",IF($H197=-1,BI196,IF(AND($H197=1,BG$9=$R196),$J197,IF($H197=1,BH196,""))))))))</f>
        <v/>
      </c>
      <c r="BI197" t="str">
        <f ca="1">IF($E196="","",IF($F197="",BI196,IF(AND($M197=1,BI$9&gt;$B$9),"",IF(AND($M197=1,BI$9&lt;=$B$9),LOOKUP(BI$9,$A$12:$A$111,$B$12:$B$111),IF(AND($H197=-1,BJ$9=$R196),"",IF($H197=-1,BJ196,IF(AND($H197=1,BH$9=$R196),$J197,IF($H197=1,BI196,""))))))))</f>
        <v/>
      </c>
      <c r="BJ197" t="str">
        <f ca="1">IF($E196="","",IF($F197="",BJ196,IF(AND($M197=1,BJ$9&gt;$B$9),"",IF(AND($M197=1,BJ$9&lt;=$B$9),LOOKUP(BJ$9,$A$12:$A$111,$B$12:$B$111),IF(AND($H197=-1,BK$9=$R196),"",IF($H197=-1,BK196,IF(AND($H197=1,BI$9=$R196),$J197,IF($H197=1,BJ196,""))))))))</f>
        <v/>
      </c>
      <c r="BK197" t="str">
        <f ca="1">IF($E196="","",IF($F197="",BK196,IF(AND($M197=1,BK$9&gt;$B$9),"",IF(AND($M197=1,BK$9&lt;=$B$9),LOOKUP(BK$9,$A$12:$A$111,$B$12:$B$111),IF(AND($H197=-1,BL$9=$R196),"",IF($H197=-1,BL196,IF(AND($H197=1,BJ$9=$R196),$J197,IF($H197=1,BK196,""))))))))</f>
        <v/>
      </c>
      <c r="BL197" t="str">
        <f ca="1">IF($E196="","",IF($F197="",BL196,IF(AND($M197=1,BL$9&gt;$B$9),"",IF(AND($M197=1,BL$9&lt;=$B$9),LOOKUP(BL$9,$A$12:$A$111,$B$12:$B$111),IF(AND($H197=-1,BM$9=$R196),"",IF($H197=-1,BM196,IF(AND($H197=1,BK$9=$R196),$J197,IF($H197=1,BL196,""))))))))</f>
        <v/>
      </c>
      <c r="BM197" t="str">
        <f ca="1">IF($E196="","",IF($F197="",BM196,IF(AND($M197=1,BM$9&gt;$B$9),"",IF(AND($M197=1,BM$9&lt;=$B$9),LOOKUP(BM$9,$A$12:$A$111,$B$12:$B$111),IF(AND($H197=-1,BN$9=$R196),"",IF($H197=-1,BN196,IF(AND($H197=1,BL$9=$R196),$J197,IF($H197=1,BM196,""))))))))</f>
        <v/>
      </c>
      <c r="BN197">
        <f ca="1">IF($E196="","",IF($F197="",BN196,IF(AND($M197=1,BN$9&gt;$B$9),"",IF(AND($M197=1,BN$9&lt;=$B$9),LOOKUP(BN$9,$A$12:$A$111,$B$12:$B$111),IF(AND($H197=-1,BO$9=$R196),"",IF($H197=-1,BO196,IF(AND($H197=1,BM$9=$R196),$J197,IF($H197=1,BN196,""))))))))</f>
        <v>0</v>
      </c>
      <c r="BO197">
        <f ca="1">IF($E196="","",IF($F197="",BO196,IF(AND($M197=1,BO$9&gt;$B$9),"",IF(AND($M197=1,BO$9&lt;=$B$9),LOOKUP(BO$9,$A$12:$A$111,$B$12:$B$111),IF(AND($H197=-1,BP$9=$R196),"",IF($H197=-1,BP196,IF(AND($H197=1,BN$9=$R196),$J197,IF($H197=1,BO196,""))))))))</f>
        <v>0</v>
      </c>
      <c r="BP197">
        <f ca="1">IF($E196="","",IF($F197="",BP196,IF(AND($M197=1,BP$9&gt;$B$9),"",IF(AND($M197=1,BP$9&lt;=$B$9),LOOKUP(BP$9,$A$12:$A$111,$B$12:$B$111),IF(AND($H197=-1,BQ$9=$R196),"",IF($H197=-1,BQ196,IF(AND($H197=1,BO$9=$R196),$J197,IF($H197=1,BP196,""))))))))</f>
        <v>0</v>
      </c>
    </row>
    <row r="198" spans="4:68" x14ac:dyDescent="0.25">
      <c r="D198" s="4">
        <v>188</v>
      </c>
      <c r="E198" s="1">
        <f t="shared" ca="1" si="21"/>
        <v>24</v>
      </c>
      <c r="F198" t="str">
        <f ca="1">IF(E197="","",IF(AND(B$3="Last",G197="Zero"),F197,IF(B$3="Last",G197,IF(AND(B$3="2nd last",G196="Zero"),F197,IF(B$3="2nd last",G196,IF(AND(B$3="Opposite",G197="Zero"),F197,IF(AND(B$3="Opposite",G197="Red"),"Black",IF(AND(B$3="Opposite",G197="Black"),"Red",IF(AND(B$3="Opposite",G197="Odd"),"Even",IF(AND(B$3="Opposite",G197="Even"),"Odd",IF(AND(B$3="Opposite",G197="High"),"Low",IF(AND(B$3="Opposite",G197="Low"),"High",IF(COUNTIF(Refs!$E$5:$I$6,B$3)=1,RevLab!B$3,"")))))))))))))</f>
        <v>Black</v>
      </c>
      <c r="G198" t="str">
        <f ca="1">IF(E198="","",IF(B$2="Red/Black",LOOKUP(E198,Refs!D:D,Refs!F:F),IF(B$2="High/Low",LOOKUP(E198,Refs!D:D,Refs!H:H),IF(B$2="Odd/Even",LOOKUP(E198,Refs!D:D,Refs!J:J),""))))</f>
        <v>Black</v>
      </c>
      <c r="H198">
        <f t="shared" ca="1" si="22"/>
        <v>1</v>
      </c>
      <c r="I198">
        <f ca="1">IF(E197="","",IF(F198="","",IF(AND(R197&gt;1,P197+Q197&gt;=$B$4),$B$4,IF(R197=1,P197,P197+Q197))))</f>
        <v>21</v>
      </c>
      <c r="J198">
        <f t="shared" ca="1" si="23"/>
        <v>21</v>
      </c>
      <c r="K198">
        <f t="shared" ca="1" si="25"/>
        <v>-160</v>
      </c>
      <c r="L198">
        <f t="shared" ca="1" si="26"/>
        <v>15</v>
      </c>
      <c r="M198">
        <f t="shared" ca="1" si="24"/>
        <v>0</v>
      </c>
      <c r="P198">
        <f t="shared" ca="1" si="18"/>
        <v>4</v>
      </c>
      <c r="Q198">
        <f t="shared" ca="1" si="19"/>
        <v>21</v>
      </c>
      <c r="R198" s="2">
        <f t="shared" ca="1" si="20"/>
        <v>7</v>
      </c>
      <c r="S198" s="4">
        <f ca="1">IF(E197="","",IF($F198="",S197,IF($M198=1,LOOKUP(S$9,$A$12:$A$111,$B$12:$B$111),IF(AND($H198=-1,T$9=$R197),"",IF($H198=-1,T197,IF($H198=1,S197))))))</f>
        <v>4</v>
      </c>
      <c r="T198">
        <f ca="1">IF($E197="","",IF($F198="",T197,IF(AND($M198=1,T$9&gt;$B$9),"",IF(AND($M198=1,T$9&lt;=$B$9),LOOKUP(T$9,$A$12:$A$111,$B$12:$B$111),IF(AND($H198=-1,U$9=$R197),"",IF($H198=-1,U197,IF(AND($H198=1,S$9=$R197),$J198,IF($H198=1,T197,""))))))))</f>
        <v>5</v>
      </c>
      <c r="U198">
        <f ca="1">IF($E197="","",IF($F198="",U197,IF(AND($M198=1,U$9&gt;$B$9),"",IF(AND($M198=1,U$9&lt;=$B$9),LOOKUP(U$9,$A$12:$A$111,$B$12:$B$111),IF(AND($H198=-1,V$9=$R197),"",IF($H198=-1,V197,IF(AND($H198=1,T$9=$R197),$J198,IF($H198=1,U197,""))))))))</f>
        <v>8</v>
      </c>
      <c r="V198">
        <f ca="1">IF($E197="","",IF($F198="",V197,IF(AND($M198=1,V$9&gt;$B$9),"",IF(AND($M198=1,V$9&lt;=$B$9),LOOKUP(V$9,$A$12:$A$111,$B$12:$B$111),IF(AND($H198=-1,W$9=$R197),"",IF($H198=-1,W197,IF(AND($H198=1,U$9=$R197),$J198,IF($H198=1,V197,""))))))))</f>
        <v>11</v>
      </c>
      <c r="W198">
        <f ca="1">IF($E197="","",IF($F198="",W197,IF(AND($M198=1,W$9&gt;$B$9),"",IF(AND($M198=1,W$9&lt;=$B$9),LOOKUP(W$9,$A$12:$A$111,$B$12:$B$111),IF(AND($H198=-1,X$9=$R197),"",IF($H198=-1,X197,IF(AND($H198=1,V$9=$R197),$J198,IF($H198=1,W197,""))))))))</f>
        <v>14</v>
      </c>
      <c r="X198">
        <f ca="1">IF($E197="","",IF($F198="",X197,IF(AND($M198=1,X$9&gt;$B$9),"",IF(AND($M198=1,X$9&lt;=$B$9),LOOKUP(X$9,$A$12:$A$111,$B$12:$B$111),IF(AND($H198=-1,Y$9=$R197),"",IF($H198=-1,Y197,IF(AND($H198=1,W$9=$R197),$J198,IF($H198=1,X197,""))))))))</f>
        <v>17</v>
      </c>
      <c r="Y198">
        <f ca="1">IF($E197="","",IF($F198="",Y197,IF(AND($M198=1,Y$9&gt;$B$9),"",IF(AND($M198=1,Y$9&lt;=$B$9),LOOKUP(Y$9,$A$12:$A$111,$B$12:$B$111),IF(AND($H198=-1,Z$9=$R197),"",IF($H198=-1,Z197,IF(AND($H198=1,X$9=$R197),$J198,IF($H198=1,Y197,""))))))))</f>
        <v>21</v>
      </c>
      <c r="Z198" t="str">
        <f ca="1">IF($E197="","",IF($F198="",Z197,IF(AND($M198=1,Z$9&gt;$B$9),"",IF(AND($M198=1,Z$9&lt;=$B$9),LOOKUP(Z$9,$A$12:$A$111,$B$12:$B$111),IF(AND($H198=-1,AA$9=$R197),"",IF($H198=-1,AA197,IF(AND($H198=1,Y$9=$R197),$J198,IF($H198=1,Z197,""))))))))</f>
        <v/>
      </c>
      <c r="AA198" t="str">
        <f ca="1">IF($E197="","",IF($F198="",AA197,IF(AND($M198=1,AA$9&gt;$B$9),"",IF(AND($M198=1,AA$9&lt;=$B$9),LOOKUP(AA$9,$A$12:$A$111,$B$12:$B$111),IF(AND($H198=-1,AB$9=$R197),"",IF($H198=-1,AB197,IF(AND($H198=1,Z$9=$R197),$J198,IF($H198=1,AA197,""))))))))</f>
        <v/>
      </c>
      <c r="AB198" t="str">
        <f ca="1">IF($E197="","",IF($F198="",AB197,IF(AND($M198=1,AB$9&gt;$B$9),"",IF(AND($M198=1,AB$9&lt;=$B$9),LOOKUP(AB$9,$A$12:$A$111,$B$12:$B$111),IF(AND($H198=-1,AC$9=$R197),"",IF($H198=-1,AC197,IF(AND($H198=1,AA$9=$R197),$J198,IF($H198=1,AB197,""))))))))</f>
        <v/>
      </c>
      <c r="AC198" t="str">
        <f ca="1">IF($E197="","",IF($F198="",AC197,IF(AND($M198=1,AC$9&gt;$B$9),"",IF(AND($M198=1,AC$9&lt;=$B$9),LOOKUP(AC$9,$A$12:$A$111,$B$12:$B$111),IF(AND($H198=-1,AD$9=$R197),"",IF($H198=-1,AD197,IF(AND($H198=1,AB$9=$R197),$J198,IF($H198=1,AC197,""))))))))</f>
        <v/>
      </c>
      <c r="AD198" t="str">
        <f ca="1">IF($E197="","",IF($F198="",AD197,IF(AND($M198=1,AD$9&gt;$B$9),"",IF(AND($M198=1,AD$9&lt;=$B$9),LOOKUP(AD$9,$A$12:$A$111,$B$12:$B$111),IF(AND($H198=-1,AE$9=$R197),"",IF($H198=-1,AE197,IF(AND($H198=1,AC$9=$R197),$J198,IF($H198=1,AD197,""))))))))</f>
        <v/>
      </c>
      <c r="AE198" t="str">
        <f ca="1">IF($E197="","",IF($F198="",AE197,IF(AND($M198=1,AE$9&gt;$B$9),"",IF(AND($M198=1,AE$9&lt;=$B$9),LOOKUP(AE$9,$A$12:$A$111,$B$12:$B$111),IF(AND($H198=-1,AF$9=$R197),"",IF($H198=-1,AF197,IF(AND($H198=1,AD$9=$R197),$J198,IF($H198=1,AE197,""))))))))</f>
        <v/>
      </c>
      <c r="AF198" t="str">
        <f ca="1">IF($E197="","",IF($F198="",AF197,IF(AND($M198=1,AF$9&gt;$B$9),"",IF(AND($M198=1,AF$9&lt;=$B$9),LOOKUP(AF$9,$A$12:$A$111,$B$12:$B$111),IF(AND($H198=-1,AG$9=$R197),"",IF($H198=-1,AG197,IF(AND($H198=1,AE$9=$R197),$J198,IF($H198=1,AF197,""))))))))</f>
        <v/>
      </c>
      <c r="AG198" t="str">
        <f ca="1">IF($E197="","",IF($F198="",AG197,IF(AND($M198=1,AG$9&gt;$B$9),"",IF(AND($M198=1,AG$9&lt;=$B$9),LOOKUP(AG$9,$A$12:$A$111,$B$12:$B$111),IF(AND($H198=-1,AH$9=$R197),"",IF($H198=-1,AH197,IF(AND($H198=1,AF$9=$R197),$J198,IF($H198=1,AG197,""))))))))</f>
        <v/>
      </c>
      <c r="AH198" t="str">
        <f ca="1">IF($E197="","",IF($F198="",AH197,IF(AND($M198=1,AH$9&gt;$B$9),"",IF(AND($M198=1,AH$9&lt;=$B$9),LOOKUP(AH$9,$A$12:$A$111,$B$12:$B$111),IF(AND($H198=-1,AI$9=$R197),"",IF($H198=-1,AI197,IF(AND($H198=1,AG$9=$R197),$J198,IF($H198=1,AH197,""))))))))</f>
        <v/>
      </c>
      <c r="AI198" t="str">
        <f ca="1">IF($E197="","",IF($F198="",AI197,IF(AND($M198=1,AI$9&gt;$B$9),"",IF(AND($M198=1,AI$9&lt;=$B$9),LOOKUP(AI$9,$A$12:$A$111,$B$12:$B$111),IF(AND($H198=-1,AJ$9=$R197),"",IF($H198=-1,AJ197,IF(AND($H198=1,AH$9=$R197),$J198,IF($H198=1,AI197,""))))))))</f>
        <v/>
      </c>
      <c r="AJ198" t="str">
        <f ca="1">IF($E197="","",IF($F198="",AJ197,IF(AND($M198=1,AJ$9&gt;$B$9),"",IF(AND($M198=1,AJ$9&lt;=$B$9),LOOKUP(AJ$9,$A$12:$A$111,$B$12:$B$111),IF(AND($H198=-1,AK$9=$R197),"",IF($H198=-1,AK197,IF(AND($H198=1,AI$9=$R197),$J198,IF($H198=1,AJ197,""))))))))</f>
        <v/>
      </c>
      <c r="AK198" t="str">
        <f ca="1">IF($E197="","",IF($F198="",AK197,IF(AND($M198=1,AK$9&gt;$B$9),"",IF(AND($M198=1,AK$9&lt;=$B$9),LOOKUP(AK$9,$A$12:$A$111,$B$12:$B$111),IF(AND($H198=-1,AL$9=$R197),"",IF($H198=-1,AL197,IF(AND($H198=1,AJ$9=$R197),$J198,IF($H198=1,AK197,""))))))))</f>
        <v/>
      </c>
      <c r="AL198" t="str">
        <f ca="1">IF($E197="","",IF($F198="",AL197,IF(AND($M198=1,AL$9&gt;$B$9),"",IF(AND($M198=1,AL$9&lt;=$B$9),LOOKUP(AL$9,$A$12:$A$111,$B$12:$B$111),IF(AND($H198=-1,AM$9=$R197),"",IF($H198=-1,AM197,IF(AND($H198=1,AK$9=$R197),$J198,IF($H198=1,AL197,""))))))))</f>
        <v/>
      </c>
      <c r="AM198" t="str">
        <f ca="1">IF($E197="","",IF($F198="",AM197,IF(AND($M198=1,AM$9&gt;$B$9),"",IF(AND($M198=1,AM$9&lt;=$B$9),LOOKUP(AM$9,$A$12:$A$111,$B$12:$B$111),IF(AND($H198=-1,AN$9=$R197),"",IF($H198=-1,AN197,IF(AND($H198=1,AL$9=$R197),$J198,IF($H198=1,AM197,""))))))))</f>
        <v/>
      </c>
      <c r="AN198" t="str">
        <f ca="1">IF($E197="","",IF($F198="",AN197,IF(AND($M198=1,AN$9&gt;$B$9),"",IF(AND($M198=1,AN$9&lt;=$B$9),LOOKUP(AN$9,$A$12:$A$111,$B$12:$B$111),IF(AND($H198=-1,AO$9=$R197),"",IF($H198=-1,AO197,IF(AND($H198=1,AM$9=$R197),$J198,IF($H198=1,AN197,""))))))))</f>
        <v/>
      </c>
      <c r="AO198" t="str">
        <f ca="1">IF($E197="","",IF($F198="",AO197,IF(AND($M198=1,AO$9&gt;$B$9),"",IF(AND($M198=1,AO$9&lt;=$B$9),LOOKUP(AO$9,$A$12:$A$111,$B$12:$B$111),IF(AND($H198=-1,AP$9=$R197),"",IF($H198=-1,AP197,IF(AND($H198=1,AN$9=$R197),$J198,IF($H198=1,AO197,""))))))))</f>
        <v/>
      </c>
      <c r="AP198" t="str">
        <f ca="1">IF($E197="","",IF($F198="",AP197,IF(AND($M198=1,AP$9&gt;$B$9),"",IF(AND($M198=1,AP$9&lt;=$B$9),LOOKUP(AP$9,$A$12:$A$111,$B$12:$B$111),IF(AND($H198=-1,AQ$9=$R197),"",IF($H198=-1,AQ197,IF(AND($H198=1,AO$9=$R197),$J198,IF($H198=1,AP197,""))))))))</f>
        <v/>
      </c>
      <c r="AQ198" t="str">
        <f ca="1">IF($E197="","",IF($F198="",AQ197,IF(AND($M198=1,AQ$9&gt;$B$9),"",IF(AND($M198=1,AQ$9&lt;=$B$9),LOOKUP(AQ$9,$A$12:$A$111,$B$12:$B$111),IF(AND($H198=-1,AR$9=$R197),"",IF($H198=-1,AR197,IF(AND($H198=1,AP$9=$R197),$J198,IF($H198=1,AQ197,""))))))))</f>
        <v/>
      </c>
      <c r="AR198" t="str">
        <f ca="1">IF($E197="","",IF($F198="",AR197,IF(AND($M198=1,AR$9&gt;$B$9),"",IF(AND($M198=1,AR$9&lt;=$B$9),LOOKUP(AR$9,$A$12:$A$111,$B$12:$B$111),IF(AND($H198=-1,AS$9=$R197),"",IF($H198=-1,AS197,IF(AND($H198=1,AQ$9=$R197),$J198,IF($H198=1,AR197,""))))))))</f>
        <v/>
      </c>
      <c r="AS198" t="str">
        <f ca="1">IF($E197="","",IF($F198="",AS197,IF(AND($M198=1,AS$9&gt;$B$9),"",IF(AND($M198=1,AS$9&lt;=$B$9),LOOKUP(AS$9,$A$12:$A$111,$B$12:$B$111),IF(AND($H198=-1,AT$9=$R197),"",IF($H198=-1,AT197,IF(AND($H198=1,AR$9=$R197),$J198,IF($H198=1,AS197,""))))))))</f>
        <v/>
      </c>
      <c r="AT198" t="str">
        <f ca="1">IF($E197="","",IF($F198="",AT197,IF(AND($M198=1,AT$9&gt;$B$9),"",IF(AND($M198=1,AT$9&lt;=$B$9),LOOKUP(AT$9,$A$12:$A$111,$B$12:$B$111),IF(AND($H198=-1,AU$9=$R197),"",IF($H198=-1,AU197,IF(AND($H198=1,AS$9=$R197),$J198,IF($H198=1,AT197,""))))))))</f>
        <v/>
      </c>
      <c r="AU198" t="str">
        <f ca="1">IF($E197="","",IF($F198="",AU197,IF(AND($M198=1,AU$9&gt;$B$9),"",IF(AND($M198=1,AU$9&lt;=$B$9),LOOKUP(AU$9,$A$12:$A$111,$B$12:$B$111),IF(AND($H198=-1,AV$9=$R197),"",IF($H198=-1,AV197,IF(AND($H198=1,AT$9=$R197),$J198,IF($H198=1,AU197,""))))))))</f>
        <v/>
      </c>
      <c r="AV198" t="str">
        <f ca="1">IF($E197="","",IF($F198="",AV197,IF(AND($M198=1,AV$9&gt;$B$9),"",IF(AND($M198=1,AV$9&lt;=$B$9),LOOKUP(AV$9,$A$12:$A$111,$B$12:$B$111),IF(AND($H198=-1,AW$9=$R197),"",IF($H198=-1,AW197,IF(AND($H198=1,AU$9=$R197),$J198,IF($H198=1,AV197,""))))))))</f>
        <v/>
      </c>
      <c r="AW198" t="str">
        <f ca="1">IF($E197="","",IF($F198="",AW197,IF(AND($M198=1,AW$9&gt;$B$9),"",IF(AND($M198=1,AW$9&lt;=$B$9),LOOKUP(AW$9,$A$12:$A$111,$B$12:$B$111),IF(AND($H198=-1,AX$9=$R197),"",IF($H198=-1,AX197,IF(AND($H198=1,AV$9=$R197),$J198,IF($H198=1,AW197,""))))))))</f>
        <v/>
      </c>
      <c r="AX198" t="str">
        <f ca="1">IF($E197="","",IF($F198="",AX197,IF(AND($M198=1,AX$9&gt;$B$9),"",IF(AND($M198=1,AX$9&lt;=$B$9),LOOKUP(AX$9,$A$12:$A$111,$B$12:$B$111),IF(AND($H198=-1,AY$9=$R197),"",IF($H198=-1,AY197,IF(AND($H198=1,AW$9=$R197),$J198,IF($H198=1,AX197,""))))))))</f>
        <v/>
      </c>
      <c r="AY198" t="str">
        <f ca="1">IF($E197="","",IF($F198="",AY197,IF(AND($M198=1,AY$9&gt;$B$9),"",IF(AND($M198=1,AY$9&lt;=$B$9),LOOKUP(AY$9,$A$12:$A$111,$B$12:$B$111),IF(AND($H198=-1,AZ$9=$R197),"",IF($H198=-1,AZ197,IF(AND($H198=1,AX$9=$R197),$J198,IF($H198=1,AY197,""))))))))</f>
        <v/>
      </c>
      <c r="AZ198" t="str">
        <f ca="1">IF($E197="","",IF($F198="",AZ197,IF(AND($M198=1,AZ$9&gt;$B$9),"",IF(AND($M198=1,AZ$9&lt;=$B$9),LOOKUP(AZ$9,$A$12:$A$111,$B$12:$B$111),IF(AND($H198=-1,BA$9=$R197),"",IF($H198=-1,BA197,IF(AND($H198=1,AY$9=$R197),$J198,IF($H198=1,AZ197,""))))))))</f>
        <v/>
      </c>
      <c r="BA198" t="str">
        <f ca="1">IF($E197="","",IF($F198="",BA197,IF(AND($M198=1,BA$9&gt;$B$9),"",IF(AND($M198=1,BA$9&lt;=$B$9),LOOKUP(BA$9,$A$12:$A$111,$B$12:$B$111),IF(AND($H198=-1,BB$9=$R197),"",IF($H198=-1,BB197,IF(AND($H198=1,AZ$9=$R197),$J198,IF($H198=1,BA197,""))))))))</f>
        <v/>
      </c>
      <c r="BB198" t="str">
        <f ca="1">IF($E197="","",IF($F198="",BB197,IF(AND($M198=1,BB$9&gt;$B$9),"",IF(AND($M198=1,BB$9&lt;=$B$9),LOOKUP(BB$9,$A$12:$A$111,$B$12:$B$111),IF(AND($H198=-1,BC$9=$R197),"",IF($H198=-1,BC197,IF(AND($H198=1,BA$9=$R197),$J198,IF($H198=1,BB197,""))))))))</f>
        <v/>
      </c>
      <c r="BC198" t="str">
        <f ca="1">IF($E197="","",IF($F198="",BC197,IF(AND($M198=1,BC$9&gt;$B$9),"",IF(AND($M198=1,BC$9&lt;=$B$9),LOOKUP(BC$9,$A$12:$A$111,$B$12:$B$111),IF(AND($H198=-1,BD$9=$R197),"",IF($H198=-1,BD197,IF(AND($H198=1,BB$9=$R197),$J198,IF($H198=1,BC197,""))))))))</f>
        <v/>
      </c>
      <c r="BD198" t="str">
        <f ca="1">IF($E197="","",IF($F198="",BD197,IF(AND($M198=1,BD$9&gt;$B$9),"",IF(AND($M198=1,BD$9&lt;=$B$9),LOOKUP(BD$9,$A$12:$A$111,$B$12:$B$111),IF(AND($H198=-1,BE$9=$R197),"",IF($H198=-1,BE197,IF(AND($H198=1,BC$9=$R197),$J198,IF($H198=1,BD197,""))))))))</f>
        <v/>
      </c>
      <c r="BE198" t="str">
        <f ca="1">IF($E197="","",IF($F198="",BE197,IF(AND($M198=1,BE$9&gt;$B$9),"",IF(AND($M198=1,BE$9&lt;=$B$9),LOOKUP(BE$9,$A$12:$A$111,$B$12:$B$111),IF(AND($H198=-1,BF$9=$R197),"",IF($H198=-1,BF197,IF(AND($H198=1,BD$9=$R197),$J198,IF($H198=1,BE197,""))))))))</f>
        <v/>
      </c>
      <c r="BF198" t="str">
        <f ca="1">IF($E197="","",IF($F198="",BF197,IF(AND($M198=1,BF$9&gt;$B$9),"",IF(AND($M198=1,BF$9&lt;=$B$9),LOOKUP(BF$9,$A$12:$A$111,$B$12:$B$111),IF(AND($H198=-1,BG$9=$R197),"",IF($H198=-1,BG197,IF(AND($H198=1,BE$9=$R197),$J198,IF($H198=1,BF197,""))))))))</f>
        <v/>
      </c>
      <c r="BG198" t="str">
        <f ca="1">IF($E197="","",IF($F198="",BG197,IF(AND($M198=1,BG$9&gt;$B$9),"",IF(AND($M198=1,BG$9&lt;=$B$9),LOOKUP(BG$9,$A$12:$A$111,$B$12:$B$111),IF(AND($H198=-1,BH$9=$R197),"",IF($H198=-1,BH197,IF(AND($H198=1,BF$9=$R197),$J198,IF($H198=1,BG197,""))))))))</f>
        <v/>
      </c>
      <c r="BH198" t="str">
        <f ca="1">IF($E197="","",IF($F198="",BH197,IF(AND($M198=1,BH$9&gt;$B$9),"",IF(AND($M198=1,BH$9&lt;=$B$9),LOOKUP(BH$9,$A$12:$A$111,$B$12:$B$111),IF(AND($H198=-1,BI$9=$R197),"",IF($H198=-1,BI197,IF(AND($H198=1,BG$9=$R197),$J198,IF($H198=1,BH197,""))))))))</f>
        <v/>
      </c>
      <c r="BI198" t="str">
        <f ca="1">IF($E197="","",IF($F198="",BI197,IF(AND($M198=1,BI$9&gt;$B$9),"",IF(AND($M198=1,BI$9&lt;=$B$9),LOOKUP(BI$9,$A$12:$A$111,$B$12:$B$111),IF(AND($H198=-1,BJ$9=$R197),"",IF($H198=-1,BJ197,IF(AND($H198=1,BH$9=$R197),$J198,IF($H198=1,BI197,""))))))))</f>
        <v/>
      </c>
      <c r="BJ198" t="str">
        <f ca="1">IF($E197="","",IF($F198="",BJ197,IF(AND($M198=1,BJ$9&gt;$B$9),"",IF(AND($M198=1,BJ$9&lt;=$B$9),LOOKUP(BJ$9,$A$12:$A$111,$B$12:$B$111),IF(AND($H198=-1,BK$9=$R197),"",IF($H198=-1,BK197,IF(AND($H198=1,BI$9=$R197),$J198,IF($H198=1,BJ197,""))))))))</f>
        <v/>
      </c>
      <c r="BK198" t="str">
        <f ca="1">IF($E197="","",IF($F198="",BK197,IF(AND($M198=1,BK$9&gt;$B$9),"",IF(AND($M198=1,BK$9&lt;=$B$9),LOOKUP(BK$9,$A$12:$A$111,$B$12:$B$111),IF(AND($H198=-1,BL$9=$R197),"",IF($H198=-1,BL197,IF(AND($H198=1,BJ$9=$R197),$J198,IF($H198=1,BK197,""))))))))</f>
        <v/>
      </c>
      <c r="BL198" t="str">
        <f ca="1">IF($E197="","",IF($F198="",BL197,IF(AND($M198=1,BL$9&gt;$B$9),"",IF(AND($M198=1,BL$9&lt;=$B$9),LOOKUP(BL$9,$A$12:$A$111,$B$12:$B$111),IF(AND($H198=-1,BM$9=$R197),"",IF($H198=-1,BM197,IF(AND($H198=1,BK$9=$R197),$J198,IF($H198=1,BL197,""))))))))</f>
        <v/>
      </c>
      <c r="BM198" t="str">
        <f ca="1">IF($E197="","",IF($F198="",BM197,IF(AND($M198=1,BM$9&gt;$B$9),"",IF(AND($M198=1,BM$9&lt;=$B$9),LOOKUP(BM$9,$A$12:$A$111,$B$12:$B$111),IF(AND($H198=-1,BN$9=$R197),"",IF($H198=-1,BN197,IF(AND($H198=1,BL$9=$R197),$J198,IF($H198=1,BM197,""))))))))</f>
        <v/>
      </c>
      <c r="BN198">
        <f ca="1">IF($E197="","",IF($F198="",BN197,IF(AND($M198=1,BN$9&gt;$B$9),"",IF(AND($M198=1,BN$9&lt;=$B$9),LOOKUP(BN$9,$A$12:$A$111,$B$12:$B$111),IF(AND($H198=-1,BO$9=$R197),"",IF($H198=-1,BO197,IF(AND($H198=1,BM$9=$R197),$J198,IF($H198=1,BN197,""))))))))</f>
        <v>0</v>
      </c>
      <c r="BO198">
        <f ca="1">IF($E197="","",IF($F198="",BO197,IF(AND($M198=1,BO$9&gt;$B$9),"",IF(AND($M198=1,BO$9&lt;=$B$9),LOOKUP(BO$9,$A$12:$A$111,$B$12:$B$111),IF(AND($H198=-1,BP$9=$R197),"",IF($H198=-1,BP197,IF(AND($H198=1,BN$9=$R197),$J198,IF($H198=1,BO197,""))))))))</f>
        <v>0</v>
      </c>
      <c r="BP198">
        <f ca="1">IF($E197="","",IF($F198="",BP197,IF(AND($M198=1,BP$9&gt;$B$9),"",IF(AND($M198=1,BP$9&lt;=$B$9),LOOKUP(BP$9,$A$12:$A$111,$B$12:$B$111),IF(AND($H198=-1,BQ$9=$R197),"",IF($H198=-1,BQ197,IF(AND($H198=1,BO$9=$R197),$J198,IF($H198=1,BP197,""))))))))</f>
        <v>0</v>
      </c>
    </row>
    <row r="199" spans="4:68" x14ac:dyDescent="0.25">
      <c r="D199" s="4">
        <v>189</v>
      </c>
      <c r="E199" s="1">
        <f t="shared" ca="1" si="21"/>
        <v>28</v>
      </c>
      <c r="F199" t="str">
        <f ca="1">IF(E198="","",IF(AND(B$3="Last",G198="Zero"),F198,IF(B$3="Last",G198,IF(AND(B$3="2nd last",G197="Zero"),F198,IF(B$3="2nd last",G197,IF(AND(B$3="Opposite",G198="Zero"),F198,IF(AND(B$3="Opposite",G198="Red"),"Black",IF(AND(B$3="Opposite",G198="Black"),"Red",IF(AND(B$3="Opposite",G198="Odd"),"Even",IF(AND(B$3="Opposite",G198="Even"),"Odd",IF(AND(B$3="Opposite",G198="High"),"Low",IF(AND(B$3="Opposite",G198="Low"),"High",IF(COUNTIF(Refs!$E$5:$I$6,B$3)=1,RevLab!B$3,"")))))))))))))</f>
        <v>Black</v>
      </c>
      <c r="G199" t="str">
        <f ca="1">IF(E199="","",IF(B$2="Red/Black",LOOKUP(E199,Refs!D:D,Refs!F:F),IF(B$2="High/Low",LOOKUP(E199,Refs!D:D,Refs!H:H),IF(B$2="Odd/Even",LOOKUP(E199,Refs!D:D,Refs!J:J),""))))</f>
        <v>Black</v>
      </c>
      <c r="H199">
        <f t="shared" ca="1" si="22"/>
        <v>1</v>
      </c>
      <c r="I199">
        <f ca="1">IF(E198="","",IF(F199="","",IF(AND(R198&gt;1,P198+Q198&gt;=$B$4),$B$4,IF(R198=1,P198,P198+Q198))))</f>
        <v>25</v>
      </c>
      <c r="J199">
        <f t="shared" ca="1" si="23"/>
        <v>25</v>
      </c>
      <c r="K199">
        <f t="shared" ca="1" si="25"/>
        <v>-135</v>
      </c>
      <c r="L199">
        <f t="shared" ca="1" si="26"/>
        <v>15</v>
      </c>
      <c r="M199">
        <f t="shared" ca="1" si="24"/>
        <v>0</v>
      </c>
      <c r="P199">
        <f t="shared" ca="1" si="18"/>
        <v>4</v>
      </c>
      <c r="Q199">
        <f t="shared" ca="1" si="19"/>
        <v>25</v>
      </c>
      <c r="R199" s="2">
        <f t="shared" ca="1" si="20"/>
        <v>8</v>
      </c>
      <c r="S199" s="4">
        <f ca="1">IF(E198="","",IF($F199="",S198,IF($M199=1,LOOKUP(S$9,$A$12:$A$111,$B$12:$B$111),IF(AND($H199=-1,T$9=$R198),"",IF($H199=-1,T198,IF($H199=1,S198))))))</f>
        <v>4</v>
      </c>
      <c r="T199">
        <f ca="1">IF($E198="","",IF($F199="",T198,IF(AND($M199=1,T$9&gt;$B$9),"",IF(AND($M199=1,T$9&lt;=$B$9),LOOKUP(T$9,$A$12:$A$111,$B$12:$B$111),IF(AND($H199=-1,U$9=$R198),"",IF($H199=-1,U198,IF(AND($H199=1,S$9=$R198),$J199,IF($H199=1,T198,""))))))))</f>
        <v>5</v>
      </c>
      <c r="U199">
        <f ca="1">IF($E198="","",IF($F199="",U198,IF(AND($M199=1,U$9&gt;$B$9),"",IF(AND($M199=1,U$9&lt;=$B$9),LOOKUP(U$9,$A$12:$A$111,$B$12:$B$111),IF(AND($H199=-1,V$9=$R198),"",IF($H199=-1,V198,IF(AND($H199=1,T$9=$R198),$J199,IF($H199=1,U198,""))))))))</f>
        <v>8</v>
      </c>
      <c r="V199">
        <f ca="1">IF($E198="","",IF($F199="",V198,IF(AND($M199=1,V$9&gt;$B$9),"",IF(AND($M199=1,V$9&lt;=$B$9),LOOKUP(V$9,$A$12:$A$111,$B$12:$B$111),IF(AND($H199=-1,W$9=$R198),"",IF($H199=-1,W198,IF(AND($H199=1,U$9=$R198),$J199,IF($H199=1,V198,""))))))))</f>
        <v>11</v>
      </c>
      <c r="W199">
        <f ca="1">IF($E198="","",IF($F199="",W198,IF(AND($M199=1,W$9&gt;$B$9),"",IF(AND($M199=1,W$9&lt;=$B$9),LOOKUP(W$9,$A$12:$A$111,$B$12:$B$111),IF(AND($H199=-1,X$9=$R198),"",IF($H199=-1,X198,IF(AND($H199=1,V$9=$R198),$J199,IF($H199=1,W198,""))))))))</f>
        <v>14</v>
      </c>
      <c r="X199">
        <f ca="1">IF($E198="","",IF($F199="",X198,IF(AND($M199=1,X$9&gt;$B$9),"",IF(AND($M199=1,X$9&lt;=$B$9),LOOKUP(X$9,$A$12:$A$111,$B$12:$B$111),IF(AND($H199=-1,Y$9=$R198),"",IF($H199=-1,Y198,IF(AND($H199=1,W$9=$R198),$J199,IF($H199=1,X198,""))))))))</f>
        <v>17</v>
      </c>
      <c r="Y199">
        <f ca="1">IF($E198="","",IF($F199="",Y198,IF(AND($M199=1,Y$9&gt;$B$9),"",IF(AND($M199=1,Y$9&lt;=$B$9),LOOKUP(Y$9,$A$12:$A$111,$B$12:$B$111),IF(AND($H199=-1,Z$9=$R198),"",IF($H199=-1,Z198,IF(AND($H199=1,X$9=$R198),$J199,IF($H199=1,Y198,""))))))))</f>
        <v>21</v>
      </c>
      <c r="Z199">
        <f ca="1">IF($E198="","",IF($F199="",Z198,IF(AND($M199=1,Z$9&gt;$B$9),"",IF(AND($M199=1,Z$9&lt;=$B$9),LOOKUP(Z$9,$A$12:$A$111,$B$12:$B$111),IF(AND($H199=-1,AA$9=$R198),"",IF($H199=-1,AA198,IF(AND($H199=1,Y$9=$R198),$J199,IF($H199=1,Z198,""))))))))</f>
        <v>25</v>
      </c>
      <c r="AA199" t="str">
        <f ca="1">IF($E198="","",IF($F199="",AA198,IF(AND($M199=1,AA$9&gt;$B$9),"",IF(AND($M199=1,AA$9&lt;=$B$9),LOOKUP(AA$9,$A$12:$A$111,$B$12:$B$111),IF(AND($H199=-1,AB$9=$R198),"",IF($H199=-1,AB198,IF(AND($H199=1,Z$9=$R198),$J199,IF($H199=1,AA198,""))))))))</f>
        <v/>
      </c>
      <c r="AB199" t="str">
        <f ca="1">IF($E198="","",IF($F199="",AB198,IF(AND($M199=1,AB$9&gt;$B$9),"",IF(AND($M199=1,AB$9&lt;=$B$9),LOOKUP(AB$9,$A$12:$A$111,$B$12:$B$111),IF(AND($H199=-1,AC$9=$R198),"",IF($H199=-1,AC198,IF(AND($H199=1,AA$9=$R198),$J199,IF($H199=1,AB198,""))))))))</f>
        <v/>
      </c>
      <c r="AC199" t="str">
        <f ca="1">IF($E198="","",IF($F199="",AC198,IF(AND($M199=1,AC$9&gt;$B$9),"",IF(AND($M199=1,AC$9&lt;=$B$9),LOOKUP(AC$9,$A$12:$A$111,$B$12:$B$111),IF(AND($H199=-1,AD$9=$R198),"",IF($H199=-1,AD198,IF(AND($H199=1,AB$9=$R198),$J199,IF($H199=1,AC198,""))))))))</f>
        <v/>
      </c>
      <c r="AD199" t="str">
        <f ca="1">IF($E198="","",IF($F199="",AD198,IF(AND($M199=1,AD$9&gt;$B$9),"",IF(AND($M199=1,AD$9&lt;=$B$9),LOOKUP(AD$9,$A$12:$A$111,$B$12:$B$111),IF(AND($H199=-1,AE$9=$R198),"",IF($H199=-1,AE198,IF(AND($H199=1,AC$9=$R198),$J199,IF($H199=1,AD198,""))))))))</f>
        <v/>
      </c>
      <c r="AE199" t="str">
        <f ca="1">IF($E198="","",IF($F199="",AE198,IF(AND($M199=1,AE$9&gt;$B$9),"",IF(AND($M199=1,AE$9&lt;=$B$9),LOOKUP(AE$9,$A$12:$A$111,$B$12:$B$111),IF(AND($H199=-1,AF$9=$R198),"",IF($H199=-1,AF198,IF(AND($H199=1,AD$9=$R198),$J199,IF($H199=1,AE198,""))))))))</f>
        <v/>
      </c>
      <c r="AF199" t="str">
        <f ca="1">IF($E198="","",IF($F199="",AF198,IF(AND($M199=1,AF$9&gt;$B$9),"",IF(AND($M199=1,AF$9&lt;=$B$9),LOOKUP(AF$9,$A$12:$A$111,$B$12:$B$111),IF(AND($H199=-1,AG$9=$R198),"",IF($H199=-1,AG198,IF(AND($H199=1,AE$9=$R198),$J199,IF($H199=1,AF198,""))))))))</f>
        <v/>
      </c>
      <c r="AG199" t="str">
        <f ca="1">IF($E198="","",IF($F199="",AG198,IF(AND($M199=1,AG$9&gt;$B$9),"",IF(AND($M199=1,AG$9&lt;=$B$9),LOOKUP(AG$9,$A$12:$A$111,$B$12:$B$111),IF(AND($H199=-1,AH$9=$R198),"",IF($H199=-1,AH198,IF(AND($H199=1,AF$9=$R198),$J199,IF($H199=1,AG198,""))))))))</f>
        <v/>
      </c>
      <c r="AH199" t="str">
        <f ca="1">IF($E198="","",IF($F199="",AH198,IF(AND($M199=1,AH$9&gt;$B$9),"",IF(AND($M199=1,AH$9&lt;=$B$9),LOOKUP(AH$9,$A$12:$A$111,$B$12:$B$111),IF(AND($H199=-1,AI$9=$R198),"",IF($H199=-1,AI198,IF(AND($H199=1,AG$9=$R198),$J199,IF($H199=1,AH198,""))))))))</f>
        <v/>
      </c>
      <c r="AI199" t="str">
        <f ca="1">IF($E198="","",IF($F199="",AI198,IF(AND($M199=1,AI$9&gt;$B$9),"",IF(AND($M199=1,AI$9&lt;=$B$9),LOOKUP(AI$9,$A$12:$A$111,$B$12:$B$111),IF(AND($H199=-1,AJ$9=$R198),"",IF($H199=-1,AJ198,IF(AND($H199=1,AH$9=$R198),$J199,IF($H199=1,AI198,""))))))))</f>
        <v/>
      </c>
      <c r="AJ199" t="str">
        <f ca="1">IF($E198="","",IF($F199="",AJ198,IF(AND($M199=1,AJ$9&gt;$B$9),"",IF(AND($M199=1,AJ$9&lt;=$B$9),LOOKUP(AJ$9,$A$12:$A$111,$B$12:$B$111),IF(AND($H199=-1,AK$9=$R198),"",IF($H199=-1,AK198,IF(AND($H199=1,AI$9=$R198),$J199,IF($H199=1,AJ198,""))))))))</f>
        <v/>
      </c>
      <c r="AK199" t="str">
        <f ca="1">IF($E198="","",IF($F199="",AK198,IF(AND($M199=1,AK$9&gt;$B$9),"",IF(AND($M199=1,AK$9&lt;=$B$9),LOOKUP(AK$9,$A$12:$A$111,$B$12:$B$111),IF(AND($H199=-1,AL$9=$R198),"",IF($H199=-1,AL198,IF(AND($H199=1,AJ$9=$R198),$J199,IF($H199=1,AK198,""))))))))</f>
        <v/>
      </c>
      <c r="AL199" t="str">
        <f ca="1">IF($E198="","",IF($F199="",AL198,IF(AND($M199=1,AL$9&gt;$B$9),"",IF(AND($M199=1,AL$9&lt;=$B$9),LOOKUP(AL$9,$A$12:$A$111,$B$12:$B$111),IF(AND($H199=-1,AM$9=$R198),"",IF($H199=-1,AM198,IF(AND($H199=1,AK$9=$R198),$J199,IF($H199=1,AL198,""))))))))</f>
        <v/>
      </c>
      <c r="AM199" t="str">
        <f ca="1">IF($E198="","",IF($F199="",AM198,IF(AND($M199=1,AM$9&gt;$B$9),"",IF(AND($M199=1,AM$9&lt;=$B$9),LOOKUP(AM$9,$A$12:$A$111,$B$12:$B$111),IF(AND($H199=-1,AN$9=$R198),"",IF($H199=-1,AN198,IF(AND($H199=1,AL$9=$R198),$J199,IF($H199=1,AM198,""))))))))</f>
        <v/>
      </c>
      <c r="AN199" t="str">
        <f ca="1">IF($E198="","",IF($F199="",AN198,IF(AND($M199=1,AN$9&gt;$B$9),"",IF(AND($M199=1,AN$9&lt;=$B$9),LOOKUP(AN$9,$A$12:$A$111,$B$12:$B$111),IF(AND($H199=-1,AO$9=$R198),"",IF($H199=-1,AO198,IF(AND($H199=1,AM$9=$R198),$J199,IF($H199=1,AN198,""))))))))</f>
        <v/>
      </c>
      <c r="AO199" t="str">
        <f ca="1">IF($E198="","",IF($F199="",AO198,IF(AND($M199=1,AO$9&gt;$B$9),"",IF(AND($M199=1,AO$9&lt;=$B$9),LOOKUP(AO$9,$A$12:$A$111,$B$12:$B$111),IF(AND($H199=-1,AP$9=$R198),"",IF($H199=-1,AP198,IF(AND($H199=1,AN$9=$R198),$J199,IF($H199=1,AO198,""))))))))</f>
        <v/>
      </c>
      <c r="AP199" t="str">
        <f ca="1">IF($E198="","",IF($F199="",AP198,IF(AND($M199=1,AP$9&gt;$B$9),"",IF(AND($M199=1,AP$9&lt;=$B$9),LOOKUP(AP$9,$A$12:$A$111,$B$12:$B$111),IF(AND($H199=-1,AQ$9=$R198),"",IF($H199=-1,AQ198,IF(AND($H199=1,AO$9=$R198),$J199,IF($H199=1,AP198,""))))))))</f>
        <v/>
      </c>
      <c r="AQ199" t="str">
        <f ca="1">IF($E198="","",IF($F199="",AQ198,IF(AND($M199=1,AQ$9&gt;$B$9),"",IF(AND($M199=1,AQ$9&lt;=$B$9),LOOKUP(AQ$9,$A$12:$A$111,$B$12:$B$111),IF(AND($H199=-1,AR$9=$R198),"",IF($H199=-1,AR198,IF(AND($H199=1,AP$9=$R198),$J199,IF($H199=1,AQ198,""))))))))</f>
        <v/>
      </c>
      <c r="AR199" t="str">
        <f ca="1">IF($E198="","",IF($F199="",AR198,IF(AND($M199=1,AR$9&gt;$B$9),"",IF(AND($M199=1,AR$9&lt;=$B$9),LOOKUP(AR$9,$A$12:$A$111,$B$12:$B$111),IF(AND($H199=-1,AS$9=$R198),"",IF($H199=-1,AS198,IF(AND($H199=1,AQ$9=$R198),$J199,IF($H199=1,AR198,""))))))))</f>
        <v/>
      </c>
      <c r="AS199" t="str">
        <f ca="1">IF($E198="","",IF($F199="",AS198,IF(AND($M199=1,AS$9&gt;$B$9),"",IF(AND($M199=1,AS$9&lt;=$B$9),LOOKUP(AS$9,$A$12:$A$111,$B$12:$B$111),IF(AND($H199=-1,AT$9=$R198),"",IF($H199=-1,AT198,IF(AND($H199=1,AR$9=$R198),$J199,IF($H199=1,AS198,""))))))))</f>
        <v/>
      </c>
      <c r="AT199" t="str">
        <f ca="1">IF($E198="","",IF($F199="",AT198,IF(AND($M199=1,AT$9&gt;$B$9),"",IF(AND($M199=1,AT$9&lt;=$B$9),LOOKUP(AT$9,$A$12:$A$111,$B$12:$B$111),IF(AND($H199=-1,AU$9=$R198),"",IF($H199=-1,AU198,IF(AND($H199=1,AS$9=$R198),$J199,IF($H199=1,AT198,""))))))))</f>
        <v/>
      </c>
      <c r="AU199" t="str">
        <f ca="1">IF($E198="","",IF($F199="",AU198,IF(AND($M199=1,AU$9&gt;$B$9),"",IF(AND($M199=1,AU$9&lt;=$B$9),LOOKUP(AU$9,$A$12:$A$111,$B$12:$B$111),IF(AND($H199=-1,AV$9=$R198),"",IF($H199=-1,AV198,IF(AND($H199=1,AT$9=$R198),$J199,IF($H199=1,AU198,""))))))))</f>
        <v/>
      </c>
      <c r="AV199" t="str">
        <f ca="1">IF($E198="","",IF($F199="",AV198,IF(AND($M199=1,AV$9&gt;$B$9),"",IF(AND($M199=1,AV$9&lt;=$B$9),LOOKUP(AV$9,$A$12:$A$111,$B$12:$B$111),IF(AND($H199=-1,AW$9=$R198),"",IF($H199=-1,AW198,IF(AND($H199=1,AU$9=$R198),$J199,IF($H199=1,AV198,""))))))))</f>
        <v/>
      </c>
      <c r="AW199" t="str">
        <f ca="1">IF($E198="","",IF($F199="",AW198,IF(AND($M199=1,AW$9&gt;$B$9),"",IF(AND($M199=1,AW$9&lt;=$B$9),LOOKUP(AW$9,$A$12:$A$111,$B$12:$B$111),IF(AND($H199=-1,AX$9=$R198),"",IF($H199=-1,AX198,IF(AND($H199=1,AV$9=$R198),$J199,IF($H199=1,AW198,""))))))))</f>
        <v/>
      </c>
      <c r="AX199" t="str">
        <f ca="1">IF($E198="","",IF($F199="",AX198,IF(AND($M199=1,AX$9&gt;$B$9),"",IF(AND($M199=1,AX$9&lt;=$B$9),LOOKUP(AX$9,$A$12:$A$111,$B$12:$B$111),IF(AND($H199=-1,AY$9=$R198),"",IF($H199=-1,AY198,IF(AND($H199=1,AW$9=$R198),$J199,IF($H199=1,AX198,""))))))))</f>
        <v/>
      </c>
      <c r="AY199" t="str">
        <f ca="1">IF($E198="","",IF($F199="",AY198,IF(AND($M199=1,AY$9&gt;$B$9),"",IF(AND($M199=1,AY$9&lt;=$B$9),LOOKUP(AY$9,$A$12:$A$111,$B$12:$B$111),IF(AND($H199=-1,AZ$9=$R198),"",IF($H199=-1,AZ198,IF(AND($H199=1,AX$9=$R198),$J199,IF($H199=1,AY198,""))))))))</f>
        <v/>
      </c>
      <c r="AZ199" t="str">
        <f ca="1">IF($E198="","",IF($F199="",AZ198,IF(AND($M199=1,AZ$9&gt;$B$9),"",IF(AND($M199=1,AZ$9&lt;=$B$9),LOOKUP(AZ$9,$A$12:$A$111,$B$12:$B$111),IF(AND($H199=-1,BA$9=$R198),"",IF($H199=-1,BA198,IF(AND($H199=1,AY$9=$R198),$J199,IF($H199=1,AZ198,""))))))))</f>
        <v/>
      </c>
      <c r="BA199" t="str">
        <f ca="1">IF($E198="","",IF($F199="",BA198,IF(AND($M199=1,BA$9&gt;$B$9),"",IF(AND($M199=1,BA$9&lt;=$B$9),LOOKUP(BA$9,$A$12:$A$111,$B$12:$B$111),IF(AND($H199=-1,BB$9=$R198),"",IF($H199=-1,BB198,IF(AND($H199=1,AZ$9=$R198),$J199,IF($H199=1,BA198,""))))))))</f>
        <v/>
      </c>
      <c r="BB199" t="str">
        <f ca="1">IF($E198="","",IF($F199="",BB198,IF(AND($M199=1,BB$9&gt;$B$9),"",IF(AND($M199=1,BB$9&lt;=$B$9),LOOKUP(BB$9,$A$12:$A$111,$B$12:$B$111),IF(AND($H199=-1,BC$9=$R198),"",IF($H199=-1,BC198,IF(AND($H199=1,BA$9=$R198),$J199,IF($H199=1,BB198,""))))))))</f>
        <v/>
      </c>
      <c r="BC199" t="str">
        <f ca="1">IF($E198="","",IF($F199="",BC198,IF(AND($M199=1,BC$9&gt;$B$9),"",IF(AND($M199=1,BC$9&lt;=$B$9),LOOKUP(BC$9,$A$12:$A$111,$B$12:$B$111),IF(AND($H199=-1,BD$9=$R198),"",IF($H199=-1,BD198,IF(AND($H199=1,BB$9=$R198),$J199,IF($H199=1,BC198,""))))))))</f>
        <v/>
      </c>
      <c r="BD199" t="str">
        <f ca="1">IF($E198="","",IF($F199="",BD198,IF(AND($M199=1,BD$9&gt;$B$9),"",IF(AND($M199=1,BD$9&lt;=$B$9),LOOKUP(BD$9,$A$12:$A$111,$B$12:$B$111),IF(AND($H199=-1,BE$9=$R198),"",IF($H199=-1,BE198,IF(AND($H199=1,BC$9=$R198),$J199,IF($H199=1,BD198,""))))))))</f>
        <v/>
      </c>
      <c r="BE199" t="str">
        <f ca="1">IF($E198="","",IF($F199="",BE198,IF(AND($M199=1,BE$9&gt;$B$9),"",IF(AND($M199=1,BE$9&lt;=$B$9),LOOKUP(BE$9,$A$12:$A$111,$B$12:$B$111),IF(AND($H199=-1,BF$9=$R198),"",IF($H199=-1,BF198,IF(AND($H199=1,BD$9=$R198),$J199,IF($H199=1,BE198,""))))))))</f>
        <v/>
      </c>
      <c r="BF199" t="str">
        <f ca="1">IF($E198="","",IF($F199="",BF198,IF(AND($M199=1,BF$9&gt;$B$9),"",IF(AND($M199=1,BF$9&lt;=$B$9),LOOKUP(BF$9,$A$12:$A$111,$B$12:$B$111),IF(AND($H199=-1,BG$9=$R198),"",IF($H199=-1,BG198,IF(AND($H199=1,BE$9=$R198),$J199,IF($H199=1,BF198,""))))))))</f>
        <v/>
      </c>
      <c r="BG199" t="str">
        <f ca="1">IF($E198="","",IF($F199="",BG198,IF(AND($M199=1,BG$9&gt;$B$9),"",IF(AND($M199=1,BG$9&lt;=$B$9),LOOKUP(BG$9,$A$12:$A$111,$B$12:$B$111),IF(AND($H199=-1,BH$9=$R198),"",IF($H199=-1,BH198,IF(AND($H199=1,BF$9=$R198),$J199,IF($H199=1,BG198,""))))))))</f>
        <v/>
      </c>
      <c r="BH199" t="str">
        <f ca="1">IF($E198="","",IF($F199="",BH198,IF(AND($M199=1,BH$9&gt;$B$9),"",IF(AND($M199=1,BH$9&lt;=$B$9),LOOKUP(BH$9,$A$12:$A$111,$B$12:$B$111),IF(AND($H199=-1,BI$9=$R198),"",IF($H199=-1,BI198,IF(AND($H199=1,BG$9=$R198),$J199,IF($H199=1,BH198,""))))))))</f>
        <v/>
      </c>
      <c r="BI199" t="str">
        <f ca="1">IF($E198="","",IF($F199="",BI198,IF(AND($M199=1,BI$9&gt;$B$9),"",IF(AND($M199=1,BI$9&lt;=$B$9),LOOKUP(BI$9,$A$12:$A$111,$B$12:$B$111),IF(AND($H199=-1,BJ$9=$R198),"",IF($H199=-1,BJ198,IF(AND($H199=1,BH$9=$R198),$J199,IF($H199=1,BI198,""))))))))</f>
        <v/>
      </c>
      <c r="BJ199" t="str">
        <f ca="1">IF($E198="","",IF($F199="",BJ198,IF(AND($M199=1,BJ$9&gt;$B$9),"",IF(AND($M199=1,BJ$9&lt;=$B$9),LOOKUP(BJ$9,$A$12:$A$111,$B$12:$B$111),IF(AND($H199=-1,BK$9=$R198),"",IF($H199=-1,BK198,IF(AND($H199=1,BI$9=$R198),$J199,IF($H199=1,BJ198,""))))))))</f>
        <v/>
      </c>
      <c r="BK199" t="str">
        <f ca="1">IF($E198="","",IF($F199="",BK198,IF(AND($M199=1,BK$9&gt;$B$9),"",IF(AND($M199=1,BK$9&lt;=$B$9),LOOKUP(BK$9,$A$12:$A$111,$B$12:$B$111),IF(AND($H199=-1,BL$9=$R198),"",IF($H199=-1,BL198,IF(AND($H199=1,BJ$9=$R198),$J199,IF($H199=1,BK198,""))))))))</f>
        <v/>
      </c>
      <c r="BL199" t="str">
        <f ca="1">IF($E198="","",IF($F199="",BL198,IF(AND($M199=1,BL$9&gt;$B$9),"",IF(AND($M199=1,BL$9&lt;=$B$9),LOOKUP(BL$9,$A$12:$A$111,$B$12:$B$111),IF(AND($H199=-1,BM$9=$R198),"",IF($H199=-1,BM198,IF(AND($H199=1,BK$9=$R198),$J199,IF($H199=1,BL198,""))))))))</f>
        <v/>
      </c>
      <c r="BM199" t="str">
        <f ca="1">IF($E198="","",IF($F199="",BM198,IF(AND($M199=1,BM$9&gt;$B$9),"",IF(AND($M199=1,BM$9&lt;=$B$9),LOOKUP(BM$9,$A$12:$A$111,$B$12:$B$111),IF(AND($H199=-1,BN$9=$R198),"",IF($H199=-1,BN198,IF(AND($H199=1,BL$9=$R198),$J199,IF($H199=1,BM198,""))))))))</f>
        <v/>
      </c>
      <c r="BN199">
        <f ca="1">IF($E198="","",IF($F199="",BN198,IF(AND($M199=1,BN$9&gt;$B$9),"",IF(AND($M199=1,BN$9&lt;=$B$9),LOOKUP(BN$9,$A$12:$A$111,$B$12:$B$111),IF(AND($H199=-1,BO$9=$R198),"",IF($H199=-1,BO198,IF(AND($H199=1,BM$9=$R198),$J199,IF($H199=1,BN198,""))))))))</f>
        <v>0</v>
      </c>
      <c r="BO199">
        <f ca="1">IF($E198="","",IF($F199="",BO198,IF(AND($M199=1,BO$9&gt;$B$9),"",IF(AND($M199=1,BO$9&lt;=$B$9),LOOKUP(BO$9,$A$12:$A$111,$B$12:$B$111),IF(AND($H199=-1,BP$9=$R198),"",IF($H199=-1,BP198,IF(AND($H199=1,BN$9=$R198),$J199,IF($H199=1,BO198,""))))))))</f>
        <v>0</v>
      </c>
      <c r="BP199">
        <f ca="1">IF($E198="","",IF($F199="",BP198,IF(AND($M199=1,BP$9&gt;$B$9),"",IF(AND($M199=1,BP$9&lt;=$B$9),LOOKUP(BP$9,$A$12:$A$111,$B$12:$B$111),IF(AND($H199=-1,BQ$9=$R198),"",IF($H199=-1,BQ198,IF(AND($H199=1,BO$9=$R198),$J199,IF($H199=1,BP198,""))))))))</f>
        <v>0</v>
      </c>
    </row>
    <row r="200" spans="4:68" x14ac:dyDescent="0.25">
      <c r="D200" s="4">
        <v>190</v>
      </c>
      <c r="E200" s="1">
        <f t="shared" ca="1" si="21"/>
        <v>33</v>
      </c>
      <c r="F200" t="str">
        <f ca="1">IF(E199="","",IF(AND(B$3="Last",G199="Zero"),F199,IF(B$3="Last",G199,IF(AND(B$3="2nd last",G198="Zero"),F199,IF(B$3="2nd last",G198,IF(AND(B$3="Opposite",G199="Zero"),F199,IF(AND(B$3="Opposite",G199="Red"),"Black",IF(AND(B$3="Opposite",G199="Black"),"Red",IF(AND(B$3="Opposite",G199="Odd"),"Even",IF(AND(B$3="Opposite",G199="Even"),"Odd",IF(AND(B$3="Opposite",G199="High"),"Low",IF(AND(B$3="Opposite",G199="Low"),"High",IF(COUNTIF(Refs!$E$5:$I$6,B$3)=1,RevLab!B$3,"")))))))))))))</f>
        <v>Black</v>
      </c>
      <c r="G200" t="str">
        <f ca="1">IF(E200="","",IF(B$2="Red/Black",LOOKUP(E200,Refs!D:D,Refs!F:F),IF(B$2="High/Low",LOOKUP(E200,Refs!D:D,Refs!H:H),IF(B$2="Odd/Even",LOOKUP(E200,Refs!D:D,Refs!J:J),""))))</f>
        <v>Black</v>
      </c>
      <c r="H200">
        <f t="shared" ca="1" si="22"/>
        <v>1</v>
      </c>
      <c r="I200">
        <f ca="1">IF(E199="","",IF(F200="","",IF(AND(R199&gt;1,P199+Q199&gt;=$B$4),$B$4,IF(R199=1,P199,P199+Q199))))</f>
        <v>29</v>
      </c>
      <c r="J200">
        <f t="shared" ca="1" si="23"/>
        <v>29</v>
      </c>
      <c r="K200">
        <f t="shared" ca="1" si="25"/>
        <v>-106</v>
      </c>
      <c r="L200">
        <f t="shared" ca="1" si="26"/>
        <v>15</v>
      </c>
      <c r="M200">
        <f t="shared" ca="1" si="24"/>
        <v>0</v>
      </c>
      <c r="P200">
        <f t="shared" ca="1" si="18"/>
        <v>4</v>
      </c>
      <c r="Q200">
        <f t="shared" ca="1" si="19"/>
        <v>29</v>
      </c>
      <c r="R200" s="2">
        <f t="shared" ca="1" si="20"/>
        <v>9</v>
      </c>
      <c r="S200" s="4">
        <f ca="1">IF(E199="","",IF($F200="",S199,IF($M200=1,LOOKUP(S$9,$A$12:$A$111,$B$12:$B$111),IF(AND($H200=-1,T$9=$R199),"",IF($H200=-1,T199,IF($H200=1,S199))))))</f>
        <v>4</v>
      </c>
      <c r="T200">
        <f ca="1">IF($E199="","",IF($F200="",T199,IF(AND($M200=1,T$9&gt;$B$9),"",IF(AND($M200=1,T$9&lt;=$B$9),LOOKUP(T$9,$A$12:$A$111,$B$12:$B$111),IF(AND($H200=-1,U$9=$R199),"",IF($H200=-1,U199,IF(AND($H200=1,S$9=$R199),$J200,IF($H200=1,T199,""))))))))</f>
        <v>5</v>
      </c>
      <c r="U200">
        <f ca="1">IF($E199="","",IF($F200="",U199,IF(AND($M200=1,U$9&gt;$B$9),"",IF(AND($M200=1,U$9&lt;=$B$9),LOOKUP(U$9,$A$12:$A$111,$B$12:$B$111),IF(AND($H200=-1,V$9=$R199),"",IF($H200=-1,V199,IF(AND($H200=1,T$9=$R199),$J200,IF($H200=1,U199,""))))))))</f>
        <v>8</v>
      </c>
      <c r="V200">
        <f ca="1">IF($E199="","",IF($F200="",V199,IF(AND($M200=1,V$9&gt;$B$9),"",IF(AND($M200=1,V$9&lt;=$B$9),LOOKUP(V$9,$A$12:$A$111,$B$12:$B$111),IF(AND($H200=-1,W$9=$R199),"",IF($H200=-1,W199,IF(AND($H200=1,U$9=$R199),$J200,IF($H200=1,V199,""))))))))</f>
        <v>11</v>
      </c>
      <c r="W200">
        <f ca="1">IF($E199="","",IF($F200="",W199,IF(AND($M200=1,W$9&gt;$B$9),"",IF(AND($M200=1,W$9&lt;=$B$9),LOOKUP(W$9,$A$12:$A$111,$B$12:$B$111),IF(AND($H200=-1,X$9=$R199),"",IF($H200=-1,X199,IF(AND($H200=1,V$9=$R199),$J200,IF($H200=1,W199,""))))))))</f>
        <v>14</v>
      </c>
      <c r="X200">
        <f ca="1">IF($E199="","",IF($F200="",X199,IF(AND($M200=1,X$9&gt;$B$9),"",IF(AND($M200=1,X$9&lt;=$B$9),LOOKUP(X$9,$A$12:$A$111,$B$12:$B$111),IF(AND($H200=-1,Y$9=$R199),"",IF($H200=-1,Y199,IF(AND($H200=1,W$9=$R199),$J200,IF($H200=1,X199,""))))))))</f>
        <v>17</v>
      </c>
      <c r="Y200">
        <f ca="1">IF($E199="","",IF($F200="",Y199,IF(AND($M200=1,Y$9&gt;$B$9),"",IF(AND($M200=1,Y$9&lt;=$B$9),LOOKUP(Y$9,$A$12:$A$111,$B$12:$B$111),IF(AND($H200=-1,Z$9=$R199),"",IF($H200=-1,Z199,IF(AND($H200=1,X$9=$R199),$J200,IF($H200=1,Y199,""))))))))</f>
        <v>21</v>
      </c>
      <c r="Z200">
        <f ca="1">IF($E199="","",IF($F200="",Z199,IF(AND($M200=1,Z$9&gt;$B$9),"",IF(AND($M200=1,Z$9&lt;=$B$9),LOOKUP(Z$9,$A$12:$A$111,$B$12:$B$111),IF(AND($H200=-1,AA$9=$R199),"",IF($H200=-1,AA199,IF(AND($H200=1,Y$9=$R199),$J200,IF($H200=1,Z199,""))))))))</f>
        <v>25</v>
      </c>
      <c r="AA200">
        <f ca="1">IF($E199="","",IF($F200="",AA199,IF(AND($M200=1,AA$9&gt;$B$9),"",IF(AND($M200=1,AA$9&lt;=$B$9),LOOKUP(AA$9,$A$12:$A$111,$B$12:$B$111),IF(AND($H200=-1,AB$9=$R199),"",IF($H200=-1,AB199,IF(AND($H200=1,Z$9=$R199),$J200,IF($H200=1,AA199,""))))))))</f>
        <v>29</v>
      </c>
      <c r="AB200" t="str">
        <f ca="1">IF($E199="","",IF($F200="",AB199,IF(AND($M200=1,AB$9&gt;$B$9),"",IF(AND($M200=1,AB$9&lt;=$B$9),LOOKUP(AB$9,$A$12:$A$111,$B$12:$B$111),IF(AND($H200=-1,AC$9=$R199),"",IF($H200=-1,AC199,IF(AND($H200=1,AA$9=$R199),$J200,IF($H200=1,AB199,""))))))))</f>
        <v/>
      </c>
      <c r="AC200" t="str">
        <f ca="1">IF($E199="","",IF($F200="",AC199,IF(AND($M200=1,AC$9&gt;$B$9),"",IF(AND($M200=1,AC$9&lt;=$B$9),LOOKUP(AC$9,$A$12:$A$111,$B$12:$B$111),IF(AND($H200=-1,AD$9=$R199),"",IF($H200=-1,AD199,IF(AND($H200=1,AB$9=$R199),$J200,IF($H200=1,AC199,""))))))))</f>
        <v/>
      </c>
      <c r="AD200" t="str">
        <f ca="1">IF($E199="","",IF($F200="",AD199,IF(AND($M200=1,AD$9&gt;$B$9),"",IF(AND($M200=1,AD$9&lt;=$B$9),LOOKUP(AD$9,$A$12:$A$111,$B$12:$B$111),IF(AND($H200=-1,AE$9=$R199),"",IF($H200=-1,AE199,IF(AND($H200=1,AC$9=$R199),$J200,IF($H200=1,AD199,""))))))))</f>
        <v/>
      </c>
      <c r="AE200" t="str">
        <f ca="1">IF($E199="","",IF($F200="",AE199,IF(AND($M200=1,AE$9&gt;$B$9),"",IF(AND($M200=1,AE$9&lt;=$B$9),LOOKUP(AE$9,$A$12:$A$111,$B$12:$B$111),IF(AND($H200=-1,AF$9=$R199),"",IF($H200=-1,AF199,IF(AND($H200=1,AD$9=$R199),$J200,IF($H200=1,AE199,""))))))))</f>
        <v/>
      </c>
      <c r="AF200" t="str">
        <f ca="1">IF($E199="","",IF($F200="",AF199,IF(AND($M200=1,AF$9&gt;$B$9),"",IF(AND($M200=1,AF$9&lt;=$B$9),LOOKUP(AF$9,$A$12:$A$111,$B$12:$B$111),IF(AND($H200=-1,AG$9=$R199),"",IF($H200=-1,AG199,IF(AND($H200=1,AE$9=$R199),$J200,IF($H200=1,AF199,""))))))))</f>
        <v/>
      </c>
      <c r="AG200" t="str">
        <f ca="1">IF($E199="","",IF($F200="",AG199,IF(AND($M200=1,AG$9&gt;$B$9),"",IF(AND($M200=1,AG$9&lt;=$B$9),LOOKUP(AG$9,$A$12:$A$111,$B$12:$B$111),IF(AND($H200=-1,AH$9=$R199),"",IF($H200=-1,AH199,IF(AND($H200=1,AF$9=$R199),$J200,IF($H200=1,AG199,""))))))))</f>
        <v/>
      </c>
      <c r="AH200" t="str">
        <f ca="1">IF($E199="","",IF($F200="",AH199,IF(AND($M200=1,AH$9&gt;$B$9),"",IF(AND($M200=1,AH$9&lt;=$B$9),LOOKUP(AH$9,$A$12:$A$111,$B$12:$B$111),IF(AND($H200=-1,AI$9=$R199),"",IF($H200=-1,AI199,IF(AND($H200=1,AG$9=$R199),$J200,IF($H200=1,AH199,""))))))))</f>
        <v/>
      </c>
      <c r="AI200" t="str">
        <f ca="1">IF($E199="","",IF($F200="",AI199,IF(AND($M200=1,AI$9&gt;$B$9),"",IF(AND($M200=1,AI$9&lt;=$B$9),LOOKUP(AI$9,$A$12:$A$111,$B$12:$B$111),IF(AND($H200=-1,AJ$9=$R199),"",IF($H200=-1,AJ199,IF(AND($H200=1,AH$9=$R199),$J200,IF($H200=1,AI199,""))))))))</f>
        <v/>
      </c>
      <c r="AJ200" t="str">
        <f ca="1">IF($E199="","",IF($F200="",AJ199,IF(AND($M200=1,AJ$9&gt;$B$9),"",IF(AND($M200=1,AJ$9&lt;=$B$9),LOOKUP(AJ$9,$A$12:$A$111,$B$12:$B$111),IF(AND($H200=-1,AK$9=$R199),"",IF($H200=-1,AK199,IF(AND($H200=1,AI$9=$R199),$J200,IF($H200=1,AJ199,""))))))))</f>
        <v/>
      </c>
      <c r="AK200" t="str">
        <f ca="1">IF($E199="","",IF($F200="",AK199,IF(AND($M200=1,AK$9&gt;$B$9),"",IF(AND($M200=1,AK$9&lt;=$B$9),LOOKUP(AK$9,$A$12:$A$111,$B$12:$B$111),IF(AND($H200=-1,AL$9=$R199),"",IF($H200=-1,AL199,IF(AND($H200=1,AJ$9=$R199),$J200,IF($H200=1,AK199,""))))))))</f>
        <v/>
      </c>
      <c r="AL200" t="str">
        <f ca="1">IF($E199="","",IF($F200="",AL199,IF(AND($M200=1,AL$9&gt;$B$9),"",IF(AND($M200=1,AL$9&lt;=$B$9),LOOKUP(AL$9,$A$12:$A$111,$B$12:$B$111),IF(AND($H200=-1,AM$9=$R199),"",IF($H200=-1,AM199,IF(AND($H200=1,AK$9=$R199),$J200,IF($H200=1,AL199,""))))))))</f>
        <v/>
      </c>
      <c r="AM200" t="str">
        <f ca="1">IF($E199="","",IF($F200="",AM199,IF(AND($M200=1,AM$9&gt;$B$9),"",IF(AND($M200=1,AM$9&lt;=$B$9),LOOKUP(AM$9,$A$12:$A$111,$B$12:$B$111),IF(AND($H200=-1,AN$9=$R199),"",IF($H200=-1,AN199,IF(AND($H200=1,AL$9=$R199),$J200,IF($H200=1,AM199,""))))))))</f>
        <v/>
      </c>
      <c r="AN200" t="str">
        <f ca="1">IF($E199="","",IF($F200="",AN199,IF(AND($M200=1,AN$9&gt;$B$9),"",IF(AND($M200=1,AN$9&lt;=$B$9),LOOKUP(AN$9,$A$12:$A$111,$B$12:$B$111),IF(AND($H200=-1,AO$9=$R199),"",IF($H200=-1,AO199,IF(AND($H200=1,AM$9=$R199),$J200,IF($H200=1,AN199,""))))))))</f>
        <v/>
      </c>
      <c r="AO200" t="str">
        <f ca="1">IF($E199="","",IF($F200="",AO199,IF(AND($M200=1,AO$9&gt;$B$9),"",IF(AND($M200=1,AO$9&lt;=$B$9),LOOKUP(AO$9,$A$12:$A$111,$B$12:$B$111),IF(AND($H200=-1,AP$9=$R199),"",IF($H200=-1,AP199,IF(AND($H200=1,AN$9=$R199),$J200,IF($H200=1,AO199,""))))))))</f>
        <v/>
      </c>
      <c r="AP200" t="str">
        <f ca="1">IF($E199="","",IF($F200="",AP199,IF(AND($M200=1,AP$9&gt;$B$9),"",IF(AND($M200=1,AP$9&lt;=$B$9),LOOKUP(AP$9,$A$12:$A$111,$B$12:$B$111),IF(AND($H200=-1,AQ$9=$R199),"",IF($H200=-1,AQ199,IF(AND($H200=1,AO$9=$R199),$J200,IF($H200=1,AP199,""))))))))</f>
        <v/>
      </c>
      <c r="AQ200" t="str">
        <f ca="1">IF($E199="","",IF($F200="",AQ199,IF(AND($M200=1,AQ$9&gt;$B$9),"",IF(AND($M200=1,AQ$9&lt;=$B$9),LOOKUP(AQ$9,$A$12:$A$111,$B$12:$B$111),IF(AND($H200=-1,AR$9=$R199),"",IF($H200=-1,AR199,IF(AND($H200=1,AP$9=$R199),$J200,IF($H200=1,AQ199,""))))))))</f>
        <v/>
      </c>
      <c r="AR200" t="str">
        <f ca="1">IF($E199="","",IF($F200="",AR199,IF(AND($M200=1,AR$9&gt;$B$9),"",IF(AND($M200=1,AR$9&lt;=$B$9),LOOKUP(AR$9,$A$12:$A$111,$B$12:$B$111),IF(AND($H200=-1,AS$9=$R199),"",IF($H200=-1,AS199,IF(AND($H200=1,AQ$9=$R199),$J200,IF($H200=1,AR199,""))))))))</f>
        <v/>
      </c>
      <c r="AS200" t="str">
        <f ca="1">IF($E199="","",IF($F200="",AS199,IF(AND($M200=1,AS$9&gt;$B$9),"",IF(AND($M200=1,AS$9&lt;=$B$9),LOOKUP(AS$9,$A$12:$A$111,$B$12:$B$111),IF(AND($H200=-1,AT$9=$R199),"",IF($H200=-1,AT199,IF(AND($H200=1,AR$9=$R199),$J200,IF($H200=1,AS199,""))))))))</f>
        <v/>
      </c>
      <c r="AT200" t="str">
        <f ca="1">IF($E199="","",IF($F200="",AT199,IF(AND($M200=1,AT$9&gt;$B$9),"",IF(AND($M200=1,AT$9&lt;=$B$9),LOOKUP(AT$9,$A$12:$A$111,$B$12:$B$111),IF(AND($H200=-1,AU$9=$R199),"",IF($H200=-1,AU199,IF(AND($H200=1,AS$9=$R199),$J200,IF($H200=1,AT199,""))))))))</f>
        <v/>
      </c>
      <c r="AU200" t="str">
        <f ca="1">IF($E199="","",IF($F200="",AU199,IF(AND($M200=1,AU$9&gt;$B$9),"",IF(AND($M200=1,AU$9&lt;=$B$9),LOOKUP(AU$9,$A$12:$A$111,$B$12:$B$111),IF(AND($H200=-1,AV$9=$R199),"",IF($H200=-1,AV199,IF(AND($H200=1,AT$9=$R199),$J200,IF($H200=1,AU199,""))))))))</f>
        <v/>
      </c>
      <c r="AV200" t="str">
        <f ca="1">IF($E199="","",IF($F200="",AV199,IF(AND($M200=1,AV$9&gt;$B$9),"",IF(AND($M200=1,AV$9&lt;=$B$9),LOOKUP(AV$9,$A$12:$A$111,$B$12:$B$111),IF(AND($H200=-1,AW$9=$R199),"",IF($H200=-1,AW199,IF(AND($H200=1,AU$9=$R199),$J200,IF($H200=1,AV199,""))))))))</f>
        <v/>
      </c>
      <c r="AW200" t="str">
        <f ca="1">IF($E199="","",IF($F200="",AW199,IF(AND($M200=1,AW$9&gt;$B$9),"",IF(AND($M200=1,AW$9&lt;=$B$9),LOOKUP(AW$9,$A$12:$A$111,$B$12:$B$111),IF(AND($H200=-1,AX$9=$R199),"",IF($H200=-1,AX199,IF(AND($H200=1,AV$9=$R199),$J200,IF($H200=1,AW199,""))))))))</f>
        <v/>
      </c>
      <c r="AX200" t="str">
        <f ca="1">IF($E199="","",IF($F200="",AX199,IF(AND($M200=1,AX$9&gt;$B$9),"",IF(AND($M200=1,AX$9&lt;=$B$9),LOOKUP(AX$9,$A$12:$A$111,$B$12:$B$111),IF(AND($H200=-1,AY$9=$R199),"",IF($H200=-1,AY199,IF(AND($H200=1,AW$9=$R199),$J200,IF($H200=1,AX199,""))))))))</f>
        <v/>
      </c>
      <c r="AY200" t="str">
        <f ca="1">IF($E199="","",IF($F200="",AY199,IF(AND($M200=1,AY$9&gt;$B$9),"",IF(AND($M200=1,AY$9&lt;=$B$9),LOOKUP(AY$9,$A$12:$A$111,$B$12:$B$111),IF(AND($H200=-1,AZ$9=$R199),"",IF($H200=-1,AZ199,IF(AND($H200=1,AX$9=$R199),$J200,IF($H200=1,AY199,""))))))))</f>
        <v/>
      </c>
      <c r="AZ200" t="str">
        <f ca="1">IF($E199="","",IF($F200="",AZ199,IF(AND($M200=1,AZ$9&gt;$B$9),"",IF(AND($M200=1,AZ$9&lt;=$B$9),LOOKUP(AZ$9,$A$12:$A$111,$B$12:$B$111),IF(AND($H200=-1,BA$9=$R199),"",IF($H200=-1,BA199,IF(AND($H200=1,AY$9=$R199),$J200,IF($H200=1,AZ199,""))))))))</f>
        <v/>
      </c>
      <c r="BA200" t="str">
        <f ca="1">IF($E199="","",IF($F200="",BA199,IF(AND($M200=1,BA$9&gt;$B$9),"",IF(AND($M200=1,BA$9&lt;=$B$9),LOOKUP(BA$9,$A$12:$A$111,$B$12:$B$111),IF(AND($H200=-1,BB$9=$R199),"",IF($H200=-1,BB199,IF(AND($H200=1,AZ$9=$R199),$J200,IF($H200=1,BA199,""))))))))</f>
        <v/>
      </c>
      <c r="BB200" t="str">
        <f ca="1">IF($E199="","",IF($F200="",BB199,IF(AND($M200=1,BB$9&gt;$B$9),"",IF(AND($M200=1,BB$9&lt;=$B$9),LOOKUP(BB$9,$A$12:$A$111,$B$12:$B$111),IF(AND($H200=-1,BC$9=$R199),"",IF($H200=-1,BC199,IF(AND($H200=1,BA$9=$R199),$J200,IF($H200=1,BB199,""))))))))</f>
        <v/>
      </c>
      <c r="BC200" t="str">
        <f ca="1">IF($E199="","",IF($F200="",BC199,IF(AND($M200=1,BC$9&gt;$B$9),"",IF(AND($M200=1,BC$9&lt;=$B$9),LOOKUP(BC$9,$A$12:$A$111,$B$12:$B$111),IF(AND($H200=-1,BD$9=$R199),"",IF($H200=-1,BD199,IF(AND($H200=1,BB$9=$R199),$J200,IF($H200=1,BC199,""))))))))</f>
        <v/>
      </c>
      <c r="BD200" t="str">
        <f ca="1">IF($E199="","",IF($F200="",BD199,IF(AND($M200=1,BD$9&gt;$B$9),"",IF(AND($M200=1,BD$9&lt;=$B$9),LOOKUP(BD$9,$A$12:$A$111,$B$12:$B$111),IF(AND($H200=-1,BE$9=$R199),"",IF($H200=-1,BE199,IF(AND($H200=1,BC$9=$R199),$J200,IF($H200=1,BD199,""))))))))</f>
        <v/>
      </c>
      <c r="BE200" t="str">
        <f ca="1">IF($E199="","",IF($F200="",BE199,IF(AND($M200=1,BE$9&gt;$B$9),"",IF(AND($M200=1,BE$9&lt;=$B$9),LOOKUP(BE$9,$A$12:$A$111,$B$12:$B$111),IF(AND($H200=-1,BF$9=$R199),"",IF($H200=-1,BF199,IF(AND($H200=1,BD$9=$R199),$J200,IF($H200=1,BE199,""))))))))</f>
        <v/>
      </c>
      <c r="BF200" t="str">
        <f ca="1">IF($E199="","",IF($F200="",BF199,IF(AND($M200=1,BF$9&gt;$B$9),"",IF(AND($M200=1,BF$9&lt;=$B$9),LOOKUP(BF$9,$A$12:$A$111,$B$12:$B$111),IF(AND($H200=-1,BG$9=$R199),"",IF($H200=-1,BG199,IF(AND($H200=1,BE$9=$R199),$J200,IF($H200=1,BF199,""))))))))</f>
        <v/>
      </c>
      <c r="BG200" t="str">
        <f ca="1">IF($E199="","",IF($F200="",BG199,IF(AND($M200=1,BG$9&gt;$B$9),"",IF(AND($M200=1,BG$9&lt;=$B$9),LOOKUP(BG$9,$A$12:$A$111,$B$12:$B$111),IF(AND($H200=-1,BH$9=$R199),"",IF($H200=-1,BH199,IF(AND($H200=1,BF$9=$R199),$J200,IF($H200=1,BG199,""))))))))</f>
        <v/>
      </c>
      <c r="BH200" t="str">
        <f ca="1">IF($E199="","",IF($F200="",BH199,IF(AND($M200=1,BH$9&gt;$B$9),"",IF(AND($M200=1,BH$9&lt;=$B$9),LOOKUP(BH$9,$A$12:$A$111,$B$12:$B$111),IF(AND($H200=-1,BI$9=$R199),"",IF($H200=-1,BI199,IF(AND($H200=1,BG$9=$R199),$J200,IF($H200=1,BH199,""))))))))</f>
        <v/>
      </c>
      <c r="BI200" t="str">
        <f ca="1">IF($E199="","",IF($F200="",BI199,IF(AND($M200=1,BI$9&gt;$B$9),"",IF(AND($M200=1,BI$9&lt;=$B$9),LOOKUP(BI$9,$A$12:$A$111,$B$12:$B$111),IF(AND($H200=-1,BJ$9=$R199),"",IF($H200=-1,BJ199,IF(AND($H200=1,BH$9=$R199),$J200,IF($H200=1,BI199,""))))))))</f>
        <v/>
      </c>
      <c r="BJ200" t="str">
        <f ca="1">IF($E199="","",IF($F200="",BJ199,IF(AND($M200=1,BJ$9&gt;$B$9),"",IF(AND($M200=1,BJ$9&lt;=$B$9),LOOKUP(BJ$9,$A$12:$A$111,$B$12:$B$111),IF(AND($H200=-1,BK$9=$R199),"",IF($H200=-1,BK199,IF(AND($H200=1,BI$9=$R199),$J200,IF($H200=1,BJ199,""))))))))</f>
        <v/>
      </c>
      <c r="BK200" t="str">
        <f ca="1">IF($E199="","",IF($F200="",BK199,IF(AND($M200=1,BK$9&gt;$B$9),"",IF(AND($M200=1,BK$9&lt;=$B$9),LOOKUP(BK$9,$A$12:$A$111,$B$12:$B$111),IF(AND($H200=-1,BL$9=$R199),"",IF($H200=-1,BL199,IF(AND($H200=1,BJ$9=$R199),$J200,IF($H200=1,BK199,""))))))))</f>
        <v/>
      </c>
      <c r="BL200" t="str">
        <f ca="1">IF($E199="","",IF($F200="",BL199,IF(AND($M200=1,BL$9&gt;$B$9),"",IF(AND($M200=1,BL$9&lt;=$B$9),LOOKUP(BL$9,$A$12:$A$111,$B$12:$B$111),IF(AND($H200=-1,BM$9=$R199),"",IF($H200=-1,BM199,IF(AND($H200=1,BK$9=$R199),$J200,IF($H200=1,BL199,""))))))))</f>
        <v/>
      </c>
      <c r="BM200" t="str">
        <f ca="1">IF($E199="","",IF($F200="",BM199,IF(AND($M200=1,BM$9&gt;$B$9),"",IF(AND($M200=1,BM$9&lt;=$B$9),LOOKUP(BM$9,$A$12:$A$111,$B$12:$B$111),IF(AND($H200=-1,BN$9=$R199),"",IF($H200=-1,BN199,IF(AND($H200=1,BL$9=$R199),$J200,IF($H200=1,BM199,""))))))))</f>
        <v/>
      </c>
      <c r="BN200">
        <f ca="1">IF($E199="","",IF($F200="",BN199,IF(AND($M200=1,BN$9&gt;$B$9),"",IF(AND($M200=1,BN$9&lt;=$B$9),LOOKUP(BN$9,$A$12:$A$111,$B$12:$B$111),IF(AND($H200=-1,BO$9=$R199),"",IF($H200=-1,BO199,IF(AND($H200=1,BM$9=$R199),$J200,IF($H200=1,BN199,""))))))))</f>
        <v>0</v>
      </c>
      <c r="BO200">
        <f ca="1">IF($E199="","",IF($F200="",BO199,IF(AND($M200=1,BO$9&gt;$B$9),"",IF(AND($M200=1,BO$9&lt;=$B$9),LOOKUP(BO$9,$A$12:$A$111,$B$12:$B$111),IF(AND($H200=-1,BP$9=$R199),"",IF($H200=-1,BP199,IF(AND($H200=1,BN$9=$R199),$J200,IF($H200=1,BO199,""))))))))</f>
        <v>0</v>
      </c>
      <c r="BP200">
        <f ca="1">IF($E199="","",IF($F200="",BP199,IF(AND($M200=1,BP$9&gt;$B$9),"",IF(AND($M200=1,BP$9&lt;=$B$9),LOOKUP(BP$9,$A$12:$A$111,$B$12:$B$111),IF(AND($H200=-1,BQ$9=$R199),"",IF($H200=-1,BQ199,IF(AND($H200=1,BO$9=$R199),$J200,IF($H200=1,BP199,""))))))))</f>
        <v>0</v>
      </c>
    </row>
    <row r="201" spans="4:68" x14ac:dyDescent="0.25">
      <c r="D201" s="4">
        <v>191</v>
      </c>
      <c r="E201" s="1">
        <f t="shared" ca="1" si="21"/>
        <v>32</v>
      </c>
      <c r="F201" t="str">
        <f ca="1">IF(E200="","",IF(AND(B$3="Last",G200="Zero"),F200,IF(B$3="Last",G200,IF(AND(B$3="2nd last",G199="Zero"),F200,IF(B$3="2nd last",G199,IF(AND(B$3="Opposite",G200="Zero"),F200,IF(AND(B$3="Opposite",G200="Red"),"Black",IF(AND(B$3="Opposite",G200="Black"),"Red",IF(AND(B$3="Opposite",G200="Odd"),"Even",IF(AND(B$3="Opposite",G200="Even"),"Odd",IF(AND(B$3="Opposite",G200="High"),"Low",IF(AND(B$3="Opposite",G200="Low"),"High",IF(COUNTIF(Refs!$E$5:$I$6,B$3)=1,RevLab!B$3,"")))))))))))))</f>
        <v>Black</v>
      </c>
      <c r="G201" t="str">
        <f ca="1">IF(E201="","",IF(B$2="Red/Black",LOOKUP(E201,Refs!D:D,Refs!F:F),IF(B$2="High/Low",LOOKUP(E201,Refs!D:D,Refs!H:H),IF(B$2="Odd/Even",LOOKUP(E201,Refs!D:D,Refs!J:J),""))))</f>
        <v>Red</v>
      </c>
      <c r="H201">
        <f t="shared" ca="1" si="22"/>
        <v>-1</v>
      </c>
      <c r="I201">
        <f ca="1">IF(E200="","",IF(F201="","",IF(AND(R200&gt;1,P200+Q200&gt;=$B$4),$B$4,IF(R200=1,P200,P200+Q200))))</f>
        <v>33</v>
      </c>
      <c r="J201">
        <f t="shared" ca="1" si="23"/>
        <v>-33</v>
      </c>
      <c r="K201">
        <f t="shared" ca="1" si="25"/>
        <v>-139</v>
      </c>
      <c r="L201">
        <f t="shared" ca="1" si="26"/>
        <v>15</v>
      </c>
      <c r="M201">
        <f t="shared" ca="1" si="24"/>
        <v>0</v>
      </c>
      <c r="P201">
        <f t="shared" ca="1" si="18"/>
        <v>5</v>
      </c>
      <c r="Q201">
        <f t="shared" ca="1" si="19"/>
        <v>25</v>
      </c>
      <c r="R201" s="2">
        <f t="shared" ca="1" si="20"/>
        <v>7</v>
      </c>
      <c r="S201" s="4">
        <f ca="1">IF(E200="","",IF($F201="",S200,IF($M201=1,LOOKUP(S$9,$A$12:$A$111,$B$12:$B$111),IF(AND($H201=-1,T$9=$R200),"",IF($H201=-1,T200,IF($H201=1,S200))))))</f>
        <v>5</v>
      </c>
      <c r="T201">
        <f ca="1">IF($E200="","",IF($F201="",T200,IF(AND($M201=1,T$9&gt;$B$9),"",IF(AND($M201=1,T$9&lt;=$B$9),LOOKUP(T$9,$A$12:$A$111,$B$12:$B$111),IF(AND($H201=-1,U$9=$R200),"",IF($H201=-1,U200,IF(AND($H201=1,S$9=$R200),$J201,IF($H201=1,T200,""))))))))</f>
        <v>8</v>
      </c>
      <c r="U201">
        <f ca="1">IF($E200="","",IF($F201="",U200,IF(AND($M201=1,U$9&gt;$B$9),"",IF(AND($M201=1,U$9&lt;=$B$9),LOOKUP(U$9,$A$12:$A$111,$B$12:$B$111),IF(AND($H201=-1,V$9=$R200),"",IF($H201=-1,V200,IF(AND($H201=1,T$9=$R200),$J201,IF($H201=1,U200,""))))))))</f>
        <v>11</v>
      </c>
      <c r="V201">
        <f ca="1">IF($E200="","",IF($F201="",V200,IF(AND($M201=1,V$9&gt;$B$9),"",IF(AND($M201=1,V$9&lt;=$B$9),LOOKUP(V$9,$A$12:$A$111,$B$12:$B$111),IF(AND($H201=-1,W$9=$R200),"",IF($H201=-1,W200,IF(AND($H201=1,U$9=$R200),$J201,IF($H201=1,V200,""))))))))</f>
        <v>14</v>
      </c>
      <c r="W201">
        <f ca="1">IF($E200="","",IF($F201="",W200,IF(AND($M201=1,W$9&gt;$B$9),"",IF(AND($M201=1,W$9&lt;=$B$9),LOOKUP(W$9,$A$12:$A$111,$B$12:$B$111),IF(AND($H201=-1,X$9=$R200),"",IF($H201=-1,X200,IF(AND($H201=1,V$9=$R200),$J201,IF($H201=1,W200,""))))))))</f>
        <v>17</v>
      </c>
      <c r="X201">
        <f ca="1">IF($E200="","",IF($F201="",X200,IF(AND($M201=1,X$9&gt;$B$9),"",IF(AND($M201=1,X$9&lt;=$B$9),LOOKUP(X$9,$A$12:$A$111,$B$12:$B$111),IF(AND($H201=-1,Y$9=$R200),"",IF($H201=-1,Y200,IF(AND($H201=1,W$9=$R200),$J201,IF($H201=1,X200,""))))))))</f>
        <v>21</v>
      </c>
      <c r="Y201">
        <f ca="1">IF($E200="","",IF($F201="",Y200,IF(AND($M201=1,Y$9&gt;$B$9),"",IF(AND($M201=1,Y$9&lt;=$B$9),LOOKUP(Y$9,$A$12:$A$111,$B$12:$B$111),IF(AND($H201=-1,Z$9=$R200),"",IF($H201=-1,Z200,IF(AND($H201=1,X$9=$R200),$J201,IF($H201=1,Y200,""))))))))</f>
        <v>25</v>
      </c>
      <c r="Z201" t="str">
        <f ca="1">IF($E200="","",IF($F201="",Z200,IF(AND($M201=1,Z$9&gt;$B$9),"",IF(AND($M201=1,Z$9&lt;=$B$9),LOOKUP(Z$9,$A$12:$A$111,$B$12:$B$111),IF(AND($H201=-1,AA$9=$R200),"",IF($H201=-1,AA200,IF(AND($H201=1,Y$9=$R200),$J201,IF($H201=1,Z200,""))))))))</f>
        <v/>
      </c>
      <c r="AA201" t="str">
        <f ca="1">IF($E200="","",IF($F201="",AA200,IF(AND($M201=1,AA$9&gt;$B$9),"",IF(AND($M201=1,AA$9&lt;=$B$9),LOOKUP(AA$9,$A$12:$A$111,$B$12:$B$111),IF(AND($H201=-1,AB$9=$R200),"",IF($H201=-1,AB200,IF(AND($H201=1,Z$9=$R200),$J201,IF($H201=1,AA200,""))))))))</f>
        <v/>
      </c>
      <c r="AB201" t="str">
        <f ca="1">IF($E200="","",IF($F201="",AB200,IF(AND($M201=1,AB$9&gt;$B$9),"",IF(AND($M201=1,AB$9&lt;=$B$9),LOOKUP(AB$9,$A$12:$A$111,$B$12:$B$111),IF(AND($H201=-1,AC$9=$R200),"",IF($H201=-1,AC200,IF(AND($H201=1,AA$9=$R200),$J201,IF($H201=1,AB200,""))))))))</f>
        <v/>
      </c>
      <c r="AC201" t="str">
        <f ca="1">IF($E200="","",IF($F201="",AC200,IF(AND($M201=1,AC$9&gt;$B$9),"",IF(AND($M201=1,AC$9&lt;=$B$9),LOOKUP(AC$9,$A$12:$A$111,$B$12:$B$111),IF(AND($H201=-1,AD$9=$R200),"",IF($H201=-1,AD200,IF(AND($H201=1,AB$9=$R200),$J201,IF($H201=1,AC200,""))))))))</f>
        <v/>
      </c>
      <c r="AD201" t="str">
        <f ca="1">IF($E200="","",IF($F201="",AD200,IF(AND($M201=1,AD$9&gt;$B$9),"",IF(AND($M201=1,AD$9&lt;=$B$9),LOOKUP(AD$9,$A$12:$A$111,$B$12:$B$111),IF(AND($H201=-1,AE$9=$R200),"",IF($H201=-1,AE200,IF(AND($H201=1,AC$9=$R200),$J201,IF($H201=1,AD200,""))))))))</f>
        <v/>
      </c>
      <c r="AE201" t="str">
        <f ca="1">IF($E200="","",IF($F201="",AE200,IF(AND($M201=1,AE$9&gt;$B$9),"",IF(AND($M201=1,AE$9&lt;=$B$9),LOOKUP(AE$9,$A$12:$A$111,$B$12:$B$111),IF(AND($H201=-1,AF$9=$R200),"",IF($H201=-1,AF200,IF(AND($H201=1,AD$9=$R200),$J201,IF($H201=1,AE200,""))))))))</f>
        <v/>
      </c>
      <c r="AF201" t="str">
        <f ca="1">IF($E200="","",IF($F201="",AF200,IF(AND($M201=1,AF$9&gt;$B$9),"",IF(AND($M201=1,AF$9&lt;=$B$9),LOOKUP(AF$9,$A$12:$A$111,$B$12:$B$111),IF(AND($H201=-1,AG$9=$R200),"",IF($H201=-1,AG200,IF(AND($H201=1,AE$9=$R200),$J201,IF($H201=1,AF200,""))))))))</f>
        <v/>
      </c>
      <c r="AG201" t="str">
        <f ca="1">IF($E200="","",IF($F201="",AG200,IF(AND($M201=1,AG$9&gt;$B$9),"",IF(AND($M201=1,AG$9&lt;=$B$9),LOOKUP(AG$9,$A$12:$A$111,$B$12:$B$111),IF(AND($H201=-1,AH$9=$R200),"",IF($H201=-1,AH200,IF(AND($H201=1,AF$9=$R200),$J201,IF($H201=1,AG200,""))))))))</f>
        <v/>
      </c>
      <c r="AH201" t="str">
        <f ca="1">IF($E200="","",IF($F201="",AH200,IF(AND($M201=1,AH$9&gt;$B$9),"",IF(AND($M201=1,AH$9&lt;=$B$9),LOOKUP(AH$9,$A$12:$A$111,$B$12:$B$111),IF(AND($H201=-1,AI$9=$R200),"",IF($H201=-1,AI200,IF(AND($H201=1,AG$9=$R200),$J201,IF($H201=1,AH200,""))))))))</f>
        <v/>
      </c>
      <c r="AI201" t="str">
        <f ca="1">IF($E200="","",IF($F201="",AI200,IF(AND($M201=1,AI$9&gt;$B$9),"",IF(AND($M201=1,AI$9&lt;=$B$9),LOOKUP(AI$9,$A$12:$A$111,$B$12:$B$111),IF(AND($H201=-1,AJ$9=$R200),"",IF($H201=-1,AJ200,IF(AND($H201=1,AH$9=$R200),$J201,IF($H201=1,AI200,""))))))))</f>
        <v/>
      </c>
      <c r="AJ201" t="str">
        <f ca="1">IF($E200="","",IF($F201="",AJ200,IF(AND($M201=1,AJ$9&gt;$B$9),"",IF(AND($M201=1,AJ$9&lt;=$B$9),LOOKUP(AJ$9,$A$12:$A$111,$B$12:$B$111),IF(AND($H201=-1,AK$9=$R200),"",IF($H201=-1,AK200,IF(AND($H201=1,AI$9=$R200),$J201,IF($H201=1,AJ200,""))))))))</f>
        <v/>
      </c>
      <c r="AK201" t="str">
        <f ca="1">IF($E200="","",IF($F201="",AK200,IF(AND($M201=1,AK$9&gt;$B$9),"",IF(AND($M201=1,AK$9&lt;=$B$9),LOOKUP(AK$9,$A$12:$A$111,$B$12:$B$111),IF(AND($H201=-1,AL$9=$R200),"",IF($H201=-1,AL200,IF(AND($H201=1,AJ$9=$R200),$J201,IF($H201=1,AK200,""))))))))</f>
        <v/>
      </c>
      <c r="AL201" t="str">
        <f ca="1">IF($E200="","",IF($F201="",AL200,IF(AND($M201=1,AL$9&gt;$B$9),"",IF(AND($M201=1,AL$9&lt;=$B$9),LOOKUP(AL$9,$A$12:$A$111,$B$12:$B$111),IF(AND($H201=-1,AM$9=$R200),"",IF($H201=-1,AM200,IF(AND($H201=1,AK$9=$R200),$J201,IF($H201=1,AL200,""))))))))</f>
        <v/>
      </c>
      <c r="AM201" t="str">
        <f ca="1">IF($E200="","",IF($F201="",AM200,IF(AND($M201=1,AM$9&gt;$B$9),"",IF(AND($M201=1,AM$9&lt;=$B$9),LOOKUP(AM$9,$A$12:$A$111,$B$12:$B$111),IF(AND($H201=-1,AN$9=$R200),"",IF($H201=-1,AN200,IF(AND($H201=1,AL$9=$R200),$J201,IF($H201=1,AM200,""))))))))</f>
        <v/>
      </c>
      <c r="AN201" t="str">
        <f ca="1">IF($E200="","",IF($F201="",AN200,IF(AND($M201=1,AN$9&gt;$B$9),"",IF(AND($M201=1,AN$9&lt;=$B$9),LOOKUP(AN$9,$A$12:$A$111,$B$12:$B$111),IF(AND($H201=-1,AO$9=$R200),"",IF($H201=-1,AO200,IF(AND($H201=1,AM$9=$R200),$J201,IF($H201=1,AN200,""))))))))</f>
        <v/>
      </c>
      <c r="AO201" t="str">
        <f ca="1">IF($E200="","",IF($F201="",AO200,IF(AND($M201=1,AO$9&gt;$B$9),"",IF(AND($M201=1,AO$9&lt;=$B$9),LOOKUP(AO$9,$A$12:$A$111,$B$12:$B$111),IF(AND($H201=-1,AP$9=$R200),"",IF($H201=-1,AP200,IF(AND($H201=1,AN$9=$R200),$J201,IF($H201=1,AO200,""))))))))</f>
        <v/>
      </c>
      <c r="AP201" t="str">
        <f ca="1">IF($E200="","",IF($F201="",AP200,IF(AND($M201=1,AP$9&gt;$B$9),"",IF(AND($M201=1,AP$9&lt;=$B$9),LOOKUP(AP$9,$A$12:$A$111,$B$12:$B$111),IF(AND($H201=-1,AQ$9=$R200),"",IF($H201=-1,AQ200,IF(AND($H201=1,AO$9=$R200),$J201,IF($H201=1,AP200,""))))))))</f>
        <v/>
      </c>
      <c r="AQ201" t="str">
        <f ca="1">IF($E200="","",IF($F201="",AQ200,IF(AND($M201=1,AQ$9&gt;$B$9),"",IF(AND($M201=1,AQ$9&lt;=$B$9),LOOKUP(AQ$9,$A$12:$A$111,$B$12:$B$111),IF(AND($H201=-1,AR$9=$R200),"",IF($H201=-1,AR200,IF(AND($H201=1,AP$9=$R200),$J201,IF($H201=1,AQ200,""))))))))</f>
        <v/>
      </c>
      <c r="AR201" t="str">
        <f ca="1">IF($E200="","",IF($F201="",AR200,IF(AND($M201=1,AR$9&gt;$B$9),"",IF(AND($M201=1,AR$9&lt;=$B$9),LOOKUP(AR$9,$A$12:$A$111,$B$12:$B$111),IF(AND($H201=-1,AS$9=$R200),"",IF($H201=-1,AS200,IF(AND($H201=1,AQ$9=$R200),$J201,IF($H201=1,AR200,""))))))))</f>
        <v/>
      </c>
      <c r="AS201" t="str">
        <f ca="1">IF($E200="","",IF($F201="",AS200,IF(AND($M201=1,AS$9&gt;$B$9),"",IF(AND($M201=1,AS$9&lt;=$B$9),LOOKUP(AS$9,$A$12:$A$111,$B$12:$B$111),IF(AND($H201=-1,AT$9=$R200),"",IF($H201=-1,AT200,IF(AND($H201=1,AR$9=$R200),$J201,IF($H201=1,AS200,""))))))))</f>
        <v/>
      </c>
      <c r="AT201" t="str">
        <f ca="1">IF($E200="","",IF($F201="",AT200,IF(AND($M201=1,AT$9&gt;$B$9),"",IF(AND($M201=1,AT$9&lt;=$B$9),LOOKUP(AT$9,$A$12:$A$111,$B$12:$B$111),IF(AND($H201=-1,AU$9=$R200),"",IF($H201=-1,AU200,IF(AND($H201=1,AS$9=$R200),$J201,IF($H201=1,AT200,""))))))))</f>
        <v/>
      </c>
      <c r="AU201" t="str">
        <f ca="1">IF($E200="","",IF($F201="",AU200,IF(AND($M201=1,AU$9&gt;$B$9),"",IF(AND($M201=1,AU$9&lt;=$B$9),LOOKUP(AU$9,$A$12:$A$111,$B$12:$B$111),IF(AND($H201=-1,AV$9=$R200),"",IF($H201=-1,AV200,IF(AND($H201=1,AT$9=$R200),$J201,IF($H201=1,AU200,""))))))))</f>
        <v/>
      </c>
      <c r="AV201" t="str">
        <f ca="1">IF($E200="","",IF($F201="",AV200,IF(AND($M201=1,AV$9&gt;$B$9),"",IF(AND($M201=1,AV$9&lt;=$B$9),LOOKUP(AV$9,$A$12:$A$111,$B$12:$B$111),IF(AND($H201=-1,AW$9=$R200),"",IF($H201=-1,AW200,IF(AND($H201=1,AU$9=$R200),$J201,IF($H201=1,AV200,""))))))))</f>
        <v/>
      </c>
      <c r="AW201" t="str">
        <f ca="1">IF($E200="","",IF($F201="",AW200,IF(AND($M201=1,AW$9&gt;$B$9),"",IF(AND($M201=1,AW$9&lt;=$B$9),LOOKUP(AW$9,$A$12:$A$111,$B$12:$B$111),IF(AND($H201=-1,AX$9=$R200),"",IF($H201=-1,AX200,IF(AND($H201=1,AV$9=$R200),$J201,IF($H201=1,AW200,""))))))))</f>
        <v/>
      </c>
      <c r="AX201" t="str">
        <f ca="1">IF($E200="","",IF($F201="",AX200,IF(AND($M201=1,AX$9&gt;$B$9),"",IF(AND($M201=1,AX$9&lt;=$B$9),LOOKUP(AX$9,$A$12:$A$111,$B$12:$B$111),IF(AND($H201=-1,AY$9=$R200),"",IF($H201=-1,AY200,IF(AND($H201=1,AW$9=$R200),$J201,IF($H201=1,AX200,""))))))))</f>
        <v/>
      </c>
      <c r="AY201" t="str">
        <f ca="1">IF($E200="","",IF($F201="",AY200,IF(AND($M201=1,AY$9&gt;$B$9),"",IF(AND($M201=1,AY$9&lt;=$B$9),LOOKUP(AY$9,$A$12:$A$111,$B$12:$B$111),IF(AND($H201=-1,AZ$9=$R200),"",IF($H201=-1,AZ200,IF(AND($H201=1,AX$9=$R200),$J201,IF($H201=1,AY200,""))))))))</f>
        <v/>
      </c>
      <c r="AZ201" t="str">
        <f ca="1">IF($E200="","",IF($F201="",AZ200,IF(AND($M201=1,AZ$9&gt;$B$9),"",IF(AND($M201=1,AZ$9&lt;=$B$9),LOOKUP(AZ$9,$A$12:$A$111,$B$12:$B$111),IF(AND($H201=-1,BA$9=$R200),"",IF($H201=-1,BA200,IF(AND($H201=1,AY$9=$R200),$J201,IF($H201=1,AZ200,""))))))))</f>
        <v/>
      </c>
      <c r="BA201" t="str">
        <f ca="1">IF($E200="","",IF($F201="",BA200,IF(AND($M201=1,BA$9&gt;$B$9),"",IF(AND($M201=1,BA$9&lt;=$B$9),LOOKUP(BA$9,$A$12:$A$111,$B$12:$B$111),IF(AND($H201=-1,BB$9=$R200),"",IF($H201=-1,BB200,IF(AND($H201=1,AZ$9=$R200),$J201,IF($H201=1,BA200,""))))))))</f>
        <v/>
      </c>
      <c r="BB201" t="str">
        <f ca="1">IF($E200="","",IF($F201="",BB200,IF(AND($M201=1,BB$9&gt;$B$9),"",IF(AND($M201=1,BB$9&lt;=$B$9),LOOKUP(BB$9,$A$12:$A$111,$B$12:$B$111),IF(AND($H201=-1,BC$9=$R200),"",IF($H201=-1,BC200,IF(AND($H201=1,BA$9=$R200),$J201,IF($H201=1,BB200,""))))))))</f>
        <v/>
      </c>
      <c r="BC201" t="str">
        <f ca="1">IF($E200="","",IF($F201="",BC200,IF(AND($M201=1,BC$9&gt;$B$9),"",IF(AND($M201=1,BC$9&lt;=$B$9),LOOKUP(BC$9,$A$12:$A$111,$B$12:$B$111),IF(AND($H201=-1,BD$9=$R200),"",IF($H201=-1,BD200,IF(AND($H201=1,BB$9=$R200),$J201,IF($H201=1,BC200,""))))))))</f>
        <v/>
      </c>
      <c r="BD201" t="str">
        <f ca="1">IF($E200="","",IF($F201="",BD200,IF(AND($M201=1,BD$9&gt;$B$9),"",IF(AND($M201=1,BD$9&lt;=$B$9),LOOKUP(BD$9,$A$12:$A$111,$B$12:$B$111),IF(AND($H201=-1,BE$9=$R200),"",IF($H201=-1,BE200,IF(AND($H201=1,BC$9=$R200),$J201,IF($H201=1,BD200,""))))))))</f>
        <v/>
      </c>
      <c r="BE201" t="str">
        <f ca="1">IF($E200="","",IF($F201="",BE200,IF(AND($M201=1,BE$9&gt;$B$9),"",IF(AND($M201=1,BE$9&lt;=$B$9),LOOKUP(BE$9,$A$12:$A$111,$B$12:$B$111),IF(AND($H201=-1,BF$9=$R200),"",IF($H201=-1,BF200,IF(AND($H201=1,BD$9=$R200),$J201,IF($H201=1,BE200,""))))))))</f>
        <v/>
      </c>
      <c r="BF201" t="str">
        <f ca="1">IF($E200="","",IF($F201="",BF200,IF(AND($M201=1,BF$9&gt;$B$9),"",IF(AND($M201=1,BF$9&lt;=$B$9),LOOKUP(BF$9,$A$12:$A$111,$B$12:$B$111),IF(AND($H201=-1,BG$9=$R200),"",IF($H201=-1,BG200,IF(AND($H201=1,BE$9=$R200),$J201,IF($H201=1,BF200,""))))))))</f>
        <v/>
      </c>
      <c r="BG201" t="str">
        <f ca="1">IF($E200="","",IF($F201="",BG200,IF(AND($M201=1,BG$9&gt;$B$9),"",IF(AND($M201=1,BG$9&lt;=$B$9),LOOKUP(BG$9,$A$12:$A$111,$B$12:$B$111),IF(AND($H201=-1,BH$9=$R200),"",IF($H201=-1,BH200,IF(AND($H201=1,BF$9=$R200),$J201,IF($H201=1,BG200,""))))))))</f>
        <v/>
      </c>
      <c r="BH201" t="str">
        <f ca="1">IF($E200="","",IF($F201="",BH200,IF(AND($M201=1,BH$9&gt;$B$9),"",IF(AND($M201=1,BH$9&lt;=$B$9),LOOKUP(BH$9,$A$12:$A$111,$B$12:$B$111),IF(AND($H201=-1,BI$9=$R200),"",IF($H201=-1,BI200,IF(AND($H201=1,BG$9=$R200),$J201,IF($H201=1,BH200,""))))))))</f>
        <v/>
      </c>
      <c r="BI201" t="str">
        <f ca="1">IF($E200="","",IF($F201="",BI200,IF(AND($M201=1,BI$9&gt;$B$9),"",IF(AND($M201=1,BI$9&lt;=$B$9),LOOKUP(BI$9,$A$12:$A$111,$B$12:$B$111),IF(AND($H201=-1,BJ$9=$R200),"",IF($H201=-1,BJ200,IF(AND($H201=1,BH$9=$R200),$J201,IF($H201=1,BI200,""))))))))</f>
        <v/>
      </c>
      <c r="BJ201" t="str">
        <f ca="1">IF($E200="","",IF($F201="",BJ200,IF(AND($M201=1,BJ$9&gt;$B$9),"",IF(AND($M201=1,BJ$9&lt;=$B$9),LOOKUP(BJ$9,$A$12:$A$111,$B$12:$B$111),IF(AND($H201=-1,BK$9=$R200),"",IF($H201=-1,BK200,IF(AND($H201=1,BI$9=$R200),$J201,IF($H201=1,BJ200,""))))))))</f>
        <v/>
      </c>
      <c r="BK201" t="str">
        <f ca="1">IF($E200="","",IF($F201="",BK200,IF(AND($M201=1,BK$9&gt;$B$9),"",IF(AND($M201=1,BK$9&lt;=$B$9),LOOKUP(BK$9,$A$12:$A$111,$B$12:$B$111),IF(AND($H201=-1,BL$9=$R200),"",IF($H201=-1,BL200,IF(AND($H201=1,BJ$9=$R200),$J201,IF($H201=1,BK200,""))))))))</f>
        <v/>
      </c>
      <c r="BL201" t="str">
        <f ca="1">IF($E200="","",IF($F201="",BL200,IF(AND($M201=1,BL$9&gt;$B$9),"",IF(AND($M201=1,BL$9&lt;=$B$9),LOOKUP(BL$9,$A$12:$A$111,$B$12:$B$111),IF(AND($H201=-1,BM$9=$R200),"",IF($H201=-1,BM200,IF(AND($H201=1,BK$9=$R200),$J201,IF($H201=1,BL200,""))))))))</f>
        <v/>
      </c>
      <c r="BM201">
        <f ca="1">IF($E200="","",IF($F201="",BM200,IF(AND($M201=1,BM$9&gt;$B$9),"",IF(AND($M201=1,BM$9&lt;=$B$9),LOOKUP(BM$9,$A$12:$A$111,$B$12:$B$111),IF(AND($H201=-1,BN$9=$R200),"",IF($H201=-1,BN200,IF(AND($H201=1,BL$9=$R200),$J201,IF($H201=1,BM200,""))))))))</f>
        <v>0</v>
      </c>
      <c r="BN201">
        <f ca="1">IF($E200="","",IF($F201="",BN200,IF(AND($M201=1,BN$9&gt;$B$9),"",IF(AND($M201=1,BN$9&lt;=$B$9),LOOKUP(BN$9,$A$12:$A$111,$B$12:$B$111),IF(AND($H201=-1,BO$9=$R200),"",IF($H201=-1,BO200,IF(AND($H201=1,BM$9=$R200),$J201,IF($H201=1,BN200,""))))))))</f>
        <v>0</v>
      </c>
      <c r="BO201">
        <f ca="1">IF($E200="","",IF($F201="",BO200,IF(AND($M201=1,BO$9&gt;$B$9),"",IF(AND($M201=1,BO$9&lt;=$B$9),LOOKUP(BO$9,$A$12:$A$111,$B$12:$B$111),IF(AND($H201=-1,BP$9=$R200),"",IF($H201=-1,BP200,IF(AND($H201=1,BN$9=$R200),$J201,IF($H201=1,BO200,""))))))))</f>
        <v>0</v>
      </c>
      <c r="BP201">
        <f ca="1">IF($E200="","",IF($F201="",BP200,IF(AND($M201=1,BP$9&gt;$B$9),"",IF(AND($M201=1,BP$9&lt;=$B$9),LOOKUP(BP$9,$A$12:$A$111,$B$12:$B$111),IF(AND($H201=-1,BQ$9=$R200),"",IF($H201=-1,BQ200,IF(AND($H201=1,BO$9=$R200),$J201,IF($H201=1,BP200,""))))))))</f>
        <v>0</v>
      </c>
    </row>
    <row r="202" spans="4:68" x14ac:dyDescent="0.25">
      <c r="D202" s="4">
        <v>192</v>
      </c>
      <c r="E202" s="1">
        <f t="shared" ca="1" si="21"/>
        <v>29</v>
      </c>
      <c r="F202" t="str">
        <f ca="1">IF(E201="","",IF(AND(B$3="Last",G201="Zero"),F201,IF(B$3="Last",G201,IF(AND(B$3="2nd last",G200="Zero"),F201,IF(B$3="2nd last",G200,IF(AND(B$3="Opposite",G201="Zero"),F201,IF(AND(B$3="Opposite",G201="Red"),"Black",IF(AND(B$3="Opposite",G201="Black"),"Red",IF(AND(B$3="Opposite",G201="Odd"),"Even",IF(AND(B$3="Opposite",G201="Even"),"Odd",IF(AND(B$3="Opposite",G201="High"),"Low",IF(AND(B$3="Opposite",G201="Low"),"High",IF(COUNTIF(Refs!$E$5:$I$6,B$3)=1,RevLab!B$3,"")))))))))))))</f>
        <v>Black</v>
      </c>
      <c r="G202" t="str">
        <f ca="1">IF(E202="","",IF(B$2="Red/Black",LOOKUP(E202,Refs!D:D,Refs!F:F),IF(B$2="High/Low",LOOKUP(E202,Refs!D:D,Refs!H:H),IF(B$2="Odd/Even",LOOKUP(E202,Refs!D:D,Refs!J:J),""))))</f>
        <v>Black</v>
      </c>
      <c r="H202">
        <f t="shared" ca="1" si="22"/>
        <v>1</v>
      </c>
      <c r="I202">
        <f ca="1">IF(E201="","",IF(F202="","",IF(AND(R201&gt;1,P201+Q201&gt;=$B$4),$B$4,IF(R201=1,P201,P201+Q201))))</f>
        <v>30</v>
      </c>
      <c r="J202">
        <f t="shared" ca="1" si="23"/>
        <v>30</v>
      </c>
      <c r="K202">
        <f t="shared" ca="1" si="25"/>
        <v>-109</v>
      </c>
      <c r="L202">
        <f t="shared" ca="1" si="26"/>
        <v>15</v>
      </c>
      <c r="M202">
        <f t="shared" ca="1" si="24"/>
        <v>0</v>
      </c>
      <c r="P202">
        <f t="shared" ca="1" si="18"/>
        <v>5</v>
      </c>
      <c r="Q202">
        <f t="shared" ca="1" si="19"/>
        <v>30</v>
      </c>
      <c r="R202" s="2">
        <f t="shared" ca="1" si="20"/>
        <v>8</v>
      </c>
      <c r="S202" s="4">
        <f ca="1">IF(E201="","",IF($F202="",S201,IF($M202=1,LOOKUP(S$9,$A$12:$A$111,$B$12:$B$111),IF(AND($H202=-1,T$9=$R201),"",IF($H202=-1,T201,IF($H202=1,S201))))))</f>
        <v>5</v>
      </c>
      <c r="T202">
        <f ca="1">IF($E201="","",IF($F202="",T201,IF(AND($M202=1,T$9&gt;$B$9),"",IF(AND($M202=1,T$9&lt;=$B$9),LOOKUP(T$9,$A$12:$A$111,$B$12:$B$111),IF(AND($H202=-1,U$9=$R201),"",IF($H202=-1,U201,IF(AND($H202=1,S$9=$R201),$J202,IF($H202=1,T201,""))))))))</f>
        <v>8</v>
      </c>
      <c r="U202">
        <f ca="1">IF($E201="","",IF($F202="",U201,IF(AND($M202=1,U$9&gt;$B$9),"",IF(AND($M202=1,U$9&lt;=$B$9),LOOKUP(U$9,$A$12:$A$111,$B$12:$B$111),IF(AND($H202=-1,V$9=$R201),"",IF($H202=-1,V201,IF(AND($H202=1,T$9=$R201),$J202,IF($H202=1,U201,""))))))))</f>
        <v>11</v>
      </c>
      <c r="V202">
        <f ca="1">IF($E201="","",IF($F202="",V201,IF(AND($M202=1,V$9&gt;$B$9),"",IF(AND($M202=1,V$9&lt;=$B$9),LOOKUP(V$9,$A$12:$A$111,$B$12:$B$111),IF(AND($H202=-1,W$9=$R201),"",IF($H202=-1,W201,IF(AND($H202=1,U$9=$R201),$J202,IF($H202=1,V201,""))))))))</f>
        <v>14</v>
      </c>
      <c r="W202">
        <f ca="1">IF($E201="","",IF($F202="",W201,IF(AND($M202=1,W$9&gt;$B$9),"",IF(AND($M202=1,W$9&lt;=$B$9),LOOKUP(W$9,$A$12:$A$111,$B$12:$B$111),IF(AND($H202=-1,X$9=$R201),"",IF($H202=-1,X201,IF(AND($H202=1,V$9=$R201),$J202,IF($H202=1,W201,""))))))))</f>
        <v>17</v>
      </c>
      <c r="X202">
        <f ca="1">IF($E201="","",IF($F202="",X201,IF(AND($M202=1,X$9&gt;$B$9),"",IF(AND($M202=1,X$9&lt;=$B$9),LOOKUP(X$9,$A$12:$A$111,$B$12:$B$111),IF(AND($H202=-1,Y$9=$R201),"",IF($H202=-1,Y201,IF(AND($H202=1,W$9=$R201),$J202,IF($H202=1,X201,""))))))))</f>
        <v>21</v>
      </c>
      <c r="Y202">
        <f ca="1">IF($E201="","",IF($F202="",Y201,IF(AND($M202=1,Y$9&gt;$B$9),"",IF(AND($M202=1,Y$9&lt;=$B$9),LOOKUP(Y$9,$A$12:$A$111,$B$12:$B$111),IF(AND($H202=-1,Z$9=$R201),"",IF($H202=-1,Z201,IF(AND($H202=1,X$9=$R201),$J202,IF($H202=1,Y201,""))))))))</f>
        <v>25</v>
      </c>
      <c r="Z202">
        <f ca="1">IF($E201="","",IF($F202="",Z201,IF(AND($M202=1,Z$9&gt;$B$9),"",IF(AND($M202=1,Z$9&lt;=$B$9),LOOKUP(Z$9,$A$12:$A$111,$B$12:$B$111),IF(AND($H202=-1,AA$9=$R201),"",IF($H202=-1,AA201,IF(AND($H202=1,Y$9=$R201),$J202,IF($H202=1,Z201,""))))))))</f>
        <v>30</v>
      </c>
      <c r="AA202" t="str">
        <f ca="1">IF($E201="","",IF($F202="",AA201,IF(AND($M202=1,AA$9&gt;$B$9),"",IF(AND($M202=1,AA$9&lt;=$B$9),LOOKUP(AA$9,$A$12:$A$111,$B$12:$B$111),IF(AND($H202=-1,AB$9=$R201),"",IF($H202=-1,AB201,IF(AND($H202=1,Z$9=$R201),$J202,IF($H202=1,AA201,""))))))))</f>
        <v/>
      </c>
      <c r="AB202" t="str">
        <f ca="1">IF($E201="","",IF($F202="",AB201,IF(AND($M202=1,AB$9&gt;$B$9),"",IF(AND($M202=1,AB$9&lt;=$B$9),LOOKUP(AB$9,$A$12:$A$111,$B$12:$B$111),IF(AND($H202=-1,AC$9=$R201),"",IF($H202=-1,AC201,IF(AND($H202=1,AA$9=$R201),$J202,IF($H202=1,AB201,""))))))))</f>
        <v/>
      </c>
      <c r="AC202" t="str">
        <f ca="1">IF($E201="","",IF($F202="",AC201,IF(AND($M202=1,AC$9&gt;$B$9),"",IF(AND($M202=1,AC$9&lt;=$B$9),LOOKUP(AC$9,$A$12:$A$111,$B$12:$B$111),IF(AND($H202=-1,AD$9=$R201),"",IF($H202=-1,AD201,IF(AND($H202=1,AB$9=$R201),$J202,IF($H202=1,AC201,""))))))))</f>
        <v/>
      </c>
      <c r="AD202" t="str">
        <f ca="1">IF($E201="","",IF($F202="",AD201,IF(AND($M202=1,AD$9&gt;$B$9),"",IF(AND($M202=1,AD$9&lt;=$B$9),LOOKUP(AD$9,$A$12:$A$111,$B$12:$B$111),IF(AND($H202=-1,AE$9=$R201),"",IF($H202=-1,AE201,IF(AND($H202=1,AC$9=$R201),$J202,IF($H202=1,AD201,""))))))))</f>
        <v/>
      </c>
      <c r="AE202" t="str">
        <f ca="1">IF($E201="","",IF($F202="",AE201,IF(AND($M202=1,AE$9&gt;$B$9),"",IF(AND($M202=1,AE$9&lt;=$B$9),LOOKUP(AE$9,$A$12:$A$111,$B$12:$B$111),IF(AND($H202=-1,AF$9=$R201),"",IF($H202=-1,AF201,IF(AND($H202=1,AD$9=$R201),$J202,IF($H202=1,AE201,""))))))))</f>
        <v/>
      </c>
      <c r="AF202" t="str">
        <f ca="1">IF($E201="","",IF($F202="",AF201,IF(AND($M202=1,AF$9&gt;$B$9),"",IF(AND($M202=1,AF$9&lt;=$B$9),LOOKUP(AF$9,$A$12:$A$111,$B$12:$B$111),IF(AND($H202=-1,AG$9=$R201),"",IF($H202=-1,AG201,IF(AND($H202=1,AE$9=$R201),$J202,IF($H202=1,AF201,""))))))))</f>
        <v/>
      </c>
      <c r="AG202" t="str">
        <f ca="1">IF($E201="","",IF($F202="",AG201,IF(AND($M202=1,AG$9&gt;$B$9),"",IF(AND($M202=1,AG$9&lt;=$B$9),LOOKUP(AG$9,$A$12:$A$111,$B$12:$B$111),IF(AND($H202=-1,AH$9=$R201),"",IF($H202=-1,AH201,IF(AND($H202=1,AF$9=$R201),$J202,IF($H202=1,AG201,""))))))))</f>
        <v/>
      </c>
      <c r="AH202" t="str">
        <f ca="1">IF($E201="","",IF($F202="",AH201,IF(AND($M202=1,AH$9&gt;$B$9),"",IF(AND($M202=1,AH$9&lt;=$B$9),LOOKUP(AH$9,$A$12:$A$111,$B$12:$B$111),IF(AND($H202=-1,AI$9=$R201),"",IF($H202=-1,AI201,IF(AND($H202=1,AG$9=$R201),$J202,IF($H202=1,AH201,""))))))))</f>
        <v/>
      </c>
      <c r="AI202" t="str">
        <f ca="1">IF($E201="","",IF($F202="",AI201,IF(AND($M202=1,AI$9&gt;$B$9),"",IF(AND($M202=1,AI$9&lt;=$B$9),LOOKUP(AI$9,$A$12:$A$111,$B$12:$B$111),IF(AND($H202=-1,AJ$9=$R201),"",IF($H202=-1,AJ201,IF(AND($H202=1,AH$9=$R201),$J202,IF($H202=1,AI201,""))))))))</f>
        <v/>
      </c>
      <c r="AJ202" t="str">
        <f ca="1">IF($E201="","",IF($F202="",AJ201,IF(AND($M202=1,AJ$9&gt;$B$9),"",IF(AND($M202=1,AJ$9&lt;=$B$9),LOOKUP(AJ$9,$A$12:$A$111,$B$12:$B$111),IF(AND($H202=-1,AK$9=$R201),"",IF($H202=-1,AK201,IF(AND($H202=1,AI$9=$R201),$J202,IF($H202=1,AJ201,""))))))))</f>
        <v/>
      </c>
      <c r="AK202" t="str">
        <f ca="1">IF($E201="","",IF($F202="",AK201,IF(AND($M202=1,AK$9&gt;$B$9),"",IF(AND($M202=1,AK$9&lt;=$B$9),LOOKUP(AK$9,$A$12:$A$111,$B$12:$B$111),IF(AND($H202=-1,AL$9=$R201),"",IF($H202=-1,AL201,IF(AND($H202=1,AJ$9=$R201),$J202,IF($H202=1,AK201,""))))))))</f>
        <v/>
      </c>
      <c r="AL202" t="str">
        <f ca="1">IF($E201="","",IF($F202="",AL201,IF(AND($M202=1,AL$9&gt;$B$9),"",IF(AND($M202=1,AL$9&lt;=$B$9),LOOKUP(AL$9,$A$12:$A$111,$B$12:$B$111),IF(AND($H202=-1,AM$9=$R201),"",IF($H202=-1,AM201,IF(AND($H202=1,AK$9=$R201),$J202,IF($H202=1,AL201,""))))))))</f>
        <v/>
      </c>
      <c r="AM202" t="str">
        <f ca="1">IF($E201="","",IF($F202="",AM201,IF(AND($M202=1,AM$9&gt;$B$9),"",IF(AND($M202=1,AM$9&lt;=$B$9),LOOKUP(AM$9,$A$12:$A$111,$B$12:$B$111),IF(AND($H202=-1,AN$9=$R201),"",IF($H202=-1,AN201,IF(AND($H202=1,AL$9=$R201),$J202,IF($H202=1,AM201,""))))))))</f>
        <v/>
      </c>
      <c r="AN202" t="str">
        <f ca="1">IF($E201="","",IF($F202="",AN201,IF(AND($M202=1,AN$9&gt;$B$9),"",IF(AND($M202=1,AN$9&lt;=$B$9),LOOKUP(AN$9,$A$12:$A$111,$B$12:$B$111),IF(AND($H202=-1,AO$9=$R201),"",IF($H202=-1,AO201,IF(AND($H202=1,AM$9=$R201),$J202,IF($H202=1,AN201,""))))))))</f>
        <v/>
      </c>
      <c r="AO202" t="str">
        <f ca="1">IF($E201="","",IF($F202="",AO201,IF(AND($M202=1,AO$9&gt;$B$9),"",IF(AND($M202=1,AO$9&lt;=$B$9),LOOKUP(AO$9,$A$12:$A$111,$B$12:$B$111),IF(AND($H202=-1,AP$9=$R201),"",IF($H202=-1,AP201,IF(AND($H202=1,AN$9=$R201),$J202,IF($H202=1,AO201,""))))))))</f>
        <v/>
      </c>
      <c r="AP202" t="str">
        <f ca="1">IF($E201="","",IF($F202="",AP201,IF(AND($M202=1,AP$9&gt;$B$9),"",IF(AND($M202=1,AP$9&lt;=$B$9),LOOKUP(AP$9,$A$12:$A$111,$B$12:$B$111),IF(AND($H202=-1,AQ$9=$R201),"",IF($H202=-1,AQ201,IF(AND($H202=1,AO$9=$R201),$J202,IF($H202=1,AP201,""))))))))</f>
        <v/>
      </c>
      <c r="AQ202" t="str">
        <f ca="1">IF($E201="","",IF($F202="",AQ201,IF(AND($M202=1,AQ$9&gt;$B$9),"",IF(AND($M202=1,AQ$9&lt;=$B$9),LOOKUP(AQ$9,$A$12:$A$111,$B$12:$B$111),IF(AND($H202=-1,AR$9=$R201),"",IF($H202=-1,AR201,IF(AND($H202=1,AP$9=$R201),$J202,IF($H202=1,AQ201,""))))))))</f>
        <v/>
      </c>
      <c r="AR202" t="str">
        <f ca="1">IF($E201="","",IF($F202="",AR201,IF(AND($M202=1,AR$9&gt;$B$9),"",IF(AND($M202=1,AR$9&lt;=$B$9),LOOKUP(AR$9,$A$12:$A$111,$B$12:$B$111),IF(AND($H202=-1,AS$9=$R201),"",IF($H202=-1,AS201,IF(AND($H202=1,AQ$9=$R201),$J202,IF($H202=1,AR201,""))))))))</f>
        <v/>
      </c>
      <c r="AS202" t="str">
        <f ca="1">IF($E201="","",IF($F202="",AS201,IF(AND($M202=1,AS$9&gt;$B$9),"",IF(AND($M202=1,AS$9&lt;=$B$9),LOOKUP(AS$9,$A$12:$A$111,$B$12:$B$111),IF(AND($H202=-1,AT$9=$R201),"",IF($H202=-1,AT201,IF(AND($H202=1,AR$9=$R201),$J202,IF($H202=1,AS201,""))))))))</f>
        <v/>
      </c>
      <c r="AT202" t="str">
        <f ca="1">IF($E201="","",IF($F202="",AT201,IF(AND($M202=1,AT$9&gt;$B$9),"",IF(AND($M202=1,AT$9&lt;=$B$9),LOOKUP(AT$9,$A$12:$A$111,$B$12:$B$111),IF(AND($H202=-1,AU$9=$R201),"",IF($H202=-1,AU201,IF(AND($H202=1,AS$9=$R201),$J202,IF($H202=1,AT201,""))))))))</f>
        <v/>
      </c>
      <c r="AU202" t="str">
        <f ca="1">IF($E201="","",IF($F202="",AU201,IF(AND($M202=1,AU$9&gt;$B$9),"",IF(AND($M202=1,AU$9&lt;=$B$9),LOOKUP(AU$9,$A$12:$A$111,$B$12:$B$111),IF(AND($H202=-1,AV$9=$R201),"",IF($H202=-1,AV201,IF(AND($H202=1,AT$9=$R201),$J202,IF($H202=1,AU201,""))))))))</f>
        <v/>
      </c>
      <c r="AV202" t="str">
        <f ca="1">IF($E201="","",IF($F202="",AV201,IF(AND($M202=1,AV$9&gt;$B$9),"",IF(AND($M202=1,AV$9&lt;=$B$9),LOOKUP(AV$9,$A$12:$A$111,$B$12:$B$111),IF(AND($H202=-1,AW$9=$R201),"",IF($H202=-1,AW201,IF(AND($H202=1,AU$9=$R201),$J202,IF($H202=1,AV201,""))))))))</f>
        <v/>
      </c>
      <c r="AW202" t="str">
        <f ca="1">IF($E201="","",IF($F202="",AW201,IF(AND($M202=1,AW$9&gt;$B$9),"",IF(AND($M202=1,AW$9&lt;=$B$9),LOOKUP(AW$9,$A$12:$A$111,$B$12:$B$111),IF(AND($H202=-1,AX$9=$R201),"",IF($H202=-1,AX201,IF(AND($H202=1,AV$9=$R201),$J202,IF($H202=1,AW201,""))))))))</f>
        <v/>
      </c>
      <c r="AX202" t="str">
        <f ca="1">IF($E201="","",IF($F202="",AX201,IF(AND($M202=1,AX$9&gt;$B$9),"",IF(AND($M202=1,AX$9&lt;=$B$9),LOOKUP(AX$9,$A$12:$A$111,$B$12:$B$111),IF(AND($H202=-1,AY$9=$R201),"",IF($H202=-1,AY201,IF(AND($H202=1,AW$9=$R201),$J202,IF($H202=1,AX201,""))))))))</f>
        <v/>
      </c>
      <c r="AY202" t="str">
        <f ca="1">IF($E201="","",IF($F202="",AY201,IF(AND($M202=1,AY$9&gt;$B$9),"",IF(AND($M202=1,AY$9&lt;=$B$9),LOOKUP(AY$9,$A$12:$A$111,$B$12:$B$111),IF(AND($H202=-1,AZ$9=$R201),"",IF($H202=-1,AZ201,IF(AND($H202=1,AX$9=$R201),$J202,IF($H202=1,AY201,""))))))))</f>
        <v/>
      </c>
      <c r="AZ202" t="str">
        <f ca="1">IF($E201="","",IF($F202="",AZ201,IF(AND($M202=1,AZ$9&gt;$B$9),"",IF(AND($M202=1,AZ$9&lt;=$B$9),LOOKUP(AZ$9,$A$12:$A$111,$B$12:$B$111),IF(AND($H202=-1,BA$9=$R201),"",IF($H202=-1,BA201,IF(AND($H202=1,AY$9=$R201),$J202,IF($H202=1,AZ201,""))))))))</f>
        <v/>
      </c>
      <c r="BA202" t="str">
        <f ca="1">IF($E201="","",IF($F202="",BA201,IF(AND($M202=1,BA$9&gt;$B$9),"",IF(AND($M202=1,BA$9&lt;=$B$9),LOOKUP(BA$9,$A$12:$A$111,$B$12:$B$111),IF(AND($H202=-1,BB$9=$R201),"",IF($H202=-1,BB201,IF(AND($H202=1,AZ$9=$R201),$J202,IF($H202=1,BA201,""))))))))</f>
        <v/>
      </c>
      <c r="BB202" t="str">
        <f ca="1">IF($E201="","",IF($F202="",BB201,IF(AND($M202=1,BB$9&gt;$B$9),"",IF(AND($M202=1,BB$9&lt;=$B$9),LOOKUP(BB$9,$A$12:$A$111,$B$12:$B$111),IF(AND($H202=-1,BC$9=$R201),"",IF($H202=-1,BC201,IF(AND($H202=1,BA$9=$R201),$J202,IF($H202=1,BB201,""))))))))</f>
        <v/>
      </c>
      <c r="BC202" t="str">
        <f ca="1">IF($E201="","",IF($F202="",BC201,IF(AND($M202=1,BC$9&gt;$B$9),"",IF(AND($M202=1,BC$9&lt;=$B$9),LOOKUP(BC$9,$A$12:$A$111,$B$12:$B$111),IF(AND($H202=-1,BD$9=$R201),"",IF($H202=-1,BD201,IF(AND($H202=1,BB$9=$R201),$J202,IF($H202=1,BC201,""))))))))</f>
        <v/>
      </c>
      <c r="BD202" t="str">
        <f ca="1">IF($E201="","",IF($F202="",BD201,IF(AND($M202=1,BD$9&gt;$B$9),"",IF(AND($M202=1,BD$9&lt;=$B$9),LOOKUP(BD$9,$A$12:$A$111,$B$12:$B$111),IF(AND($H202=-1,BE$9=$R201),"",IF($H202=-1,BE201,IF(AND($H202=1,BC$9=$R201),$J202,IF($H202=1,BD201,""))))))))</f>
        <v/>
      </c>
      <c r="BE202" t="str">
        <f ca="1">IF($E201="","",IF($F202="",BE201,IF(AND($M202=1,BE$9&gt;$B$9),"",IF(AND($M202=1,BE$9&lt;=$B$9),LOOKUP(BE$9,$A$12:$A$111,$B$12:$B$111),IF(AND($H202=-1,BF$9=$R201),"",IF($H202=-1,BF201,IF(AND($H202=1,BD$9=$R201),$J202,IF($H202=1,BE201,""))))))))</f>
        <v/>
      </c>
      <c r="BF202" t="str">
        <f ca="1">IF($E201="","",IF($F202="",BF201,IF(AND($M202=1,BF$9&gt;$B$9),"",IF(AND($M202=1,BF$9&lt;=$B$9),LOOKUP(BF$9,$A$12:$A$111,$B$12:$B$111),IF(AND($H202=-1,BG$9=$R201),"",IF($H202=-1,BG201,IF(AND($H202=1,BE$9=$R201),$J202,IF($H202=1,BF201,""))))))))</f>
        <v/>
      </c>
      <c r="BG202" t="str">
        <f ca="1">IF($E201="","",IF($F202="",BG201,IF(AND($M202=1,BG$9&gt;$B$9),"",IF(AND($M202=1,BG$9&lt;=$B$9),LOOKUP(BG$9,$A$12:$A$111,$B$12:$B$111),IF(AND($H202=-1,BH$9=$R201),"",IF($H202=-1,BH201,IF(AND($H202=1,BF$9=$R201),$J202,IF($H202=1,BG201,""))))))))</f>
        <v/>
      </c>
      <c r="BH202" t="str">
        <f ca="1">IF($E201="","",IF($F202="",BH201,IF(AND($M202=1,BH$9&gt;$B$9),"",IF(AND($M202=1,BH$9&lt;=$B$9),LOOKUP(BH$9,$A$12:$A$111,$B$12:$B$111),IF(AND($H202=-1,BI$9=$R201),"",IF($H202=-1,BI201,IF(AND($H202=1,BG$9=$R201),$J202,IF($H202=1,BH201,""))))))))</f>
        <v/>
      </c>
      <c r="BI202" t="str">
        <f ca="1">IF($E201="","",IF($F202="",BI201,IF(AND($M202=1,BI$9&gt;$B$9),"",IF(AND($M202=1,BI$9&lt;=$B$9),LOOKUP(BI$9,$A$12:$A$111,$B$12:$B$111),IF(AND($H202=-1,BJ$9=$R201),"",IF($H202=-1,BJ201,IF(AND($H202=1,BH$9=$R201),$J202,IF($H202=1,BI201,""))))))))</f>
        <v/>
      </c>
      <c r="BJ202" t="str">
        <f ca="1">IF($E201="","",IF($F202="",BJ201,IF(AND($M202=1,BJ$9&gt;$B$9),"",IF(AND($M202=1,BJ$9&lt;=$B$9),LOOKUP(BJ$9,$A$12:$A$111,$B$12:$B$111),IF(AND($H202=-1,BK$9=$R201),"",IF($H202=-1,BK201,IF(AND($H202=1,BI$9=$R201),$J202,IF($H202=1,BJ201,""))))))))</f>
        <v/>
      </c>
      <c r="BK202" t="str">
        <f ca="1">IF($E201="","",IF($F202="",BK201,IF(AND($M202=1,BK$9&gt;$B$9),"",IF(AND($M202=1,BK$9&lt;=$B$9),LOOKUP(BK$9,$A$12:$A$111,$B$12:$B$111),IF(AND($H202=-1,BL$9=$R201),"",IF($H202=-1,BL201,IF(AND($H202=1,BJ$9=$R201),$J202,IF($H202=1,BK201,""))))))))</f>
        <v/>
      </c>
      <c r="BL202" t="str">
        <f ca="1">IF($E201="","",IF($F202="",BL201,IF(AND($M202=1,BL$9&gt;$B$9),"",IF(AND($M202=1,BL$9&lt;=$B$9),LOOKUP(BL$9,$A$12:$A$111,$B$12:$B$111),IF(AND($H202=-1,BM$9=$R201),"",IF($H202=-1,BM201,IF(AND($H202=1,BK$9=$R201),$J202,IF($H202=1,BL201,""))))))))</f>
        <v/>
      </c>
      <c r="BM202">
        <f ca="1">IF($E201="","",IF($F202="",BM201,IF(AND($M202=1,BM$9&gt;$B$9),"",IF(AND($M202=1,BM$9&lt;=$B$9),LOOKUP(BM$9,$A$12:$A$111,$B$12:$B$111),IF(AND($H202=-1,BN$9=$R201),"",IF($H202=-1,BN201,IF(AND($H202=1,BL$9=$R201),$J202,IF($H202=1,BM201,""))))))))</f>
        <v>0</v>
      </c>
      <c r="BN202">
        <f ca="1">IF($E201="","",IF($F202="",BN201,IF(AND($M202=1,BN$9&gt;$B$9),"",IF(AND($M202=1,BN$9&lt;=$B$9),LOOKUP(BN$9,$A$12:$A$111,$B$12:$B$111),IF(AND($H202=-1,BO$9=$R201),"",IF($H202=-1,BO201,IF(AND($H202=1,BM$9=$R201),$J202,IF($H202=1,BN201,""))))))))</f>
        <v>0</v>
      </c>
      <c r="BO202">
        <f ca="1">IF($E201="","",IF($F202="",BO201,IF(AND($M202=1,BO$9&gt;$B$9),"",IF(AND($M202=1,BO$9&lt;=$B$9),LOOKUP(BO$9,$A$12:$A$111,$B$12:$B$111),IF(AND($H202=-1,BP$9=$R201),"",IF($H202=-1,BP201,IF(AND($H202=1,BN$9=$R201),$J202,IF($H202=1,BO201,""))))))))</f>
        <v>0</v>
      </c>
      <c r="BP202">
        <f ca="1">IF($E201="","",IF($F202="",BP201,IF(AND($M202=1,BP$9&gt;$B$9),"",IF(AND($M202=1,BP$9&lt;=$B$9),LOOKUP(BP$9,$A$12:$A$111,$B$12:$B$111),IF(AND($H202=-1,BQ$9=$R201),"",IF($H202=-1,BQ201,IF(AND($H202=1,BO$9=$R201),$J202,IF($H202=1,BP201,""))))))))</f>
        <v>0</v>
      </c>
    </row>
    <row r="203" spans="4:68" x14ac:dyDescent="0.25">
      <c r="D203" s="4">
        <v>193</v>
      </c>
      <c r="E203" s="1">
        <f t="shared" ca="1" si="21"/>
        <v>29</v>
      </c>
      <c r="F203" t="str">
        <f ca="1">IF(E202="","",IF(AND(B$3="Last",G202="Zero"),F202,IF(B$3="Last",G202,IF(AND(B$3="2nd last",G201="Zero"),F202,IF(B$3="2nd last",G201,IF(AND(B$3="Opposite",G202="Zero"),F202,IF(AND(B$3="Opposite",G202="Red"),"Black",IF(AND(B$3="Opposite",G202="Black"),"Red",IF(AND(B$3="Opposite",G202="Odd"),"Even",IF(AND(B$3="Opposite",G202="Even"),"Odd",IF(AND(B$3="Opposite",G202="High"),"Low",IF(AND(B$3="Opposite",G202="Low"),"High",IF(COUNTIF(Refs!$E$5:$I$6,B$3)=1,RevLab!B$3,"")))))))))))))</f>
        <v>Black</v>
      </c>
      <c r="G203" t="str">
        <f ca="1">IF(E203="","",IF(B$2="Red/Black",LOOKUP(E203,Refs!D:D,Refs!F:F),IF(B$2="High/Low",LOOKUP(E203,Refs!D:D,Refs!H:H),IF(B$2="Odd/Even",LOOKUP(E203,Refs!D:D,Refs!J:J),""))))</f>
        <v>Black</v>
      </c>
      <c r="H203">
        <f t="shared" ca="1" si="22"/>
        <v>1</v>
      </c>
      <c r="I203">
        <f ca="1">IF(E202="","",IF(F203="","",IF(AND(R202&gt;1,P202+Q202&gt;=$B$4),$B$4,IF(R202=1,P202,P202+Q202))))</f>
        <v>35</v>
      </c>
      <c r="J203">
        <f t="shared" ca="1" si="23"/>
        <v>35</v>
      </c>
      <c r="K203">
        <f t="shared" ca="1" si="25"/>
        <v>-74</v>
      </c>
      <c r="L203">
        <f t="shared" ca="1" si="26"/>
        <v>15</v>
      </c>
      <c r="M203">
        <f t="shared" ca="1" si="24"/>
        <v>0</v>
      </c>
      <c r="P203">
        <f t="shared" ref="P203:P266" ca="1" si="27">IF(E203="","",S203)</f>
        <v>5</v>
      </c>
      <c r="Q203">
        <f t="shared" ref="Q203:Q266" ca="1" si="28">IF(E203="","",MAX(S203:DN203))</f>
        <v>35</v>
      </c>
      <c r="R203" s="2">
        <f t="shared" ref="R203:R266" ca="1" si="29">IF(E203="","",COUNTIF(S203:DN203,"&gt;0"))</f>
        <v>9</v>
      </c>
      <c r="S203" s="4">
        <f ca="1">IF(E202="","",IF($F203="",S202,IF($M203=1,LOOKUP(S$9,$A$12:$A$111,$B$12:$B$111),IF(AND($H203=-1,T$9=$R202),"",IF($H203=-1,T202,IF($H203=1,S202))))))</f>
        <v>5</v>
      </c>
      <c r="T203">
        <f ca="1">IF($E202="","",IF($F203="",T202,IF(AND($M203=1,T$9&gt;$B$9),"",IF(AND($M203=1,T$9&lt;=$B$9),LOOKUP(T$9,$A$12:$A$111,$B$12:$B$111),IF(AND($H203=-1,U$9=$R202),"",IF($H203=-1,U202,IF(AND($H203=1,S$9=$R202),$J203,IF($H203=1,T202,""))))))))</f>
        <v>8</v>
      </c>
      <c r="U203">
        <f ca="1">IF($E202="","",IF($F203="",U202,IF(AND($M203=1,U$9&gt;$B$9),"",IF(AND($M203=1,U$9&lt;=$B$9),LOOKUP(U$9,$A$12:$A$111,$B$12:$B$111),IF(AND($H203=-1,V$9=$R202),"",IF($H203=-1,V202,IF(AND($H203=1,T$9=$R202),$J203,IF($H203=1,U202,""))))))))</f>
        <v>11</v>
      </c>
      <c r="V203">
        <f ca="1">IF($E202="","",IF($F203="",V202,IF(AND($M203=1,V$9&gt;$B$9),"",IF(AND($M203=1,V$9&lt;=$B$9),LOOKUP(V$9,$A$12:$A$111,$B$12:$B$111),IF(AND($H203=-1,W$9=$R202),"",IF($H203=-1,W202,IF(AND($H203=1,U$9=$R202),$J203,IF($H203=1,V202,""))))))))</f>
        <v>14</v>
      </c>
      <c r="W203">
        <f ca="1">IF($E202="","",IF($F203="",W202,IF(AND($M203=1,W$9&gt;$B$9),"",IF(AND($M203=1,W$9&lt;=$B$9),LOOKUP(W$9,$A$12:$A$111,$B$12:$B$111),IF(AND($H203=-1,X$9=$R202),"",IF($H203=-1,X202,IF(AND($H203=1,V$9=$R202),$J203,IF($H203=1,W202,""))))))))</f>
        <v>17</v>
      </c>
      <c r="X203">
        <f ca="1">IF($E202="","",IF($F203="",X202,IF(AND($M203=1,X$9&gt;$B$9),"",IF(AND($M203=1,X$9&lt;=$B$9),LOOKUP(X$9,$A$12:$A$111,$B$12:$B$111),IF(AND($H203=-1,Y$9=$R202),"",IF($H203=-1,Y202,IF(AND($H203=1,W$9=$R202),$J203,IF($H203=1,X202,""))))))))</f>
        <v>21</v>
      </c>
      <c r="Y203">
        <f ca="1">IF($E202="","",IF($F203="",Y202,IF(AND($M203=1,Y$9&gt;$B$9),"",IF(AND($M203=1,Y$9&lt;=$B$9),LOOKUP(Y$9,$A$12:$A$111,$B$12:$B$111),IF(AND($H203=-1,Z$9=$R202),"",IF($H203=-1,Z202,IF(AND($H203=1,X$9=$R202),$J203,IF($H203=1,Y202,""))))))))</f>
        <v>25</v>
      </c>
      <c r="Z203">
        <f ca="1">IF($E202="","",IF($F203="",Z202,IF(AND($M203=1,Z$9&gt;$B$9),"",IF(AND($M203=1,Z$9&lt;=$B$9),LOOKUP(Z$9,$A$12:$A$111,$B$12:$B$111),IF(AND($H203=-1,AA$9=$R202),"",IF($H203=-1,AA202,IF(AND($H203=1,Y$9=$R202),$J203,IF($H203=1,Z202,""))))))))</f>
        <v>30</v>
      </c>
      <c r="AA203">
        <f ca="1">IF($E202="","",IF($F203="",AA202,IF(AND($M203=1,AA$9&gt;$B$9),"",IF(AND($M203=1,AA$9&lt;=$B$9),LOOKUP(AA$9,$A$12:$A$111,$B$12:$B$111),IF(AND($H203=-1,AB$9=$R202),"",IF($H203=-1,AB202,IF(AND($H203=1,Z$9=$R202),$J203,IF($H203=1,AA202,""))))))))</f>
        <v>35</v>
      </c>
      <c r="AB203" t="str">
        <f ca="1">IF($E202="","",IF($F203="",AB202,IF(AND($M203=1,AB$9&gt;$B$9),"",IF(AND($M203=1,AB$9&lt;=$B$9),LOOKUP(AB$9,$A$12:$A$111,$B$12:$B$111),IF(AND($H203=-1,AC$9=$R202),"",IF($H203=-1,AC202,IF(AND($H203=1,AA$9=$R202),$J203,IF($H203=1,AB202,""))))))))</f>
        <v/>
      </c>
      <c r="AC203" t="str">
        <f ca="1">IF($E202="","",IF($F203="",AC202,IF(AND($M203=1,AC$9&gt;$B$9),"",IF(AND($M203=1,AC$9&lt;=$B$9),LOOKUP(AC$9,$A$12:$A$111,$B$12:$B$111),IF(AND($H203=-1,AD$9=$R202),"",IF($H203=-1,AD202,IF(AND($H203=1,AB$9=$R202),$J203,IF($H203=1,AC202,""))))))))</f>
        <v/>
      </c>
      <c r="AD203" t="str">
        <f ca="1">IF($E202="","",IF($F203="",AD202,IF(AND($M203=1,AD$9&gt;$B$9),"",IF(AND($M203=1,AD$9&lt;=$B$9),LOOKUP(AD$9,$A$12:$A$111,$B$12:$B$111),IF(AND($H203=-1,AE$9=$R202),"",IF($H203=-1,AE202,IF(AND($H203=1,AC$9=$R202),$J203,IF($H203=1,AD202,""))))))))</f>
        <v/>
      </c>
      <c r="AE203" t="str">
        <f ca="1">IF($E202="","",IF($F203="",AE202,IF(AND($M203=1,AE$9&gt;$B$9),"",IF(AND($M203=1,AE$9&lt;=$B$9),LOOKUP(AE$9,$A$12:$A$111,$B$12:$B$111),IF(AND($H203=-1,AF$9=$R202),"",IF($H203=-1,AF202,IF(AND($H203=1,AD$9=$R202),$J203,IF($H203=1,AE202,""))))))))</f>
        <v/>
      </c>
      <c r="AF203" t="str">
        <f ca="1">IF($E202="","",IF($F203="",AF202,IF(AND($M203=1,AF$9&gt;$B$9),"",IF(AND($M203=1,AF$9&lt;=$B$9),LOOKUP(AF$9,$A$12:$A$111,$B$12:$B$111),IF(AND($H203=-1,AG$9=$R202),"",IF($H203=-1,AG202,IF(AND($H203=1,AE$9=$R202),$J203,IF($H203=1,AF202,""))))))))</f>
        <v/>
      </c>
      <c r="AG203" t="str">
        <f ca="1">IF($E202="","",IF($F203="",AG202,IF(AND($M203=1,AG$9&gt;$B$9),"",IF(AND($M203=1,AG$9&lt;=$B$9),LOOKUP(AG$9,$A$12:$A$111,$B$12:$B$111),IF(AND($H203=-1,AH$9=$R202),"",IF($H203=-1,AH202,IF(AND($H203=1,AF$9=$R202),$J203,IF($H203=1,AG202,""))))))))</f>
        <v/>
      </c>
      <c r="AH203" t="str">
        <f ca="1">IF($E202="","",IF($F203="",AH202,IF(AND($M203=1,AH$9&gt;$B$9),"",IF(AND($M203=1,AH$9&lt;=$B$9),LOOKUP(AH$9,$A$12:$A$111,$B$12:$B$111),IF(AND($H203=-1,AI$9=$R202),"",IF($H203=-1,AI202,IF(AND($H203=1,AG$9=$R202),$J203,IF($H203=1,AH202,""))))))))</f>
        <v/>
      </c>
      <c r="AI203" t="str">
        <f ca="1">IF($E202="","",IF($F203="",AI202,IF(AND($M203=1,AI$9&gt;$B$9),"",IF(AND($M203=1,AI$9&lt;=$B$9),LOOKUP(AI$9,$A$12:$A$111,$B$12:$B$111),IF(AND($H203=-1,AJ$9=$R202),"",IF($H203=-1,AJ202,IF(AND($H203=1,AH$9=$R202),$J203,IF($H203=1,AI202,""))))))))</f>
        <v/>
      </c>
      <c r="AJ203" t="str">
        <f ca="1">IF($E202="","",IF($F203="",AJ202,IF(AND($M203=1,AJ$9&gt;$B$9),"",IF(AND($M203=1,AJ$9&lt;=$B$9),LOOKUP(AJ$9,$A$12:$A$111,$B$12:$B$111),IF(AND($H203=-1,AK$9=$R202),"",IF($H203=-1,AK202,IF(AND($H203=1,AI$9=$R202),$J203,IF($H203=1,AJ202,""))))))))</f>
        <v/>
      </c>
      <c r="AK203" t="str">
        <f ca="1">IF($E202="","",IF($F203="",AK202,IF(AND($M203=1,AK$9&gt;$B$9),"",IF(AND($M203=1,AK$9&lt;=$B$9),LOOKUP(AK$9,$A$12:$A$111,$B$12:$B$111),IF(AND($H203=-1,AL$9=$R202),"",IF($H203=-1,AL202,IF(AND($H203=1,AJ$9=$R202),$J203,IF($H203=1,AK202,""))))))))</f>
        <v/>
      </c>
      <c r="AL203" t="str">
        <f ca="1">IF($E202="","",IF($F203="",AL202,IF(AND($M203=1,AL$9&gt;$B$9),"",IF(AND($M203=1,AL$9&lt;=$B$9),LOOKUP(AL$9,$A$12:$A$111,$B$12:$B$111),IF(AND($H203=-1,AM$9=$R202),"",IF($H203=-1,AM202,IF(AND($H203=1,AK$9=$R202),$J203,IF($H203=1,AL202,""))))))))</f>
        <v/>
      </c>
      <c r="AM203" t="str">
        <f ca="1">IF($E202="","",IF($F203="",AM202,IF(AND($M203=1,AM$9&gt;$B$9),"",IF(AND($M203=1,AM$9&lt;=$B$9),LOOKUP(AM$9,$A$12:$A$111,$B$12:$B$111),IF(AND($H203=-1,AN$9=$R202),"",IF($H203=-1,AN202,IF(AND($H203=1,AL$9=$R202),$J203,IF($H203=1,AM202,""))))))))</f>
        <v/>
      </c>
      <c r="AN203" t="str">
        <f ca="1">IF($E202="","",IF($F203="",AN202,IF(AND($M203=1,AN$9&gt;$B$9),"",IF(AND($M203=1,AN$9&lt;=$B$9),LOOKUP(AN$9,$A$12:$A$111,$B$12:$B$111),IF(AND($H203=-1,AO$9=$R202),"",IF($H203=-1,AO202,IF(AND($H203=1,AM$9=$R202),$J203,IF($H203=1,AN202,""))))))))</f>
        <v/>
      </c>
      <c r="AO203" t="str">
        <f ca="1">IF($E202="","",IF($F203="",AO202,IF(AND($M203=1,AO$9&gt;$B$9),"",IF(AND($M203=1,AO$9&lt;=$B$9),LOOKUP(AO$9,$A$12:$A$111,$B$12:$B$111),IF(AND($H203=-1,AP$9=$R202),"",IF($H203=-1,AP202,IF(AND($H203=1,AN$9=$R202),$J203,IF($H203=1,AO202,""))))))))</f>
        <v/>
      </c>
      <c r="AP203" t="str">
        <f ca="1">IF($E202="","",IF($F203="",AP202,IF(AND($M203=1,AP$9&gt;$B$9),"",IF(AND($M203=1,AP$9&lt;=$B$9),LOOKUP(AP$9,$A$12:$A$111,$B$12:$B$111),IF(AND($H203=-1,AQ$9=$R202),"",IF($H203=-1,AQ202,IF(AND($H203=1,AO$9=$R202),$J203,IF($H203=1,AP202,""))))))))</f>
        <v/>
      </c>
      <c r="AQ203" t="str">
        <f ca="1">IF($E202="","",IF($F203="",AQ202,IF(AND($M203=1,AQ$9&gt;$B$9),"",IF(AND($M203=1,AQ$9&lt;=$B$9),LOOKUP(AQ$9,$A$12:$A$111,$B$12:$B$111),IF(AND($H203=-1,AR$9=$R202),"",IF($H203=-1,AR202,IF(AND($H203=1,AP$9=$R202),$J203,IF($H203=1,AQ202,""))))))))</f>
        <v/>
      </c>
      <c r="AR203" t="str">
        <f ca="1">IF($E202="","",IF($F203="",AR202,IF(AND($M203=1,AR$9&gt;$B$9),"",IF(AND($M203=1,AR$9&lt;=$B$9),LOOKUP(AR$9,$A$12:$A$111,$B$12:$B$111),IF(AND($H203=-1,AS$9=$R202),"",IF($H203=-1,AS202,IF(AND($H203=1,AQ$9=$R202),$J203,IF($H203=1,AR202,""))))))))</f>
        <v/>
      </c>
      <c r="AS203" t="str">
        <f ca="1">IF($E202="","",IF($F203="",AS202,IF(AND($M203=1,AS$9&gt;$B$9),"",IF(AND($M203=1,AS$9&lt;=$B$9),LOOKUP(AS$9,$A$12:$A$111,$B$12:$B$111),IF(AND($H203=-1,AT$9=$R202),"",IF($H203=-1,AT202,IF(AND($H203=1,AR$9=$R202),$J203,IF($H203=1,AS202,""))))))))</f>
        <v/>
      </c>
      <c r="AT203" t="str">
        <f ca="1">IF($E202="","",IF($F203="",AT202,IF(AND($M203=1,AT$9&gt;$B$9),"",IF(AND($M203=1,AT$9&lt;=$B$9),LOOKUP(AT$9,$A$12:$A$111,$B$12:$B$111),IF(AND($H203=-1,AU$9=$R202),"",IF($H203=-1,AU202,IF(AND($H203=1,AS$9=$R202),$J203,IF($H203=1,AT202,""))))))))</f>
        <v/>
      </c>
      <c r="AU203" t="str">
        <f ca="1">IF($E202="","",IF($F203="",AU202,IF(AND($M203=1,AU$9&gt;$B$9),"",IF(AND($M203=1,AU$9&lt;=$B$9),LOOKUP(AU$9,$A$12:$A$111,$B$12:$B$111),IF(AND($H203=-1,AV$9=$R202),"",IF($H203=-1,AV202,IF(AND($H203=1,AT$9=$R202),$J203,IF($H203=1,AU202,""))))))))</f>
        <v/>
      </c>
      <c r="AV203" t="str">
        <f ca="1">IF($E202="","",IF($F203="",AV202,IF(AND($M203=1,AV$9&gt;$B$9),"",IF(AND($M203=1,AV$9&lt;=$B$9),LOOKUP(AV$9,$A$12:$A$111,$B$12:$B$111),IF(AND($H203=-1,AW$9=$R202),"",IF($H203=-1,AW202,IF(AND($H203=1,AU$9=$R202),$J203,IF($H203=1,AV202,""))))))))</f>
        <v/>
      </c>
      <c r="AW203" t="str">
        <f ca="1">IF($E202="","",IF($F203="",AW202,IF(AND($M203=1,AW$9&gt;$B$9),"",IF(AND($M203=1,AW$9&lt;=$B$9),LOOKUP(AW$9,$A$12:$A$111,$B$12:$B$111),IF(AND($H203=-1,AX$9=$R202),"",IF($H203=-1,AX202,IF(AND($H203=1,AV$9=$R202),$J203,IF($H203=1,AW202,""))))))))</f>
        <v/>
      </c>
      <c r="AX203" t="str">
        <f ca="1">IF($E202="","",IF($F203="",AX202,IF(AND($M203=1,AX$9&gt;$B$9),"",IF(AND($M203=1,AX$9&lt;=$B$9),LOOKUP(AX$9,$A$12:$A$111,$B$12:$B$111),IF(AND($H203=-1,AY$9=$R202),"",IF($H203=-1,AY202,IF(AND($H203=1,AW$9=$R202),$J203,IF($H203=1,AX202,""))))))))</f>
        <v/>
      </c>
      <c r="AY203" t="str">
        <f ca="1">IF($E202="","",IF($F203="",AY202,IF(AND($M203=1,AY$9&gt;$B$9),"",IF(AND($M203=1,AY$9&lt;=$B$9),LOOKUP(AY$9,$A$12:$A$111,$B$12:$B$111),IF(AND($H203=-1,AZ$9=$R202),"",IF($H203=-1,AZ202,IF(AND($H203=1,AX$9=$R202),$J203,IF($H203=1,AY202,""))))))))</f>
        <v/>
      </c>
      <c r="AZ203" t="str">
        <f ca="1">IF($E202="","",IF($F203="",AZ202,IF(AND($M203=1,AZ$9&gt;$B$9),"",IF(AND($M203=1,AZ$9&lt;=$B$9),LOOKUP(AZ$9,$A$12:$A$111,$B$12:$B$111),IF(AND($H203=-1,BA$9=$R202),"",IF($H203=-1,BA202,IF(AND($H203=1,AY$9=$R202),$J203,IF($H203=1,AZ202,""))))))))</f>
        <v/>
      </c>
      <c r="BA203" t="str">
        <f ca="1">IF($E202="","",IF($F203="",BA202,IF(AND($M203=1,BA$9&gt;$B$9),"",IF(AND($M203=1,BA$9&lt;=$B$9),LOOKUP(BA$9,$A$12:$A$111,$B$12:$B$111),IF(AND($H203=-1,BB$9=$R202),"",IF($H203=-1,BB202,IF(AND($H203=1,AZ$9=$R202),$J203,IF($H203=1,BA202,""))))))))</f>
        <v/>
      </c>
      <c r="BB203" t="str">
        <f ca="1">IF($E202="","",IF($F203="",BB202,IF(AND($M203=1,BB$9&gt;$B$9),"",IF(AND($M203=1,BB$9&lt;=$B$9),LOOKUP(BB$9,$A$12:$A$111,$B$12:$B$111),IF(AND($H203=-1,BC$9=$R202),"",IF($H203=-1,BC202,IF(AND($H203=1,BA$9=$R202),$J203,IF($H203=1,BB202,""))))))))</f>
        <v/>
      </c>
      <c r="BC203" t="str">
        <f ca="1">IF($E202="","",IF($F203="",BC202,IF(AND($M203=1,BC$9&gt;$B$9),"",IF(AND($M203=1,BC$9&lt;=$B$9),LOOKUP(BC$9,$A$12:$A$111,$B$12:$B$111),IF(AND($H203=-1,BD$9=$R202),"",IF($H203=-1,BD202,IF(AND($H203=1,BB$9=$R202),$J203,IF($H203=1,BC202,""))))))))</f>
        <v/>
      </c>
      <c r="BD203" t="str">
        <f ca="1">IF($E202="","",IF($F203="",BD202,IF(AND($M203=1,BD$9&gt;$B$9),"",IF(AND($M203=1,BD$9&lt;=$B$9),LOOKUP(BD$9,$A$12:$A$111,$B$12:$B$111),IF(AND($H203=-1,BE$9=$R202),"",IF($H203=-1,BE202,IF(AND($H203=1,BC$9=$R202),$J203,IF($H203=1,BD202,""))))))))</f>
        <v/>
      </c>
      <c r="BE203" t="str">
        <f ca="1">IF($E202="","",IF($F203="",BE202,IF(AND($M203=1,BE$9&gt;$B$9),"",IF(AND($M203=1,BE$9&lt;=$B$9),LOOKUP(BE$9,$A$12:$A$111,$B$12:$B$111),IF(AND($H203=-1,BF$9=$R202),"",IF($H203=-1,BF202,IF(AND($H203=1,BD$9=$R202),$J203,IF($H203=1,BE202,""))))))))</f>
        <v/>
      </c>
      <c r="BF203" t="str">
        <f ca="1">IF($E202="","",IF($F203="",BF202,IF(AND($M203=1,BF$9&gt;$B$9),"",IF(AND($M203=1,BF$9&lt;=$B$9),LOOKUP(BF$9,$A$12:$A$111,$B$12:$B$111),IF(AND($H203=-1,BG$9=$R202),"",IF($H203=-1,BG202,IF(AND($H203=1,BE$9=$R202),$J203,IF($H203=1,BF202,""))))))))</f>
        <v/>
      </c>
      <c r="BG203" t="str">
        <f ca="1">IF($E202="","",IF($F203="",BG202,IF(AND($M203=1,BG$9&gt;$B$9),"",IF(AND($M203=1,BG$9&lt;=$B$9),LOOKUP(BG$9,$A$12:$A$111,$B$12:$B$111),IF(AND($H203=-1,BH$9=$R202),"",IF($H203=-1,BH202,IF(AND($H203=1,BF$9=$R202),$J203,IF($H203=1,BG202,""))))))))</f>
        <v/>
      </c>
      <c r="BH203" t="str">
        <f ca="1">IF($E202="","",IF($F203="",BH202,IF(AND($M203=1,BH$9&gt;$B$9),"",IF(AND($M203=1,BH$9&lt;=$B$9),LOOKUP(BH$9,$A$12:$A$111,$B$12:$B$111),IF(AND($H203=-1,BI$9=$R202),"",IF($H203=-1,BI202,IF(AND($H203=1,BG$9=$R202),$J203,IF($H203=1,BH202,""))))))))</f>
        <v/>
      </c>
      <c r="BI203" t="str">
        <f ca="1">IF($E202="","",IF($F203="",BI202,IF(AND($M203=1,BI$9&gt;$B$9),"",IF(AND($M203=1,BI$9&lt;=$B$9),LOOKUP(BI$9,$A$12:$A$111,$B$12:$B$111),IF(AND($H203=-1,BJ$9=$R202),"",IF($H203=-1,BJ202,IF(AND($H203=1,BH$9=$R202),$J203,IF($H203=1,BI202,""))))))))</f>
        <v/>
      </c>
      <c r="BJ203" t="str">
        <f ca="1">IF($E202="","",IF($F203="",BJ202,IF(AND($M203=1,BJ$9&gt;$B$9),"",IF(AND($M203=1,BJ$9&lt;=$B$9),LOOKUP(BJ$9,$A$12:$A$111,$B$12:$B$111),IF(AND($H203=-1,BK$9=$R202),"",IF($H203=-1,BK202,IF(AND($H203=1,BI$9=$R202),$J203,IF($H203=1,BJ202,""))))))))</f>
        <v/>
      </c>
      <c r="BK203" t="str">
        <f ca="1">IF($E202="","",IF($F203="",BK202,IF(AND($M203=1,BK$9&gt;$B$9),"",IF(AND($M203=1,BK$9&lt;=$B$9),LOOKUP(BK$9,$A$12:$A$111,$B$12:$B$111),IF(AND($H203=-1,BL$9=$R202),"",IF($H203=-1,BL202,IF(AND($H203=1,BJ$9=$R202),$J203,IF($H203=1,BK202,""))))))))</f>
        <v/>
      </c>
      <c r="BL203" t="str">
        <f ca="1">IF($E202="","",IF($F203="",BL202,IF(AND($M203=1,BL$9&gt;$B$9),"",IF(AND($M203=1,BL$9&lt;=$B$9),LOOKUP(BL$9,$A$12:$A$111,$B$12:$B$111),IF(AND($H203=-1,BM$9=$R202),"",IF($H203=-1,BM202,IF(AND($H203=1,BK$9=$R202),$J203,IF($H203=1,BL202,""))))))))</f>
        <v/>
      </c>
      <c r="BM203">
        <f ca="1">IF($E202="","",IF($F203="",BM202,IF(AND($M203=1,BM$9&gt;$B$9),"",IF(AND($M203=1,BM$9&lt;=$B$9),LOOKUP(BM$9,$A$12:$A$111,$B$12:$B$111),IF(AND($H203=-1,BN$9=$R202),"",IF($H203=-1,BN202,IF(AND($H203=1,BL$9=$R202),$J203,IF($H203=1,BM202,""))))))))</f>
        <v>0</v>
      </c>
      <c r="BN203">
        <f ca="1">IF($E202="","",IF($F203="",BN202,IF(AND($M203=1,BN$9&gt;$B$9),"",IF(AND($M203=1,BN$9&lt;=$B$9),LOOKUP(BN$9,$A$12:$A$111,$B$12:$B$111),IF(AND($H203=-1,BO$9=$R202),"",IF($H203=-1,BO202,IF(AND($H203=1,BM$9=$R202),$J203,IF($H203=1,BN202,""))))))))</f>
        <v>0</v>
      </c>
      <c r="BO203">
        <f ca="1">IF($E202="","",IF($F203="",BO202,IF(AND($M203=1,BO$9&gt;$B$9),"",IF(AND($M203=1,BO$9&lt;=$B$9),LOOKUP(BO$9,$A$12:$A$111,$B$12:$B$111),IF(AND($H203=-1,BP$9=$R202),"",IF($H203=-1,BP202,IF(AND($H203=1,BN$9=$R202),$J203,IF($H203=1,BO202,""))))))))</f>
        <v>0</v>
      </c>
      <c r="BP203">
        <f ca="1">IF($E202="","",IF($F203="",BP202,IF(AND($M203=1,BP$9&gt;$B$9),"",IF(AND($M203=1,BP$9&lt;=$B$9),LOOKUP(BP$9,$A$12:$A$111,$B$12:$B$111),IF(AND($H203=-1,BQ$9=$R202),"",IF($H203=-1,BQ202,IF(AND($H203=1,BO$9=$R202),$J203,IF($H203=1,BP202,""))))))))</f>
        <v>0</v>
      </c>
    </row>
    <row r="204" spans="4:68" x14ac:dyDescent="0.25">
      <c r="D204" s="4">
        <v>194</v>
      </c>
      <c r="E204" s="1">
        <f t="shared" ref="E204:E267" ca="1" si="30">RANDBETWEEN(0,36)</f>
        <v>12</v>
      </c>
      <c r="F204" t="str">
        <f ca="1">IF(E203="","",IF(AND(B$3="Last",G203="Zero"),F203,IF(B$3="Last",G203,IF(AND(B$3="2nd last",G202="Zero"),F203,IF(B$3="2nd last",G202,IF(AND(B$3="Opposite",G203="Zero"),F203,IF(AND(B$3="Opposite",G203="Red"),"Black",IF(AND(B$3="Opposite",G203="Black"),"Red",IF(AND(B$3="Opposite",G203="Odd"),"Even",IF(AND(B$3="Opposite",G203="Even"),"Odd",IF(AND(B$3="Opposite",G203="High"),"Low",IF(AND(B$3="Opposite",G203="Low"),"High",IF(COUNTIF(Refs!$E$5:$I$6,B$3)=1,RevLab!B$3,"")))))))))))))</f>
        <v>Black</v>
      </c>
      <c r="G204" t="str">
        <f ca="1">IF(E204="","",IF(B$2="Red/Black",LOOKUP(E204,Refs!D:D,Refs!F:F),IF(B$2="High/Low",LOOKUP(E204,Refs!D:D,Refs!H:H),IF(B$2="Odd/Even",LOOKUP(E204,Refs!D:D,Refs!J:J),""))))</f>
        <v>Red</v>
      </c>
      <c r="H204">
        <f t="shared" ref="H204:H267" ca="1" si="31">IF(E204="","",IF(F204="","",IF(G204=F204,1,-1)))</f>
        <v>-1</v>
      </c>
      <c r="I204">
        <f ca="1">IF(E203="","",IF(F204="","",IF(AND(R203&gt;1,P203+Q203&gt;=$B$4),$B$4,IF(R203=1,P203,P203+Q203))))</f>
        <v>40</v>
      </c>
      <c r="J204">
        <f t="shared" ref="J204:J267" ca="1" si="32">IF(E204="","",IF(F204="","",IF(H204=1,I204,-I204)))</f>
        <v>-40</v>
      </c>
      <c r="K204">
        <f t="shared" ca="1" si="25"/>
        <v>-114</v>
      </c>
      <c r="L204">
        <f t="shared" ca="1" si="26"/>
        <v>15</v>
      </c>
      <c r="M204">
        <f t="shared" ref="M204:M267" ca="1" si="33">IF(E203="","",IF(OR(AND($A$6="Yes",$L204&gt;$L203),AND($A$8="Yes",$P203+$Q203&gt;=$B$4),AND($R203&lt;=2,$H204=-1)),1,0))</f>
        <v>0</v>
      </c>
      <c r="P204">
        <f t="shared" ca="1" si="27"/>
        <v>8</v>
      </c>
      <c r="Q204">
        <f t="shared" ca="1" si="28"/>
        <v>30</v>
      </c>
      <c r="R204" s="2">
        <f t="shared" ca="1" si="29"/>
        <v>7</v>
      </c>
      <c r="S204" s="4">
        <f ca="1">IF(E203="","",IF($F204="",S203,IF($M204=1,LOOKUP(S$9,$A$12:$A$111,$B$12:$B$111),IF(AND($H204=-1,T$9=$R203),"",IF($H204=-1,T203,IF($H204=1,S203))))))</f>
        <v>8</v>
      </c>
      <c r="T204">
        <f ca="1">IF($E203="","",IF($F204="",T203,IF(AND($M204=1,T$9&gt;$B$9),"",IF(AND($M204=1,T$9&lt;=$B$9),LOOKUP(T$9,$A$12:$A$111,$B$12:$B$111),IF(AND($H204=-1,U$9=$R203),"",IF($H204=-1,U203,IF(AND($H204=1,S$9=$R203),$J204,IF($H204=1,T203,""))))))))</f>
        <v>11</v>
      </c>
      <c r="U204">
        <f ca="1">IF($E203="","",IF($F204="",U203,IF(AND($M204=1,U$9&gt;$B$9),"",IF(AND($M204=1,U$9&lt;=$B$9),LOOKUP(U$9,$A$12:$A$111,$B$12:$B$111),IF(AND($H204=-1,V$9=$R203),"",IF($H204=-1,V203,IF(AND($H204=1,T$9=$R203),$J204,IF($H204=1,U203,""))))))))</f>
        <v>14</v>
      </c>
      <c r="V204">
        <f ca="1">IF($E203="","",IF($F204="",V203,IF(AND($M204=1,V$9&gt;$B$9),"",IF(AND($M204=1,V$9&lt;=$B$9),LOOKUP(V$9,$A$12:$A$111,$B$12:$B$111),IF(AND($H204=-1,W$9=$R203),"",IF($H204=-1,W203,IF(AND($H204=1,U$9=$R203),$J204,IF($H204=1,V203,""))))))))</f>
        <v>17</v>
      </c>
      <c r="W204">
        <f ca="1">IF($E203="","",IF($F204="",W203,IF(AND($M204=1,W$9&gt;$B$9),"",IF(AND($M204=1,W$9&lt;=$B$9),LOOKUP(W$9,$A$12:$A$111,$B$12:$B$111),IF(AND($H204=-1,X$9=$R203),"",IF($H204=-1,X203,IF(AND($H204=1,V$9=$R203),$J204,IF($H204=1,W203,""))))))))</f>
        <v>21</v>
      </c>
      <c r="X204">
        <f ca="1">IF($E203="","",IF($F204="",X203,IF(AND($M204=1,X$9&gt;$B$9),"",IF(AND($M204=1,X$9&lt;=$B$9),LOOKUP(X$9,$A$12:$A$111,$B$12:$B$111),IF(AND($H204=-1,Y$9=$R203),"",IF($H204=-1,Y203,IF(AND($H204=1,W$9=$R203),$J204,IF($H204=1,X203,""))))))))</f>
        <v>25</v>
      </c>
      <c r="Y204">
        <f ca="1">IF($E203="","",IF($F204="",Y203,IF(AND($M204=1,Y$9&gt;$B$9),"",IF(AND($M204=1,Y$9&lt;=$B$9),LOOKUP(Y$9,$A$12:$A$111,$B$12:$B$111),IF(AND($H204=-1,Z$9=$R203),"",IF($H204=-1,Z203,IF(AND($H204=1,X$9=$R203),$J204,IF($H204=1,Y203,""))))))))</f>
        <v>30</v>
      </c>
      <c r="Z204" t="str">
        <f ca="1">IF($E203="","",IF($F204="",Z203,IF(AND($M204=1,Z$9&gt;$B$9),"",IF(AND($M204=1,Z$9&lt;=$B$9),LOOKUP(Z$9,$A$12:$A$111,$B$12:$B$111),IF(AND($H204=-1,AA$9=$R203),"",IF($H204=-1,AA203,IF(AND($H204=1,Y$9=$R203),$J204,IF($H204=1,Z203,""))))))))</f>
        <v/>
      </c>
      <c r="AA204" t="str">
        <f ca="1">IF($E203="","",IF($F204="",AA203,IF(AND($M204=1,AA$9&gt;$B$9),"",IF(AND($M204=1,AA$9&lt;=$B$9),LOOKUP(AA$9,$A$12:$A$111,$B$12:$B$111),IF(AND($H204=-1,AB$9=$R203),"",IF($H204=-1,AB203,IF(AND($H204=1,Z$9=$R203),$J204,IF($H204=1,AA203,""))))))))</f>
        <v/>
      </c>
      <c r="AB204" t="str">
        <f ca="1">IF($E203="","",IF($F204="",AB203,IF(AND($M204=1,AB$9&gt;$B$9),"",IF(AND($M204=1,AB$9&lt;=$B$9),LOOKUP(AB$9,$A$12:$A$111,$B$12:$B$111),IF(AND($H204=-1,AC$9=$R203),"",IF($H204=-1,AC203,IF(AND($H204=1,AA$9=$R203),$J204,IF($H204=1,AB203,""))))))))</f>
        <v/>
      </c>
      <c r="AC204" t="str">
        <f ca="1">IF($E203="","",IF($F204="",AC203,IF(AND($M204=1,AC$9&gt;$B$9),"",IF(AND($M204=1,AC$9&lt;=$B$9),LOOKUP(AC$9,$A$12:$A$111,$B$12:$B$111),IF(AND($H204=-1,AD$9=$R203),"",IF($H204=-1,AD203,IF(AND($H204=1,AB$9=$R203),$J204,IF($H204=1,AC203,""))))))))</f>
        <v/>
      </c>
      <c r="AD204" t="str">
        <f ca="1">IF($E203="","",IF($F204="",AD203,IF(AND($M204=1,AD$9&gt;$B$9),"",IF(AND($M204=1,AD$9&lt;=$B$9),LOOKUP(AD$9,$A$12:$A$111,$B$12:$B$111),IF(AND($H204=-1,AE$9=$R203),"",IF($H204=-1,AE203,IF(AND($H204=1,AC$9=$R203),$J204,IF($H204=1,AD203,""))))))))</f>
        <v/>
      </c>
      <c r="AE204" t="str">
        <f ca="1">IF($E203="","",IF($F204="",AE203,IF(AND($M204=1,AE$9&gt;$B$9),"",IF(AND($M204=1,AE$9&lt;=$B$9),LOOKUP(AE$9,$A$12:$A$111,$B$12:$B$111),IF(AND($H204=-1,AF$9=$R203),"",IF($H204=-1,AF203,IF(AND($H204=1,AD$9=$R203),$J204,IF($H204=1,AE203,""))))))))</f>
        <v/>
      </c>
      <c r="AF204" t="str">
        <f ca="1">IF($E203="","",IF($F204="",AF203,IF(AND($M204=1,AF$9&gt;$B$9),"",IF(AND($M204=1,AF$9&lt;=$B$9),LOOKUP(AF$9,$A$12:$A$111,$B$12:$B$111),IF(AND($H204=-1,AG$9=$R203),"",IF($H204=-1,AG203,IF(AND($H204=1,AE$9=$R203),$J204,IF($H204=1,AF203,""))))))))</f>
        <v/>
      </c>
      <c r="AG204" t="str">
        <f ca="1">IF($E203="","",IF($F204="",AG203,IF(AND($M204=1,AG$9&gt;$B$9),"",IF(AND($M204=1,AG$9&lt;=$B$9),LOOKUP(AG$9,$A$12:$A$111,$B$12:$B$111),IF(AND($H204=-1,AH$9=$R203),"",IF($H204=-1,AH203,IF(AND($H204=1,AF$9=$R203),$J204,IF($H204=1,AG203,""))))))))</f>
        <v/>
      </c>
      <c r="AH204" t="str">
        <f ca="1">IF($E203="","",IF($F204="",AH203,IF(AND($M204=1,AH$9&gt;$B$9),"",IF(AND($M204=1,AH$9&lt;=$B$9),LOOKUP(AH$9,$A$12:$A$111,$B$12:$B$111),IF(AND($H204=-1,AI$9=$R203),"",IF($H204=-1,AI203,IF(AND($H204=1,AG$9=$R203),$J204,IF($H204=1,AH203,""))))))))</f>
        <v/>
      </c>
      <c r="AI204" t="str">
        <f ca="1">IF($E203="","",IF($F204="",AI203,IF(AND($M204=1,AI$9&gt;$B$9),"",IF(AND($M204=1,AI$9&lt;=$B$9),LOOKUP(AI$9,$A$12:$A$111,$B$12:$B$111),IF(AND($H204=-1,AJ$9=$R203),"",IF($H204=-1,AJ203,IF(AND($H204=1,AH$9=$R203),$J204,IF($H204=1,AI203,""))))))))</f>
        <v/>
      </c>
      <c r="AJ204" t="str">
        <f ca="1">IF($E203="","",IF($F204="",AJ203,IF(AND($M204=1,AJ$9&gt;$B$9),"",IF(AND($M204=1,AJ$9&lt;=$B$9),LOOKUP(AJ$9,$A$12:$A$111,$B$12:$B$111),IF(AND($H204=-1,AK$9=$R203),"",IF($H204=-1,AK203,IF(AND($H204=1,AI$9=$R203),$J204,IF($H204=1,AJ203,""))))))))</f>
        <v/>
      </c>
      <c r="AK204" t="str">
        <f ca="1">IF($E203="","",IF($F204="",AK203,IF(AND($M204=1,AK$9&gt;$B$9),"",IF(AND($M204=1,AK$9&lt;=$B$9),LOOKUP(AK$9,$A$12:$A$111,$B$12:$B$111),IF(AND($H204=-1,AL$9=$R203),"",IF($H204=-1,AL203,IF(AND($H204=1,AJ$9=$R203),$J204,IF($H204=1,AK203,""))))))))</f>
        <v/>
      </c>
      <c r="AL204" t="str">
        <f ca="1">IF($E203="","",IF($F204="",AL203,IF(AND($M204=1,AL$9&gt;$B$9),"",IF(AND($M204=1,AL$9&lt;=$B$9),LOOKUP(AL$9,$A$12:$A$111,$B$12:$B$111),IF(AND($H204=-1,AM$9=$R203),"",IF($H204=-1,AM203,IF(AND($H204=1,AK$9=$R203),$J204,IF($H204=1,AL203,""))))))))</f>
        <v/>
      </c>
      <c r="AM204" t="str">
        <f ca="1">IF($E203="","",IF($F204="",AM203,IF(AND($M204=1,AM$9&gt;$B$9),"",IF(AND($M204=1,AM$9&lt;=$B$9),LOOKUP(AM$9,$A$12:$A$111,$B$12:$B$111),IF(AND($H204=-1,AN$9=$R203),"",IF($H204=-1,AN203,IF(AND($H204=1,AL$9=$R203),$J204,IF($H204=1,AM203,""))))))))</f>
        <v/>
      </c>
      <c r="AN204" t="str">
        <f ca="1">IF($E203="","",IF($F204="",AN203,IF(AND($M204=1,AN$9&gt;$B$9),"",IF(AND($M204=1,AN$9&lt;=$B$9),LOOKUP(AN$9,$A$12:$A$111,$B$12:$B$111),IF(AND($H204=-1,AO$9=$R203),"",IF($H204=-1,AO203,IF(AND($H204=1,AM$9=$R203),$J204,IF($H204=1,AN203,""))))))))</f>
        <v/>
      </c>
      <c r="AO204" t="str">
        <f ca="1">IF($E203="","",IF($F204="",AO203,IF(AND($M204=1,AO$9&gt;$B$9),"",IF(AND($M204=1,AO$9&lt;=$B$9),LOOKUP(AO$9,$A$12:$A$111,$B$12:$B$111),IF(AND($H204=-1,AP$9=$R203),"",IF($H204=-1,AP203,IF(AND($H204=1,AN$9=$R203),$J204,IF($H204=1,AO203,""))))))))</f>
        <v/>
      </c>
      <c r="AP204" t="str">
        <f ca="1">IF($E203="","",IF($F204="",AP203,IF(AND($M204=1,AP$9&gt;$B$9),"",IF(AND($M204=1,AP$9&lt;=$B$9),LOOKUP(AP$9,$A$12:$A$111,$B$12:$B$111),IF(AND($H204=-1,AQ$9=$R203),"",IF($H204=-1,AQ203,IF(AND($H204=1,AO$9=$R203),$J204,IF($H204=1,AP203,""))))))))</f>
        <v/>
      </c>
      <c r="AQ204" t="str">
        <f ca="1">IF($E203="","",IF($F204="",AQ203,IF(AND($M204=1,AQ$9&gt;$B$9),"",IF(AND($M204=1,AQ$9&lt;=$B$9),LOOKUP(AQ$9,$A$12:$A$111,$B$12:$B$111),IF(AND($H204=-1,AR$9=$R203),"",IF($H204=-1,AR203,IF(AND($H204=1,AP$9=$R203),$J204,IF($H204=1,AQ203,""))))))))</f>
        <v/>
      </c>
      <c r="AR204" t="str">
        <f ca="1">IF($E203="","",IF($F204="",AR203,IF(AND($M204=1,AR$9&gt;$B$9),"",IF(AND($M204=1,AR$9&lt;=$B$9),LOOKUP(AR$9,$A$12:$A$111,$B$12:$B$111),IF(AND($H204=-1,AS$9=$R203),"",IF($H204=-1,AS203,IF(AND($H204=1,AQ$9=$R203),$J204,IF($H204=1,AR203,""))))))))</f>
        <v/>
      </c>
      <c r="AS204" t="str">
        <f ca="1">IF($E203="","",IF($F204="",AS203,IF(AND($M204=1,AS$9&gt;$B$9),"",IF(AND($M204=1,AS$9&lt;=$B$9),LOOKUP(AS$9,$A$12:$A$111,$B$12:$B$111),IF(AND($H204=-1,AT$9=$R203),"",IF($H204=-1,AT203,IF(AND($H204=1,AR$9=$R203),$J204,IF($H204=1,AS203,""))))))))</f>
        <v/>
      </c>
      <c r="AT204" t="str">
        <f ca="1">IF($E203="","",IF($F204="",AT203,IF(AND($M204=1,AT$9&gt;$B$9),"",IF(AND($M204=1,AT$9&lt;=$B$9),LOOKUP(AT$9,$A$12:$A$111,$B$12:$B$111),IF(AND($H204=-1,AU$9=$R203),"",IF($H204=-1,AU203,IF(AND($H204=1,AS$9=$R203),$J204,IF($H204=1,AT203,""))))))))</f>
        <v/>
      </c>
      <c r="AU204" t="str">
        <f ca="1">IF($E203="","",IF($F204="",AU203,IF(AND($M204=1,AU$9&gt;$B$9),"",IF(AND($M204=1,AU$9&lt;=$B$9),LOOKUP(AU$9,$A$12:$A$111,$B$12:$B$111),IF(AND($H204=-1,AV$9=$R203),"",IF($H204=-1,AV203,IF(AND($H204=1,AT$9=$R203),$J204,IF($H204=1,AU203,""))))))))</f>
        <v/>
      </c>
      <c r="AV204" t="str">
        <f ca="1">IF($E203="","",IF($F204="",AV203,IF(AND($M204=1,AV$9&gt;$B$9),"",IF(AND($M204=1,AV$9&lt;=$B$9),LOOKUP(AV$9,$A$12:$A$111,$B$12:$B$111),IF(AND($H204=-1,AW$9=$R203),"",IF($H204=-1,AW203,IF(AND($H204=1,AU$9=$R203),$J204,IF($H204=1,AV203,""))))))))</f>
        <v/>
      </c>
      <c r="AW204" t="str">
        <f ca="1">IF($E203="","",IF($F204="",AW203,IF(AND($M204=1,AW$9&gt;$B$9),"",IF(AND($M204=1,AW$9&lt;=$B$9),LOOKUP(AW$9,$A$12:$A$111,$B$12:$B$111),IF(AND($H204=-1,AX$9=$R203),"",IF($H204=-1,AX203,IF(AND($H204=1,AV$9=$R203),$J204,IF($H204=1,AW203,""))))))))</f>
        <v/>
      </c>
      <c r="AX204" t="str">
        <f ca="1">IF($E203="","",IF($F204="",AX203,IF(AND($M204=1,AX$9&gt;$B$9),"",IF(AND($M204=1,AX$9&lt;=$B$9),LOOKUP(AX$9,$A$12:$A$111,$B$12:$B$111),IF(AND($H204=-1,AY$9=$R203),"",IF($H204=-1,AY203,IF(AND($H204=1,AW$9=$R203),$J204,IF($H204=1,AX203,""))))))))</f>
        <v/>
      </c>
      <c r="AY204" t="str">
        <f ca="1">IF($E203="","",IF($F204="",AY203,IF(AND($M204=1,AY$9&gt;$B$9),"",IF(AND($M204=1,AY$9&lt;=$B$9),LOOKUP(AY$9,$A$12:$A$111,$B$12:$B$111),IF(AND($H204=-1,AZ$9=$R203),"",IF($H204=-1,AZ203,IF(AND($H204=1,AX$9=$R203),$J204,IF($H204=1,AY203,""))))))))</f>
        <v/>
      </c>
      <c r="AZ204" t="str">
        <f ca="1">IF($E203="","",IF($F204="",AZ203,IF(AND($M204=1,AZ$9&gt;$B$9),"",IF(AND($M204=1,AZ$9&lt;=$B$9),LOOKUP(AZ$9,$A$12:$A$111,$B$12:$B$111),IF(AND($H204=-1,BA$9=$R203),"",IF($H204=-1,BA203,IF(AND($H204=1,AY$9=$R203),$J204,IF($H204=1,AZ203,""))))))))</f>
        <v/>
      </c>
      <c r="BA204" t="str">
        <f ca="1">IF($E203="","",IF($F204="",BA203,IF(AND($M204=1,BA$9&gt;$B$9),"",IF(AND($M204=1,BA$9&lt;=$B$9),LOOKUP(BA$9,$A$12:$A$111,$B$12:$B$111),IF(AND($H204=-1,BB$9=$R203),"",IF($H204=-1,BB203,IF(AND($H204=1,AZ$9=$R203),$J204,IF($H204=1,BA203,""))))))))</f>
        <v/>
      </c>
      <c r="BB204" t="str">
        <f ca="1">IF($E203="","",IF($F204="",BB203,IF(AND($M204=1,BB$9&gt;$B$9),"",IF(AND($M204=1,BB$9&lt;=$B$9),LOOKUP(BB$9,$A$12:$A$111,$B$12:$B$111),IF(AND($H204=-1,BC$9=$R203),"",IF($H204=-1,BC203,IF(AND($H204=1,BA$9=$R203),$J204,IF($H204=1,BB203,""))))))))</f>
        <v/>
      </c>
      <c r="BC204" t="str">
        <f ca="1">IF($E203="","",IF($F204="",BC203,IF(AND($M204=1,BC$9&gt;$B$9),"",IF(AND($M204=1,BC$9&lt;=$B$9),LOOKUP(BC$9,$A$12:$A$111,$B$12:$B$111),IF(AND($H204=-1,BD$9=$R203),"",IF($H204=-1,BD203,IF(AND($H204=1,BB$9=$R203),$J204,IF($H204=1,BC203,""))))))))</f>
        <v/>
      </c>
      <c r="BD204" t="str">
        <f ca="1">IF($E203="","",IF($F204="",BD203,IF(AND($M204=1,BD$9&gt;$B$9),"",IF(AND($M204=1,BD$9&lt;=$B$9),LOOKUP(BD$9,$A$12:$A$111,$B$12:$B$111),IF(AND($H204=-1,BE$9=$R203),"",IF($H204=-1,BE203,IF(AND($H204=1,BC$9=$R203),$J204,IF($H204=1,BD203,""))))))))</f>
        <v/>
      </c>
      <c r="BE204" t="str">
        <f ca="1">IF($E203="","",IF($F204="",BE203,IF(AND($M204=1,BE$9&gt;$B$9),"",IF(AND($M204=1,BE$9&lt;=$B$9),LOOKUP(BE$9,$A$12:$A$111,$B$12:$B$111),IF(AND($H204=-1,BF$9=$R203),"",IF($H204=-1,BF203,IF(AND($H204=1,BD$9=$R203),$J204,IF($H204=1,BE203,""))))))))</f>
        <v/>
      </c>
      <c r="BF204" t="str">
        <f ca="1">IF($E203="","",IF($F204="",BF203,IF(AND($M204=1,BF$9&gt;$B$9),"",IF(AND($M204=1,BF$9&lt;=$B$9),LOOKUP(BF$9,$A$12:$A$111,$B$12:$B$111),IF(AND($H204=-1,BG$9=$R203),"",IF($H204=-1,BG203,IF(AND($H204=1,BE$9=$R203),$J204,IF($H204=1,BF203,""))))))))</f>
        <v/>
      </c>
      <c r="BG204" t="str">
        <f ca="1">IF($E203="","",IF($F204="",BG203,IF(AND($M204=1,BG$9&gt;$B$9),"",IF(AND($M204=1,BG$9&lt;=$B$9),LOOKUP(BG$9,$A$12:$A$111,$B$12:$B$111),IF(AND($H204=-1,BH$9=$R203),"",IF($H204=-1,BH203,IF(AND($H204=1,BF$9=$R203),$J204,IF($H204=1,BG203,""))))))))</f>
        <v/>
      </c>
      <c r="BH204" t="str">
        <f ca="1">IF($E203="","",IF($F204="",BH203,IF(AND($M204=1,BH$9&gt;$B$9),"",IF(AND($M204=1,BH$9&lt;=$B$9),LOOKUP(BH$9,$A$12:$A$111,$B$12:$B$111),IF(AND($H204=-1,BI$9=$R203),"",IF($H204=-1,BI203,IF(AND($H204=1,BG$9=$R203),$J204,IF($H204=1,BH203,""))))))))</f>
        <v/>
      </c>
      <c r="BI204" t="str">
        <f ca="1">IF($E203="","",IF($F204="",BI203,IF(AND($M204=1,BI$9&gt;$B$9),"",IF(AND($M204=1,BI$9&lt;=$B$9),LOOKUP(BI$9,$A$12:$A$111,$B$12:$B$111),IF(AND($H204=-1,BJ$9=$R203),"",IF($H204=-1,BJ203,IF(AND($H204=1,BH$9=$R203),$J204,IF($H204=1,BI203,""))))))))</f>
        <v/>
      </c>
      <c r="BJ204" t="str">
        <f ca="1">IF($E203="","",IF($F204="",BJ203,IF(AND($M204=1,BJ$9&gt;$B$9),"",IF(AND($M204=1,BJ$9&lt;=$B$9),LOOKUP(BJ$9,$A$12:$A$111,$B$12:$B$111),IF(AND($H204=-1,BK$9=$R203),"",IF($H204=-1,BK203,IF(AND($H204=1,BI$9=$R203),$J204,IF($H204=1,BJ203,""))))))))</f>
        <v/>
      </c>
      <c r="BK204" t="str">
        <f ca="1">IF($E203="","",IF($F204="",BK203,IF(AND($M204=1,BK$9&gt;$B$9),"",IF(AND($M204=1,BK$9&lt;=$B$9),LOOKUP(BK$9,$A$12:$A$111,$B$12:$B$111),IF(AND($H204=-1,BL$9=$R203),"",IF($H204=-1,BL203,IF(AND($H204=1,BJ$9=$R203),$J204,IF($H204=1,BK203,""))))))))</f>
        <v/>
      </c>
      <c r="BL204">
        <f ca="1">IF($E203="","",IF($F204="",BL203,IF(AND($M204=1,BL$9&gt;$B$9),"",IF(AND($M204=1,BL$9&lt;=$B$9),LOOKUP(BL$9,$A$12:$A$111,$B$12:$B$111),IF(AND($H204=-1,BM$9=$R203),"",IF($H204=-1,BM203,IF(AND($H204=1,BK$9=$R203),$J204,IF($H204=1,BL203,""))))))))</f>
        <v>0</v>
      </c>
      <c r="BM204">
        <f ca="1">IF($E203="","",IF($F204="",BM203,IF(AND($M204=1,BM$9&gt;$B$9),"",IF(AND($M204=1,BM$9&lt;=$B$9),LOOKUP(BM$9,$A$12:$A$111,$B$12:$B$111),IF(AND($H204=-1,BN$9=$R203),"",IF($H204=-1,BN203,IF(AND($H204=1,BL$9=$R203),$J204,IF($H204=1,BM203,""))))))))</f>
        <v>0</v>
      </c>
      <c r="BN204">
        <f ca="1">IF($E203="","",IF($F204="",BN203,IF(AND($M204=1,BN$9&gt;$B$9),"",IF(AND($M204=1,BN$9&lt;=$B$9),LOOKUP(BN$9,$A$12:$A$111,$B$12:$B$111),IF(AND($H204=-1,BO$9=$R203),"",IF($H204=-1,BO203,IF(AND($H204=1,BM$9=$R203),$J204,IF($H204=1,BN203,""))))))))</f>
        <v>0</v>
      </c>
      <c r="BO204">
        <f ca="1">IF($E203="","",IF($F204="",BO203,IF(AND($M204=1,BO$9&gt;$B$9),"",IF(AND($M204=1,BO$9&lt;=$B$9),LOOKUP(BO$9,$A$12:$A$111,$B$12:$B$111),IF(AND($H204=-1,BP$9=$R203),"",IF($H204=-1,BP203,IF(AND($H204=1,BN$9=$R203),$J204,IF($H204=1,BO203,""))))))))</f>
        <v>0</v>
      </c>
      <c r="BP204">
        <f ca="1">IF($E203="","",IF($F204="",BP203,IF(AND($M204=1,BP$9&gt;$B$9),"",IF(AND($M204=1,BP$9&lt;=$B$9),LOOKUP(BP$9,$A$12:$A$111,$B$12:$B$111),IF(AND($H204=-1,BQ$9=$R203),"",IF($H204=-1,BQ203,IF(AND($H204=1,BO$9=$R203),$J204,IF($H204=1,BP203,""))))))))</f>
        <v>0</v>
      </c>
    </row>
    <row r="205" spans="4:68" x14ac:dyDescent="0.25">
      <c r="D205" s="4">
        <v>195</v>
      </c>
      <c r="E205" s="1">
        <f t="shared" ca="1" si="30"/>
        <v>4</v>
      </c>
      <c r="F205" t="str">
        <f ca="1">IF(E204="","",IF(AND(B$3="Last",G204="Zero"),F204,IF(B$3="Last",G204,IF(AND(B$3="2nd last",G203="Zero"),F204,IF(B$3="2nd last",G203,IF(AND(B$3="Opposite",G204="Zero"),F204,IF(AND(B$3="Opposite",G204="Red"),"Black",IF(AND(B$3="Opposite",G204="Black"),"Red",IF(AND(B$3="Opposite",G204="Odd"),"Even",IF(AND(B$3="Opposite",G204="Even"),"Odd",IF(AND(B$3="Opposite",G204="High"),"Low",IF(AND(B$3="Opposite",G204="Low"),"High",IF(COUNTIF(Refs!$E$5:$I$6,B$3)=1,RevLab!B$3,"")))))))))))))</f>
        <v>Black</v>
      </c>
      <c r="G205" t="str">
        <f ca="1">IF(E205="","",IF(B$2="Red/Black",LOOKUP(E205,Refs!D:D,Refs!F:F),IF(B$2="High/Low",LOOKUP(E205,Refs!D:D,Refs!H:H),IF(B$2="Odd/Even",LOOKUP(E205,Refs!D:D,Refs!J:J),""))))</f>
        <v>Black</v>
      </c>
      <c r="H205">
        <f t="shared" ca="1" si="31"/>
        <v>1</v>
      </c>
      <c r="I205">
        <f ca="1">IF(E204="","",IF(F205="","",IF(AND(R204&gt;1,P204+Q204&gt;=$B$4),$B$4,IF(R204=1,P204,P204+Q204))))</f>
        <v>38</v>
      </c>
      <c r="J205">
        <f t="shared" ca="1" si="32"/>
        <v>38</v>
      </c>
      <c r="K205">
        <f t="shared" ref="K205:K268" ca="1" si="34">IF(E205="","",IF(F205="",K204,J205+K204))</f>
        <v>-76</v>
      </c>
      <c r="L205">
        <f t="shared" ref="L205:L268" ca="1" si="35">IF(E205="","",IF(K205&gt;L204,K205,L204))</f>
        <v>15</v>
      </c>
      <c r="M205">
        <f t="shared" ca="1" si="33"/>
        <v>0</v>
      </c>
      <c r="P205">
        <f t="shared" ca="1" si="27"/>
        <v>8</v>
      </c>
      <c r="Q205">
        <f t="shared" ca="1" si="28"/>
        <v>38</v>
      </c>
      <c r="R205" s="2">
        <f t="shared" ca="1" si="29"/>
        <v>8</v>
      </c>
      <c r="S205" s="4">
        <f ca="1">IF(E204="","",IF($F205="",S204,IF($M205=1,LOOKUP(S$9,$A$12:$A$111,$B$12:$B$111),IF(AND($H205=-1,T$9=$R204),"",IF($H205=-1,T204,IF($H205=1,S204))))))</f>
        <v>8</v>
      </c>
      <c r="T205">
        <f ca="1">IF($E204="","",IF($F205="",T204,IF(AND($M205=1,T$9&gt;$B$9),"",IF(AND($M205=1,T$9&lt;=$B$9),LOOKUP(T$9,$A$12:$A$111,$B$12:$B$111),IF(AND($H205=-1,U$9=$R204),"",IF($H205=-1,U204,IF(AND($H205=1,S$9=$R204),$J205,IF($H205=1,T204,""))))))))</f>
        <v>11</v>
      </c>
      <c r="U205">
        <f ca="1">IF($E204="","",IF($F205="",U204,IF(AND($M205=1,U$9&gt;$B$9),"",IF(AND($M205=1,U$9&lt;=$B$9),LOOKUP(U$9,$A$12:$A$111,$B$12:$B$111),IF(AND($H205=-1,V$9=$R204),"",IF($H205=-1,V204,IF(AND($H205=1,T$9=$R204),$J205,IF($H205=1,U204,""))))))))</f>
        <v>14</v>
      </c>
      <c r="V205">
        <f ca="1">IF($E204="","",IF($F205="",V204,IF(AND($M205=1,V$9&gt;$B$9),"",IF(AND($M205=1,V$9&lt;=$B$9),LOOKUP(V$9,$A$12:$A$111,$B$12:$B$111),IF(AND($H205=-1,W$9=$R204),"",IF($H205=-1,W204,IF(AND($H205=1,U$9=$R204),$J205,IF($H205=1,V204,""))))))))</f>
        <v>17</v>
      </c>
      <c r="W205">
        <f ca="1">IF($E204="","",IF($F205="",W204,IF(AND($M205=1,W$9&gt;$B$9),"",IF(AND($M205=1,W$9&lt;=$B$9),LOOKUP(W$9,$A$12:$A$111,$B$12:$B$111),IF(AND($H205=-1,X$9=$R204),"",IF($H205=-1,X204,IF(AND($H205=1,V$9=$R204),$J205,IF($H205=1,W204,""))))))))</f>
        <v>21</v>
      </c>
      <c r="X205">
        <f ca="1">IF($E204="","",IF($F205="",X204,IF(AND($M205=1,X$9&gt;$B$9),"",IF(AND($M205=1,X$9&lt;=$B$9),LOOKUP(X$9,$A$12:$A$111,$B$12:$B$111),IF(AND($H205=-1,Y$9=$R204),"",IF($H205=-1,Y204,IF(AND($H205=1,W$9=$R204),$J205,IF($H205=1,X204,""))))))))</f>
        <v>25</v>
      </c>
      <c r="Y205">
        <f ca="1">IF($E204="","",IF($F205="",Y204,IF(AND($M205=1,Y$9&gt;$B$9),"",IF(AND($M205=1,Y$9&lt;=$B$9),LOOKUP(Y$9,$A$12:$A$111,$B$12:$B$111),IF(AND($H205=-1,Z$9=$R204),"",IF($H205=-1,Z204,IF(AND($H205=1,X$9=$R204),$J205,IF($H205=1,Y204,""))))))))</f>
        <v>30</v>
      </c>
      <c r="Z205">
        <f ca="1">IF($E204="","",IF($F205="",Z204,IF(AND($M205=1,Z$9&gt;$B$9),"",IF(AND($M205=1,Z$9&lt;=$B$9),LOOKUP(Z$9,$A$12:$A$111,$B$12:$B$111),IF(AND($H205=-1,AA$9=$R204),"",IF($H205=-1,AA204,IF(AND($H205=1,Y$9=$R204),$J205,IF($H205=1,Z204,""))))))))</f>
        <v>38</v>
      </c>
      <c r="AA205" t="str">
        <f ca="1">IF($E204="","",IF($F205="",AA204,IF(AND($M205=1,AA$9&gt;$B$9),"",IF(AND($M205=1,AA$9&lt;=$B$9),LOOKUP(AA$9,$A$12:$A$111,$B$12:$B$111),IF(AND($H205=-1,AB$9=$R204),"",IF($H205=-1,AB204,IF(AND($H205=1,Z$9=$R204),$J205,IF($H205=1,AA204,""))))))))</f>
        <v/>
      </c>
      <c r="AB205" t="str">
        <f ca="1">IF($E204="","",IF($F205="",AB204,IF(AND($M205=1,AB$9&gt;$B$9),"",IF(AND($M205=1,AB$9&lt;=$B$9),LOOKUP(AB$9,$A$12:$A$111,$B$12:$B$111),IF(AND($H205=-1,AC$9=$R204),"",IF($H205=-1,AC204,IF(AND($H205=1,AA$9=$R204),$J205,IF($H205=1,AB204,""))))))))</f>
        <v/>
      </c>
      <c r="AC205" t="str">
        <f ca="1">IF($E204="","",IF($F205="",AC204,IF(AND($M205=1,AC$9&gt;$B$9),"",IF(AND($M205=1,AC$9&lt;=$B$9),LOOKUP(AC$9,$A$12:$A$111,$B$12:$B$111),IF(AND($H205=-1,AD$9=$R204),"",IF($H205=-1,AD204,IF(AND($H205=1,AB$9=$R204),$J205,IF($H205=1,AC204,""))))))))</f>
        <v/>
      </c>
      <c r="AD205" t="str">
        <f ca="1">IF($E204="","",IF($F205="",AD204,IF(AND($M205=1,AD$9&gt;$B$9),"",IF(AND($M205=1,AD$9&lt;=$B$9),LOOKUP(AD$9,$A$12:$A$111,$B$12:$B$111),IF(AND($H205=-1,AE$9=$R204),"",IF($H205=-1,AE204,IF(AND($H205=1,AC$9=$R204),$J205,IF($H205=1,AD204,""))))))))</f>
        <v/>
      </c>
      <c r="AE205" t="str">
        <f ca="1">IF($E204="","",IF($F205="",AE204,IF(AND($M205=1,AE$9&gt;$B$9),"",IF(AND($M205=1,AE$9&lt;=$B$9),LOOKUP(AE$9,$A$12:$A$111,$B$12:$B$111),IF(AND($H205=-1,AF$9=$R204),"",IF($H205=-1,AF204,IF(AND($H205=1,AD$9=$R204),$J205,IF($H205=1,AE204,""))))))))</f>
        <v/>
      </c>
      <c r="AF205" t="str">
        <f ca="1">IF($E204="","",IF($F205="",AF204,IF(AND($M205=1,AF$9&gt;$B$9),"",IF(AND($M205=1,AF$9&lt;=$B$9),LOOKUP(AF$9,$A$12:$A$111,$B$12:$B$111),IF(AND($H205=-1,AG$9=$R204),"",IF($H205=-1,AG204,IF(AND($H205=1,AE$9=$R204),$J205,IF($H205=1,AF204,""))))))))</f>
        <v/>
      </c>
      <c r="AG205" t="str">
        <f ca="1">IF($E204="","",IF($F205="",AG204,IF(AND($M205=1,AG$9&gt;$B$9),"",IF(AND($M205=1,AG$9&lt;=$B$9),LOOKUP(AG$9,$A$12:$A$111,$B$12:$B$111),IF(AND($H205=-1,AH$9=$R204),"",IF($H205=-1,AH204,IF(AND($H205=1,AF$9=$R204),$J205,IF($H205=1,AG204,""))))))))</f>
        <v/>
      </c>
      <c r="AH205" t="str">
        <f ca="1">IF($E204="","",IF($F205="",AH204,IF(AND($M205=1,AH$9&gt;$B$9),"",IF(AND($M205=1,AH$9&lt;=$B$9),LOOKUP(AH$9,$A$12:$A$111,$B$12:$B$111),IF(AND($H205=-1,AI$9=$R204),"",IF($H205=-1,AI204,IF(AND($H205=1,AG$9=$R204),$J205,IF($H205=1,AH204,""))))))))</f>
        <v/>
      </c>
      <c r="AI205" t="str">
        <f ca="1">IF($E204="","",IF($F205="",AI204,IF(AND($M205=1,AI$9&gt;$B$9),"",IF(AND($M205=1,AI$9&lt;=$B$9),LOOKUP(AI$9,$A$12:$A$111,$B$12:$B$111),IF(AND($H205=-1,AJ$9=$R204),"",IF($H205=-1,AJ204,IF(AND($H205=1,AH$9=$R204),$J205,IF($H205=1,AI204,""))))))))</f>
        <v/>
      </c>
      <c r="AJ205" t="str">
        <f ca="1">IF($E204="","",IF($F205="",AJ204,IF(AND($M205=1,AJ$9&gt;$B$9),"",IF(AND($M205=1,AJ$9&lt;=$B$9),LOOKUP(AJ$9,$A$12:$A$111,$B$12:$B$111),IF(AND($H205=-1,AK$9=$R204),"",IF($H205=-1,AK204,IF(AND($H205=1,AI$9=$R204),$J205,IF($H205=1,AJ204,""))))))))</f>
        <v/>
      </c>
      <c r="AK205" t="str">
        <f ca="1">IF($E204="","",IF($F205="",AK204,IF(AND($M205=1,AK$9&gt;$B$9),"",IF(AND($M205=1,AK$9&lt;=$B$9),LOOKUP(AK$9,$A$12:$A$111,$B$12:$B$111),IF(AND($H205=-1,AL$9=$R204),"",IF($H205=-1,AL204,IF(AND($H205=1,AJ$9=$R204),$J205,IF($H205=1,AK204,""))))))))</f>
        <v/>
      </c>
      <c r="AL205" t="str">
        <f ca="1">IF($E204="","",IF($F205="",AL204,IF(AND($M205=1,AL$9&gt;$B$9),"",IF(AND($M205=1,AL$9&lt;=$B$9),LOOKUP(AL$9,$A$12:$A$111,$B$12:$B$111),IF(AND($H205=-1,AM$9=$R204),"",IF($H205=-1,AM204,IF(AND($H205=1,AK$9=$R204),$J205,IF($H205=1,AL204,""))))))))</f>
        <v/>
      </c>
      <c r="AM205" t="str">
        <f ca="1">IF($E204="","",IF($F205="",AM204,IF(AND($M205=1,AM$9&gt;$B$9),"",IF(AND($M205=1,AM$9&lt;=$B$9),LOOKUP(AM$9,$A$12:$A$111,$B$12:$B$111),IF(AND($H205=-1,AN$9=$R204),"",IF($H205=-1,AN204,IF(AND($H205=1,AL$9=$R204),$J205,IF($H205=1,AM204,""))))))))</f>
        <v/>
      </c>
      <c r="AN205" t="str">
        <f ca="1">IF($E204="","",IF($F205="",AN204,IF(AND($M205=1,AN$9&gt;$B$9),"",IF(AND($M205=1,AN$9&lt;=$B$9),LOOKUP(AN$9,$A$12:$A$111,$B$12:$B$111),IF(AND($H205=-1,AO$9=$R204),"",IF($H205=-1,AO204,IF(AND($H205=1,AM$9=$R204),$J205,IF($H205=1,AN204,""))))))))</f>
        <v/>
      </c>
      <c r="AO205" t="str">
        <f ca="1">IF($E204="","",IF($F205="",AO204,IF(AND($M205=1,AO$9&gt;$B$9),"",IF(AND($M205=1,AO$9&lt;=$B$9),LOOKUP(AO$9,$A$12:$A$111,$B$12:$B$111),IF(AND($H205=-1,AP$9=$R204),"",IF($H205=-1,AP204,IF(AND($H205=1,AN$9=$R204),$J205,IF($H205=1,AO204,""))))))))</f>
        <v/>
      </c>
      <c r="AP205" t="str">
        <f ca="1">IF($E204="","",IF($F205="",AP204,IF(AND($M205=1,AP$9&gt;$B$9),"",IF(AND($M205=1,AP$9&lt;=$B$9),LOOKUP(AP$9,$A$12:$A$111,$B$12:$B$111),IF(AND($H205=-1,AQ$9=$R204),"",IF($H205=-1,AQ204,IF(AND($H205=1,AO$9=$R204),$J205,IF($H205=1,AP204,""))))))))</f>
        <v/>
      </c>
      <c r="AQ205" t="str">
        <f ca="1">IF($E204="","",IF($F205="",AQ204,IF(AND($M205=1,AQ$9&gt;$B$9),"",IF(AND($M205=1,AQ$9&lt;=$B$9),LOOKUP(AQ$9,$A$12:$A$111,$B$12:$B$111),IF(AND($H205=-1,AR$9=$R204),"",IF($H205=-1,AR204,IF(AND($H205=1,AP$9=$R204),$J205,IF($H205=1,AQ204,""))))))))</f>
        <v/>
      </c>
      <c r="AR205" t="str">
        <f ca="1">IF($E204="","",IF($F205="",AR204,IF(AND($M205=1,AR$9&gt;$B$9),"",IF(AND($M205=1,AR$9&lt;=$B$9),LOOKUP(AR$9,$A$12:$A$111,$B$12:$B$111),IF(AND($H205=-1,AS$9=$R204),"",IF($H205=-1,AS204,IF(AND($H205=1,AQ$9=$R204),$J205,IF($H205=1,AR204,""))))))))</f>
        <v/>
      </c>
      <c r="AS205" t="str">
        <f ca="1">IF($E204="","",IF($F205="",AS204,IF(AND($M205=1,AS$9&gt;$B$9),"",IF(AND($M205=1,AS$9&lt;=$B$9),LOOKUP(AS$9,$A$12:$A$111,$B$12:$B$111),IF(AND($H205=-1,AT$9=$R204),"",IF($H205=-1,AT204,IF(AND($H205=1,AR$9=$R204),$J205,IF($H205=1,AS204,""))))))))</f>
        <v/>
      </c>
      <c r="AT205" t="str">
        <f ca="1">IF($E204="","",IF($F205="",AT204,IF(AND($M205=1,AT$9&gt;$B$9),"",IF(AND($M205=1,AT$9&lt;=$B$9),LOOKUP(AT$9,$A$12:$A$111,$B$12:$B$111),IF(AND($H205=-1,AU$9=$R204),"",IF($H205=-1,AU204,IF(AND($H205=1,AS$9=$R204),$J205,IF($H205=1,AT204,""))))))))</f>
        <v/>
      </c>
      <c r="AU205" t="str">
        <f ca="1">IF($E204="","",IF($F205="",AU204,IF(AND($M205=1,AU$9&gt;$B$9),"",IF(AND($M205=1,AU$9&lt;=$B$9),LOOKUP(AU$9,$A$12:$A$111,$B$12:$B$111),IF(AND($H205=-1,AV$9=$R204),"",IF($H205=-1,AV204,IF(AND($H205=1,AT$9=$R204),$J205,IF($H205=1,AU204,""))))))))</f>
        <v/>
      </c>
      <c r="AV205" t="str">
        <f ca="1">IF($E204="","",IF($F205="",AV204,IF(AND($M205=1,AV$9&gt;$B$9),"",IF(AND($M205=1,AV$9&lt;=$B$9),LOOKUP(AV$9,$A$12:$A$111,$B$12:$B$111),IF(AND($H205=-1,AW$9=$R204),"",IF($H205=-1,AW204,IF(AND($H205=1,AU$9=$R204),$J205,IF($H205=1,AV204,""))))))))</f>
        <v/>
      </c>
      <c r="AW205" t="str">
        <f ca="1">IF($E204="","",IF($F205="",AW204,IF(AND($M205=1,AW$9&gt;$B$9),"",IF(AND($M205=1,AW$9&lt;=$B$9),LOOKUP(AW$9,$A$12:$A$111,$B$12:$B$111),IF(AND($H205=-1,AX$9=$R204),"",IF($H205=-1,AX204,IF(AND($H205=1,AV$9=$R204),$J205,IF($H205=1,AW204,""))))))))</f>
        <v/>
      </c>
      <c r="AX205" t="str">
        <f ca="1">IF($E204="","",IF($F205="",AX204,IF(AND($M205=1,AX$9&gt;$B$9),"",IF(AND($M205=1,AX$9&lt;=$B$9),LOOKUP(AX$9,$A$12:$A$111,$B$12:$B$111),IF(AND($H205=-1,AY$9=$R204),"",IF($H205=-1,AY204,IF(AND($H205=1,AW$9=$R204),$J205,IF($H205=1,AX204,""))))))))</f>
        <v/>
      </c>
      <c r="AY205" t="str">
        <f ca="1">IF($E204="","",IF($F205="",AY204,IF(AND($M205=1,AY$9&gt;$B$9),"",IF(AND($M205=1,AY$9&lt;=$B$9),LOOKUP(AY$9,$A$12:$A$111,$B$12:$B$111),IF(AND($H205=-1,AZ$9=$R204),"",IF($H205=-1,AZ204,IF(AND($H205=1,AX$9=$R204),$J205,IF($H205=1,AY204,""))))))))</f>
        <v/>
      </c>
      <c r="AZ205" t="str">
        <f ca="1">IF($E204="","",IF($F205="",AZ204,IF(AND($M205=1,AZ$9&gt;$B$9),"",IF(AND($M205=1,AZ$9&lt;=$B$9),LOOKUP(AZ$9,$A$12:$A$111,$B$12:$B$111),IF(AND($H205=-1,BA$9=$R204),"",IF($H205=-1,BA204,IF(AND($H205=1,AY$9=$R204),$J205,IF($H205=1,AZ204,""))))))))</f>
        <v/>
      </c>
      <c r="BA205" t="str">
        <f ca="1">IF($E204="","",IF($F205="",BA204,IF(AND($M205=1,BA$9&gt;$B$9),"",IF(AND($M205=1,BA$9&lt;=$B$9),LOOKUP(BA$9,$A$12:$A$111,$B$12:$B$111),IF(AND($H205=-1,BB$9=$R204),"",IF($H205=-1,BB204,IF(AND($H205=1,AZ$9=$R204),$J205,IF($H205=1,BA204,""))))))))</f>
        <v/>
      </c>
      <c r="BB205" t="str">
        <f ca="1">IF($E204="","",IF($F205="",BB204,IF(AND($M205=1,BB$9&gt;$B$9),"",IF(AND($M205=1,BB$9&lt;=$B$9),LOOKUP(BB$9,$A$12:$A$111,$B$12:$B$111),IF(AND($H205=-1,BC$9=$R204),"",IF($H205=-1,BC204,IF(AND($H205=1,BA$9=$R204),$J205,IF($H205=1,BB204,""))))))))</f>
        <v/>
      </c>
      <c r="BC205" t="str">
        <f ca="1">IF($E204="","",IF($F205="",BC204,IF(AND($M205=1,BC$9&gt;$B$9),"",IF(AND($M205=1,BC$9&lt;=$B$9),LOOKUP(BC$9,$A$12:$A$111,$B$12:$B$111),IF(AND($H205=-1,BD$9=$R204),"",IF($H205=-1,BD204,IF(AND($H205=1,BB$9=$R204),$J205,IF($H205=1,BC204,""))))))))</f>
        <v/>
      </c>
      <c r="BD205" t="str">
        <f ca="1">IF($E204="","",IF($F205="",BD204,IF(AND($M205=1,BD$9&gt;$B$9),"",IF(AND($M205=1,BD$9&lt;=$B$9),LOOKUP(BD$9,$A$12:$A$111,$B$12:$B$111),IF(AND($H205=-1,BE$9=$R204),"",IF($H205=-1,BE204,IF(AND($H205=1,BC$9=$R204),$J205,IF($H205=1,BD204,""))))))))</f>
        <v/>
      </c>
      <c r="BE205" t="str">
        <f ca="1">IF($E204="","",IF($F205="",BE204,IF(AND($M205=1,BE$9&gt;$B$9),"",IF(AND($M205=1,BE$9&lt;=$B$9),LOOKUP(BE$9,$A$12:$A$111,$B$12:$B$111),IF(AND($H205=-1,BF$9=$R204),"",IF($H205=-1,BF204,IF(AND($H205=1,BD$9=$R204),$J205,IF($H205=1,BE204,""))))))))</f>
        <v/>
      </c>
      <c r="BF205" t="str">
        <f ca="1">IF($E204="","",IF($F205="",BF204,IF(AND($M205=1,BF$9&gt;$B$9),"",IF(AND($M205=1,BF$9&lt;=$B$9),LOOKUP(BF$9,$A$12:$A$111,$B$12:$B$111),IF(AND($H205=-1,BG$9=$R204),"",IF($H205=-1,BG204,IF(AND($H205=1,BE$9=$R204),$J205,IF($H205=1,BF204,""))))))))</f>
        <v/>
      </c>
      <c r="BG205" t="str">
        <f ca="1">IF($E204="","",IF($F205="",BG204,IF(AND($M205=1,BG$9&gt;$B$9),"",IF(AND($M205=1,BG$9&lt;=$B$9),LOOKUP(BG$9,$A$12:$A$111,$B$12:$B$111),IF(AND($H205=-1,BH$9=$R204),"",IF($H205=-1,BH204,IF(AND($H205=1,BF$9=$R204),$J205,IF($H205=1,BG204,""))))))))</f>
        <v/>
      </c>
      <c r="BH205" t="str">
        <f ca="1">IF($E204="","",IF($F205="",BH204,IF(AND($M205=1,BH$9&gt;$B$9),"",IF(AND($M205=1,BH$9&lt;=$B$9),LOOKUP(BH$9,$A$12:$A$111,$B$12:$B$111),IF(AND($H205=-1,BI$9=$R204),"",IF($H205=-1,BI204,IF(AND($H205=1,BG$9=$R204),$J205,IF($H205=1,BH204,""))))))))</f>
        <v/>
      </c>
      <c r="BI205" t="str">
        <f ca="1">IF($E204="","",IF($F205="",BI204,IF(AND($M205=1,BI$9&gt;$B$9),"",IF(AND($M205=1,BI$9&lt;=$B$9),LOOKUP(BI$9,$A$12:$A$111,$B$12:$B$111),IF(AND($H205=-1,BJ$9=$R204),"",IF($H205=-1,BJ204,IF(AND($H205=1,BH$9=$R204),$J205,IF($H205=1,BI204,""))))))))</f>
        <v/>
      </c>
      <c r="BJ205" t="str">
        <f ca="1">IF($E204="","",IF($F205="",BJ204,IF(AND($M205=1,BJ$9&gt;$B$9),"",IF(AND($M205=1,BJ$9&lt;=$B$9),LOOKUP(BJ$9,$A$12:$A$111,$B$12:$B$111),IF(AND($H205=-1,BK$9=$R204),"",IF($H205=-1,BK204,IF(AND($H205=1,BI$9=$R204),$J205,IF($H205=1,BJ204,""))))))))</f>
        <v/>
      </c>
      <c r="BK205" t="str">
        <f ca="1">IF($E204="","",IF($F205="",BK204,IF(AND($M205=1,BK$9&gt;$B$9),"",IF(AND($M205=1,BK$9&lt;=$B$9),LOOKUP(BK$9,$A$12:$A$111,$B$12:$B$111),IF(AND($H205=-1,BL$9=$R204),"",IF($H205=-1,BL204,IF(AND($H205=1,BJ$9=$R204),$J205,IF($H205=1,BK204,""))))))))</f>
        <v/>
      </c>
      <c r="BL205">
        <f ca="1">IF($E204="","",IF($F205="",BL204,IF(AND($M205=1,BL$9&gt;$B$9),"",IF(AND($M205=1,BL$9&lt;=$B$9),LOOKUP(BL$9,$A$12:$A$111,$B$12:$B$111),IF(AND($H205=-1,BM$9=$R204),"",IF($H205=-1,BM204,IF(AND($H205=1,BK$9=$R204),$J205,IF($H205=1,BL204,""))))))))</f>
        <v>0</v>
      </c>
      <c r="BM205">
        <f ca="1">IF($E204="","",IF($F205="",BM204,IF(AND($M205=1,BM$9&gt;$B$9),"",IF(AND($M205=1,BM$9&lt;=$B$9),LOOKUP(BM$9,$A$12:$A$111,$B$12:$B$111),IF(AND($H205=-1,BN$9=$R204),"",IF($H205=-1,BN204,IF(AND($H205=1,BL$9=$R204),$J205,IF($H205=1,BM204,""))))))))</f>
        <v>0</v>
      </c>
      <c r="BN205">
        <f ca="1">IF($E204="","",IF($F205="",BN204,IF(AND($M205=1,BN$9&gt;$B$9),"",IF(AND($M205=1,BN$9&lt;=$B$9),LOOKUP(BN$9,$A$12:$A$111,$B$12:$B$111),IF(AND($H205=-1,BO$9=$R204),"",IF($H205=-1,BO204,IF(AND($H205=1,BM$9=$R204),$J205,IF($H205=1,BN204,""))))))))</f>
        <v>0</v>
      </c>
      <c r="BO205">
        <f ca="1">IF($E204="","",IF($F205="",BO204,IF(AND($M205=1,BO$9&gt;$B$9),"",IF(AND($M205=1,BO$9&lt;=$B$9),LOOKUP(BO$9,$A$12:$A$111,$B$12:$B$111),IF(AND($H205=-1,BP$9=$R204),"",IF($H205=-1,BP204,IF(AND($H205=1,BN$9=$R204),$J205,IF($H205=1,BO204,""))))))))</f>
        <v>0</v>
      </c>
      <c r="BP205">
        <f ca="1">IF($E204="","",IF($F205="",BP204,IF(AND($M205=1,BP$9&gt;$B$9),"",IF(AND($M205=1,BP$9&lt;=$B$9),LOOKUP(BP$9,$A$12:$A$111,$B$12:$B$111),IF(AND($H205=-1,BQ$9=$R204),"",IF($H205=-1,BQ204,IF(AND($H205=1,BO$9=$R204),$J205,IF($H205=1,BP204,""))))))))</f>
        <v>0</v>
      </c>
    </row>
    <row r="206" spans="4:68" x14ac:dyDescent="0.25">
      <c r="D206" s="4">
        <v>196</v>
      </c>
      <c r="E206" s="1">
        <f t="shared" ca="1" si="30"/>
        <v>28</v>
      </c>
      <c r="F206" t="str">
        <f ca="1">IF(E205="","",IF(AND(B$3="Last",G205="Zero"),F205,IF(B$3="Last",G205,IF(AND(B$3="2nd last",G204="Zero"),F205,IF(B$3="2nd last",G204,IF(AND(B$3="Opposite",G205="Zero"),F205,IF(AND(B$3="Opposite",G205="Red"),"Black",IF(AND(B$3="Opposite",G205="Black"),"Red",IF(AND(B$3="Opposite",G205="Odd"),"Even",IF(AND(B$3="Opposite",G205="Even"),"Odd",IF(AND(B$3="Opposite",G205="High"),"Low",IF(AND(B$3="Opposite",G205="Low"),"High",IF(COUNTIF(Refs!$E$5:$I$6,B$3)=1,RevLab!B$3,"")))))))))))))</f>
        <v>Black</v>
      </c>
      <c r="G206" t="str">
        <f ca="1">IF(E206="","",IF(B$2="Red/Black",LOOKUP(E206,Refs!D:D,Refs!F:F),IF(B$2="High/Low",LOOKUP(E206,Refs!D:D,Refs!H:H),IF(B$2="Odd/Even",LOOKUP(E206,Refs!D:D,Refs!J:J),""))))</f>
        <v>Black</v>
      </c>
      <c r="H206">
        <f t="shared" ca="1" si="31"/>
        <v>1</v>
      </c>
      <c r="I206">
        <f ca="1">IF(E205="","",IF(F206="","",IF(AND(R205&gt;1,P205+Q205&gt;=$B$4),$B$4,IF(R205=1,P205,P205+Q205))))</f>
        <v>46</v>
      </c>
      <c r="J206">
        <f t="shared" ca="1" si="32"/>
        <v>46</v>
      </c>
      <c r="K206">
        <f t="shared" ca="1" si="34"/>
        <v>-30</v>
      </c>
      <c r="L206">
        <f t="shared" ca="1" si="35"/>
        <v>15</v>
      </c>
      <c r="M206">
        <f t="shared" ca="1" si="33"/>
        <v>0</v>
      </c>
      <c r="P206">
        <f t="shared" ca="1" si="27"/>
        <v>8</v>
      </c>
      <c r="Q206">
        <f t="shared" ca="1" si="28"/>
        <v>46</v>
      </c>
      <c r="R206" s="2">
        <f t="shared" ca="1" si="29"/>
        <v>9</v>
      </c>
      <c r="S206" s="4">
        <f ca="1">IF(E205="","",IF($F206="",S205,IF($M206=1,LOOKUP(S$9,$A$12:$A$111,$B$12:$B$111),IF(AND($H206=-1,T$9=$R205),"",IF($H206=-1,T205,IF($H206=1,S205))))))</f>
        <v>8</v>
      </c>
      <c r="T206">
        <f ca="1">IF($E205="","",IF($F206="",T205,IF(AND($M206=1,T$9&gt;$B$9),"",IF(AND($M206=1,T$9&lt;=$B$9),LOOKUP(T$9,$A$12:$A$111,$B$12:$B$111),IF(AND($H206=-1,U$9=$R205),"",IF($H206=-1,U205,IF(AND($H206=1,S$9=$R205),$J206,IF($H206=1,T205,""))))))))</f>
        <v>11</v>
      </c>
      <c r="U206">
        <f ca="1">IF($E205="","",IF($F206="",U205,IF(AND($M206=1,U$9&gt;$B$9),"",IF(AND($M206=1,U$9&lt;=$B$9),LOOKUP(U$9,$A$12:$A$111,$B$12:$B$111),IF(AND($H206=-1,V$9=$R205),"",IF($H206=-1,V205,IF(AND($H206=1,T$9=$R205),$J206,IF($H206=1,U205,""))))))))</f>
        <v>14</v>
      </c>
      <c r="V206">
        <f ca="1">IF($E205="","",IF($F206="",V205,IF(AND($M206=1,V$9&gt;$B$9),"",IF(AND($M206=1,V$9&lt;=$B$9),LOOKUP(V$9,$A$12:$A$111,$B$12:$B$111),IF(AND($H206=-1,W$9=$R205),"",IF($H206=-1,W205,IF(AND($H206=1,U$9=$R205),$J206,IF($H206=1,V205,""))))))))</f>
        <v>17</v>
      </c>
      <c r="W206">
        <f ca="1">IF($E205="","",IF($F206="",W205,IF(AND($M206=1,W$9&gt;$B$9),"",IF(AND($M206=1,W$9&lt;=$B$9),LOOKUP(W$9,$A$12:$A$111,$B$12:$B$111),IF(AND($H206=-1,X$9=$R205),"",IF($H206=-1,X205,IF(AND($H206=1,V$9=$R205),$J206,IF($H206=1,W205,""))))))))</f>
        <v>21</v>
      </c>
      <c r="X206">
        <f ca="1">IF($E205="","",IF($F206="",X205,IF(AND($M206=1,X$9&gt;$B$9),"",IF(AND($M206=1,X$9&lt;=$B$9),LOOKUP(X$9,$A$12:$A$111,$B$12:$B$111),IF(AND($H206=-1,Y$9=$R205),"",IF($H206=-1,Y205,IF(AND($H206=1,W$9=$R205),$J206,IF($H206=1,X205,""))))))))</f>
        <v>25</v>
      </c>
      <c r="Y206">
        <f ca="1">IF($E205="","",IF($F206="",Y205,IF(AND($M206=1,Y$9&gt;$B$9),"",IF(AND($M206=1,Y$9&lt;=$B$9),LOOKUP(Y$9,$A$12:$A$111,$B$12:$B$111),IF(AND($H206=-1,Z$9=$R205),"",IF($H206=-1,Z205,IF(AND($H206=1,X$9=$R205),$J206,IF($H206=1,Y205,""))))))))</f>
        <v>30</v>
      </c>
      <c r="Z206">
        <f ca="1">IF($E205="","",IF($F206="",Z205,IF(AND($M206=1,Z$9&gt;$B$9),"",IF(AND($M206=1,Z$9&lt;=$B$9),LOOKUP(Z$9,$A$12:$A$111,$B$12:$B$111),IF(AND($H206=-1,AA$9=$R205),"",IF($H206=-1,AA205,IF(AND($H206=1,Y$9=$R205),$J206,IF($H206=1,Z205,""))))))))</f>
        <v>38</v>
      </c>
      <c r="AA206">
        <f ca="1">IF($E205="","",IF($F206="",AA205,IF(AND($M206=1,AA$9&gt;$B$9),"",IF(AND($M206=1,AA$9&lt;=$B$9),LOOKUP(AA$9,$A$12:$A$111,$B$12:$B$111),IF(AND($H206=-1,AB$9=$R205),"",IF($H206=-1,AB205,IF(AND($H206=1,Z$9=$R205),$J206,IF($H206=1,AA205,""))))))))</f>
        <v>46</v>
      </c>
      <c r="AB206" t="str">
        <f ca="1">IF($E205="","",IF($F206="",AB205,IF(AND($M206=1,AB$9&gt;$B$9),"",IF(AND($M206=1,AB$9&lt;=$B$9),LOOKUP(AB$9,$A$12:$A$111,$B$12:$B$111),IF(AND($H206=-1,AC$9=$R205),"",IF($H206=-1,AC205,IF(AND($H206=1,AA$9=$R205),$J206,IF($H206=1,AB205,""))))))))</f>
        <v/>
      </c>
      <c r="AC206" t="str">
        <f ca="1">IF($E205="","",IF($F206="",AC205,IF(AND($M206=1,AC$9&gt;$B$9),"",IF(AND($M206=1,AC$9&lt;=$B$9),LOOKUP(AC$9,$A$12:$A$111,$B$12:$B$111),IF(AND($H206=-1,AD$9=$R205),"",IF($H206=-1,AD205,IF(AND($H206=1,AB$9=$R205),$J206,IF($H206=1,AC205,""))))))))</f>
        <v/>
      </c>
      <c r="AD206" t="str">
        <f ca="1">IF($E205="","",IF($F206="",AD205,IF(AND($M206=1,AD$9&gt;$B$9),"",IF(AND($M206=1,AD$9&lt;=$B$9),LOOKUP(AD$9,$A$12:$A$111,$B$12:$B$111),IF(AND($H206=-1,AE$9=$R205),"",IF($H206=-1,AE205,IF(AND($H206=1,AC$9=$R205),$J206,IF($H206=1,AD205,""))))))))</f>
        <v/>
      </c>
      <c r="AE206" t="str">
        <f ca="1">IF($E205="","",IF($F206="",AE205,IF(AND($M206=1,AE$9&gt;$B$9),"",IF(AND($M206=1,AE$9&lt;=$B$9),LOOKUP(AE$9,$A$12:$A$111,$B$12:$B$111),IF(AND($H206=-1,AF$9=$R205),"",IF($H206=-1,AF205,IF(AND($H206=1,AD$9=$R205),$J206,IF($H206=1,AE205,""))))))))</f>
        <v/>
      </c>
      <c r="AF206" t="str">
        <f ca="1">IF($E205="","",IF($F206="",AF205,IF(AND($M206=1,AF$9&gt;$B$9),"",IF(AND($M206=1,AF$9&lt;=$B$9),LOOKUP(AF$9,$A$12:$A$111,$B$12:$B$111),IF(AND($H206=-1,AG$9=$R205),"",IF($H206=-1,AG205,IF(AND($H206=1,AE$9=$R205),$J206,IF($H206=1,AF205,""))))))))</f>
        <v/>
      </c>
      <c r="AG206" t="str">
        <f ca="1">IF($E205="","",IF($F206="",AG205,IF(AND($M206=1,AG$9&gt;$B$9),"",IF(AND($M206=1,AG$9&lt;=$B$9),LOOKUP(AG$9,$A$12:$A$111,$B$12:$B$111),IF(AND($H206=-1,AH$9=$R205),"",IF($H206=-1,AH205,IF(AND($H206=1,AF$9=$R205),$J206,IF($H206=1,AG205,""))))))))</f>
        <v/>
      </c>
      <c r="AH206" t="str">
        <f ca="1">IF($E205="","",IF($F206="",AH205,IF(AND($M206=1,AH$9&gt;$B$9),"",IF(AND($M206=1,AH$9&lt;=$B$9),LOOKUP(AH$9,$A$12:$A$111,$B$12:$B$111),IF(AND($H206=-1,AI$9=$R205),"",IF($H206=-1,AI205,IF(AND($H206=1,AG$9=$R205),$J206,IF($H206=1,AH205,""))))))))</f>
        <v/>
      </c>
      <c r="AI206" t="str">
        <f ca="1">IF($E205="","",IF($F206="",AI205,IF(AND($M206=1,AI$9&gt;$B$9),"",IF(AND($M206=1,AI$9&lt;=$B$9),LOOKUP(AI$9,$A$12:$A$111,$B$12:$B$111),IF(AND($H206=-1,AJ$9=$R205),"",IF($H206=-1,AJ205,IF(AND($H206=1,AH$9=$R205),$J206,IF($H206=1,AI205,""))))))))</f>
        <v/>
      </c>
      <c r="AJ206" t="str">
        <f ca="1">IF($E205="","",IF($F206="",AJ205,IF(AND($M206=1,AJ$9&gt;$B$9),"",IF(AND($M206=1,AJ$9&lt;=$B$9),LOOKUP(AJ$9,$A$12:$A$111,$B$12:$B$111),IF(AND($H206=-1,AK$9=$R205),"",IF($H206=-1,AK205,IF(AND($H206=1,AI$9=$R205),$J206,IF($H206=1,AJ205,""))))))))</f>
        <v/>
      </c>
      <c r="AK206" t="str">
        <f ca="1">IF($E205="","",IF($F206="",AK205,IF(AND($M206=1,AK$9&gt;$B$9),"",IF(AND($M206=1,AK$9&lt;=$B$9),LOOKUP(AK$9,$A$12:$A$111,$B$12:$B$111),IF(AND($H206=-1,AL$9=$R205),"",IF($H206=-1,AL205,IF(AND($H206=1,AJ$9=$R205),$J206,IF($H206=1,AK205,""))))))))</f>
        <v/>
      </c>
      <c r="AL206" t="str">
        <f ca="1">IF($E205="","",IF($F206="",AL205,IF(AND($M206=1,AL$9&gt;$B$9),"",IF(AND($M206=1,AL$9&lt;=$B$9),LOOKUP(AL$9,$A$12:$A$111,$B$12:$B$111),IF(AND($H206=-1,AM$9=$R205),"",IF($H206=-1,AM205,IF(AND($H206=1,AK$9=$R205),$J206,IF($H206=1,AL205,""))))))))</f>
        <v/>
      </c>
      <c r="AM206" t="str">
        <f ca="1">IF($E205="","",IF($F206="",AM205,IF(AND($M206=1,AM$9&gt;$B$9),"",IF(AND($M206=1,AM$9&lt;=$B$9),LOOKUP(AM$9,$A$12:$A$111,$B$12:$B$111),IF(AND($H206=-1,AN$9=$R205),"",IF($H206=-1,AN205,IF(AND($H206=1,AL$9=$R205),$J206,IF($H206=1,AM205,""))))))))</f>
        <v/>
      </c>
      <c r="AN206" t="str">
        <f ca="1">IF($E205="","",IF($F206="",AN205,IF(AND($M206=1,AN$9&gt;$B$9),"",IF(AND($M206=1,AN$9&lt;=$B$9),LOOKUP(AN$9,$A$12:$A$111,$B$12:$B$111),IF(AND($H206=-1,AO$9=$R205),"",IF($H206=-1,AO205,IF(AND($H206=1,AM$9=$R205),$J206,IF($H206=1,AN205,""))))))))</f>
        <v/>
      </c>
      <c r="AO206" t="str">
        <f ca="1">IF($E205="","",IF($F206="",AO205,IF(AND($M206=1,AO$9&gt;$B$9),"",IF(AND($M206=1,AO$9&lt;=$B$9),LOOKUP(AO$9,$A$12:$A$111,$B$12:$B$111),IF(AND($H206=-1,AP$9=$R205),"",IF($H206=-1,AP205,IF(AND($H206=1,AN$9=$R205),$J206,IF($H206=1,AO205,""))))))))</f>
        <v/>
      </c>
      <c r="AP206" t="str">
        <f ca="1">IF($E205="","",IF($F206="",AP205,IF(AND($M206=1,AP$9&gt;$B$9),"",IF(AND($M206=1,AP$9&lt;=$B$9),LOOKUP(AP$9,$A$12:$A$111,$B$12:$B$111),IF(AND($H206=-1,AQ$9=$R205),"",IF($H206=-1,AQ205,IF(AND($H206=1,AO$9=$R205),$J206,IF($H206=1,AP205,""))))))))</f>
        <v/>
      </c>
      <c r="AQ206" t="str">
        <f ca="1">IF($E205="","",IF($F206="",AQ205,IF(AND($M206=1,AQ$9&gt;$B$9),"",IF(AND($M206=1,AQ$9&lt;=$B$9),LOOKUP(AQ$9,$A$12:$A$111,$B$12:$B$111),IF(AND($H206=-1,AR$9=$R205),"",IF($H206=-1,AR205,IF(AND($H206=1,AP$9=$R205),$J206,IF($H206=1,AQ205,""))))))))</f>
        <v/>
      </c>
      <c r="AR206" t="str">
        <f ca="1">IF($E205="","",IF($F206="",AR205,IF(AND($M206=1,AR$9&gt;$B$9),"",IF(AND($M206=1,AR$9&lt;=$B$9),LOOKUP(AR$9,$A$12:$A$111,$B$12:$B$111),IF(AND($H206=-1,AS$9=$R205),"",IF($H206=-1,AS205,IF(AND($H206=1,AQ$9=$R205),$J206,IF($H206=1,AR205,""))))))))</f>
        <v/>
      </c>
      <c r="AS206" t="str">
        <f ca="1">IF($E205="","",IF($F206="",AS205,IF(AND($M206=1,AS$9&gt;$B$9),"",IF(AND($M206=1,AS$9&lt;=$B$9),LOOKUP(AS$9,$A$12:$A$111,$B$12:$B$111),IF(AND($H206=-1,AT$9=$R205),"",IF($H206=-1,AT205,IF(AND($H206=1,AR$9=$R205),$J206,IF($H206=1,AS205,""))))))))</f>
        <v/>
      </c>
      <c r="AT206" t="str">
        <f ca="1">IF($E205="","",IF($F206="",AT205,IF(AND($M206=1,AT$9&gt;$B$9),"",IF(AND($M206=1,AT$9&lt;=$B$9),LOOKUP(AT$9,$A$12:$A$111,$B$12:$B$111),IF(AND($H206=-1,AU$9=$R205),"",IF($H206=-1,AU205,IF(AND($H206=1,AS$9=$R205),$J206,IF($H206=1,AT205,""))))))))</f>
        <v/>
      </c>
      <c r="AU206" t="str">
        <f ca="1">IF($E205="","",IF($F206="",AU205,IF(AND($M206=1,AU$9&gt;$B$9),"",IF(AND($M206=1,AU$9&lt;=$B$9),LOOKUP(AU$9,$A$12:$A$111,$B$12:$B$111),IF(AND($H206=-1,AV$9=$R205),"",IF($H206=-1,AV205,IF(AND($H206=1,AT$9=$R205),$J206,IF($H206=1,AU205,""))))))))</f>
        <v/>
      </c>
      <c r="AV206" t="str">
        <f ca="1">IF($E205="","",IF($F206="",AV205,IF(AND($M206=1,AV$9&gt;$B$9),"",IF(AND($M206=1,AV$9&lt;=$B$9),LOOKUP(AV$9,$A$12:$A$111,$B$12:$B$111),IF(AND($H206=-1,AW$9=$R205),"",IF($H206=-1,AW205,IF(AND($H206=1,AU$9=$R205),$J206,IF($H206=1,AV205,""))))))))</f>
        <v/>
      </c>
      <c r="AW206" t="str">
        <f ca="1">IF($E205="","",IF($F206="",AW205,IF(AND($M206=1,AW$9&gt;$B$9),"",IF(AND($M206=1,AW$9&lt;=$B$9),LOOKUP(AW$9,$A$12:$A$111,$B$12:$B$111),IF(AND($H206=-1,AX$9=$R205),"",IF($H206=-1,AX205,IF(AND($H206=1,AV$9=$R205),$J206,IF($H206=1,AW205,""))))))))</f>
        <v/>
      </c>
      <c r="AX206" t="str">
        <f ca="1">IF($E205="","",IF($F206="",AX205,IF(AND($M206=1,AX$9&gt;$B$9),"",IF(AND($M206=1,AX$9&lt;=$B$9),LOOKUP(AX$9,$A$12:$A$111,$B$12:$B$111),IF(AND($H206=-1,AY$9=$R205),"",IF($H206=-1,AY205,IF(AND($H206=1,AW$9=$R205),$J206,IF($H206=1,AX205,""))))))))</f>
        <v/>
      </c>
      <c r="AY206" t="str">
        <f ca="1">IF($E205="","",IF($F206="",AY205,IF(AND($M206=1,AY$9&gt;$B$9),"",IF(AND($M206=1,AY$9&lt;=$B$9),LOOKUP(AY$9,$A$12:$A$111,$B$12:$B$111),IF(AND($H206=-1,AZ$9=$R205),"",IF($H206=-1,AZ205,IF(AND($H206=1,AX$9=$R205),$J206,IF($H206=1,AY205,""))))))))</f>
        <v/>
      </c>
      <c r="AZ206" t="str">
        <f ca="1">IF($E205="","",IF($F206="",AZ205,IF(AND($M206=1,AZ$9&gt;$B$9),"",IF(AND($M206=1,AZ$9&lt;=$B$9),LOOKUP(AZ$9,$A$12:$A$111,$B$12:$B$111),IF(AND($H206=-1,BA$9=$R205),"",IF($H206=-1,BA205,IF(AND($H206=1,AY$9=$R205),$J206,IF($H206=1,AZ205,""))))))))</f>
        <v/>
      </c>
      <c r="BA206" t="str">
        <f ca="1">IF($E205="","",IF($F206="",BA205,IF(AND($M206=1,BA$9&gt;$B$9),"",IF(AND($M206=1,BA$9&lt;=$B$9),LOOKUP(BA$9,$A$12:$A$111,$B$12:$B$111),IF(AND($H206=-1,BB$9=$R205),"",IF($H206=-1,BB205,IF(AND($H206=1,AZ$9=$R205),$J206,IF($H206=1,BA205,""))))))))</f>
        <v/>
      </c>
      <c r="BB206" t="str">
        <f ca="1">IF($E205="","",IF($F206="",BB205,IF(AND($M206=1,BB$9&gt;$B$9),"",IF(AND($M206=1,BB$9&lt;=$B$9),LOOKUP(BB$9,$A$12:$A$111,$B$12:$B$111),IF(AND($H206=-1,BC$9=$R205),"",IF($H206=-1,BC205,IF(AND($H206=1,BA$9=$R205),$J206,IF($H206=1,BB205,""))))))))</f>
        <v/>
      </c>
      <c r="BC206" t="str">
        <f ca="1">IF($E205="","",IF($F206="",BC205,IF(AND($M206=1,BC$9&gt;$B$9),"",IF(AND($M206=1,BC$9&lt;=$B$9),LOOKUP(BC$9,$A$12:$A$111,$B$12:$B$111),IF(AND($H206=-1,BD$9=$R205),"",IF($H206=-1,BD205,IF(AND($H206=1,BB$9=$R205),$J206,IF($H206=1,BC205,""))))))))</f>
        <v/>
      </c>
      <c r="BD206" t="str">
        <f ca="1">IF($E205="","",IF($F206="",BD205,IF(AND($M206=1,BD$9&gt;$B$9),"",IF(AND($M206=1,BD$9&lt;=$B$9),LOOKUP(BD$9,$A$12:$A$111,$B$12:$B$111),IF(AND($H206=-1,BE$9=$R205),"",IF($H206=-1,BE205,IF(AND($H206=1,BC$9=$R205),$J206,IF($H206=1,BD205,""))))))))</f>
        <v/>
      </c>
      <c r="BE206" t="str">
        <f ca="1">IF($E205="","",IF($F206="",BE205,IF(AND($M206=1,BE$9&gt;$B$9),"",IF(AND($M206=1,BE$9&lt;=$B$9),LOOKUP(BE$9,$A$12:$A$111,$B$12:$B$111),IF(AND($H206=-1,BF$9=$R205),"",IF($H206=-1,BF205,IF(AND($H206=1,BD$9=$R205),$J206,IF($H206=1,BE205,""))))))))</f>
        <v/>
      </c>
      <c r="BF206" t="str">
        <f ca="1">IF($E205="","",IF($F206="",BF205,IF(AND($M206=1,BF$9&gt;$B$9),"",IF(AND($M206=1,BF$9&lt;=$B$9),LOOKUP(BF$9,$A$12:$A$111,$B$12:$B$111),IF(AND($H206=-1,BG$9=$R205),"",IF($H206=-1,BG205,IF(AND($H206=1,BE$9=$R205),$J206,IF($H206=1,BF205,""))))))))</f>
        <v/>
      </c>
      <c r="BG206" t="str">
        <f ca="1">IF($E205="","",IF($F206="",BG205,IF(AND($M206=1,BG$9&gt;$B$9),"",IF(AND($M206=1,BG$9&lt;=$B$9),LOOKUP(BG$9,$A$12:$A$111,$B$12:$B$111),IF(AND($H206=-1,BH$9=$R205),"",IF($H206=-1,BH205,IF(AND($H206=1,BF$9=$R205),$J206,IF($H206=1,BG205,""))))))))</f>
        <v/>
      </c>
      <c r="BH206" t="str">
        <f ca="1">IF($E205="","",IF($F206="",BH205,IF(AND($M206=1,BH$9&gt;$B$9),"",IF(AND($M206=1,BH$9&lt;=$B$9),LOOKUP(BH$9,$A$12:$A$111,$B$12:$B$111),IF(AND($H206=-1,BI$9=$R205),"",IF($H206=-1,BI205,IF(AND($H206=1,BG$9=$R205),$J206,IF($H206=1,BH205,""))))))))</f>
        <v/>
      </c>
      <c r="BI206" t="str">
        <f ca="1">IF($E205="","",IF($F206="",BI205,IF(AND($M206=1,BI$9&gt;$B$9),"",IF(AND($M206=1,BI$9&lt;=$B$9),LOOKUP(BI$9,$A$12:$A$111,$B$12:$B$111),IF(AND($H206=-1,BJ$9=$R205),"",IF($H206=-1,BJ205,IF(AND($H206=1,BH$9=$R205),$J206,IF($H206=1,BI205,""))))))))</f>
        <v/>
      </c>
      <c r="BJ206" t="str">
        <f ca="1">IF($E205="","",IF($F206="",BJ205,IF(AND($M206=1,BJ$9&gt;$B$9),"",IF(AND($M206=1,BJ$9&lt;=$B$9),LOOKUP(BJ$9,$A$12:$A$111,$B$12:$B$111),IF(AND($H206=-1,BK$9=$R205),"",IF($H206=-1,BK205,IF(AND($H206=1,BI$9=$R205),$J206,IF($H206=1,BJ205,""))))))))</f>
        <v/>
      </c>
      <c r="BK206" t="str">
        <f ca="1">IF($E205="","",IF($F206="",BK205,IF(AND($M206=1,BK$9&gt;$B$9),"",IF(AND($M206=1,BK$9&lt;=$B$9),LOOKUP(BK$9,$A$12:$A$111,$B$12:$B$111),IF(AND($H206=-1,BL$9=$R205),"",IF($H206=-1,BL205,IF(AND($H206=1,BJ$9=$R205),$J206,IF($H206=1,BK205,""))))))))</f>
        <v/>
      </c>
      <c r="BL206">
        <f ca="1">IF($E205="","",IF($F206="",BL205,IF(AND($M206=1,BL$9&gt;$B$9),"",IF(AND($M206=1,BL$9&lt;=$B$9),LOOKUP(BL$9,$A$12:$A$111,$B$12:$B$111),IF(AND($H206=-1,BM$9=$R205),"",IF($H206=-1,BM205,IF(AND($H206=1,BK$9=$R205),$J206,IF($H206=1,BL205,""))))))))</f>
        <v>0</v>
      </c>
      <c r="BM206">
        <f ca="1">IF($E205="","",IF($F206="",BM205,IF(AND($M206=1,BM$9&gt;$B$9),"",IF(AND($M206=1,BM$9&lt;=$B$9),LOOKUP(BM$9,$A$12:$A$111,$B$12:$B$111),IF(AND($H206=-1,BN$9=$R205),"",IF($H206=-1,BN205,IF(AND($H206=1,BL$9=$R205),$J206,IF($H206=1,BM205,""))))))))</f>
        <v>0</v>
      </c>
      <c r="BN206">
        <f ca="1">IF($E205="","",IF($F206="",BN205,IF(AND($M206=1,BN$9&gt;$B$9),"",IF(AND($M206=1,BN$9&lt;=$B$9),LOOKUP(BN$9,$A$12:$A$111,$B$12:$B$111),IF(AND($H206=-1,BO$9=$R205),"",IF($H206=-1,BO205,IF(AND($H206=1,BM$9=$R205),$J206,IF($H206=1,BN205,""))))))))</f>
        <v>0</v>
      </c>
      <c r="BO206">
        <f ca="1">IF($E205="","",IF($F206="",BO205,IF(AND($M206=1,BO$9&gt;$B$9),"",IF(AND($M206=1,BO$9&lt;=$B$9),LOOKUP(BO$9,$A$12:$A$111,$B$12:$B$111),IF(AND($H206=-1,BP$9=$R205),"",IF($H206=-1,BP205,IF(AND($H206=1,BN$9=$R205),$J206,IF($H206=1,BO205,""))))))))</f>
        <v>0</v>
      </c>
      <c r="BP206">
        <f ca="1">IF($E205="","",IF($F206="",BP205,IF(AND($M206=1,BP$9&gt;$B$9),"",IF(AND($M206=1,BP$9&lt;=$B$9),LOOKUP(BP$9,$A$12:$A$111,$B$12:$B$111),IF(AND($H206=-1,BQ$9=$R205),"",IF($H206=-1,BQ205,IF(AND($H206=1,BO$9=$R205),$J206,IF($H206=1,BP205,""))))))))</f>
        <v>0</v>
      </c>
    </row>
    <row r="207" spans="4:68" x14ac:dyDescent="0.25">
      <c r="D207" s="4">
        <v>197</v>
      </c>
      <c r="E207" s="1">
        <f t="shared" ca="1" si="30"/>
        <v>10</v>
      </c>
      <c r="F207" t="str">
        <f ca="1">IF(E206="","",IF(AND(B$3="Last",G206="Zero"),F206,IF(B$3="Last",G206,IF(AND(B$3="2nd last",G205="Zero"),F206,IF(B$3="2nd last",G205,IF(AND(B$3="Opposite",G206="Zero"),F206,IF(AND(B$3="Opposite",G206="Red"),"Black",IF(AND(B$3="Opposite",G206="Black"),"Red",IF(AND(B$3="Opposite",G206="Odd"),"Even",IF(AND(B$3="Opposite",G206="Even"),"Odd",IF(AND(B$3="Opposite",G206="High"),"Low",IF(AND(B$3="Opposite",G206="Low"),"High",IF(COUNTIF(Refs!$E$5:$I$6,B$3)=1,RevLab!B$3,"")))))))))))))</f>
        <v>Black</v>
      </c>
      <c r="G207" t="str">
        <f ca="1">IF(E207="","",IF(B$2="Red/Black",LOOKUP(E207,Refs!D:D,Refs!F:F),IF(B$2="High/Low",LOOKUP(E207,Refs!D:D,Refs!H:H),IF(B$2="Odd/Even",LOOKUP(E207,Refs!D:D,Refs!J:J),""))))</f>
        <v>Black</v>
      </c>
      <c r="H207">
        <f t="shared" ca="1" si="31"/>
        <v>1</v>
      </c>
      <c r="I207">
        <f ca="1">IF(E206="","",IF(F207="","",IF(AND(R206&gt;1,P206+Q206&gt;=$B$4),$B$4,IF(R206=1,P206,P206+Q206))))</f>
        <v>54</v>
      </c>
      <c r="J207">
        <f t="shared" ca="1" si="32"/>
        <v>54</v>
      </c>
      <c r="K207">
        <f t="shared" ca="1" si="34"/>
        <v>24</v>
      </c>
      <c r="L207">
        <f t="shared" ca="1" si="35"/>
        <v>24</v>
      </c>
      <c r="M207">
        <f t="shared" ca="1" si="33"/>
        <v>0</v>
      </c>
      <c r="P207">
        <f t="shared" ca="1" si="27"/>
        <v>8</v>
      </c>
      <c r="Q207">
        <f t="shared" ca="1" si="28"/>
        <v>54</v>
      </c>
      <c r="R207" s="2">
        <f t="shared" ca="1" si="29"/>
        <v>10</v>
      </c>
      <c r="S207" s="4">
        <f ca="1">IF(E206="","",IF($F207="",S206,IF($M207=1,LOOKUP(S$9,$A$12:$A$111,$B$12:$B$111),IF(AND($H207=-1,T$9=$R206),"",IF($H207=-1,T206,IF($H207=1,S206))))))</f>
        <v>8</v>
      </c>
      <c r="T207">
        <f ca="1">IF($E206="","",IF($F207="",T206,IF(AND($M207=1,T$9&gt;$B$9),"",IF(AND($M207=1,T$9&lt;=$B$9),LOOKUP(T$9,$A$12:$A$111,$B$12:$B$111),IF(AND($H207=-1,U$9=$R206),"",IF($H207=-1,U206,IF(AND($H207=1,S$9=$R206),$J207,IF($H207=1,T206,""))))))))</f>
        <v>11</v>
      </c>
      <c r="U207">
        <f ca="1">IF($E206="","",IF($F207="",U206,IF(AND($M207=1,U$9&gt;$B$9),"",IF(AND($M207=1,U$9&lt;=$B$9),LOOKUP(U$9,$A$12:$A$111,$B$12:$B$111),IF(AND($H207=-1,V$9=$R206),"",IF($H207=-1,V206,IF(AND($H207=1,T$9=$R206),$J207,IF($H207=1,U206,""))))))))</f>
        <v>14</v>
      </c>
      <c r="V207">
        <f ca="1">IF($E206="","",IF($F207="",V206,IF(AND($M207=1,V$9&gt;$B$9),"",IF(AND($M207=1,V$9&lt;=$B$9),LOOKUP(V$9,$A$12:$A$111,$B$12:$B$111),IF(AND($H207=-1,W$9=$R206),"",IF($H207=-1,W206,IF(AND($H207=1,U$9=$R206),$J207,IF($H207=1,V206,""))))))))</f>
        <v>17</v>
      </c>
      <c r="W207">
        <f ca="1">IF($E206="","",IF($F207="",W206,IF(AND($M207=1,W$9&gt;$B$9),"",IF(AND($M207=1,W$9&lt;=$B$9),LOOKUP(W$9,$A$12:$A$111,$B$12:$B$111),IF(AND($H207=-1,X$9=$R206),"",IF($H207=-1,X206,IF(AND($H207=1,V$9=$R206),$J207,IF($H207=1,W206,""))))))))</f>
        <v>21</v>
      </c>
      <c r="X207">
        <f ca="1">IF($E206="","",IF($F207="",X206,IF(AND($M207=1,X$9&gt;$B$9),"",IF(AND($M207=1,X$9&lt;=$B$9),LOOKUP(X$9,$A$12:$A$111,$B$12:$B$111),IF(AND($H207=-1,Y$9=$R206),"",IF($H207=-1,Y206,IF(AND($H207=1,W$9=$R206),$J207,IF($H207=1,X206,""))))))))</f>
        <v>25</v>
      </c>
      <c r="Y207">
        <f ca="1">IF($E206="","",IF($F207="",Y206,IF(AND($M207=1,Y$9&gt;$B$9),"",IF(AND($M207=1,Y$9&lt;=$B$9),LOOKUP(Y$9,$A$12:$A$111,$B$12:$B$111),IF(AND($H207=-1,Z$9=$R206),"",IF($H207=-1,Z206,IF(AND($H207=1,X$9=$R206),$J207,IF($H207=1,Y206,""))))))))</f>
        <v>30</v>
      </c>
      <c r="Z207">
        <f ca="1">IF($E206="","",IF($F207="",Z206,IF(AND($M207=1,Z$9&gt;$B$9),"",IF(AND($M207=1,Z$9&lt;=$B$9),LOOKUP(Z$9,$A$12:$A$111,$B$12:$B$111),IF(AND($H207=-1,AA$9=$R206),"",IF($H207=-1,AA206,IF(AND($H207=1,Y$9=$R206),$J207,IF($H207=1,Z206,""))))))))</f>
        <v>38</v>
      </c>
      <c r="AA207">
        <f ca="1">IF($E206="","",IF($F207="",AA206,IF(AND($M207=1,AA$9&gt;$B$9),"",IF(AND($M207=1,AA$9&lt;=$B$9),LOOKUP(AA$9,$A$12:$A$111,$B$12:$B$111),IF(AND($H207=-1,AB$9=$R206),"",IF($H207=-1,AB206,IF(AND($H207=1,Z$9=$R206),$J207,IF($H207=1,AA206,""))))))))</f>
        <v>46</v>
      </c>
      <c r="AB207">
        <f ca="1">IF($E206="","",IF($F207="",AB206,IF(AND($M207=1,AB$9&gt;$B$9),"",IF(AND($M207=1,AB$9&lt;=$B$9),LOOKUP(AB$9,$A$12:$A$111,$B$12:$B$111),IF(AND($H207=-1,AC$9=$R206),"",IF($H207=-1,AC206,IF(AND($H207=1,AA$9=$R206),$J207,IF($H207=1,AB206,""))))))))</f>
        <v>54</v>
      </c>
      <c r="AC207" t="str">
        <f ca="1">IF($E206="","",IF($F207="",AC206,IF(AND($M207=1,AC$9&gt;$B$9),"",IF(AND($M207=1,AC$9&lt;=$B$9),LOOKUP(AC$9,$A$12:$A$111,$B$12:$B$111),IF(AND($H207=-1,AD$9=$R206),"",IF($H207=-1,AD206,IF(AND($H207=1,AB$9=$R206),$J207,IF($H207=1,AC206,""))))))))</f>
        <v/>
      </c>
      <c r="AD207" t="str">
        <f ca="1">IF($E206="","",IF($F207="",AD206,IF(AND($M207=1,AD$9&gt;$B$9),"",IF(AND($M207=1,AD$9&lt;=$B$9),LOOKUP(AD$9,$A$12:$A$111,$B$12:$B$111),IF(AND($H207=-1,AE$9=$R206),"",IF($H207=-1,AE206,IF(AND($H207=1,AC$9=$R206),$J207,IF($H207=1,AD206,""))))))))</f>
        <v/>
      </c>
      <c r="AE207" t="str">
        <f ca="1">IF($E206="","",IF($F207="",AE206,IF(AND($M207=1,AE$9&gt;$B$9),"",IF(AND($M207=1,AE$9&lt;=$B$9),LOOKUP(AE$9,$A$12:$A$111,$B$12:$B$111),IF(AND($H207=-1,AF$9=$R206),"",IF($H207=-1,AF206,IF(AND($H207=1,AD$9=$R206),$J207,IF($H207=1,AE206,""))))))))</f>
        <v/>
      </c>
      <c r="AF207" t="str">
        <f ca="1">IF($E206="","",IF($F207="",AF206,IF(AND($M207=1,AF$9&gt;$B$9),"",IF(AND($M207=1,AF$9&lt;=$B$9),LOOKUP(AF$9,$A$12:$A$111,$B$12:$B$111),IF(AND($H207=-1,AG$9=$R206),"",IF($H207=-1,AG206,IF(AND($H207=1,AE$9=$R206),$J207,IF($H207=1,AF206,""))))))))</f>
        <v/>
      </c>
      <c r="AG207" t="str">
        <f ca="1">IF($E206="","",IF($F207="",AG206,IF(AND($M207=1,AG$9&gt;$B$9),"",IF(AND($M207=1,AG$9&lt;=$B$9),LOOKUP(AG$9,$A$12:$A$111,$B$12:$B$111),IF(AND($H207=-1,AH$9=$R206),"",IF($H207=-1,AH206,IF(AND($H207=1,AF$9=$R206),$J207,IF($H207=1,AG206,""))))))))</f>
        <v/>
      </c>
      <c r="AH207" t="str">
        <f ca="1">IF($E206="","",IF($F207="",AH206,IF(AND($M207=1,AH$9&gt;$B$9),"",IF(AND($M207=1,AH$9&lt;=$B$9),LOOKUP(AH$9,$A$12:$A$111,$B$12:$B$111),IF(AND($H207=-1,AI$9=$R206),"",IF($H207=-1,AI206,IF(AND($H207=1,AG$9=$R206),$J207,IF($H207=1,AH206,""))))))))</f>
        <v/>
      </c>
      <c r="AI207" t="str">
        <f ca="1">IF($E206="","",IF($F207="",AI206,IF(AND($M207=1,AI$9&gt;$B$9),"",IF(AND($M207=1,AI$9&lt;=$B$9),LOOKUP(AI$9,$A$12:$A$111,$B$12:$B$111),IF(AND($H207=-1,AJ$9=$R206),"",IF($H207=-1,AJ206,IF(AND($H207=1,AH$9=$R206),$J207,IF($H207=1,AI206,""))))))))</f>
        <v/>
      </c>
      <c r="AJ207" t="str">
        <f ca="1">IF($E206="","",IF($F207="",AJ206,IF(AND($M207=1,AJ$9&gt;$B$9),"",IF(AND($M207=1,AJ$9&lt;=$B$9),LOOKUP(AJ$9,$A$12:$A$111,$B$12:$B$111),IF(AND($H207=-1,AK$9=$R206),"",IF($H207=-1,AK206,IF(AND($H207=1,AI$9=$R206),$J207,IF($H207=1,AJ206,""))))))))</f>
        <v/>
      </c>
      <c r="AK207" t="str">
        <f ca="1">IF($E206="","",IF($F207="",AK206,IF(AND($M207=1,AK$9&gt;$B$9),"",IF(AND($M207=1,AK$9&lt;=$B$9),LOOKUP(AK$9,$A$12:$A$111,$B$12:$B$111),IF(AND($H207=-1,AL$9=$R206),"",IF($H207=-1,AL206,IF(AND($H207=1,AJ$9=$R206),$J207,IF($H207=1,AK206,""))))))))</f>
        <v/>
      </c>
      <c r="AL207" t="str">
        <f ca="1">IF($E206="","",IF($F207="",AL206,IF(AND($M207=1,AL$9&gt;$B$9),"",IF(AND($M207=1,AL$9&lt;=$B$9),LOOKUP(AL$9,$A$12:$A$111,$B$12:$B$111),IF(AND($H207=-1,AM$9=$R206),"",IF($H207=-1,AM206,IF(AND($H207=1,AK$9=$R206),$J207,IF($H207=1,AL206,""))))))))</f>
        <v/>
      </c>
      <c r="AM207" t="str">
        <f ca="1">IF($E206="","",IF($F207="",AM206,IF(AND($M207=1,AM$9&gt;$B$9),"",IF(AND($M207=1,AM$9&lt;=$B$9),LOOKUP(AM$9,$A$12:$A$111,$B$12:$B$111),IF(AND($H207=-1,AN$9=$R206),"",IF($H207=-1,AN206,IF(AND($H207=1,AL$9=$R206),$J207,IF($H207=1,AM206,""))))))))</f>
        <v/>
      </c>
      <c r="AN207" t="str">
        <f ca="1">IF($E206="","",IF($F207="",AN206,IF(AND($M207=1,AN$9&gt;$B$9),"",IF(AND($M207=1,AN$9&lt;=$B$9),LOOKUP(AN$9,$A$12:$A$111,$B$12:$B$111),IF(AND($H207=-1,AO$9=$R206),"",IF($H207=-1,AO206,IF(AND($H207=1,AM$9=$R206),$J207,IF($H207=1,AN206,""))))))))</f>
        <v/>
      </c>
      <c r="AO207" t="str">
        <f ca="1">IF($E206="","",IF($F207="",AO206,IF(AND($M207=1,AO$9&gt;$B$9),"",IF(AND($M207=1,AO$9&lt;=$B$9),LOOKUP(AO$9,$A$12:$A$111,$B$12:$B$111),IF(AND($H207=-1,AP$9=$R206),"",IF($H207=-1,AP206,IF(AND($H207=1,AN$9=$R206),$J207,IF($H207=1,AO206,""))))))))</f>
        <v/>
      </c>
      <c r="AP207" t="str">
        <f ca="1">IF($E206="","",IF($F207="",AP206,IF(AND($M207=1,AP$9&gt;$B$9),"",IF(AND($M207=1,AP$9&lt;=$B$9),LOOKUP(AP$9,$A$12:$A$111,$B$12:$B$111),IF(AND($H207=-1,AQ$9=$R206),"",IF($H207=-1,AQ206,IF(AND($H207=1,AO$9=$R206),$J207,IF($H207=1,AP206,""))))))))</f>
        <v/>
      </c>
      <c r="AQ207" t="str">
        <f ca="1">IF($E206="","",IF($F207="",AQ206,IF(AND($M207=1,AQ$9&gt;$B$9),"",IF(AND($M207=1,AQ$9&lt;=$B$9),LOOKUP(AQ$9,$A$12:$A$111,$B$12:$B$111),IF(AND($H207=-1,AR$9=$R206),"",IF($H207=-1,AR206,IF(AND($H207=1,AP$9=$R206),$J207,IF($H207=1,AQ206,""))))))))</f>
        <v/>
      </c>
      <c r="AR207" t="str">
        <f ca="1">IF($E206="","",IF($F207="",AR206,IF(AND($M207=1,AR$9&gt;$B$9),"",IF(AND($M207=1,AR$9&lt;=$B$9),LOOKUP(AR$9,$A$12:$A$111,$B$12:$B$111),IF(AND($H207=-1,AS$9=$R206),"",IF($H207=-1,AS206,IF(AND($H207=1,AQ$9=$R206),$J207,IF($H207=1,AR206,""))))))))</f>
        <v/>
      </c>
      <c r="AS207" t="str">
        <f ca="1">IF($E206="","",IF($F207="",AS206,IF(AND($M207=1,AS$9&gt;$B$9),"",IF(AND($M207=1,AS$9&lt;=$B$9),LOOKUP(AS$9,$A$12:$A$111,$B$12:$B$111),IF(AND($H207=-1,AT$9=$R206),"",IF($H207=-1,AT206,IF(AND($H207=1,AR$9=$R206),$J207,IF($H207=1,AS206,""))))))))</f>
        <v/>
      </c>
      <c r="AT207" t="str">
        <f ca="1">IF($E206="","",IF($F207="",AT206,IF(AND($M207=1,AT$9&gt;$B$9),"",IF(AND($M207=1,AT$9&lt;=$B$9),LOOKUP(AT$9,$A$12:$A$111,$B$12:$B$111),IF(AND($H207=-1,AU$9=$R206),"",IF($H207=-1,AU206,IF(AND($H207=1,AS$9=$R206),$J207,IF($H207=1,AT206,""))))))))</f>
        <v/>
      </c>
      <c r="AU207" t="str">
        <f ca="1">IF($E206="","",IF($F207="",AU206,IF(AND($M207=1,AU$9&gt;$B$9),"",IF(AND($M207=1,AU$9&lt;=$B$9),LOOKUP(AU$9,$A$12:$A$111,$B$12:$B$111),IF(AND($H207=-1,AV$9=$R206),"",IF($H207=-1,AV206,IF(AND($H207=1,AT$9=$R206),$J207,IF($H207=1,AU206,""))))))))</f>
        <v/>
      </c>
      <c r="AV207" t="str">
        <f ca="1">IF($E206="","",IF($F207="",AV206,IF(AND($M207=1,AV$9&gt;$B$9),"",IF(AND($M207=1,AV$9&lt;=$B$9),LOOKUP(AV$9,$A$12:$A$111,$B$12:$B$111),IF(AND($H207=-1,AW$9=$R206),"",IF($H207=-1,AW206,IF(AND($H207=1,AU$9=$R206),$J207,IF($H207=1,AV206,""))))))))</f>
        <v/>
      </c>
      <c r="AW207" t="str">
        <f ca="1">IF($E206="","",IF($F207="",AW206,IF(AND($M207=1,AW$9&gt;$B$9),"",IF(AND($M207=1,AW$9&lt;=$B$9),LOOKUP(AW$9,$A$12:$A$111,$B$12:$B$111),IF(AND($H207=-1,AX$9=$R206),"",IF($H207=-1,AX206,IF(AND($H207=1,AV$9=$R206),$J207,IF($H207=1,AW206,""))))))))</f>
        <v/>
      </c>
      <c r="AX207" t="str">
        <f ca="1">IF($E206="","",IF($F207="",AX206,IF(AND($M207=1,AX$9&gt;$B$9),"",IF(AND($M207=1,AX$9&lt;=$B$9),LOOKUP(AX$9,$A$12:$A$111,$B$12:$B$111),IF(AND($H207=-1,AY$9=$R206),"",IF($H207=-1,AY206,IF(AND($H207=1,AW$9=$R206),$J207,IF($H207=1,AX206,""))))))))</f>
        <v/>
      </c>
      <c r="AY207" t="str">
        <f ca="1">IF($E206="","",IF($F207="",AY206,IF(AND($M207=1,AY$9&gt;$B$9),"",IF(AND($M207=1,AY$9&lt;=$B$9),LOOKUP(AY$9,$A$12:$A$111,$B$12:$B$111),IF(AND($H207=-1,AZ$9=$R206),"",IF($H207=-1,AZ206,IF(AND($H207=1,AX$9=$R206),$J207,IF($H207=1,AY206,""))))))))</f>
        <v/>
      </c>
      <c r="AZ207" t="str">
        <f ca="1">IF($E206="","",IF($F207="",AZ206,IF(AND($M207=1,AZ$9&gt;$B$9),"",IF(AND($M207=1,AZ$9&lt;=$B$9),LOOKUP(AZ$9,$A$12:$A$111,$B$12:$B$111),IF(AND($H207=-1,BA$9=$R206),"",IF($H207=-1,BA206,IF(AND($H207=1,AY$9=$R206),$J207,IF($H207=1,AZ206,""))))))))</f>
        <v/>
      </c>
      <c r="BA207" t="str">
        <f ca="1">IF($E206="","",IF($F207="",BA206,IF(AND($M207=1,BA$9&gt;$B$9),"",IF(AND($M207=1,BA$9&lt;=$B$9),LOOKUP(BA$9,$A$12:$A$111,$B$12:$B$111),IF(AND($H207=-1,BB$9=$R206),"",IF($H207=-1,BB206,IF(AND($H207=1,AZ$9=$R206),$J207,IF($H207=1,BA206,""))))))))</f>
        <v/>
      </c>
      <c r="BB207" t="str">
        <f ca="1">IF($E206="","",IF($F207="",BB206,IF(AND($M207=1,BB$9&gt;$B$9),"",IF(AND($M207=1,BB$9&lt;=$B$9),LOOKUP(BB$9,$A$12:$A$111,$B$12:$B$111),IF(AND($H207=-1,BC$9=$R206),"",IF($H207=-1,BC206,IF(AND($H207=1,BA$9=$R206),$J207,IF($H207=1,BB206,""))))))))</f>
        <v/>
      </c>
      <c r="BC207" t="str">
        <f ca="1">IF($E206="","",IF($F207="",BC206,IF(AND($M207=1,BC$9&gt;$B$9),"",IF(AND($M207=1,BC$9&lt;=$B$9),LOOKUP(BC$9,$A$12:$A$111,$B$12:$B$111),IF(AND($H207=-1,BD$9=$R206),"",IF($H207=-1,BD206,IF(AND($H207=1,BB$9=$R206),$J207,IF($H207=1,BC206,""))))))))</f>
        <v/>
      </c>
      <c r="BD207" t="str">
        <f ca="1">IF($E206="","",IF($F207="",BD206,IF(AND($M207=1,BD$9&gt;$B$9),"",IF(AND($M207=1,BD$9&lt;=$B$9),LOOKUP(BD$9,$A$12:$A$111,$B$12:$B$111),IF(AND($H207=-1,BE$9=$R206),"",IF($H207=-1,BE206,IF(AND($H207=1,BC$9=$R206),$J207,IF($H207=1,BD206,""))))))))</f>
        <v/>
      </c>
      <c r="BE207" t="str">
        <f ca="1">IF($E206="","",IF($F207="",BE206,IF(AND($M207=1,BE$9&gt;$B$9),"",IF(AND($M207=1,BE$9&lt;=$B$9),LOOKUP(BE$9,$A$12:$A$111,$B$12:$B$111),IF(AND($H207=-1,BF$9=$R206),"",IF($H207=-1,BF206,IF(AND($H207=1,BD$9=$R206),$J207,IF($H207=1,BE206,""))))))))</f>
        <v/>
      </c>
      <c r="BF207" t="str">
        <f ca="1">IF($E206="","",IF($F207="",BF206,IF(AND($M207=1,BF$9&gt;$B$9),"",IF(AND($M207=1,BF$9&lt;=$B$9),LOOKUP(BF$9,$A$12:$A$111,$B$12:$B$111),IF(AND($H207=-1,BG$9=$R206),"",IF($H207=-1,BG206,IF(AND($H207=1,BE$9=$R206),$J207,IF($H207=1,BF206,""))))))))</f>
        <v/>
      </c>
      <c r="BG207" t="str">
        <f ca="1">IF($E206="","",IF($F207="",BG206,IF(AND($M207=1,BG$9&gt;$B$9),"",IF(AND($M207=1,BG$9&lt;=$B$9),LOOKUP(BG$9,$A$12:$A$111,$B$12:$B$111),IF(AND($H207=-1,BH$9=$R206),"",IF($H207=-1,BH206,IF(AND($H207=1,BF$9=$R206),$J207,IF($H207=1,BG206,""))))))))</f>
        <v/>
      </c>
      <c r="BH207" t="str">
        <f ca="1">IF($E206="","",IF($F207="",BH206,IF(AND($M207=1,BH$9&gt;$B$9),"",IF(AND($M207=1,BH$9&lt;=$B$9),LOOKUP(BH$9,$A$12:$A$111,$B$12:$B$111),IF(AND($H207=-1,BI$9=$R206),"",IF($H207=-1,BI206,IF(AND($H207=1,BG$9=$R206),$J207,IF($H207=1,BH206,""))))))))</f>
        <v/>
      </c>
      <c r="BI207" t="str">
        <f ca="1">IF($E206="","",IF($F207="",BI206,IF(AND($M207=1,BI$9&gt;$B$9),"",IF(AND($M207=1,BI$9&lt;=$B$9),LOOKUP(BI$9,$A$12:$A$111,$B$12:$B$111),IF(AND($H207=-1,BJ$9=$R206),"",IF($H207=-1,BJ206,IF(AND($H207=1,BH$9=$R206),$J207,IF($H207=1,BI206,""))))))))</f>
        <v/>
      </c>
      <c r="BJ207" t="str">
        <f ca="1">IF($E206="","",IF($F207="",BJ206,IF(AND($M207=1,BJ$9&gt;$B$9),"",IF(AND($M207=1,BJ$9&lt;=$B$9),LOOKUP(BJ$9,$A$12:$A$111,$B$12:$B$111),IF(AND($H207=-1,BK$9=$R206),"",IF($H207=-1,BK206,IF(AND($H207=1,BI$9=$R206),$J207,IF($H207=1,BJ206,""))))))))</f>
        <v/>
      </c>
      <c r="BK207" t="str">
        <f ca="1">IF($E206="","",IF($F207="",BK206,IF(AND($M207=1,BK$9&gt;$B$9),"",IF(AND($M207=1,BK$9&lt;=$B$9),LOOKUP(BK$9,$A$12:$A$111,$B$12:$B$111),IF(AND($H207=-1,BL$9=$R206),"",IF($H207=-1,BL206,IF(AND($H207=1,BJ$9=$R206),$J207,IF($H207=1,BK206,""))))))))</f>
        <v/>
      </c>
      <c r="BL207">
        <f ca="1">IF($E206="","",IF($F207="",BL206,IF(AND($M207=1,BL$9&gt;$B$9),"",IF(AND($M207=1,BL$9&lt;=$B$9),LOOKUP(BL$9,$A$12:$A$111,$B$12:$B$111),IF(AND($H207=-1,BM$9=$R206),"",IF($H207=-1,BM206,IF(AND($H207=1,BK$9=$R206),$J207,IF($H207=1,BL206,""))))))))</f>
        <v>0</v>
      </c>
      <c r="BM207">
        <f ca="1">IF($E206="","",IF($F207="",BM206,IF(AND($M207=1,BM$9&gt;$B$9),"",IF(AND($M207=1,BM$9&lt;=$B$9),LOOKUP(BM$9,$A$12:$A$111,$B$12:$B$111),IF(AND($H207=-1,BN$9=$R206),"",IF($H207=-1,BN206,IF(AND($H207=1,BL$9=$R206),$J207,IF($H207=1,BM206,""))))))))</f>
        <v>0</v>
      </c>
      <c r="BN207">
        <f ca="1">IF($E206="","",IF($F207="",BN206,IF(AND($M207=1,BN$9&gt;$B$9),"",IF(AND($M207=1,BN$9&lt;=$B$9),LOOKUP(BN$9,$A$12:$A$111,$B$12:$B$111),IF(AND($H207=-1,BO$9=$R206),"",IF($H207=-1,BO206,IF(AND($H207=1,BM$9=$R206),$J207,IF($H207=1,BN206,""))))))))</f>
        <v>0</v>
      </c>
      <c r="BO207">
        <f ca="1">IF($E206="","",IF($F207="",BO206,IF(AND($M207=1,BO$9&gt;$B$9),"",IF(AND($M207=1,BO$9&lt;=$B$9),LOOKUP(BO$9,$A$12:$A$111,$B$12:$B$111),IF(AND($H207=-1,BP$9=$R206),"",IF($H207=-1,BP206,IF(AND($H207=1,BN$9=$R206),$J207,IF($H207=1,BO206,""))))))))</f>
        <v>0</v>
      </c>
      <c r="BP207">
        <f ca="1">IF($E206="","",IF($F207="",BP206,IF(AND($M207=1,BP$9&gt;$B$9),"",IF(AND($M207=1,BP$9&lt;=$B$9),LOOKUP(BP$9,$A$12:$A$111,$B$12:$B$111),IF(AND($H207=-1,BQ$9=$R206),"",IF($H207=-1,BQ206,IF(AND($H207=1,BO$9=$R206),$J207,IF($H207=1,BP206,""))))))))</f>
        <v>0</v>
      </c>
    </row>
    <row r="208" spans="4:68" x14ac:dyDescent="0.25">
      <c r="D208" s="4">
        <v>198</v>
      </c>
      <c r="E208" s="1">
        <f t="shared" ca="1" si="30"/>
        <v>8</v>
      </c>
      <c r="F208" t="str">
        <f ca="1">IF(E207="","",IF(AND(B$3="Last",G207="Zero"),F207,IF(B$3="Last",G207,IF(AND(B$3="2nd last",G206="Zero"),F207,IF(B$3="2nd last",G206,IF(AND(B$3="Opposite",G207="Zero"),F207,IF(AND(B$3="Opposite",G207="Red"),"Black",IF(AND(B$3="Opposite",G207="Black"),"Red",IF(AND(B$3="Opposite",G207="Odd"),"Even",IF(AND(B$3="Opposite",G207="Even"),"Odd",IF(AND(B$3="Opposite",G207="High"),"Low",IF(AND(B$3="Opposite",G207="Low"),"High",IF(COUNTIF(Refs!$E$5:$I$6,B$3)=1,RevLab!B$3,"")))))))))))))</f>
        <v>Black</v>
      </c>
      <c r="G208" t="str">
        <f ca="1">IF(E208="","",IF(B$2="Red/Black",LOOKUP(E208,Refs!D:D,Refs!F:F),IF(B$2="High/Low",LOOKUP(E208,Refs!D:D,Refs!H:H),IF(B$2="Odd/Even",LOOKUP(E208,Refs!D:D,Refs!J:J),""))))</f>
        <v>Black</v>
      </c>
      <c r="H208">
        <f t="shared" ca="1" si="31"/>
        <v>1</v>
      </c>
      <c r="I208">
        <f ca="1">IF(E207="","",IF(F208="","",IF(AND(R207&gt;1,P207+Q207&gt;=$B$4),$B$4,IF(R207=1,P207,P207+Q207))))</f>
        <v>62</v>
      </c>
      <c r="J208">
        <f t="shared" ca="1" si="32"/>
        <v>62</v>
      </c>
      <c r="K208">
        <f t="shared" ca="1" si="34"/>
        <v>86</v>
      </c>
      <c r="L208">
        <f t="shared" ca="1" si="35"/>
        <v>86</v>
      </c>
      <c r="M208">
        <f t="shared" ca="1" si="33"/>
        <v>0</v>
      </c>
      <c r="P208">
        <f t="shared" ca="1" si="27"/>
        <v>8</v>
      </c>
      <c r="Q208">
        <f t="shared" ca="1" si="28"/>
        <v>62</v>
      </c>
      <c r="R208" s="2">
        <f t="shared" ca="1" si="29"/>
        <v>11</v>
      </c>
      <c r="S208" s="4">
        <f ca="1">IF(E207="","",IF($F208="",S207,IF($M208=1,LOOKUP(S$9,$A$12:$A$111,$B$12:$B$111),IF(AND($H208=-1,T$9=$R207),"",IF($H208=-1,T207,IF($H208=1,S207))))))</f>
        <v>8</v>
      </c>
      <c r="T208">
        <f ca="1">IF($E207="","",IF($F208="",T207,IF(AND($M208=1,T$9&gt;$B$9),"",IF(AND($M208=1,T$9&lt;=$B$9),LOOKUP(T$9,$A$12:$A$111,$B$12:$B$111),IF(AND($H208=-1,U$9=$R207),"",IF($H208=-1,U207,IF(AND($H208=1,S$9=$R207),$J208,IF($H208=1,T207,""))))))))</f>
        <v>11</v>
      </c>
      <c r="U208">
        <f ca="1">IF($E207="","",IF($F208="",U207,IF(AND($M208=1,U$9&gt;$B$9),"",IF(AND($M208=1,U$9&lt;=$B$9),LOOKUP(U$9,$A$12:$A$111,$B$12:$B$111),IF(AND($H208=-1,V$9=$R207),"",IF($H208=-1,V207,IF(AND($H208=1,T$9=$R207),$J208,IF($H208=1,U207,""))))))))</f>
        <v>14</v>
      </c>
      <c r="V208">
        <f ca="1">IF($E207="","",IF($F208="",V207,IF(AND($M208=1,V$9&gt;$B$9),"",IF(AND($M208=1,V$9&lt;=$B$9),LOOKUP(V$9,$A$12:$A$111,$B$12:$B$111),IF(AND($H208=-1,W$9=$R207),"",IF($H208=-1,W207,IF(AND($H208=1,U$9=$R207),$J208,IF($H208=1,V207,""))))))))</f>
        <v>17</v>
      </c>
      <c r="W208">
        <f ca="1">IF($E207="","",IF($F208="",W207,IF(AND($M208=1,W$9&gt;$B$9),"",IF(AND($M208=1,W$9&lt;=$B$9),LOOKUP(W$9,$A$12:$A$111,$B$12:$B$111),IF(AND($H208=-1,X$9=$R207),"",IF($H208=-1,X207,IF(AND($H208=1,V$9=$R207),$J208,IF($H208=1,W207,""))))))))</f>
        <v>21</v>
      </c>
      <c r="X208">
        <f ca="1">IF($E207="","",IF($F208="",X207,IF(AND($M208=1,X$9&gt;$B$9),"",IF(AND($M208=1,X$9&lt;=$B$9),LOOKUP(X$9,$A$12:$A$111,$B$12:$B$111),IF(AND($H208=-1,Y$9=$R207),"",IF($H208=-1,Y207,IF(AND($H208=1,W$9=$R207),$J208,IF($H208=1,X207,""))))))))</f>
        <v>25</v>
      </c>
      <c r="Y208">
        <f ca="1">IF($E207="","",IF($F208="",Y207,IF(AND($M208=1,Y$9&gt;$B$9),"",IF(AND($M208=1,Y$9&lt;=$B$9),LOOKUP(Y$9,$A$12:$A$111,$B$12:$B$111),IF(AND($H208=-1,Z$9=$R207),"",IF($H208=-1,Z207,IF(AND($H208=1,X$9=$R207),$J208,IF($H208=1,Y207,""))))))))</f>
        <v>30</v>
      </c>
      <c r="Z208">
        <f ca="1">IF($E207="","",IF($F208="",Z207,IF(AND($M208=1,Z$9&gt;$B$9),"",IF(AND($M208=1,Z$9&lt;=$B$9),LOOKUP(Z$9,$A$12:$A$111,$B$12:$B$111),IF(AND($H208=-1,AA$9=$R207),"",IF($H208=-1,AA207,IF(AND($H208=1,Y$9=$R207),$J208,IF($H208=1,Z207,""))))))))</f>
        <v>38</v>
      </c>
      <c r="AA208">
        <f ca="1">IF($E207="","",IF($F208="",AA207,IF(AND($M208=1,AA$9&gt;$B$9),"",IF(AND($M208=1,AA$9&lt;=$B$9),LOOKUP(AA$9,$A$12:$A$111,$B$12:$B$111),IF(AND($H208=-1,AB$9=$R207),"",IF($H208=-1,AB207,IF(AND($H208=1,Z$9=$R207),$J208,IF($H208=1,AA207,""))))))))</f>
        <v>46</v>
      </c>
      <c r="AB208">
        <f ca="1">IF($E207="","",IF($F208="",AB207,IF(AND($M208=1,AB$9&gt;$B$9),"",IF(AND($M208=1,AB$9&lt;=$B$9),LOOKUP(AB$9,$A$12:$A$111,$B$12:$B$111),IF(AND($H208=-1,AC$9=$R207),"",IF($H208=-1,AC207,IF(AND($H208=1,AA$9=$R207),$J208,IF($H208=1,AB207,""))))))))</f>
        <v>54</v>
      </c>
      <c r="AC208">
        <f ca="1">IF($E207="","",IF($F208="",AC207,IF(AND($M208=1,AC$9&gt;$B$9),"",IF(AND($M208=1,AC$9&lt;=$B$9),LOOKUP(AC$9,$A$12:$A$111,$B$12:$B$111),IF(AND($H208=-1,AD$9=$R207),"",IF($H208=-1,AD207,IF(AND($H208=1,AB$9=$R207),$J208,IF($H208=1,AC207,""))))))))</f>
        <v>62</v>
      </c>
      <c r="AD208" t="str">
        <f ca="1">IF($E207="","",IF($F208="",AD207,IF(AND($M208=1,AD$9&gt;$B$9),"",IF(AND($M208=1,AD$9&lt;=$B$9),LOOKUP(AD$9,$A$12:$A$111,$B$12:$B$111),IF(AND($H208=-1,AE$9=$R207),"",IF($H208=-1,AE207,IF(AND($H208=1,AC$9=$R207),$J208,IF($H208=1,AD207,""))))))))</f>
        <v/>
      </c>
      <c r="AE208" t="str">
        <f ca="1">IF($E207="","",IF($F208="",AE207,IF(AND($M208=1,AE$9&gt;$B$9),"",IF(AND($M208=1,AE$9&lt;=$B$9),LOOKUP(AE$9,$A$12:$A$111,$B$12:$B$111),IF(AND($H208=-1,AF$9=$R207),"",IF($H208=-1,AF207,IF(AND($H208=1,AD$9=$R207),$J208,IF($H208=1,AE207,""))))))))</f>
        <v/>
      </c>
      <c r="AF208" t="str">
        <f ca="1">IF($E207="","",IF($F208="",AF207,IF(AND($M208=1,AF$9&gt;$B$9),"",IF(AND($M208=1,AF$9&lt;=$B$9),LOOKUP(AF$9,$A$12:$A$111,$B$12:$B$111),IF(AND($H208=-1,AG$9=$R207),"",IF($H208=-1,AG207,IF(AND($H208=1,AE$9=$R207),$J208,IF($H208=1,AF207,""))))))))</f>
        <v/>
      </c>
      <c r="AG208" t="str">
        <f ca="1">IF($E207="","",IF($F208="",AG207,IF(AND($M208=1,AG$9&gt;$B$9),"",IF(AND($M208=1,AG$9&lt;=$B$9),LOOKUP(AG$9,$A$12:$A$111,$B$12:$B$111),IF(AND($H208=-1,AH$9=$R207),"",IF($H208=-1,AH207,IF(AND($H208=1,AF$9=$R207),$J208,IF($H208=1,AG207,""))))))))</f>
        <v/>
      </c>
      <c r="AH208" t="str">
        <f ca="1">IF($E207="","",IF($F208="",AH207,IF(AND($M208=1,AH$9&gt;$B$9),"",IF(AND($M208=1,AH$9&lt;=$B$9),LOOKUP(AH$9,$A$12:$A$111,$B$12:$B$111),IF(AND($H208=-1,AI$9=$R207),"",IF($H208=-1,AI207,IF(AND($H208=1,AG$9=$R207),$J208,IF($H208=1,AH207,""))))))))</f>
        <v/>
      </c>
      <c r="AI208" t="str">
        <f ca="1">IF($E207="","",IF($F208="",AI207,IF(AND($M208=1,AI$9&gt;$B$9),"",IF(AND($M208=1,AI$9&lt;=$B$9),LOOKUP(AI$9,$A$12:$A$111,$B$12:$B$111),IF(AND($H208=-1,AJ$9=$R207),"",IF($H208=-1,AJ207,IF(AND($H208=1,AH$9=$R207),$J208,IF($H208=1,AI207,""))))))))</f>
        <v/>
      </c>
      <c r="AJ208" t="str">
        <f ca="1">IF($E207="","",IF($F208="",AJ207,IF(AND($M208=1,AJ$9&gt;$B$9),"",IF(AND($M208=1,AJ$9&lt;=$B$9),LOOKUP(AJ$9,$A$12:$A$111,$B$12:$B$111),IF(AND($H208=-1,AK$9=$R207),"",IF($H208=-1,AK207,IF(AND($H208=1,AI$9=$R207),$J208,IF($H208=1,AJ207,""))))))))</f>
        <v/>
      </c>
      <c r="AK208" t="str">
        <f ca="1">IF($E207="","",IF($F208="",AK207,IF(AND($M208=1,AK$9&gt;$B$9),"",IF(AND($M208=1,AK$9&lt;=$B$9),LOOKUP(AK$9,$A$12:$A$111,$B$12:$B$111),IF(AND($H208=-1,AL$9=$R207),"",IF($H208=-1,AL207,IF(AND($H208=1,AJ$9=$R207),$J208,IF($H208=1,AK207,""))))))))</f>
        <v/>
      </c>
      <c r="AL208" t="str">
        <f ca="1">IF($E207="","",IF($F208="",AL207,IF(AND($M208=1,AL$9&gt;$B$9),"",IF(AND($M208=1,AL$9&lt;=$B$9),LOOKUP(AL$9,$A$12:$A$111,$B$12:$B$111),IF(AND($H208=-1,AM$9=$R207),"",IF($H208=-1,AM207,IF(AND($H208=1,AK$9=$R207),$J208,IF($H208=1,AL207,""))))))))</f>
        <v/>
      </c>
      <c r="AM208" t="str">
        <f ca="1">IF($E207="","",IF($F208="",AM207,IF(AND($M208=1,AM$9&gt;$B$9),"",IF(AND($M208=1,AM$9&lt;=$B$9),LOOKUP(AM$9,$A$12:$A$111,$B$12:$B$111),IF(AND($H208=-1,AN$9=$R207),"",IF($H208=-1,AN207,IF(AND($H208=1,AL$9=$R207),$J208,IF($H208=1,AM207,""))))))))</f>
        <v/>
      </c>
      <c r="AN208" t="str">
        <f ca="1">IF($E207="","",IF($F208="",AN207,IF(AND($M208=1,AN$9&gt;$B$9),"",IF(AND($M208=1,AN$9&lt;=$B$9),LOOKUP(AN$9,$A$12:$A$111,$B$12:$B$111),IF(AND($H208=-1,AO$9=$R207),"",IF($H208=-1,AO207,IF(AND($H208=1,AM$9=$R207),$J208,IF($H208=1,AN207,""))))))))</f>
        <v/>
      </c>
      <c r="AO208" t="str">
        <f ca="1">IF($E207="","",IF($F208="",AO207,IF(AND($M208=1,AO$9&gt;$B$9),"",IF(AND($M208=1,AO$9&lt;=$B$9),LOOKUP(AO$9,$A$12:$A$111,$B$12:$B$111),IF(AND($H208=-1,AP$9=$R207),"",IF($H208=-1,AP207,IF(AND($H208=1,AN$9=$R207),$J208,IF($H208=1,AO207,""))))))))</f>
        <v/>
      </c>
      <c r="AP208" t="str">
        <f ca="1">IF($E207="","",IF($F208="",AP207,IF(AND($M208=1,AP$9&gt;$B$9),"",IF(AND($M208=1,AP$9&lt;=$B$9),LOOKUP(AP$9,$A$12:$A$111,$B$12:$B$111),IF(AND($H208=-1,AQ$9=$R207),"",IF($H208=-1,AQ207,IF(AND($H208=1,AO$9=$R207),$J208,IF($H208=1,AP207,""))))))))</f>
        <v/>
      </c>
      <c r="AQ208" t="str">
        <f ca="1">IF($E207="","",IF($F208="",AQ207,IF(AND($M208=1,AQ$9&gt;$B$9),"",IF(AND($M208=1,AQ$9&lt;=$B$9),LOOKUP(AQ$9,$A$12:$A$111,$B$12:$B$111),IF(AND($H208=-1,AR$9=$R207),"",IF($H208=-1,AR207,IF(AND($H208=1,AP$9=$R207),$J208,IF($H208=1,AQ207,""))))))))</f>
        <v/>
      </c>
      <c r="AR208" t="str">
        <f ca="1">IF($E207="","",IF($F208="",AR207,IF(AND($M208=1,AR$9&gt;$B$9),"",IF(AND($M208=1,AR$9&lt;=$B$9),LOOKUP(AR$9,$A$12:$A$111,$B$12:$B$111),IF(AND($H208=-1,AS$9=$R207),"",IF($H208=-1,AS207,IF(AND($H208=1,AQ$9=$R207),$J208,IF($H208=1,AR207,""))))))))</f>
        <v/>
      </c>
      <c r="AS208" t="str">
        <f ca="1">IF($E207="","",IF($F208="",AS207,IF(AND($M208=1,AS$9&gt;$B$9),"",IF(AND($M208=1,AS$9&lt;=$B$9),LOOKUP(AS$9,$A$12:$A$111,$B$12:$B$111),IF(AND($H208=-1,AT$9=$R207),"",IF($H208=-1,AT207,IF(AND($H208=1,AR$9=$R207),$J208,IF($H208=1,AS207,""))))))))</f>
        <v/>
      </c>
      <c r="AT208" t="str">
        <f ca="1">IF($E207="","",IF($F208="",AT207,IF(AND($M208=1,AT$9&gt;$B$9),"",IF(AND($M208=1,AT$9&lt;=$B$9),LOOKUP(AT$9,$A$12:$A$111,$B$12:$B$111),IF(AND($H208=-1,AU$9=$R207),"",IF($H208=-1,AU207,IF(AND($H208=1,AS$9=$R207),$J208,IF($H208=1,AT207,""))))))))</f>
        <v/>
      </c>
      <c r="AU208" t="str">
        <f ca="1">IF($E207="","",IF($F208="",AU207,IF(AND($M208=1,AU$9&gt;$B$9),"",IF(AND($M208=1,AU$9&lt;=$B$9),LOOKUP(AU$9,$A$12:$A$111,$B$12:$B$111),IF(AND($H208=-1,AV$9=$R207),"",IF($H208=-1,AV207,IF(AND($H208=1,AT$9=$R207),$J208,IF($H208=1,AU207,""))))))))</f>
        <v/>
      </c>
      <c r="AV208" t="str">
        <f ca="1">IF($E207="","",IF($F208="",AV207,IF(AND($M208=1,AV$9&gt;$B$9),"",IF(AND($M208=1,AV$9&lt;=$B$9),LOOKUP(AV$9,$A$12:$A$111,$B$12:$B$111),IF(AND($H208=-1,AW$9=$R207),"",IF($H208=-1,AW207,IF(AND($H208=1,AU$9=$R207),$J208,IF($H208=1,AV207,""))))))))</f>
        <v/>
      </c>
      <c r="AW208" t="str">
        <f ca="1">IF($E207="","",IF($F208="",AW207,IF(AND($M208=1,AW$9&gt;$B$9),"",IF(AND($M208=1,AW$9&lt;=$B$9),LOOKUP(AW$9,$A$12:$A$111,$B$12:$B$111),IF(AND($H208=-1,AX$9=$R207),"",IF($H208=-1,AX207,IF(AND($H208=1,AV$9=$R207),$J208,IF($H208=1,AW207,""))))))))</f>
        <v/>
      </c>
      <c r="AX208" t="str">
        <f ca="1">IF($E207="","",IF($F208="",AX207,IF(AND($M208=1,AX$9&gt;$B$9),"",IF(AND($M208=1,AX$9&lt;=$B$9),LOOKUP(AX$9,$A$12:$A$111,$B$12:$B$111),IF(AND($H208=-1,AY$9=$R207),"",IF($H208=-1,AY207,IF(AND($H208=1,AW$9=$R207),$J208,IF($H208=1,AX207,""))))))))</f>
        <v/>
      </c>
      <c r="AY208" t="str">
        <f ca="1">IF($E207="","",IF($F208="",AY207,IF(AND($M208=1,AY$9&gt;$B$9),"",IF(AND($M208=1,AY$9&lt;=$B$9),LOOKUP(AY$9,$A$12:$A$111,$B$12:$B$111),IF(AND($H208=-1,AZ$9=$R207),"",IF($H208=-1,AZ207,IF(AND($H208=1,AX$9=$R207),$J208,IF($H208=1,AY207,""))))))))</f>
        <v/>
      </c>
      <c r="AZ208" t="str">
        <f ca="1">IF($E207="","",IF($F208="",AZ207,IF(AND($M208=1,AZ$9&gt;$B$9),"",IF(AND($M208=1,AZ$9&lt;=$B$9),LOOKUP(AZ$9,$A$12:$A$111,$B$12:$B$111),IF(AND($H208=-1,BA$9=$R207),"",IF($H208=-1,BA207,IF(AND($H208=1,AY$9=$R207),$J208,IF($H208=1,AZ207,""))))))))</f>
        <v/>
      </c>
      <c r="BA208" t="str">
        <f ca="1">IF($E207="","",IF($F208="",BA207,IF(AND($M208=1,BA$9&gt;$B$9),"",IF(AND($M208=1,BA$9&lt;=$B$9),LOOKUP(BA$9,$A$12:$A$111,$B$12:$B$111),IF(AND($H208=-1,BB$9=$R207),"",IF($H208=-1,BB207,IF(AND($H208=1,AZ$9=$R207),$J208,IF($H208=1,BA207,""))))))))</f>
        <v/>
      </c>
      <c r="BB208" t="str">
        <f ca="1">IF($E207="","",IF($F208="",BB207,IF(AND($M208=1,BB$9&gt;$B$9),"",IF(AND($M208=1,BB$9&lt;=$B$9),LOOKUP(BB$9,$A$12:$A$111,$B$12:$B$111),IF(AND($H208=-1,BC$9=$R207),"",IF($H208=-1,BC207,IF(AND($H208=1,BA$9=$R207),$J208,IF($H208=1,BB207,""))))))))</f>
        <v/>
      </c>
      <c r="BC208" t="str">
        <f ca="1">IF($E207="","",IF($F208="",BC207,IF(AND($M208=1,BC$9&gt;$B$9),"",IF(AND($M208=1,BC$9&lt;=$B$9),LOOKUP(BC$9,$A$12:$A$111,$B$12:$B$111),IF(AND($H208=-1,BD$9=$R207),"",IF($H208=-1,BD207,IF(AND($H208=1,BB$9=$R207),$J208,IF($H208=1,BC207,""))))))))</f>
        <v/>
      </c>
      <c r="BD208" t="str">
        <f ca="1">IF($E207="","",IF($F208="",BD207,IF(AND($M208=1,BD$9&gt;$B$9),"",IF(AND($M208=1,BD$9&lt;=$B$9),LOOKUP(BD$9,$A$12:$A$111,$B$12:$B$111),IF(AND($H208=-1,BE$9=$R207),"",IF($H208=-1,BE207,IF(AND($H208=1,BC$9=$R207),$J208,IF($H208=1,BD207,""))))))))</f>
        <v/>
      </c>
      <c r="BE208" t="str">
        <f ca="1">IF($E207="","",IF($F208="",BE207,IF(AND($M208=1,BE$9&gt;$B$9),"",IF(AND($M208=1,BE$9&lt;=$B$9),LOOKUP(BE$9,$A$12:$A$111,$B$12:$B$111),IF(AND($H208=-1,BF$9=$R207),"",IF($H208=-1,BF207,IF(AND($H208=1,BD$9=$R207),$J208,IF($H208=1,BE207,""))))))))</f>
        <v/>
      </c>
      <c r="BF208" t="str">
        <f ca="1">IF($E207="","",IF($F208="",BF207,IF(AND($M208=1,BF$9&gt;$B$9),"",IF(AND($M208=1,BF$9&lt;=$B$9),LOOKUP(BF$9,$A$12:$A$111,$B$12:$B$111),IF(AND($H208=-1,BG$9=$R207),"",IF($H208=-1,BG207,IF(AND($H208=1,BE$9=$R207),$J208,IF($H208=1,BF207,""))))))))</f>
        <v/>
      </c>
      <c r="BG208" t="str">
        <f ca="1">IF($E207="","",IF($F208="",BG207,IF(AND($M208=1,BG$9&gt;$B$9),"",IF(AND($M208=1,BG$9&lt;=$B$9),LOOKUP(BG$9,$A$12:$A$111,$B$12:$B$111),IF(AND($H208=-1,BH$9=$R207),"",IF($H208=-1,BH207,IF(AND($H208=1,BF$9=$R207),$J208,IF($H208=1,BG207,""))))))))</f>
        <v/>
      </c>
      <c r="BH208" t="str">
        <f ca="1">IF($E207="","",IF($F208="",BH207,IF(AND($M208=1,BH$9&gt;$B$9),"",IF(AND($M208=1,BH$9&lt;=$B$9),LOOKUP(BH$9,$A$12:$A$111,$B$12:$B$111),IF(AND($H208=-1,BI$9=$R207),"",IF($H208=-1,BI207,IF(AND($H208=1,BG$9=$R207),$J208,IF($H208=1,BH207,""))))))))</f>
        <v/>
      </c>
      <c r="BI208" t="str">
        <f ca="1">IF($E207="","",IF($F208="",BI207,IF(AND($M208=1,BI$9&gt;$B$9),"",IF(AND($M208=1,BI$9&lt;=$B$9),LOOKUP(BI$9,$A$12:$A$111,$B$12:$B$111),IF(AND($H208=-1,BJ$9=$R207),"",IF($H208=-1,BJ207,IF(AND($H208=1,BH$9=$R207),$J208,IF($H208=1,BI207,""))))))))</f>
        <v/>
      </c>
      <c r="BJ208" t="str">
        <f ca="1">IF($E207="","",IF($F208="",BJ207,IF(AND($M208=1,BJ$9&gt;$B$9),"",IF(AND($M208=1,BJ$9&lt;=$B$9),LOOKUP(BJ$9,$A$12:$A$111,$B$12:$B$111),IF(AND($H208=-1,BK$9=$R207),"",IF($H208=-1,BK207,IF(AND($H208=1,BI$9=$R207),$J208,IF($H208=1,BJ207,""))))))))</f>
        <v/>
      </c>
      <c r="BK208" t="str">
        <f ca="1">IF($E207="","",IF($F208="",BK207,IF(AND($M208=1,BK$9&gt;$B$9),"",IF(AND($M208=1,BK$9&lt;=$B$9),LOOKUP(BK$9,$A$12:$A$111,$B$12:$B$111),IF(AND($H208=-1,BL$9=$R207),"",IF($H208=-1,BL207,IF(AND($H208=1,BJ$9=$R207),$J208,IF($H208=1,BK207,""))))))))</f>
        <v/>
      </c>
      <c r="BL208">
        <f ca="1">IF($E207="","",IF($F208="",BL207,IF(AND($M208=1,BL$9&gt;$B$9),"",IF(AND($M208=1,BL$9&lt;=$B$9),LOOKUP(BL$9,$A$12:$A$111,$B$12:$B$111),IF(AND($H208=-1,BM$9=$R207),"",IF($H208=-1,BM207,IF(AND($H208=1,BK$9=$R207),$J208,IF($H208=1,BL207,""))))))))</f>
        <v>0</v>
      </c>
      <c r="BM208">
        <f ca="1">IF($E207="","",IF($F208="",BM207,IF(AND($M208=1,BM$9&gt;$B$9),"",IF(AND($M208=1,BM$9&lt;=$B$9),LOOKUP(BM$9,$A$12:$A$111,$B$12:$B$111),IF(AND($H208=-1,BN$9=$R207),"",IF($H208=-1,BN207,IF(AND($H208=1,BL$9=$R207),$J208,IF($H208=1,BM207,""))))))))</f>
        <v>0</v>
      </c>
      <c r="BN208">
        <f ca="1">IF($E207="","",IF($F208="",BN207,IF(AND($M208=1,BN$9&gt;$B$9),"",IF(AND($M208=1,BN$9&lt;=$B$9),LOOKUP(BN$9,$A$12:$A$111,$B$12:$B$111),IF(AND($H208=-1,BO$9=$R207),"",IF($H208=-1,BO207,IF(AND($H208=1,BM$9=$R207),$J208,IF($H208=1,BN207,""))))))))</f>
        <v>0</v>
      </c>
      <c r="BO208">
        <f ca="1">IF($E207="","",IF($F208="",BO207,IF(AND($M208=1,BO$9&gt;$B$9),"",IF(AND($M208=1,BO$9&lt;=$B$9),LOOKUP(BO$9,$A$12:$A$111,$B$12:$B$111),IF(AND($H208=-1,BP$9=$R207),"",IF($H208=-1,BP207,IF(AND($H208=1,BN$9=$R207),$J208,IF($H208=1,BO207,""))))))))</f>
        <v>0</v>
      </c>
      <c r="BP208">
        <f ca="1">IF($E207="","",IF($F208="",BP207,IF(AND($M208=1,BP$9&gt;$B$9),"",IF(AND($M208=1,BP$9&lt;=$B$9),LOOKUP(BP$9,$A$12:$A$111,$B$12:$B$111),IF(AND($H208=-1,BQ$9=$R207),"",IF($H208=-1,BQ207,IF(AND($H208=1,BO$9=$R207),$J208,IF($H208=1,BP207,""))))))))</f>
        <v>0</v>
      </c>
    </row>
    <row r="209" spans="4:68" x14ac:dyDescent="0.25">
      <c r="D209" s="4">
        <v>199</v>
      </c>
      <c r="E209" s="1">
        <f t="shared" ca="1" si="30"/>
        <v>30</v>
      </c>
      <c r="F209" t="str">
        <f ca="1">IF(E208="","",IF(AND(B$3="Last",G208="Zero"),F208,IF(B$3="Last",G208,IF(AND(B$3="2nd last",G207="Zero"),F208,IF(B$3="2nd last",G207,IF(AND(B$3="Opposite",G208="Zero"),F208,IF(AND(B$3="Opposite",G208="Red"),"Black",IF(AND(B$3="Opposite",G208="Black"),"Red",IF(AND(B$3="Opposite",G208="Odd"),"Even",IF(AND(B$3="Opposite",G208="Even"),"Odd",IF(AND(B$3="Opposite",G208="High"),"Low",IF(AND(B$3="Opposite",G208="Low"),"High",IF(COUNTIF(Refs!$E$5:$I$6,B$3)=1,RevLab!B$3,"")))))))))))))</f>
        <v>Black</v>
      </c>
      <c r="G209" t="str">
        <f ca="1">IF(E209="","",IF(B$2="Red/Black",LOOKUP(E209,Refs!D:D,Refs!F:F),IF(B$2="High/Low",LOOKUP(E209,Refs!D:D,Refs!H:H),IF(B$2="Odd/Even",LOOKUP(E209,Refs!D:D,Refs!J:J),""))))</f>
        <v>Red</v>
      </c>
      <c r="H209">
        <f t="shared" ca="1" si="31"/>
        <v>-1</v>
      </c>
      <c r="I209">
        <f ca="1">IF(E208="","",IF(F209="","",IF(AND(R208&gt;1,P208+Q208&gt;=$B$4),$B$4,IF(R208=1,P208,P208+Q208))))</f>
        <v>70</v>
      </c>
      <c r="J209">
        <f t="shared" ca="1" si="32"/>
        <v>-70</v>
      </c>
      <c r="K209">
        <f t="shared" ca="1" si="34"/>
        <v>16</v>
      </c>
      <c r="L209">
        <f t="shared" ca="1" si="35"/>
        <v>86</v>
      </c>
      <c r="M209">
        <f t="shared" ca="1" si="33"/>
        <v>0</v>
      </c>
      <c r="P209">
        <f t="shared" ca="1" si="27"/>
        <v>11</v>
      </c>
      <c r="Q209">
        <f t="shared" ca="1" si="28"/>
        <v>54</v>
      </c>
      <c r="R209" s="2">
        <f t="shared" ca="1" si="29"/>
        <v>9</v>
      </c>
      <c r="S209" s="4">
        <f ca="1">IF(E208="","",IF($F209="",S208,IF($M209=1,LOOKUP(S$9,$A$12:$A$111,$B$12:$B$111),IF(AND($H209=-1,T$9=$R208),"",IF($H209=-1,T208,IF($H209=1,S208))))))</f>
        <v>11</v>
      </c>
      <c r="T209">
        <f ca="1">IF($E208="","",IF($F209="",T208,IF(AND($M209=1,T$9&gt;$B$9),"",IF(AND($M209=1,T$9&lt;=$B$9),LOOKUP(T$9,$A$12:$A$111,$B$12:$B$111),IF(AND($H209=-1,U$9=$R208),"",IF($H209=-1,U208,IF(AND($H209=1,S$9=$R208),$J209,IF($H209=1,T208,""))))))))</f>
        <v>14</v>
      </c>
      <c r="U209">
        <f ca="1">IF($E208="","",IF($F209="",U208,IF(AND($M209=1,U$9&gt;$B$9),"",IF(AND($M209=1,U$9&lt;=$B$9),LOOKUP(U$9,$A$12:$A$111,$B$12:$B$111),IF(AND($H209=-1,V$9=$R208),"",IF($H209=-1,V208,IF(AND($H209=1,T$9=$R208),$J209,IF($H209=1,U208,""))))))))</f>
        <v>17</v>
      </c>
      <c r="V209">
        <f ca="1">IF($E208="","",IF($F209="",V208,IF(AND($M209=1,V$9&gt;$B$9),"",IF(AND($M209=1,V$9&lt;=$B$9),LOOKUP(V$9,$A$12:$A$111,$B$12:$B$111),IF(AND($H209=-1,W$9=$R208),"",IF($H209=-1,W208,IF(AND($H209=1,U$9=$R208),$J209,IF($H209=1,V208,""))))))))</f>
        <v>21</v>
      </c>
      <c r="W209">
        <f ca="1">IF($E208="","",IF($F209="",W208,IF(AND($M209=1,W$9&gt;$B$9),"",IF(AND($M209=1,W$9&lt;=$B$9),LOOKUP(W$9,$A$12:$A$111,$B$12:$B$111),IF(AND($H209=-1,X$9=$R208),"",IF($H209=-1,X208,IF(AND($H209=1,V$9=$R208),$J209,IF($H209=1,W208,""))))))))</f>
        <v>25</v>
      </c>
      <c r="X209">
        <f ca="1">IF($E208="","",IF($F209="",X208,IF(AND($M209=1,X$9&gt;$B$9),"",IF(AND($M209=1,X$9&lt;=$B$9),LOOKUP(X$9,$A$12:$A$111,$B$12:$B$111),IF(AND($H209=-1,Y$9=$R208),"",IF($H209=-1,Y208,IF(AND($H209=1,W$9=$R208),$J209,IF($H209=1,X208,""))))))))</f>
        <v>30</v>
      </c>
      <c r="Y209">
        <f ca="1">IF($E208="","",IF($F209="",Y208,IF(AND($M209=1,Y$9&gt;$B$9),"",IF(AND($M209=1,Y$9&lt;=$B$9),LOOKUP(Y$9,$A$12:$A$111,$B$12:$B$111),IF(AND($H209=-1,Z$9=$R208),"",IF($H209=-1,Z208,IF(AND($H209=1,X$9=$R208),$J209,IF($H209=1,Y208,""))))))))</f>
        <v>38</v>
      </c>
      <c r="Z209">
        <f ca="1">IF($E208="","",IF($F209="",Z208,IF(AND($M209=1,Z$9&gt;$B$9),"",IF(AND($M209=1,Z$9&lt;=$B$9),LOOKUP(Z$9,$A$12:$A$111,$B$12:$B$111),IF(AND($H209=-1,AA$9=$R208),"",IF($H209=-1,AA208,IF(AND($H209=1,Y$9=$R208),$J209,IF($H209=1,Z208,""))))))))</f>
        <v>46</v>
      </c>
      <c r="AA209">
        <f ca="1">IF($E208="","",IF($F209="",AA208,IF(AND($M209=1,AA$9&gt;$B$9),"",IF(AND($M209=1,AA$9&lt;=$B$9),LOOKUP(AA$9,$A$12:$A$111,$B$12:$B$111),IF(AND($H209=-1,AB$9=$R208),"",IF($H209=-1,AB208,IF(AND($H209=1,Z$9=$R208),$J209,IF($H209=1,AA208,""))))))))</f>
        <v>54</v>
      </c>
      <c r="AB209" t="str">
        <f ca="1">IF($E208="","",IF($F209="",AB208,IF(AND($M209=1,AB$9&gt;$B$9),"",IF(AND($M209=1,AB$9&lt;=$B$9),LOOKUP(AB$9,$A$12:$A$111,$B$12:$B$111),IF(AND($H209=-1,AC$9=$R208),"",IF($H209=-1,AC208,IF(AND($H209=1,AA$9=$R208),$J209,IF($H209=1,AB208,""))))))))</f>
        <v/>
      </c>
      <c r="AC209" t="str">
        <f ca="1">IF($E208="","",IF($F209="",AC208,IF(AND($M209=1,AC$9&gt;$B$9),"",IF(AND($M209=1,AC$9&lt;=$B$9),LOOKUP(AC$9,$A$12:$A$111,$B$12:$B$111),IF(AND($H209=-1,AD$9=$R208),"",IF($H209=-1,AD208,IF(AND($H209=1,AB$9=$R208),$J209,IF($H209=1,AC208,""))))))))</f>
        <v/>
      </c>
      <c r="AD209" t="str">
        <f ca="1">IF($E208="","",IF($F209="",AD208,IF(AND($M209=1,AD$9&gt;$B$9),"",IF(AND($M209=1,AD$9&lt;=$B$9),LOOKUP(AD$9,$A$12:$A$111,$B$12:$B$111),IF(AND($H209=-1,AE$9=$R208),"",IF($H209=-1,AE208,IF(AND($H209=1,AC$9=$R208),$J209,IF($H209=1,AD208,""))))))))</f>
        <v/>
      </c>
      <c r="AE209" t="str">
        <f ca="1">IF($E208="","",IF($F209="",AE208,IF(AND($M209=1,AE$9&gt;$B$9),"",IF(AND($M209=1,AE$9&lt;=$B$9),LOOKUP(AE$9,$A$12:$A$111,$B$12:$B$111),IF(AND($H209=-1,AF$9=$R208),"",IF($H209=-1,AF208,IF(AND($H209=1,AD$9=$R208),$J209,IF($H209=1,AE208,""))))))))</f>
        <v/>
      </c>
      <c r="AF209" t="str">
        <f ca="1">IF($E208="","",IF($F209="",AF208,IF(AND($M209=1,AF$9&gt;$B$9),"",IF(AND($M209=1,AF$9&lt;=$B$9),LOOKUP(AF$9,$A$12:$A$111,$B$12:$B$111),IF(AND($H209=-1,AG$9=$R208),"",IF($H209=-1,AG208,IF(AND($H209=1,AE$9=$R208),$J209,IF($H209=1,AF208,""))))))))</f>
        <v/>
      </c>
      <c r="AG209" t="str">
        <f ca="1">IF($E208="","",IF($F209="",AG208,IF(AND($M209=1,AG$9&gt;$B$9),"",IF(AND($M209=1,AG$9&lt;=$B$9),LOOKUP(AG$9,$A$12:$A$111,$B$12:$B$111),IF(AND($H209=-1,AH$9=$R208),"",IF($H209=-1,AH208,IF(AND($H209=1,AF$9=$R208),$J209,IF($H209=1,AG208,""))))))))</f>
        <v/>
      </c>
      <c r="AH209" t="str">
        <f ca="1">IF($E208="","",IF($F209="",AH208,IF(AND($M209=1,AH$9&gt;$B$9),"",IF(AND($M209=1,AH$9&lt;=$B$9),LOOKUP(AH$9,$A$12:$A$111,$B$12:$B$111),IF(AND($H209=-1,AI$9=$R208),"",IF($H209=-1,AI208,IF(AND($H209=1,AG$9=$R208),$J209,IF($H209=1,AH208,""))))))))</f>
        <v/>
      </c>
      <c r="AI209" t="str">
        <f ca="1">IF($E208="","",IF($F209="",AI208,IF(AND($M209=1,AI$9&gt;$B$9),"",IF(AND($M209=1,AI$9&lt;=$B$9),LOOKUP(AI$9,$A$12:$A$111,$B$12:$B$111),IF(AND($H209=-1,AJ$9=$R208),"",IF($H209=-1,AJ208,IF(AND($H209=1,AH$9=$R208),$J209,IF($H209=1,AI208,""))))))))</f>
        <v/>
      </c>
      <c r="AJ209" t="str">
        <f ca="1">IF($E208="","",IF($F209="",AJ208,IF(AND($M209=1,AJ$9&gt;$B$9),"",IF(AND($M209=1,AJ$9&lt;=$B$9),LOOKUP(AJ$9,$A$12:$A$111,$B$12:$B$111),IF(AND($H209=-1,AK$9=$R208),"",IF($H209=-1,AK208,IF(AND($H209=1,AI$9=$R208),$J209,IF($H209=1,AJ208,""))))))))</f>
        <v/>
      </c>
      <c r="AK209" t="str">
        <f ca="1">IF($E208="","",IF($F209="",AK208,IF(AND($M209=1,AK$9&gt;$B$9),"",IF(AND($M209=1,AK$9&lt;=$B$9),LOOKUP(AK$9,$A$12:$A$111,$B$12:$B$111),IF(AND($H209=-1,AL$9=$R208),"",IF($H209=-1,AL208,IF(AND($H209=1,AJ$9=$R208),$J209,IF($H209=1,AK208,""))))))))</f>
        <v/>
      </c>
      <c r="AL209" t="str">
        <f ca="1">IF($E208="","",IF($F209="",AL208,IF(AND($M209=1,AL$9&gt;$B$9),"",IF(AND($M209=1,AL$9&lt;=$B$9),LOOKUP(AL$9,$A$12:$A$111,$B$12:$B$111),IF(AND($H209=-1,AM$9=$R208),"",IF($H209=-1,AM208,IF(AND($H209=1,AK$9=$R208),$J209,IF($H209=1,AL208,""))))))))</f>
        <v/>
      </c>
      <c r="AM209" t="str">
        <f ca="1">IF($E208="","",IF($F209="",AM208,IF(AND($M209=1,AM$9&gt;$B$9),"",IF(AND($M209=1,AM$9&lt;=$B$9),LOOKUP(AM$9,$A$12:$A$111,$B$12:$B$111),IF(AND($H209=-1,AN$9=$R208),"",IF($H209=-1,AN208,IF(AND($H209=1,AL$9=$R208),$J209,IF($H209=1,AM208,""))))))))</f>
        <v/>
      </c>
      <c r="AN209" t="str">
        <f ca="1">IF($E208="","",IF($F209="",AN208,IF(AND($M209=1,AN$9&gt;$B$9),"",IF(AND($M209=1,AN$9&lt;=$B$9),LOOKUP(AN$9,$A$12:$A$111,$B$12:$B$111),IF(AND($H209=-1,AO$9=$R208),"",IF($H209=-1,AO208,IF(AND($H209=1,AM$9=$R208),$J209,IF($H209=1,AN208,""))))))))</f>
        <v/>
      </c>
      <c r="AO209" t="str">
        <f ca="1">IF($E208="","",IF($F209="",AO208,IF(AND($M209=1,AO$9&gt;$B$9),"",IF(AND($M209=1,AO$9&lt;=$B$9),LOOKUP(AO$9,$A$12:$A$111,$B$12:$B$111),IF(AND($H209=-1,AP$9=$R208),"",IF($H209=-1,AP208,IF(AND($H209=1,AN$9=$R208),$J209,IF($H209=1,AO208,""))))))))</f>
        <v/>
      </c>
      <c r="AP209" t="str">
        <f ca="1">IF($E208="","",IF($F209="",AP208,IF(AND($M209=1,AP$9&gt;$B$9),"",IF(AND($M209=1,AP$9&lt;=$B$9),LOOKUP(AP$9,$A$12:$A$111,$B$12:$B$111),IF(AND($H209=-1,AQ$9=$R208),"",IF($H209=-1,AQ208,IF(AND($H209=1,AO$9=$R208),$J209,IF($H209=1,AP208,""))))))))</f>
        <v/>
      </c>
      <c r="AQ209" t="str">
        <f ca="1">IF($E208="","",IF($F209="",AQ208,IF(AND($M209=1,AQ$9&gt;$B$9),"",IF(AND($M209=1,AQ$9&lt;=$B$9),LOOKUP(AQ$9,$A$12:$A$111,$B$12:$B$111),IF(AND($H209=-1,AR$9=$R208),"",IF($H209=-1,AR208,IF(AND($H209=1,AP$9=$R208),$J209,IF($H209=1,AQ208,""))))))))</f>
        <v/>
      </c>
      <c r="AR209" t="str">
        <f ca="1">IF($E208="","",IF($F209="",AR208,IF(AND($M209=1,AR$9&gt;$B$9),"",IF(AND($M209=1,AR$9&lt;=$B$9),LOOKUP(AR$9,$A$12:$A$111,$B$12:$B$111),IF(AND($H209=-1,AS$9=$R208),"",IF($H209=-1,AS208,IF(AND($H209=1,AQ$9=$R208),$J209,IF($H209=1,AR208,""))))))))</f>
        <v/>
      </c>
      <c r="AS209" t="str">
        <f ca="1">IF($E208="","",IF($F209="",AS208,IF(AND($M209=1,AS$9&gt;$B$9),"",IF(AND($M209=1,AS$9&lt;=$B$9),LOOKUP(AS$9,$A$12:$A$111,$B$12:$B$111),IF(AND($H209=-1,AT$9=$R208),"",IF($H209=-1,AT208,IF(AND($H209=1,AR$9=$R208),$J209,IF($H209=1,AS208,""))))))))</f>
        <v/>
      </c>
      <c r="AT209" t="str">
        <f ca="1">IF($E208="","",IF($F209="",AT208,IF(AND($M209=1,AT$9&gt;$B$9),"",IF(AND($M209=1,AT$9&lt;=$B$9),LOOKUP(AT$9,$A$12:$A$111,$B$12:$B$111),IF(AND($H209=-1,AU$9=$R208),"",IF($H209=-1,AU208,IF(AND($H209=1,AS$9=$R208),$J209,IF($H209=1,AT208,""))))))))</f>
        <v/>
      </c>
      <c r="AU209" t="str">
        <f ca="1">IF($E208="","",IF($F209="",AU208,IF(AND($M209=1,AU$9&gt;$B$9),"",IF(AND($M209=1,AU$9&lt;=$B$9),LOOKUP(AU$9,$A$12:$A$111,$B$12:$B$111),IF(AND($H209=-1,AV$9=$R208),"",IF($H209=-1,AV208,IF(AND($H209=1,AT$9=$R208),$J209,IF($H209=1,AU208,""))))))))</f>
        <v/>
      </c>
      <c r="AV209" t="str">
        <f ca="1">IF($E208="","",IF($F209="",AV208,IF(AND($M209=1,AV$9&gt;$B$9),"",IF(AND($M209=1,AV$9&lt;=$B$9),LOOKUP(AV$9,$A$12:$A$111,$B$12:$B$111),IF(AND($H209=-1,AW$9=$R208),"",IF($H209=-1,AW208,IF(AND($H209=1,AU$9=$R208),$J209,IF($H209=1,AV208,""))))))))</f>
        <v/>
      </c>
      <c r="AW209" t="str">
        <f ca="1">IF($E208="","",IF($F209="",AW208,IF(AND($M209=1,AW$9&gt;$B$9),"",IF(AND($M209=1,AW$9&lt;=$B$9),LOOKUP(AW$9,$A$12:$A$111,$B$12:$B$111),IF(AND($H209=-1,AX$9=$R208),"",IF($H209=-1,AX208,IF(AND($H209=1,AV$9=$R208),$J209,IF($H209=1,AW208,""))))))))</f>
        <v/>
      </c>
      <c r="AX209" t="str">
        <f ca="1">IF($E208="","",IF($F209="",AX208,IF(AND($M209=1,AX$9&gt;$B$9),"",IF(AND($M209=1,AX$9&lt;=$B$9),LOOKUP(AX$9,$A$12:$A$111,$B$12:$B$111),IF(AND($H209=-1,AY$9=$R208),"",IF($H209=-1,AY208,IF(AND($H209=1,AW$9=$R208),$J209,IF($H209=1,AX208,""))))))))</f>
        <v/>
      </c>
      <c r="AY209" t="str">
        <f ca="1">IF($E208="","",IF($F209="",AY208,IF(AND($M209=1,AY$9&gt;$B$9),"",IF(AND($M209=1,AY$9&lt;=$B$9),LOOKUP(AY$9,$A$12:$A$111,$B$12:$B$111),IF(AND($H209=-1,AZ$9=$R208),"",IF($H209=-1,AZ208,IF(AND($H209=1,AX$9=$R208),$J209,IF($H209=1,AY208,""))))))))</f>
        <v/>
      </c>
      <c r="AZ209" t="str">
        <f ca="1">IF($E208="","",IF($F209="",AZ208,IF(AND($M209=1,AZ$9&gt;$B$9),"",IF(AND($M209=1,AZ$9&lt;=$B$9),LOOKUP(AZ$9,$A$12:$A$111,$B$12:$B$111),IF(AND($H209=-1,BA$9=$R208),"",IF($H209=-1,BA208,IF(AND($H209=1,AY$9=$R208),$J209,IF($H209=1,AZ208,""))))))))</f>
        <v/>
      </c>
      <c r="BA209" t="str">
        <f ca="1">IF($E208="","",IF($F209="",BA208,IF(AND($M209=1,BA$9&gt;$B$9),"",IF(AND($M209=1,BA$9&lt;=$B$9),LOOKUP(BA$9,$A$12:$A$111,$B$12:$B$111),IF(AND($H209=-1,BB$9=$R208),"",IF($H209=-1,BB208,IF(AND($H209=1,AZ$9=$R208),$J209,IF($H209=1,BA208,""))))))))</f>
        <v/>
      </c>
      <c r="BB209" t="str">
        <f ca="1">IF($E208="","",IF($F209="",BB208,IF(AND($M209=1,BB$9&gt;$B$9),"",IF(AND($M209=1,BB$9&lt;=$B$9),LOOKUP(BB$9,$A$12:$A$111,$B$12:$B$111),IF(AND($H209=-1,BC$9=$R208),"",IF($H209=-1,BC208,IF(AND($H209=1,BA$9=$R208),$J209,IF($H209=1,BB208,""))))))))</f>
        <v/>
      </c>
      <c r="BC209" t="str">
        <f ca="1">IF($E208="","",IF($F209="",BC208,IF(AND($M209=1,BC$9&gt;$B$9),"",IF(AND($M209=1,BC$9&lt;=$B$9),LOOKUP(BC$9,$A$12:$A$111,$B$12:$B$111),IF(AND($H209=-1,BD$9=$R208),"",IF($H209=-1,BD208,IF(AND($H209=1,BB$9=$R208),$J209,IF($H209=1,BC208,""))))))))</f>
        <v/>
      </c>
      <c r="BD209" t="str">
        <f ca="1">IF($E208="","",IF($F209="",BD208,IF(AND($M209=1,BD$9&gt;$B$9),"",IF(AND($M209=1,BD$9&lt;=$B$9),LOOKUP(BD$9,$A$12:$A$111,$B$12:$B$111),IF(AND($H209=-1,BE$9=$R208),"",IF($H209=-1,BE208,IF(AND($H209=1,BC$9=$R208),$J209,IF($H209=1,BD208,""))))))))</f>
        <v/>
      </c>
      <c r="BE209" t="str">
        <f ca="1">IF($E208="","",IF($F209="",BE208,IF(AND($M209=1,BE$9&gt;$B$9),"",IF(AND($M209=1,BE$9&lt;=$B$9),LOOKUP(BE$9,$A$12:$A$111,$B$12:$B$111),IF(AND($H209=-1,BF$9=$R208),"",IF($H209=-1,BF208,IF(AND($H209=1,BD$9=$R208),$J209,IF($H209=1,BE208,""))))))))</f>
        <v/>
      </c>
      <c r="BF209" t="str">
        <f ca="1">IF($E208="","",IF($F209="",BF208,IF(AND($M209=1,BF$9&gt;$B$9),"",IF(AND($M209=1,BF$9&lt;=$B$9),LOOKUP(BF$9,$A$12:$A$111,$B$12:$B$111),IF(AND($H209=-1,BG$9=$R208),"",IF($H209=-1,BG208,IF(AND($H209=1,BE$9=$R208),$J209,IF($H209=1,BF208,""))))))))</f>
        <v/>
      </c>
      <c r="BG209" t="str">
        <f ca="1">IF($E208="","",IF($F209="",BG208,IF(AND($M209=1,BG$9&gt;$B$9),"",IF(AND($M209=1,BG$9&lt;=$B$9),LOOKUP(BG$9,$A$12:$A$111,$B$12:$B$111),IF(AND($H209=-1,BH$9=$R208),"",IF($H209=-1,BH208,IF(AND($H209=1,BF$9=$R208),$J209,IF($H209=1,BG208,""))))))))</f>
        <v/>
      </c>
      <c r="BH209" t="str">
        <f ca="1">IF($E208="","",IF($F209="",BH208,IF(AND($M209=1,BH$9&gt;$B$9),"",IF(AND($M209=1,BH$9&lt;=$B$9),LOOKUP(BH$9,$A$12:$A$111,$B$12:$B$111),IF(AND($H209=-1,BI$9=$R208),"",IF($H209=-1,BI208,IF(AND($H209=1,BG$9=$R208),$J209,IF($H209=1,BH208,""))))))))</f>
        <v/>
      </c>
      <c r="BI209" t="str">
        <f ca="1">IF($E208="","",IF($F209="",BI208,IF(AND($M209=1,BI$9&gt;$B$9),"",IF(AND($M209=1,BI$9&lt;=$B$9),LOOKUP(BI$9,$A$12:$A$111,$B$12:$B$111),IF(AND($H209=-1,BJ$9=$R208),"",IF($H209=-1,BJ208,IF(AND($H209=1,BH$9=$R208),$J209,IF($H209=1,BI208,""))))))))</f>
        <v/>
      </c>
      <c r="BJ209" t="str">
        <f ca="1">IF($E208="","",IF($F209="",BJ208,IF(AND($M209=1,BJ$9&gt;$B$9),"",IF(AND($M209=1,BJ$9&lt;=$B$9),LOOKUP(BJ$9,$A$12:$A$111,$B$12:$B$111),IF(AND($H209=-1,BK$9=$R208),"",IF($H209=-1,BK208,IF(AND($H209=1,BI$9=$R208),$J209,IF($H209=1,BJ208,""))))))))</f>
        <v/>
      </c>
      <c r="BK209">
        <f ca="1">IF($E208="","",IF($F209="",BK208,IF(AND($M209=1,BK$9&gt;$B$9),"",IF(AND($M209=1,BK$9&lt;=$B$9),LOOKUP(BK$9,$A$12:$A$111,$B$12:$B$111),IF(AND($H209=-1,BL$9=$R208),"",IF($H209=-1,BL208,IF(AND($H209=1,BJ$9=$R208),$J209,IF($H209=1,BK208,""))))))))</f>
        <v>0</v>
      </c>
      <c r="BL209">
        <f ca="1">IF($E208="","",IF($F209="",BL208,IF(AND($M209=1,BL$9&gt;$B$9),"",IF(AND($M209=1,BL$9&lt;=$B$9),LOOKUP(BL$9,$A$12:$A$111,$B$12:$B$111),IF(AND($H209=-1,BM$9=$R208),"",IF($H209=-1,BM208,IF(AND($H209=1,BK$9=$R208),$J209,IF($H209=1,BL208,""))))))))</f>
        <v>0</v>
      </c>
      <c r="BM209">
        <f ca="1">IF($E208="","",IF($F209="",BM208,IF(AND($M209=1,BM$9&gt;$B$9),"",IF(AND($M209=1,BM$9&lt;=$B$9),LOOKUP(BM$9,$A$12:$A$111,$B$12:$B$111),IF(AND($H209=-1,BN$9=$R208),"",IF($H209=-1,BN208,IF(AND($H209=1,BL$9=$R208),$J209,IF($H209=1,BM208,""))))))))</f>
        <v>0</v>
      </c>
      <c r="BN209">
        <f ca="1">IF($E208="","",IF($F209="",BN208,IF(AND($M209=1,BN$9&gt;$B$9),"",IF(AND($M209=1,BN$9&lt;=$B$9),LOOKUP(BN$9,$A$12:$A$111,$B$12:$B$111),IF(AND($H209=-1,BO$9=$R208),"",IF($H209=-1,BO208,IF(AND($H209=1,BM$9=$R208),$J209,IF($H209=1,BN208,""))))))))</f>
        <v>0</v>
      </c>
      <c r="BO209">
        <f ca="1">IF($E208="","",IF($F209="",BO208,IF(AND($M209=1,BO$9&gt;$B$9),"",IF(AND($M209=1,BO$9&lt;=$B$9),LOOKUP(BO$9,$A$12:$A$111,$B$12:$B$111),IF(AND($H209=-1,BP$9=$R208),"",IF($H209=-1,BP208,IF(AND($H209=1,BN$9=$R208),$J209,IF($H209=1,BO208,""))))))))</f>
        <v>0</v>
      </c>
      <c r="BP209">
        <f ca="1">IF($E208="","",IF($F209="",BP208,IF(AND($M209=1,BP$9&gt;$B$9),"",IF(AND($M209=1,BP$9&lt;=$B$9),LOOKUP(BP$9,$A$12:$A$111,$B$12:$B$111),IF(AND($H209=-1,BQ$9=$R208),"",IF($H209=-1,BQ208,IF(AND($H209=1,BO$9=$R208),$J209,IF($H209=1,BP208,""))))))))</f>
        <v>0</v>
      </c>
    </row>
    <row r="210" spans="4:68" x14ac:dyDescent="0.25">
      <c r="D210" s="4">
        <v>200</v>
      </c>
      <c r="E210" s="1">
        <f t="shared" ca="1" si="30"/>
        <v>19</v>
      </c>
      <c r="F210" t="str">
        <f ca="1">IF(E209="","",IF(AND(B$3="Last",G209="Zero"),F209,IF(B$3="Last",G209,IF(AND(B$3="2nd last",G208="Zero"),F209,IF(B$3="2nd last",G208,IF(AND(B$3="Opposite",G209="Zero"),F209,IF(AND(B$3="Opposite",G209="Red"),"Black",IF(AND(B$3="Opposite",G209="Black"),"Red",IF(AND(B$3="Opposite",G209="Odd"),"Even",IF(AND(B$3="Opposite",G209="Even"),"Odd",IF(AND(B$3="Opposite",G209="High"),"Low",IF(AND(B$3="Opposite",G209="Low"),"High",IF(COUNTIF(Refs!$E$5:$I$6,B$3)=1,RevLab!B$3,"")))))))))))))</f>
        <v>Black</v>
      </c>
      <c r="G210" t="str">
        <f ca="1">IF(E210="","",IF(B$2="Red/Black",LOOKUP(E210,Refs!D:D,Refs!F:F),IF(B$2="High/Low",LOOKUP(E210,Refs!D:D,Refs!H:H),IF(B$2="Odd/Even",LOOKUP(E210,Refs!D:D,Refs!J:J),""))))</f>
        <v>Red</v>
      </c>
      <c r="H210">
        <f t="shared" ca="1" si="31"/>
        <v>-1</v>
      </c>
      <c r="I210">
        <f ca="1">IF(E209="","",IF(F210="","",IF(AND(R209&gt;1,P209+Q209&gt;=$B$4),$B$4,IF(R209=1,P209,P209+Q209))))</f>
        <v>65</v>
      </c>
      <c r="J210">
        <f t="shared" ca="1" si="32"/>
        <v>-65</v>
      </c>
      <c r="K210">
        <f t="shared" ca="1" si="34"/>
        <v>-49</v>
      </c>
      <c r="L210">
        <f t="shared" ca="1" si="35"/>
        <v>86</v>
      </c>
      <c r="M210">
        <f t="shared" ca="1" si="33"/>
        <v>0</v>
      </c>
      <c r="P210">
        <f t="shared" ca="1" si="27"/>
        <v>14</v>
      </c>
      <c r="Q210">
        <f t="shared" ca="1" si="28"/>
        <v>46</v>
      </c>
      <c r="R210" s="2">
        <f t="shared" ca="1" si="29"/>
        <v>7</v>
      </c>
      <c r="S210" s="4">
        <f ca="1">IF(E209="","",IF($F210="",S209,IF($M210=1,LOOKUP(S$9,$A$12:$A$111,$B$12:$B$111),IF(AND($H210=-1,T$9=$R209),"",IF($H210=-1,T209,IF($H210=1,S209))))))</f>
        <v>14</v>
      </c>
      <c r="T210">
        <f ca="1">IF($E209="","",IF($F210="",T209,IF(AND($M210=1,T$9&gt;$B$9),"",IF(AND($M210=1,T$9&lt;=$B$9),LOOKUP(T$9,$A$12:$A$111,$B$12:$B$111),IF(AND($H210=-1,U$9=$R209),"",IF($H210=-1,U209,IF(AND($H210=1,S$9=$R209),$J210,IF($H210=1,T209,""))))))))</f>
        <v>17</v>
      </c>
      <c r="U210">
        <f ca="1">IF($E209="","",IF($F210="",U209,IF(AND($M210=1,U$9&gt;$B$9),"",IF(AND($M210=1,U$9&lt;=$B$9),LOOKUP(U$9,$A$12:$A$111,$B$12:$B$111),IF(AND($H210=-1,V$9=$R209),"",IF($H210=-1,V209,IF(AND($H210=1,T$9=$R209),$J210,IF($H210=1,U209,""))))))))</f>
        <v>21</v>
      </c>
      <c r="V210">
        <f ca="1">IF($E209="","",IF($F210="",V209,IF(AND($M210=1,V$9&gt;$B$9),"",IF(AND($M210=1,V$9&lt;=$B$9),LOOKUP(V$9,$A$12:$A$111,$B$12:$B$111),IF(AND($H210=-1,W$9=$R209),"",IF($H210=-1,W209,IF(AND($H210=1,U$9=$R209),$J210,IF($H210=1,V209,""))))))))</f>
        <v>25</v>
      </c>
      <c r="W210">
        <f ca="1">IF($E209="","",IF($F210="",W209,IF(AND($M210=1,W$9&gt;$B$9),"",IF(AND($M210=1,W$9&lt;=$B$9),LOOKUP(W$9,$A$12:$A$111,$B$12:$B$111),IF(AND($H210=-1,X$9=$R209),"",IF($H210=-1,X209,IF(AND($H210=1,V$9=$R209),$J210,IF($H210=1,W209,""))))))))</f>
        <v>30</v>
      </c>
      <c r="X210">
        <f ca="1">IF($E209="","",IF($F210="",X209,IF(AND($M210=1,X$9&gt;$B$9),"",IF(AND($M210=1,X$9&lt;=$B$9),LOOKUP(X$9,$A$12:$A$111,$B$12:$B$111),IF(AND($H210=-1,Y$9=$R209),"",IF($H210=-1,Y209,IF(AND($H210=1,W$9=$R209),$J210,IF($H210=1,X209,""))))))))</f>
        <v>38</v>
      </c>
      <c r="Y210">
        <f ca="1">IF($E209="","",IF($F210="",Y209,IF(AND($M210=1,Y$9&gt;$B$9),"",IF(AND($M210=1,Y$9&lt;=$B$9),LOOKUP(Y$9,$A$12:$A$111,$B$12:$B$111),IF(AND($H210=-1,Z$9=$R209),"",IF($H210=-1,Z209,IF(AND($H210=1,X$9=$R209),$J210,IF($H210=1,Y209,""))))))))</f>
        <v>46</v>
      </c>
      <c r="Z210" t="str">
        <f ca="1">IF($E209="","",IF($F210="",Z209,IF(AND($M210=1,Z$9&gt;$B$9),"",IF(AND($M210=1,Z$9&lt;=$B$9),LOOKUP(Z$9,$A$12:$A$111,$B$12:$B$111),IF(AND($H210=-1,AA$9=$R209),"",IF($H210=-1,AA209,IF(AND($H210=1,Y$9=$R209),$J210,IF($H210=1,Z209,""))))))))</f>
        <v/>
      </c>
      <c r="AA210" t="str">
        <f ca="1">IF($E209="","",IF($F210="",AA209,IF(AND($M210=1,AA$9&gt;$B$9),"",IF(AND($M210=1,AA$9&lt;=$B$9),LOOKUP(AA$9,$A$12:$A$111,$B$12:$B$111),IF(AND($H210=-1,AB$9=$R209),"",IF($H210=-1,AB209,IF(AND($H210=1,Z$9=$R209),$J210,IF($H210=1,AA209,""))))))))</f>
        <v/>
      </c>
      <c r="AB210" t="str">
        <f ca="1">IF($E209="","",IF($F210="",AB209,IF(AND($M210=1,AB$9&gt;$B$9),"",IF(AND($M210=1,AB$9&lt;=$B$9),LOOKUP(AB$9,$A$12:$A$111,$B$12:$B$111),IF(AND($H210=-1,AC$9=$R209),"",IF($H210=-1,AC209,IF(AND($H210=1,AA$9=$R209),$J210,IF($H210=1,AB209,""))))))))</f>
        <v/>
      </c>
      <c r="AC210" t="str">
        <f ca="1">IF($E209="","",IF($F210="",AC209,IF(AND($M210=1,AC$9&gt;$B$9),"",IF(AND($M210=1,AC$9&lt;=$B$9),LOOKUP(AC$9,$A$12:$A$111,$B$12:$B$111),IF(AND($H210=-1,AD$9=$R209),"",IF($H210=-1,AD209,IF(AND($H210=1,AB$9=$R209),$J210,IF($H210=1,AC209,""))))))))</f>
        <v/>
      </c>
      <c r="AD210" t="str">
        <f ca="1">IF($E209="","",IF($F210="",AD209,IF(AND($M210=1,AD$9&gt;$B$9),"",IF(AND($M210=1,AD$9&lt;=$B$9),LOOKUP(AD$9,$A$12:$A$111,$B$12:$B$111),IF(AND($H210=-1,AE$9=$R209),"",IF($H210=-1,AE209,IF(AND($H210=1,AC$9=$R209),$J210,IF($H210=1,AD209,""))))))))</f>
        <v/>
      </c>
      <c r="AE210" t="str">
        <f ca="1">IF($E209="","",IF($F210="",AE209,IF(AND($M210=1,AE$9&gt;$B$9),"",IF(AND($M210=1,AE$9&lt;=$B$9),LOOKUP(AE$9,$A$12:$A$111,$B$12:$B$111),IF(AND($H210=-1,AF$9=$R209),"",IF($H210=-1,AF209,IF(AND($H210=1,AD$9=$R209),$J210,IF($H210=1,AE209,""))))))))</f>
        <v/>
      </c>
      <c r="AF210" t="str">
        <f ca="1">IF($E209="","",IF($F210="",AF209,IF(AND($M210=1,AF$9&gt;$B$9),"",IF(AND($M210=1,AF$9&lt;=$B$9),LOOKUP(AF$9,$A$12:$A$111,$B$12:$B$111),IF(AND($H210=-1,AG$9=$R209),"",IF($H210=-1,AG209,IF(AND($H210=1,AE$9=$R209),$J210,IF($H210=1,AF209,""))))))))</f>
        <v/>
      </c>
      <c r="AG210" t="str">
        <f ca="1">IF($E209="","",IF($F210="",AG209,IF(AND($M210=1,AG$9&gt;$B$9),"",IF(AND($M210=1,AG$9&lt;=$B$9),LOOKUP(AG$9,$A$12:$A$111,$B$12:$B$111),IF(AND($H210=-1,AH$9=$R209),"",IF($H210=-1,AH209,IF(AND($H210=1,AF$9=$R209),$J210,IF($H210=1,AG209,""))))))))</f>
        <v/>
      </c>
      <c r="AH210" t="str">
        <f ca="1">IF($E209="","",IF($F210="",AH209,IF(AND($M210=1,AH$9&gt;$B$9),"",IF(AND($M210=1,AH$9&lt;=$B$9),LOOKUP(AH$9,$A$12:$A$111,$B$12:$B$111),IF(AND($H210=-1,AI$9=$R209),"",IF($H210=-1,AI209,IF(AND($H210=1,AG$9=$R209),$J210,IF($H210=1,AH209,""))))))))</f>
        <v/>
      </c>
      <c r="AI210" t="str">
        <f ca="1">IF($E209="","",IF($F210="",AI209,IF(AND($M210=1,AI$9&gt;$B$9),"",IF(AND($M210=1,AI$9&lt;=$B$9),LOOKUP(AI$9,$A$12:$A$111,$B$12:$B$111),IF(AND($H210=-1,AJ$9=$R209),"",IF($H210=-1,AJ209,IF(AND($H210=1,AH$9=$R209),$J210,IF($H210=1,AI209,""))))))))</f>
        <v/>
      </c>
      <c r="AJ210" t="str">
        <f ca="1">IF($E209="","",IF($F210="",AJ209,IF(AND($M210=1,AJ$9&gt;$B$9),"",IF(AND($M210=1,AJ$9&lt;=$B$9),LOOKUP(AJ$9,$A$12:$A$111,$B$12:$B$111),IF(AND($H210=-1,AK$9=$R209),"",IF($H210=-1,AK209,IF(AND($H210=1,AI$9=$R209),$J210,IF($H210=1,AJ209,""))))))))</f>
        <v/>
      </c>
      <c r="AK210" t="str">
        <f ca="1">IF($E209="","",IF($F210="",AK209,IF(AND($M210=1,AK$9&gt;$B$9),"",IF(AND($M210=1,AK$9&lt;=$B$9),LOOKUP(AK$9,$A$12:$A$111,$B$12:$B$111),IF(AND($H210=-1,AL$9=$R209),"",IF($H210=-1,AL209,IF(AND($H210=1,AJ$9=$R209),$J210,IF($H210=1,AK209,""))))))))</f>
        <v/>
      </c>
      <c r="AL210" t="str">
        <f ca="1">IF($E209="","",IF($F210="",AL209,IF(AND($M210=1,AL$9&gt;$B$9),"",IF(AND($M210=1,AL$9&lt;=$B$9),LOOKUP(AL$9,$A$12:$A$111,$B$12:$B$111),IF(AND($H210=-1,AM$9=$R209),"",IF($H210=-1,AM209,IF(AND($H210=1,AK$9=$R209),$J210,IF($H210=1,AL209,""))))))))</f>
        <v/>
      </c>
      <c r="AM210" t="str">
        <f ca="1">IF($E209="","",IF($F210="",AM209,IF(AND($M210=1,AM$9&gt;$B$9),"",IF(AND($M210=1,AM$9&lt;=$B$9),LOOKUP(AM$9,$A$12:$A$111,$B$12:$B$111),IF(AND($H210=-1,AN$9=$R209),"",IF($H210=-1,AN209,IF(AND($H210=1,AL$9=$R209),$J210,IF($H210=1,AM209,""))))))))</f>
        <v/>
      </c>
      <c r="AN210" t="str">
        <f ca="1">IF($E209="","",IF($F210="",AN209,IF(AND($M210=1,AN$9&gt;$B$9),"",IF(AND($M210=1,AN$9&lt;=$B$9),LOOKUP(AN$9,$A$12:$A$111,$B$12:$B$111),IF(AND($H210=-1,AO$9=$R209),"",IF($H210=-1,AO209,IF(AND($H210=1,AM$9=$R209),$J210,IF($H210=1,AN209,""))))))))</f>
        <v/>
      </c>
      <c r="AO210" t="str">
        <f ca="1">IF($E209="","",IF($F210="",AO209,IF(AND($M210=1,AO$9&gt;$B$9),"",IF(AND($M210=1,AO$9&lt;=$B$9),LOOKUP(AO$9,$A$12:$A$111,$B$12:$B$111),IF(AND($H210=-1,AP$9=$R209),"",IF($H210=-1,AP209,IF(AND($H210=1,AN$9=$R209),$J210,IF($H210=1,AO209,""))))))))</f>
        <v/>
      </c>
      <c r="AP210" t="str">
        <f ca="1">IF($E209="","",IF($F210="",AP209,IF(AND($M210=1,AP$9&gt;$B$9),"",IF(AND($M210=1,AP$9&lt;=$B$9),LOOKUP(AP$9,$A$12:$A$111,$B$12:$B$111),IF(AND($H210=-1,AQ$9=$R209),"",IF($H210=-1,AQ209,IF(AND($H210=1,AO$9=$R209),$J210,IF($H210=1,AP209,""))))))))</f>
        <v/>
      </c>
      <c r="AQ210" t="str">
        <f ca="1">IF($E209="","",IF($F210="",AQ209,IF(AND($M210=1,AQ$9&gt;$B$9),"",IF(AND($M210=1,AQ$9&lt;=$B$9),LOOKUP(AQ$9,$A$12:$A$111,$B$12:$B$111),IF(AND($H210=-1,AR$9=$R209),"",IF($H210=-1,AR209,IF(AND($H210=1,AP$9=$R209),$J210,IF($H210=1,AQ209,""))))))))</f>
        <v/>
      </c>
      <c r="AR210" t="str">
        <f ca="1">IF($E209="","",IF($F210="",AR209,IF(AND($M210=1,AR$9&gt;$B$9),"",IF(AND($M210=1,AR$9&lt;=$B$9),LOOKUP(AR$9,$A$12:$A$111,$B$12:$B$111),IF(AND($H210=-1,AS$9=$R209),"",IF($H210=-1,AS209,IF(AND($H210=1,AQ$9=$R209),$J210,IF($H210=1,AR209,""))))))))</f>
        <v/>
      </c>
      <c r="AS210" t="str">
        <f ca="1">IF($E209="","",IF($F210="",AS209,IF(AND($M210=1,AS$9&gt;$B$9),"",IF(AND($M210=1,AS$9&lt;=$B$9),LOOKUP(AS$9,$A$12:$A$111,$B$12:$B$111),IF(AND($H210=-1,AT$9=$R209),"",IF($H210=-1,AT209,IF(AND($H210=1,AR$9=$R209),$J210,IF($H210=1,AS209,""))))))))</f>
        <v/>
      </c>
      <c r="AT210" t="str">
        <f ca="1">IF($E209="","",IF($F210="",AT209,IF(AND($M210=1,AT$9&gt;$B$9),"",IF(AND($M210=1,AT$9&lt;=$B$9),LOOKUP(AT$9,$A$12:$A$111,$B$12:$B$111),IF(AND($H210=-1,AU$9=$R209),"",IF($H210=-1,AU209,IF(AND($H210=1,AS$9=$R209),$J210,IF($H210=1,AT209,""))))))))</f>
        <v/>
      </c>
      <c r="AU210" t="str">
        <f ca="1">IF($E209="","",IF($F210="",AU209,IF(AND($M210=1,AU$9&gt;$B$9),"",IF(AND($M210=1,AU$9&lt;=$B$9),LOOKUP(AU$9,$A$12:$A$111,$B$12:$B$111),IF(AND($H210=-1,AV$9=$R209),"",IF($H210=-1,AV209,IF(AND($H210=1,AT$9=$R209),$J210,IF($H210=1,AU209,""))))))))</f>
        <v/>
      </c>
      <c r="AV210" t="str">
        <f ca="1">IF($E209="","",IF($F210="",AV209,IF(AND($M210=1,AV$9&gt;$B$9),"",IF(AND($M210=1,AV$9&lt;=$B$9),LOOKUP(AV$9,$A$12:$A$111,$B$12:$B$111),IF(AND($H210=-1,AW$9=$R209),"",IF($H210=-1,AW209,IF(AND($H210=1,AU$9=$R209),$J210,IF($H210=1,AV209,""))))))))</f>
        <v/>
      </c>
      <c r="AW210" t="str">
        <f ca="1">IF($E209="","",IF($F210="",AW209,IF(AND($M210=1,AW$9&gt;$B$9),"",IF(AND($M210=1,AW$9&lt;=$B$9),LOOKUP(AW$9,$A$12:$A$111,$B$12:$B$111),IF(AND($H210=-1,AX$9=$R209),"",IF($H210=-1,AX209,IF(AND($H210=1,AV$9=$R209),$J210,IF($H210=1,AW209,""))))))))</f>
        <v/>
      </c>
      <c r="AX210" t="str">
        <f ca="1">IF($E209="","",IF($F210="",AX209,IF(AND($M210=1,AX$9&gt;$B$9),"",IF(AND($M210=1,AX$9&lt;=$B$9),LOOKUP(AX$9,$A$12:$A$111,$B$12:$B$111),IF(AND($H210=-1,AY$9=$R209),"",IF($H210=-1,AY209,IF(AND($H210=1,AW$9=$R209),$J210,IF($H210=1,AX209,""))))))))</f>
        <v/>
      </c>
      <c r="AY210" t="str">
        <f ca="1">IF($E209="","",IF($F210="",AY209,IF(AND($M210=1,AY$9&gt;$B$9),"",IF(AND($M210=1,AY$9&lt;=$B$9),LOOKUP(AY$9,$A$12:$A$111,$B$12:$B$111),IF(AND($H210=-1,AZ$9=$R209),"",IF($H210=-1,AZ209,IF(AND($H210=1,AX$9=$R209),$J210,IF($H210=1,AY209,""))))))))</f>
        <v/>
      </c>
      <c r="AZ210" t="str">
        <f ca="1">IF($E209="","",IF($F210="",AZ209,IF(AND($M210=1,AZ$9&gt;$B$9),"",IF(AND($M210=1,AZ$9&lt;=$B$9),LOOKUP(AZ$9,$A$12:$A$111,$B$12:$B$111),IF(AND($H210=-1,BA$9=$R209),"",IF($H210=-1,BA209,IF(AND($H210=1,AY$9=$R209),$J210,IF($H210=1,AZ209,""))))))))</f>
        <v/>
      </c>
      <c r="BA210" t="str">
        <f ca="1">IF($E209="","",IF($F210="",BA209,IF(AND($M210=1,BA$9&gt;$B$9),"",IF(AND($M210=1,BA$9&lt;=$B$9),LOOKUP(BA$9,$A$12:$A$111,$B$12:$B$111),IF(AND($H210=-1,BB$9=$R209),"",IF($H210=-1,BB209,IF(AND($H210=1,AZ$9=$R209),$J210,IF($H210=1,BA209,""))))))))</f>
        <v/>
      </c>
      <c r="BB210" t="str">
        <f ca="1">IF($E209="","",IF($F210="",BB209,IF(AND($M210=1,BB$9&gt;$B$9),"",IF(AND($M210=1,BB$9&lt;=$B$9),LOOKUP(BB$9,$A$12:$A$111,$B$12:$B$111),IF(AND($H210=-1,BC$9=$R209),"",IF($H210=-1,BC209,IF(AND($H210=1,BA$9=$R209),$J210,IF($H210=1,BB209,""))))))))</f>
        <v/>
      </c>
      <c r="BC210" t="str">
        <f ca="1">IF($E209="","",IF($F210="",BC209,IF(AND($M210=1,BC$9&gt;$B$9),"",IF(AND($M210=1,BC$9&lt;=$B$9),LOOKUP(BC$9,$A$12:$A$111,$B$12:$B$111),IF(AND($H210=-1,BD$9=$R209),"",IF($H210=-1,BD209,IF(AND($H210=1,BB$9=$R209),$J210,IF($H210=1,BC209,""))))))))</f>
        <v/>
      </c>
      <c r="BD210" t="str">
        <f ca="1">IF($E209="","",IF($F210="",BD209,IF(AND($M210=1,BD$9&gt;$B$9),"",IF(AND($M210=1,BD$9&lt;=$B$9),LOOKUP(BD$9,$A$12:$A$111,$B$12:$B$111),IF(AND($H210=-1,BE$9=$R209),"",IF($H210=-1,BE209,IF(AND($H210=1,BC$9=$R209),$J210,IF($H210=1,BD209,""))))))))</f>
        <v/>
      </c>
      <c r="BE210" t="str">
        <f ca="1">IF($E209="","",IF($F210="",BE209,IF(AND($M210=1,BE$9&gt;$B$9),"",IF(AND($M210=1,BE$9&lt;=$B$9),LOOKUP(BE$9,$A$12:$A$111,$B$12:$B$111),IF(AND($H210=-1,BF$9=$R209),"",IF($H210=-1,BF209,IF(AND($H210=1,BD$9=$R209),$J210,IF($H210=1,BE209,""))))))))</f>
        <v/>
      </c>
      <c r="BF210" t="str">
        <f ca="1">IF($E209="","",IF($F210="",BF209,IF(AND($M210=1,BF$9&gt;$B$9),"",IF(AND($M210=1,BF$9&lt;=$B$9),LOOKUP(BF$9,$A$12:$A$111,$B$12:$B$111),IF(AND($H210=-1,BG$9=$R209),"",IF($H210=-1,BG209,IF(AND($H210=1,BE$9=$R209),$J210,IF($H210=1,BF209,""))))))))</f>
        <v/>
      </c>
      <c r="BG210" t="str">
        <f ca="1">IF($E209="","",IF($F210="",BG209,IF(AND($M210=1,BG$9&gt;$B$9),"",IF(AND($M210=1,BG$9&lt;=$B$9),LOOKUP(BG$9,$A$12:$A$111,$B$12:$B$111),IF(AND($H210=-1,BH$9=$R209),"",IF($H210=-1,BH209,IF(AND($H210=1,BF$9=$R209),$J210,IF($H210=1,BG209,""))))))))</f>
        <v/>
      </c>
      <c r="BH210" t="str">
        <f ca="1">IF($E209="","",IF($F210="",BH209,IF(AND($M210=1,BH$9&gt;$B$9),"",IF(AND($M210=1,BH$9&lt;=$B$9),LOOKUP(BH$9,$A$12:$A$111,$B$12:$B$111),IF(AND($H210=-1,BI$9=$R209),"",IF($H210=-1,BI209,IF(AND($H210=1,BG$9=$R209),$J210,IF($H210=1,BH209,""))))))))</f>
        <v/>
      </c>
      <c r="BI210" t="str">
        <f ca="1">IF($E209="","",IF($F210="",BI209,IF(AND($M210=1,BI$9&gt;$B$9),"",IF(AND($M210=1,BI$9&lt;=$B$9),LOOKUP(BI$9,$A$12:$A$111,$B$12:$B$111),IF(AND($H210=-1,BJ$9=$R209),"",IF($H210=-1,BJ209,IF(AND($H210=1,BH$9=$R209),$J210,IF($H210=1,BI209,""))))))))</f>
        <v/>
      </c>
      <c r="BJ210">
        <f ca="1">IF($E209="","",IF($F210="",BJ209,IF(AND($M210=1,BJ$9&gt;$B$9),"",IF(AND($M210=1,BJ$9&lt;=$B$9),LOOKUP(BJ$9,$A$12:$A$111,$B$12:$B$111),IF(AND($H210=-1,BK$9=$R209),"",IF($H210=-1,BK209,IF(AND($H210=1,BI$9=$R209),$J210,IF($H210=1,BJ209,""))))))))</f>
        <v>0</v>
      </c>
      <c r="BK210">
        <f ca="1">IF($E209="","",IF($F210="",BK209,IF(AND($M210=1,BK$9&gt;$B$9),"",IF(AND($M210=1,BK$9&lt;=$B$9),LOOKUP(BK$9,$A$12:$A$111,$B$12:$B$111),IF(AND($H210=-1,BL$9=$R209),"",IF($H210=-1,BL209,IF(AND($H210=1,BJ$9=$R209),$J210,IF($H210=1,BK209,""))))))))</f>
        <v>0</v>
      </c>
      <c r="BL210">
        <f ca="1">IF($E209="","",IF($F210="",BL209,IF(AND($M210=1,BL$9&gt;$B$9),"",IF(AND($M210=1,BL$9&lt;=$B$9),LOOKUP(BL$9,$A$12:$A$111,$B$12:$B$111),IF(AND($H210=-1,BM$9=$R209),"",IF($H210=-1,BM209,IF(AND($H210=1,BK$9=$R209),$J210,IF($H210=1,BL209,""))))))))</f>
        <v>0</v>
      </c>
      <c r="BM210">
        <f ca="1">IF($E209="","",IF($F210="",BM209,IF(AND($M210=1,BM$9&gt;$B$9),"",IF(AND($M210=1,BM$9&lt;=$B$9),LOOKUP(BM$9,$A$12:$A$111,$B$12:$B$111),IF(AND($H210=-1,BN$9=$R209),"",IF($H210=-1,BN209,IF(AND($H210=1,BL$9=$R209),$J210,IF($H210=1,BM209,""))))))))</f>
        <v>0</v>
      </c>
      <c r="BN210">
        <f ca="1">IF($E209="","",IF($F210="",BN209,IF(AND($M210=1,BN$9&gt;$B$9),"",IF(AND($M210=1,BN$9&lt;=$B$9),LOOKUP(BN$9,$A$12:$A$111,$B$12:$B$111),IF(AND($H210=-1,BO$9=$R209),"",IF($H210=-1,BO209,IF(AND($H210=1,BM$9=$R209),$J210,IF($H210=1,BN209,""))))))))</f>
        <v>0</v>
      </c>
      <c r="BO210">
        <f ca="1">IF($E209="","",IF($F210="",BO209,IF(AND($M210=1,BO$9&gt;$B$9),"",IF(AND($M210=1,BO$9&lt;=$B$9),LOOKUP(BO$9,$A$12:$A$111,$B$12:$B$111),IF(AND($H210=-1,BP$9=$R209),"",IF($H210=-1,BP209,IF(AND($H210=1,BN$9=$R209),$J210,IF($H210=1,BO209,""))))))))</f>
        <v>0</v>
      </c>
      <c r="BP210">
        <f ca="1">IF($E209="","",IF($F210="",BP209,IF(AND($M210=1,BP$9&gt;$B$9),"",IF(AND($M210=1,BP$9&lt;=$B$9),LOOKUP(BP$9,$A$12:$A$111,$B$12:$B$111),IF(AND($H210=-1,BQ$9=$R209),"",IF($H210=-1,BQ209,IF(AND($H210=1,BO$9=$R209),$J210,IF($H210=1,BP209,""))))))))</f>
        <v>0</v>
      </c>
    </row>
    <row r="211" spans="4:68" x14ac:dyDescent="0.25">
      <c r="D211" s="4">
        <v>201</v>
      </c>
      <c r="E211" s="1">
        <f t="shared" ca="1" si="30"/>
        <v>3</v>
      </c>
      <c r="F211" t="str">
        <f ca="1">IF(E210="","",IF(AND(B$3="Last",G210="Zero"),F210,IF(B$3="Last",G210,IF(AND(B$3="2nd last",G209="Zero"),F210,IF(B$3="2nd last",G209,IF(AND(B$3="Opposite",G210="Zero"),F210,IF(AND(B$3="Opposite",G210="Red"),"Black",IF(AND(B$3="Opposite",G210="Black"),"Red",IF(AND(B$3="Opposite",G210="Odd"),"Even",IF(AND(B$3="Opposite",G210="Even"),"Odd",IF(AND(B$3="Opposite",G210="High"),"Low",IF(AND(B$3="Opposite",G210="Low"),"High",IF(COUNTIF(Refs!$E$5:$I$6,B$3)=1,RevLab!B$3,"")))))))))))))</f>
        <v>Black</v>
      </c>
      <c r="G211" t="str">
        <f ca="1">IF(E211="","",IF(B$2="Red/Black",LOOKUP(E211,Refs!D:D,Refs!F:F),IF(B$2="High/Low",LOOKUP(E211,Refs!D:D,Refs!H:H),IF(B$2="Odd/Even",LOOKUP(E211,Refs!D:D,Refs!J:J),""))))</f>
        <v>Red</v>
      </c>
      <c r="H211">
        <f t="shared" ca="1" si="31"/>
        <v>-1</v>
      </c>
      <c r="I211">
        <f ca="1">IF(E210="","",IF(F211="","",IF(AND(R210&gt;1,P210+Q210&gt;=$B$4),$B$4,IF(R210=1,P210,P210+Q210))))</f>
        <v>60</v>
      </c>
      <c r="J211">
        <f t="shared" ca="1" si="32"/>
        <v>-60</v>
      </c>
      <c r="K211">
        <f t="shared" ca="1" si="34"/>
        <v>-109</v>
      </c>
      <c r="L211">
        <f t="shared" ca="1" si="35"/>
        <v>86</v>
      </c>
      <c r="M211">
        <f t="shared" ca="1" si="33"/>
        <v>0</v>
      </c>
      <c r="P211">
        <f t="shared" ca="1" si="27"/>
        <v>17</v>
      </c>
      <c r="Q211">
        <f t="shared" ca="1" si="28"/>
        <v>38</v>
      </c>
      <c r="R211" s="2">
        <f t="shared" ca="1" si="29"/>
        <v>5</v>
      </c>
      <c r="S211" s="4">
        <f ca="1">IF(E210="","",IF($F211="",S210,IF($M211=1,LOOKUP(S$9,$A$12:$A$111,$B$12:$B$111),IF(AND($H211=-1,T$9=$R210),"",IF($H211=-1,T210,IF($H211=1,S210))))))</f>
        <v>17</v>
      </c>
      <c r="T211">
        <f ca="1">IF($E210="","",IF($F211="",T210,IF(AND($M211=1,T$9&gt;$B$9),"",IF(AND($M211=1,T$9&lt;=$B$9),LOOKUP(T$9,$A$12:$A$111,$B$12:$B$111),IF(AND($H211=-1,U$9=$R210),"",IF($H211=-1,U210,IF(AND($H211=1,S$9=$R210),$J211,IF($H211=1,T210,""))))))))</f>
        <v>21</v>
      </c>
      <c r="U211">
        <f ca="1">IF($E210="","",IF($F211="",U210,IF(AND($M211=1,U$9&gt;$B$9),"",IF(AND($M211=1,U$9&lt;=$B$9),LOOKUP(U$9,$A$12:$A$111,$B$12:$B$111),IF(AND($H211=-1,V$9=$R210),"",IF($H211=-1,V210,IF(AND($H211=1,T$9=$R210),$J211,IF($H211=1,U210,""))))))))</f>
        <v>25</v>
      </c>
      <c r="V211">
        <f ca="1">IF($E210="","",IF($F211="",V210,IF(AND($M211=1,V$9&gt;$B$9),"",IF(AND($M211=1,V$9&lt;=$B$9),LOOKUP(V$9,$A$12:$A$111,$B$12:$B$111),IF(AND($H211=-1,W$9=$R210),"",IF($H211=-1,W210,IF(AND($H211=1,U$9=$R210),$J211,IF($H211=1,V210,""))))))))</f>
        <v>30</v>
      </c>
      <c r="W211">
        <f ca="1">IF($E210="","",IF($F211="",W210,IF(AND($M211=1,W$9&gt;$B$9),"",IF(AND($M211=1,W$9&lt;=$B$9),LOOKUP(W$9,$A$12:$A$111,$B$12:$B$111),IF(AND($H211=-1,X$9=$R210),"",IF($H211=-1,X210,IF(AND($H211=1,V$9=$R210),$J211,IF($H211=1,W210,""))))))))</f>
        <v>38</v>
      </c>
      <c r="X211" t="str">
        <f ca="1">IF($E210="","",IF($F211="",X210,IF(AND($M211=1,X$9&gt;$B$9),"",IF(AND($M211=1,X$9&lt;=$B$9),LOOKUP(X$9,$A$12:$A$111,$B$12:$B$111),IF(AND($H211=-1,Y$9=$R210),"",IF($H211=-1,Y210,IF(AND($H211=1,W$9=$R210),$J211,IF($H211=1,X210,""))))))))</f>
        <v/>
      </c>
      <c r="Y211" t="str">
        <f ca="1">IF($E210="","",IF($F211="",Y210,IF(AND($M211=1,Y$9&gt;$B$9),"",IF(AND($M211=1,Y$9&lt;=$B$9),LOOKUP(Y$9,$A$12:$A$111,$B$12:$B$111),IF(AND($H211=-1,Z$9=$R210),"",IF($H211=-1,Z210,IF(AND($H211=1,X$9=$R210),$J211,IF($H211=1,Y210,""))))))))</f>
        <v/>
      </c>
      <c r="Z211" t="str">
        <f ca="1">IF($E210="","",IF($F211="",Z210,IF(AND($M211=1,Z$9&gt;$B$9),"",IF(AND($M211=1,Z$9&lt;=$B$9),LOOKUP(Z$9,$A$12:$A$111,$B$12:$B$111),IF(AND($H211=-1,AA$9=$R210),"",IF($H211=-1,AA210,IF(AND($H211=1,Y$9=$R210),$J211,IF($H211=1,Z210,""))))))))</f>
        <v/>
      </c>
      <c r="AA211" t="str">
        <f ca="1">IF($E210="","",IF($F211="",AA210,IF(AND($M211=1,AA$9&gt;$B$9),"",IF(AND($M211=1,AA$9&lt;=$B$9),LOOKUP(AA$9,$A$12:$A$111,$B$12:$B$111),IF(AND($H211=-1,AB$9=$R210),"",IF($H211=-1,AB210,IF(AND($H211=1,Z$9=$R210),$J211,IF($H211=1,AA210,""))))))))</f>
        <v/>
      </c>
      <c r="AB211" t="str">
        <f ca="1">IF($E210="","",IF($F211="",AB210,IF(AND($M211=1,AB$9&gt;$B$9),"",IF(AND($M211=1,AB$9&lt;=$B$9),LOOKUP(AB$9,$A$12:$A$111,$B$12:$B$111),IF(AND($H211=-1,AC$9=$R210),"",IF($H211=-1,AC210,IF(AND($H211=1,AA$9=$R210),$J211,IF($H211=1,AB210,""))))))))</f>
        <v/>
      </c>
      <c r="AC211" t="str">
        <f ca="1">IF($E210="","",IF($F211="",AC210,IF(AND($M211=1,AC$9&gt;$B$9),"",IF(AND($M211=1,AC$9&lt;=$B$9),LOOKUP(AC$9,$A$12:$A$111,$B$12:$B$111),IF(AND($H211=-1,AD$9=$R210),"",IF($H211=-1,AD210,IF(AND($H211=1,AB$9=$R210),$J211,IF($H211=1,AC210,""))))))))</f>
        <v/>
      </c>
      <c r="AD211" t="str">
        <f ca="1">IF($E210="","",IF($F211="",AD210,IF(AND($M211=1,AD$9&gt;$B$9),"",IF(AND($M211=1,AD$9&lt;=$B$9),LOOKUP(AD$9,$A$12:$A$111,$B$12:$B$111),IF(AND($H211=-1,AE$9=$R210),"",IF($H211=-1,AE210,IF(AND($H211=1,AC$9=$R210),$J211,IF($H211=1,AD210,""))))))))</f>
        <v/>
      </c>
      <c r="AE211" t="str">
        <f ca="1">IF($E210="","",IF($F211="",AE210,IF(AND($M211=1,AE$9&gt;$B$9),"",IF(AND($M211=1,AE$9&lt;=$B$9),LOOKUP(AE$9,$A$12:$A$111,$B$12:$B$111),IF(AND($H211=-1,AF$9=$R210),"",IF($H211=-1,AF210,IF(AND($H211=1,AD$9=$R210),$J211,IF($H211=1,AE210,""))))))))</f>
        <v/>
      </c>
      <c r="AF211" t="str">
        <f ca="1">IF($E210="","",IF($F211="",AF210,IF(AND($M211=1,AF$9&gt;$B$9),"",IF(AND($M211=1,AF$9&lt;=$B$9),LOOKUP(AF$9,$A$12:$A$111,$B$12:$B$111),IF(AND($H211=-1,AG$9=$R210),"",IF($H211=-1,AG210,IF(AND($H211=1,AE$9=$R210),$J211,IF($H211=1,AF210,""))))))))</f>
        <v/>
      </c>
      <c r="AG211" t="str">
        <f ca="1">IF($E210="","",IF($F211="",AG210,IF(AND($M211=1,AG$9&gt;$B$9),"",IF(AND($M211=1,AG$9&lt;=$B$9),LOOKUP(AG$9,$A$12:$A$111,$B$12:$B$111),IF(AND($H211=-1,AH$9=$R210),"",IF($H211=-1,AH210,IF(AND($H211=1,AF$9=$R210),$J211,IF($H211=1,AG210,""))))))))</f>
        <v/>
      </c>
      <c r="AH211" t="str">
        <f ca="1">IF($E210="","",IF($F211="",AH210,IF(AND($M211=1,AH$9&gt;$B$9),"",IF(AND($M211=1,AH$9&lt;=$B$9),LOOKUP(AH$9,$A$12:$A$111,$B$12:$B$111),IF(AND($H211=-1,AI$9=$R210),"",IF($H211=-1,AI210,IF(AND($H211=1,AG$9=$R210),$J211,IF($H211=1,AH210,""))))))))</f>
        <v/>
      </c>
      <c r="AI211" t="str">
        <f ca="1">IF($E210="","",IF($F211="",AI210,IF(AND($M211=1,AI$9&gt;$B$9),"",IF(AND($M211=1,AI$9&lt;=$B$9),LOOKUP(AI$9,$A$12:$A$111,$B$12:$B$111),IF(AND($H211=-1,AJ$9=$R210),"",IF($H211=-1,AJ210,IF(AND($H211=1,AH$9=$R210),$J211,IF($H211=1,AI210,""))))))))</f>
        <v/>
      </c>
      <c r="AJ211" t="str">
        <f ca="1">IF($E210="","",IF($F211="",AJ210,IF(AND($M211=1,AJ$9&gt;$B$9),"",IF(AND($M211=1,AJ$9&lt;=$B$9),LOOKUP(AJ$9,$A$12:$A$111,$B$12:$B$111),IF(AND($H211=-1,AK$9=$R210),"",IF($H211=-1,AK210,IF(AND($H211=1,AI$9=$R210),$J211,IF($H211=1,AJ210,""))))))))</f>
        <v/>
      </c>
      <c r="AK211" t="str">
        <f ca="1">IF($E210="","",IF($F211="",AK210,IF(AND($M211=1,AK$9&gt;$B$9),"",IF(AND($M211=1,AK$9&lt;=$B$9),LOOKUP(AK$9,$A$12:$A$111,$B$12:$B$111),IF(AND($H211=-1,AL$9=$R210),"",IF($H211=-1,AL210,IF(AND($H211=1,AJ$9=$R210),$J211,IF($H211=1,AK210,""))))))))</f>
        <v/>
      </c>
      <c r="AL211" t="str">
        <f ca="1">IF($E210="","",IF($F211="",AL210,IF(AND($M211=1,AL$9&gt;$B$9),"",IF(AND($M211=1,AL$9&lt;=$B$9),LOOKUP(AL$9,$A$12:$A$111,$B$12:$B$111),IF(AND($H211=-1,AM$9=$R210),"",IF($H211=-1,AM210,IF(AND($H211=1,AK$9=$R210),$J211,IF($H211=1,AL210,""))))))))</f>
        <v/>
      </c>
      <c r="AM211" t="str">
        <f ca="1">IF($E210="","",IF($F211="",AM210,IF(AND($M211=1,AM$9&gt;$B$9),"",IF(AND($M211=1,AM$9&lt;=$B$9),LOOKUP(AM$9,$A$12:$A$111,$B$12:$B$111),IF(AND($H211=-1,AN$9=$R210),"",IF($H211=-1,AN210,IF(AND($H211=1,AL$9=$R210),$J211,IF($H211=1,AM210,""))))))))</f>
        <v/>
      </c>
      <c r="AN211" t="str">
        <f ca="1">IF($E210="","",IF($F211="",AN210,IF(AND($M211=1,AN$9&gt;$B$9),"",IF(AND($M211=1,AN$9&lt;=$B$9),LOOKUP(AN$9,$A$12:$A$111,$B$12:$B$111),IF(AND($H211=-1,AO$9=$R210),"",IF($H211=-1,AO210,IF(AND($H211=1,AM$9=$R210),$J211,IF($H211=1,AN210,""))))))))</f>
        <v/>
      </c>
      <c r="AO211" t="str">
        <f ca="1">IF($E210="","",IF($F211="",AO210,IF(AND($M211=1,AO$9&gt;$B$9),"",IF(AND($M211=1,AO$9&lt;=$B$9),LOOKUP(AO$9,$A$12:$A$111,$B$12:$B$111),IF(AND($H211=-1,AP$9=$R210),"",IF($H211=-1,AP210,IF(AND($H211=1,AN$9=$R210),$J211,IF($H211=1,AO210,""))))))))</f>
        <v/>
      </c>
      <c r="AP211" t="str">
        <f ca="1">IF($E210="","",IF($F211="",AP210,IF(AND($M211=1,AP$9&gt;$B$9),"",IF(AND($M211=1,AP$9&lt;=$B$9),LOOKUP(AP$9,$A$12:$A$111,$B$12:$B$111),IF(AND($H211=-1,AQ$9=$R210),"",IF($H211=-1,AQ210,IF(AND($H211=1,AO$9=$R210),$J211,IF($H211=1,AP210,""))))))))</f>
        <v/>
      </c>
      <c r="AQ211" t="str">
        <f ca="1">IF($E210="","",IF($F211="",AQ210,IF(AND($M211=1,AQ$9&gt;$B$9),"",IF(AND($M211=1,AQ$9&lt;=$B$9),LOOKUP(AQ$9,$A$12:$A$111,$B$12:$B$111),IF(AND($H211=-1,AR$9=$R210),"",IF($H211=-1,AR210,IF(AND($H211=1,AP$9=$R210),$J211,IF($H211=1,AQ210,""))))))))</f>
        <v/>
      </c>
      <c r="AR211" t="str">
        <f ca="1">IF($E210="","",IF($F211="",AR210,IF(AND($M211=1,AR$9&gt;$B$9),"",IF(AND($M211=1,AR$9&lt;=$B$9),LOOKUP(AR$9,$A$12:$A$111,$B$12:$B$111),IF(AND($H211=-1,AS$9=$R210),"",IF($H211=-1,AS210,IF(AND($H211=1,AQ$9=$R210),$J211,IF($H211=1,AR210,""))))))))</f>
        <v/>
      </c>
      <c r="AS211" t="str">
        <f ca="1">IF($E210="","",IF($F211="",AS210,IF(AND($M211=1,AS$9&gt;$B$9),"",IF(AND($M211=1,AS$9&lt;=$B$9),LOOKUP(AS$9,$A$12:$A$111,$B$12:$B$111),IF(AND($H211=-1,AT$9=$R210),"",IF($H211=-1,AT210,IF(AND($H211=1,AR$9=$R210),$J211,IF($H211=1,AS210,""))))))))</f>
        <v/>
      </c>
      <c r="AT211" t="str">
        <f ca="1">IF($E210="","",IF($F211="",AT210,IF(AND($M211=1,AT$9&gt;$B$9),"",IF(AND($M211=1,AT$9&lt;=$B$9),LOOKUP(AT$9,$A$12:$A$111,$B$12:$B$111),IF(AND($H211=-1,AU$9=$R210),"",IF($H211=-1,AU210,IF(AND($H211=1,AS$9=$R210),$J211,IF($H211=1,AT210,""))))))))</f>
        <v/>
      </c>
      <c r="AU211" t="str">
        <f ca="1">IF($E210="","",IF($F211="",AU210,IF(AND($M211=1,AU$9&gt;$B$9),"",IF(AND($M211=1,AU$9&lt;=$B$9),LOOKUP(AU$9,$A$12:$A$111,$B$12:$B$111),IF(AND($H211=-1,AV$9=$R210),"",IF($H211=-1,AV210,IF(AND($H211=1,AT$9=$R210),$J211,IF($H211=1,AU210,""))))))))</f>
        <v/>
      </c>
      <c r="AV211" t="str">
        <f ca="1">IF($E210="","",IF($F211="",AV210,IF(AND($M211=1,AV$9&gt;$B$9),"",IF(AND($M211=1,AV$9&lt;=$B$9),LOOKUP(AV$9,$A$12:$A$111,$B$12:$B$111),IF(AND($H211=-1,AW$9=$R210),"",IF($H211=-1,AW210,IF(AND($H211=1,AU$9=$R210),$J211,IF($H211=1,AV210,""))))))))</f>
        <v/>
      </c>
      <c r="AW211" t="str">
        <f ca="1">IF($E210="","",IF($F211="",AW210,IF(AND($M211=1,AW$9&gt;$B$9),"",IF(AND($M211=1,AW$9&lt;=$B$9),LOOKUP(AW$9,$A$12:$A$111,$B$12:$B$111),IF(AND($H211=-1,AX$9=$R210),"",IF($H211=-1,AX210,IF(AND($H211=1,AV$9=$R210),$J211,IF($H211=1,AW210,""))))))))</f>
        <v/>
      </c>
      <c r="AX211" t="str">
        <f ca="1">IF($E210="","",IF($F211="",AX210,IF(AND($M211=1,AX$9&gt;$B$9),"",IF(AND($M211=1,AX$9&lt;=$B$9),LOOKUP(AX$9,$A$12:$A$111,$B$12:$B$111),IF(AND($H211=-1,AY$9=$R210),"",IF($H211=-1,AY210,IF(AND($H211=1,AW$9=$R210),$J211,IF($H211=1,AX210,""))))))))</f>
        <v/>
      </c>
      <c r="AY211" t="str">
        <f ca="1">IF($E210="","",IF($F211="",AY210,IF(AND($M211=1,AY$9&gt;$B$9),"",IF(AND($M211=1,AY$9&lt;=$B$9),LOOKUP(AY$9,$A$12:$A$111,$B$12:$B$111),IF(AND($H211=-1,AZ$9=$R210),"",IF($H211=-1,AZ210,IF(AND($H211=1,AX$9=$R210),$J211,IF($H211=1,AY210,""))))))))</f>
        <v/>
      </c>
      <c r="AZ211" t="str">
        <f ca="1">IF($E210="","",IF($F211="",AZ210,IF(AND($M211=1,AZ$9&gt;$B$9),"",IF(AND($M211=1,AZ$9&lt;=$B$9),LOOKUP(AZ$9,$A$12:$A$111,$B$12:$B$111),IF(AND($H211=-1,BA$9=$R210),"",IF($H211=-1,BA210,IF(AND($H211=1,AY$9=$R210),$J211,IF($H211=1,AZ210,""))))))))</f>
        <v/>
      </c>
      <c r="BA211" t="str">
        <f ca="1">IF($E210="","",IF($F211="",BA210,IF(AND($M211=1,BA$9&gt;$B$9),"",IF(AND($M211=1,BA$9&lt;=$B$9),LOOKUP(BA$9,$A$12:$A$111,$B$12:$B$111),IF(AND($H211=-1,BB$9=$R210),"",IF($H211=-1,BB210,IF(AND($H211=1,AZ$9=$R210),$J211,IF($H211=1,BA210,""))))))))</f>
        <v/>
      </c>
      <c r="BB211" t="str">
        <f ca="1">IF($E210="","",IF($F211="",BB210,IF(AND($M211=1,BB$9&gt;$B$9),"",IF(AND($M211=1,BB$9&lt;=$B$9),LOOKUP(BB$9,$A$12:$A$111,$B$12:$B$111),IF(AND($H211=-1,BC$9=$R210),"",IF($H211=-1,BC210,IF(AND($H211=1,BA$9=$R210),$J211,IF($H211=1,BB210,""))))))))</f>
        <v/>
      </c>
      <c r="BC211" t="str">
        <f ca="1">IF($E210="","",IF($F211="",BC210,IF(AND($M211=1,BC$9&gt;$B$9),"",IF(AND($M211=1,BC$9&lt;=$B$9),LOOKUP(BC$9,$A$12:$A$111,$B$12:$B$111),IF(AND($H211=-1,BD$9=$R210),"",IF($H211=-1,BD210,IF(AND($H211=1,BB$9=$R210),$J211,IF($H211=1,BC210,""))))))))</f>
        <v/>
      </c>
      <c r="BD211" t="str">
        <f ca="1">IF($E210="","",IF($F211="",BD210,IF(AND($M211=1,BD$9&gt;$B$9),"",IF(AND($M211=1,BD$9&lt;=$B$9),LOOKUP(BD$9,$A$12:$A$111,$B$12:$B$111),IF(AND($H211=-1,BE$9=$R210),"",IF($H211=-1,BE210,IF(AND($H211=1,BC$9=$R210),$J211,IF($H211=1,BD210,""))))))))</f>
        <v/>
      </c>
      <c r="BE211" t="str">
        <f ca="1">IF($E210="","",IF($F211="",BE210,IF(AND($M211=1,BE$9&gt;$B$9),"",IF(AND($M211=1,BE$9&lt;=$B$9),LOOKUP(BE$9,$A$12:$A$111,$B$12:$B$111),IF(AND($H211=-1,BF$9=$R210),"",IF($H211=-1,BF210,IF(AND($H211=1,BD$9=$R210),$J211,IF($H211=1,BE210,""))))))))</f>
        <v/>
      </c>
      <c r="BF211" t="str">
        <f ca="1">IF($E210="","",IF($F211="",BF210,IF(AND($M211=1,BF$9&gt;$B$9),"",IF(AND($M211=1,BF$9&lt;=$B$9),LOOKUP(BF$9,$A$12:$A$111,$B$12:$B$111),IF(AND($H211=-1,BG$9=$R210),"",IF($H211=-1,BG210,IF(AND($H211=1,BE$9=$R210),$J211,IF($H211=1,BF210,""))))))))</f>
        <v/>
      </c>
      <c r="BG211" t="str">
        <f ca="1">IF($E210="","",IF($F211="",BG210,IF(AND($M211=1,BG$9&gt;$B$9),"",IF(AND($M211=1,BG$9&lt;=$B$9),LOOKUP(BG$9,$A$12:$A$111,$B$12:$B$111),IF(AND($H211=-1,BH$9=$R210),"",IF($H211=-1,BH210,IF(AND($H211=1,BF$9=$R210),$J211,IF($H211=1,BG210,""))))))))</f>
        <v/>
      </c>
      <c r="BH211" t="str">
        <f ca="1">IF($E210="","",IF($F211="",BH210,IF(AND($M211=1,BH$9&gt;$B$9),"",IF(AND($M211=1,BH$9&lt;=$B$9),LOOKUP(BH$9,$A$12:$A$111,$B$12:$B$111),IF(AND($H211=-1,BI$9=$R210),"",IF($H211=-1,BI210,IF(AND($H211=1,BG$9=$R210),$J211,IF($H211=1,BH210,""))))))))</f>
        <v/>
      </c>
      <c r="BI211">
        <f ca="1">IF($E210="","",IF($F211="",BI210,IF(AND($M211=1,BI$9&gt;$B$9),"",IF(AND($M211=1,BI$9&lt;=$B$9),LOOKUP(BI$9,$A$12:$A$111,$B$12:$B$111),IF(AND($H211=-1,BJ$9=$R210),"",IF($H211=-1,BJ210,IF(AND($H211=1,BH$9=$R210),$J211,IF($H211=1,BI210,""))))))))</f>
        <v>0</v>
      </c>
      <c r="BJ211">
        <f ca="1">IF($E210="","",IF($F211="",BJ210,IF(AND($M211=1,BJ$9&gt;$B$9),"",IF(AND($M211=1,BJ$9&lt;=$B$9),LOOKUP(BJ$9,$A$12:$A$111,$B$12:$B$111),IF(AND($H211=-1,BK$9=$R210),"",IF($H211=-1,BK210,IF(AND($H211=1,BI$9=$R210),$J211,IF($H211=1,BJ210,""))))))))</f>
        <v>0</v>
      </c>
      <c r="BK211">
        <f ca="1">IF($E210="","",IF($F211="",BK210,IF(AND($M211=1,BK$9&gt;$B$9),"",IF(AND($M211=1,BK$9&lt;=$B$9),LOOKUP(BK$9,$A$12:$A$111,$B$12:$B$111),IF(AND($H211=-1,BL$9=$R210),"",IF($H211=-1,BL210,IF(AND($H211=1,BJ$9=$R210),$J211,IF($H211=1,BK210,""))))))))</f>
        <v>0</v>
      </c>
      <c r="BL211">
        <f ca="1">IF($E210="","",IF($F211="",BL210,IF(AND($M211=1,BL$9&gt;$B$9),"",IF(AND($M211=1,BL$9&lt;=$B$9),LOOKUP(BL$9,$A$12:$A$111,$B$12:$B$111),IF(AND($H211=-1,BM$9=$R210),"",IF($H211=-1,BM210,IF(AND($H211=1,BK$9=$R210),$J211,IF($H211=1,BL210,""))))))))</f>
        <v>0</v>
      </c>
      <c r="BM211">
        <f ca="1">IF($E210="","",IF($F211="",BM210,IF(AND($M211=1,BM$9&gt;$B$9),"",IF(AND($M211=1,BM$9&lt;=$B$9),LOOKUP(BM$9,$A$12:$A$111,$B$12:$B$111),IF(AND($H211=-1,BN$9=$R210),"",IF($H211=-1,BN210,IF(AND($H211=1,BL$9=$R210),$J211,IF($H211=1,BM210,""))))))))</f>
        <v>0</v>
      </c>
      <c r="BN211">
        <f ca="1">IF($E210="","",IF($F211="",BN210,IF(AND($M211=1,BN$9&gt;$B$9),"",IF(AND($M211=1,BN$9&lt;=$B$9),LOOKUP(BN$9,$A$12:$A$111,$B$12:$B$111),IF(AND($H211=-1,BO$9=$R210),"",IF($H211=-1,BO210,IF(AND($H211=1,BM$9=$R210),$J211,IF($H211=1,BN210,""))))))))</f>
        <v>0</v>
      </c>
      <c r="BO211">
        <f ca="1">IF($E210="","",IF($F211="",BO210,IF(AND($M211=1,BO$9&gt;$B$9),"",IF(AND($M211=1,BO$9&lt;=$B$9),LOOKUP(BO$9,$A$12:$A$111,$B$12:$B$111),IF(AND($H211=-1,BP$9=$R210),"",IF($H211=-1,BP210,IF(AND($H211=1,BN$9=$R210),$J211,IF($H211=1,BO210,""))))))))</f>
        <v>0</v>
      </c>
      <c r="BP211">
        <f ca="1">IF($E210="","",IF($F211="",BP210,IF(AND($M211=1,BP$9&gt;$B$9),"",IF(AND($M211=1,BP$9&lt;=$B$9),LOOKUP(BP$9,$A$12:$A$111,$B$12:$B$111),IF(AND($H211=-1,BQ$9=$R210),"",IF($H211=-1,BQ210,IF(AND($H211=1,BO$9=$R210),$J211,IF($H211=1,BP210,""))))))))</f>
        <v>0</v>
      </c>
    </row>
    <row r="212" spans="4:68" x14ac:dyDescent="0.25">
      <c r="D212" s="4">
        <v>202</v>
      </c>
      <c r="E212" s="1">
        <f t="shared" ca="1" si="30"/>
        <v>6</v>
      </c>
      <c r="F212" t="str">
        <f ca="1">IF(E211="","",IF(AND(B$3="Last",G211="Zero"),F211,IF(B$3="Last",G211,IF(AND(B$3="2nd last",G210="Zero"),F211,IF(B$3="2nd last",G210,IF(AND(B$3="Opposite",G211="Zero"),F211,IF(AND(B$3="Opposite",G211="Red"),"Black",IF(AND(B$3="Opposite",G211="Black"),"Red",IF(AND(B$3="Opposite",G211="Odd"),"Even",IF(AND(B$3="Opposite",G211="Even"),"Odd",IF(AND(B$3="Opposite",G211="High"),"Low",IF(AND(B$3="Opposite",G211="Low"),"High",IF(COUNTIF(Refs!$E$5:$I$6,B$3)=1,RevLab!B$3,"")))))))))))))</f>
        <v>Black</v>
      </c>
      <c r="G212" t="str">
        <f ca="1">IF(E212="","",IF(B$2="Red/Black",LOOKUP(E212,Refs!D:D,Refs!F:F),IF(B$2="High/Low",LOOKUP(E212,Refs!D:D,Refs!H:H),IF(B$2="Odd/Even",LOOKUP(E212,Refs!D:D,Refs!J:J),""))))</f>
        <v>Black</v>
      </c>
      <c r="H212">
        <f t="shared" ca="1" si="31"/>
        <v>1</v>
      </c>
      <c r="I212">
        <f ca="1">IF(E211="","",IF(F212="","",IF(AND(R211&gt;1,P211+Q211&gt;=$B$4),$B$4,IF(R211=1,P211,P211+Q211))))</f>
        <v>55</v>
      </c>
      <c r="J212">
        <f t="shared" ca="1" si="32"/>
        <v>55</v>
      </c>
      <c r="K212">
        <f t="shared" ca="1" si="34"/>
        <v>-54</v>
      </c>
      <c r="L212">
        <f t="shared" ca="1" si="35"/>
        <v>86</v>
      </c>
      <c r="M212">
        <f t="shared" ca="1" si="33"/>
        <v>0</v>
      </c>
      <c r="P212">
        <f t="shared" ca="1" si="27"/>
        <v>17</v>
      </c>
      <c r="Q212">
        <f t="shared" ca="1" si="28"/>
        <v>55</v>
      </c>
      <c r="R212" s="2">
        <f t="shared" ca="1" si="29"/>
        <v>6</v>
      </c>
      <c r="S212" s="4">
        <f ca="1">IF(E211="","",IF($F212="",S211,IF($M212=1,LOOKUP(S$9,$A$12:$A$111,$B$12:$B$111),IF(AND($H212=-1,T$9=$R211),"",IF($H212=-1,T211,IF($H212=1,S211))))))</f>
        <v>17</v>
      </c>
      <c r="T212">
        <f ca="1">IF($E211="","",IF($F212="",T211,IF(AND($M212=1,T$9&gt;$B$9),"",IF(AND($M212=1,T$9&lt;=$B$9),LOOKUP(T$9,$A$12:$A$111,$B$12:$B$111),IF(AND($H212=-1,U$9=$R211),"",IF($H212=-1,U211,IF(AND($H212=1,S$9=$R211),$J212,IF($H212=1,T211,""))))))))</f>
        <v>21</v>
      </c>
      <c r="U212">
        <f ca="1">IF($E211="","",IF($F212="",U211,IF(AND($M212=1,U$9&gt;$B$9),"",IF(AND($M212=1,U$9&lt;=$B$9),LOOKUP(U$9,$A$12:$A$111,$B$12:$B$111),IF(AND($H212=-1,V$9=$R211),"",IF($H212=-1,V211,IF(AND($H212=1,T$9=$R211),$J212,IF($H212=1,U211,""))))))))</f>
        <v>25</v>
      </c>
      <c r="V212">
        <f ca="1">IF($E211="","",IF($F212="",V211,IF(AND($M212=1,V$9&gt;$B$9),"",IF(AND($M212=1,V$9&lt;=$B$9),LOOKUP(V$9,$A$12:$A$111,$B$12:$B$111),IF(AND($H212=-1,W$9=$R211),"",IF($H212=-1,W211,IF(AND($H212=1,U$9=$R211),$J212,IF($H212=1,V211,""))))))))</f>
        <v>30</v>
      </c>
      <c r="W212">
        <f ca="1">IF($E211="","",IF($F212="",W211,IF(AND($M212=1,W$9&gt;$B$9),"",IF(AND($M212=1,W$9&lt;=$B$9),LOOKUP(W$9,$A$12:$A$111,$B$12:$B$111),IF(AND($H212=-1,X$9=$R211),"",IF($H212=-1,X211,IF(AND($H212=1,V$9=$R211),$J212,IF($H212=1,W211,""))))))))</f>
        <v>38</v>
      </c>
      <c r="X212">
        <f ca="1">IF($E211="","",IF($F212="",X211,IF(AND($M212=1,X$9&gt;$B$9),"",IF(AND($M212=1,X$9&lt;=$B$9),LOOKUP(X$9,$A$12:$A$111,$B$12:$B$111),IF(AND($H212=-1,Y$9=$R211),"",IF($H212=-1,Y211,IF(AND($H212=1,W$9=$R211),$J212,IF($H212=1,X211,""))))))))</f>
        <v>55</v>
      </c>
      <c r="Y212" t="str">
        <f ca="1">IF($E211="","",IF($F212="",Y211,IF(AND($M212=1,Y$9&gt;$B$9),"",IF(AND($M212=1,Y$9&lt;=$B$9),LOOKUP(Y$9,$A$12:$A$111,$B$12:$B$111),IF(AND($H212=-1,Z$9=$R211),"",IF($H212=-1,Z211,IF(AND($H212=1,X$9=$R211),$J212,IF($H212=1,Y211,""))))))))</f>
        <v/>
      </c>
      <c r="Z212" t="str">
        <f ca="1">IF($E211="","",IF($F212="",Z211,IF(AND($M212=1,Z$9&gt;$B$9),"",IF(AND($M212=1,Z$9&lt;=$B$9),LOOKUP(Z$9,$A$12:$A$111,$B$12:$B$111),IF(AND($H212=-1,AA$9=$R211),"",IF($H212=-1,AA211,IF(AND($H212=1,Y$9=$R211),$J212,IF($H212=1,Z211,""))))))))</f>
        <v/>
      </c>
      <c r="AA212" t="str">
        <f ca="1">IF($E211="","",IF($F212="",AA211,IF(AND($M212=1,AA$9&gt;$B$9),"",IF(AND($M212=1,AA$9&lt;=$B$9),LOOKUP(AA$9,$A$12:$A$111,$B$12:$B$111),IF(AND($H212=-1,AB$9=$R211),"",IF($H212=-1,AB211,IF(AND($H212=1,Z$9=$R211),$J212,IF($H212=1,AA211,""))))))))</f>
        <v/>
      </c>
      <c r="AB212" t="str">
        <f ca="1">IF($E211="","",IF($F212="",AB211,IF(AND($M212=1,AB$9&gt;$B$9),"",IF(AND($M212=1,AB$9&lt;=$B$9),LOOKUP(AB$9,$A$12:$A$111,$B$12:$B$111),IF(AND($H212=-1,AC$9=$R211),"",IF($H212=-1,AC211,IF(AND($H212=1,AA$9=$R211),$J212,IF($H212=1,AB211,""))))))))</f>
        <v/>
      </c>
      <c r="AC212" t="str">
        <f ca="1">IF($E211="","",IF($F212="",AC211,IF(AND($M212=1,AC$9&gt;$B$9),"",IF(AND($M212=1,AC$9&lt;=$B$9),LOOKUP(AC$9,$A$12:$A$111,$B$12:$B$111),IF(AND($H212=-1,AD$9=$R211),"",IF($H212=-1,AD211,IF(AND($H212=1,AB$9=$R211),$J212,IF($H212=1,AC211,""))))))))</f>
        <v/>
      </c>
      <c r="AD212" t="str">
        <f ca="1">IF($E211="","",IF($F212="",AD211,IF(AND($M212=1,AD$9&gt;$B$9),"",IF(AND($M212=1,AD$9&lt;=$B$9),LOOKUP(AD$9,$A$12:$A$111,$B$12:$B$111),IF(AND($H212=-1,AE$9=$R211),"",IF($H212=-1,AE211,IF(AND($H212=1,AC$9=$R211),$J212,IF($H212=1,AD211,""))))))))</f>
        <v/>
      </c>
      <c r="AE212" t="str">
        <f ca="1">IF($E211="","",IF($F212="",AE211,IF(AND($M212=1,AE$9&gt;$B$9),"",IF(AND($M212=1,AE$9&lt;=$B$9),LOOKUP(AE$9,$A$12:$A$111,$B$12:$B$111),IF(AND($H212=-1,AF$9=$R211),"",IF($H212=-1,AF211,IF(AND($H212=1,AD$9=$R211),$J212,IF($H212=1,AE211,""))))))))</f>
        <v/>
      </c>
      <c r="AF212" t="str">
        <f ca="1">IF($E211="","",IF($F212="",AF211,IF(AND($M212=1,AF$9&gt;$B$9),"",IF(AND($M212=1,AF$9&lt;=$B$9),LOOKUP(AF$9,$A$12:$A$111,$B$12:$B$111),IF(AND($H212=-1,AG$9=$R211),"",IF($H212=-1,AG211,IF(AND($H212=1,AE$9=$R211),$J212,IF($H212=1,AF211,""))))))))</f>
        <v/>
      </c>
      <c r="AG212" t="str">
        <f ca="1">IF($E211="","",IF($F212="",AG211,IF(AND($M212=1,AG$9&gt;$B$9),"",IF(AND($M212=1,AG$9&lt;=$B$9),LOOKUP(AG$9,$A$12:$A$111,$B$12:$B$111),IF(AND($H212=-1,AH$9=$R211),"",IF($H212=-1,AH211,IF(AND($H212=1,AF$9=$R211),$J212,IF($H212=1,AG211,""))))))))</f>
        <v/>
      </c>
      <c r="AH212" t="str">
        <f ca="1">IF($E211="","",IF($F212="",AH211,IF(AND($M212=1,AH$9&gt;$B$9),"",IF(AND($M212=1,AH$9&lt;=$B$9),LOOKUP(AH$9,$A$12:$A$111,$B$12:$B$111),IF(AND($H212=-1,AI$9=$R211),"",IF($H212=-1,AI211,IF(AND($H212=1,AG$9=$R211),$J212,IF($H212=1,AH211,""))))))))</f>
        <v/>
      </c>
      <c r="AI212" t="str">
        <f ca="1">IF($E211="","",IF($F212="",AI211,IF(AND($M212=1,AI$9&gt;$B$9),"",IF(AND($M212=1,AI$9&lt;=$B$9),LOOKUP(AI$9,$A$12:$A$111,$B$12:$B$111),IF(AND($H212=-1,AJ$9=$R211),"",IF($H212=-1,AJ211,IF(AND($H212=1,AH$9=$R211),$J212,IF($H212=1,AI211,""))))))))</f>
        <v/>
      </c>
      <c r="AJ212" t="str">
        <f ca="1">IF($E211="","",IF($F212="",AJ211,IF(AND($M212=1,AJ$9&gt;$B$9),"",IF(AND($M212=1,AJ$9&lt;=$B$9),LOOKUP(AJ$9,$A$12:$A$111,$B$12:$B$111),IF(AND($H212=-1,AK$9=$R211),"",IF($H212=-1,AK211,IF(AND($H212=1,AI$9=$R211),$J212,IF($H212=1,AJ211,""))))))))</f>
        <v/>
      </c>
      <c r="AK212" t="str">
        <f ca="1">IF($E211="","",IF($F212="",AK211,IF(AND($M212=1,AK$9&gt;$B$9),"",IF(AND($M212=1,AK$9&lt;=$B$9),LOOKUP(AK$9,$A$12:$A$111,$B$12:$B$111),IF(AND($H212=-1,AL$9=$R211),"",IF($H212=-1,AL211,IF(AND($H212=1,AJ$9=$R211),$J212,IF($H212=1,AK211,""))))))))</f>
        <v/>
      </c>
      <c r="AL212" t="str">
        <f ca="1">IF($E211="","",IF($F212="",AL211,IF(AND($M212=1,AL$9&gt;$B$9),"",IF(AND($M212=1,AL$9&lt;=$B$9),LOOKUP(AL$9,$A$12:$A$111,$B$12:$B$111),IF(AND($H212=-1,AM$9=$R211),"",IF($H212=-1,AM211,IF(AND($H212=1,AK$9=$R211),$J212,IF($H212=1,AL211,""))))))))</f>
        <v/>
      </c>
      <c r="AM212" t="str">
        <f ca="1">IF($E211="","",IF($F212="",AM211,IF(AND($M212=1,AM$9&gt;$B$9),"",IF(AND($M212=1,AM$9&lt;=$B$9),LOOKUP(AM$9,$A$12:$A$111,$B$12:$B$111),IF(AND($H212=-1,AN$9=$R211),"",IF($H212=-1,AN211,IF(AND($H212=1,AL$9=$R211),$J212,IF($H212=1,AM211,""))))))))</f>
        <v/>
      </c>
      <c r="AN212" t="str">
        <f ca="1">IF($E211="","",IF($F212="",AN211,IF(AND($M212=1,AN$9&gt;$B$9),"",IF(AND($M212=1,AN$9&lt;=$B$9),LOOKUP(AN$9,$A$12:$A$111,$B$12:$B$111),IF(AND($H212=-1,AO$9=$R211),"",IF($H212=-1,AO211,IF(AND($H212=1,AM$9=$R211),$J212,IF($H212=1,AN211,""))))))))</f>
        <v/>
      </c>
      <c r="AO212" t="str">
        <f ca="1">IF($E211="","",IF($F212="",AO211,IF(AND($M212=1,AO$9&gt;$B$9),"",IF(AND($M212=1,AO$9&lt;=$B$9),LOOKUP(AO$9,$A$12:$A$111,$B$12:$B$111),IF(AND($H212=-1,AP$9=$R211),"",IF($H212=-1,AP211,IF(AND($H212=1,AN$9=$R211),$J212,IF($H212=1,AO211,""))))))))</f>
        <v/>
      </c>
      <c r="AP212" t="str">
        <f ca="1">IF($E211="","",IF($F212="",AP211,IF(AND($M212=1,AP$9&gt;$B$9),"",IF(AND($M212=1,AP$9&lt;=$B$9),LOOKUP(AP$9,$A$12:$A$111,$B$12:$B$111),IF(AND($H212=-1,AQ$9=$R211),"",IF($H212=-1,AQ211,IF(AND($H212=1,AO$9=$R211),$J212,IF($H212=1,AP211,""))))))))</f>
        <v/>
      </c>
      <c r="AQ212" t="str">
        <f ca="1">IF($E211="","",IF($F212="",AQ211,IF(AND($M212=1,AQ$9&gt;$B$9),"",IF(AND($M212=1,AQ$9&lt;=$B$9),LOOKUP(AQ$9,$A$12:$A$111,$B$12:$B$111),IF(AND($H212=-1,AR$9=$R211),"",IF($H212=-1,AR211,IF(AND($H212=1,AP$9=$R211),$J212,IF($H212=1,AQ211,""))))))))</f>
        <v/>
      </c>
      <c r="AR212" t="str">
        <f ca="1">IF($E211="","",IF($F212="",AR211,IF(AND($M212=1,AR$9&gt;$B$9),"",IF(AND($M212=1,AR$9&lt;=$B$9),LOOKUP(AR$9,$A$12:$A$111,$B$12:$B$111),IF(AND($H212=-1,AS$9=$R211),"",IF($H212=-1,AS211,IF(AND($H212=1,AQ$9=$R211),$J212,IF($H212=1,AR211,""))))))))</f>
        <v/>
      </c>
      <c r="AS212" t="str">
        <f ca="1">IF($E211="","",IF($F212="",AS211,IF(AND($M212=1,AS$9&gt;$B$9),"",IF(AND($M212=1,AS$9&lt;=$B$9),LOOKUP(AS$9,$A$12:$A$111,$B$12:$B$111),IF(AND($H212=-1,AT$9=$R211),"",IF($H212=-1,AT211,IF(AND($H212=1,AR$9=$R211),$J212,IF($H212=1,AS211,""))))))))</f>
        <v/>
      </c>
      <c r="AT212" t="str">
        <f ca="1">IF($E211="","",IF($F212="",AT211,IF(AND($M212=1,AT$9&gt;$B$9),"",IF(AND($M212=1,AT$9&lt;=$B$9),LOOKUP(AT$9,$A$12:$A$111,$B$12:$B$111),IF(AND($H212=-1,AU$9=$R211),"",IF($H212=-1,AU211,IF(AND($H212=1,AS$9=$R211),$J212,IF($H212=1,AT211,""))))))))</f>
        <v/>
      </c>
      <c r="AU212" t="str">
        <f ca="1">IF($E211="","",IF($F212="",AU211,IF(AND($M212=1,AU$9&gt;$B$9),"",IF(AND($M212=1,AU$9&lt;=$B$9),LOOKUP(AU$9,$A$12:$A$111,$B$12:$B$111),IF(AND($H212=-1,AV$9=$R211),"",IF($H212=-1,AV211,IF(AND($H212=1,AT$9=$R211),$J212,IF($H212=1,AU211,""))))))))</f>
        <v/>
      </c>
      <c r="AV212" t="str">
        <f ca="1">IF($E211="","",IF($F212="",AV211,IF(AND($M212=1,AV$9&gt;$B$9),"",IF(AND($M212=1,AV$9&lt;=$B$9),LOOKUP(AV$9,$A$12:$A$111,$B$12:$B$111),IF(AND($H212=-1,AW$9=$R211),"",IF($H212=-1,AW211,IF(AND($H212=1,AU$9=$R211),$J212,IF($H212=1,AV211,""))))))))</f>
        <v/>
      </c>
      <c r="AW212" t="str">
        <f ca="1">IF($E211="","",IF($F212="",AW211,IF(AND($M212=1,AW$9&gt;$B$9),"",IF(AND($M212=1,AW$9&lt;=$B$9),LOOKUP(AW$9,$A$12:$A$111,$B$12:$B$111),IF(AND($H212=-1,AX$9=$R211),"",IF($H212=-1,AX211,IF(AND($H212=1,AV$9=$R211),$J212,IF($H212=1,AW211,""))))))))</f>
        <v/>
      </c>
      <c r="AX212" t="str">
        <f ca="1">IF($E211="","",IF($F212="",AX211,IF(AND($M212=1,AX$9&gt;$B$9),"",IF(AND($M212=1,AX$9&lt;=$B$9),LOOKUP(AX$9,$A$12:$A$111,$B$12:$B$111),IF(AND($H212=-1,AY$9=$R211),"",IF($H212=-1,AY211,IF(AND($H212=1,AW$9=$R211),$J212,IF($H212=1,AX211,""))))))))</f>
        <v/>
      </c>
      <c r="AY212" t="str">
        <f ca="1">IF($E211="","",IF($F212="",AY211,IF(AND($M212=1,AY$9&gt;$B$9),"",IF(AND($M212=1,AY$9&lt;=$B$9),LOOKUP(AY$9,$A$12:$A$111,$B$12:$B$111),IF(AND($H212=-1,AZ$9=$R211),"",IF($H212=-1,AZ211,IF(AND($H212=1,AX$9=$R211),$J212,IF($H212=1,AY211,""))))))))</f>
        <v/>
      </c>
      <c r="AZ212" t="str">
        <f ca="1">IF($E211="","",IF($F212="",AZ211,IF(AND($M212=1,AZ$9&gt;$B$9),"",IF(AND($M212=1,AZ$9&lt;=$B$9),LOOKUP(AZ$9,$A$12:$A$111,$B$12:$B$111),IF(AND($H212=-1,BA$9=$R211),"",IF($H212=-1,BA211,IF(AND($H212=1,AY$9=$R211),$J212,IF($H212=1,AZ211,""))))))))</f>
        <v/>
      </c>
      <c r="BA212" t="str">
        <f ca="1">IF($E211="","",IF($F212="",BA211,IF(AND($M212=1,BA$9&gt;$B$9),"",IF(AND($M212=1,BA$9&lt;=$B$9),LOOKUP(BA$9,$A$12:$A$111,$B$12:$B$111),IF(AND($H212=-1,BB$9=$R211),"",IF($H212=-1,BB211,IF(AND($H212=1,AZ$9=$R211),$J212,IF($H212=1,BA211,""))))))))</f>
        <v/>
      </c>
      <c r="BB212" t="str">
        <f ca="1">IF($E211="","",IF($F212="",BB211,IF(AND($M212=1,BB$9&gt;$B$9),"",IF(AND($M212=1,BB$9&lt;=$B$9),LOOKUP(BB$9,$A$12:$A$111,$B$12:$B$111),IF(AND($H212=-1,BC$9=$R211),"",IF($H212=-1,BC211,IF(AND($H212=1,BA$9=$R211),$J212,IF($H212=1,BB211,""))))))))</f>
        <v/>
      </c>
      <c r="BC212" t="str">
        <f ca="1">IF($E211="","",IF($F212="",BC211,IF(AND($M212=1,BC$9&gt;$B$9),"",IF(AND($M212=1,BC$9&lt;=$B$9),LOOKUP(BC$9,$A$12:$A$111,$B$12:$B$111),IF(AND($H212=-1,BD$9=$R211),"",IF($H212=-1,BD211,IF(AND($H212=1,BB$9=$R211),$J212,IF($H212=1,BC211,""))))))))</f>
        <v/>
      </c>
      <c r="BD212" t="str">
        <f ca="1">IF($E211="","",IF($F212="",BD211,IF(AND($M212=1,BD$9&gt;$B$9),"",IF(AND($M212=1,BD$9&lt;=$B$9),LOOKUP(BD$9,$A$12:$A$111,$B$12:$B$111),IF(AND($H212=-1,BE$9=$R211),"",IF($H212=-1,BE211,IF(AND($H212=1,BC$9=$R211),$J212,IF($H212=1,BD211,""))))))))</f>
        <v/>
      </c>
      <c r="BE212" t="str">
        <f ca="1">IF($E211="","",IF($F212="",BE211,IF(AND($M212=1,BE$9&gt;$B$9),"",IF(AND($M212=1,BE$9&lt;=$B$9),LOOKUP(BE$9,$A$12:$A$111,$B$12:$B$111),IF(AND($H212=-1,BF$9=$R211),"",IF($H212=-1,BF211,IF(AND($H212=1,BD$9=$R211),$J212,IF($H212=1,BE211,""))))))))</f>
        <v/>
      </c>
      <c r="BF212" t="str">
        <f ca="1">IF($E211="","",IF($F212="",BF211,IF(AND($M212=1,BF$9&gt;$B$9),"",IF(AND($M212=1,BF$9&lt;=$B$9),LOOKUP(BF$9,$A$12:$A$111,$B$12:$B$111),IF(AND($H212=-1,BG$9=$R211),"",IF($H212=-1,BG211,IF(AND($H212=1,BE$9=$R211),$J212,IF($H212=1,BF211,""))))))))</f>
        <v/>
      </c>
      <c r="BG212" t="str">
        <f ca="1">IF($E211="","",IF($F212="",BG211,IF(AND($M212=1,BG$9&gt;$B$9),"",IF(AND($M212=1,BG$9&lt;=$B$9),LOOKUP(BG$9,$A$12:$A$111,$B$12:$B$111),IF(AND($H212=-1,BH$9=$R211),"",IF($H212=-1,BH211,IF(AND($H212=1,BF$9=$R211),$J212,IF($H212=1,BG211,""))))))))</f>
        <v/>
      </c>
      <c r="BH212" t="str">
        <f ca="1">IF($E211="","",IF($F212="",BH211,IF(AND($M212=1,BH$9&gt;$B$9),"",IF(AND($M212=1,BH$9&lt;=$B$9),LOOKUP(BH$9,$A$12:$A$111,$B$12:$B$111),IF(AND($H212=-1,BI$9=$R211),"",IF($H212=-1,BI211,IF(AND($H212=1,BG$9=$R211),$J212,IF($H212=1,BH211,""))))))))</f>
        <v/>
      </c>
      <c r="BI212">
        <f ca="1">IF($E211="","",IF($F212="",BI211,IF(AND($M212=1,BI$9&gt;$B$9),"",IF(AND($M212=1,BI$9&lt;=$B$9),LOOKUP(BI$9,$A$12:$A$111,$B$12:$B$111),IF(AND($H212=-1,BJ$9=$R211),"",IF($H212=-1,BJ211,IF(AND($H212=1,BH$9=$R211),$J212,IF($H212=1,BI211,""))))))))</f>
        <v>0</v>
      </c>
      <c r="BJ212">
        <f ca="1">IF($E211="","",IF($F212="",BJ211,IF(AND($M212=1,BJ$9&gt;$B$9),"",IF(AND($M212=1,BJ$9&lt;=$B$9),LOOKUP(BJ$9,$A$12:$A$111,$B$12:$B$111),IF(AND($H212=-1,BK$9=$R211),"",IF($H212=-1,BK211,IF(AND($H212=1,BI$9=$R211),$J212,IF($H212=1,BJ211,""))))))))</f>
        <v>0</v>
      </c>
      <c r="BK212">
        <f ca="1">IF($E211="","",IF($F212="",BK211,IF(AND($M212=1,BK$9&gt;$B$9),"",IF(AND($M212=1,BK$9&lt;=$B$9),LOOKUP(BK$9,$A$12:$A$111,$B$12:$B$111),IF(AND($H212=-1,BL$9=$R211),"",IF($H212=-1,BL211,IF(AND($H212=1,BJ$9=$R211),$J212,IF($H212=1,BK211,""))))))))</f>
        <v>0</v>
      </c>
      <c r="BL212">
        <f ca="1">IF($E211="","",IF($F212="",BL211,IF(AND($M212=1,BL$9&gt;$B$9),"",IF(AND($M212=1,BL$9&lt;=$B$9),LOOKUP(BL$9,$A$12:$A$111,$B$12:$B$111),IF(AND($H212=-1,BM$9=$R211),"",IF($H212=-1,BM211,IF(AND($H212=1,BK$9=$R211),$J212,IF($H212=1,BL211,""))))))))</f>
        <v>0</v>
      </c>
      <c r="BM212">
        <f ca="1">IF($E211="","",IF($F212="",BM211,IF(AND($M212=1,BM$9&gt;$B$9),"",IF(AND($M212=1,BM$9&lt;=$B$9),LOOKUP(BM$9,$A$12:$A$111,$B$12:$B$111),IF(AND($H212=-1,BN$9=$R211),"",IF($H212=-1,BN211,IF(AND($H212=1,BL$9=$R211),$J212,IF($H212=1,BM211,""))))))))</f>
        <v>0</v>
      </c>
      <c r="BN212">
        <f ca="1">IF($E211="","",IF($F212="",BN211,IF(AND($M212=1,BN$9&gt;$B$9),"",IF(AND($M212=1,BN$9&lt;=$B$9),LOOKUP(BN$9,$A$12:$A$111,$B$12:$B$111),IF(AND($H212=-1,BO$9=$R211),"",IF($H212=-1,BO211,IF(AND($H212=1,BM$9=$R211),$J212,IF($H212=1,BN211,""))))))))</f>
        <v>0</v>
      </c>
      <c r="BO212">
        <f ca="1">IF($E211="","",IF($F212="",BO211,IF(AND($M212=1,BO$9&gt;$B$9),"",IF(AND($M212=1,BO$9&lt;=$B$9),LOOKUP(BO$9,$A$12:$A$111,$B$12:$B$111),IF(AND($H212=-1,BP$9=$R211),"",IF($H212=-1,BP211,IF(AND($H212=1,BN$9=$R211),$J212,IF($H212=1,BO211,""))))))))</f>
        <v>0</v>
      </c>
      <c r="BP212">
        <f ca="1">IF($E211="","",IF($F212="",BP211,IF(AND($M212=1,BP$9&gt;$B$9),"",IF(AND($M212=1,BP$9&lt;=$B$9),LOOKUP(BP$9,$A$12:$A$111,$B$12:$B$111),IF(AND($H212=-1,BQ$9=$R211),"",IF($H212=-1,BQ211,IF(AND($H212=1,BO$9=$R211),$J212,IF($H212=1,BP211,""))))))))</f>
        <v>0</v>
      </c>
    </row>
    <row r="213" spans="4:68" x14ac:dyDescent="0.25">
      <c r="D213" s="4">
        <v>203</v>
      </c>
      <c r="E213" s="1">
        <f t="shared" ca="1" si="30"/>
        <v>32</v>
      </c>
      <c r="F213" t="str">
        <f ca="1">IF(E212="","",IF(AND(B$3="Last",G212="Zero"),F212,IF(B$3="Last",G212,IF(AND(B$3="2nd last",G211="Zero"),F212,IF(B$3="2nd last",G211,IF(AND(B$3="Opposite",G212="Zero"),F212,IF(AND(B$3="Opposite",G212="Red"),"Black",IF(AND(B$3="Opposite",G212="Black"),"Red",IF(AND(B$3="Opposite",G212="Odd"),"Even",IF(AND(B$3="Opposite",G212="Even"),"Odd",IF(AND(B$3="Opposite",G212="High"),"Low",IF(AND(B$3="Opposite",G212="Low"),"High",IF(COUNTIF(Refs!$E$5:$I$6,B$3)=1,RevLab!B$3,"")))))))))))))</f>
        <v>Black</v>
      </c>
      <c r="G213" t="str">
        <f ca="1">IF(E213="","",IF(B$2="Red/Black",LOOKUP(E213,Refs!D:D,Refs!F:F),IF(B$2="High/Low",LOOKUP(E213,Refs!D:D,Refs!H:H),IF(B$2="Odd/Even",LOOKUP(E213,Refs!D:D,Refs!J:J),""))))</f>
        <v>Red</v>
      </c>
      <c r="H213">
        <f t="shared" ca="1" si="31"/>
        <v>-1</v>
      </c>
      <c r="I213">
        <f ca="1">IF(E212="","",IF(F213="","",IF(AND(R212&gt;1,P212+Q212&gt;=$B$4),$B$4,IF(R212=1,P212,P212+Q212))))</f>
        <v>72</v>
      </c>
      <c r="J213">
        <f t="shared" ca="1" si="32"/>
        <v>-72</v>
      </c>
      <c r="K213">
        <f t="shared" ca="1" si="34"/>
        <v>-126</v>
      </c>
      <c r="L213">
        <f t="shared" ca="1" si="35"/>
        <v>86</v>
      </c>
      <c r="M213">
        <f t="shared" ca="1" si="33"/>
        <v>0</v>
      </c>
      <c r="P213">
        <f t="shared" ca="1" si="27"/>
        <v>21</v>
      </c>
      <c r="Q213">
        <f t="shared" ca="1" si="28"/>
        <v>38</v>
      </c>
      <c r="R213" s="2">
        <f t="shared" ca="1" si="29"/>
        <v>4</v>
      </c>
      <c r="S213" s="4">
        <f ca="1">IF(E212="","",IF($F213="",S212,IF($M213=1,LOOKUP(S$9,$A$12:$A$111,$B$12:$B$111),IF(AND($H213=-1,T$9=$R212),"",IF($H213=-1,T212,IF($H213=1,S212))))))</f>
        <v>21</v>
      </c>
      <c r="T213">
        <f ca="1">IF($E212="","",IF($F213="",T212,IF(AND($M213=1,T$9&gt;$B$9),"",IF(AND($M213=1,T$9&lt;=$B$9),LOOKUP(T$9,$A$12:$A$111,$B$12:$B$111),IF(AND($H213=-1,U$9=$R212),"",IF($H213=-1,U212,IF(AND($H213=1,S$9=$R212),$J213,IF($H213=1,T212,""))))))))</f>
        <v>25</v>
      </c>
      <c r="U213">
        <f ca="1">IF($E212="","",IF($F213="",U212,IF(AND($M213=1,U$9&gt;$B$9),"",IF(AND($M213=1,U$9&lt;=$B$9),LOOKUP(U$9,$A$12:$A$111,$B$12:$B$111),IF(AND($H213=-1,V$9=$R212),"",IF($H213=-1,V212,IF(AND($H213=1,T$9=$R212),$J213,IF($H213=1,U212,""))))))))</f>
        <v>30</v>
      </c>
      <c r="V213">
        <f ca="1">IF($E212="","",IF($F213="",V212,IF(AND($M213=1,V$9&gt;$B$9),"",IF(AND($M213=1,V$9&lt;=$B$9),LOOKUP(V$9,$A$12:$A$111,$B$12:$B$111),IF(AND($H213=-1,W$9=$R212),"",IF($H213=-1,W212,IF(AND($H213=1,U$9=$R212),$J213,IF($H213=1,V212,""))))))))</f>
        <v>38</v>
      </c>
      <c r="W213" t="str">
        <f ca="1">IF($E212="","",IF($F213="",W212,IF(AND($M213=1,W$9&gt;$B$9),"",IF(AND($M213=1,W$9&lt;=$B$9),LOOKUP(W$9,$A$12:$A$111,$B$12:$B$111),IF(AND($H213=-1,X$9=$R212),"",IF($H213=-1,X212,IF(AND($H213=1,V$9=$R212),$J213,IF($H213=1,W212,""))))))))</f>
        <v/>
      </c>
      <c r="X213" t="str">
        <f ca="1">IF($E212="","",IF($F213="",X212,IF(AND($M213=1,X$9&gt;$B$9),"",IF(AND($M213=1,X$9&lt;=$B$9),LOOKUP(X$9,$A$12:$A$111,$B$12:$B$111),IF(AND($H213=-1,Y$9=$R212),"",IF($H213=-1,Y212,IF(AND($H213=1,W$9=$R212),$J213,IF($H213=1,X212,""))))))))</f>
        <v/>
      </c>
      <c r="Y213" t="str">
        <f ca="1">IF($E212="","",IF($F213="",Y212,IF(AND($M213=1,Y$9&gt;$B$9),"",IF(AND($M213=1,Y$9&lt;=$B$9),LOOKUP(Y$9,$A$12:$A$111,$B$12:$B$111),IF(AND($H213=-1,Z$9=$R212),"",IF($H213=-1,Z212,IF(AND($H213=1,X$9=$R212),$J213,IF($H213=1,Y212,""))))))))</f>
        <v/>
      </c>
      <c r="Z213" t="str">
        <f ca="1">IF($E212="","",IF($F213="",Z212,IF(AND($M213=1,Z$9&gt;$B$9),"",IF(AND($M213=1,Z$9&lt;=$B$9),LOOKUP(Z$9,$A$12:$A$111,$B$12:$B$111),IF(AND($H213=-1,AA$9=$R212),"",IF($H213=-1,AA212,IF(AND($H213=1,Y$9=$R212),$J213,IF($H213=1,Z212,""))))))))</f>
        <v/>
      </c>
      <c r="AA213" t="str">
        <f ca="1">IF($E212="","",IF($F213="",AA212,IF(AND($M213=1,AA$9&gt;$B$9),"",IF(AND($M213=1,AA$9&lt;=$B$9),LOOKUP(AA$9,$A$12:$A$111,$B$12:$B$111),IF(AND($H213=-1,AB$9=$R212),"",IF($H213=-1,AB212,IF(AND($H213=1,Z$9=$R212),$J213,IF($H213=1,AA212,""))))))))</f>
        <v/>
      </c>
      <c r="AB213" t="str">
        <f ca="1">IF($E212="","",IF($F213="",AB212,IF(AND($M213=1,AB$9&gt;$B$9),"",IF(AND($M213=1,AB$9&lt;=$B$9),LOOKUP(AB$9,$A$12:$A$111,$B$12:$B$111),IF(AND($H213=-1,AC$9=$R212),"",IF($H213=-1,AC212,IF(AND($H213=1,AA$9=$R212),$J213,IF($H213=1,AB212,""))))))))</f>
        <v/>
      </c>
      <c r="AC213" t="str">
        <f ca="1">IF($E212="","",IF($F213="",AC212,IF(AND($M213=1,AC$9&gt;$B$9),"",IF(AND($M213=1,AC$9&lt;=$B$9),LOOKUP(AC$9,$A$12:$A$111,$B$12:$B$111),IF(AND($H213=-1,AD$9=$R212),"",IF($H213=-1,AD212,IF(AND($H213=1,AB$9=$R212),$J213,IF($H213=1,AC212,""))))))))</f>
        <v/>
      </c>
      <c r="AD213" t="str">
        <f ca="1">IF($E212="","",IF($F213="",AD212,IF(AND($M213=1,AD$9&gt;$B$9),"",IF(AND($M213=1,AD$9&lt;=$B$9),LOOKUP(AD$9,$A$12:$A$111,$B$12:$B$111),IF(AND($H213=-1,AE$9=$R212),"",IF($H213=-1,AE212,IF(AND($H213=1,AC$9=$R212),$J213,IF($H213=1,AD212,""))))))))</f>
        <v/>
      </c>
      <c r="AE213" t="str">
        <f ca="1">IF($E212="","",IF($F213="",AE212,IF(AND($M213=1,AE$9&gt;$B$9),"",IF(AND($M213=1,AE$9&lt;=$B$9),LOOKUP(AE$9,$A$12:$A$111,$B$12:$B$111),IF(AND($H213=-1,AF$9=$R212),"",IF($H213=-1,AF212,IF(AND($H213=1,AD$9=$R212),$J213,IF($H213=1,AE212,""))))))))</f>
        <v/>
      </c>
      <c r="AF213" t="str">
        <f ca="1">IF($E212="","",IF($F213="",AF212,IF(AND($M213=1,AF$9&gt;$B$9),"",IF(AND($M213=1,AF$9&lt;=$B$9),LOOKUP(AF$9,$A$12:$A$111,$B$12:$B$111),IF(AND($H213=-1,AG$9=$R212),"",IF($H213=-1,AG212,IF(AND($H213=1,AE$9=$R212),$J213,IF($H213=1,AF212,""))))))))</f>
        <v/>
      </c>
      <c r="AG213" t="str">
        <f ca="1">IF($E212="","",IF($F213="",AG212,IF(AND($M213=1,AG$9&gt;$B$9),"",IF(AND($M213=1,AG$9&lt;=$B$9),LOOKUP(AG$9,$A$12:$A$111,$B$12:$B$111),IF(AND($H213=-1,AH$9=$R212),"",IF($H213=-1,AH212,IF(AND($H213=1,AF$9=$R212),$J213,IF($H213=1,AG212,""))))))))</f>
        <v/>
      </c>
      <c r="AH213" t="str">
        <f ca="1">IF($E212="","",IF($F213="",AH212,IF(AND($M213=1,AH$9&gt;$B$9),"",IF(AND($M213=1,AH$9&lt;=$B$9),LOOKUP(AH$9,$A$12:$A$111,$B$12:$B$111),IF(AND($H213=-1,AI$9=$R212),"",IF($H213=-1,AI212,IF(AND($H213=1,AG$9=$R212),$J213,IF($H213=1,AH212,""))))))))</f>
        <v/>
      </c>
      <c r="AI213" t="str">
        <f ca="1">IF($E212="","",IF($F213="",AI212,IF(AND($M213=1,AI$9&gt;$B$9),"",IF(AND($M213=1,AI$9&lt;=$B$9),LOOKUP(AI$9,$A$12:$A$111,$B$12:$B$111),IF(AND($H213=-1,AJ$9=$R212),"",IF($H213=-1,AJ212,IF(AND($H213=1,AH$9=$R212),$J213,IF($H213=1,AI212,""))))))))</f>
        <v/>
      </c>
      <c r="AJ213" t="str">
        <f ca="1">IF($E212="","",IF($F213="",AJ212,IF(AND($M213=1,AJ$9&gt;$B$9),"",IF(AND($M213=1,AJ$9&lt;=$B$9),LOOKUP(AJ$9,$A$12:$A$111,$B$12:$B$111),IF(AND($H213=-1,AK$9=$R212),"",IF($H213=-1,AK212,IF(AND($H213=1,AI$9=$R212),$J213,IF($H213=1,AJ212,""))))))))</f>
        <v/>
      </c>
      <c r="AK213" t="str">
        <f ca="1">IF($E212="","",IF($F213="",AK212,IF(AND($M213=1,AK$9&gt;$B$9),"",IF(AND($M213=1,AK$9&lt;=$B$9),LOOKUP(AK$9,$A$12:$A$111,$B$12:$B$111),IF(AND($H213=-1,AL$9=$R212),"",IF($H213=-1,AL212,IF(AND($H213=1,AJ$9=$R212),$J213,IF($H213=1,AK212,""))))))))</f>
        <v/>
      </c>
      <c r="AL213" t="str">
        <f ca="1">IF($E212="","",IF($F213="",AL212,IF(AND($M213=1,AL$9&gt;$B$9),"",IF(AND($M213=1,AL$9&lt;=$B$9),LOOKUP(AL$9,$A$12:$A$111,$B$12:$B$111),IF(AND($H213=-1,AM$9=$R212),"",IF($H213=-1,AM212,IF(AND($H213=1,AK$9=$R212),$J213,IF($H213=1,AL212,""))))))))</f>
        <v/>
      </c>
      <c r="AM213" t="str">
        <f ca="1">IF($E212="","",IF($F213="",AM212,IF(AND($M213=1,AM$9&gt;$B$9),"",IF(AND($M213=1,AM$9&lt;=$B$9),LOOKUP(AM$9,$A$12:$A$111,$B$12:$B$111),IF(AND($H213=-1,AN$9=$R212),"",IF($H213=-1,AN212,IF(AND($H213=1,AL$9=$R212),$J213,IF($H213=1,AM212,""))))))))</f>
        <v/>
      </c>
      <c r="AN213" t="str">
        <f ca="1">IF($E212="","",IF($F213="",AN212,IF(AND($M213=1,AN$9&gt;$B$9),"",IF(AND($M213=1,AN$9&lt;=$B$9),LOOKUP(AN$9,$A$12:$A$111,$B$12:$B$111),IF(AND($H213=-1,AO$9=$R212),"",IF($H213=-1,AO212,IF(AND($H213=1,AM$9=$R212),$J213,IF($H213=1,AN212,""))))))))</f>
        <v/>
      </c>
      <c r="AO213" t="str">
        <f ca="1">IF($E212="","",IF($F213="",AO212,IF(AND($M213=1,AO$9&gt;$B$9),"",IF(AND($M213=1,AO$9&lt;=$B$9),LOOKUP(AO$9,$A$12:$A$111,$B$12:$B$111),IF(AND($H213=-1,AP$9=$R212),"",IF($H213=-1,AP212,IF(AND($H213=1,AN$9=$R212),$J213,IF($H213=1,AO212,""))))))))</f>
        <v/>
      </c>
      <c r="AP213" t="str">
        <f ca="1">IF($E212="","",IF($F213="",AP212,IF(AND($M213=1,AP$9&gt;$B$9),"",IF(AND($M213=1,AP$9&lt;=$B$9),LOOKUP(AP$9,$A$12:$A$111,$B$12:$B$111),IF(AND($H213=-1,AQ$9=$R212),"",IF($H213=-1,AQ212,IF(AND($H213=1,AO$9=$R212),$J213,IF($H213=1,AP212,""))))))))</f>
        <v/>
      </c>
      <c r="AQ213" t="str">
        <f ca="1">IF($E212="","",IF($F213="",AQ212,IF(AND($M213=1,AQ$9&gt;$B$9),"",IF(AND($M213=1,AQ$9&lt;=$B$9),LOOKUP(AQ$9,$A$12:$A$111,$B$12:$B$111),IF(AND($H213=-1,AR$9=$R212),"",IF($H213=-1,AR212,IF(AND($H213=1,AP$9=$R212),$J213,IF($H213=1,AQ212,""))))))))</f>
        <v/>
      </c>
      <c r="AR213" t="str">
        <f ca="1">IF($E212="","",IF($F213="",AR212,IF(AND($M213=1,AR$9&gt;$B$9),"",IF(AND($M213=1,AR$9&lt;=$B$9),LOOKUP(AR$9,$A$12:$A$111,$B$12:$B$111),IF(AND($H213=-1,AS$9=$R212),"",IF($H213=-1,AS212,IF(AND($H213=1,AQ$9=$R212),$J213,IF($H213=1,AR212,""))))))))</f>
        <v/>
      </c>
      <c r="AS213" t="str">
        <f ca="1">IF($E212="","",IF($F213="",AS212,IF(AND($M213=1,AS$9&gt;$B$9),"",IF(AND($M213=1,AS$9&lt;=$B$9),LOOKUP(AS$9,$A$12:$A$111,$B$12:$B$111),IF(AND($H213=-1,AT$9=$R212),"",IF($H213=-1,AT212,IF(AND($H213=1,AR$9=$R212),$J213,IF($H213=1,AS212,""))))))))</f>
        <v/>
      </c>
      <c r="AT213" t="str">
        <f ca="1">IF($E212="","",IF($F213="",AT212,IF(AND($M213=1,AT$9&gt;$B$9),"",IF(AND($M213=1,AT$9&lt;=$B$9),LOOKUP(AT$9,$A$12:$A$111,$B$12:$B$111),IF(AND($H213=-1,AU$9=$R212),"",IF($H213=-1,AU212,IF(AND($H213=1,AS$9=$R212),$J213,IF($H213=1,AT212,""))))))))</f>
        <v/>
      </c>
      <c r="AU213" t="str">
        <f ca="1">IF($E212="","",IF($F213="",AU212,IF(AND($M213=1,AU$9&gt;$B$9),"",IF(AND($M213=1,AU$9&lt;=$B$9),LOOKUP(AU$9,$A$12:$A$111,$B$12:$B$111),IF(AND($H213=-1,AV$9=$R212),"",IF($H213=-1,AV212,IF(AND($H213=1,AT$9=$R212),$J213,IF($H213=1,AU212,""))))))))</f>
        <v/>
      </c>
      <c r="AV213" t="str">
        <f ca="1">IF($E212="","",IF($F213="",AV212,IF(AND($M213=1,AV$9&gt;$B$9),"",IF(AND($M213=1,AV$9&lt;=$B$9),LOOKUP(AV$9,$A$12:$A$111,$B$12:$B$111),IF(AND($H213=-1,AW$9=$R212),"",IF($H213=-1,AW212,IF(AND($H213=1,AU$9=$R212),$J213,IF($H213=1,AV212,""))))))))</f>
        <v/>
      </c>
      <c r="AW213" t="str">
        <f ca="1">IF($E212="","",IF($F213="",AW212,IF(AND($M213=1,AW$9&gt;$B$9),"",IF(AND($M213=1,AW$9&lt;=$B$9),LOOKUP(AW$9,$A$12:$A$111,$B$12:$B$111),IF(AND($H213=-1,AX$9=$R212),"",IF($H213=-1,AX212,IF(AND($H213=1,AV$9=$R212),$J213,IF($H213=1,AW212,""))))))))</f>
        <v/>
      </c>
      <c r="AX213" t="str">
        <f ca="1">IF($E212="","",IF($F213="",AX212,IF(AND($M213=1,AX$9&gt;$B$9),"",IF(AND($M213=1,AX$9&lt;=$B$9),LOOKUP(AX$9,$A$12:$A$111,$B$12:$B$111),IF(AND($H213=-1,AY$9=$R212),"",IF($H213=-1,AY212,IF(AND($H213=1,AW$9=$R212),$J213,IF($H213=1,AX212,""))))))))</f>
        <v/>
      </c>
      <c r="AY213" t="str">
        <f ca="1">IF($E212="","",IF($F213="",AY212,IF(AND($M213=1,AY$9&gt;$B$9),"",IF(AND($M213=1,AY$9&lt;=$B$9),LOOKUP(AY$9,$A$12:$A$111,$B$12:$B$111),IF(AND($H213=-1,AZ$9=$R212),"",IF($H213=-1,AZ212,IF(AND($H213=1,AX$9=$R212),$J213,IF($H213=1,AY212,""))))))))</f>
        <v/>
      </c>
      <c r="AZ213" t="str">
        <f ca="1">IF($E212="","",IF($F213="",AZ212,IF(AND($M213=1,AZ$9&gt;$B$9),"",IF(AND($M213=1,AZ$9&lt;=$B$9),LOOKUP(AZ$9,$A$12:$A$111,$B$12:$B$111),IF(AND($H213=-1,BA$9=$R212),"",IF($H213=-1,BA212,IF(AND($H213=1,AY$9=$R212),$J213,IF($H213=1,AZ212,""))))))))</f>
        <v/>
      </c>
      <c r="BA213" t="str">
        <f ca="1">IF($E212="","",IF($F213="",BA212,IF(AND($M213=1,BA$9&gt;$B$9),"",IF(AND($M213=1,BA$9&lt;=$B$9),LOOKUP(BA$9,$A$12:$A$111,$B$12:$B$111),IF(AND($H213=-1,BB$9=$R212),"",IF($H213=-1,BB212,IF(AND($H213=1,AZ$9=$R212),$J213,IF($H213=1,BA212,""))))))))</f>
        <v/>
      </c>
      <c r="BB213" t="str">
        <f ca="1">IF($E212="","",IF($F213="",BB212,IF(AND($M213=1,BB$9&gt;$B$9),"",IF(AND($M213=1,BB$9&lt;=$B$9),LOOKUP(BB$9,$A$12:$A$111,$B$12:$B$111),IF(AND($H213=-1,BC$9=$R212),"",IF($H213=-1,BC212,IF(AND($H213=1,BA$9=$R212),$J213,IF($H213=1,BB212,""))))))))</f>
        <v/>
      </c>
      <c r="BC213" t="str">
        <f ca="1">IF($E212="","",IF($F213="",BC212,IF(AND($M213=1,BC$9&gt;$B$9),"",IF(AND($M213=1,BC$9&lt;=$B$9),LOOKUP(BC$9,$A$12:$A$111,$B$12:$B$111),IF(AND($H213=-1,BD$9=$R212),"",IF($H213=-1,BD212,IF(AND($H213=1,BB$9=$R212),$J213,IF($H213=1,BC212,""))))))))</f>
        <v/>
      </c>
      <c r="BD213" t="str">
        <f ca="1">IF($E212="","",IF($F213="",BD212,IF(AND($M213=1,BD$9&gt;$B$9),"",IF(AND($M213=1,BD$9&lt;=$B$9),LOOKUP(BD$9,$A$12:$A$111,$B$12:$B$111),IF(AND($H213=-1,BE$9=$R212),"",IF($H213=-1,BE212,IF(AND($H213=1,BC$9=$R212),$J213,IF($H213=1,BD212,""))))))))</f>
        <v/>
      </c>
      <c r="BE213" t="str">
        <f ca="1">IF($E212="","",IF($F213="",BE212,IF(AND($M213=1,BE$9&gt;$B$9),"",IF(AND($M213=1,BE$9&lt;=$B$9),LOOKUP(BE$9,$A$12:$A$111,$B$12:$B$111),IF(AND($H213=-1,BF$9=$R212),"",IF($H213=-1,BF212,IF(AND($H213=1,BD$9=$R212),$J213,IF($H213=1,BE212,""))))))))</f>
        <v/>
      </c>
      <c r="BF213" t="str">
        <f ca="1">IF($E212="","",IF($F213="",BF212,IF(AND($M213=1,BF$9&gt;$B$9),"",IF(AND($M213=1,BF$9&lt;=$B$9),LOOKUP(BF$9,$A$12:$A$111,$B$12:$B$111),IF(AND($H213=-1,BG$9=$R212),"",IF($H213=-1,BG212,IF(AND($H213=1,BE$9=$R212),$J213,IF($H213=1,BF212,""))))))))</f>
        <v/>
      </c>
      <c r="BG213" t="str">
        <f ca="1">IF($E212="","",IF($F213="",BG212,IF(AND($M213=1,BG$9&gt;$B$9),"",IF(AND($M213=1,BG$9&lt;=$B$9),LOOKUP(BG$9,$A$12:$A$111,$B$12:$B$111),IF(AND($H213=-1,BH$9=$R212),"",IF($H213=-1,BH212,IF(AND($H213=1,BF$9=$R212),$J213,IF($H213=1,BG212,""))))))))</f>
        <v/>
      </c>
      <c r="BH213">
        <f ca="1">IF($E212="","",IF($F213="",BH212,IF(AND($M213=1,BH$9&gt;$B$9),"",IF(AND($M213=1,BH$9&lt;=$B$9),LOOKUP(BH$9,$A$12:$A$111,$B$12:$B$111),IF(AND($H213=-1,BI$9=$R212),"",IF($H213=-1,BI212,IF(AND($H213=1,BG$9=$R212),$J213,IF($H213=1,BH212,""))))))))</f>
        <v>0</v>
      </c>
      <c r="BI213">
        <f ca="1">IF($E212="","",IF($F213="",BI212,IF(AND($M213=1,BI$9&gt;$B$9),"",IF(AND($M213=1,BI$9&lt;=$B$9),LOOKUP(BI$9,$A$12:$A$111,$B$12:$B$111),IF(AND($H213=-1,BJ$9=$R212),"",IF($H213=-1,BJ212,IF(AND($H213=1,BH$9=$R212),$J213,IF($H213=1,BI212,""))))))))</f>
        <v>0</v>
      </c>
      <c r="BJ213">
        <f ca="1">IF($E212="","",IF($F213="",BJ212,IF(AND($M213=1,BJ$9&gt;$B$9),"",IF(AND($M213=1,BJ$9&lt;=$B$9),LOOKUP(BJ$9,$A$12:$A$111,$B$12:$B$111),IF(AND($H213=-1,BK$9=$R212),"",IF($H213=-1,BK212,IF(AND($H213=1,BI$9=$R212),$J213,IF($H213=1,BJ212,""))))))))</f>
        <v>0</v>
      </c>
      <c r="BK213">
        <f ca="1">IF($E212="","",IF($F213="",BK212,IF(AND($M213=1,BK$9&gt;$B$9),"",IF(AND($M213=1,BK$9&lt;=$B$9),LOOKUP(BK$9,$A$12:$A$111,$B$12:$B$111),IF(AND($H213=-1,BL$9=$R212),"",IF($H213=-1,BL212,IF(AND($H213=1,BJ$9=$R212),$J213,IF($H213=1,BK212,""))))))))</f>
        <v>0</v>
      </c>
      <c r="BL213">
        <f ca="1">IF($E212="","",IF($F213="",BL212,IF(AND($M213=1,BL$9&gt;$B$9),"",IF(AND($M213=1,BL$9&lt;=$B$9),LOOKUP(BL$9,$A$12:$A$111,$B$12:$B$111),IF(AND($H213=-1,BM$9=$R212),"",IF($H213=-1,BM212,IF(AND($H213=1,BK$9=$R212),$J213,IF($H213=1,BL212,""))))))))</f>
        <v>0</v>
      </c>
      <c r="BM213">
        <f ca="1">IF($E212="","",IF($F213="",BM212,IF(AND($M213=1,BM$9&gt;$B$9),"",IF(AND($M213=1,BM$9&lt;=$B$9),LOOKUP(BM$9,$A$12:$A$111,$B$12:$B$111),IF(AND($H213=-1,BN$9=$R212),"",IF($H213=-1,BN212,IF(AND($H213=1,BL$9=$R212),$J213,IF($H213=1,BM212,""))))))))</f>
        <v>0</v>
      </c>
      <c r="BN213">
        <f ca="1">IF($E212="","",IF($F213="",BN212,IF(AND($M213=1,BN$9&gt;$B$9),"",IF(AND($M213=1,BN$9&lt;=$B$9),LOOKUP(BN$9,$A$12:$A$111,$B$12:$B$111),IF(AND($H213=-1,BO$9=$R212),"",IF($H213=-1,BO212,IF(AND($H213=1,BM$9=$R212),$J213,IF($H213=1,BN212,""))))))))</f>
        <v>0</v>
      </c>
      <c r="BO213">
        <f ca="1">IF($E212="","",IF($F213="",BO212,IF(AND($M213=1,BO$9&gt;$B$9),"",IF(AND($M213=1,BO$9&lt;=$B$9),LOOKUP(BO$9,$A$12:$A$111,$B$12:$B$111),IF(AND($H213=-1,BP$9=$R212),"",IF($H213=-1,BP212,IF(AND($H213=1,BN$9=$R212),$J213,IF($H213=1,BO212,""))))))))</f>
        <v>0</v>
      </c>
      <c r="BP213">
        <f ca="1">IF($E212="","",IF($F213="",BP212,IF(AND($M213=1,BP$9&gt;$B$9),"",IF(AND($M213=1,BP$9&lt;=$B$9),LOOKUP(BP$9,$A$12:$A$111,$B$12:$B$111),IF(AND($H213=-1,BQ$9=$R212),"",IF($H213=-1,BQ212,IF(AND($H213=1,BO$9=$R212),$J213,IF($H213=1,BP212,""))))))))</f>
        <v>0</v>
      </c>
    </row>
    <row r="214" spans="4:68" x14ac:dyDescent="0.25">
      <c r="D214" s="4">
        <v>204</v>
      </c>
      <c r="E214" s="1">
        <f t="shared" ca="1" si="30"/>
        <v>7</v>
      </c>
      <c r="F214" t="str">
        <f ca="1">IF(E213="","",IF(AND(B$3="Last",G213="Zero"),F213,IF(B$3="Last",G213,IF(AND(B$3="2nd last",G212="Zero"),F213,IF(B$3="2nd last",G212,IF(AND(B$3="Opposite",G213="Zero"),F213,IF(AND(B$3="Opposite",G213="Red"),"Black",IF(AND(B$3="Opposite",G213="Black"),"Red",IF(AND(B$3="Opposite",G213="Odd"),"Even",IF(AND(B$3="Opposite",G213="Even"),"Odd",IF(AND(B$3="Opposite",G213="High"),"Low",IF(AND(B$3="Opposite",G213="Low"),"High",IF(COUNTIF(Refs!$E$5:$I$6,B$3)=1,RevLab!B$3,"")))))))))))))</f>
        <v>Black</v>
      </c>
      <c r="G214" t="str">
        <f ca="1">IF(E214="","",IF(B$2="Red/Black",LOOKUP(E214,Refs!D:D,Refs!F:F),IF(B$2="High/Low",LOOKUP(E214,Refs!D:D,Refs!H:H),IF(B$2="Odd/Even",LOOKUP(E214,Refs!D:D,Refs!J:J),""))))</f>
        <v>Red</v>
      </c>
      <c r="H214">
        <f t="shared" ca="1" si="31"/>
        <v>-1</v>
      </c>
      <c r="I214">
        <f ca="1">IF(E213="","",IF(F214="","",IF(AND(R213&gt;1,P213+Q213&gt;=$B$4),$B$4,IF(R213=1,P213,P213+Q213))))</f>
        <v>59</v>
      </c>
      <c r="J214">
        <f t="shared" ca="1" si="32"/>
        <v>-59</v>
      </c>
      <c r="K214">
        <f t="shared" ca="1" si="34"/>
        <v>-185</v>
      </c>
      <c r="L214">
        <f t="shared" ca="1" si="35"/>
        <v>86</v>
      </c>
      <c r="M214">
        <f t="shared" ca="1" si="33"/>
        <v>0</v>
      </c>
      <c r="P214">
        <f t="shared" ca="1" si="27"/>
        <v>25</v>
      </c>
      <c r="Q214">
        <f t="shared" ca="1" si="28"/>
        <v>30</v>
      </c>
      <c r="R214" s="2">
        <f t="shared" ca="1" si="29"/>
        <v>2</v>
      </c>
      <c r="S214" s="4">
        <f ca="1">IF(E213="","",IF($F214="",S213,IF($M214=1,LOOKUP(S$9,$A$12:$A$111,$B$12:$B$111),IF(AND($H214=-1,T$9=$R213),"",IF($H214=-1,T213,IF($H214=1,S213))))))</f>
        <v>25</v>
      </c>
      <c r="T214">
        <f ca="1">IF($E213="","",IF($F214="",T213,IF(AND($M214=1,T$9&gt;$B$9),"",IF(AND($M214=1,T$9&lt;=$B$9),LOOKUP(T$9,$A$12:$A$111,$B$12:$B$111),IF(AND($H214=-1,U$9=$R213),"",IF($H214=-1,U213,IF(AND($H214=1,S$9=$R213),$J214,IF($H214=1,T213,""))))))))</f>
        <v>30</v>
      </c>
      <c r="U214" t="str">
        <f ca="1">IF($E213="","",IF($F214="",U213,IF(AND($M214=1,U$9&gt;$B$9),"",IF(AND($M214=1,U$9&lt;=$B$9),LOOKUP(U$9,$A$12:$A$111,$B$12:$B$111),IF(AND($H214=-1,V$9=$R213),"",IF($H214=-1,V213,IF(AND($H214=1,T$9=$R213),$J214,IF($H214=1,U213,""))))))))</f>
        <v/>
      </c>
      <c r="V214" t="str">
        <f ca="1">IF($E213="","",IF($F214="",V213,IF(AND($M214=1,V$9&gt;$B$9),"",IF(AND($M214=1,V$9&lt;=$B$9),LOOKUP(V$9,$A$12:$A$111,$B$12:$B$111),IF(AND($H214=-1,W$9=$R213),"",IF($H214=-1,W213,IF(AND($H214=1,U$9=$R213),$J214,IF($H214=1,V213,""))))))))</f>
        <v/>
      </c>
      <c r="W214" t="str">
        <f ca="1">IF($E213="","",IF($F214="",W213,IF(AND($M214=1,W$9&gt;$B$9),"",IF(AND($M214=1,W$9&lt;=$B$9),LOOKUP(W$9,$A$12:$A$111,$B$12:$B$111),IF(AND($H214=-1,X$9=$R213),"",IF($H214=-1,X213,IF(AND($H214=1,V$9=$R213),$J214,IF($H214=1,W213,""))))))))</f>
        <v/>
      </c>
      <c r="X214" t="str">
        <f ca="1">IF($E213="","",IF($F214="",X213,IF(AND($M214=1,X$9&gt;$B$9),"",IF(AND($M214=1,X$9&lt;=$B$9),LOOKUP(X$9,$A$12:$A$111,$B$12:$B$111),IF(AND($H214=-1,Y$9=$R213),"",IF($H214=-1,Y213,IF(AND($H214=1,W$9=$R213),$J214,IF($H214=1,X213,""))))))))</f>
        <v/>
      </c>
      <c r="Y214" t="str">
        <f ca="1">IF($E213="","",IF($F214="",Y213,IF(AND($M214=1,Y$9&gt;$B$9),"",IF(AND($M214=1,Y$9&lt;=$B$9),LOOKUP(Y$9,$A$12:$A$111,$B$12:$B$111),IF(AND($H214=-1,Z$9=$R213),"",IF($H214=-1,Z213,IF(AND($H214=1,X$9=$R213),$J214,IF($H214=1,Y213,""))))))))</f>
        <v/>
      </c>
      <c r="Z214" t="str">
        <f ca="1">IF($E213="","",IF($F214="",Z213,IF(AND($M214=1,Z$9&gt;$B$9),"",IF(AND($M214=1,Z$9&lt;=$B$9),LOOKUP(Z$9,$A$12:$A$111,$B$12:$B$111),IF(AND($H214=-1,AA$9=$R213),"",IF($H214=-1,AA213,IF(AND($H214=1,Y$9=$R213),$J214,IF($H214=1,Z213,""))))))))</f>
        <v/>
      </c>
      <c r="AA214" t="str">
        <f ca="1">IF($E213="","",IF($F214="",AA213,IF(AND($M214=1,AA$9&gt;$B$9),"",IF(AND($M214=1,AA$9&lt;=$B$9),LOOKUP(AA$9,$A$12:$A$111,$B$12:$B$111),IF(AND($H214=-1,AB$9=$R213),"",IF($H214=-1,AB213,IF(AND($H214=1,Z$9=$R213),$J214,IF($H214=1,AA213,""))))))))</f>
        <v/>
      </c>
      <c r="AB214" t="str">
        <f ca="1">IF($E213="","",IF($F214="",AB213,IF(AND($M214=1,AB$9&gt;$B$9),"",IF(AND($M214=1,AB$9&lt;=$B$9),LOOKUP(AB$9,$A$12:$A$111,$B$12:$B$111),IF(AND($H214=-1,AC$9=$R213),"",IF($H214=-1,AC213,IF(AND($H214=1,AA$9=$R213),$J214,IF($H214=1,AB213,""))))))))</f>
        <v/>
      </c>
      <c r="AC214" t="str">
        <f ca="1">IF($E213="","",IF($F214="",AC213,IF(AND($M214=1,AC$9&gt;$B$9),"",IF(AND($M214=1,AC$9&lt;=$B$9),LOOKUP(AC$9,$A$12:$A$111,$B$12:$B$111),IF(AND($H214=-1,AD$9=$R213),"",IF($H214=-1,AD213,IF(AND($H214=1,AB$9=$R213),$J214,IF($H214=1,AC213,""))))))))</f>
        <v/>
      </c>
      <c r="AD214" t="str">
        <f ca="1">IF($E213="","",IF($F214="",AD213,IF(AND($M214=1,AD$9&gt;$B$9),"",IF(AND($M214=1,AD$9&lt;=$B$9),LOOKUP(AD$9,$A$12:$A$111,$B$12:$B$111),IF(AND($H214=-1,AE$9=$R213),"",IF($H214=-1,AE213,IF(AND($H214=1,AC$9=$R213),$J214,IF($H214=1,AD213,""))))))))</f>
        <v/>
      </c>
      <c r="AE214" t="str">
        <f ca="1">IF($E213="","",IF($F214="",AE213,IF(AND($M214=1,AE$9&gt;$B$9),"",IF(AND($M214=1,AE$9&lt;=$B$9),LOOKUP(AE$9,$A$12:$A$111,$B$12:$B$111),IF(AND($H214=-1,AF$9=$R213),"",IF($H214=-1,AF213,IF(AND($H214=1,AD$9=$R213),$J214,IF($H214=1,AE213,""))))))))</f>
        <v/>
      </c>
      <c r="AF214" t="str">
        <f ca="1">IF($E213="","",IF($F214="",AF213,IF(AND($M214=1,AF$9&gt;$B$9),"",IF(AND($M214=1,AF$9&lt;=$B$9),LOOKUP(AF$9,$A$12:$A$111,$B$12:$B$111),IF(AND($H214=-1,AG$9=$R213),"",IF($H214=-1,AG213,IF(AND($H214=1,AE$9=$R213),$J214,IF($H214=1,AF213,""))))))))</f>
        <v/>
      </c>
      <c r="AG214" t="str">
        <f ca="1">IF($E213="","",IF($F214="",AG213,IF(AND($M214=1,AG$9&gt;$B$9),"",IF(AND($M214=1,AG$9&lt;=$B$9),LOOKUP(AG$9,$A$12:$A$111,$B$12:$B$111),IF(AND($H214=-1,AH$9=$R213),"",IF($H214=-1,AH213,IF(AND($H214=1,AF$9=$R213),$J214,IF($H214=1,AG213,""))))))))</f>
        <v/>
      </c>
      <c r="AH214" t="str">
        <f ca="1">IF($E213="","",IF($F214="",AH213,IF(AND($M214=1,AH$9&gt;$B$9),"",IF(AND($M214=1,AH$9&lt;=$B$9),LOOKUP(AH$9,$A$12:$A$111,$B$12:$B$111),IF(AND($H214=-1,AI$9=$R213),"",IF($H214=-1,AI213,IF(AND($H214=1,AG$9=$R213),$J214,IF($H214=1,AH213,""))))))))</f>
        <v/>
      </c>
      <c r="AI214" t="str">
        <f ca="1">IF($E213="","",IF($F214="",AI213,IF(AND($M214=1,AI$9&gt;$B$9),"",IF(AND($M214=1,AI$9&lt;=$B$9),LOOKUP(AI$9,$A$12:$A$111,$B$12:$B$111),IF(AND($H214=-1,AJ$9=$R213),"",IF($H214=-1,AJ213,IF(AND($H214=1,AH$9=$R213),$J214,IF($H214=1,AI213,""))))))))</f>
        <v/>
      </c>
      <c r="AJ214" t="str">
        <f ca="1">IF($E213="","",IF($F214="",AJ213,IF(AND($M214=1,AJ$9&gt;$B$9),"",IF(AND($M214=1,AJ$9&lt;=$B$9),LOOKUP(AJ$9,$A$12:$A$111,$B$12:$B$111),IF(AND($H214=-1,AK$9=$R213),"",IF($H214=-1,AK213,IF(AND($H214=1,AI$9=$R213),$J214,IF($H214=1,AJ213,""))))))))</f>
        <v/>
      </c>
      <c r="AK214" t="str">
        <f ca="1">IF($E213="","",IF($F214="",AK213,IF(AND($M214=1,AK$9&gt;$B$9),"",IF(AND($M214=1,AK$9&lt;=$B$9),LOOKUP(AK$9,$A$12:$A$111,$B$12:$B$111),IF(AND($H214=-1,AL$9=$R213),"",IF($H214=-1,AL213,IF(AND($H214=1,AJ$9=$R213),$J214,IF($H214=1,AK213,""))))))))</f>
        <v/>
      </c>
      <c r="AL214" t="str">
        <f ca="1">IF($E213="","",IF($F214="",AL213,IF(AND($M214=1,AL$9&gt;$B$9),"",IF(AND($M214=1,AL$9&lt;=$B$9),LOOKUP(AL$9,$A$12:$A$111,$B$12:$B$111),IF(AND($H214=-1,AM$9=$R213),"",IF($H214=-1,AM213,IF(AND($H214=1,AK$9=$R213),$J214,IF($H214=1,AL213,""))))))))</f>
        <v/>
      </c>
      <c r="AM214" t="str">
        <f ca="1">IF($E213="","",IF($F214="",AM213,IF(AND($M214=1,AM$9&gt;$B$9),"",IF(AND($M214=1,AM$9&lt;=$B$9),LOOKUP(AM$9,$A$12:$A$111,$B$12:$B$111),IF(AND($H214=-1,AN$9=$R213),"",IF($H214=-1,AN213,IF(AND($H214=1,AL$9=$R213),$J214,IF($H214=1,AM213,""))))))))</f>
        <v/>
      </c>
      <c r="AN214" t="str">
        <f ca="1">IF($E213="","",IF($F214="",AN213,IF(AND($M214=1,AN$9&gt;$B$9),"",IF(AND($M214=1,AN$9&lt;=$B$9),LOOKUP(AN$9,$A$12:$A$111,$B$12:$B$111),IF(AND($H214=-1,AO$9=$R213),"",IF($H214=-1,AO213,IF(AND($H214=1,AM$9=$R213),$J214,IF($H214=1,AN213,""))))))))</f>
        <v/>
      </c>
      <c r="AO214" t="str">
        <f ca="1">IF($E213="","",IF($F214="",AO213,IF(AND($M214=1,AO$9&gt;$B$9),"",IF(AND($M214=1,AO$9&lt;=$B$9),LOOKUP(AO$9,$A$12:$A$111,$B$12:$B$111),IF(AND($H214=-1,AP$9=$R213),"",IF($H214=-1,AP213,IF(AND($H214=1,AN$9=$R213),$J214,IF($H214=1,AO213,""))))))))</f>
        <v/>
      </c>
      <c r="AP214" t="str">
        <f ca="1">IF($E213="","",IF($F214="",AP213,IF(AND($M214=1,AP$9&gt;$B$9),"",IF(AND($M214=1,AP$9&lt;=$B$9),LOOKUP(AP$9,$A$12:$A$111,$B$12:$B$111),IF(AND($H214=-1,AQ$9=$R213),"",IF($H214=-1,AQ213,IF(AND($H214=1,AO$9=$R213),$J214,IF($H214=1,AP213,""))))))))</f>
        <v/>
      </c>
      <c r="AQ214" t="str">
        <f ca="1">IF($E213="","",IF($F214="",AQ213,IF(AND($M214=1,AQ$9&gt;$B$9),"",IF(AND($M214=1,AQ$9&lt;=$B$9),LOOKUP(AQ$9,$A$12:$A$111,$B$12:$B$111),IF(AND($H214=-1,AR$9=$R213),"",IF($H214=-1,AR213,IF(AND($H214=1,AP$9=$R213),$J214,IF($H214=1,AQ213,""))))))))</f>
        <v/>
      </c>
      <c r="AR214" t="str">
        <f ca="1">IF($E213="","",IF($F214="",AR213,IF(AND($M214=1,AR$9&gt;$B$9),"",IF(AND($M214=1,AR$9&lt;=$B$9),LOOKUP(AR$9,$A$12:$A$111,$B$12:$B$111),IF(AND($H214=-1,AS$9=$R213),"",IF($H214=-1,AS213,IF(AND($H214=1,AQ$9=$R213),$J214,IF($H214=1,AR213,""))))))))</f>
        <v/>
      </c>
      <c r="AS214" t="str">
        <f ca="1">IF($E213="","",IF($F214="",AS213,IF(AND($M214=1,AS$9&gt;$B$9),"",IF(AND($M214=1,AS$9&lt;=$B$9),LOOKUP(AS$9,$A$12:$A$111,$B$12:$B$111),IF(AND($H214=-1,AT$9=$R213),"",IF($H214=-1,AT213,IF(AND($H214=1,AR$9=$R213),$J214,IF($H214=1,AS213,""))))))))</f>
        <v/>
      </c>
      <c r="AT214" t="str">
        <f ca="1">IF($E213="","",IF($F214="",AT213,IF(AND($M214=1,AT$9&gt;$B$9),"",IF(AND($M214=1,AT$9&lt;=$B$9),LOOKUP(AT$9,$A$12:$A$111,$B$12:$B$111),IF(AND($H214=-1,AU$9=$R213),"",IF($H214=-1,AU213,IF(AND($H214=1,AS$9=$R213),$J214,IF($H214=1,AT213,""))))))))</f>
        <v/>
      </c>
      <c r="AU214" t="str">
        <f ca="1">IF($E213="","",IF($F214="",AU213,IF(AND($M214=1,AU$9&gt;$B$9),"",IF(AND($M214=1,AU$9&lt;=$B$9),LOOKUP(AU$9,$A$12:$A$111,$B$12:$B$111),IF(AND($H214=-1,AV$9=$R213),"",IF($H214=-1,AV213,IF(AND($H214=1,AT$9=$R213),$J214,IF($H214=1,AU213,""))))))))</f>
        <v/>
      </c>
      <c r="AV214" t="str">
        <f ca="1">IF($E213="","",IF($F214="",AV213,IF(AND($M214=1,AV$9&gt;$B$9),"",IF(AND($M214=1,AV$9&lt;=$B$9),LOOKUP(AV$9,$A$12:$A$111,$B$12:$B$111),IF(AND($H214=-1,AW$9=$R213),"",IF($H214=-1,AW213,IF(AND($H214=1,AU$9=$R213),$J214,IF($H214=1,AV213,""))))))))</f>
        <v/>
      </c>
      <c r="AW214" t="str">
        <f ca="1">IF($E213="","",IF($F214="",AW213,IF(AND($M214=1,AW$9&gt;$B$9),"",IF(AND($M214=1,AW$9&lt;=$B$9),LOOKUP(AW$9,$A$12:$A$111,$B$12:$B$111),IF(AND($H214=-1,AX$9=$R213),"",IF($H214=-1,AX213,IF(AND($H214=1,AV$9=$R213),$J214,IF($H214=1,AW213,""))))))))</f>
        <v/>
      </c>
      <c r="AX214" t="str">
        <f ca="1">IF($E213="","",IF($F214="",AX213,IF(AND($M214=1,AX$9&gt;$B$9),"",IF(AND($M214=1,AX$9&lt;=$B$9),LOOKUP(AX$9,$A$12:$A$111,$B$12:$B$111),IF(AND($H214=-1,AY$9=$R213),"",IF($H214=-1,AY213,IF(AND($H214=1,AW$9=$R213),$J214,IF($H214=1,AX213,""))))))))</f>
        <v/>
      </c>
      <c r="AY214" t="str">
        <f ca="1">IF($E213="","",IF($F214="",AY213,IF(AND($M214=1,AY$9&gt;$B$9),"",IF(AND($M214=1,AY$9&lt;=$B$9),LOOKUP(AY$9,$A$12:$A$111,$B$12:$B$111),IF(AND($H214=-1,AZ$9=$R213),"",IF($H214=-1,AZ213,IF(AND($H214=1,AX$9=$R213),$J214,IF($H214=1,AY213,""))))))))</f>
        <v/>
      </c>
      <c r="AZ214" t="str">
        <f ca="1">IF($E213="","",IF($F214="",AZ213,IF(AND($M214=1,AZ$9&gt;$B$9),"",IF(AND($M214=1,AZ$9&lt;=$B$9),LOOKUP(AZ$9,$A$12:$A$111,$B$12:$B$111),IF(AND($H214=-1,BA$9=$R213),"",IF($H214=-1,BA213,IF(AND($H214=1,AY$9=$R213),$J214,IF($H214=1,AZ213,""))))))))</f>
        <v/>
      </c>
      <c r="BA214" t="str">
        <f ca="1">IF($E213="","",IF($F214="",BA213,IF(AND($M214=1,BA$9&gt;$B$9),"",IF(AND($M214=1,BA$9&lt;=$B$9),LOOKUP(BA$9,$A$12:$A$111,$B$12:$B$111),IF(AND($H214=-1,BB$9=$R213),"",IF($H214=-1,BB213,IF(AND($H214=1,AZ$9=$R213),$J214,IF($H214=1,BA213,""))))))))</f>
        <v/>
      </c>
      <c r="BB214" t="str">
        <f ca="1">IF($E213="","",IF($F214="",BB213,IF(AND($M214=1,BB$9&gt;$B$9),"",IF(AND($M214=1,BB$9&lt;=$B$9),LOOKUP(BB$9,$A$12:$A$111,$B$12:$B$111),IF(AND($H214=-1,BC$9=$R213),"",IF($H214=-1,BC213,IF(AND($H214=1,BA$9=$R213),$J214,IF($H214=1,BB213,""))))))))</f>
        <v/>
      </c>
      <c r="BC214" t="str">
        <f ca="1">IF($E213="","",IF($F214="",BC213,IF(AND($M214=1,BC$9&gt;$B$9),"",IF(AND($M214=1,BC$9&lt;=$B$9),LOOKUP(BC$9,$A$12:$A$111,$B$12:$B$111),IF(AND($H214=-1,BD$9=$R213),"",IF($H214=-1,BD213,IF(AND($H214=1,BB$9=$R213),$J214,IF($H214=1,BC213,""))))))))</f>
        <v/>
      </c>
      <c r="BD214" t="str">
        <f ca="1">IF($E213="","",IF($F214="",BD213,IF(AND($M214=1,BD$9&gt;$B$9),"",IF(AND($M214=1,BD$9&lt;=$B$9),LOOKUP(BD$9,$A$12:$A$111,$B$12:$B$111),IF(AND($H214=-1,BE$9=$R213),"",IF($H214=-1,BE213,IF(AND($H214=1,BC$9=$R213),$J214,IF($H214=1,BD213,""))))))))</f>
        <v/>
      </c>
      <c r="BE214" t="str">
        <f ca="1">IF($E213="","",IF($F214="",BE213,IF(AND($M214=1,BE$9&gt;$B$9),"",IF(AND($M214=1,BE$9&lt;=$B$9),LOOKUP(BE$9,$A$12:$A$111,$B$12:$B$111),IF(AND($H214=-1,BF$9=$R213),"",IF($H214=-1,BF213,IF(AND($H214=1,BD$9=$R213),$J214,IF($H214=1,BE213,""))))))))</f>
        <v/>
      </c>
      <c r="BF214" t="str">
        <f ca="1">IF($E213="","",IF($F214="",BF213,IF(AND($M214=1,BF$9&gt;$B$9),"",IF(AND($M214=1,BF$9&lt;=$B$9),LOOKUP(BF$9,$A$12:$A$111,$B$12:$B$111),IF(AND($H214=-1,BG$9=$R213),"",IF($H214=-1,BG213,IF(AND($H214=1,BE$9=$R213),$J214,IF($H214=1,BF213,""))))))))</f>
        <v/>
      </c>
      <c r="BG214">
        <f ca="1">IF($E213="","",IF($F214="",BG213,IF(AND($M214=1,BG$9&gt;$B$9),"",IF(AND($M214=1,BG$9&lt;=$B$9),LOOKUP(BG$9,$A$12:$A$111,$B$12:$B$111),IF(AND($H214=-1,BH$9=$R213),"",IF($H214=-1,BH213,IF(AND($H214=1,BF$9=$R213),$J214,IF($H214=1,BG213,""))))))))</f>
        <v>0</v>
      </c>
      <c r="BH214">
        <f ca="1">IF($E213="","",IF($F214="",BH213,IF(AND($M214=1,BH$9&gt;$B$9),"",IF(AND($M214=1,BH$9&lt;=$B$9),LOOKUP(BH$9,$A$12:$A$111,$B$12:$B$111),IF(AND($H214=-1,BI$9=$R213),"",IF($H214=-1,BI213,IF(AND($H214=1,BG$9=$R213),$J214,IF($H214=1,BH213,""))))))))</f>
        <v>0</v>
      </c>
      <c r="BI214">
        <f ca="1">IF($E213="","",IF($F214="",BI213,IF(AND($M214=1,BI$9&gt;$B$9),"",IF(AND($M214=1,BI$9&lt;=$B$9),LOOKUP(BI$9,$A$12:$A$111,$B$12:$B$111),IF(AND($H214=-1,BJ$9=$R213),"",IF($H214=-1,BJ213,IF(AND($H214=1,BH$9=$R213),$J214,IF($H214=1,BI213,""))))))))</f>
        <v>0</v>
      </c>
      <c r="BJ214">
        <f ca="1">IF($E213="","",IF($F214="",BJ213,IF(AND($M214=1,BJ$9&gt;$B$9),"",IF(AND($M214=1,BJ$9&lt;=$B$9),LOOKUP(BJ$9,$A$12:$A$111,$B$12:$B$111),IF(AND($H214=-1,BK$9=$R213),"",IF($H214=-1,BK213,IF(AND($H214=1,BI$9=$R213),$J214,IF($H214=1,BJ213,""))))))))</f>
        <v>0</v>
      </c>
      <c r="BK214">
        <f ca="1">IF($E213="","",IF($F214="",BK213,IF(AND($M214=1,BK$9&gt;$B$9),"",IF(AND($M214=1,BK$9&lt;=$B$9),LOOKUP(BK$9,$A$12:$A$111,$B$12:$B$111),IF(AND($H214=-1,BL$9=$R213),"",IF($H214=-1,BL213,IF(AND($H214=1,BJ$9=$R213),$J214,IF($H214=1,BK213,""))))))))</f>
        <v>0</v>
      </c>
      <c r="BL214">
        <f ca="1">IF($E213="","",IF($F214="",BL213,IF(AND($M214=1,BL$9&gt;$B$9),"",IF(AND($M214=1,BL$9&lt;=$B$9),LOOKUP(BL$9,$A$12:$A$111,$B$12:$B$111),IF(AND($H214=-1,BM$9=$R213),"",IF($H214=-1,BM213,IF(AND($H214=1,BK$9=$R213),$J214,IF($H214=1,BL213,""))))))))</f>
        <v>0</v>
      </c>
      <c r="BM214">
        <f ca="1">IF($E213="","",IF($F214="",BM213,IF(AND($M214=1,BM$9&gt;$B$9),"",IF(AND($M214=1,BM$9&lt;=$B$9),LOOKUP(BM$9,$A$12:$A$111,$B$12:$B$111),IF(AND($H214=-1,BN$9=$R213),"",IF($H214=-1,BN213,IF(AND($H214=1,BL$9=$R213),$J214,IF($H214=1,BM213,""))))))))</f>
        <v>0</v>
      </c>
      <c r="BN214">
        <f ca="1">IF($E213="","",IF($F214="",BN213,IF(AND($M214=1,BN$9&gt;$B$9),"",IF(AND($M214=1,BN$9&lt;=$B$9),LOOKUP(BN$9,$A$12:$A$111,$B$12:$B$111),IF(AND($H214=-1,BO$9=$R213),"",IF($H214=-1,BO213,IF(AND($H214=1,BM$9=$R213),$J214,IF($H214=1,BN213,""))))))))</f>
        <v>0</v>
      </c>
      <c r="BO214">
        <f ca="1">IF($E213="","",IF($F214="",BO213,IF(AND($M214=1,BO$9&gt;$B$9),"",IF(AND($M214=1,BO$9&lt;=$B$9),LOOKUP(BO$9,$A$12:$A$111,$B$12:$B$111),IF(AND($H214=-1,BP$9=$R213),"",IF($H214=-1,BP213,IF(AND($H214=1,BN$9=$R213),$J214,IF($H214=1,BO213,""))))))))</f>
        <v>0</v>
      </c>
      <c r="BP214">
        <f ca="1">IF($E213="","",IF($F214="",BP213,IF(AND($M214=1,BP$9&gt;$B$9),"",IF(AND($M214=1,BP$9&lt;=$B$9),LOOKUP(BP$9,$A$12:$A$111,$B$12:$B$111),IF(AND($H214=-1,BQ$9=$R213),"",IF($H214=-1,BQ213,IF(AND($H214=1,BO$9=$R213),$J214,IF($H214=1,BP213,""))))))))</f>
        <v>0</v>
      </c>
    </row>
    <row r="215" spans="4:68" x14ac:dyDescent="0.25">
      <c r="D215" s="4">
        <v>205</v>
      </c>
      <c r="E215" s="1">
        <f t="shared" ca="1" si="30"/>
        <v>34</v>
      </c>
      <c r="F215" t="str">
        <f ca="1">IF(E214="","",IF(AND(B$3="Last",G214="Zero"),F214,IF(B$3="Last",G214,IF(AND(B$3="2nd last",G213="Zero"),F214,IF(B$3="2nd last",G213,IF(AND(B$3="Opposite",G214="Zero"),F214,IF(AND(B$3="Opposite",G214="Red"),"Black",IF(AND(B$3="Opposite",G214="Black"),"Red",IF(AND(B$3="Opposite",G214="Odd"),"Even",IF(AND(B$3="Opposite",G214="Even"),"Odd",IF(AND(B$3="Opposite",G214="High"),"Low",IF(AND(B$3="Opposite",G214="Low"),"High",IF(COUNTIF(Refs!$E$5:$I$6,B$3)=1,RevLab!B$3,"")))))))))))))</f>
        <v>Black</v>
      </c>
      <c r="G215" t="str">
        <f ca="1">IF(E215="","",IF(B$2="Red/Black",LOOKUP(E215,Refs!D:D,Refs!F:F),IF(B$2="High/Low",LOOKUP(E215,Refs!D:D,Refs!H:H),IF(B$2="Odd/Even",LOOKUP(E215,Refs!D:D,Refs!J:J),""))))</f>
        <v>Red</v>
      </c>
      <c r="H215">
        <f t="shared" ca="1" si="31"/>
        <v>-1</v>
      </c>
      <c r="I215">
        <f ca="1">IF(E214="","",IF(F215="","",IF(AND(R214&gt;1,P214+Q214&gt;=$B$4),$B$4,IF(R214=1,P214,P214+Q214))))</f>
        <v>55</v>
      </c>
      <c r="J215">
        <f t="shared" ca="1" si="32"/>
        <v>-55</v>
      </c>
      <c r="K215">
        <f t="shared" ca="1" si="34"/>
        <v>-240</v>
      </c>
      <c r="L215">
        <f t="shared" ca="1" si="35"/>
        <v>86</v>
      </c>
      <c r="M215">
        <f t="shared" ca="1" si="33"/>
        <v>1</v>
      </c>
      <c r="P215">
        <f t="shared" ca="1" si="27"/>
        <v>1</v>
      </c>
      <c r="Q215">
        <f t="shared" ca="1" si="28"/>
        <v>4</v>
      </c>
      <c r="R215" s="2">
        <f t="shared" ca="1" si="29"/>
        <v>4</v>
      </c>
      <c r="S215" s="4">
        <f ca="1">IF(E214="","",IF($F215="",S214,IF($M215=1,LOOKUP(S$9,$A$12:$A$111,$B$12:$B$111),IF(AND($H215=-1,T$9=$R214),"",IF($H215=-1,T214,IF($H215=1,S214))))))</f>
        <v>1</v>
      </c>
      <c r="T215">
        <f ca="1">IF($E214="","",IF($F215="",T214,IF(AND($M215=1,T$9&gt;$B$9),"",IF(AND($M215=1,T$9&lt;=$B$9),LOOKUP(T$9,$A$12:$A$111,$B$12:$B$111),IF(AND($H215=-1,U$9=$R214),"",IF($H215=-1,U214,IF(AND($H215=1,S$9=$R214),$J215,IF($H215=1,T214,""))))))))</f>
        <v>2</v>
      </c>
      <c r="U215">
        <f ca="1">IF($E214="","",IF($F215="",U214,IF(AND($M215=1,U$9&gt;$B$9),"",IF(AND($M215=1,U$9&lt;=$B$9),LOOKUP(U$9,$A$12:$A$111,$B$12:$B$111),IF(AND($H215=-1,V$9=$R214),"",IF($H215=-1,V214,IF(AND($H215=1,T$9=$R214),$J215,IF($H215=1,U214,""))))))))</f>
        <v>3</v>
      </c>
      <c r="V215">
        <f ca="1">IF($E214="","",IF($F215="",V214,IF(AND($M215=1,V$9&gt;$B$9),"",IF(AND($M215=1,V$9&lt;=$B$9),LOOKUP(V$9,$A$12:$A$111,$B$12:$B$111),IF(AND($H215=-1,W$9=$R214),"",IF($H215=-1,W214,IF(AND($H215=1,U$9=$R214),$J215,IF($H215=1,V214,""))))))))</f>
        <v>4</v>
      </c>
      <c r="W215" t="str">
        <f ca="1">IF($E214="","",IF($F215="",W214,IF(AND($M215=1,W$9&gt;$B$9),"",IF(AND($M215=1,W$9&lt;=$B$9),LOOKUP(W$9,$A$12:$A$111,$B$12:$B$111),IF(AND($H215=-1,X$9=$R214),"",IF($H215=-1,X214,IF(AND($H215=1,V$9=$R214),$J215,IF($H215=1,W214,""))))))))</f>
        <v/>
      </c>
      <c r="X215" t="str">
        <f ca="1">IF($E214="","",IF($F215="",X214,IF(AND($M215=1,X$9&gt;$B$9),"",IF(AND($M215=1,X$9&lt;=$B$9),LOOKUP(X$9,$A$12:$A$111,$B$12:$B$111),IF(AND($H215=-1,Y$9=$R214),"",IF($H215=-1,Y214,IF(AND($H215=1,W$9=$R214),$J215,IF($H215=1,X214,""))))))))</f>
        <v/>
      </c>
      <c r="Y215" t="str">
        <f ca="1">IF($E214="","",IF($F215="",Y214,IF(AND($M215=1,Y$9&gt;$B$9),"",IF(AND($M215=1,Y$9&lt;=$B$9),LOOKUP(Y$9,$A$12:$A$111,$B$12:$B$111),IF(AND($H215=-1,Z$9=$R214),"",IF($H215=-1,Z214,IF(AND($H215=1,X$9=$R214),$J215,IF($H215=1,Y214,""))))))))</f>
        <v/>
      </c>
      <c r="Z215" t="str">
        <f ca="1">IF($E214="","",IF($F215="",Z214,IF(AND($M215=1,Z$9&gt;$B$9),"",IF(AND($M215=1,Z$9&lt;=$B$9),LOOKUP(Z$9,$A$12:$A$111,$B$12:$B$111),IF(AND($H215=-1,AA$9=$R214),"",IF($H215=-1,AA214,IF(AND($H215=1,Y$9=$R214),$J215,IF($H215=1,Z214,""))))))))</f>
        <v/>
      </c>
      <c r="AA215" t="str">
        <f ca="1">IF($E214="","",IF($F215="",AA214,IF(AND($M215=1,AA$9&gt;$B$9),"",IF(AND($M215=1,AA$9&lt;=$B$9),LOOKUP(AA$9,$A$12:$A$111,$B$12:$B$111),IF(AND($H215=-1,AB$9=$R214),"",IF($H215=-1,AB214,IF(AND($H215=1,Z$9=$R214),$J215,IF($H215=1,AA214,""))))))))</f>
        <v/>
      </c>
      <c r="AB215" t="str">
        <f ca="1">IF($E214="","",IF($F215="",AB214,IF(AND($M215=1,AB$9&gt;$B$9),"",IF(AND($M215=1,AB$9&lt;=$B$9),LOOKUP(AB$9,$A$12:$A$111,$B$12:$B$111),IF(AND($H215=-1,AC$9=$R214),"",IF($H215=-1,AC214,IF(AND($H215=1,AA$9=$R214),$J215,IF($H215=1,AB214,""))))))))</f>
        <v/>
      </c>
      <c r="AC215" t="str">
        <f ca="1">IF($E214="","",IF($F215="",AC214,IF(AND($M215=1,AC$9&gt;$B$9),"",IF(AND($M215=1,AC$9&lt;=$B$9),LOOKUP(AC$9,$A$12:$A$111,$B$12:$B$111),IF(AND($H215=-1,AD$9=$R214),"",IF($H215=-1,AD214,IF(AND($H215=1,AB$9=$R214),$J215,IF($H215=1,AC214,""))))))))</f>
        <v/>
      </c>
      <c r="AD215" t="str">
        <f ca="1">IF($E214="","",IF($F215="",AD214,IF(AND($M215=1,AD$9&gt;$B$9),"",IF(AND($M215=1,AD$9&lt;=$B$9),LOOKUP(AD$9,$A$12:$A$111,$B$12:$B$111),IF(AND($H215=-1,AE$9=$R214),"",IF($H215=-1,AE214,IF(AND($H215=1,AC$9=$R214),$J215,IF($H215=1,AD214,""))))))))</f>
        <v/>
      </c>
      <c r="AE215" t="str">
        <f ca="1">IF($E214="","",IF($F215="",AE214,IF(AND($M215=1,AE$9&gt;$B$9),"",IF(AND($M215=1,AE$9&lt;=$B$9),LOOKUP(AE$9,$A$12:$A$111,$B$12:$B$111),IF(AND($H215=-1,AF$9=$R214),"",IF($H215=-1,AF214,IF(AND($H215=1,AD$9=$R214),$J215,IF($H215=1,AE214,""))))))))</f>
        <v/>
      </c>
      <c r="AF215" t="str">
        <f ca="1">IF($E214="","",IF($F215="",AF214,IF(AND($M215=1,AF$9&gt;$B$9),"",IF(AND($M215=1,AF$9&lt;=$B$9),LOOKUP(AF$9,$A$12:$A$111,$B$12:$B$111),IF(AND($H215=-1,AG$9=$R214),"",IF($H215=-1,AG214,IF(AND($H215=1,AE$9=$R214),$J215,IF($H215=1,AF214,""))))))))</f>
        <v/>
      </c>
      <c r="AG215" t="str">
        <f ca="1">IF($E214="","",IF($F215="",AG214,IF(AND($M215=1,AG$9&gt;$B$9),"",IF(AND($M215=1,AG$9&lt;=$B$9),LOOKUP(AG$9,$A$12:$A$111,$B$12:$B$111),IF(AND($H215=-1,AH$9=$R214),"",IF($H215=-1,AH214,IF(AND($H215=1,AF$9=$R214),$J215,IF($H215=1,AG214,""))))))))</f>
        <v/>
      </c>
      <c r="AH215" t="str">
        <f ca="1">IF($E214="","",IF($F215="",AH214,IF(AND($M215=1,AH$9&gt;$B$9),"",IF(AND($M215=1,AH$9&lt;=$B$9),LOOKUP(AH$9,$A$12:$A$111,$B$12:$B$111),IF(AND($H215=-1,AI$9=$R214),"",IF($H215=-1,AI214,IF(AND($H215=1,AG$9=$R214),$J215,IF($H215=1,AH214,""))))))))</f>
        <v/>
      </c>
      <c r="AI215" t="str">
        <f ca="1">IF($E214="","",IF($F215="",AI214,IF(AND($M215=1,AI$9&gt;$B$9),"",IF(AND($M215=1,AI$9&lt;=$B$9),LOOKUP(AI$9,$A$12:$A$111,$B$12:$B$111),IF(AND($H215=-1,AJ$9=$R214),"",IF($H215=-1,AJ214,IF(AND($H215=1,AH$9=$R214),$J215,IF($H215=1,AI214,""))))))))</f>
        <v/>
      </c>
      <c r="AJ215" t="str">
        <f ca="1">IF($E214="","",IF($F215="",AJ214,IF(AND($M215=1,AJ$9&gt;$B$9),"",IF(AND($M215=1,AJ$9&lt;=$B$9),LOOKUP(AJ$9,$A$12:$A$111,$B$12:$B$111),IF(AND($H215=-1,AK$9=$R214),"",IF($H215=-1,AK214,IF(AND($H215=1,AI$9=$R214),$J215,IF($H215=1,AJ214,""))))))))</f>
        <v/>
      </c>
      <c r="AK215" t="str">
        <f ca="1">IF($E214="","",IF($F215="",AK214,IF(AND($M215=1,AK$9&gt;$B$9),"",IF(AND($M215=1,AK$9&lt;=$B$9),LOOKUP(AK$9,$A$12:$A$111,$B$12:$B$111),IF(AND($H215=-1,AL$9=$R214),"",IF($H215=-1,AL214,IF(AND($H215=1,AJ$9=$R214),$J215,IF($H215=1,AK214,""))))))))</f>
        <v/>
      </c>
      <c r="AL215" t="str">
        <f ca="1">IF($E214="","",IF($F215="",AL214,IF(AND($M215=1,AL$9&gt;$B$9),"",IF(AND($M215=1,AL$9&lt;=$B$9),LOOKUP(AL$9,$A$12:$A$111,$B$12:$B$111),IF(AND($H215=-1,AM$9=$R214),"",IF($H215=-1,AM214,IF(AND($H215=1,AK$9=$R214),$J215,IF($H215=1,AL214,""))))))))</f>
        <v/>
      </c>
      <c r="AM215" t="str">
        <f ca="1">IF($E214="","",IF($F215="",AM214,IF(AND($M215=1,AM$9&gt;$B$9),"",IF(AND($M215=1,AM$9&lt;=$B$9),LOOKUP(AM$9,$A$12:$A$111,$B$12:$B$111),IF(AND($H215=-1,AN$9=$R214),"",IF($H215=-1,AN214,IF(AND($H215=1,AL$9=$R214),$J215,IF($H215=1,AM214,""))))))))</f>
        <v/>
      </c>
      <c r="AN215" t="str">
        <f ca="1">IF($E214="","",IF($F215="",AN214,IF(AND($M215=1,AN$9&gt;$B$9),"",IF(AND($M215=1,AN$9&lt;=$B$9),LOOKUP(AN$9,$A$12:$A$111,$B$12:$B$111),IF(AND($H215=-1,AO$9=$R214),"",IF($H215=-1,AO214,IF(AND($H215=1,AM$9=$R214),$J215,IF($H215=1,AN214,""))))))))</f>
        <v/>
      </c>
      <c r="AO215" t="str">
        <f ca="1">IF($E214="","",IF($F215="",AO214,IF(AND($M215=1,AO$9&gt;$B$9),"",IF(AND($M215=1,AO$9&lt;=$B$9),LOOKUP(AO$9,$A$12:$A$111,$B$12:$B$111),IF(AND($H215=-1,AP$9=$R214),"",IF($H215=-1,AP214,IF(AND($H215=1,AN$9=$R214),$J215,IF($H215=1,AO214,""))))))))</f>
        <v/>
      </c>
      <c r="AP215" t="str">
        <f ca="1">IF($E214="","",IF($F215="",AP214,IF(AND($M215=1,AP$9&gt;$B$9),"",IF(AND($M215=1,AP$9&lt;=$B$9),LOOKUP(AP$9,$A$12:$A$111,$B$12:$B$111),IF(AND($H215=-1,AQ$9=$R214),"",IF($H215=-1,AQ214,IF(AND($H215=1,AO$9=$R214),$J215,IF($H215=1,AP214,""))))))))</f>
        <v/>
      </c>
      <c r="AQ215" t="str">
        <f ca="1">IF($E214="","",IF($F215="",AQ214,IF(AND($M215=1,AQ$9&gt;$B$9),"",IF(AND($M215=1,AQ$9&lt;=$B$9),LOOKUP(AQ$9,$A$12:$A$111,$B$12:$B$111),IF(AND($H215=-1,AR$9=$R214),"",IF($H215=-1,AR214,IF(AND($H215=1,AP$9=$R214),$J215,IF($H215=1,AQ214,""))))))))</f>
        <v/>
      </c>
      <c r="AR215" t="str">
        <f ca="1">IF($E214="","",IF($F215="",AR214,IF(AND($M215=1,AR$9&gt;$B$9),"",IF(AND($M215=1,AR$9&lt;=$B$9),LOOKUP(AR$9,$A$12:$A$111,$B$12:$B$111),IF(AND($H215=-1,AS$9=$R214),"",IF($H215=-1,AS214,IF(AND($H215=1,AQ$9=$R214),$J215,IF($H215=1,AR214,""))))))))</f>
        <v/>
      </c>
      <c r="AS215" t="str">
        <f ca="1">IF($E214="","",IF($F215="",AS214,IF(AND($M215=1,AS$9&gt;$B$9),"",IF(AND($M215=1,AS$9&lt;=$B$9),LOOKUP(AS$9,$A$12:$A$111,$B$12:$B$111),IF(AND($H215=-1,AT$9=$R214),"",IF($H215=-1,AT214,IF(AND($H215=1,AR$9=$R214),$J215,IF($H215=1,AS214,""))))))))</f>
        <v/>
      </c>
      <c r="AT215" t="str">
        <f ca="1">IF($E214="","",IF($F215="",AT214,IF(AND($M215=1,AT$9&gt;$B$9),"",IF(AND($M215=1,AT$9&lt;=$B$9),LOOKUP(AT$9,$A$12:$A$111,$B$12:$B$111),IF(AND($H215=-1,AU$9=$R214),"",IF($H215=-1,AU214,IF(AND($H215=1,AS$9=$R214),$J215,IF($H215=1,AT214,""))))))))</f>
        <v/>
      </c>
      <c r="AU215" t="str">
        <f ca="1">IF($E214="","",IF($F215="",AU214,IF(AND($M215=1,AU$9&gt;$B$9),"",IF(AND($M215=1,AU$9&lt;=$B$9),LOOKUP(AU$9,$A$12:$A$111,$B$12:$B$111),IF(AND($H215=-1,AV$9=$R214),"",IF($H215=-1,AV214,IF(AND($H215=1,AT$9=$R214),$J215,IF($H215=1,AU214,""))))))))</f>
        <v/>
      </c>
      <c r="AV215" t="str">
        <f ca="1">IF($E214="","",IF($F215="",AV214,IF(AND($M215=1,AV$9&gt;$B$9),"",IF(AND($M215=1,AV$9&lt;=$B$9),LOOKUP(AV$9,$A$12:$A$111,$B$12:$B$111),IF(AND($H215=-1,AW$9=$R214),"",IF($H215=-1,AW214,IF(AND($H215=1,AU$9=$R214),$J215,IF($H215=1,AV214,""))))))))</f>
        <v/>
      </c>
      <c r="AW215" t="str">
        <f ca="1">IF($E214="","",IF($F215="",AW214,IF(AND($M215=1,AW$9&gt;$B$9),"",IF(AND($M215=1,AW$9&lt;=$B$9),LOOKUP(AW$9,$A$12:$A$111,$B$12:$B$111),IF(AND($H215=-1,AX$9=$R214),"",IF($H215=-1,AX214,IF(AND($H215=1,AV$9=$R214),$J215,IF($H215=1,AW214,""))))))))</f>
        <v/>
      </c>
      <c r="AX215" t="str">
        <f ca="1">IF($E214="","",IF($F215="",AX214,IF(AND($M215=1,AX$9&gt;$B$9),"",IF(AND($M215=1,AX$9&lt;=$B$9),LOOKUP(AX$9,$A$12:$A$111,$B$12:$B$111),IF(AND($H215=-1,AY$9=$R214),"",IF($H215=-1,AY214,IF(AND($H215=1,AW$9=$R214),$J215,IF($H215=1,AX214,""))))))))</f>
        <v/>
      </c>
      <c r="AY215" t="str">
        <f ca="1">IF($E214="","",IF($F215="",AY214,IF(AND($M215=1,AY$9&gt;$B$9),"",IF(AND($M215=1,AY$9&lt;=$B$9),LOOKUP(AY$9,$A$12:$A$111,$B$12:$B$111),IF(AND($H215=-1,AZ$9=$R214),"",IF($H215=-1,AZ214,IF(AND($H215=1,AX$9=$R214),$J215,IF($H215=1,AY214,""))))))))</f>
        <v/>
      </c>
      <c r="AZ215" t="str">
        <f ca="1">IF($E214="","",IF($F215="",AZ214,IF(AND($M215=1,AZ$9&gt;$B$9),"",IF(AND($M215=1,AZ$9&lt;=$B$9),LOOKUP(AZ$9,$A$12:$A$111,$B$12:$B$111),IF(AND($H215=-1,BA$9=$R214),"",IF($H215=-1,BA214,IF(AND($H215=1,AY$9=$R214),$J215,IF($H215=1,AZ214,""))))))))</f>
        <v/>
      </c>
      <c r="BA215" t="str">
        <f ca="1">IF($E214="","",IF($F215="",BA214,IF(AND($M215=1,BA$9&gt;$B$9),"",IF(AND($M215=1,BA$9&lt;=$B$9),LOOKUP(BA$9,$A$12:$A$111,$B$12:$B$111),IF(AND($H215=-1,BB$9=$R214),"",IF($H215=-1,BB214,IF(AND($H215=1,AZ$9=$R214),$J215,IF($H215=1,BA214,""))))))))</f>
        <v/>
      </c>
      <c r="BB215" t="str">
        <f ca="1">IF($E214="","",IF($F215="",BB214,IF(AND($M215=1,BB$9&gt;$B$9),"",IF(AND($M215=1,BB$9&lt;=$B$9),LOOKUP(BB$9,$A$12:$A$111,$B$12:$B$111),IF(AND($H215=-1,BC$9=$R214),"",IF($H215=-1,BC214,IF(AND($H215=1,BA$9=$R214),$J215,IF($H215=1,BB214,""))))))))</f>
        <v/>
      </c>
      <c r="BC215" t="str">
        <f ca="1">IF($E214="","",IF($F215="",BC214,IF(AND($M215=1,BC$9&gt;$B$9),"",IF(AND($M215=1,BC$9&lt;=$B$9),LOOKUP(BC$9,$A$12:$A$111,$B$12:$B$111),IF(AND($H215=-1,BD$9=$R214),"",IF($H215=-1,BD214,IF(AND($H215=1,BB$9=$R214),$J215,IF($H215=1,BC214,""))))))))</f>
        <v/>
      </c>
      <c r="BD215" t="str">
        <f ca="1">IF($E214="","",IF($F215="",BD214,IF(AND($M215=1,BD$9&gt;$B$9),"",IF(AND($M215=1,BD$9&lt;=$B$9),LOOKUP(BD$9,$A$12:$A$111,$B$12:$B$111),IF(AND($H215=-1,BE$9=$R214),"",IF($H215=-1,BE214,IF(AND($H215=1,BC$9=$R214),$J215,IF($H215=1,BD214,""))))))))</f>
        <v/>
      </c>
      <c r="BE215" t="str">
        <f ca="1">IF($E214="","",IF($F215="",BE214,IF(AND($M215=1,BE$9&gt;$B$9),"",IF(AND($M215=1,BE$9&lt;=$B$9),LOOKUP(BE$9,$A$12:$A$111,$B$12:$B$111),IF(AND($H215=-1,BF$9=$R214),"",IF($H215=-1,BF214,IF(AND($H215=1,BD$9=$R214),$J215,IF($H215=1,BE214,""))))))))</f>
        <v/>
      </c>
      <c r="BF215" t="str">
        <f ca="1">IF($E214="","",IF($F215="",BF214,IF(AND($M215=1,BF$9&gt;$B$9),"",IF(AND($M215=1,BF$9&lt;=$B$9),LOOKUP(BF$9,$A$12:$A$111,$B$12:$B$111),IF(AND($H215=-1,BG$9=$R214),"",IF($H215=-1,BG214,IF(AND($H215=1,BE$9=$R214),$J215,IF($H215=1,BF214,""))))))))</f>
        <v/>
      </c>
      <c r="BG215" t="str">
        <f ca="1">IF($E214="","",IF($F215="",BG214,IF(AND($M215=1,BG$9&gt;$B$9),"",IF(AND($M215=1,BG$9&lt;=$B$9),LOOKUP(BG$9,$A$12:$A$111,$B$12:$B$111),IF(AND($H215=-1,BH$9=$R214),"",IF($H215=-1,BH214,IF(AND($H215=1,BF$9=$R214),$J215,IF($H215=1,BG214,""))))))))</f>
        <v/>
      </c>
      <c r="BH215" t="str">
        <f ca="1">IF($E214="","",IF($F215="",BH214,IF(AND($M215=1,BH$9&gt;$B$9),"",IF(AND($M215=1,BH$9&lt;=$B$9),LOOKUP(BH$9,$A$12:$A$111,$B$12:$B$111),IF(AND($H215=-1,BI$9=$R214),"",IF($H215=-1,BI214,IF(AND($H215=1,BG$9=$R214),$J215,IF($H215=1,BH214,""))))))))</f>
        <v/>
      </c>
      <c r="BI215" t="str">
        <f ca="1">IF($E214="","",IF($F215="",BI214,IF(AND($M215=1,BI$9&gt;$B$9),"",IF(AND($M215=1,BI$9&lt;=$B$9),LOOKUP(BI$9,$A$12:$A$111,$B$12:$B$111),IF(AND($H215=-1,BJ$9=$R214),"",IF($H215=-1,BJ214,IF(AND($H215=1,BH$9=$R214),$J215,IF($H215=1,BI214,""))))))))</f>
        <v/>
      </c>
      <c r="BJ215" t="str">
        <f ca="1">IF($E214="","",IF($F215="",BJ214,IF(AND($M215=1,BJ$9&gt;$B$9),"",IF(AND($M215=1,BJ$9&lt;=$B$9),LOOKUP(BJ$9,$A$12:$A$111,$B$12:$B$111),IF(AND($H215=-1,BK$9=$R214),"",IF($H215=-1,BK214,IF(AND($H215=1,BI$9=$R214),$J215,IF($H215=1,BJ214,""))))))))</f>
        <v/>
      </c>
      <c r="BK215" t="str">
        <f ca="1">IF($E214="","",IF($F215="",BK214,IF(AND($M215=1,BK$9&gt;$B$9),"",IF(AND($M215=1,BK$9&lt;=$B$9),LOOKUP(BK$9,$A$12:$A$111,$B$12:$B$111),IF(AND($H215=-1,BL$9=$R214),"",IF($H215=-1,BL214,IF(AND($H215=1,BJ$9=$R214),$J215,IF($H215=1,BK214,""))))))))</f>
        <v/>
      </c>
      <c r="BL215" t="str">
        <f ca="1">IF($E214="","",IF($F215="",BL214,IF(AND($M215=1,BL$9&gt;$B$9),"",IF(AND($M215=1,BL$9&lt;=$B$9),LOOKUP(BL$9,$A$12:$A$111,$B$12:$B$111),IF(AND($H215=-1,BM$9=$R214),"",IF($H215=-1,BM214,IF(AND($H215=1,BK$9=$R214),$J215,IF($H215=1,BL214,""))))))))</f>
        <v/>
      </c>
      <c r="BM215" t="str">
        <f ca="1">IF($E214="","",IF($F215="",BM214,IF(AND($M215=1,BM$9&gt;$B$9),"",IF(AND($M215=1,BM$9&lt;=$B$9),LOOKUP(BM$9,$A$12:$A$111,$B$12:$B$111),IF(AND($H215=-1,BN$9=$R214),"",IF($H215=-1,BN214,IF(AND($H215=1,BL$9=$R214),$J215,IF($H215=1,BM214,""))))))))</f>
        <v/>
      </c>
      <c r="BN215" t="str">
        <f ca="1">IF($E214="","",IF($F215="",BN214,IF(AND($M215=1,BN$9&gt;$B$9),"",IF(AND($M215=1,BN$9&lt;=$B$9),LOOKUP(BN$9,$A$12:$A$111,$B$12:$B$111),IF(AND($H215=-1,BO$9=$R214),"",IF($H215=-1,BO214,IF(AND($H215=1,BM$9=$R214),$J215,IF($H215=1,BN214,""))))))))</f>
        <v/>
      </c>
      <c r="BO215" t="str">
        <f ca="1">IF($E214="","",IF($F215="",BO214,IF(AND($M215=1,BO$9&gt;$B$9),"",IF(AND($M215=1,BO$9&lt;=$B$9),LOOKUP(BO$9,$A$12:$A$111,$B$12:$B$111),IF(AND($H215=-1,BP$9=$R214),"",IF($H215=-1,BP214,IF(AND($H215=1,BN$9=$R214),$J215,IF($H215=1,BO214,""))))))))</f>
        <v/>
      </c>
      <c r="BP215" t="str">
        <f ca="1">IF($E214="","",IF($F215="",BP214,IF(AND($M215=1,BP$9&gt;$B$9),"",IF(AND($M215=1,BP$9&lt;=$B$9),LOOKUP(BP$9,$A$12:$A$111,$B$12:$B$111),IF(AND($H215=-1,BQ$9=$R214),"",IF($H215=-1,BQ214,IF(AND($H215=1,BO$9=$R214),$J215,IF($H215=1,BP214,""))))))))</f>
        <v/>
      </c>
    </row>
    <row r="216" spans="4:68" x14ac:dyDescent="0.25">
      <c r="D216" s="4">
        <v>206</v>
      </c>
      <c r="E216" s="1">
        <f t="shared" ca="1" si="30"/>
        <v>12</v>
      </c>
      <c r="F216" t="str">
        <f ca="1">IF(E215="","",IF(AND(B$3="Last",G215="Zero"),F215,IF(B$3="Last",G215,IF(AND(B$3="2nd last",G214="Zero"),F215,IF(B$3="2nd last",G214,IF(AND(B$3="Opposite",G215="Zero"),F215,IF(AND(B$3="Opposite",G215="Red"),"Black",IF(AND(B$3="Opposite",G215="Black"),"Red",IF(AND(B$3="Opposite",G215="Odd"),"Even",IF(AND(B$3="Opposite",G215="Even"),"Odd",IF(AND(B$3="Opposite",G215="High"),"Low",IF(AND(B$3="Opposite",G215="Low"),"High",IF(COUNTIF(Refs!$E$5:$I$6,B$3)=1,RevLab!B$3,"")))))))))))))</f>
        <v>Black</v>
      </c>
      <c r="G216" t="str">
        <f ca="1">IF(E216="","",IF(B$2="Red/Black",LOOKUP(E216,Refs!D:D,Refs!F:F),IF(B$2="High/Low",LOOKUP(E216,Refs!D:D,Refs!H:H),IF(B$2="Odd/Even",LOOKUP(E216,Refs!D:D,Refs!J:J),""))))</f>
        <v>Red</v>
      </c>
      <c r="H216">
        <f t="shared" ca="1" si="31"/>
        <v>-1</v>
      </c>
      <c r="I216">
        <f ca="1">IF(E215="","",IF(F216="","",IF(AND(R215&gt;1,P215+Q215&gt;=$B$4),$B$4,IF(R215=1,P215,P215+Q215))))</f>
        <v>5</v>
      </c>
      <c r="J216">
        <f t="shared" ca="1" si="32"/>
        <v>-5</v>
      </c>
      <c r="K216">
        <f t="shared" ca="1" si="34"/>
        <v>-245</v>
      </c>
      <c r="L216">
        <f t="shared" ca="1" si="35"/>
        <v>86</v>
      </c>
      <c r="M216">
        <f t="shared" ca="1" si="33"/>
        <v>0</v>
      </c>
      <c r="P216">
        <f t="shared" ca="1" si="27"/>
        <v>2</v>
      </c>
      <c r="Q216">
        <f t="shared" ca="1" si="28"/>
        <v>3</v>
      </c>
      <c r="R216" s="2">
        <f t="shared" ca="1" si="29"/>
        <v>2</v>
      </c>
      <c r="S216" s="4">
        <f ca="1">IF(E215="","",IF($F216="",S215,IF($M216=1,LOOKUP(S$9,$A$12:$A$111,$B$12:$B$111),IF(AND($H216=-1,T$9=$R215),"",IF($H216=-1,T215,IF($H216=1,S215))))))</f>
        <v>2</v>
      </c>
      <c r="T216">
        <f ca="1">IF($E215="","",IF($F216="",T215,IF(AND($M216=1,T$9&gt;$B$9),"",IF(AND($M216=1,T$9&lt;=$B$9),LOOKUP(T$9,$A$12:$A$111,$B$12:$B$111),IF(AND($H216=-1,U$9=$R215),"",IF($H216=-1,U215,IF(AND($H216=1,S$9=$R215),$J216,IF($H216=1,T215,""))))))))</f>
        <v>3</v>
      </c>
      <c r="U216" t="str">
        <f ca="1">IF($E215="","",IF($F216="",U215,IF(AND($M216=1,U$9&gt;$B$9),"",IF(AND($M216=1,U$9&lt;=$B$9),LOOKUP(U$9,$A$12:$A$111,$B$12:$B$111),IF(AND($H216=-1,V$9=$R215),"",IF($H216=-1,V215,IF(AND($H216=1,T$9=$R215),$J216,IF($H216=1,U215,""))))))))</f>
        <v/>
      </c>
      <c r="V216" t="str">
        <f ca="1">IF($E215="","",IF($F216="",V215,IF(AND($M216=1,V$9&gt;$B$9),"",IF(AND($M216=1,V$9&lt;=$B$9),LOOKUP(V$9,$A$12:$A$111,$B$12:$B$111),IF(AND($H216=-1,W$9=$R215),"",IF($H216=-1,W215,IF(AND($H216=1,U$9=$R215),$J216,IF($H216=1,V215,""))))))))</f>
        <v/>
      </c>
      <c r="W216" t="str">
        <f ca="1">IF($E215="","",IF($F216="",W215,IF(AND($M216=1,W$9&gt;$B$9),"",IF(AND($M216=1,W$9&lt;=$B$9),LOOKUP(W$9,$A$12:$A$111,$B$12:$B$111),IF(AND($H216=-1,X$9=$R215),"",IF($H216=-1,X215,IF(AND($H216=1,V$9=$R215),$J216,IF($H216=1,W215,""))))))))</f>
        <v/>
      </c>
      <c r="X216" t="str">
        <f ca="1">IF($E215="","",IF($F216="",X215,IF(AND($M216=1,X$9&gt;$B$9),"",IF(AND($M216=1,X$9&lt;=$B$9),LOOKUP(X$9,$A$12:$A$111,$B$12:$B$111),IF(AND($H216=-1,Y$9=$R215),"",IF($H216=-1,Y215,IF(AND($H216=1,W$9=$R215),$J216,IF($H216=1,X215,""))))))))</f>
        <v/>
      </c>
      <c r="Y216" t="str">
        <f ca="1">IF($E215="","",IF($F216="",Y215,IF(AND($M216=1,Y$9&gt;$B$9),"",IF(AND($M216=1,Y$9&lt;=$B$9),LOOKUP(Y$9,$A$12:$A$111,$B$12:$B$111),IF(AND($H216=-1,Z$9=$R215),"",IF($H216=-1,Z215,IF(AND($H216=1,X$9=$R215),$J216,IF($H216=1,Y215,""))))))))</f>
        <v/>
      </c>
      <c r="Z216" t="str">
        <f ca="1">IF($E215="","",IF($F216="",Z215,IF(AND($M216=1,Z$9&gt;$B$9),"",IF(AND($M216=1,Z$9&lt;=$B$9),LOOKUP(Z$9,$A$12:$A$111,$B$12:$B$111),IF(AND($H216=-1,AA$9=$R215),"",IF($H216=-1,AA215,IF(AND($H216=1,Y$9=$R215),$J216,IF($H216=1,Z215,""))))))))</f>
        <v/>
      </c>
      <c r="AA216" t="str">
        <f ca="1">IF($E215="","",IF($F216="",AA215,IF(AND($M216=1,AA$9&gt;$B$9),"",IF(AND($M216=1,AA$9&lt;=$B$9),LOOKUP(AA$9,$A$12:$A$111,$B$12:$B$111),IF(AND($H216=-1,AB$9=$R215),"",IF($H216=-1,AB215,IF(AND($H216=1,Z$9=$R215),$J216,IF($H216=1,AA215,""))))))))</f>
        <v/>
      </c>
      <c r="AB216" t="str">
        <f ca="1">IF($E215="","",IF($F216="",AB215,IF(AND($M216=1,AB$9&gt;$B$9),"",IF(AND($M216=1,AB$9&lt;=$B$9),LOOKUP(AB$9,$A$12:$A$111,$B$12:$B$111),IF(AND($H216=-1,AC$9=$R215),"",IF($H216=-1,AC215,IF(AND($H216=1,AA$9=$R215),$J216,IF($H216=1,AB215,""))))))))</f>
        <v/>
      </c>
      <c r="AC216" t="str">
        <f ca="1">IF($E215="","",IF($F216="",AC215,IF(AND($M216=1,AC$9&gt;$B$9),"",IF(AND($M216=1,AC$9&lt;=$B$9),LOOKUP(AC$9,$A$12:$A$111,$B$12:$B$111),IF(AND($H216=-1,AD$9=$R215),"",IF($H216=-1,AD215,IF(AND($H216=1,AB$9=$R215),$J216,IF($H216=1,AC215,""))))))))</f>
        <v/>
      </c>
      <c r="AD216" t="str">
        <f ca="1">IF($E215="","",IF($F216="",AD215,IF(AND($M216=1,AD$9&gt;$B$9),"",IF(AND($M216=1,AD$9&lt;=$B$9),LOOKUP(AD$9,$A$12:$A$111,$B$12:$B$111),IF(AND($H216=-1,AE$9=$R215),"",IF($H216=-1,AE215,IF(AND($H216=1,AC$9=$R215),$J216,IF($H216=1,AD215,""))))))))</f>
        <v/>
      </c>
      <c r="AE216" t="str">
        <f ca="1">IF($E215="","",IF($F216="",AE215,IF(AND($M216=1,AE$9&gt;$B$9),"",IF(AND($M216=1,AE$9&lt;=$B$9),LOOKUP(AE$9,$A$12:$A$111,$B$12:$B$111),IF(AND($H216=-1,AF$9=$R215),"",IF($H216=-1,AF215,IF(AND($H216=1,AD$9=$R215),$J216,IF($H216=1,AE215,""))))))))</f>
        <v/>
      </c>
      <c r="AF216" t="str">
        <f ca="1">IF($E215="","",IF($F216="",AF215,IF(AND($M216=1,AF$9&gt;$B$9),"",IF(AND($M216=1,AF$9&lt;=$B$9),LOOKUP(AF$9,$A$12:$A$111,$B$12:$B$111),IF(AND($H216=-1,AG$9=$R215),"",IF($H216=-1,AG215,IF(AND($H216=1,AE$9=$R215),$J216,IF($H216=1,AF215,""))))))))</f>
        <v/>
      </c>
      <c r="AG216" t="str">
        <f ca="1">IF($E215="","",IF($F216="",AG215,IF(AND($M216=1,AG$9&gt;$B$9),"",IF(AND($M216=1,AG$9&lt;=$B$9),LOOKUP(AG$9,$A$12:$A$111,$B$12:$B$111),IF(AND($H216=-1,AH$9=$R215),"",IF($H216=-1,AH215,IF(AND($H216=1,AF$9=$R215),$J216,IF($H216=1,AG215,""))))))))</f>
        <v/>
      </c>
      <c r="AH216" t="str">
        <f ca="1">IF($E215="","",IF($F216="",AH215,IF(AND($M216=1,AH$9&gt;$B$9),"",IF(AND($M216=1,AH$9&lt;=$B$9),LOOKUP(AH$9,$A$12:$A$111,$B$12:$B$111),IF(AND($H216=-1,AI$9=$R215),"",IF($H216=-1,AI215,IF(AND($H216=1,AG$9=$R215),$J216,IF($H216=1,AH215,""))))))))</f>
        <v/>
      </c>
      <c r="AI216" t="str">
        <f ca="1">IF($E215="","",IF($F216="",AI215,IF(AND($M216=1,AI$9&gt;$B$9),"",IF(AND($M216=1,AI$9&lt;=$B$9),LOOKUP(AI$9,$A$12:$A$111,$B$12:$B$111),IF(AND($H216=-1,AJ$9=$R215),"",IF($H216=-1,AJ215,IF(AND($H216=1,AH$9=$R215),$J216,IF($H216=1,AI215,""))))))))</f>
        <v/>
      </c>
      <c r="AJ216" t="str">
        <f ca="1">IF($E215="","",IF($F216="",AJ215,IF(AND($M216=1,AJ$9&gt;$B$9),"",IF(AND($M216=1,AJ$9&lt;=$B$9),LOOKUP(AJ$9,$A$12:$A$111,$B$12:$B$111),IF(AND($H216=-1,AK$9=$R215),"",IF($H216=-1,AK215,IF(AND($H216=1,AI$9=$R215),$J216,IF($H216=1,AJ215,""))))))))</f>
        <v/>
      </c>
      <c r="AK216" t="str">
        <f ca="1">IF($E215="","",IF($F216="",AK215,IF(AND($M216=1,AK$9&gt;$B$9),"",IF(AND($M216=1,AK$9&lt;=$B$9),LOOKUP(AK$9,$A$12:$A$111,$B$12:$B$111),IF(AND($H216=-1,AL$9=$R215),"",IF($H216=-1,AL215,IF(AND($H216=1,AJ$9=$R215),$J216,IF($H216=1,AK215,""))))))))</f>
        <v/>
      </c>
      <c r="AL216" t="str">
        <f ca="1">IF($E215="","",IF($F216="",AL215,IF(AND($M216=1,AL$9&gt;$B$9),"",IF(AND($M216=1,AL$9&lt;=$B$9),LOOKUP(AL$9,$A$12:$A$111,$B$12:$B$111),IF(AND($H216=-1,AM$9=$R215),"",IF($H216=-1,AM215,IF(AND($H216=1,AK$9=$R215),$J216,IF($H216=1,AL215,""))))))))</f>
        <v/>
      </c>
      <c r="AM216" t="str">
        <f ca="1">IF($E215="","",IF($F216="",AM215,IF(AND($M216=1,AM$9&gt;$B$9),"",IF(AND($M216=1,AM$9&lt;=$B$9),LOOKUP(AM$9,$A$12:$A$111,$B$12:$B$111),IF(AND($H216=-1,AN$9=$R215),"",IF($H216=-1,AN215,IF(AND($H216=1,AL$9=$R215),$J216,IF($H216=1,AM215,""))))))))</f>
        <v/>
      </c>
      <c r="AN216" t="str">
        <f ca="1">IF($E215="","",IF($F216="",AN215,IF(AND($M216=1,AN$9&gt;$B$9),"",IF(AND($M216=1,AN$9&lt;=$B$9),LOOKUP(AN$9,$A$12:$A$111,$B$12:$B$111),IF(AND($H216=-1,AO$9=$R215),"",IF($H216=-1,AO215,IF(AND($H216=1,AM$9=$R215),$J216,IF($H216=1,AN215,""))))))))</f>
        <v/>
      </c>
      <c r="AO216" t="str">
        <f ca="1">IF($E215="","",IF($F216="",AO215,IF(AND($M216=1,AO$9&gt;$B$9),"",IF(AND($M216=1,AO$9&lt;=$B$9),LOOKUP(AO$9,$A$12:$A$111,$B$12:$B$111),IF(AND($H216=-1,AP$9=$R215),"",IF($H216=-1,AP215,IF(AND($H216=1,AN$9=$R215),$J216,IF($H216=1,AO215,""))))))))</f>
        <v/>
      </c>
      <c r="AP216" t="str">
        <f ca="1">IF($E215="","",IF($F216="",AP215,IF(AND($M216=1,AP$9&gt;$B$9),"",IF(AND($M216=1,AP$9&lt;=$B$9),LOOKUP(AP$9,$A$12:$A$111,$B$12:$B$111),IF(AND($H216=-1,AQ$9=$R215),"",IF($H216=-1,AQ215,IF(AND($H216=1,AO$9=$R215),$J216,IF($H216=1,AP215,""))))))))</f>
        <v/>
      </c>
      <c r="AQ216" t="str">
        <f ca="1">IF($E215="","",IF($F216="",AQ215,IF(AND($M216=1,AQ$9&gt;$B$9),"",IF(AND($M216=1,AQ$9&lt;=$B$9),LOOKUP(AQ$9,$A$12:$A$111,$B$12:$B$111),IF(AND($H216=-1,AR$9=$R215),"",IF($H216=-1,AR215,IF(AND($H216=1,AP$9=$R215),$J216,IF($H216=1,AQ215,""))))))))</f>
        <v/>
      </c>
      <c r="AR216" t="str">
        <f ca="1">IF($E215="","",IF($F216="",AR215,IF(AND($M216=1,AR$9&gt;$B$9),"",IF(AND($M216=1,AR$9&lt;=$B$9),LOOKUP(AR$9,$A$12:$A$111,$B$12:$B$111),IF(AND($H216=-1,AS$9=$R215),"",IF($H216=-1,AS215,IF(AND($H216=1,AQ$9=$R215),$J216,IF($H216=1,AR215,""))))))))</f>
        <v/>
      </c>
      <c r="AS216" t="str">
        <f ca="1">IF($E215="","",IF($F216="",AS215,IF(AND($M216=1,AS$9&gt;$B$9),"",IF(AND($M216=1,AS$9&lt;=$B$9),LOOKUP(AS$9,$A$12:$A$111,$B$12:$B$111),IF(AND($H216=-1,AT$9=$R215),"",IF($H216=-1,AT215,IF(AND($H216=1,AR$9=$R215),$J216,IF($H216=1,AS215,""))))))))</f>
        <v/>
      </c>
      <c r="AT216" t="str">
        <f ca="1">IF($E215="","",IF($F216="",AT215,IF(AND($M216=1,AT$9&gt;$B$9),"",IF(AND($M216=1,AT$9&lt;=$B$9),LOOKUP(AT$9,$A$12:$A$111,$B$12:$B$111),IF(AND($H216=-1,AU$9=$R215),"",IF($H216=-1,AU215,IF(AND($H216=1,AS$9=$R215),$J216,IF($H216=1,AT215,""))))))))</f>
        <v/>
      </c>
      <c r="AU216" t="str">
        <f ca="1">IF($E215="","",IF($F216="",AU215,IF(AND($M216=1,AU$9&gt;$B$9),"",IF(AND($M216=1,AU$9&lt;=$B$9),LOOKUP(AU$9,$A$12:$A$111,$B$12:$B$111),IF(AND($H216=-1,AV$9=$R215),"",IF($H216=-1,AV215,IF(AND($H216=1,AT$9=$R215),$J216,IF($H216=1,AU215,""))))))))</f>
        <v/>
      </c>
      <c r="AV216" t="str">
        <f ca="1">IF($E215="","",IF($F216="",AV215,IF(AND($M216=1,AV$9&gt;$B$9),"",IF(AND($M216=1,AV$9&lt;=$B$9),LOOKUP(AV$9,$A$12:$A$111,$B$12:$B$111),IF(AND($H216=-1,AW$9=$R215),"",IF($H216=-1,AW215,IF(AND($H216=1,AU$9=$R215),$J216,IF($H216=1,AV215,""))))))))</f>
        <v/>
      </c>
      <c r="AW216" t="str">
        <f ca="1">IF($E215="","",IF($F216="",AW215,IF(AND($M216=1,AW$9&gt;$B$9),"",IF(AND($M216=1,AW$9&lt;=$B$9),LOOKUP(AW$9,$A$12:$A$111,$B$12:$B$111),IF(AND($H216=-1,AX$9=$R215),"",IF($H216=-1,AX215,IF(AND($H216=1,AV$9=$R215),$J216,IF($H216=1,AW215,""))))))))</f>
        <v/>
      </c>
      <c r="AX216" t="str">
        <f ca="1">IF($E215="","",IF($F216="",AX215,IF(AND($M216=1,AX$9&gt;$B$9),"",IF(AND($M216=1,AX$9&lt;=$B$9),LOOKUP(AX$9,$A$12:$A$111,$B$12:$B$111),IF(AND($H216=-1,AY$9=$R215),"",IF($H216=-1,AY215,IF(AND($H216=1,AW$9=$R215),$J216,IF($H216=1,AX215,""))))))))</f>
        <v/>
      </c>
      <c r="AY216" t="str">
        <f ca="1">IF($E215="","",IF($F216="",AY215,IF(AND($M216=1,AY$9&gt;$B$9),"",IF(AND($M216=1,AY$9&lt;=$B$9),LOOKUP(AY$9,$A$12:$A$111,$B$12:$B$111),IF(AND($H216=-1,AZ$9=$R215),"",IF($H216=-1,AZ215,IF(AND($H216=1,AX$9=$R215),$J216,IF($H216=1,AY215,""))))))))</f>
        <v/>
      </c>
      <c r="AZ216" t="str">
        <f ca="1">IF($E215="","",IF($F216="",AZ215,IF(AND($M216=1,AZ$9&gt;$B$9),"",IF(AND($M216=1,AZ$9&lt;=$B$9),LOOKUP(AZ$9,$A$12:$A$111,$B$12:$B$111),IF(AND($H216=-1,BA$9=$R215),"",IF($H216=-1,BA215,IF(AND($H216=1,AY$9=$R215),$J216,IF($H216=1,AZ215,""))))))))</f>
        <v/>
      </c>
      <c r="BA216" t="str">
        <f ca="1">IF($E215="","",IF($F216="",BA215,IF(AND($M216=1,BA$9&gt;$B$9),"",IF(AND($M216=1,BA$9&lt;=$B$9),LOOKUP(BA$9,$A$12:$A$111,$B$12:$B$111),IF(AND($H216=-1,BB$9=$R215),"",IF($H216=-1,BB215,IF(AND($H216=1,AZ$9=$R215),$J216,IF($H216=1,BA215,""))))))))</f>
        <v/>
      </c>
      <c r="BB216" t="str">
        <f ca="1">IF($E215="","",IF($F216="",BB215,IF(AND($M216=1,BB$9&gt;$B$9),"",IF(AND($M216=1,BB$9&lt;=$B$9),LOOKUP(BB$9,$A$12:$A$111,$B$12:$B$111),IF(AND($H216=-1,BC$9=$R215),"",IF($H216=-1,BC215,IF(AND($H216=1,BA$9=$R215),$J216,IF($H216=1,BB215,""))))))))</f>
        <v/>
      </c>
      <c r="BC216" t="str">
        <f ca="1">IF($E215="","",IF($F216="",BC215,IF(AND($M216=1,BC$9&gt;$B$9),"",IF(AND($M216=1,BC$9&lt;=$B$9),LOOKUP(BC$9,$A$12:$A$111,$B$12:$B$111),IF(AND($H216=-1,BD$9=$R215),"",IF($H216=-1,BD215,IF(AND($H216=1,BB$9=$R215),$J216,IF($H216=1,BC215,""))))))))</f>
        <v/>
      </c>
      <c r="BD216" t="str">
        <f ca="1">IF($E215="","",IF($F216="",BD215,IF(AND($M216=1,BD$9&gt;$B$9),"",IF(AND($M216=1,BD$9&lt;=$B$9),LOOKUP(BD$9,$A$12:$A$111,$B$12:$B$111),IF(AND($H216=-1,BE$9=$R215),"",IF($H216=-1,BE215,IF(AND($H216=1,BC$9=$R215),$J216,IF($H216=1,BD215,""))))))))</f>
        <v/>
      </c>
      <c r="BE216" t="str">
        <f ca="1">IF($E215="","",IF($F216="",BE215,IF(AND($M216=1,BE$9&gt;$B$9),"",IF(AND($M216=1,BE$9&lt;=$B$9),LOOKUP(BE$9,$A$12:$A$111,$B$12:$B$111),IF(AND($H216=-1,BF$9=$R215),"",IF($H216=-1,BF215,IF(AND($H216=1,BD$9=$R215),$J216,IF($H216=1,BE215,""))))))))</f>
        <v/>
      </c>
      <c r="BF216" t="str">
        <f ca="1">IF($E215="","",IF($F216="",BF215,IF(AND($M216=1,BF$9&gt;$B$9),"",IF(AND($M216=1,BF$9&lt;=$B$9),LOOKUP(BF$9,$A$12:$A$111,$B$12:$B$111),IF(AND($H216=-1,BG$9=$R215),"",IF($H216=-1,BG215,IF(AND($H216=1,BE$9=$R215),$J216,IF($H216=1,BF215,""))))))))</f>
        <v/>
      </c>
      <c r="BG216" t="str">
        <f ca="1">IF($E215="","",IF($F216="",BG215,IF(AND($M216=1,BG$9&gt;$B$9),"",IF(AND($M216=1,BG$9&lt;=$B$9),LOOKUP(BG$9,$A$12:$A$111,$B$12:$B$111),IF(AND($H216=-1,BH$9=$R215),"",IF($H216=-1,BH215,IF(AND($H216=1,BF$9=$R215),$J216,IF($H216=1,BG215,""))))))))</f>
        <v/>
      </c>
      <c r="BH216" t="str">
        <f ca="1">IF($E215="","",IF($F216="",BH215,IF(AND($M216=1,BH$9&gt;$B$9),"",IF(AND($M216=1,BH$9&lt;=$B$9),LOOKUP(BH$9,$A$12:$A$111,$B$12:$B$111),IF(AND($H216=-1,BI$9=$R215),"",IF($H216=-1,BI215,IF(AND($H216=1,BG$9=$R215),$J216,IF($H216=1,BH215,""))))))))</f>
        <v/>
      </c>
      <c r="BI216" t="str">
        <f ca="1">IF($E215="","",IF($F216="",BI215,IF(AND($M216=1,BI$9&gt;$B$9),"",IF(AND($M216=1,BI$9&lt;=$B$9),LOOKUP(BI$9,$A$12:$A$111,$B$12:$B$111),IF(AND($H216=-1,BJ$9=$R215),"",IF($H216=-1,BJ215,IF(AND($H216=1,BH$9=$R215),$J216,IF($H216=1,BI215,""))))))))</f>
        <v/>
      </c>
      <c r="BJ216" t="str">
        <f ca="1">IF($E215="","",IF($F216="",BJ215,IF(AND($M216=1,BJ$9&gt;$B$9),"",IF(AND($M216=1,BJ$9&lt;=$B$9),LOOKUP(BJ$9,$A$12:$A$111,$B$12:$B$111),IF(AND($H216=-1,BK$9=$R215),"",IF($H216=-1,BK215,IF(AND($H216=1,BI$9=$R215),$J216,IF($H216=1,BJ215,""))))))))</f>
        <v/>
      </c>
      <c r="BK216" t="str">
        <f ca="1">IF($E215="","",IF($F216="",BK215,IF(AND($M216=1,BK$9&gt;$B$9),"",IF(AND($M216=1,BK$9&lt;=$B$9),LOOKUP(BK$9,$A$12:$A$111,$B$12:$B$111),IF(AND($H216=-1,BL$9=$R215),"",IF($H216=-1,BL215,IF(AND($H216=1,BJ$9=$R215),$J216,IF($H216=1,BK215,""))))))))</f>
        <v/>
      </c>
      <c r="BL216" t="str">
        <f ca="1">IF($E215="","",IF($F216="",BL215,IF(AND($M216=1,BL$9&gt;$B$9),"",IF(AND($M216=1,BL$9&lt;=$B$9),LOOKUP(BL$9,$A$12:$A$111,$B$12:$B$111),IF(AND($H216=-1,BM$9=$R215),"",IF($H216=-1,BM215,IF(AND($H216=1,BK$9=$R215),$J216,IF($H216=1,BL215,""))))))))</f>
        <v/>
      </c>
      <c r="BM216" t="str">
        <f ca="1">IF($E215="","",IF($F216="",BM215,IF(AND($M216=1,BM$9&gt;$B$9),"",IF(AND($M216=1,BM$9&lt;=$B$9),LOOKUP(BM$9,$A$12:$A$111,$B$12:$B$111),IF(AND($H216=-1,BN$9=$R215),"",IF($H216=-1,BN215,IF(AND($H216=1,BL$9=$R215),$J216,IF($H216=1,BM215,""))))))))</f>
        <v/>
      </c>
      <c r="BN216" t="str">
        <f ca="1">IF($E215="","",IF($F216="",BN215,IF(AND($M216=1,BN$9&gt;$B$9),"",IF(AND($M216=1,BN$9&lt;=$B$9),LOOKUP(BN$9,$A$12:$A$111,$B$12:$B$111),IF(AND($H216=-1,BO$9=$R215),"",IF($H216=-1,BO215,IF(AND($H216=1,BM$9=$R215),$J216,IF($H216=1,BN215,""))))))))</f>
        <v/>
      </c>
      <c r="BO216" t="str">
        <f ca="1">IF($E215="","",IF($F216="",BO215,IF(AND($M216=1,BO$9&gt;$B$9),"",IF(AND($M216=1,BO$9&lt;=$B$9),LOOKUP(BO$9,$A$12:$A$111,$B$12:$B$111),IF(AND($H216=-1,BP$9=$R215),"",IF($H216=-1,BP215,IF(AND($H216=1,BN$9=$R215),$J216,IF($H216=1,BO215,""))))))))</f>
        <v/>
      </c>
      <c r="BP216">
        <f ca="1">IF($E215="","",IF($F216="",BP215,IF(AND($M216=1,BP$9&gt;$B$9),"",IF(AND($M216=1,BP$9&lt;=$B$9),LOOKUP(BP$9,$A$12:$A$111,$B$12:$B$111),IF(AND($H216=-1,BQ$9=$R215),"",IF($H216=-1,BQ215,IF(AND($H216=1,BO$9=$R215),$J216,IF($H216=1,BP215,""))))))))</f>
        <v>0</v>
      </c>
    </row>
    <row r="217" spans="4:68" x14ac:dyDescent="0.25">
      <c r="D217" s="4">
        <v>207</v>
      </c>
      <c r="E217" s="1">
        <f t="shared" ca="1" si="30"/>
        <v>3</v>
      </c>
      <c r="F217" t="str">
        <f ca="1">IF(E216="","",IF(AND(B$3="Last",G216="Zero"),F216,IF(B$3="Last",G216,IF(AND(B$3="2nd last",G215="Zero"),F216,IF(B$3="2nd last",G215,IF(AND(B$3="Opposite",G216="Zero"),F216,IF(AND(B$3="Opposite",G216="Red"),"Black",IF(AND(B$3="Opposite",G216="Black"),"Red",IF(AND(B$3="Opposite",G216="Odd"),"Even",IF(AND(B$3="Opposite",G216="Even"),"Odd",IF(AND(B$3="Opposite",G216="High"),"Low",IF(AND(B$3="Opposite",G216="Low"),"High",IF(COUNTIF(Refs!$E$5:$I$6,B$3)=1,RevLab!B$3,"")))))))))))))</f>
        <v>Black</v>
      </c>
      <c r="G217" t="str">
        <f ca="1">IF(E217="","",IF(B$2="Red/Black",LOOKUP(E217,Refs!D:D,Refs!F:F),IF(B$2="High/Low",LOOKUP(E217,Refs!D:D,Refs!H:H),IF(B$2="Odd/Even",LOOKUP(E217,Refs!D:D,Refs!J:J),""))))</f>
        <v>Red</v>
      </c>
      <c r="H217">
        <f t="shared" ca="1" si="31"/>
        <v>-1</v>
      </c>
      <c r="I217">
        <f ca="1">IF(E216="","",IF(F217="","",IF(AND(R216&gt;1,P216+Q216&gt;=$B$4),$B$4,IF(R216=1,P216,P216+Q216))))</f>
        <v>5</v>
      </c>
      <c r="J217">
        <f t="shared" ca="1" si="32"/>
        <v>-5</v>
      </c>
      <c r="K217">
        <f t="shared" ca="1" si="34"/>
        <v>-250</v>
      </c>
      <c r="L217">
        <f t="shared" ca="1" si="35"/>
        <v>86</v>
      </c>
      <c r="M217">
        <f t="shared" ca="1" si="33"/>
        <v>1</v>
      </c>
      <c r="P217">
        <f t="shared" ca="1" si="27"/>
        <v>1</v>
      </c>
      <c r="Q217">
        <f t="shared" ca="1" si="28"/>
        <v>4</v>
      </c>
      <c r="R217" s="2">
        <f t="shared" ca="1" si="29"/>
        <v>4</v>
      </c>
      <c r="S217" s="4">
        <f ca="1">IF(E216="","",IF($F217="",S216,IF($M217=1,LOOKUP(S$9,$A$12:$A$111,$B$12:$B$111),IF(AND($H217=-1,T$9=$R216),"",IF($H217=-1,T216,IF($H217=1,S216))))))</f>
        <v>1</v>
      </c>
      <c r="T217">
        <f ca="1">IF($E216="","",IF($F217="",T216,IF(AND($M217=1,T$9&gt;$B$9),"",IF(AND($M217=1,T$9&lt;=$B$9),LOOKUP(T$9,$A$12:$A$111,$B$12:$B$111),IF(AND($H217=-1,U$9=$R216),"",IF($H217=-1,U216,IF(AND($H217=1,S$9=$R216),$J217,IF($H217=1,T216,""))))))))</f>
        <v>2</v>
      </c>
      <c r="U217">
        <f ca="1">IF($E216="","",IF($F217="",U216,IF(AND($M217=1,U$9&gt;$B$9),"",IF(AND($M217=1,U$9&lt;=$B$9),LOOKUP(U$9,$A$12:$A$111,$B$12:$B$111),IF(AND($H217=-1,V$9=$R216),"",IF($H217=-1,V216,IF(AND($H217=1,T$9=$R216),$J217,IF($H217=1,U216,""))))))))</f>
        <v>3</v>
      </c>
      <c r="V217">
        <f ca="1">IF($E216="","",IF($F217="",V216,IF(AND($M217=1,V$9&gt;$B$9),"",IF(AND($M217=1,V$9&lt;=$B$9),LOOKUP(V$9,$A$12:$A$111,$B$12:$B$111),IF(AND($H217=-1,W$9=$R216),"",IF($H217=-1,W216,IF(AND($H217=1,U$9=$R216),$J217,IF($H217=1,V216,""))))))))</f>
        <v>4</v>
      </c>
      <c r="W217" t="str">
        <f ca="1">IF($E216="","",IF($F217="",W216,IF(AND($M217=1,W$9&gt;$B$9),"",IF(AND($M217=1,W$9&lt;=$B$9),LOOKUP(W$9,$A$12:$A$111,$B$12:$B$111),IF(AND($H217=-1,X$9=$R216),"",IF($H217=-1,X216,IF(AND($H217=1,V$9=$R216),$J217,IF($H217=1,W216,""))))))))</f>
        <v/>
      </c>
      <c r="X217" t="str">
        <f ca="1">IF($E216="","",IF($F217="",X216,IF(AND($M217=1,X$9&gt;$B$9),"",IF(AND($M217=1,X$9&lt;=$B$9),LOOKUP(X$9,$A$12:$A$111,$B$12:$B$111),IF(AND($H217=-1,Y$9=$R216),"",IF($H217=-1,Y216,IF(AND($H217=1,W$9=$R216),$J217,IF($H217=1,X216,""))))))))</f>
        <v/>
      </c>
      <c r="Y217" t="str">
        <f ca="1">IF($E216="","",IF($F217="",Y216,IF(AND($M217=1,Y$9&gt;$B$9),"",IF(AND($M217=1,Y$9&lt;=$B$9),LOOKUP(Y$9,$A$12:$A$111,$B$12:$B$111),IF(AND($H217=-1,Z$9=$R216),"",IF($H217=-1,Z216,IF(AND($H217=1,X$9=$R216),$J217,IF($H217=1,Y216,""))))))))</f>
        <v/>
      </c>
      <c r="Z217" t="str">
        <f ca="1">IF($E216="","",IF($F217="",Z216,IF(AND($M217=1,Z$9&gt;$B$9),"",IF(AND($M217=1,Z$9&lt;=$B$9),LOOKUP(Z$9,$A$12:$A$111,$B$12:$B$111),IF(AND($H217=-1,AA$9=$R216),"",IF($H217=-1,AA216,IF(AND($H217=1,Y$9=$R216),$J217,IF($H217=1,Z216,""))))))))</f>
        <v/>
      </c>
      <c r="AA217" t="str">
        <f ca="1">IF($E216="","",IF($F217="",AA216,IF(AND($M217=1,AA$9&gt;$B$9),"",IF(AND($M217=1,AA$9&lt;=$B$9),LOOKUP(AA$9,$A$12:$A$111,$B$12:$B$111),IF(AND($H217=-1,AB$9=$R216),"",IF($H217=-1,AB216,IF(AND($H217=1,Z$9=$R216),$J217,IF($H217=1,AA216,""))))))))</f>
        <v/>
      </c>
      <c r="AB217" t="str">
        <f ca="1">IF($E216="","",IF($F217="",AB216,IF(AND($M217=1,AB$9&gt;$B$9),"",IF(AND($M217=1,AB$9&lt;=$B$9),LOOKUP(AB$9,$A$12:$A$111,$B$12:$B$111),IF(AND($H217=-1,AC$9=$R216),"",IF($H217=-1,AC216,IF(AND($H217=1,AA$9=$R216),$J217,IF($H217=1,AB216,""))))))))</f>
        <v/>
      </c>
      <c r="AC217" t="str">
        <f ca="1">IF($E216="","",IF($F217="",AC216,IF(AND($M217=1,AC$9&gt;$B$9),"",IF(AND($M217=1,AC$9&lt;=$B$9),LOOKUP(AC$9,$A$12:$A$111,$B$12:$B$111),IF(AND($H217=-1,AD$9=$R216),"",IF($H217=-1,AD216,IF(AND($H217=1,AB$9=$R216),$J217,IF($H217=1,AC216,""))))))))</f>
        <v/>
      </c>
      <c r="AD217" t="str">
        <f ca="1">IF($E216="","",IF($F217="",AD216,IF(AND($M217=1,AD$9&gt;$B$9),"",IF(AND($M217=1,AD$9&lt;=$B$9),LOOKUP(AD$9,$A$12:$A$111,$B$12:$B$111),IF(AND($H217=-1,AE$9=$R216),"",IF($H217=-1,AE216,IF(AND($H217=1,AC$9=$R216),$J217,IF($H217=1,AD216,""))))))))</f>
        <v/>
      </c>
      <c r="AE217" t="str">
        <f ca="1">IF($E216="","",IF($F217="",AE216,IF(AND($M217=1,AE$9&gt;$B$9),"",IF(AND($M217=1,AE$9&lt;=$B$9),LOOKUP(AE$9,$A$12:$A$111,$B$12:$B$111),IF(AND($H217=-1,AF$9=$R216),"",IF($H217=-1,AF216,IF(AND($H217=1,AD$9=$R216),$J217,IF($H217=1,AE216,""))))))))</f>
        <v/>
      </c>
      <c r="AF217" t="str">
        <f ca="1">IF($E216="","",IF($F217="",AF216,IF(AND($M217=1,AF$9&gt;$B$9),"",IF(AND($M217=1,AF$9&lt;=$B$9),LOOKUP(AF$9,$A$12:$A$111,$B$12:$B$111),IF(AND($H217=-1,AG$9=$R216),"",IF($H217=-1,AG216,IF(AND($H217=1,AE$9=$R216),$J217,IF($H217=1,AF216,""))))))))</f>
        <v/>
      </c>
      <c r="AG217" t="str">
        <f ca="1">IF($E216="","",IF($F217="",AG216,IF(AND($M217=1,AG$9&gt;$B$9),"",IF(AND($M217=1,AG$9&lt;=$B$9),LOOKUP(AG$9,$A$12:$A$111,$B$12:$B$111),IF(AND($H217=-1,AH$9=$R216),"",IF($H217=-1,AH216,IF(AND($H217=1,AF$9=$R216),$J217,IF($H217=1,AG216,""))))))))</f>
        <v/>
      </c>
      <c r="AH217" t="str">
        <f ca="1">IF($E216="","",IF($F217="",AH216,IF(AND($M217=1,AH$9&gt;$B$9),"",IF(AND($M217=1,AH$9&lt;=$B$9),LOOKUP(AH$9,$A$12:$A$111,$B$12:$B$111),IF(AND($H217=-1,AI$9=$R216),"",IF($H217=-1,AI216,IF(AND($H217=1,AG$9=$R216),$J217,IF($H217=1,AH216,""))))))))</f>
        <v/>
      </c>
      <c r="AI217" t="str">
        <f ca="1">IF($E216="","",IF($F217="",AI216,IF(AND($M217=1,AI$9&gt;$B$9),"",IF(AND($M217=1,AI$9&lt;=$B$9),LOOKUP(AI$9,$A$12:$A$111,$B$12:$B$111),IF(AND($H217=-1,AJ$9=$R216),"",IF($H217=-1,AJ216,IF(AND($H217=1,AH$9=$R216),$J217,IF($H217=1,AI216,""))))))))</f>
        <v/>
      </c>
      <c r="AJ217" t="str">
        <f ca="1">IF($E216="","",IF($F217="",AJ216,IF(AND($M217=1,AJ$9&gt;$B$9),"",IF(AND($M217=1,AJ$9&lt;=$B$9),LOOKUP(AJ$9,$A$12:$A$111,$B$12:$B$111),IF(AND($H217=-1,AK$9=$R216),"",IF($H217=-1,AK216,IF(AND($H217=1,AI$9=$R216),$J217,IF($H217=1,AJ216,""))))))))</f>
        <v/>
      </c>
      <c r="AK217" t="str">
        <f ca="1">IF($E216="","",IF($F217="",AK216,IF(AND($M217=1,AK$9&gt;$B$9),"",IF(AND($M217=1,AK$9&lt;=$B$9),LOOKUP(AK$9,$A$12:$A$111,$B$12:$B$111),IF(AND($H217=-1,AL$9=$R216),"",IF($H217=-1,AL216,IF(AND($H217=1,AJ$9=$R216),$J217,IF($H217=1,AK216,""))))))))</f>
        <v/>
      </c>
      <c r="AL217" t="str">
        <f ca="1">IF($E216="","",IF($F217="",AL216,IF(AND($M217=1,AL$9&gt;$B$9),"",IF(AND($M217=1,AL$9&lt;=$B$9),LOOKUP(AL$9,$A$12:$A$111,$B$12:$B$111),IF(AND($H217=-1,AM$9=$R216),"",IF($H217=-1,AM216,IF(AND($H217=1,AK$9=$R216),$J217,IF($H217=1,AL216,""))))))))</f>
        <v/>
      </c>
      <c r="AM217" t="str">
        <f ca="1">IF($E216="","",IF($F217="",AM216,IF(AND($M217=1,AM$9&gt;$B$9),"",IF(AND($M217=1,AM$9&lt;=$B$9),LOOKUP(AM$9,$A$12:$A$111,$B$12:$B$111),IF(AND($H217=-1,AN$9=$R216),"",IF($H217=-1,AN216,IF(AND($H217=1,AL$9=$R216),$J217,IF($H217=1,AM216,""))))))))</f>
        <v/>
      </c>
      <c r="AN217" t="str">
        <f ca="1">IF($E216="","",IF($F217="",AN216,IF(AND($M217=1,AN$9&gt;$B$9),"",IF(AND($M217=1,AN$9&lt;=$B$9),LOOKUP(AN$9,$A$12:$A$111,$B$12:$B$111),IF(AND($H217=-1,AO$9=$R216),"",IF($H217=-1,AO216,IF(AND($H217=1,AM$9=$R216),$J217,IF($H217=1,AN216,""))))))))</f>
        <v/>
      </c>
      <c r="AO217" t="str">
        <f ca="1">IF($E216="","",IF($F217="",AO216,IF(AND($M217=1,AO$9&gt;$B$9),"",IF(AND($M217=1,AO$9&lt;=$B$9),LOOKUP(AO$9,$A$12:$A$111,$B$12:$B$111),IF(AND($H217=-1,AP$9=$R216),"",IF($H217=-1,AP216,IF(AND($H217=1,AN$9=$R216),$J217,IF($H217=1,AO216,""))))))))</f>
        <v/>
      </c>
      <c r="AP217" t="str">
        <f ca="1">IF($E216="","",IF($F217="",AP216,IF(AND($M217=1,AP$9&gt;$B$9),"",IF(AND($M217=1,AP$9&lt;=$B$9),LOOKUP(AP$9,$A$12:$A$111,$B$12:$B$111),IF(AND($H217=-1,AQ$9=$R216),"",IF($H217=-1,AQ216,IF(AND($H217=1,AO$9=$R216),$J217,IF($H217=1,AP216,""))))))))</f>
        <v/>
      </c>
      <c r="AQ217" t="str">
        <f ca="1">IF($E216="","",IF($F217="",AQ216,IF(AND($M217=1,AQ$9&gt;$B$9),"",IF(AND($M217=1,AQ$9&lt;=$B$9),LOOKUP(AQ$9,$A$12:$A$111,$B$12:$B$111),IF(AND($H217=-1,AR$9=$R216),"",IF($H217=-1,AR216,IF(AND($H217=1,AP$9=$R216),$J217,IF($H217=1,AQ216,""))))))))</f>
        <v/>
      </c>
      <c r="AR217" t="str">
        <f ca="1">IF($E216="","",IF($F217="",AR216,IF(AND($M217=1,AR$9&gt;$B$9),"",IF(AND($M217=1,AR$9&lt;=$B$9),LOOKUP(AR$9,$A$12:$A$111,$B$12:$B$111),IF(AND($H217=-1,AS$9=$R216),"",IF($H217=-1,AS216,IF(AND($H217=1,AQ$9=$R216),$J217,IF($H217=1,AR216,""))))))))</f>
        <v/>
      </c>
      <c r="AS217" t="str">
        <f ca="1">IF($E216="","",IF($F217="",AS216,IF(AND($M217=1,AS$9&gt;$B$9),"",IF(AND($M217=1,AS$9&lt;=$B$9),LOOKUP(AS$9,$A$12:$A$111,$B$12:$B$111),IF(AND($H217=-1,AT$9=$R216),"",IF($H217=-1,AT216,IF(AND($H217=1,AR$9=$R216),$J217,IF($H217=1,AS216,""))))))))</f>
        <v/>
      </c>
      <c r="AT217" t="str">
        <f ca="1">IF($E216="","",IF($F217="",AT216,IF(AND($M217=1,AT$9&gt;$B$9),"",IF(AND($M217=1,AT$9&lt;=$B$9),LOOKUP(AT$9,$A$12:$A$111,$B$12:$B$111),IF(AND($H217=-1,AU$9=$R216),"",IF($H217=-1,AU216,IF(AND($H217=1,AS$9=$R216),$J217,IF($H217=1,AT216,""))))))))</f>
        <v/>
      </c>
      <c r="AU217" t="str">
        <f ca="1">IF($E216="","",IF($F217="",AU216,IF(AND($M217=1,AU$9&gt;$B$9),"",IF(AND($M217=1,AU$9&lt;=$B$9),LOOKUP(AU$9,$A$12:$A$111,$B$12:$B$111),IF(AND($H217=-1,AV$9=$R216),"",IF($H217=-1,AV216,IF(AND($H217=1,AT$9=$R216),$J217,IF($H217=1,AU216,""))))))))</f>
        <v/>
      </c>
      <c r="AV217" t="str">
        <f ca="1">IF($E216="","",IF($F217="",AV216,IF(AND($M217=1,AV$9&gt;$B$9),"",IF(AND($M217=1,AV$9&lt;=$B$9),LOOKUP(AV$9,$A$12:$A$111,$B$12:$B$111),IF(AND($H217=-1,AW$9=$R216),"",IF($H217=-1,AW216,IF(AND($H217=1,AU$9=$R216),$J217,IF($H217=1,AV216,""))))))))</f>
        <v/>
      </c>
      <c r="AW217" t="str">
        <f ca="1">IF($E216="","",IF($F217="",AW216,IF(AND($M217=1,AW$9&gt;$B$9),"",IF(AND($M217=1,AW$9&lt;=$B$9),LOOKUP(AW$9,$A$12:$A$111,$B$12:$B$111),IF(AND($H217=-1,AX$9=$R216),"",IF($H217=-1,AX216,IF(AND($H217=1,AV$9=$R216),$J217,IF($H217=1,AW216,""))))))))</f>
        <v/>
      </c>
      <c r="AX217" t="str">
        <f ca="1">IF($E216="","",IF($F217="",AX216,IF(AND($M217=1,AX$9&gt;$B$9),"",IF(AND($M217=1,AX$9&lt;=$B$9),LOOKUP(AX$9,$A$12:$A$111,$B$12:$B$111),IF(AND($H217=-1,AY$9=$R216),"",IF($H217=-1,AY216,IF(AND($H217=1,AW$9=$R216),$J217,IF($H217=1,AX216,""))))))))</f>
        <v/>
      </c>
      <c r="AY217" t="str">
        <f ca="1">IF($E216="","",IF($F217="",AY216,IF(AND($M217=1,AY$9&gt;$B$9),"",IF(AND($M217=1,AY$9&lt;=$B$9),LOOKUP(AY$9,$A$12:$A$111,$B$12:$B$111),IF(AND($H217=-1,AZ$9=$R216),"",IF($H217=-1,AZ216,IF(AND($H217=1,AX$9=$R216),$J217,IF($H217=1,AY216,""))))))))</f>
        <v/>
      </c>
      <c r="AZ217" t="str">
        <f ca="1">IF($E216="","",IF($F217="",AZ216,IF(AND($M217=1,AZ$9&gt;$B$9),"",IF(AND($M217=1,AZ$9&lt;=$B$9),LOOKUP(AZ$9,$A$12:$A$111,$B$12:$B$111),IF(AND($H217=-1,BA$9=$R216),"",IF($H217=-1,BA216,IF(AND($H217=1,AY$9=$R216),$J217,IF($H217=1,AZ216,""))))))))</f>
        <v/>
      </c>
      <c r="BA217" t="str">
        <f ca="1">IF($E216="","",IF($F217="",BA216,IF(AND($M217=1,BA$9&gt;$B$9),"",IF(AND($M217=1,BA$9&lt;=$B$9),LOOKUP(BA$9,$A$12:$A$111,$B$12:$B$111),IF(AND($H217=-1,BB$9=$R216),"",IF($H217=-1,BB216,IF(AND($H217=1,AZ$9=$R216),$J217,IF($H217=1,BA216,""))))))))</f>
        <v/>
      </c>
      <c r="BB217" t="str">
        <f ca="1">IF($E216="","",IF($F217="",BB216,IF(AND($M217=1,BB$9&gt;$B$9),"",IF(AND($M217=1,BB$9&lt;=$B$9),LOOKUP(BB$9,$A$12:$A$111,$B$12:$B$111),IF(AND($H217=-1,BC$9=$R216),"",IF($H217=-1,BC216,IF(AND($H217=1,BA$9=$R216),$J217,IF($H217=1,BB216,""))))))))</f>
        <v/>
      </c>
      <c r="BC217" t="str">
        <f ca="1">IF($E216="","",IF($F217="",BC216,IF(AND($M217=1,BC$9&gt;$B$9),"",IF(AND($M217=1,BC$9&lt;=$B$9),LOOKUP(BC$9,$A$12:$A$111,$B$12:$B$111),IF(AND($H217=-1,BD$9=$R216),"",IF($H217=-1,BD216,IF(AND($H217=1,BB$9=$R216),$J217,IF($H217=1,BC216,""))))))))</f>
        <v/>
      </c>
      <c r="BD217" t="str">
        <f ca="1">IF($E216="","",IF($F217="",BD216,IF(AND($M217=1,BD$9&gt;$B$9),"",IF(AND($M217=1,BD$9&lt;=$B$9),LOOKUP(BD$9,$A$12:$A$111,$B$12:$B$111),IF(AND($H217=-1,BE$9=$R216),"",IF($H217=-1,BE216,IF(AND($H217=1,BC$9=$R216),$J217,IF($H217=1,BD216,""))))))))</f>
        <v/>
      </c>
      <c r="BE217" t="str">
        <f ca="1">IF($E216="","",IF($F217="",BE216,IF(AND($M217=1,BE$9&gt;$B$9),"",IF(AND($M217=1,BE$9&lt;=$B$9),LOOKUP(BE$9,$A$12:$A$111,$B$12:$B$111),IF(AND($H217=-1,BF$9=$R216),"",IF($H217=-1,BF216,IF(AND($H217=1,BD$9=$R216),$J217,IF($H217=1,BE216,""))))))))</f>
        <v/>
      </c>
      <c r="BF217" t="str">
        <f ca="1">IF($E216="","",IF($F217="",BF216,IF(AND($M217=1,BF$9&gt;$B$9),"",IF(AND($M217=1,BF$9&lt;=$B$9),LOOKUP(BF$9,$A$12:$A$111,$B$12:$B$111),IF(AND($H217=-1,BG$9=$R216),"",IF($H217=-1,BG216,IF(AND($H217=1,BE$9=$R216),$J217,IF($H217=1,BF216,""))))))))</f>
        <v/>
      </c>
      <c r="BG217" t="str">
        <f ca="1">IF($E216="","",IF($F217="",BG216,IF(AND($M217=1,BG$9&gt;$B$9),"",IF(AND($M217=1,BG$9&lt;=$B$9),LOOKUP(BG$9,$A$12:$A$111,$B$12:$B$111),IF(AND($H217=-1,BH$9=$R216),"",IF($H217=-1,BH216,IF(AND($H217=1,BF$9=$R216),$J217,IF($H217=1,BG216,""))))))))</f>
        <v/>
      </c>
      <c r="BH217" t="str">
        <f ca="1">IF($E216="","",IF($F217="",BH216,IF(AND($M217=1,BH$9&gt;$B$9),"",IF(AND($M217=1,BH$9&lt;=$B$9),LOOKUP(BH$9,$A$12:$A$111,$B$12:$B$111),IF(AND($H217=-1,BI$9=$R216),"",IF($H217=-1,BI216,IF(AND($H217=1,BG$9=$R216),$J217,IF($H217=1,BH216,""))))))))</f>
        <v/>
      </c>
      <c r="BI217" t="str">
        <f ca="1">IF($E216="","",IF($F217="",BI216,IF(AND($M217=1,BI$9&gt;$B$9),"",IF(AND($M217=1,BI$9&lt;=$B$9),LOOKUP(BI$9,$A$12:$A$111,$B$12:$B$111),IF(AND($H217=-1,BJ$9=$R216),"",IF($H217=-1,BJ216,IF(AND($H217=1,BH$9=$R216),$J217,IF($H217=1,BI216,""))))))))</f>
        <v/>
      </c>
      <c r="BJ217" t="str">
        <f ca="1">IF($E216="","",IF($F217="",BJ216,IF(AND($M217=1,BJ$9&gt;$B$9),"",IF(AND($M217=1,BJ$9&lt;=$B$9),LOOKUP(BJ$9,$A$12:$A$111,$B$12:$B$111),IF(AND($H217=-1,BK$9=$R216),"",IF($H217=-1,BK216,IF(AND($H217=1,BI$9=$R216),$J217,IF($H217=1,BJ216,""))))))))</f>
        <v/>
      </c>
      <c r="BK217" t="str">
        <f ca="1">IF($E216="","",IF($F217="",BK216,IF(AND($M217=1,BK$9&gt;$B$9),"",IF(AND($M217=1,BK$9&lt;=$B$9),LOOKUP(BK$9,$A$12:$A$111,$B$12:$B$111),IF(AND($H217=-1,BL$9=$R216),"",IF($H217=-1,BL216,IF(AND($H217=1,BJ$9=$R216),$J217,IF($H217=1,BK216,""))))))))</f>
        <v/>
      </c>
      <c r="BL217" t="str">
        <f ca="1">IF($E216="","",IF($F217="",BL216,IF(AND($M217=1,BL$9&gt;$B$9),"",IF(AND($M217=1,BL$9&lt;=$B$9),LOOKUP(BL$9,$A$12:$A$111,$B$12:$B$111),IF(AND($H217=-1,BM$9=$R216),"",IF($H217=-1,BM216,IF(AND($H217=1,BK$9=$R216),$J217,IF($H217=1,BL216,""))))))))</f>
        <v/>
      </c>
      <c r="BM217" t="str">
        <f ca="1">IF($E216="","",IF($F217="",BM216,IF(AND($M217=1,BM$9&gt;$B$9),"",IF(AND($M217=1,BM$9&lt;=$B$9),LOOKUP(BM$9,$A$12:$A$111,$B$12:$B$111),IF(AND($H217=-1,BN$9=$R216),"",IF($H217=-1,BN216,IF(AND($H217=1,BL$9=$R216),$J217,IF($H217=1,BM216,""))))))))</f>
        <v/>
      </c>
      <c r="BN217" t="str">
        <f ca="1">IF($E216="","",IF($F217="",BN216,IF(AND($M217=1,BN$9&gt;$B$9),"",IF(AND($M217=1,BN$9&lt;=$B$9),LOOKUP(BN$9,$A$12:$A$111,$B$12:$B$111),IF(AND($H217=-1,BO$9=$R216),"",IF($H217=-1,BO216,IF(AND($H217=1,BM$9=$R216),$J217,IF($H217=1,BN216,""))))))))</f>
        <v/>
      </c>
      <c r="BO217" t="str">
        <f ca="1">IF($E216="","",IF($F217="",BO216,IF(AND($M217=1,BO$9&gt;$B$9),"",IF(AND($M217=1,BO$9&lt;=$B$9),LOOKUP(BO$9,$A$12:$A$111,$B$12:$B$111),IF(AND($H217=-1,BP$9=$R216),"",IF($H217=-1,BP216,IF(AND($H217=1,BN$9=$R216),$J217,IF($H217=1,BO216,""))))))))</f>
        <v/>
      </c>
      <c r="BP217" t="str">
        <f ca="1">IF($E216="","",IF($F217="",BP216,IF(AND($M217=1,BP$9&gt;$B$9),"",IF(AND($M217=1,BP$9&lt;=$B$9),LOOKUP(BP$9,$A$12:$A$111,$B$12:$B$111),IF(AND($H217=-1,BQ$9=$R216),"",IF($H217=-1,BQ216,IF(AND($H217=1,BO$9=$R216),$J217,IF($H217=1,BP216,""))))))))</f>
        <v/>
      </c>
    </row>
    <row r="218" spans="4:68" x14ac:dyDescent="0.25">
      <c r="D218" s="4">
        <v>208</v>
      </c>
      <c r="E218" s="1">
        <f t="shared" ca="1" si="30"/>
        <v>7</v>
      </c>
      <c r="F218" t="str">
        <f ca="1">IF(E217="","",IF(AND(B$3="Last",G217="Zero"),F217,IF(B$3="Last",G217,IF(AND(B$3="2nd last",G216="Zero"),F217,IF(B$3="2nd last",G216,IF(AND(B$3="Opposite",G217="Zero"),F217,IF(AND(B$3="Opposite",G217="Red"),"Black",IF(AND(B$3="Opposite",G217="Black"),"Red",IF(AND(B$3="Opposite",G217="Odd"),"Even",IF(AND(B$3="Opposite",G217="Even"),"Odd",IF(AND(B$3="Opposite",G217="High"),"Low",IF(AND(B$3="Opposite",G217="Low"),"High",IF(COUNTIF(Refs!$E$5:$I$6,B$3)=1,RevLab!B$3,"")))))))))))))</f>
        <v>Black</v>
      </c>
      <c r="G218" t="str">
        <f ca="1">IF(E218="","",IF(B$2="Red/Black",LOOKUP(E218,Refs!D:D,Refs!F:F),IF(B$2="High/Low",LOOKUP(E218,Refs!D:D,Refs!H:H),IF(B$2="Odd/Even",LOOKUP(E218,Refs!D:D,Refs!J:J),""))))</f>
        <v>Red</v>
      </c>
      <c r="H218">
        <f t="shared" ca="1" si="31"/>
        <v>-1</v>
      </c>
      <c r="I218">
        <f ca="1">IF(E217="","",IF(F218="","",IF(AND(R217&gt;1,P217+Q217&gt;=$B$4),$B$4,IF(R217=1,P217,P217+Q217))))</f>
        <v>5</v>
      </c>
      <c r="J218">
        <f t="shared" ca="1" si="32"/>
        <v>-5</v>
      </c>
      <c r="K218">
        <f t="shared" ca="1" si="34"/>
        <v>-255</v>
      </c>
      <c r="L218">
        <f t="shared" ca="1" si="35"/>
        <v>86</v>
      </c>
      <c r="M218">
        <f t="shared" ca="1" si="33"/>
        <v>0</v>
      </c>
      <c r="P218">
        <f t="shared" ca="1" si="27"/>
        <v>2</v>
      </c>
      <c r="Q218">
        <f t="shared" ca="1" si="28"/>
        <v>3</v>
      </c>
      <c r="R218" s="2">
        <f t="shared" ca="1" si="29"/>
        <v>2</v>
      </c>
      <c r="S218" s="4">
        <f ca="1">IF(E217="","",IF($F218="",S217,IF($M218=1,LOOKUP(S$9,$A$12:$A$111,$B$12:$B$111),IF(AND($H218=-1,T$9=$R217),"",IF($H218=-1,T217,IF($H218=1,S217))))))</f>
        <v>2</v>
      </c>
      <c r="T218">
        <f ca="1">IF($E217="","",IF($F218="",T217,IF(AND($M218=1,T$9&gt;$B$9),"",IF(AND($M218=1,T$9&lt;=$B$9),LOOKUP(T$9,$A$12:$A$111,$B$12:$B$111),IF(AND($H218=-1,U$9=$R217),"",IF($H218=-1,U217,IF(AND($H218=1,S$9=$R217),$J218,IF($H218=1,T217,""))))))))</f>
        <v>3</v>
      </c>
      <c r="U218" t="str">
        <f ca="1">IF($E217="","",IF($F218="",U217,IF(AND($M218=1,U$9&gt;$B$9),"",IF(AND($M218=1,U$9&lt;=$B$9),LOOKUP(U$9,$A$12:$A$111,$B$12:$B$111),IF(AND($H218=-1,V$9=$R217),"",IF($H218=-1,V217,IF(AND($H218=1,T$9=$R217),$J218,IF($H218=1,U217,""))))))))</f>
        <v/>
      </c>
      <c r="V218" t="str">
        <f ca="1">IF($E217="","",IF($F218="",V217,IF(AND($M218=1,V$9&gt;$B$9),"",IF(AND($M218=1,V$9&lt;=$B$9),LOOKUP(V$9,$A$12:$A$111,$B$12:$B$111),IF(AND($H218=-1,W$9=$R217),"",IF($H218=-1,W217,IF(AND($H218=1,U$9=$R217),$J218,IF($H218=1,V217,""))))))))</f>
        <v/>
      </c>
      <c r="W218" t="str">
        <f ca="1">IF($E217="","",IF($F218="",W217,IF(AND($M218=1,W$9&gt;$B$9),"",IF(AND($M218=1,W$9&lt;=$B$9),LOOKUP(W$9,$A$12:$A$111,$B$12:$B$111),IF(AND($H218=-1,X$9=$R217),"",IF($H218=-1,X217,IF(AND($H218=1,V$9=$R217),$J218,IF($H218=1,W217,""))))))))</f>
        <v/>
      </c>
      <c r="X218" t="str">
        <f ca="1">IF($E217="","",IF($F218="",X217,IF(AND($M218=1,X$9&gt;$B$9),"",IF(AND($M218=1,X$9&lt;=$B$9),LOOKUP(X$9,$A$12:$A$111,$B$12:$B$111),IF(AND($H218=-1,Y$9=$R217),"",IF($H218=-1,Y217,IF(AND($H218=1,W$9=$R217),$J218,IF($H218=1,X217,""))))))))</f>
        <v/>
      </c>
      <c r="Y218" t="str">
        <f ca="1">IF($E217="","",IF($F218="",Y217,IF(AND($M218=1,Y$9&gt;$B$9),"",IF(AND($M218=1,Y$9&lt;=$B$9),LOOKUP(Y$9,$A$12:$A$111,$B$12:$B$111),IF(AND($H218=-1,Z$9=$R217),"",IF($H218=-1,Z217,IF(AND($H218=1,X$9=$R217),$J218,IF($H218=1,Y217,""))))))))</f>
        <v/>
      </c>
      <c r="Z218" t="str">
        <f ca="1">IF($E217="","",IF($F218="",Z217,IF(AND($M218=1,Z$9&gt;$B$9),"",IF(AND($M218=1,Z$9&lt;=$B$9),LOOKUP(Z$9,$A$12:$A$111,$B$12:$B$111),IF(AND($H218=-1,AA$9=$R217),"",IF($H218=-1,AA217,IF(AND($H218=1,Y$9=$R217),$J218,IF($H218=1,Z217,""))))))))</f>
        <v/>
      </c>
      <c r="AA218" t="str">
        <f ca="1">IF($E217="","",IF($F218="",AA217,IF(AND($M218=1,AA$9&gt;$B$9),"",IF(AND($M218=1,AA$9&lt;=$B$9),LOOKUP(AA$9,$A$12:$A$111,$B$12:$B$111),IF(AND($H218=-1,AB$9=$R217),"",IF($H218=-1,AB217,IF(AND($H218=1,Z$9=$R217),$J218,IF($H218=1,AA217,""))))))))</f>
        <v/>
      </c>
      <c r="AB218" t="str">
        <f ca="1">IF($E217="","",IF($F218="",AB217,IF(AND($M218=1,AB$9&gt;$B$9),"",IF(AND($M218=1,AB$9&lt;=$B$9),LOOKUP(AB$9,$A$12:$A$111,$B$12:$B$111),IF(AND($H218=-1,AC$9=$R217),"",IF($H218=-1,AC217,IF(AND($H218=1,AA$9=$R217),$J218,IF($H218=1,AB217,""))))))))</f>
        <v/>
      </c>
      <c r="AC218" t="str">
        <f ca="1">IF($E217="","",IF($F218="",AC217,IF(AND($M218=1,AC$9&gt;$B$9),"",IF(AND($M218=1,AC$9&lt;=$B$9),LOOKUP(AC$9,$A$12:$A$111,$B$12:$B$111),IF(AND($H218=-1,AD$9=$R217),"",IF($H218=-1,AD217,IF(AND($H218=1,AB$9=$R217),$J218,IF($H218=1,AC217,""))))))))</f>
        <v/>
      </c>
      <c r="AD218" t="str">
        <f ca="1">IF($E217="","",IF($F218="",AD217,IF(AND($M218=1,AD$9&gt;$B$9),"",IF(AND($M218=1,AD$9&lt;=$B$9),LOOKUP(AD$9,$A$12:$A$111,$B$12:$B$111),IF(AND($H218=-1,AE$9=$R217),"",IF($H218=-1,AE217,IF(AND($H218=1,AC$9=$R217),$J218,IF($H218=1,AD217,""))))))))</f>
        <v/>
      </c>
      <c r="AE218" t="str">
        <f ca="1">IF($E217="","",IF($F218="",AE217,IF(AND($M218=1,AE$9&gt;$B$9),"",IF(AND($M218=1,AE$9&lt;=$B$9),LOOKUP(AE$9,$A$12:$A$111,$B$12:$B$111),IF(AND($H218=-1,AF$9=$R217),"",IF($H218=-1,AF217,IF(AND($H218=1,AD$9=$R217),$J218,IF($H218=1,AE217,""))))))))</f>
        <v/>
      </c>
      <c r="AF218" t="str">
        <f ca="1">IF($E217="","",IF($F218="",AF217,IF(AND($M218=1,AF$9&gt;$B$9),"",IF(AND($M218=1,AF$9&lt;=$B$9),LOOKUP(AF$9,$A$12:$A$111,$B$12:$B$111),IF(AND($H218=-1,AG$9=$R217),"",IF($H218=-1,AG217,IF(AND($H218=1,AE$9=$R217),$J218,IF($H218=1,AF217,""))))))))</f>
        <v/>
      </c>
      <c r="AG218" t="str">
        <f ca="1">IF($E217="","",IF($F218="",AG217,IF(AND($M218=1,AG$9&gt;$B$9),"",IF(AND($M218=1,AG$9&lt;=$B$9),LOOKUP(AG$9,$A$12:$A$111,$B$12:$B$111),IF(AND($H218=-1,AH$9=$R217),"",IF($H218=-1,AH217,IF(AND($H218=1,AF$9=$R217),$J218,IF($H218=1,AG217,""))))))))</f>
        <v/>
      </c>
      <c r="AH218" t="str">
        <f ca="1">IF($E217="","",IF($F218="",AH217,IF(AND($M218=1,AH$9&gt;$B$9),"",IF(AND($M218=1,AH$9&lt;=$B$9),LOOKUP(AH$9,$A$12:$A$111,$B$12:$B$111),IF(AND($H218=-1,AI$9=$R217),"",IF($H218=-1,AI217,IF(AND($H218=1,AG$9=$R217),$J218,IF($H218=1,AH217,""))))))))</f>
        <v/>
      </c>
      <c r="AI218" t="str">
        <f ca="1">IF($E217="","",IF($F218="",AI217,IF(AND($M218=1,AI$9&gt;$B$9),"",IF(AND($M218=1,AI$9&lt;=$B$9),LOOKUP(AI$9,$A$12:$A$111,$B$12:$B$111),IF(AND($H218=-1,AJ$9=$R217),"",IF($H218=-1,AJ217,IF(AND($H218=1,AH$9=$R217),$J218,IF($H218=1,AI217,""))))))))</f>
        <v/>
      </c>
      <c r="AJ218" t="str">
        <f ca="1">IF($E217="","",IF($F218="",AJ217,IF(AND($M218=1,AJ$9&gt;$B$9),"",IF(AND($M218=1,AJ$9&lt;=$B$9),LOOKUP(AJ$9,$A$12:$A$111,$B$12:$B$111),IF(AND($H218=-1,AK$9=$R217),"",IF($H218=-1,AK217,IF(AND($H218=1,AI$9=$R217),$J218,IF($H218=1,AJ217,""))))))))</f>
        <v/>
      </c>
      <c r="AK218" t="str">
        <f ca="1">IF($E217="","",IF($F218="",AK217,IF(AND($M218=1,AK$9&gt;$B$9),"",IF(AND($M218=1,AK$9&lt;=$B$9),LOOKUP(AK$9,$A$12:$A$111,$B$12:$B$111),IF(AND($H218=-1,AL$9=$R217),"",IF($H218=-1,AL217,IF(AND($H218=1,AJ$9=$R217),$J218,IF($H218=1,AK217,""))))))))</f>
        <v/>
      </c>
      <c r="AL218" t="str">
        <f ca="1">IF($E217="","",IF($F218="",AL217,IF(AND($M218=1,AL$9&gt;$B$9),"",IF(AND($M218=1,AL$9&lt;=$B$9),LOOKUP(AL$9,$A$12:$A$111,$B$12:$B$111),IF(AND($H218=-1,AM$9=$R217),"",IF($H218=-1,AM217,IF(AND($H218=1,AK$9=$R217),$J218,IF($H218=1,AL217,""))))))))</f>
        <v/>
      </c>
      <c r="AM218" t="str">
        <f ca="1">IF($E217="","",IF($F218="",AM217,IF(AND($M218=1,AM$9&gt;$B$9),"",IF(AND($M218=1,AM$9&lt;=$B$9),LOOKUP(AM$9,$A$12:$A$111,$B$12:$B$111),IF(AND($H218=-1,AN$9=$R217),"",IF($H218=-1,AN217,IF(AND($H218=1,AL$9=$R217),$J218,IF($H218=1,AM217,""))))))))</f>
        <v/>
      </c>
      <c r="AN218" t="str">
        <f ca="1">IF($E217="","",IF($F218="",AN217,IF(AND($M218=1,AN$9&gt;$B$9),"",IF(AND($M218=1,AN$9&lt;=$B$9),LOOKUP(AN$9,$A$12:$A$111,$B$12:$B$111),IF(AND($H218=-1,AO$9=$R217),"",IF($H218=-1,AO217,IF(AND($H218=1,AM$9=$R217),$J218,IF($H218=1,AN217,""))))))))</f>
        <v/>
      </c>
      <c r="AO218" t="str">
        <f ca="1">IF($E217="","",IF($F218="",AO217,IF(AND($M218=1,AO$9&gt;$B$9),"",IF(AND($M218=1,AO$9&lt;=$B$9),LOOKUP(AO$9,$A$12:$A$111,$B$12:$B$111),IF(AND($H218=-1,AP$9=$R217),"",IF($H218=-1,AP217,IF(AND($H218=1,AN$9=$R217),$J218,IF($H218=1,AO217,""))))))))</f>
        <v/>
      </c>
      <c r="AP218" t="str">
        <f ca="1">IF($E217="","",IF($F218="",AP217,IF(AND($M218=1,AP$9&gt;$B$9),"",IF(AND($M218=1,AP$9&lt;=$B$9),LOOKUP(AP$9,$A$12:$A$111,$B$12:$B$111),IF(AND($H218=-1,AQ$9=$R217),"",IF($H218=-1,AQ217,IF(AND($H218=1,AO$9=$R217),$J218,IF($H218=1,AP217,""))))))))</f>
        <v/>
      </c>
      <c r="AQ218" t="str">
        <f ca="1">IF($E217="","",IF($F218="",AQ217,IF(AND($M218=1,AQ$9&gt;$B$9),"",IF(AND($M218=1,AQ$9&lt;=$B$9),LOOKUP(AQ$9,$A$12:$A$111,$B$12:$B$111),IF(AND($H218=-1,AR$9=$R217),"",IF($H218=-1,AR217,IF(AND($H218=1,AP$9=$R217),$J218,IF($H218=1,AQ217,""))))))))</f>
        <v/>
      </c>
      <c r="AR218" t="str">
        <f ca="1">IF($E217="","",IF($F218="",AR217,IF(AND($M218=1,AR$9&gt;$B$9),"",IF(AND($M218=1,AR$9&lt;=$B$9),LOOKUP(AR$9,$A$12:$A$111,$B$12:$B$111),IF(AND($H218=-1,AS$9=$R217),"",IF($H218=-1,AS217,IF(AND($H218=1,AQ$9=$R217),$J218,IF($H218=1,AR217,""))))))))</f>
        <v/>
      </c>
      <c r="AS218" t="str">
        <f ca="1">IF($E217="","",IF($F218="",AS217,IF(AND($M218=1,AS$9&gt;$B$9),"",IF(AND($M218=1,AS$9&lt;=$B$9),LOOKUP(AS$9,$A$12:$A$111,$B$12:$B$111),IF(AND($H218=-1,AT$9=$R217),"",IF($H218=-1,AT217,IF(AND($H218=1,AR$9=$R217),$J218,IF($H218=1,AS217,""))))))))</f>
        <v/>
      </c>
      <c r="AT218" t="str">
        <f ca="1">IF($E217="","",IF($F218="",AT217,IF(AND($M218=1,AT$9&gt;$B$9),"",IF(AND($M218=1,AT$9&lt;=$B$9),LOOKUP(AT$9,$A$12:$A$111,$B$12:$B$111),IF(AND($H218=-1,AU$9=$R217),"",IF($H218=-1,AU217,IF(AND($H218=1,AS$9=$R217),$J218,IF($H218=1,AT217,""))))))))</f>
        <v/>
      </c>
      <c r="AU218" t="str">
        <f ca="1">IF($E217="","",IF($F218="",AU217,IF(AND($M218=1,AU$9&gt;$B$9),"",IF(AND($M218=1,AU$9&lt;=$B$9),LOOKUP(AU$9,$A$12:$A$111,$B$12:$B$111),IF(AND($H218=-1,AV$9=$R217),"",IF($H218=-1,AV217,IF(AND($H218=1,AT$9=$R217),$J218,IF($H218=1,AU217,""))))))))</f>
        <v/>
      </c>
      <c r="AV218" t="str">
        <f ca="1">IF($E217="","",IF($F218="",AV217,IF(AND($M218=1,AV$9&gt;$B$9),"",IF(AND($M218=1,AV$9&lt;=$B$9),LOOKUP(AV$9,$A$12:$A$111,$B$12:$B$111),IF(AND($H218=-1,AW$9=$R217),"",IF($H218=-1,AW217,IF(AND($H218=1,AU$9=$R217),$J218,IF($H218=1,AV217,""))))))))</f>
        <v/>
      </c>
      <c r="AW218" t="str">
        <f ca="1">IF($E217="","",IF($F218="",AW217,IF(AND($M218=1,AW$9&gt;$B$9),"",IF(AND($M218=1,AW$9&lt;=$B$9),LOOKUP(AW$9,$A$12:$A$111,$B$12:$B$111),IF(AND($H218=-1,AX$9=$R217),"",IF($H218=-1,AX217,IF(AND($H218=1,AV$9=$R217),$J218,IF($H218=1,AW217,""))))))))</f>
        <v/>
      </c>
      <c r="AX218" t="str">
        <f ca="1">IF($E217="","",IF($F218="",AX217,IF(AND($M218=1,AX$9&gt;$B$9),"",IF(AND($M218=1,AX$9&lt;=$B$9),LOOKUP(AX$9,$A$12:$A$111,$B$12:$B$111),IF(AND($H218=-1,AY$9=$R217),"",IF($H218=-1,AY217,IF(AND($H218=1,AW$9=$R217),$J218,IF($H218=1,AX217,""))))))))</f>
        <v/>
      </c>
      <c r="AY218" t="str">
        <f ca="1">IF($E217="","",IF($F218="",AY217,IF(AND($M218=1,AY$9&gt;$B$9),"",IF(AND($M218=1,AY$9&lt;=$B$9),LOOKUP(AY$9,$A$12:$A$111,$B$12:$B$111),IF(AND($H218=-1,AZ$9=$R217),"",IF($H218=-1,AZ217,IF(AND($H218=1,AX$9=$R217),$J218,IF($H218=1,AY217,""))))))))</f>
        <v/>
      </c>
      <c r="AZ218" t="str">
        <f ca="1">IF($E217="","",IF($F218="",AZ217,IF(AND($M218=1,AZ$9&gt;$B$9),"",IF(AND($M218=1,AZ$9&lt;=$B$9),LOOKUP(AZ$9,$A$12:$A$111,$B$12:$B$111),IF(AND($H218=-1,BA$9=$R217),"",IF($H218=-1,BA217,IF(AND($H218=1,AY$9=$R217),$J218,IF($H218=1,AZ217,""))))))))</f>
        <v/>
      </c>
      <c r="BA218" t="str">
        <f ca="1">IF($E217="","",IF($F218="",BA217,IF(AND($M218=1,BA$9&gt;$B$9),"",IF(AND($M218=1,BA$9&lt;=$B$9),LOOKUP(BA$9,$A$12:$A$111,$B$12:$B$111),IF(AND($H218=-1,BB$9=$R217),"",IF($H218=-1,BB217,IF(AND($H218=1,AZ$9=$R217),$J218,IF($H218=1,BA217,""))))))))</f>
        <v/>
      </c>
      <c r="BB218" t="str">
        <f ca="1">IF($E217="","",IF($F218="",BB217,IF(AND($M218=1,BB$9&gt;$B$9),"",IF(AND($M218=1,BB$9&lt;=$B$9),LOOKUP(BB$9,$A$12:$A$111,$B$12:$B$111),IF(AND($H218=-1,BC$9=$R217),"",IF($H218=-1,BC217,IF(AND($H218=1,BA$9=$R217),$J218,IF($H218=1,BB217,""))))))))</f>
        <v/>
      </c>
      <c r="BC218" t="str">
        <f ca="1">IF($E217="","",IF($F218="",BC217,IF(AND($M218=1,BC$9&gt;$B$9),"",IF(AND($M218=1,BC$9&lt;=$B$9),LOOKUP(BC$9,$A$12:$A$111,$B$12:$B$111),IF(AND($H218=-1,BD$9=$R217),"",IF($H218=-1,BD217,IF(AND($H218=1,BB$9=$R217),$J218,IF($H218=1,BC217,""))))))))</f>
        <v/>
      </c>
      <c r="BD218" t="str">
        <f ca="1">IF($E217="","",IF($F218="",BD217,IF(AND($M218=1,BD$9&gt;$B$9),"",IF(AND($M218=1,BD$9&lt;=$B$9),LOOKUP(BD$9,$A$12:$A$111,$B$12:$B$111),IF(AND($H218=-1,BE$9=$R217),"",IF($H218=-1,BE217,IF(AND($H218=1,BC$9=$R217),$J218,IF($H218=1,BD217,""))))))))</f>
        <v/>
      </c>
      <c r="BE218" t="str">
        <f ca="1">IF($E217="","",IF($F218="",BE217,IF(AND($M218=1,BE$9&gt;$B$9),"",IF(AND($M218=1,BE$9&lt;=$B$9),LOOKUP(BE$9,$A$12:$A$111,$B$12:$B$111),IF(AND($H218=-1,BF$9=$R217),"",IF($H218=-1,BF217,IF(AND($H218=1,BD$9=$R217),$J218,IF($H218=1,BE217,""))))))))</f>
        <v/>
      </c>
      <c r="BF218" t="str">
        <f ca="1">IF($E217="","",IF($F218="",BF217,IF(AND($M218=1,BF$9&gt;$B$9),"",IF(AND($M218=1,BF$9&lt;=$B$9),LOOKUP(BF$9,$A$12:$A$111,$B$12:$B$111),IF(AND($H218=-1,BG$9=$R217),"",IF($H218=-1,BG217,IF(AND($H218=1,BE$9=$R217),$J218,IF($H218=1,BF217,""))))))))</f>
        <v/>
      </c>
      <c r="BG218" t="str">
        <f ca="1">IF($E217="","",IF($F218="",BG217,IF(AND($M218=1,BG$9&gt;$B$9),"",IF(AND($M218=1,BG$9&lt;=$B$9),LOOKUP(BG$9,$A$12:$A$111,$B$12:$B$111),IF(AND($H218=-1,BH$9=$R217),"",IF($H218=-1,BH217,IF(AND($H218=1,BF$9=$R217),$J218,IF($H218=1,BG217,""))))))))</f>
        <v/>
      </c>
      <c r="BH218" t="str">
        <f ca="1">IF($E217="","",IF($F218="",BH217,IF(AND($M218=1,BH$9&gt;$B$9),"",IF(AND($M218=1,BH$9&lt;=$B$9),LOOKUP(BH$9,$A$12:$A$111,$B$12:$B$111),IF(AND($H218=-1,BI$9=$R217),"",IF($H218=-1,BI217,IF(AND($H218=1,BG$9=$R217),$J218,IF($H218=1,BH217,""))))))))</f>
        <v/>
      </c>
      <c r="BI218" t="str">
        <f ca="1">IF($E217="","",IF($F218="",BI217,IF(AND($M218=1,BI$9&gt;$B$9),"",IF(AND($M218=1,BI$9&lt;=$B$9),LOOKUP(BI$9,$A$12:$A$111,$B$12:$B$111),IF(AND($H218=-1,BJ$9=$R217),"",IF($H218=-1,BJ217,IF(AND($H218=1,BH$9=$R217),$J218,IF($H218=1,BI217,""))))))))</f>
        <v/>
      </c>
      <c r="BJ218" t="str">
        <f ca="1">IF($E217="","",IF($F218="",BJ217,IF(AND($M218=1,BJ$9&gt;$B$9),"",IF(AND($M218=1,BJ$9&lt;=$B$9),LOOKUP(BJ$9,$A$12:$A$111,$B$12:$B$111),IF(AND($H218=-1,BK$9=$R217),"",IF($H218=-1,BK217,IF(AND($H218=1,BI$9=$R217),$J218,IF($H218=1,BJ217,""))))))))</f>
        <v/>
      </c>
      <c r="BK218" t="str">
        <f ca="1">IF($E217="","",IF($F218="",BK217,IF(AND($M218=1,BK$9&gt;$B$9),"",IF(AND($M218=1,BK$9&lt;=$B$9),LOOKUP(BK$9,$A$12:$A$111,$B$12:$B$111),IF(AND($H218=-1,BL$9=$R217),"",IF($H218=-1,BL217,IF(AND($H218=1,BJ$9=$R217),$J218,IF($H218=1,BK217,""))))))))</f>
        <v/>
      </c>
      <c r="BL218" t="str">
        <f ca="1">IF($E217="","",IF($F218="",BL217,IF(AND($M218=1,BL$9&gt;$B$9),"",IF(AND($M218=1,BL$9&lt;=$B$9),LOOKUP(BL$9,$A$12:$A$111,$B$12:$B$111),IF(AND($H218=-1,BM$9=$R217),"",IF($H218=-1,BM217,IF(AND($H218=1,BK$9=$R217),$J218,IF($H218=1,BL217,""))))))))</f>
        <v/>
      </c>
      <c r="BM218" t="str">
        <f ca="1">IF($E217="","",IF($F218="",BM217,IF(AND($M218=1,BM$9&gt;$B$9),"",IF(AND($M218=1,BM$9&lt;=$B$9),LOOKUP(BM$9,$A$12:$A$111,$B$12:$B$111),IF(AND($H218=-1,BN$9=$R217),"",IF($H218=-1,BN217,IF(AND($H218=1,BL$9=$R217),$J218,IF($H218=1,BM217,""))))))))</f>
        <v/>
      </c>
      <c r="BN218" t="str">
        <f ca="1">IF($E217="","",IF($F218="",BN217,IF(AND($M218=1,BN$9&gt;$B$9),"",IF(AND($M218=1,BN$9&lt;=$B$9),LOOKUP(BN$9,$A$12:$A$111,$B$12:$B$111),IF(AND($H218=-1,BO$9=$R217),"",IF($H218=-1,BO217,IF(AND($H218=1,BM$9=$R217),$J218,IF($H218=1,BN217,""))))))))</f>
        <v/>
      </c>
      <c r="BO218" t="str">
        <f ca="1">IF($E217="","",IF($F218="",BO217,IF(AND($M218=1,BO$9&gt;$B$9),"",IF(AND($M218=1,BO$9&lt;=$B$9),LOOKUP(BO$9,$A$12:$A$111,$B$12:$B$111),IF(AND($H218=-1,BP$9=$R217),"",IF($H218=-1,BP217,IF(AND($H218=1,BN$9=$R217),$J218,IF($H218=1,BO217,""))))))))</f>
        <v/>
      </c>
      <c r="BP218">
        <f ca="1">IF($E217="","",IF($F218="",BP217,IF(AND($M218=1,BP$9&gt;$B$9),"",IF(AND($M218=1,BP$9&lt;=$B$9),LOOKUP(BP$9,$A$12:$A$111,$B$12:$B$111),IF(AND($H218=-1,BQ$9=$R217),"",IF($H218=-1,BQ217,IF(AND($H218=1,BO$9=$R217),$J218,IF($H218=1,BP217,""))))))))</f>
        <v>0</v>
      </c>
    </row>
    <row r="219" spans="4:68" x14ac:dyDescent="0.25">
      <c r="D219" s="4">
        <v>209</v>
      </c>
      <c r="E219" s="1">
        <f t="shared" ca="1" si="30"/>
        <v>32</v>
      </c>
      <c r="F219" t="str">
        <f ca="1">IF(E218="","",IF(AND(B$3="Last",G218="Zero"),F218,IF(B$3="Last",G218,IF(AND(B$3="2nd last",G217="Zero"),F218,IF(B$3="2nd last",G217,IF(AND(B$3="Opposite",G218="Zero"),F218,IF(AND(B$3="Opposite",G218="Red"),"Black",IF(AND(B$3="Opposite",G218="Black"),"Red",IF(AND(B$3="Opposite",G218="Odd"),"Even",IF(AND(B$3="Opposite",G218="Even"),"Odd",IF(AND(B$3="Opposite",G218="High"),"Low",IF(AND(B$3="Opposite",G218="Low"),"High",IF(COUNTIF(Refs!$E$5:$I$6,B$3)=1,RevLab!B$3,"")))))))))))))</f>
        <v>Black</v>
      </c>
      <c r="G219" t="str">
        <f ca="1">IF(E219="","",IF(B$2="Red/Black",LOOKUP(E219,Refs!D:D,Refs!F:F),IF(B$2="High/Low",LOOKUP(E219,Refs!D:D,Refs!H:H),IF(B$2="Odd/Even",LOOKUP(E219,Refs!D:D,Refs!J:J),""))))</f>
        <v>Red</v>
      </c>
      <c r="H219">
        <f t="shared" ca="1" si="31"/>
        <v>-1</v>
      </c>
      <c r="I219">
        <f ca="1">IF(E218="","",IF(F219="","",IF(AND(R218&gt;1,P218+Q218&gt;=$B$4),$B$4,IF(R218=1,P218,P218+Q218))))</f>
        <v>5</v>
      </c>
      <c r="J219">
        <f t="shared" ca="1" si="32"/>
        <v>-5</v>
      </c>
      <c r="K219">
        <f t="shared" ca="1" si="34"/>
        <v>-260</v>
      </c>
      <c r="L219">
        <f t="shared" ca="1" si="35"/>
        <v>86</v>
      </c>
      <c r="M219">
        <f t="shared" ca="1" si="33"/>
        <v>1</v>
      </c>
      <c r="P219">
        <f t="shared" ca="1" si="27"/>
        <v>1</v>
      </c>
      <c r="Q219">
        <f t="shared" ca="1" si="28"/>
        <v>4</v>
      </c>
      <c r="R219" s="2">
        <f t="shared" ca="1" si="29"/>
        <v>4</v>
      </c>
      <c r="S219" s="4">
        <f ca="1">IF(E218="","",IF($F219="",S218,IF($M219=1,LOOKUP(S$9,$A$12:$A$111,$B$12:$B$111),IF(AND($H219=-1,T$9=$R218),"",IF($H219=-1,T218,IF($H219=1,S218))))))</f>
        <v>1</v>
      </c>
      <c r="T219">
        <f ca="1">IF($E218="","",IF($F219="",T218,IF(AND($M219=1,T$9&gt;$B$9),"",IF(AND($M219=1,T$9&lt;=$B$9),LOOKUP(T$9,$A$12:$A$111,$B$12:$B$111),IF(AND($H219=-1,U$9=$R218),"",IF($H219=-1,U218,IF(AND($H219=1,S$9=$R218),$J219,IF($H219=1,T218,""))))))))</f>
        <v>2</v>
      </c>
      <c r="U219">
        <f ca="1">IF($E218="","",IF($F219="",U218,IF(AND($M219=1,U$9&gt;$B$9),"",IF(AND($M219=1,U$9&lt;=$B$9),LOOKUP(U$9,$A$12:$A$111,$B$12:$B$111),IF(AND($H219=-1,V$9=$R218),"",IF($H219=-1,V218,IF(AND($H219=1,T$9=$R218),$J219,IF($H219=1,U218,""))))))))</f>
        <v>3</v>
      </c>
      <c r="V219">
        <f ca="1">IF($E218="","",IF($F219="",V218,IF(AND($M219=1,V$9&gt;$B$9),"",IF(AND($M219=1,V$9&lt;=$B$9),LOOKUP(V$9,$A$12:$A$111,$B$12:$B$111),IF(AND($H219=-1,W$9=$R218),"",IF($H219=-1,W218,IF(AND($H219=1,U$9=$R218),$J219,IF($H219=1,V218,""))))))))</f>
        <v>4</v>
      </c>
      <c r="W219" t="str">
        <f ca="1">IF($E218="","",IF($F219="",W218,IF(AND($M219=1,W$9&gt;$B$9),"",IF(AND($M219=1,W$9&lt;=$B$9),LOOKUP(W$9,$A$12:$A$111,$B$12:$B$111),IF(AND($H219=-1,X$9=$R218),"",IF($H219=-1,X218,IF(AND($H219=1,V$9=$R218),$J219,IF($H219=1,W218,""))))))))</f>
        <v/>
      </c>
      <c r="X219" t="str">
        <f ca="1">IF($E218="","",IF($F219="",X218,IF(AND($M219=1,X$9&gt;$B$9),"",IF(AND($M219=1,X$9&lt;=$B$9),LOOKUP(X$9,$A$12:$A$111,$B$12:$B$111),IF(AND($H219=-1,Y$9=$R218),"",IF($H219=-1,Y218,IF(AND($H219=1,W$9=$R218),$J219,IF($H219=1,X218,""))))))))</f>
        <v/>
      </c>
      <c r="Y219" t="str">
        <f ca="1">IF($E218="","",IF($F219="",Y218,IF(AND($M219=1,Y$9&gt;$B$9),"",IF(AND($M219=1,Y$9&lt;=$B$9),LOOKUP(Y$9,$A$12:$A$111,$B$12:$B$111),IF(AND($H219=-1,Z$9=$R218),"",IF($H219=-1,Z218,IF(AND($H219=1,X$9=$R218),$J219,IF($H219=1,Y218,""))))))))</f>
        <v/>
      </c>
      <c r="Z219" t="str">
        <f ca="1">IF($E218="","",IF($F219="",Z218,IF(AND($M219=1,Z$9&gt;$B$9),"",IF(AND($M219=1,Z$9&lt;=$B$9),LOOKUP(Z$9,$A$12:$A$111,$B$12:$B$111),IF(AND($H219=-1,AA$9=$R218),"",IF($H219=-1,AA218,IF(AND($H219=1,Y$9=$R218),$J219,IF($H219=1,Z218,""))))))))</f>
        <v/>
      </c>
      <c r="AA219" t="str">
        <f ca="1">IF($E218="","",IF($F219="",AA218,IF(AND($M219=1,AA$9&gt;$B$9),"",IF(AND($M219=1,AA$9&lt;=$B$9),LOOKUP(AA$9,$A$12:$A$111,$B$12:$B$111),IF(AND($H219=-1,AB$9=$R218),"",IF($H219=-1,AB218,IF(AND($H219=1,Z$9=$R218),$J219,IF($H219=1,AA218,""))))))))</f>
        <v/>
      </c>
      <c r="AB219" t="str">
        <f ca="1">IF($E218="","",IF($F219="",AB218,IF(AND($M219=1,AB$9&gt;$B$9),"",IF(AND($M219=1,AB$9&lt;=$B$9),LOOKUP(AB$9,$A$12:$A$111,$B$12:$B$111),IF(AND($H219=-1,AC$9=$R218),"",IF($H219=-1,AC218,IF(AND($H219=1,AA$9=$R218),$J219,IF($H219=1,AB218,""))))))))</f>
        <v/>
      </c>
      <c r="AC219" t="str">
        <f ca="1">IF($E218="","",IF($F219="",AC218,IF(AND($M219=1,AC$9&gt;$B$9),"",IF(AND($M219=1,AC$9&lt;=$B$9),LOOKUP(AC$9,$A$12:$A$111,$B$12:$B$111),IF(AND($H219=-1,AD$9=$R218),"",IF($H219=-1,AD218,IF(AND($H219=1,AB$9=$R218),$J219,IF($H219=1,AC218,""))))))))</f>
        <v/>
      </c>
      <c r="AD219" t="str">
        <f ca="1">IF($E218="","",IF($F219="",AD218,IF(AND($M219=1,AD$9&gt;$B$9),"",IF(AND($M219=1,AD$9&lt;=$B$9),LOOKUP(AD$9,$A$12:$A$111,$B$12:$B$111),IF(AND($H219=-1,AE$9=$R218),"",IF($H219=-1,AE218,IF(AND($H219=1,AC$9=$R218),$J219,IF($H219=1,AD218,""))))))))</f>
        <v/>
      </c>
      <c r="AE219" t="str">
        <f ca="1">IF($E218="","",IF($F219="",AE218,IF(AND($M219=1,AE$9&gt;$B$9),"",IF(AND($M219=1,AE$9&lt;=$B$9),LOOKUP(AE$9,$A$12:$A$111,$B$12:$B$111),IF(AND($H219=-1,AF$9=$R218),"",IF($H219=-1,AF218,IF(AND($H219=1,AD$9=$R218),$J219,IF($H219=1,AE218,""))))))))</f>
        <v/>
      </c>
      <c r="AF219" t="str">
        <f ca="1">IF($E218="","",IF($F219="",AF218,IF(AND($M219=1,AF$9&gt;$B$9),"",IF(AND($M219=1,AF$9&lt;=$B$9),LOOKUP(AF$9,$A$12:$A$111,$B$12:$B$111),IF(AND($H219=-1,AG$9=$R218),"",IF($H219=-1,AG218,IF(AND($H219=1,AE$9=$R218),$J219,IF($H219=1,AF218,""))))))))</f>
        <v/>
      </c>
      <c r="AG219" t="str">
        <f ca="1">IF($E218="","",IF($F219="",AG218,IF(AND($M219=1,AG$9&gt;$B$9),"",IF(AND($M219=1,AG$9&lt;=$B$9),LOOKUP(AG$9,$A$12:$A$111,$B$12:$B$111),IF(AND($H219=-1,AH$9=$R218),"",IF($H219=-1,AH218,IF(AND($H219=1,AF$9=$R218),$J219,IF($H219=1,AG218,""))))))))</f>
        <v/>
      </c>
      <c r="AH219" t="str">
        <f ca="1">IF($E218="","",IF($F219="",AH218,IF(AND($M219=1,AH$9&gt;$B$9),"",IF(AND($M219=1,AH$9&lt;=$B$9),LOOKUP(AH$9,$A$12:$A$111,$B$12:$B$111),IF(AND($H219=-1,AI$9=$R218),"",IF($H219=-1,AI218,IF(AND($H219=1,AG$9=$R218),$J219,IF($H219=1,AH218,""))))))))</f>
        <v/>
      </c>
      <c r="AI219" t="str">
        <f ca="1">IF($E218="","",IF($F219="",AI218,IF(AND($M219=1,AI$9&gt;$B$9),"",IF(AND($M219=1,AI$9&lt;=$B$9),LOOKUP(AI$9,$A$12:$A$111,$B$12:$B$111),IF(AND($H219=-1,AJ$9=$R218),"",IF($H219=-1,AJ218,IF(AND($H219=1,AH$9=$R218),$J219,IF($H219=1,AI218,""))))))))</f>
        <v/>
      </c>
      <c r="AJ219" t="str">
        <f ca="1">IF($E218="","",IF($F219="",AJ218,IF(AND($M219=1,AJ$9&gt;$B$9),"",IF(AND($M219=1,AJ$9&lt;=$B$9),LOOKUP(AJ$9,$A$12:$A$111,$B$12:$B$111),IF(AND($H219=-1,AK$9=$R218),"",IF($H219=-1,AK218,IF(AND($H219=1,AI$9=$R218),$J219,IF($H219=1,AJ218,""))))))))</f>
        <v/>
      </c>
      <c r="AK219" t="str">
        <f ca="1">IF($E218="","",IF($F219="",AK218,IF(AND($M219=1,AK$9&gt;$B$9),"",IF(AND($M219=1,AK$9&lt;=$B$9),LOOKUP(AK$9,$A$12:$A$111,$B$12:$B$111),IF(AND($H219=-1,AL$9=$R218),"",IF($H219=-1,AL218,IF(AND($H219=1,AJ$9=$R218),$J219,IF($H219=1,AK218,""))))))))</f>
        <v/>
      </c>
      <c r="AL219" t="str">
        <f ca="1">IF($E218="","",IF($F219="",AL218,IF(AND($M219=1,AL$9&gt;$B$9),"",IF(AND($M219=1,AL$9&lt;=$B$9),LOOKUP(AL$9,$A$12:$A$111,$B$12:$B$111),IF(AND($H219=-1,AM$9=$R218),"",IF($H219=-1,AM218,IF(AND($H219=1,AK$9=$R218),$J219,IF($H219=1,AL218,""))))))))</f>
        <v/>
      </c>
      <c r="AM219" t="str">
        <f ca="1">IF($E218="","",IF($F219="",AM218,IF(AND($M219=1,AM$9&gt;$B$9),"",IF(AND($M219=1,AM$9&lt;=$B$9),LOOKUP(AM$9,$A$12:$A$111,$B$12:$B$111),IF(AND($H219=-1,AN$9=$R218),"",IF($H219=-1,AN218,IF(AND($H219=1,AL$9=$R218),$J219,IF($H219=1,AM218,""))))))))</f>
        <v/>
      </c>
      <c r="AN219" t="str">
        <f ca="1">IF($E218="","",IF($F219="",AN218,IF(AND($M219=1,AN$9&gt;$B$9),"",IF(AND($M219=1,AN$9&lt;=$B$9),LOOKUP(AN$9,$A$12:$A$111,$B$12:$B$111),IF(AND($H219=-1,AO$9=$R218),"",IF($H219=-1,AO218,IF(AND($H219=1,AM$9=$R218),$J219,IF($H219=1,AN218,""))))))))</f>
        <v/>
      </c>
      <c r="AO219" t="str">
        <f ca="1">IF($E218="","",IF($F219="",AO218,IF(AND($M219=1,AO$9&gt;$B$9),"",IF(AND($M219=1,AO$9&lt;=$B$9),LOOKUP(AO$9,$A$12:$A$111,$B$12:$B$111),IF(AND($H219=-1,AP$9=$R218),"",IF($H219=-1,AP218,IF(AND($H219=1,AN$9=$R218),$J219,IF($H219=1,AO218,""))))))))</f>
        <v/>
      </c>
      <c r="AP219" t="str">
        <f ca="1">IF($E218="","",IF($F219="",AP218,IF(AND($M219=1,AP$9&gt;$B$9),"",IF(AND($M219=1,AP$9&lt;=$B$9),LOOKUP(AP$9,$A$12:$A$111,$B$12:$B$111),IF(AND($H219=-1,AQ$9=$R218),"",IF($H219=-1,AQ218,IF(AND($H219=1,AO$9=$R218),$J219,IF($H219=1,AP218,""))))))))</f>
        <v/>
      </c>
      <c r="AQ219" t="str">
        <f ca="1">IF($E218="","",IF($F219="",AQ218,IF(AND($M219=1,AQ$9&gt;$B$9),"",IF(AND($M219=1,AQ$9&lt;=$B$9),LOOKUP(AQ$9,$A$12:$A$111,$B$12:$B$111),IF(AND($H219=-1,AR$9=$R218),"",IF($H219=-1,AR218,IF(AND($H219=1,AP$9=$R218),$J219,IF($H219=1,AQ218,""))))))))</f>
        <v/>
      </c>
      <c r="AR219" t="str">
        <f ca="1">IF($E218="","",IF($F219="",AR218,IF(AND($M219=1,AR$9&gt;$B$9),"",IF(AND($M219=1,AR$9&lt;=$B$9),LOOKUP(AR$9,$A$12:$A$111,$B$12:$B$111),IF(AND($H219=-1,AS$9=$R218),"",IF($H219=-1,AS218,IF(AND($H219=1,AQ$9=$R218),$J219,IF($H219=1,AR218,""))))))))</f>
        <v/>
      </c>
      <c r="AS219" t="str">
        <f ca="1">IF($E218="","",IF($F219="",AS218,IF(AND($M219=1,AS$9&gt;$B$9),"",IF(AND($M219=1,AS$9&lt;=$B$9),LOOKUP(AS$9,$A$12:$A$111,$B$12:$B$111),IF(AND($H219=-1,AT$9=$R218),"",IF($H219=-1,AT218,IF(AND($H219=1,AR$9=$R218),$J219,IF($H219=1,AS218,""))))))))</f>
        <v/>
      </c>
      <c r="AT219" t="str">
        <f ca="1">IF($E218="","",IF($F219="",AT218,IF(AND($M219=1,AT$9&gt;$B$9),"",IF(AND($M219=1,AT$9&lt;=$B$9),LOOKUP(AT$9,$A$12:$A$111,$B$12:$B$111),IF(AND($H219=-1,AU$9=$R218),"",IF($H219=-1,AU218,IF(AND($H219=1,AS$9=$R218),$J219,IF($H219=1,AT218,""))))))))</f>
        <v/>
      </c>
      <c r="AU219" t="str">
        <f ca="1">IF($E218="","",IF($F219="",AU218,IF(AND($M219=1,AU$9&gt;$B$9),"",IF(AND($M219=1,AU$9&lt;=$B$9),LOOKUP(AU$9,$A$12:$A$111,$B$12:$B$111),IF(AND($H219=-1,AV$9=$R218),"",IF($H219=-1,AV218,IF(AND($H219=1,AT$9=$R218),$J219,IF($H219=1,AU218,""))))))))</f>
        <v/>
      </c>
      <c r="AV219" t="str">
        <f ca="1">IF($E218="","",IF($F219="",AV218,IF(AND($M219=1,AV$9&gt;$B$9),"",IF(AND($M219=1,AV$9&lt;=$B$9),LOOKUP(AV$9,$A$12:$A$111,$B$12:$B$111),IF(AND($H219=-1,AW$9=$R218),"",IF($H219=-1,AW218,IF(AND($H219=1,AU$9=$R218),$J219,IF($H219=1,AV218,""))))))))</f>
        <v/>
      </c>
      <c r="AW219" t="str">
        <f ca="1">IF($E218="","",IF($F219="",AW218,IF(AND($M219=1,AW$9&gt;$B$9),"",IF(AND($M219=1,AW$9&lt;=$B$9),LOOKUP(AW$9,$A$12:$A$111,$B$12:$B$111),IF(AND($H219=-1,AX$9=$R218),"",IF($H219=-1,AX218,IF(AND($H219=1,AV$9=$R218),$J219,IF($H219=1,AW218,""))))))))</f>
        <v/>
      </c>
      <c r="AX219" t="str">
        <f ca="1">IF($E218="","",IF($F219="",AX218,IF(AND($M219=1,AX$9&gt;$B$9),"",IF(AND($M219=1,AX$9&lt;=$B$9),LOOKUP(AX$9,$A$12:$A$111,$B$12:$B$111),IF(AND($H219=-1,AY$9=$R218),"",IF($H219=-1,AY218,IF(AND($H219=1,AW$9=$R218),$J219,IF($H219=1,AX218,""))))))))</f>
        <v/>
      </c>
      <c r="AY219" t="str">
        <f ca="1">IF($E218="","",IF($F219="",AY218,IF(AND($M219=1,AY$9&gt;$B$9),"",IF(AND($M219=1,AY$9&lt;=$B$9),LOOKUP(AY$9,$A$12:$A$111,$B$12:$B$111),IF(AND($H219=-1,AZ$9=$R218),"",IF($H219=-1,AZ218,IF(AND($H219=1,AX$9=$R218),$J219,IF($H219=1,AY218,""))))))))</f>
        <v/>
      </c>
      <c r="AZ219" t="str">
        <f ca="1">IF($E218="","",IF($F219="",AZ218,IF(AND($M219=1,AZ$9&gt;$B$9),"",IF(AND($M219=1,AZ$9&lt;=$B$9),LOOKUP(AZ$9,$A$12:$A$111,$B$12:$B$111),IF(AND($H219=-1,BA$9=$R218),"",IF($H219=-1,BA218,IF(AND($H219=1,AY$9=$R218),$J219,IF($H219=1,AZ218,""))))))))</f>
        <v/>
      </c>
      <c r="BA219" t="str">
        <f ca="1">IF($E218="","",IF($F219="",BA218,IF(AND($M219=1,BA$9&gt;$B$9),"",IF(AND($M219=1,BA$9&lt;=$B$9),LOOKUP(BA$9,$A$12:$A$111,$B$12:$B$111),IF(AND($H219=-1,BB$9=$R218),"",IF($H219=-1,BB218,IF(AND($H219=1,AZ$9=$R218),$J219,IF($H219=1,BA218,""))))))))</f>
        <v/>
      </c>
      <c r="BB219" t="str">
        <f ca="1">IF($E218="","",IF($F219="",BB218,IF(AND($M219=1,BB$9&gt;$B$9),"",IF(AND($M219=1,BB$9&lt;=$B$9),LOOKUP(BB$9,$A$12:$A$111,$B$12:$B$111),IF(AND($H219=-1,BC$9=$R218),"",IF($H219=-1,BC218,IF(AND($H219=1,BA$9=$R218),$J219,IF($H219=1,BB218,""))))))))</f>
        <v/>
      </c>
      <c r="BC219" t="str">
        <f ca="1">IF($E218="","",IF($F219="",BC218,IF(AND($M219=1,BC$9&gt;$B$9),"",IF(AND($M219=1,BC$9&lt;=$B$9),LOOKUP(BC$9,$A$12:$A$111,$B$12:$B$111),IF(AND($H219=-1,BD$9=$R218),"",IF($H219=-1,BD218,IF(AND($H219=1,BB$9=$R218),$J219,IF($H219=1,BC218,""))))))))</f>
        <v/>
      </c>
      <c r="BD219" t="str">
        <f ca="1">IF($E218="","",IF($F219="",BD218,IF(AND($M219=1,BD$9&gt;$B$9),"",IF(AND($M219=1,BD$9&lt;=$B$9),LOOKUP(BD$9,$A$12:$A$111,$B$12:$B$111),IF(AND($H219=-1,BE$9=$R218),"",IF($H219=-1,BE218,IF(AND($H219=1,BC$9=$R218),$J219,IF($H219=1,BD218,""))))))))</f>
        <v/>
      </c>
      <c r="BE219" t="str">
        <f ca="1">IF($E218="","",IF($F219="",BE218,IF(AND($M219=1,BE$9&gt;$B$9),"",IF(AND($M219=1,BE$9&lt;=$B$9),LOOKUP(BE$9,$A$12:$A$111,$B$12:$B$111),IF(AND($H219=-1,BF$9=$R218),"",IF($H219=-1,BF218,IF(AND($H219=1,BD$9=$R218),$J219,IF($H219=1,BE218,""))))))))</f>
        <v/>
      </c>
      <c r="BF219" t="str">
        <f ca="1">IF($E218="","",IF($F219="",BF218,IF(AND($M219=1,BF$9&gt;$B$9),"",IF(AND($M219=1,BF$9&lt;=$B$9),LOOKUP(BF$9,$A$12:$A$111,$B$12:$B$111),IF(AND($H219=-1,BG$9=$R218),"",IF($H219=-1,BG218,IF(AND($H219=1,BE$9=$R218),$J219,IF($H219=1,BF218,""))))))))</f>
        <v/>
      </c>
      <c r="BG219" t="str">
        <f ca="1">IF($E218="","",IF($F219="",BG218,IF(AND($M219=1,BG$9&gt;$B$9),"",IF(AND($M219=1,BG$9&lt;=$B$9),LOOKUP(BG$9,$A$12:$A$111,$B$12:$B$111),IF(AND($H219=-1,BH$9=$R218),"",IF($H219=-1,BH218,IF(AND($H219=1,BF$9=$R218),$J219,IF($H219=1,BG218,""))))))))</f>
        <v/>
      </c>
      <c r="BH219" t="str">
        <f ca="1">IF($E218="","",IF($F219="",BH218,IF(AND($M219=1,BH$9&gt;$B$9),"",IF(AND($M219=1,BH$9&lt;=$B$9),LOOKUP(BH$9,$A$12:$A$111,$B$12:$B$111),IF(AND($H219=-1,BI$9=$R218),"",IF($H219=-1,BI218,IF(AND($H219=1,BG$9=$R218),$J219,IF($H219=1,BH218,""))))))))</f>
        <v/>
      </c>
      <c r="BI219" t="str">
        <f ca="1">IF($E218="","",IF($F219="",BI218,IF(AND($M219=1,BI$9&gt;$B$9),"",IF(AND($M219=1,BI$9&lt;=$B$9),LOOKUP(BI$9,$A$12:$A$111,$B$12:$B$111),IF(AND($H219=-1,BJ$9=$R218),"",IF($H219=-1,BJ218,IF(AND($H219=1,BH$9=$R218),$J219,IF($H219=1,BI218,""))))))))</f>
        <v/>
      </c>
      <c r="BJ219" t="str">
        <f ca="1">IF($E218="","",IF($F219="",BJ218,IF(AND($M219=1,BJ$9&gt;$B$9),"",IF(AND($M219=1,BJ$9&lt;=$B$9),LOOKUP(BJ$9,$A$12:$A$111,$B$12:$B$111),IF(AND($H219=-1,BK$9=$R218),"",IF($H219=-1,BK218,IF(AND($H219=1,BI$9=$R218),$J219,IF($H219=1,BJ218,""))))))))</f>
        <v/>
      </c>
      <c r="BK219" t="str">
        <f ca="1">IF($E218="","",IF($F219="",BK218,IF(AND($M219=1,BK$9&gt;$B$9),"",IF(AND($M219=1,BK$9&lt;=$B$9),LOOKUP(BK$9,$A$12:$A$111,$B$12:$B$111),IF(AND($H219=-1,BL$9=$R218),"",IF($H219=-1,BL218,IF(AND($H219=1,BJ$9=$R218),$J219,IF($H219=1,BK218,""))))))))</f>
        <v/>
      </c>
      <c r="BL219" t="str">
        <f ca="1">IF($E218="","",IF($F219="",BL218,IF(AND($M219=1,BL$9&gt;$B$9),"",IF(AND($M219=1,BL$9&lt;=$B$9),LOOKUP(BL$9,$A$12:$A$111,$B$12:$B$111),IF(AND($H219=-1,BM$9=$R218),"",IF($H219=-1,BM218,IF(AND($H219=1,BK$9=$R218),$J219,IF($H219=1,BL218,""))))))))</f>
        <v/>
      </c>
      <c r="BM219" t="str">
        <f ca="1">IF($E218="","",IF($F219="",BM218,IF(AND($M219=1,BM$9&gt;$B$9),"",IF(AND($M219=1,BM$9&lt;=$B$9),LOOKUP(BM$9,$A$12:$A$111,$B$12:$B$111),IF(AND($H219=-1,BN$9=$R218),"",IF($H219=-1,BN218,IF(AND($H219=1,BL$9=$R218),$J219,IF($H219=1,BM218,""))))))))</f>
        <v/>
      </c>
      <c r="BN219" t="str">
        <f ca="1">IF($E218="","",IF($F219="",BN218,IF(AND($M219=1,BN$9&gt;$B$9),"",IF(AND($M219=1,BN$9&lt;=$B$9),LOOKUP(BN$9,$A$12:$A$111,$B$12:$B$111),IF(AND($H219=-1,BO$9=$R218),"",IF($H219=-1,BO218,IF(AND($H219=1,BM$9=$R218),$J219,IF($H219=1,BN218,""))))))))</f>
        <v/>
      </c>
      <c r="BO219" t="str">
        <f ca="1">IF($E218="","",IF($F219="",BO218,IF(AND($M219=1,BO$9&gt;$B$9),"",IF(AND($M219=1,BO$9&lt;=$B$9),LOOKUP(BO$9,$A$12:$A$111,$B$12:$B$111),IF(AND($H219=-1,BP$9=$R218),"",IF($H219=-1,BP218,IF(AND($H219=1,BN$9=$R218),$J219,IF($H219=1,BO218,""))))))))</f>
        <v/>
      </c>
      <c r="BP219" t="str">
        <f ca="1">IF($E218="","",IF($F219="",BP218,IF(AND($M219=1,BP$9&gt;$B$9),"",IF(AND($M219=1,BP$9&lt;=$B$9),LOOKUP(BP$9,$A$12:$A$111,$B$12:$B$111),IF(AND($H219=-1,BQ$9=$R218),"",IF($H219=-1,BQ218,IF(AND($H219=1,BO$9=$R218),$J219,IF($H219=1,BP218,""))))))))</f>
        <v/>
      </c>
    </row>
    <row r="220" spans="4:68" x14ac:dyDescent="0.25">
      <c r="D220" s="4">
        <v>210</v>
      </c>
      <c r="E220" s="1">
        <f t="shared" ca="1" si="30"/>
        <v>1</v>
      </c>
      <c r="F220" t="str">
        <f ca="1">IF(E219="","",IF(AND(B$3="Last",G219="Zero"),F219,IF(B$3="Last",G219,IF(AND(B$3="2nd last",G218="Zero"),F219,IF(B$3="2nd last",G218,IF(AND(B$3="Opposite",G219="Zero"),F219,IF(AND(B$3="Opposite",G219="Red"),"Black",IF(AND(B$3="Opposite",G219="Black"),"Red",IF(AND(B$3="Opposite",G219="Odd"),"Even",IF(AND(B$3="Opposite",G219="Even"),"Odd",IF(AND(B$3="Opposite",G219="High"),"Low",IF(AND(B$3="Opposite",G219="Low"),"High",IF(COUNTIF(Refs!$E$5:$I$6,B$3)=1,RevLab!B$3,"")))))))))))))</f>
        <v>Black</v>
      </c>
      <c r="G220" t="str">
        <f ca="1">IF(E220="","",IF(B$2="Red/Black",LOOKUP(E220,Refs!D:D,Refs!F:F),IF(B$2="High/Low",LOOKUP(E220,Refs!D:D,Refs!H:H),IF(B$2="Odd/Even",LOOKUP(E220,Refs!D:D,Refs!J:J),""))))</f>
        <v>Red</v>
      </c>
      <c r="H220">
        <f t="shared" ca="1" si="31"/>
        <v>-1</v>
      </c>
      <c r="I220">
        <f ca="1">IF(E219="","",IF(F220="","",IF(AND(R219&gt;1,P219+Q219&gt;=$B$4),$B$4,IF(R219=1,P219,P219+Q219))))</f>
        <v>5</v>
      </c>
      <c r="J220">
        <f t="shared" ca="1" si="32"/>
        <v>-5</v>
      </c>
      <c r="K220">
        <f t="shared" ca="1" si="34"/>
        <v>-265</v>
      </c>
      <c r="L220">
        <f t="shared" ca="1" si="35"/>
        <v>86</v>
      </c>
      <c r="M220">
        <f t="shared" ca="1" si="33"/>
        <v>0</v>
      </c>
      <c r="P220">
        <f t="shared" ca="1" si="27"/>
        <v>2</v>
      </c>
      <c r="Q220">
        <f t="shared" ca="1" si="28"/>
        <v>3</v>
      </c>
      <c r="R220" s="2">
        <f t="shared" ca="1" si="29"/>
        <v>2</v>
      </c>
      <c r="S220" s="4">
        <f ca="1">IF(E219="","",IF($F220="",S219,IF($M220=1,LOOKUP(S$9,$A$12:$A$111,$B$12:$B$111),IF(AND($H220=-1,T$9=$R219),"",IF($H220=-1,T219,IF($H220=1,S219))))))</f>
        <v>2</v>
      </c>
      <c r="T220">
        <f ca="1">IF($E219="","",IF($F220="",T219,IF(AND($M220=1,T$9&gt;$B$9),"",IF(AND($M220=1,T$9&lt;=$B$9),LOOKUP(T$9,$A$12:$A$111,$B$12:$B$111),IF(AND($H220=-1,U$9=$R219),"",IF($H220=-1,U219,IF(AND($H220=1,S$9=$R219),$J220,IF($H220=1,T219,""))))))))</f>
        <v>3</v>
      </c>
      <c r="U220" t="str">
        <f ca="1">IF($E219="","",IF($F220="",U219,IF(AND($M220=1,U$9&gt;$B$9),"",IF(AND($M220=1,U$9&lt;=$B$9),LOOKUP(U$9,$A$12:$A$111,$B$12:$B$111),IF(AND($H220=-1,V$9=$R219),"",IF($H220=-1,V219,IF(AND($H220=1,T$9=$R219),$J220,IF($H220=1,U219,""))))))))</f>
        <v/>
      </c>
      <c r="V220" t="str">
        <f ca="1">IF($E219="","",IF($F220="",V219,IF(AND($M220=1,V$9&gt;$B$9),"",IF(AND($M220=1,V$9&lt;=$B$9),LOOKUP(V$9,$A$12:$A$111,$B$12:$B$111),IF(AND($H220=-1,W$9=$R219),"",IF($H220=-1,W219,IF(AND($H220=1,U$9=$R219),$J220,IF($H220=1,V219,""))))))))</f>
        <v/>
      </c>
      <c r="W220" t="str">
        <f ca="1">IF($E219="","",IF($F220="",W219,IF(AND($M220=1,W$9&gt;$B$9),"",IF(AND($M220=1,W$9&lt;=$B$9),LOOKUP(W$9,$A$12:$A$111,$B$12:$B$111),IF(AND($H220=-1,X$9=$R219),"",IF($H220=-1,X219,IF(AND($H220=1,V$9=$R219),$J220,IF($H220=1,W219,""))))))))</f>
        <v/>
      </c>
      <c r="X220" t="str">
        <f ca="1">IF($E219="","",IF($F220="",X219,IF(AND($M220=1,X$9&gt;$B$9),"",IF(AND($M220=1,X$9&lt;=$B$9),LOOKUP(X$9,$A$12:$A$111,$B$12:$B$111),IF(AND($H220=-1,Y$9=$R219),"",IF($H220=-1,Y219,IF(AND($H220=1,W$9=$R219),$J220,IF($H220=1,X219,""))))))))</f>
        <v/>
      </c>
      <c r="Y220" t="str">
        <f ca="1">IF($E219="","",IF($F220="",Y219,IF(AND($M220=1,Y$9&gt;$B$9),"",IF(AND($M220=1,Y$9&lt;=$B$9),LOOKUP(Y$9,$A$12:$A$111,$B$12:$B$111),IF(AND($H220=-1,Z$9=$R219),"",IF($H220=-1,Z219,IF(AND($H220=1,X$9=$R219),$J220,IF($H220=1,Y219,""))))))))</f>
        <v/>
      </c>
      <c r="Z220" t="str">
        <f ca="1">IF($E219="","",IF($F220="",Z219,IF(AND($M220=1,Z$9&gt;$B$9),"",IF(AND($M220=1,Z$9&lt;=$B$9),LOOKUP(Z$9,$A$12:$A$111,$B$12:$B$111),IF(AND($H220=-1,AA$9=$R219),"",IF($H220=-1,AA219,IF(AND($H220=1,Y$9=$R219),$J220,IF($H220=1,Z219,""))))))))</f>
        <v/>
      </c>
      <c r="AA220" t="str">
        <f ca="1">IF($E219="","",IF($F220="",AA219,IF(AND($M220=1,AA$9&gt;$B$9),"",IF(AND($M220=1,AA$9&lt;=$B$9),LOOKUP(AA$9,$A$12:$A$111,$B$12:$B$111),IF(AND($H220=-1,AB$9=$R219),"",IF($H220=-1,AB219,IF(AND($H220=1,Z$9=$R219),$J220,IF($H220=1,AA219,""))))))))</f>
        <v/>
      </c>
      <c r="AB220" t="str">
        <f ca="1">IF($E219="","",IF($F220="",AB219,IF(AND($M220=1,AB$9&gt;$B$9),"",IF(AND($M220=1,AB$9&lt;=$B$9),LOOKUP(AB$9,$A$12:$A$111,$B$12:$B$111),IF(AND($H220=-1,AC$9=$R219),"",IF($H220=-1,AC219,IF(AND($H220=1,AA$9=$R219),$J220,IF($H220=1,AB219,""))))))))</f>
        <v/>
      </c>
      <c r="AC220" t="str">
        <f ca="1">IF($E219="","",IF($F220="",AC219,IF(AND($M220=1,AC$9&gt;$B$9),"",IF(AND($M220=1,AC$9&lt;=$B$9),LOOKUP(AC$9,$A$12:$A$111,$B$12:$B$111),IF(AND($H220=-1,AD$9=$R219),"",IF($H220=-1,AD219,IF(AND($H220=1,AB$9=$R219),$J220,IF($H220=1,AC219,""))))))))</f>
        <v/>
      </c>
      <c r="AD220" t="str">
        <f ca="1">IF($E219="","",IF($F220="",AD219,IF(AND($M220=1,AD$9&gt;$B$9),"",IF(AND($M220=1,AD$9&lt;=$B$9),LOOKUP(AD$9,$A$12:$A$111,$B$12:$B$111),IF(AND($H220=-1,AE$9=$R219),"",IF($H220=-1,AE219,IF(AND($H220=1,AC$9=$R219),$J220,IF($H220=1,AD219,""))))))))</f>
        <v/>
      </c>
      <c r="AE220" t="str">
        <f ca="1">IF($E219="","",IF($F220="",AE219,IF(AND($M220=1,AE$9&gt;$B$9),"",IF(AND($M220=1,AE$9&lt;=$B$9),LOOKUP(AE$9,$A$12:$A$111,$B$12:$B$111),IF(AND($H220=-1,AF$9=$R219),"",IF($H220=-1,AF219,IF(AND($H220=1,AD$9=$R219),$J220,IF($H220=1,AE219,""))))))))</f>
        <v/>
      </c>
      <c r="AF220" t="str">
        <f ca="1">IF($E219="","",IF($F220="",AF219,IF(AND($M220=1,AF$9&gt;$B$9),"",IF(AND($M220=1,AF$9&lt;=$B$9),LOOKUP(AF$9,$A$12:$A$111,$B$12:$B$111),IF(AND($H220=-1,AG$9=$R219),"",IF($H220=-1,AG219,IF(AND($H220=1,AE$9=$R219),$J220,IF($H220=1,AF219,""))))))))</f>
        <v/>
      </c>
      <c r="AG220" t="str">
        <f ca="1">IF($E219="","",IF($F220="",AG219,IF(AND($M220=1,AG$9&gt;$B$9),"",IF(AND($M220=1,AG$9&lt;=$B$9),LOOKUP(AG$9,$A$12:$A$111,$B$12:$B$111),IF(AND($H220=-1,AH$9=$R219),"",IF($H220=-1,AH219,IF(AND($H220=1,AF$9=$R219),$J220,IF($H220=1,AG219,""))))))))</f>
        <v/>
      </c>
      <c r="AH220" t="str">
        <f ca="1">IF($E219="","",IF($F220="",AH219,IF(AND($M220=1,AH$9&gt;$B$9),"",IF(AND($M220=1,AH$9&lt;=$B$9),LOOKUP(AH$9,$A$12:$A$111,$B$12:$B$111),IF(AND($H220=-1,AI$9=$R219),"",IF($H220=-1,AI219,IF(AND($H220=1,AG$9=$R219),$J220,IF($H220=1,AH219,""))))))))</f>
        <v/>
      </c>
      <c r="AI220" t="str">
        <f ca="1">IF($E219="","",IF($F220="",AI219,IF(AND($M220=1,AI$9&gt;$B$9),"",IF(AND($M220=1,AI$9&lt;=$B$9),LOOKUP(AI$9,$A$12:$A$111,$B$12:$B$111),IF(AND($H220=-1,AJ$9=$R219),"",IF($H220=-1,AJ219,IF(AND($H220=1,AH$9=$R219),$J220,IF($H220=1,AI219,""))))))))</f>
        <v/>
      </c>
      <c r="AJ220" t="str">
        <f ca="1">IF($E219="","",IF($F220="",AJ219,IF(AND($M220=1,AJ$9&gt;$B$9),"",IF(AND($M220=1,AJ$9&lt;=$B$9),LOOKUP(AJ$9,$A$12:$A$111,$B$12:$B$111),IF(AND($H220=-1,AK$9=$R219),"",IF($H220=-1,AK219,IF(AND($H220=1,AI$9=$R219),$J220,IF($H220=1,AJ219,""))))))))</f>
        <v/>
      </c>
      <c r="AK220" t="str">
        <f ca="1">IF($E219="","",IF($F220="",AK219,IF(AND($M220=1,AK$9&gt;$B$9),"",IF(AND($M220=1,AK$9&lt;=$B$9),LOOKUP(AK$9,$A$12:$A$111,$B$12:$B$111),IF(AND($H220=-1,AL$9=$R219),"",IF($H220=-1,AL219,IF(AND($H220=1,AJ$9=$R219),$J220,IF($H220=1,AK219,""))))))))</f>
        <v/>
      </c>
      <c r="AL220" t="str">
        <f ca="1">IF($E219="","",IF($F220="",AL219,IF(AND($M220=1,AL$9&gt;$B$9),"",IF(AND($M220=1,AL$9&lt;=$B$9),LOOKUP(AL$9,$A$12:$A$111,$B$12:$B$111),IF(AND($H220=-1,AM$9=$R219),"",IF($H220=-1,AM219,IF(AND($H220=1,AK$9=$R219),$J220,IF($H220=1,AL219,""))))))))</f>
        <v/>
      </c>
      <c r="AM220" t="str">
        <f ca="1">IF($E219="","",IF($F220="",AM219,IF(AND($M220=1,AM$9&gt;$B$9),"",IF(AND($M220=1,AM$9&lt;=$B$9),LOOKUP(AM$9,$A$12:$A$111,$B$12:$B$111),IF(AND($H220=-1,AN$9=$R219),"",IF($H220=-1,AN219,IF(AND($H220=1,AL$9=$R219),$J220,IF($H220=1,AM219,""))))))))</f>
        <v/>
      </c>
      <c r="AN220" t="str">
        <f ca="1">IF($E219="","",IF($F220="",AN219,IF(AND($M220=1,AN$9&gt;$B$9),"",IF(AND($M220=1,AN$9&lt;=$B$9),LOOKUP(AN$9,$A$12:$A$111,$B$12:$B$111),IF(AND($H220=-1,AO$9=$R219),"",IF($H220=-1,AO219,IF(AND($H220=1,AM$9=$R219),$J220,IF($H220=1,AN219,""))))))))</f>
        <v/>
      </c>
      <c r="AO220" t="str">
        <f ca="1">IF($E219="","",IF($F220="",AO219,IF(AND($M220=1,AO$9&gt;$B$9),"",IF(AND($M220=1,AO$9&lt;=$B$9),LOOKUP(AO$9,$A$12:$A$111,$B$12:$B$111),IF(AND($H220=-1,AP$9=$R219),"",IF($H220=-1,AP219,IF(AND($H220=1,AN$9=$R219),$J220,IF($H220=1,AO219,""))))))))</f>
        <v/>
      </c>
      <c r="AP220" t="str">
        <f ca="1">IF($E219="","",IF($F220="",AP219,IF(AND($M220=1,AP$9&gt;$B$9),"",IF(AND($M220=1,AP$9&lt;=$B$9),LOOKUP(AP$9,$A$12:$A$111,$B$12:$B$111),IF(AND($H220=-1,AQ$9=$R219),"",IF($H220=-1,AQ219,IF(AND($H220=1,AO$9=$R219),$J220,IF($H220=1,AP219,""))))))))</f>
        <v/>
      </c>
      <c r="AQ220" t="str">
        <f ca="1">IF($E219="","",IF($F220="",AQ219,IF(AND($M220=1,AQ$9&gt;$B$9),"",IF(AND($M220=1,AQ$9&lt;=$B$9),LOOKUP(AQ$9,$A$12:$A$111,$B$12:$B$111),IF(AND($H220=-1,AR$9=$R219),"",IF($H220=-1,AR219,IF(AND($H220=1,AP$9=$R219),$J220,IF($H220=1,AQ219,""))))))))</f>
        <v/>
      </c>
      <c r="AR220" t="str">
        <f ca="1">IF($E219="","",IF($F220="",AR219,IF(AND($M220=1,AR$9&gt;$B$9),"",IF(AND($M220=1,AR$9&lt;=$B$9),LOOKUP(AR$9,$A$12:$A$111,$B$12:$B$111),IF(AND($H220=-1,AS$9=$R219),"",IF($H220=-1,AS219,IF(AND($H220=1,AQ$9=$R219),$J220,IF($H220=1,AR219,""))))))))</f>
        <v/>
      </c>
      <c r="AS220" t="str">
        <f ca="1">IF($E219="","",IF($F220="",AS219,IF(AND($M220=1,AS$9&gt;$B$9),"",IF(AND($M220=1,AS$9&lt;=$B$9),LOOKUP(AS$9,$A$12:$A$111,$B$12:$B$111),IF(AND($H220=-1,AT$9=$R219),"",IF($H220=-1,AT219,IF(AND($H220=1,AR$9=$R219),$J220,IF($H220=1,AS219,""))))))))</f>
        <v/>
      </c>
      <c r="AT220" t="str">
        <f ca="1">IF($E219="","",IF($F220="",AT219,IF(AND($M220=1,AT$9&gt;$B$9),"",IF(AND($M220=1,AT$9&lt;=$B$9),LOOKUP(AT$9,$A$12:$A$111,$B$12:$B$111),IF(AND($H220=-1,AU$9=$R219),"",IF($H220=-1,AU219,IF(AND($H220=1,AS$9=$R219),$J220,IF($H220=1,AT219,""))))))))</f>
        <v/>
      </c>
      <c r="AU220" t="str">
        <f ca="1">IF($E219="","",IF($F220="",AU219,IF(AND($M220=1,AU$9&gt;$B$9),"",IF(AND($M220=1,AU$9&lt;=$B$9),LOOKUP(AU$9,$A$12:$A$111,$B$12:$B$111),IF(AND($H220=-1,AV$9=$R219),"",IF($H220=-1,AV219,IF(AND($H220=1,AT$9=$R219),$J220,IF($H220=1,AU219,""))))))))</f>
        <v/>
      </c>
      <c r="AV220" t="str">
        <f ca="1">IF($E219="","",IF($F220="",AV219,IF(AND($M220=1,AV$9&gt;$B$9),"",IF(AND($M220=1,AV$9&lt;=$B$9),LOOKUP(AV$9,$A$12:$A$111,$B$12:$B$111),IF(AND($H220=-1,AW$9=$R219),"",IF($H220=-1,AW219,IF(AND($H220=1,AU$9=$R219),$J220,IF($H220=1,AV219,""))))))))</f>
        <v/>
      </c>
      <c r="AW220" t="str">
        <f ca="1">IF($E219="","",IF($F220="",AW219,IF(AND($M220=1,AW$9&gt;$B$9),"",IF(AND($M220=1,AW$9&lt;=$B$9),LOOKUP(AW$9,$A$12:$A$111,$B$12:$B$111),IF(AND($H220=-1,AX$9=$R219),"",IF($H220=-1,AX219,IF(AND($H220=1,AV$9=$R219),$J220,IF($H220=1,AW219,""))))))))</f>
        <v/>
      </c>
      <c r="AX220" t="str">
        <f ca="1">IF($E219="","",IF($F220="",AX219,IF(AND($M220=1,AX$9&gt;$B$9),"",IF(AND($M220=1,AX$9&lt;=$B$9),LOOKUP(AX$9,$A$12:$A$111,$B$12:$B$111),IF(AND($H220=-1,AY$9=$R219),"",IF($H220=-1,AY219,IF(AND($H220=1,AW$9=$R219),$J220,IF($H220=1,AX219,""))))))))</f>
        <v/>
      </c>
      <c r="AY220" t="str">
        <f ca="1">IF($E219="","",IF($F220="",AY219,IF(AND($M220=1,AY$9&gt;$B$9),"",IF(AND($M220=1,AY$9&lt;=$B$9),LOOKUP(AY$9,$A$12:$A$111,$B$12:$B$111),IF(AND($H220=-1,AZ$9=$R219),"",IF($H220=-1,AZ219,IF(AND($H220=1,AX$9=$R219),$J220,IF($H220=1,AY219,""))))))))</f>
        <v/>
      </c>
      <c r="AZ220" t="str">
        <f ca="1">IF($E219="","",IF($F220="",AZ219,IF(AND($M220=1,AZ$9&gt;$B$9),"",IF(AND($M220=1,AZ$9&lt;=$B$9),LOOKUP(AZ$9,$A$12:$A$111,$B$12:$B$111),IF(AND($H220=-1,BA$9=$R219),"",IF($H220=-1,BA219,IF(AND($H220=1,AY$9=$R219),$J220,IF($H220=1,AZ219,""))))))))</f>
        <v/>
      </c>
      <c r="BA220" t="str">
        <f ca="1">IF($E219="","",IF($F220="",BA219,IF(AND($M220=1,BA$9&gt;$B$9),"",IF(AND($M220=1,BA$9&lt;=$B$9),LOOKUP(BA$9,$A$12:$A$111,$B$12:$B$111),IF(AND($H220=-1,BB$9=$R219),"",IF($H220=-1,BB219,IF(AND($H220=1,AZ$9=$R219),$J220,IF($H220=1,BA219,""))))))))</f>
        <v/>
      </c>
      <c r="BB220" t="str">
        <f ca="1">IF($E219="","",IF($F220="",BB219,IF(AND($M220=1,BB$9&gt;$B$9),"",IF(AND($M220=1,BB$9&lt;=$B$9),LOOKUP(BB$9,$A$12:$A$111,$B$12:$B$111),IF(AND($H220=-1,BC$9=$R219),"",IF($H220=-1,BC219,IF(AND($H220=1,BA$9=$R219),$J220,IF($H220=1,BB219,""))))))))</f>
        <v/>
      </c>
      <c r="BC220" t="str">
        <f ca="1">IF($E219="","",IF($F220="",BC219,IF(AND($M220=1,BC$9&gt;$B$9),"",IF(AND($M220=1,BC$9&lt;=$B$9),LOOKUP(BC$9,$A$12:$A$111,$B$12:$B$111),IF(AND($H220=-1,BD$9=$R219),"",IF($H220=-1,BD219,IF(AND($H220=1,BB$9=$R219),$J220,IF($H220=1,BC219,""))))))))</f>
        <v/>
      </c>
      <c r="BD220" t="str">
        <f ca="1">IF($E219="","",IF($F220="",BD219,IF(AND($M220=1,BD$9&gt;$B$9),"",IF(AND($M220=1,BD$9&lt;=$B$9),LOOKUP(BD$9,$A$12:$A$111,$B$12:$B$111),IF(AND($H220=-1,BE$9=$R219),"",IF($H220=-1,BE219,IF(AND($H220=1,BC$9=$R219),$J220,IF($H220=1,BD219,""))))))))</f>
        <v/>
      </c>
      <c r="BE220" t="str">
        <f ca="1">IF($E219="","",IF($F220="",BE219,IF(AND($M220=1,BE$9&gt;$B$9),"",IF(AND($M220=1,BE$9&lt;=$B$9),LOOKUP(BE$9,$A$12:$A$111,$B$12:$B$111),IF(AND($H220=-1,BF$9=$R219),"",IF($H220=-1,BF219,IF(AND($H220=1,BD$9=$R219),$J220,IF($H220=1,BE219,""))))))))</f>
        <v/>
      </c>
      <c r="BF220" t="str">
        <f ca="1">IF($E219="","",IF($F220="",BF219,IF(AND($M220=1,BF$9&gt;$B$9),"",IF(AND($M220=1,BF$9&lt;=$B$9),LOOKUP(BF$9,$A$12:$A$111,$B$12:$B$111),IF(AND($H220=-1,BG$9=$R219),"",IF($H220=-1,BG219,IF(AND($H220=1,BE$9=$R219),$J220,IF($H220=1,BF219,""))))))))</f>
        <v/>
      </c>
      <c r="BG220" t="str">
        <f ca="1">IF($E219="","",IF($F220="",BG219,IF(AND($M220=1,BG$9&gt;$B$9),"",IF(AND($M220=1,BG$9&lt;=$B$9),LOOKUP(BG$9,$A$12:$A$111,$B$12:$B$111),IF(AND($H220=-1,BH$9=$R219),"",IF($H220=-1,BH219,IF(AND($H220=1,BF$9=$R219),$J220,IF($H220=1,BG219,""))))))))</f>
        <v/>
      </c>
      <c r="BH220" t="str">
        <f ca="1">IF($E219="","",IF($F220="",BH219,IF(AND($M220=1,BH$9&gt;$B$9),"",IF(AND($M220=1,BH$9&lt;=$B$9),LOOKUP(BH$9,$A$12:$A$111,$B$12:$B$111),IF(AND($H220=-1,BI$9=$R219),"",IF($H220=-1,BI219,IF(AND($H220=1,BG$9=$R219),$J220,IF($H220=1,BH219,""))))))))</f>
        <v/>
      </c>
      <c r="BI220" t="str">
        <f ca="1">IF($E219="","",IF($F220="",BI219,IF(AND($M220=1,BI$9&gt;$B$9),"",IF(AND($M220=1,BI$9&lt;=$B$9),LOOKUP(BI$9,$A$12:$A$111,$B$12:$B$111),IF(AND($H220=-1,BJ$9=$R219),"",IF($H220=-1,BJ219,IF(AND($H220=1,BH$9=$R219),$J220,IF($H220=1,BI219,""))))))))</f>
        <v/>
      </c>
      <c r="BJ220" t="str">
        <f ca="1">IF($E219="","",IF($F220="",BJ219,IF(AND($M220=1,BJ$9&gt;$B$9),"",IF(AND($M220=1,BJ$9&lt;=$B$9),LOOKUP(BJ$9,$A$12:$A$111,$B$12:$B$111),IF(AND($H220=-1,BK$9=$R219),"",IF($H220=-1,BK219,IF(AND($H220=1,BI$9=$R219),$J220,IF($H220=1,BJ219,""))))))))</f>
        <v/>
      </c>
      <c r="BK220" t="str">
        <f ca="1">IF($E219="","",IF($F220="",BK219,IF(AND($M220=1,BK$9&gt;$B$9),"",IF(AND($M220=1,BK$9&lt;=$B$9),LOOKUP(BK$9,$A$12:$A$111,$B$12:$B$111),IF(AND($H220=-1,BL$9=$R219),"",IF($H220=-1,BL219,IF(AND($H220=1,BJ$9=$R219),$J220,IF($H220=1,BK219,""))))))))</f>
        <v/>
      </c>
      <c r="BL220" t="str">
        <f ca="1">IF($E219="","",IF($F220="",BL219,IF(AND($M220=1,BL$9&gt;$B$9),"",IF(AND($M220=1,BL$9&lt;=$B$9),LOOKUP(BL$9,$A$12:$A$111,$B$12:$B$111),IF(AND($H220=-1,BM$9=$R219),"",IF($H220=-1,BM219,IF(AND($H220=1,BK$9=$R219),$J220,IF($H220=1,BL219,""))))))))</f>
        <v/>
      </c>
      <c r="BM220" t="str">
        <f ca="1">IF($E219="","",IF($F220="",BM219,IF(AND($M220=1,BM$9&gt;$B$9),"",IF(AND($M220=1,BM$9&lt;=$B$9),LOOKUP(BM$9,$A$12:$A$111,$B$12:$B$111),IF(AND($H220=-1,BN$9=$R219),"",IF($H220=-1,BN219,IF(AND($H220=1,BL$9=$R219),$J220,IF($H220=1,BM219,""))))))))</f>
        <v/>
      </c>
      <c r="BN220" t="str">
        <f ca="1">IF($E219="","",IF($F220="",BN219,IF(AND($M220=1,BN$9&gt;$B$9),"",IF(AND($M220=1,BN$9&lt;=$B$9),LOOKUP(BN$9,$A$12:$A$111,$B$12:$B$111),IF(AND($H220=-1,BO$9=$R219),"",IF($H220=-1,BO219,IF(AND($H220=1,BM$9=$R219),$J220,IF($H220=1,BN219,""))))))))</f>
        <v/>
      </c>
      <c r="BO220" t="str">
        <f ca="1">IF($E219="","",IF($F220="",BO219,IF(AND($M220=1,BO$9&gt;$B$9),"",IF(AND($M220=1,BO$9&lt;=$B$9),LOOKUP(BO$9,$A$12:$A$111,$B$12:$B$111),IF(AND($H220=-1,BP$9=$R219),"",IF($H220=-1,BP219,IF(AND($H220=1,BN$9=$R219),$J220,IF($H220=1,BO219,""))))))))</f>
        <v/>
      </c>
      <c r="BP220">
        <f ca="1">IF($E219="","",IF($F220="",BP219,IF(AND($M220=1,BP$9&gt;$B$9),"",IF(AND($M220=1,BP$9&lt;=$B$9),LOOKUP(BP$9,$A$12:$A$111,$B$12:$B$111),IF(AND($H220=-1,BQ$9=$R219),"",IF($H220=-1,BQ219,IF(AND($H220=1,BO$9=$R219),$J220,IF($H220=1,BP219,""))))))))</f>
        <v>0</v>
      </c>
    </row>
    <row r="221" spans="4:68" x14ac:dyDescent="0.25">
      <c r="D221" s="4">
        <v>211</v>
      </c>
      <c r="E221" s="1">
        <f t="shared" ca="1" si="30"/>
        <v>7</v>
      </c>
      <c r="F221" t="str">
        <f ca="1">IF(E220="","",IF(AND(B$3="Last",G220="Zero"),F220,IF(B$3="Last",G220,IF(AND(B$3="2nd last",G219="Zero"),F220,IF(B$3="2nd last",G219,IF(AND(B$3="Opposite",G220="Zero"),F220,IF(AND(B$3="Opposite",G220="Red"),"Black",IF(AND(B$3="Opposite",G220="Black"),"Red",IF(AND(B$3="Opposite",G220="Odd"),"Even",IF(AND(B$3="Opposite",G220="Even"),"Odd",IF(AND(B$3="Opposite",G220="High"),"Low",IF(AND(B$3="Opposite",G220="Low"),"High",IF(COUNTIF(Refs!$E$5:$I$6,B$3)=1,RevLab!B$3,"")))))))))))))</f>
        <v>Black</v>
      </c>
      <c r="G221" t="str">
        <f ca="1">IF(E221="","",IF(B$2="Red/Black",LOOKUP(E221,Refs!D:D,Refs!F:F),IF(B$2="High/Low",LOOKUP(E221,Refs!D:D,Refs!H:H),IF(B$2="Odd/Even",LOOKUP(E221,Refs!D:D,Refs!J:J),""))))</f>
        <v>Red</v>
      </c>
      <c r="H221">
        <f t="shared" ca="1" si="31"/>
        <v>-1</v>
      </c>
      <c r="I221">
        <f ca="1">IF(E220="","",IF(F221="","",IF(AND(R220&gt;1,P220+Q220&gt;=$B$4),$B$4,IF(R220=1,P220,P220+Q220))))</f>
        <v>5</v>
      </c>
      <c r="J221">
        <f t="shared" ca="1" si="32"/>
        <v>-5</v>
      </c>
      <c r="K221">
        <f t="shared" ca="1" si="34"/>
        <v>-270</v>
      </c>
      <c r="L221">
        <f t="shared" ca="1" si="35"/>
        <v>86</v>
      </c>
      <c r="M221">
        <f t="shared" ca="1" si="33"/>
        <v>1</v>
      </c>
      <c r="P221">
        <f t="shared" ca="1" si="27"/>
        <v>1</v>
      </c>
      <c r="Q221">
        <f t="shared" ca="1" si="28"/>
        <v>4</v>
      </c>
      <c r="R221" s="2">
        <f t="shared" ca="1" si="29"/>
        <v>4</v>
      </c>
      <c r="S221" s="4">
        <f ca="1">IF(E220="","",IF($F221="",S220,IF($M221=1,LOOKUP(S$9,$A$12:$A$111,$B$12:$B$111),IF(AND($H221=-1,T$9=$R220),"",IF($H221=-1,T220,IF($H221=1,S220))))))</f>
        <v>1</v>
      </c>
      <c r="T221">
        <f ca="1">IF($E220="","",IF($F221="",T220,IF(AND($M221=1,T$9&gt;$B$9),"",IF(AND($M221=1,T$9&lt;=$B$9),LOOKUP(T$9,$A$12:$A$111,$B$12:$B$111),IF(AND($H221=-1,U$9=$R220),"",IF($H221=-1,U220,IF(AND($H221=1,S$9=$R220),$J221,IF($H221=1,T220,""))))))))</f>
        <v>2</v>
      </c>
      <c r="U221">
        <f ca="1">IF($E220="","",IF($F221="",U220,IF(AND($M221=1,U$9&gt;$B$9),"",IF(AND($M221=1,U$9&lt;=$B$9),LOOKUP(U$9,$A$12:$A$111,$B$12:$B$111),IF(AND($H221=-1,V$9=$R220),"",IF($H221=-1,V220,IF(AND($H221=1,T$9=$R220),$J221,IF($H221=1,U220,""))))))))</f>
        <v>3</v>
      </c>
      <c r="V221">
        <f ca="1">IF($E220="","",IF($F221="",V220,IF(AND($M221=1,V$9&gt;$B$9),"",IF(AND($M221=1,V$9&lt;=$B$9),LOOKUP(V$9,$A$12:$A$111,$B$12:$B$111),IF(AND($H221=-1,W$9=$R220),"",IF($H221=-1,W220,IF(AND($H221=1,U$9=$R220),$J221,IF($H221=1,V220,""))))))))</f>
        <v>4</v>
      </c>
      <c r="W221" t="str">
        <f ca="1">IF($E220="","",IF($F221="",W220,IF(AND($M221=1,W$9&gt;$B$9),"",IF(AND($M221=1,W$9&lt;=$B$9),LOOKUP(W$9,$A$12:$A$111,$B$12:$B$111),IF(AND($H221=-1,X$9=$R220),"",IF($H221=-1,X220,IF(AND($H221=1,V$9=$R220),$J221,IF($H221=1,W220,""))))))))</f>
        <v/>
      </c>
      <c r="X221" t="str">
        <f ca="1">IF($E220="","",IF($F221="",X220,IF(AND($M221=1,X$9&gt;$B$9),"",IF(AND($M221=1,X$9&lt;=$B$9),LOOKUP(X$9,$A$12:$A$111,$B$12:$B$111),IF(AND($H221=-1,Y$9=$R220),"",IF($H221=-1,Y220,IF(AND($H221=1,W$9=$R220),$J221,IF($H221=1,X220,""))))))))</f>
        <v/>
      </c>
      <c r="Y221" t="str">
        <f ca="1">IF($E220="","",IF($F221="",Y220,IF(AND($M221=1,Y$9&gt;$B$9),"",IF(AND($M221=1,Y$9&lt;=$B$9),LOOKUP(Y$9,$A$12:$A$111,$B$12:$B$111),IF(AND($H221=-1,Z$9=$R220),"",IF($H221=-1,Z220,IF(AND($H221=1,X$9=$R220),$J221,IF($H221=1,Y220,""))))))))</f>
        <v/>
      </c>
      <c r="Z221" t="str">
        <f ca="1">IF($E220="","",IF($F221="",Z220,IF(AND($M221=1,Z$9&gt;$B$9),"",IF(AND($M221=1,Z$9&lt;=$B$9),LOOKUP(Z$9,$A$12:$A$111,$B$12:$B$111),IF(AND($H221=-1,AA$9=$R220),"",IF($H221=-1,AA220,IF(AND($H221=1,Y$9=$R220),$J221,IF($H221=1,Z220,""))))))))</f>
        <v/>
      </c>
      <c r="AA221" t="str">
        <f ca="1">IF($E220="","",IF($F221="",AA220,IF(AND($M221=1,AA$9&gt;$B$9),"",IF(AND($M221=1,AA$9&lt;=$B$9),LOOKUP(AA$9,$A$12:$A$111,$B$12:$B$111),IF(AND($H221=-1,AB$9=$R220),"",IF($H221=-1,AB220,IF(AND($H221=1,Z$9=$R220),$J221,IF($H221=1,AA220,""))))))))</f>
        <v/>
      </c>
      <c r="AB221" t="str">
        <f ca="1">IF($E220="","",IF($F221="",AB220,IF(AND($M221=1,AB$9&gt;$B$9),"",IF(AND($M221=1,AB$9&lt;=$B$9),LOOKUP(AB$9,$A$12:$A$111,$B$12:$B$111),IF(AND($H221=-1,AC$9=$R220),"",IF($H221=-1,AC220,IF(AND($H221=1,AA$9=$R220),$J221,IF($H221=1,AB220,""))))))))</f>
        <v/>
      </c>
      <c r="AC221" t="str">
        <f ca="1">IF($E220="","",IF($F221="",AC220,IF(AND($M221=1,AC$9&gt;$B$9),"",IF(AND($M221=1,AC$9&lt;=$B$9),LOOKUP(AC$9,$A$12:$A$111,$B$12:$B$111),IF(AND($H221=-1,AD$9=$R220),"",IF($H221=-1,AD220,IF(AND($H221=1,AB$9=$R220),$J221,IF($H221=1,AC220,""))))))))</f>
        <v/>
      </c>
      <c r="AD221" t="str">
        <f ca="1">IF($E220="","",IF($F221="",AD220,IF(AND($M221=1,AD$9&gt;$B$9),"",IF(AND($M221=1,AD$9&lt;=$B$9),LOOKUP(AD$9,$A$12:$A$111,$B$12:$B$111),IF(AND($H221=-1,AE$9=$R220),"",IF($H221=-1,AE220,IF(AND($H221=1,AC$9=$R220),$J221,IF($H221=1,AD220,""))))))))</f>
        <v/>
      </c>
      <c r="AE221" t="str">
        <f ca="1">IF($E220="","",IF($F221="",AE220,IF(AND($M221=1,AE$9&gt;$B$9),"",IF(AND($M221=1,AE$9&lt;=$B$9),LOOKUP(AE$9,$A$12:$A$111,$B$12:$B$111),IF(AND($H221=-1,AF$9=$R220),"",IF($H221=-1,AF220,IF(AND($H221=1,AD$9=$R220),$J221,IF($H221=1,AE220,""))))))))</f>
        <v/>
      </c>
      <c r="AF221" t="str">
        <f ca="1">IF($E220="","",IF($F221="",AF220,IF(AND($M221=1,AF$9&gt;$B$9),"",IF(AND($M221=1,AF$9&lt;=$B$9),LOOKUP(AF$9,$A$12:$A$111,$B$12:$B$111),IF(AND($H221=-1,AG$9=$R220),"",IF($H221=-1,AG220,IF(AND($H221=1,AE$9=$R220),$J221,IF($H221=1,AF220,""))))))))</f>
        <v/>
      </c>
      <c r="AG221" t="str">
        <f ca="1">IF($E220="","",IF($F221="",AG220,IF(AND($M221=1,AG$9&gt;$B$9),"",IF(AND($M221=1,AG$9&lt;=$B$9),LOOKUP(AG$9,$A$12:$A$111,$B$12:$B$111),IF(AND($H221=-1,AH$9=$R220),"",IF($H221=-1,AH220,IF(AND($H221=1,AF$9=$R220),$J221,IF($H221=1,AG220,""))))))))</f>
        <v/>
      </c>
      <c r="AH221" t="str">
        <f ca="1">IF($E220="","",IF($F221="",AH220,IF(AND($M221=1,AH$9&gt;$B$9),"",IF(AND($M221=1,AH$9&lt;=$B$9),LOOKUP(AH$9,$A$12:$A$111,$B$12:$B$111),IF(AND($H221=-1,AI$9=$R220),"",IF($H221=-1,AI220,IF(AND($H221=1,AG$9=$R220),$J221,IF($H221=1,AH220,""))))))))</f>
        <v/>
      </c>
      <c r="AI221" t="str">
        <f ca="1">IF($E220="","",IF($F221="",AI220,IF(AND($M221=1,AI$9&gt;$B$9),"",IF(AND($M221=1,AI$9&lt;=$B$9),LOOKUP(AI$9,$A$12:$A$111,$B$12:$B$111),IF(AND($H221=-1,AJ$9=$R220),"",IF($H221=-1,AJ220,IF(AND($H221=1,AH$9=$R220),$J221,IF($H221=1,AI220,""))))))))</f>
        <v/>
      </c>
      <c r="AJ221" t="str">
        <f ca="1">IF($E220="","",IF($F221="",AJ220,IF(AND($M221=1,AJ$9&gt;$B$9),"",IF(AND($M221=1,AJ$9&lt;=$B$9),LOOKUP(AJ$9,$A$12:$A$111,$B$12:$B$111),IF(AND($H221=-1,AK$9=$R220),"",IF($H221=-1,AK220,IF(AND($H221=1,AI$9=$R220),$J221,IF($H221=1,AJ220,""))))))))</f>
        <v/>
      </c>
      <c r="AK221" t="str">
        <f ca="1">IF($E220="","",IF($F221="",AK220,IF(AND($M221=1,AK$9&gt;$B$9),"",IF(AND($M221=1,AK$9&lt;=$B$9),LOOKUP(AK$9,$A$12:$A$111,$B$12:$B$111),IF(AND($H221=-1,AL$9=$R220),"",IF($H221=-1,AL220,IF(AND($H221=1,AJ$9=$R220),$J221,IF($H221=1,AK220,""))))))))</f>
        <v/>
      </c>
      <c r="AL221" t="str">
        <f ca="1">IF($E220="","",IF($F221="",AL220,IF(AND($M221=1,AL$9&gt;$B$9),"",IF(AND($M221=1,AL$9&lt;=$B$9),LOOKUP(AL$9,$A$12:$A$111,$B$12:$B$111),IF(AND($H221=-1,AM$9=$R220),"",IF($H221=-1,AM220,IF(AND($H221=1,AK$9=$R220),$J221,IF($H221=1,AL220,""))))))))</f>
        <v/>
      </c>
      <c r="AM221" t="str">
        <f ca="1">IF($E220="","",IF($F221="",AM220,IF(AND($M221=1,AM$9&gt;$B$9),"",IF(AND($M221=1,AM$9&lt;=$B$9),LOOKUP(AM$9,$A$12:$A$111,$B$12:$B$111),IF(AND($H221=-1,AN$9=$R220),"",IF($H221=-1,AN220,IF(AND($H221=1,AL$9=$R220),$J221,IF($H221=1,AM220,""))))))))</f>
        <v/>
      </c>
      <c r="AN221" t="str">
        <f ca="1">IF($E220="","",IF($F221="",AN220,IF(AND($M221=1,AN$9&gt;$B$9),"",IF(AND($M221=1,AN$9&lt;=$B$9),LOOKUP(AN$9,$A$12:$A$111,$B$12:$B$111),IF(AND($H221=-1,AO$9=$R220),"",IF($H221=-1,AO220,IF(AND($H221=1,AM$9=$R220),$J221,IF($H221=1,AN220,""))))))))</f>
        <v/>
      </c>
      <c r="AO221" t="str">
        <f ca="1">IF($E220="","",IF($F221="",AO220,IF(AND($M221=1,AO$9&gt;$B$9),"",IF(AND($M221=1,AO$9&lt;=$B$9),LOOKUP(AO$9,$A$12:$A$111,$B$12:$B$111),IF(AND($H221=-1,AP$9=$R220),"",IF($H221=-1,AP220,IF(AND($H221=1,AN$9=$R220),$J221,IF($H221=1,AO220,""))))))))</f>
        <v/>
      </c>
      <c r="AP221" t="str">
        <f ca="1">IF($E220="","",IF($F221="",AP220,IF(AND($M221=1,AP$9&gt;$B$9),"",IF(AND($M221=1,AP$9&lt;=$B$9),LOOKUP(AP$9,$A$12:$A$111,$B$12:$B$111),IF(AND($H221=-1,AQ$9=$R220),"",IF($H221=-1,AQ220,IF(AND($H221=1,AO$9=$R220),$J221,IF($H221=1,AP220,""))))))))</f>
        <v/>
      </c>
      <c r="AQ221" t="str">
        <f ca="1">IF($E220="","",IF($F221="",AQ220,IF(AND($M221=1,AQ$9&gt;$B$9),"",IF(AND($M221=1,AQ$9&lt;=$B$9),LOOKUP(AQ$9,$A$12:$A$111,$B$12:$B$111),IF(AND($H221=-1,AR$9=$R220),"",IF($H221=-1,AR220,IF(AND($H221=1,AP$9=$R220),$J221,IF($H221=1,AQ220,""))))))))</f>
        <v/>
      </c>
      <c r="AR221" t="str">
        <f ca="1">IF($E220="","",IF($F221="",AR220,IF(AND($M221=1,AR$9&gt;$B$9),"",IF(AND($M221=1,AR$9&lt;=$B$9),LOOKUP(AR$9,$A$12:$A$111,$B$12:$B$111),IF(AND($H221=-1,AS$9=$R220),"",IF($H221=-1,AS220,IF(AND($H221=1,AQ$9=$R220),$J221,IF($H221=1,AR220,""))))))))</f>
        <v/>
      </c>
      <c r="AS221" t="str">
        <f ca="1">IF($E220="","",IF($F221="",AS220,IF(AND($M221=1,AS$9&gt;$B$9),"",IF(AND($M221=1,AS$9&lt;=$B$9),LOOKUP(AS$9,$A$12:$A$111,$B$12:$B$111),IF(AND($H221=-1,AT$9=$R220),"",IF($H221=-1,AT220,IF(AND($H221=1,AR$9=$R220),$J221,IF($H221=1,AS220,""))))))))</f>
        <v/>
      </c>
      <c r="AT221" t="str">
        <f ca="1">IF($E220="","",IF($F221="",AT220,IF(AND($M221=1,AT$9&gt;$B$9),"",IF(AND($M221=1,AT$9&lt;=$B$9),LOOKUP(AT$9,$A$12:$A$111,$B$12:$B$111),IF(AND($H221=-1,AU$9=$R220),"",IF($H221=-1,AU220,IF(AND($H221=1,AS$9=$R220),$J221,IF($H221=1,AT220,""))))))))</f>
        <v/>
      </c>
      <c r="AU221" t="str">
        <f ca="1">IF($E220="","",IF($F221="",AU220,IF(AND($M221=1,AU$9&gt;$B$9),"",IF(AND($M221=1,AU$9&lt;=$B$9),LOOKUP(AU$9,$A$12:$A$111,$B$12:$B$111),IF(AND($H221=-1,AV$9=$R220),"",IF($H221=-1,AV220,IF(AND($H221=1,AT$9=$R220),$J221,IF($H221=1,AU220,""))))))))</f>
        <v/>
      </c>
      <c r="AV221" t="str">
        <f ca="1">IF($E220="","",IF($F221="",AV220,IF(AND($M221=1,AV$9&gt;$B$9),"",IF(AND($M221=1,AV$9&lt;=$B$9),LOOKUP(AV$9,$A$12:$A$111,$B$12:$B$111),IF(AND($H221=-1,AW$9=$R220),"",IF($H221=-1,AW220,IF(AND($H221=1,AU$9=$R220),$J221,IF($H221=1,AV220,""))))))))</f>
        <v/>
      </c>
      <c r="AW221" t="str">
        <f ca="1">IF($E220="","",IF($F221="",AW220,IF(AND($M221=1,AW$9&gt;$B$9),"",IF(AND($M221=1,AW$9&lt;=$B$9),LOOKUP(AW$9,$A$12:$A$111,$B$12:$B$111),IF(AND($H221=-1,AX$9=$R220),"",IF($H221=-1,AX220,IF(AND($H221=1,AV$9=$R220),$J221,IF($H221=1,AW220,""))))))))</f>
        <v/>
      </c>
      <c r="AX221" t="str">
        <f ca="1">IF($E220="","",IF($F221="",AX220,IF(AND($M221=1,AX$9&gt;$B$9),"",IF(AND($M221=1,AX$9&lt;=$B$9),LOOKUP(AX$9,$A$12:$A$111,$B$12:$B$111),IF(AND($H221=-1,AY$9=$R220),"",IF($H221=-1,AY220,IF(AND($H221=1,AW$9=$R220),$J221,IF($H221=1,AX220,""))))))))</f>
        <v/>
      </c>
      <c r="AY221" t="str">
        <f ca="1">IF($E220="","",IF($F221="",AY220,IF(AND($M221=1,AY$9&gt;$B$9),"",IF(AND($M221=1,AY$9&lt;=$B$9),LOOKUP(AY$9,$A$12:$A$111,$B$12:$B$111),IF(AND($H221=-1,AZ$9=$R220),"",IF($H221=-1,AZ220,IF(AND($H221=1,AX$9=$R220),$J221,IF($H221=1,AY220,""))))))))</f>
        <v/>
      </c>
      <c r="AZ221" t="str">
        <f ca="1">IF($E220="","",IF($F221="",AZ220,IF(AND($M221=1,AZ$9&gt;$B$9),"",IF(AND($M221=1,AZ$9&lt;=$B$9),LOOKUP(AZ$9,$A$12:$A$111,$B$12:$B$111),IF(AND($H221=-1,BA$9=$R220),"",IF($H221=-1,BA220,IF(AND($H221=1,AY$9=$R220),$J221,IF($H221=1,AZ220,""))))))))</f>
        <v/>
      </c>
      <c r="BA221" t="str">
        <f ca="1">IF($E220="","",IF($F221="",BA220,IF(AND($M221=1,BA$9&gt;$B$9),"",IF(AND($M221=1,BA$9&lt;=$B$9),LOOKUP(BA$9,$A$12:$A$111,$B$12:$B$111),IF(AND($H221=-1,BB$9=$R220),"",IF($H221=-1,BB220,IF(AND($H221=1,AZ$9=$R220),$J221,IF($H221=1,BA220,""))))))))</f>
        <v/>
      </c>
      <c r="BB221" t="str">
        <f ca="1">IF($E220="","",IF($F221="",BB220,IF(AND($M221=1,BB$9&gt;$B$9),"",IF(AND($M221=1,BB$9&lt;=$B$9),LOOKUP(BB$9,$A$12:$A$111,$B$12:$B$111),IF(AND($H221=-1,BC$9=$R220),"",IF($H221=-1,BC220,IF(AND($H221=1,BA$9=$R220),$J221,IF($H221=1,BB220,""))))))))</f>
        <v/>
      </c>
      <c r="BC221" t="str">
        <f ca="1">IF($E220="","",IF($F221="",BC220,IF(AND($M221=1,BC$9&gt;$B$9),"",IF(AND($M221=1,BC$9&lt;=$B$9),LOOKUP(BC$9,$A$12:$A$111,$B$12:$B$111),IF(AND($H221=-1,BD$9=$R220),"",IF($H221=-1,BD220,IF(AND($H221=1,BB$9=$R220),$J221,IF($H221=1,BC220,""))))))))</f>
        <v/>
      </c>
      <c r="BD221" t="str">
        <f ca="1">IF($E220="","",IF($F221="",BD220,IF(AND($M221=1,BD$9&gt;$B$9),"",IF(AND($M221=1,BD$9&lt;=$B$9),LOOKUP(BD$9,$A$12:$A$111,$B$12:$B$111),IF(AND($H221=-1,BE$9=$R220),"",IF($H221=-1,BE220,IF(AND($H221=1,BC$9=$R220),$J221,IF($H221=1,BD220,""))))))))</f>
        <v/>
      </c>
      <c r="BE221" t="str">
        <f ca="1">IF($E220="","",IF($F221="",BE220,IF(AND($M221=1,BE$9&gt;$B$9),"",IF(AND($M221=1,BE$9&lt;=$B$9),LOOKUP(BE$9,$A$12:$A$111,$B$12:$B$111),IF(AND($H221=-1,BF$9=$R220),"",IF($H221=-1,BF220,IF(AND($H221=1,BD$9=$R220),$J221,IF($H221=1,BE220,""))))))))</f>
        <v/>
      </c>
      <c r="BF221" t="str">
        <f ca="1">IF($E220="","",IF($F221="",BF220,IF(AND($M221=1,BF$9&gt;$B$9),"",IF(AND($M221=1,BF$9&lt;=$B$9),LOOKUP(BF$9,$A$12:$A$111,$B$12:$B$111),IF(AND($H221=-1,BG$9=$R220),"",IF($H221=-1,BG220,IF(AND($H221=1,BE$9=$R220),$J221,IF($H221=1,BF220,""))))))))</f>
        <v/>
      </c>
      <c r="BG221" t="str">
        <f ca="1">IF($E220="","",IF($F221="",BG220,IF(AND($M221=1,BG$9&gt;$B$9),"",IF(AND($M221=1,BG$9&lt;=$B$9),LOOKUP(BG$9,$A$12:$A$111,$B$12:$B$111),IF(AND($H221=-1,BH$9=$R220),"",IF($H221=-1,BH220,IF(AND($H221=1,BF$9=$R220),$J221,IF($H221=1,BG220,""))))))))</f>
        <v/>
      </c>
      <c r="BH221" t="str">
        <f ca="1">IF($E220="","",IF($F221="",BH220,IF(AND($M221=1,BH$9&gt;$B$9),"",IF(AND($M221=1,BH$9&lt;=$B$9),LOOKUP(BH$9,$A$12:$A$111,$B$12:$B$111),IF(AND($H221=-1,BI$9=$R220),"",IF($H221=-1,BI220,IF(AND($H221=1,BG$9=$R220),$J221,IF($H221=1,BH220,""))))))))</f>
        <v/>
      </c>
      <c r="BI221" t="str">
        <f ca="1">IF($E220="","",IF($F221="",BI220,IF(AND($M221=1,BI$9&gt;$B$9),"",IF(AND($M221=1,BI$9&lt;=$B$9),LOOKUP(BI$9,$A$12:$A$111,$B$12:$B$111),IF(AND($H221=-1,BJ$9=$R220),"",IF($H221=-1,BJ220,IF(AND($H221=1,BH$9=$R220),$J221,IF($H221=1,BI220,""))))))))</f>
        <v/>
      </c>
      <c r="BJ221" t="str">
        <f ca="1">IF($E220="","",IF($F221="",BJ220,IF(AND($M221=1,BJ$9&gt;$B$9),"",IF(AND($M221=1,BJ$9&lt;=$B$9),LOOKUP(BJ$9,$A$12:$A$111,$B$12:$B$111),IF(AND($H221=-1,BK$9=$R220),"",IF($H221=-1,BK220,IF(AND($H221=1,BI$9=$R220),$J221,IF($H221=1,BJ220,""))))))))</f>
        <v/>
      </c>
      <c r="BK221" t="str">
        <f ca="1">IF($E220="","",IF($F221="",BK220,IF(AND($M221=1,BK$9&gt;$B$9),"",IF(AND($M221=1,BK$9&lt;=$B$9),LOOKUP(BK$9,$A$12:$A$111,$B$12:$B$111),IF(AND($H221=-1,BL$9=$R220),"",IF($H221=-1,BL220,IF(AND($H221=1,BJ$9=$R220),$J221,IF($H221=1,BK220,""))))))))</f>
        <v/>
      </c>
      <c r="BL221" t="str">
        <f ca="1">IF($E220="","",IF($F221="",BL220,IF(AND($M221=1,BL$9&gt;$B$9),"",IF(AND($M221=1,BL$9&lt;=$B$9),LOOKUP(BL$9,$A$12:$A$111,$B$12:$B$111),IF(AND($H221=-1,BM$9=$R220),"",IF($H221=-1,BM220,IF(AND($H221=1,BK$9=$R220),$J221,IF($H221=1,BL220,""))))))))</f>
        <v/>
      </c>
      <c r="BM221" t="str">
        <f ca="1">IF($E220="","",IF($F221="",BM220,IF(AND($M221=1,BM$9&gt;$B$9),"",IF(AND($M221=1,BM$9&lt;=$B$9),LOOKUP(BM$9,$A$12:$A$111,$B$12:$B$111),IF(AND($H221=-1,BN$9=$R220),"",IF($H221=-1,BN220,IF(AND($H221=1,BL$9=$R220),$J221,IF($H221=1,BM220,""))))))))</f>
        <v/>
      </c>
      <c r="BN221" t="str">
        <f ca="1">IF($E220="","",IF($F221="",BN220,IF(AND($M221=1,BN$9&gt;$B$9),"",IF(AND($M221=1,BN$9&lt;=$B$9),LOOKUP(BN$9,$A$12:$A$111,$B$12:$B$111),IF(AND($H221=-1,BO$9=$R220),"",IF($H221=-1,BO220,IF(AND($H221=1,BM$9=$R220),$J221,IF($H221=1,BN220,""))))))))</f>
        <v/>
      </c>
      <c r="BO221" t="str">
        <f ca="1">IF($E220="","",IF($F221="",BO220,IF(AND($M221=1,BO$9&gt;$B$9),"",IF(AND($M221=1,BO$9&lt;=$B$9),LOOKUP(BO$9,$A$12:$A$111,$B$12:$B$111),IF(AND($H221=-1,BP$9=$R220),"",IF($H221=-1,BP220,IF(AND($H221=1,BN$9=$R220),$J221,IF($H221=1,BO220,""))))))))</f>
        <v/>
      </c>
      <c r="BP221" t="str">
        <f ca="1">IF($E220="","",IF($F221="",BP220,IF(AND($M221=1,BP$9&gt;$B$9),"",IF(AND($M221=1,BP$9&lt;=$B$9),LOOKUP(BP$9,$A$12:$A$111,$B$12:$B$111),IF(AND($H221=-1,BQ$9=$R220),"",IF($H221=-1,BQ220,IF(AND($H221=1,BO$9=$R220),$J221,IF($H221=1,BP220,""))))))))</f>
        <v/>
      </c>
    </row>
    <row r="222" spans="4:68" x14ac:dyDescent="0.25">
      <c r="D222" s="4">
        <v>212</v>
      </c>
      <c r="E222" s="1">
        <f t="shared" ca="1" si="30"/>
        <v>35</v>
      </c>
      <c r="F222" t="str">
        <f ca="1">IF(E221="","",IF(AND(B$3="Last",G221="Zero"),F221,IF(B$3="Last",G221,IF(AND(B$3="2nd last",G220="Zero"),F221,IF(B$3="2nd last",G220,IF(AND(B$3="Opposite",G221="Zero"),F221,IF(AND(B$3="Opposite",G221="Red"),"Black",IF(AND(B$3="Opposite",G221="Black"),"Red",IF(AND(B$3="Opposite",G221="Odd"),"Even",IF(AND(B$3="Opposite",G221="Even"),"Odd",IF(AND(B$3="Opposite",G221="High"),"Low",IF(AND(B$3="Opposite",G221="Low"),"High",IF(COUNTIF(Refs!$E$5:$I$6,B$3)=1,RevLab!B$3,"")))))))))))))</f>
        <v>Black</v>
      </c>
      <c r="G222" t="str">
        <f ca="1">IF(E222="","",IF(B$2="Red/Black",LOOKUP(E222,Refs!D:D,Refs!F:F),IF(B$2="High/Low",LOOKUP(E222,Refs!D:D,Refs!H:H),IF(B$2="Odd/Even",LOOKUP(E222,Refs!D:D,Refs!J:J),""))))</f>
        <v>Black</v>
      </c>
      <c r="H222">
        <f t="shared" ca="1" si="31"/>
        <v>1</v>
      </c>
      <c r="I222">
        <f ca="1">IF(E221="","",IF(F222="","",IF(AND(R221&gt;1,P221+Q221&gt;=$B$4),$B$4,IF(R221=1,P221,P221+Q221))))</f>
        <v>5</v>
      </c>
      <c r="J222">
        <f t="shared" ca="1" si="32"/>
        <v>5</v>
      </c>
      <c r="K222">
        <f t="shared" ca="1" si="34"/>
        <v>-265</v>
      </c>
      <c r="L222">
        <f t="shared" ca="1" si="35"/>
        <v>86</v>
      </c>
      <c r="M222">
        <f t="shared" ca="1" si="33"/>
        <v>0</v>
      </c>
      <c r="P222">
        <f t="shared" ca="1" si="27"/>
        <v>1</v>
      </c>
      <c r="Q222">
        <f t="shared" ca="1" si="28"/>
        <v>5</v>
      </c>
      <c r="R222" s="2">
        <f t="shared" ca="1" si="29"/>
        <v>5</v>
      </c>
      <c r="S222" s="4">
        <f ca="1">IF(E221="","",IF($F222="",S221,IF($M222=1,LOOKUP(S$9,$A$12:$A$111,$B$12:$B$111),IF(AND($H222=-1,T$9=$R221),"",IF($H222=-1,T221,IF($H222=1,S221))))))</f>
        <v>1</v>
      </c>
      <c r="T222">
        <f ca="1">IF($E221="","",IF($F222="",T221,IF(AND($M222=1,T$9&gt;$B$9),"",IF(AND($M222=1,T$9&lt;=$B$9),LOOKUP(T$9,$A$12:$A$111,$B$12:$B$111),IF(AND($H222=-1,U$9=$R221),"",IF($H222=-1,U221,IF(AND($H222=1,S$9=$R221),$J222,IF($H222=1,T221,""))))))))</f>
        <v>2</v>
      </c>
      <c r="U222">
        <f ca="1">IF($E221="","",IF($F222="",U221,IF(AND($M222=1,U$9&gt;$B$9),"",IF(AND($M222=1,U$9&lt;=$B$9),LOOKUP(U$9,$A$12:$A$111,$B$12:$B$111),IF(AND($H222=-1,V$9=$R221),"",IF($H222=-1,V221,IF(AND($H222=1,T$9=$R221),$J222,IF($H222=1,U221,""))))))))</f>
        <v>3</v>
      </c>
      <c r="V222">
        <f ca="1">IF($E221="","",IF($F222="",V221,IF(AND($M222=1,V$9&gt;$B$9),"",IF(AND($M222=1,V$9&lt;=$B$9),LOOKUP(V$9,$A$12:$A$111,$B$12:$B$111),IF(AND($H222=-1,W$9=$R221),"",IF($H222=-1,W221,IF(AND($H222=1,U$9=$R221),$J222,IF($H222=1,V221,""))))))))</f>
        <v>4</v>
      </c>
      <c r="W222">
        <f ca="1">IF($E221="","",IF($F222="",W221,IF(AND($M222=1,W$9&gt;$B$9),"",IF(AND($M222=1,W$9&lt;=$B$9),LOOKUP(W$9,$A$12:$A$111,$B$12:$B$111),IF(AND($H222=-1,X$9=$R221),"",IF($H222=-1,X221,IF(AND($H222=1,V$9=$R221),$J222,IF($H222=1,W221,""))))))))</f>
        <v>5</v>
      </c>
      <c r="X222" t="str">
        <f ca="1">IF($E221="","",IF($F222="",X221,IF(AND($M222=1,X$9&gt;$B$9),"",IF(AND($M222=1,X$9&lt;=$B$9),LOOKUP(X$9,$A$12:$A$111,$B$12:$B$111),IF(AND($H222=-1,Y$9=$R221),"",IF($H222=-1,Y221,IF(AND($H222=1,W$9=$R221),$J222,IF($H222=1,X221,""))))))))</f>
        <v/>
      </c>
      <c r="Y222" t="str">
        <f ca="1">IF($E221="","",IF($F222="",Y221,IF(AND($M222=1,Y$9&gt;$B$9),"",IF(AND($M222=1,Y$9&lt;=$B$9),LOOKUP(Y$9,$A$12:$A$111,$B$12:$B$111),IF(AND($H222=-1,Z$9=$R221),"",IF($H222=-1,Z221,IF(AND($H222=1,X$9=$R221),$J222,IF($H222=1,Y221,""))))))))</f>
        <v/>
      </c>
      <c r="Z222" t="str">
        <f ca="1">IF($E221="","",IF($F222="",Z221,IF(AND($M222=1,Z$9&gt;$B$9),"",IF(AND($M222=1,Z$9&lt;=$B$9),LOOKUP(Z$9,$A$12:$A$111,$B$12:$B$111),IF(AND($H222=-1,AA$9=$R221),"",IF($H222=-1,AA221,IF(AND($H222=1,Y$9=$R221),$J222,IF($H222=1,Z221,""))))))))</f>
        <v/>
      </c>
      <c r="AA222" t="str">
        <f ca="1">IF($E221="","",IF($F222="",AA221,IF(AND($M222=1,AA$9&gt;$B$9),"",IF(AND($M222=1,AA$9&lt;=$B$9),LOOKUP(AA$9,$A$12:$A$111,$B$12:$B$111),IF(AND($H222=-1,AB$9=$R221),"",IF($H222=-1,AB221,IF(AND($H222=1,Z$9=$R221),$J222,IF($H222=1,AA221,""))))))))</f>
        <v/>
      </c>
      <c r="AB222" t="str">
        <f ca="1">IF($E221="","",IF($F222="",AB221,IF(AND($M222=1,AB$9&gt;$B$9),"",IF(AND($M222=1,AB$9&lt;=$B$9),LOOKUP(AB$9,$A$12:$A$111,$B$12:$B$111),IF(AND($H222=-1,AC$9=$R221),"",IF($H222=-1,AC221,IF(AND($H222=1,AA$9=$R221),$J222,IF($H222=1,AB221,""))))))))</f>
        <v/>
      </c>
      <c r="AC222" t="str">
        <f ca="1">IF($E221="","",IF($F222="",AC221,IF(AND($M222=1,AC$9&gt;$B$9),"",IF(AND($M222=1,AC$9&lt;=$B$9),LOOKUP(AC$9,$A$12:$A$111,$B$12:$B$111),IF(AND($H222=-1,AD$9=$R221),"",IF($H222=-1,AD221,IF(AND($H222=1,AB$9=$R221),$J222,IF($H222=1,AC221,""))))))))</f>
        <v/>
      </c>
      <c r="AD222" t="str">
        <f ca="1">IF($E221="","",IF($F222="",AD221,IF(AND($M222=1,AD$9&gt;$B$9),"",IF(AND($M222=1,AD$9&lt;=$B$9),LOOKUP(AD$9,$A$12:$A$111,$B$12:$B$111),IF(AND($H222=-1,AE$9=$R221),"",IF($H222=-1,AE221,IF(AND($H222=1,AC$9=$R221),$J222,IF($H222=1,AD221,""))))))))</f>
        <v/>
      </c>
      <c r="AE222" t="str">
        <f ca="1">IF($E221="","",IF($F222="",AE221,IF(AND($M222=1,AE$9&gt;$B$9),"",IF(AND($M222=1,AE$9&lt;=$B$9),LOOKUP(AE$9,$A$12:$A$111,$B$12:$B$111),IF(AND($H222=-1,AF$9=$R221),"",IF($H222=-1,AF221,IF(AND($H222=1,AD$9=$R221),$J222,IF($H222=1,AE221,""))))))))</f>
        <v/>
      </c>
      <c r="AF222" t="str">
        <f ca="1">IF($E221="","",IF($F222="",AF221,IF(AND($M222=1,AF$9&gt;$B$9),"",IF(AND($M222=1,AF$9&lt;=$B$9),LOOKUP(AF$9,$A$12:$A$111,$B$12:$B$111),IF(AND($H222=-1,AG$9=$R221),"",IF($H222=-1,AG221,IF(AND($H222=1,AE$9=$R221),$J222,IF($H222=1,AF221,""))))))))</f>
        <v/>
      </c>
      <c r="AG222" t="str">
        <f ca="1">IF($E221="","",IF($F222="",AG221,IF(AND($M222=1,AG$9&gt;$B$9),"",IF(AND($M222=1,AG$9&lt;=$B$9),LOOKUP(AG$9,$A$12:$A$111,$B$12:$B$111),IF(AND($H222=-1,AH$9=$R221),"",IF($H222=-1,AH221,IF(AND($H222=1,AF$9=$R221),$J222,IF($H222=1,AG221,""))))))))</f>
        <v/>
      </c>
      <c r="AH222" t="str">
        <f ca="1">IF($E221="","",IF($F222="",AH221,IF(AND($M222=1,AH$9&gt;$B$9),"",IF(AND($M222=1,AH$9&lt;=$B$9),LOOKUP(AH$9,$A$12:$A$111,$B$12:$B$111),IF(AND($H222=-1,AI$9=$R221),"",IF($H222=-1,AI221,IF(AND($H222=1,AG$9=$R221),$J222,IF($H222=1,AH221,""))))))))</f>
        <v/>
      </c>
      <c r="AI222" t="str">
        <f ca="1">IF($E221="","",IF($F222="",AI221,IF(AND($M222=1,AI$9&gt;$B$9),"",IF(AND($M222=1,AI$9&lt;=$B$9),LOOKUP(AI$9,$A$12:$A$111,$B$12:$B$111),IF(AND($H222=-1,AJ$9=$R221),"",IF($H222=-1,AJ221,IF(AND($H222=1,AH$9=$R221),$J222,IF($H222=1,AI221,""))))))))</f>
        <v/>
      </c>
      <c r="AJ222" t="str">
        <f ca="1">IF($E221="","",IF($F222="",AJ221,IF(AND($M222=1,AJ$9&gt;$B$9),"",IF(AND($M222=1,AJ$9&lt;=$B$9),LOOKUP(AJ$9,$A$12:$A$111,$B$12:$B$111),IF(AND($H222=-1,AK$9=$R221),"",IF($H222=-1,AK221,IF(AND($H222=1,AI$9=$R221),$J222,IF($H222=1,AJ221,""))))))))</f>
        <v/>
      </c>
      <c r="AK222" t="str">
        <f ca="1">IF($E221="","",IF($F222="",AK221,IF(AND($M222=1,AK$9&gt;$B$9),"",IF(AND($M222=1,AK$9&lt;=$B$9),LOOKUP(AK$9,$A$12:$A$111,$B$12:$B$111),IF(AND($H222=-1,AL$9=$R221),"",IF($H222=-1,AL221,IF(AND($H222=1,AJ$9=$R221),$J222,IF($H222=1,AK221,""))))))))</f>
        <v/>
      </c>
      <c r="AL222" t="str">
        <f ca="1">IF($E221="","",IF($F222="",AL221,IF(AND($M222=1,AL$9&gt;$B$9),"",IF(AND($M222=1,AL$9&lt;=$B$9),LOOKUP(AL$9,$A$12:$A$111,$B$12:$B$111),IF(AND($H222=-1,AM$9=$R221),"",IF($H222=-1,AM221,IF(AND($H222=1,AK$9=$R221),$J222,IF($H222=1,AL221,""))))))))</f>
        <v/>
      </c>
      <c r="AM222" t="str">
        <f ca="1">IF($E221="","",IF($F222="",AM221,IF(AND($M222=1,AM$9&gt;$B$9),"",IF(AND($M222=1,AM$9&lt;=$B$9),LOOKUP(AM$9,$A$12:$A$111,$B$12:$B$111),IF(AND($H222=-1,AN$9=$R221),"",IF($H222=-1,AN221,IF(AND($H222=1,AL$9=$R221),$J222,IF($H222=1,AM221,""))))))))</f>
        <v/>
      </c>
      <c r="AN222" t="str">
        <f ca="1">IF($E221="","",IF($F222="",AN221,IF(AND($M222=1,AN$9&gt;$B$9),"",IF(AND($M222=1,AN$9&lt;=$B$9),LOOKUP(AN$9,$A$12:$A$111,$B$12:$B$111),IF(AND($H222=-1,AO$9=$R221),"",IF($H222=-1,AO221,IF(AND($H222=1,AM$9=$R221),$J222,IF($H222=1,AN221,""))))))))</f>
        <v/>
      </c>
      <c r="AO222" t="str">
        <f ca="1">IF($E221="","",IF($F222="",AO221,IF(AND($M222=1,AO$9&gt;$B$9),"",IF(AND($M222=1,AO$9&lt;=$B$9),LOOKUP(AO$9,$A$12:$A$111,$B$12:$B$111),IF(AND($H222=-1,AP$9=$R221),"",IF($H222=-1,AP221,IF(AND($H222=1,AN$9=$R221),$J222,IF($H222=1,AO221,""))))))))</f>
        <v/>
      </c>
      <c r="AP222" t="str">
        <f ca="1">IF($E221="","",IF($F222="",AP221,IF(AND($M222=1,AP$9&gt;$B$9),"",IF(AND($M222=1,AP$9&lt;=$B$9),LOOKUP(AP$9,$A$12:$A$111,$B$12:$B$111),IF(AND($H222=-1,AQ$9=$R221),"",IF($H222=-1,AQ221,IF(AND($H222=1,AO$9=$R221),$J222,IF($H222=1,AP221,""))))))))</f>
        <v/>
      </c>
      <c r="AQ222" t="str">
        <f ca="1">IF($E221="","",IF($F222="",AQ221,IF(AND($M222=1,AQ$9&gt;$B$9),"",IF(AND($M222=1,AQ$9&lt;=$B$9),LOOKUP(AQ$9,$A$12:$A$111,$B$12:$B$111),IF(AND($H222=-1,AR$9=$R221),"",IF($H222=-1,AR221,IF(AND($H222=1,AP$9=$R221),$J222,IF($H222=1,AQ221,""))))))))</f>
        <v/>
      </c>
      <c r="AR222" t="str">
        <f ca="1">IF($E221="","",IF($F222="",AR221,IF(AND($M222=1,AR$9&gt;$B$9),"",IF(AND($M222=1,AR$9&lt;=$B$9),LOOKUP(AR$9,$A$12:$A$111,$B$12:$B$111),IF(AND($H222=-1,AS$9=$R221),"",IF($H222=-1,AS221,IF(AND($H222=1,AQ$9=$R221),$J222,IF($H222=1,AR221,""))))))))</f>
        <v/>
      </c>
      <c r="AS222" t="str">
        <f ca="1">IF($E221="","",IF($F222="",AS221,IF(AND($M222=1,AS$9&gt;$B$9),"",IF(AND($M222=1,AS$9&lt;=$B$9),LOOKUP(AS$9,$A$12:$A$111,$B$12:$B$111),IF(AND($H222=-1,AT$9=$R221),"",IF($H222=-1,AT221,IF(AND($H222=1,AR$9=$R221),$J222,IF($H222=1,AS221,""))))))))</f>
        <v/>
      </c>
      <c r="AT222" t="str">
        <f ca="1">IF($E221="","",IF($F222="",AT221,IF(AND($M222=1,AT$9&gt;$B$9),"",IF(AND($M222=1,AT$9&lt;=$B$9),LOOKUP(AT$9,$A$12:$A$111,$B$12:$B$111),IF(AND($H222=-1,AU$9=$R221),"",IF($H222=-1,AU221,IF(AND($H222=1,AS$9=$R221),$J222,IF($H222=1,AT221,""))))))))</f>
        <v/>
      </c>
      <c r="AU222" t="str">
        <f ca="1">IF($E221="","",IF($F222="",AU221,IF(AND($M222=1,AU$9&gt;$B$9),"",IF(AND($M222=1,AU$9&lt;=$B$9),LOOKUP(AU$9,$A$12:$A$111,$B$12:$B$111),IF(AND($H222=-1,AV$9=$R221),"",IF($H222=-1,AV221,IF(AND($H222=1,AT$9=$R221),$J222,IF($H222=1,AU221,""))))))))</f>
        <v/>
      </c>
      <c r="AV222" t="str">
        <f ca="1">IF($E221="","",IF($F222="",AV221,IF(AND($M222=1,AV$9&gt;$B$9),"",IF(AND($M222=1,AV$9&lt;=$B$9),LOOKUP(AV$9,$A$12:$A$111,$B$12:$B$111),IF(AND($H222=-1,AW$9=$R221),"",IF($H222=-1,AW221,IF(AND($H222=1,AU$9=$R221),$J222,IF($H222=1,AV221,""))))))))</f>
        <v/>
      </c>
      <c r="AW222" t="str">
        <f ca="1">IF($E221="","",IF($F222="",AW221,IF(AND($M222=1,AW$9&gt;$B$9),"",IF(AND($M222=1,AW$9&lt;=$B$9),LOOKUP(AW$9,$A$12:$A$111,$B$12:$B$111),IF(AND($H222=-1,AX$9=$R221),"",IF($H222=-1,AX221,IF(AND($H222=1,AV$9=$R221),$J222,IF($H222=1,AW221,""))))))))</f>
        <v/>
      </c>
      <c r="AX222" t="str">
        <f ca="1">IF($E221="","",IF($F222="",AX221,IF(AND($M222=1,AX$9&gt;$B$9),"",IF(AND($M222=1,AX$9&lt;=$B$9),LOOKUP(AX$9,$A$12:$A$111,$B$12:$B$111),IF(AND($H222=-1,AY$9=$R221),"",IF($H222=-1,AY221,IF(AND($H222=1,AW$9=$R221),$J222,IF($H222=1,AX221,""))))))))</f>
        <v/>
      </c>
      <c r="AY222" t="str">
        <f ca="1">IF($E221="","",IF($F222="",AY221,IF(AND($M222=1,AY$9&gt;$B$9),"",IF(AND($M222=1,AY$9&lt;=$B$9),LOOKUP(AY$9,$A$12:$A$111,$B$12:$B$111),IF(AND($H222=-1,AZ$9=$R221),"",IF($H222=-1,AZ221,IF(AND($H222=1,AX$9=$R221),$J222,IF($H222=1,AY221,""))))))))</f>
        <v/>
      </c>
      <c r="AZ222" t="str">
        <f ca="1">IF($E221="","",IF($F222="",AZ221,IF(AND($M222=1,AZ$9&gt;$B$9),"",IF(AND($M222=1,AZ$9&lt;=$B$9),LOOKUP(AZ$9,$A$12:$A$111,$B$12:$B$111),IF(AND($H222=-1,BA$9=$R221),"",IF($H222=-1,BA221,IF(AND($H222=1,AY$9=$R221),$J222,IF($H222=1,AZ221,""))))))))</f>
        <v/>
      </c>
      <c r="BA222" t="str">
        <f ca="1">IF($E221="","",IF($F222="",BA221,IF(AND($M222=1,BA$9&gt;$B$9),"",IF(AND($M222=1,BA$9&lt;=$B$9),LOOKUP(BA$9,$A$12:$A$111,$B$12:$B$111),IF(AND($H222=-1,BB$9=$R221),"",IF($H222=-1,BB221,IF(AND($H222=1,AZ$9=$R221),$J222,IF($H222=1,BA221,""))))))))</f>
        <v/>
      </c>
      <c r="BB222" t="str">
        <f ca="1">IF($E221="","",IF($F222="",BB221,IF(AND($M222=1,BB$9&gt;$B$9),"",IF(AND($M222=1,BB$9&lt;=$B$9),LOOKUP(BB$9,$A$12:$A$111,$B$12:$B$111),IF(AND($H222=-1,BC$9=$R221),"",IF($H222=-1,BC221,IF(AND($H222=1,BA$9=$R221),$J222,IF($H222=1,BB221,""))))))))</f>
        <v/>
      </c>
      <c r="BC222" t="str">
        <f ca="1">IF($E221="","",IF($F222="",BC221,IF(AND($M222=1,BC$9&gt;$B$9),"",IF(AND($M222=1,BC$9&lt;=$B$9),LOOKUP(BC$9,$A$12:$A$111,$B$12:$B$111),IF(AND($H222=-1,BD$9=$R221),"",IF($H222=-1,BD221,IF(AND($H222=1,BB$9=$R221),$J222,IF($H222=1,BC221,""))))))))</f>
        <v/>
      </c>
      <c r="BD222" t="str">
        <f ca="1">IF($E221="","",IF($F222="",BD221,IF(AND($M222=1,BD$9&gt;$B$9),"",IF(AND($M222=1,BD$9&lt;=$B$9),LOOKUP(BD$9,$A$12:$A$111,$B$12:$B$111),IF(AND($H222=-1,BE$9=$R221),"",IF($H222=-1,BE221,IF(AND($H222=1,BC$9=$R221),$J222,IF($H222=1,BD221,""))))))))</f>
        <v/>
      </c>
      <c r="BE222" t="str">
        <f ca="1">IF($E221="","",IF($F222="",BE221,IF(AND($M222=1,BE$9&gt;$B$9),"",IF(AND($M222=1,BE$9&lt;=$B$9),LOOKUP(BE$9,$A$12:$A$111,$B$12:$B$111),IF(AND($H222=-1,BF$9=$R221),"",IF($H222=-1,BF221,IF(AND($H222=1,BD$9=$R221),$J222,IF($H222=1,BE221,""))))))))</f>
        <v/>
      </c>
      <c r="BF222" t="str">
        <f ca="1">IF($E221="","",IF($F222="",BF221,IF(AND($M222=1,BF$9&gt;$B$9),"",IF(AND($M222=1,BF$9&lt;=$B$9),LOOKUP(BF$9,$A$12:$A$111,$B$12:$B$111),IF(AND($H222=-1,BG$9=$R221),"",IF($H222=-1,BG221,IF(AND($H222=1,BE$9=$R221),$J222,IF($H222=1,BF221,""))))))))</f>
        <v/>
      </c>
      <c r="BG222" t="str">
        <f ca="1">IF($E221="","",IF($F222="",BG221,IF(AND($M222=1,BG$9&gt;$B$9),"",IF(AND($M222=1,BG$9&lt;=$B$9),LOOKUP(BG$9,$A$12:$A$111,$B$12:$B$111),IF(AND($H222=-1,BH$9=$R221),"",IF($H222=-1,BH221,IF(AND($H222=1,BF$9=$R221),$J222,IF($H222=1,BG221,""))))))))</f>
        <v/>
      </c>
      <c r="BH222" t="str">
        <f ca="1">IF($E221="","",IF($F222="",BH221,IF(AND($M222=1,BH$9&gt;$B$9),"",IF(AND($M222=1,BH$9&lt;=$B$9),LOOKUP(BH$9,$A$12:$A$111,$B$12:$B$111),IF(AND($H222=-1,BI$9=$R221),"",IF($H222=-1,BI221,IF(AND($H222=1,BG$9=$R221),$J222,IF($H222=1,BH221,""))))))))</f>
        <v/>
      </c>
      <c r="BI222" t="str">
        <f ca="1">IF($E221="","",IF($F222="",BI221,IF(AND($M222=1,BI$9&gt;$B$9),"",IF(AND($M222=1,BI$9&lt;=$B$9),LOOKUP(BI$9,$A$12:$A$111,$B$12:$B$111),IF(AND($H222=-1,BJ$9=$R221),"",IF($H222=-1,BJ221,IF(AND($H222=1,BH$9=$R221),$J222,IF($H222=1,BI221,""))))))))</f>
        <v/>
      </c>
      <c r="BJ222" t="str">
        <f ca="1">IF($E221="","",IF($F222="",BJ221,IF(AND($M222=1,BJ$9&gt;$B$9),"",IF(AND($M222=1,BJ$9&lt;=$B$9),LOOKUP(BJ$9,$A$12:$A$111,$B$12:$B$111),IF(AND($H222=-1,BK$9=$R221),"",IF($H222=-1,BK221,IF(AND($H222=1,BI$9=$R221),$J222,IF($H222=1,BJ221,""))))))))</f>
        <v/>
      </c>
      <c r="BK222" t="str">
        <f ca="1">IF($E221="","",IF($F222="",BK221,IF(AND($M222=1,BK$9&gt;$B$9),"",IF(AND($M222=1,BK$9&lt;=$B$9),LOOKUP(BK$9,$A$12:$A$111,$B$12:$B$111),IF(AND($H222=-1,BL$9=$R221),"",IF($H222=-1,BL221,IF(AND($H222=1,BJ$9=$R221),$J222,IF($H222=1,BK221,""))))))))</f>
        <v/>
      </c>
      <c r="BL222" t="str">
        <f ca="1">IF($E221="","",IF($F222="",BL221,IF(AND($M222=1,BL$9&gt;$B$9),"",IF(AND($M222=1,BL$9&lt;=$B$9),LOOKUP(BL$9,$A$12:$A$111,$B$12:$B$111),IF(AND($H222=-1,BM$9=$R221),"",IF($H222=-1,BM221,IF(AND($H222=1,BK$9=$R221),$J222,IF($H222=1,BL221,""))))))))</f>
        <v/>
      </c>
      <c r="BM222" t="str">
        <f ca="1">IF($E221="","",IF($F222="",BM221,IF(AND($M222=1,BM$9&gt;$B$9),"",IF(AND($M222=1,BM$9&lt;=$B$9),LOOKUP(BM$9,$A$12:$A$111,$B$12:$B$111),IF(AND($H222=-1,BN$9=$R221),"",IF($H222=-1,BN221,IF(AND($H222=1,BL$9=$R221),$J222,IF($H222=1,BM221,""))))))))</f>
        <v/>
      </c>
      <c r="BN222" t="str">
        <f ca="1">IF($E221="","",IF($F222="",BN221,IF(AND($M222=1,BN$9&gt;$B$9),"",IF(AND($M222=1,BN$9&lt;=$B$9),LOOKUP(BN$9,$A$12:$A$111,$B$12:$B$111),IF(AND($H222=-1,BO$9=$R221),"",IF($H222=-1,BO221,IF(AND($H222=1,BM$9=$R221),$J222,IF($H222=1,BN221,""))))))))</f>
        <v/>
      </c>
      <c r="BO222" t="str">
        <f ca="1">IF($E221="","",IF($F222="",BO221,IF(AND($M222=1,BO$9&gt;$B$9),"",IF(AND($M222=1,BO$9&lt;=$B$9),LOOKUP(BO$9,$A$12:$A$111,$B$12:$B$111),IF(AND($H222=-1,BP$9=$R221),"",IF($H222=-1,BP221,IF(AND($H222=1,BN$9=$R221),$J222,IF($H222=1,BO221,""))))))))</f>
        <v/>
      </c>
      <c r="BP222" t="str">
        <f ca="1">IF($E221="","",IF($F222="",BP221,IF(AND($M222=1,BP$9&gt;$B$9),"",IF(AND($M222=1,BP$9&lt;=$B$9),LOOKUP(BP$9,$A$12:$A$111,$B$12:$B$111),IF(AND($H222=-1,BQ$9=$R221),"",IF($H222=-1,BQ221,IF(AND($H222=1,BO$9=$R221),$J222,IF($H222=1,BP221,""))))))))</f>
        <v/>
      </c>
    </row>
    <row r="223" spans="4:68" x14ac:dyDescent="0.25">
      <c r="D223" s="4">
        <v>213</v>
      </c>
      <c r="E223" s="1">
        <f t="shared" ca="1" si="30"/>
        <v>35</v>
      </c>
      <c r="F223" t="str">
        <f ca="1">IF(E222="","",IF(AND(B$3="Last",G222="Zero"),F222,IF(B$3="Last",G222,IF(AND(B$3="2nd last",G221="Zero"),F222,IF(B$3="2nd last",G221,IF(AND(B$3="Opposite",G222="Zero"),F222,IF(AND(B$3="Opposite",G222="Red"),"Black",IF(AND(B$3="Opposite",G222="Black"),"Red",IF(AND(B$3="Opposite",G222="Odd"),"Even",IF(AND(B$3="Opposite",G222="Even"),"Odd",IF(AND(B$3="Opposite",G222="High"),"Low",IF(AND(B$3="Opposite",G222="Low"),"High",IF(COUNTIF(Refs!$E$5:$I$6,B$3)=1,RevLab!B$3,"")))))))))))))</f>
        <v>Black</v>
      </c>
      <c r="G223" t="str">
        <f ca="1">IF(E223="","",IF(B$2="Red/Black",LOOKUP(E223,Refs!D:D,Refs!F:F),IF(B$2="High/Low",LOOKUP(E223,Refs!D:D,Refs!H:H),IF(B$2="Odd/Even",LOOKUP(E223,Refs!D:D,Refs!J:J),""))))</f>
        <v>Black</v>
      </c>
      <c r="H223">
        <f t="shared" ca="1" si="31"/>
        <v>1</v>
      </c>
      <c r="I223">
        <f ca="1">IF(E222="","",IF(F223="","",IF(AND(R222&gt;1,P222+Q222&gt;=$B$4),$B$4,IF(R222=1,P222,P222+Q222))))</f>
        <v>6</v>
      </c>
      <c r="J223">
        <f t="shared" ca="1" si="32"/>
        <v>6</v>
      </c>
      <c r="K223">
        <f t="shared" ca="1" si="34"/>
        <v>-259</v>
      </c>
      <c r="L223">
        <f t="shared" ca="1" si="35"/>
        <v>86</v>
      </c>
      <c r="M223">
        <f t="shared" ca="1" si="33"/>
        <v>0</v>
      </c>
      <c r="P223">
        <f t="shared" ca="1" si="27"/>
        <v>1</v>
      </c>
      <c r="Q223">
        <f t="shared" ca="1" si="28"/>
        <v>6</v>
      </c>
      <c r="R223" s="2">
        <f t="shared" ca="1" si="29"/>
        <v>6</v>
      </c>
      <c r="S223" s="4">
        <f ca="1">IF(E222="","",IF($F223="",S222,IF($M223=1,LOOKUP(S$9,$A$12:$A$111,$B$12:$B$111),IF(AND($H223=-1,T$9=$R222),"",IF($H223=-1,T222,IF($H223=1,S222))))))</f>
        <v>1</v>
      </c>
      <c r="T223">
        <f ca="1">IF($E222="","",IF($F223="",T222,IF(AND($M223=1,T$9&gt;$B$9),"",IF(AND($M223=1,T$9&lt;=$B$9),LOOKUP(T$9,$A$12:$A$111,$B$12:$B$111),IF(AND($H223=-1,U$9=$R222),"",IF($H223=-1,U222,IF(AND($H223=1,S$9=$R222),$J223,IF($H223=1,T222,""))))))))</f>
        <v>2</v>
      </c>
      <c r="U223">
        <f ca="1">IF($E222="","",IF($F223="",U222,IF(AND($M223=1,U$9&gt;$B$9),"",IF(AND($M223=1,U$9&lt;=$B$9),LOOKUP(U$9,$A$12:$A$111,$B$12:$B$111),IF(AND($H223=-1,V$9=$R222),"",IF($H223=-1,V222,IF(AND($H223=1,T$9=$R222),$J223,IF($H223=1,U222,""))))))))</f>
        <v>3</v>
      </c>
      <c r="V223">
        <f ca="1">IF($E222="","",IF($F223="",V222,IF(AND($M223=1,V$9&gt;$B$9),"",IF(AND($M223=1,V$9&lt;=$B$9),LOOKUP(V$9,$A$12:$A$111,$B$12:$B$111),IF(AND($H223=-1,W$9=$R222),"",IF($H223=-1,W222,IF(AND($H223=1,U$9=$R222),$J223,IF($H223=1,V222,""))))))))</f>
        <v>4</v>
      </c>
      <c r="W223">
        <f ca="1">IF($E222="","",IF($F223="",W222,IF(AND($M223=1,W$9&gt;$B$9),"",IF(AND($M223=1,W$9&lt;=$B$9),LOOKUP(W$9,$A$12:$A$111,$B$12:$B$111),IF(AND($H223=-1,X$9=$R222),"",IF($H223=-1,X222,IF(AND($H223=1,V$9=$R222),$J223,IF($H223=1,W222,""))))))))</f>
        <v>5</v>
      </c>
      <c r="X223">
        <f ca="1">IF($E222="","",IF($F223="",X222,IF(AND($M223=1,X$9&gt;$B$9),"",IF(AND($M223=1,X$9&lt;=$B$9),LOOKUP(X$9,$A$12:$A$111,$B$12:$B$111),IF(AND($H223=-1,Y$9=$R222),"",IF($H223=-1,Y222,IF(AND($H223=1,W$9=$R222),$J223,IF($H223=1,X222,""))))))))</f>
        <v>6</v>
      </c>
      <c r="Y223" t="str">
        <f ca="1">IF($E222="","",IF($F223="",Y222,IF(AND($M223=1,Y$9&gt;$B$9),"",IF(AND($M223=1,Y$9&lt;=$B$9),LOOKUP(Y$9,$A$12:$A$111,$B$12:$B$111),IF(AND($H223=-1,Z$9=$R222),"",IF($H223=-1,Z222,IF(AND($H223=1,X$9=$R222),$J223,IF($H223=1,Y222,""))))))))</f>
        <v/>
      </c>
      <c r="Z223" t="str">
        <f ca="1">IF($E222="","",IF($F223="",Z222,IF(AND($M223=1,Z$9&gt;$B$9),"",IF(AND($M223=1,Z$9&lt;=$B$9),LOOKUP(Z$9,$A$12:$A$111,$B$12:$B$111),IF(AND($H223=-1,AA$9=$R222),"",IF($H223=-1,AA222,IF(AND($H223=1,Y$9=$R222),$J223,IF($H223=1,Z222,""))))))))</f>
        <v/>
      </c>
      <c r="AA223" t="str">
        <f ca="1">IF($E222="","",IF($F223="",AA222,IF(AND($M223=1,AA$9&gt;$B$9),"",IF(AND($M223=1,AA$9&lt;=$B$9),LOOKUP(AA$9,$A$12:$A$111,$B$12:$B$111),IF(AND($H223=-1,AB$9=$R222),"",IF($H223=-1,AB222,IF(AND($H223=1,Z$9=$R222),$J223,IF($H223=1,AA222,""))))))))</f>
        <v/>
      </c>
      <c r="AB223" t="str">
        <f ca="1">IF($E222="","",IF($F223="",AB222,IF(AND($M223=1,AB$9&gt;$B$9),"",IF(AND($M223=1,AB$9&lt;=$B$9),LOOKUP(AB$9,$A$12:$A$111,$B$12:$B$111),IF(AND($H223=-1,AC$9=$R222),"",IF($H223=-1,AC222,IF(AND($H223=1,AA$9=$R222),$J223,IF($H223=1,AB222,""))))))))</f>
        <v/>
      </c>
      <c r="AC223" t="str">
        <f ca="1">IF($E222="","",IF($F223="",AC222,IF(AND($M223=1,AC$9&gt;$B$9),"",IF(AND($M223=1,AC$9&lt;=$B$9),LOOKUP(AC$9,$A$12:$A$111,$B$12:$B$111),IF(AND($H223=-1,AD$9=$R222),"",IF($H223=-1,AD222,IF(AND($H223=1,AB$9=$R222),$J223,IF($H223=1,AC222,""))))))))</f>
        <v/>
      </c>
      <c r="AD223" t="str">
        <f ca="1">IF($E222="","",IF($F223="",AD222,IF(AND($M223=1,AD$9&gt;$B$9),"",IF(AND($M223=1,AD$9&lt;=$B$9),LOOKUP(AD$9,$A$12:$A$111,$B$12:$B$111),IF(AND($H223=-1,AE$9=$R222),"",IF($H223=-1,AE222,IF(AND($H223=1,AC$9=$R222),$J223,IF($H223=1,AD222,""))))))))</f>
        <v/>
      </c>
      <c r="AE223" t="str">
        <f ca="1">IF($E222="","",IF($F223="",AE222,IF(AND($M223=1,AE$9&gt;$B$9),"",IF(AND($M223=1,AE$9&lt;=$B$9),LOOKUP(AE$9,$A$12:$A$111,$B$12:$B$111),IF(AND($H223=-1,AF$9=$R222),"",IF($H223=-1,AF222,IF(AND($H223=1,AD$9=$R222),$J223,IF($H223=1,AE222,""))))))))</f>
        <v/>
      </c>
      <c r="AF223" t="str">
        <f ca="1">IF($E222="","",IF($F223="",AF222,IF(AND($M223=1,AF$9&gt;$B$9),"",IF(AND($M223=1,AF$9&lt;=$B$9),LOOKUP(AF$9,$A$12:$A$111,$B$12:$B$111),IF(AND($H223=-1,AG$9=$R222),"",IF($H223=-1,AG222,IF(AND($H223=1,AE$9=$R222),$J223,IF($H223=1,AF222,""))))))))</f>
        <v/>
      </c>
      <c r="AG223" t="str">
        <f ca="1">IF($E222="","",IF($F223="",AG222,IF(AND($M223=1,AG$9&gt;$B$9),"",IF(AND($M223=1,AG$9&lt;=$B$9),LOOKUP(AG$9,$A$12:$A$111,$B$12:$B$111),IF(AND($H223=-1,AH$9=$R222),"",IF($H223=-1,AH222,IF(AND($H223=1,AF$9=$R222),$J223,IF($H223=1,AG222,""))))))))</f>
        <v/>
      </c>
      <c r="AH223" t="str">
        <f ca="1">IF($E222="","",IF($F223="",AH222,IF(AND($M223=1,AH$9&gt;$B$9),"",IF(AND($M223=1,AH$9&lt;=$B$9),LOOKUP(AH$9,$A$12:$A$111,$B$12:$B$111),IF(AND($H223=-1,AI$9=$R222),"",IF($H223=-1,AI222,IF(AND($H223=1,AG$9=$R222),$J223,IF($H223=1,AH222,""))))))))</f>
        <v/>
      </c>
      <c r="AI223" t="str">
        <f ca="1">IF($E222="","",IF($F223="",AI222,IF(AND($M223=1,AI$9&gt;$B$9),"",IF(AND($M223=1,AI$9&lt;=$B$9),LOOKUP(AI$9,$A$12:$A$111,$B$12:$B$111),IF(AND($H223=-1,AJ$9=$R222),"",IF($H223=-1,AJ222,IF(AND($H223=1,AH$9=$R222),$J223,IF($H223=1,AI222,""))))))))</f>
        <v/>
      </c>
      <c r="AJ223" t="str">
        <f ca="1">IF($E222="","",IF($F223="",AJ222,IF(AND($M223=1,AJ$9&gt;$B$9),"",IF(AND($M223=1,AJ$9&lt;=$B$9),LOOKUP(AJ$9,$A$12:$A$111,$B$12:$B$111),IF(AND($H223=-1,AK$9=$R222),"",IF($H223=-1,AK222,IF(AND($H223=1,AI$9=$R222),$J223,IF($H223=1,AJ222,""))))))))</f>
        <v/>
      </c>
      <c r="AK223" t="str">
        <f ca="1">IF($E222="","",IF($F223="",AK222,IF(AND($M223=1,AK$9&gt;$B$9),"",IF(AND($M223=1,AK$9&lt;=$B$9),LOOKUP(AK$9,$A$12:$A$111,$B$12:$B$111),IF(AND($H223=-1,AL$9=$R222),"",IF($H223=-1,AL222,IF(AND($H223=1,AJ$9=$R222),$J223,IF($H223=1,AK222,""))))))))</f>
        <v/>
      </c>
      <c r="AL223" t="str">
        <f ca="1">IF($E222="","",IF($F223="",AL222,IF(AND($M223=1,AL$9&gt;$B$9),"",IF(AND($M223=1,AL$9&lt;=$B$9),LOOKUP(AL$9,$A$12:$A$111,$B$12:$B$111),IF(AND($H223=-1,AM$9=$R222),"",IF($H223=-1,AM222,IF(AND($H223=1,AK$9=$R222),$J223,IF($H223=1,AL222,""))))))))</f>
        <v/>
      </c>
      <c r="AM223" t="str">
        <f ca="1">IF($E222="","",IF($F223="",AM222,IF(AND($M223=1,AM$9&gt;$B$9),"",IF(AND($M223=1,AM$9&lt;=$B$9),LOOKUP(AM$9,$A$12:$A$111,$B$12:$B$111),IF(AND($H223=-1,AN$9=$R222),"",IF($H223=-1,AN222,IF(AND($H223=1,AL$9=$R222),$J223,IF($H223=1,AM222,""))))))))</f>
        <v/>
      </c>
      <c r="AN223" t="str">
        <f ca="1">IF($E222="","",IF($F223="",AN222,IF(AND($M223=1,AN$9&gt;$B$9),"",IF(AND($M223=1,AN$9&lt;=$B$9),LOOKUP(AN$9,$A$12:$A$111,$B$12:$B$111),IF(AND($H223=-1,AO$9=$R222),"",IF($H223=-1,AO222,IF(AND($H223=1,AM$9=$R222),$J223,IF($H223=1,AN222,""))))))))</f>
        <v/>
      </c>
      <c r="AO223" t="str">
        <f ca="1">IF($E222="","",IF($F223="",AO222,IF(AND($M223=1,AO$9&gt;$B$9),"",IF(AND($M223=1,AO$9&lt;=$B$9),LOOKUP(AO$9,$A$12:$A$111,$B$12:$B$111),IF(AND($H223=-1,AP$9=$R222),"",IF($H223=-1,AP222,IF(AND($H223=1,AN$9=$R222),$J223,IF($H223=1,AO222,""))))))))</f>
        <v/>
      </c>
      <c r="AP223" t="str">
        <f ca="1">IF($E222="","",IF($F223="",AP222,IF(AND($M223=1,AP$9&gt;$B$9),"",IF(AND($M223=1,AP$9&lt;=$B$9),LOOKUP(AP$9,$A$12:$A$111,$B$12:$B$111),IF(AND($H223=-1,AQ$9=$R222),"",IF($H223=-1,AQ222,IF(AND($H223=1,AO$9=$R222),$J223,IF($H223=1,AP222,""))))))))</f>
        <v/>
      </c>
      <c r="AQ223" t="str">
        <f ca="1">IF($E222="","",IF($F223="",AQ222,IF(AND($M223=1,AQ$9&gt;$B$9),"",IF(AND($M223=1,AQ$9&lt;=$B$9),LOOKUP(AQ$9,$A$12:$A$111,$B$12:$B$111),IF(AND($H223=-1,AR$9=$R222),"",IF($H223=-1,AR222,IF(AND($H223=1,AP$9=$R222),$J223,IF($H223=1,AQ222,""))))))))</f>
        <v/>
      </c>
      <c r="AR223" t="str">
        <f ca="1">IF($E222="","",IF($F223="",AR222,IF(AND($M223=1,AR$9&gt;$B$9),"",IF(AND($M223=1,AR$9&lt;=$B$9),LOOKUP(AR$9,$A$12:$A$111,$B$12:$B$111),IF(AND($H223=-1,AS$9=$R222),"",IF($H223=-1,AS222,IF(AND($H223=1,AQ$9=$R222),$J223,IF($H223=1,AR222,""))))))))</f>
        <v/>
      </c>
      <c r="AS223" t="str">
        <f ca="1">IF($E222="","",IF($F223="",AS222,IF(AND($M223=1,AS$9&gt;$B$9),"",IF(AND($M223=1,AS$9&lt;=$B$9),LOOKUP(AS$9,$A$12:$A$111,$B$12:$B$111),IF(AND($H223=-1,AT$9=$R222),"",IF($H223=-1,AT222,IF(AND($H223=1,AR$9=$R222),$J223,IF($H223=1,AS222,""))))))))</f>
        <v/>
      </c>
      <c r="AT223" t="str">
        <f ca="1">IF($E222="","",IF($F223="",AT222,IF(AND($M223=1,AT$9&gt;$B$9),"",IF(AND($M223=1,AT$9&lt;=$B$9),LOOKUP(AT$9,$A$12:$A$111,$B$12:$B$111),IF(AND($H223=-1,AU$9=$R222),"",IF($H223=-1,AU222,IF(AND($H223=1,AS$9=$R222),$J223,IF($H223=1,AT222,""))))))))</f>
        <v/>
      </c>
      <c r="AU223" t="str">
        <f ca="1">IF($E222="","",IF($F223="",AU222,IF(AND($M223=1,AU$9&gt;$B$9),"",IF(AND($M223=1,AU$9&lt;=$B$9),LOOKUP(AU$9,$A$12:$A$111,$B$12:$B$111),IF(AND($H223=-1,AV$9=$R222),"",IF($H223=-1,AV222,IF(AND($H223=1,AT$9=$R222),$J223,IF($H223=1,AU222,""))))))))</f>
        <v/>
      </c>
      <c r="AV223" t="str">
        <f ca="1">IF($E222="","",IF($F223="",AV222,IF(AND($M223=1,AV$9&gt;$B$9),"",IF(AND($M223=1,AV$9&lt;=$B$9),LOOKUP(AV$9,$A$12:$A$111,$B$12:$B$111),IF(AND($H223=-1,AW$9=$R222),"",IF($H223=-1,AW222,IF(AND($H223=1,AU$9=$R222),$J223,IF($H223=1,AV222,""))))))))</f>
        <v/>
      </c>
      <c r="AW223" t="str">
        <f ca="1">IF($E222="","",IF($F223="",AW222,IF(AND($M223=1,AW$9&gt;$B$9),"",IF(AND($M223=1,AW$9&lt;=$B$9),LOOKUP(AW$9,$A$12:$A$111,$B$12:$B$111),IF(AND($H223=-1,AX$9=$R222),"",IF($H223=-1,AX222,IF(AND($H223=1,AV$9=$R222),$J223,IF($H223=1,AW222,""))))))))</f>
        <v/>
      </c>
      <c r="AX223" t="str">
        <f ca="1">IF($E222="","",IF($F223="",AX222,IF(AND($M223=1,AX$9&gt;$B$9),"",IF(AND($M223=1,AX$9&lt;=$B$9),LOOKUP(AX$9,$A$12:$A$111,$B$12:$B$111),IF(AND($H223=-1,AY$9=$R222),"",IF($H223=-1,AY222,IF(AND($H223=1,AW$9=$R222),$J223,IF($H223=1,AX222,""))))))))</f>
        <v/>
      </c>
      <c r="AY223" t="str">
        <f ca="1">IF($E222="","",IF($F223="",AY222,IF(AND($M223=1,AY$9&gt;$B$9),"",IF(AND($M223=1,AY$9&lt;=$B$9),LOOKUP(AY$9,$A$12:$A$111,$B$12:$B$111),IF(AND($H223=-1,AZ$9=$R222),"",IF($H223=-1,AZ222,IF(AND($H223=1,AX$9=$R222),$J223,IF($H223=1,AY222,""))))))))</f>
        <v/>
      </c>
      <c r="AZ223" t="str">
        <f ca="1">IF($E222="","",IF($F223="",AZ222,IF(AND($M223=1,AZ$9&gt;$B$9),"",IF(AND($M223=1,AZ$9&lt;=$B$9),LOOKUP(AZ$9,$A$12:$A$111,$B$12:$B$111),IF(AND($H223=-1,BA$9=$R222),"",IF($H223=-1,BA222,IF(AND($H223=1,AY$9=$R222),$J223,IF($H223=1,AZ222,""))))))))</f>
        <v/>
      </c>
      <c r="BA223" t="str">
        <f ca="1">IF($E222="","",IF($F223="",BA222,IF(AND($M223=1,BA$9&gt;$B$9),"",IF(AND($M223=1,BA$9&lt;=$B$9),LOOKUP(BA$9,$A$12:$A$111,$B$12:$B$111),IF(AND($H223=-1,BB$9=$R222),"",IF($H223=-1,BB222,IF(AND($H223=1,AZ$9=$R222),$J223,IF($H223=1,BA222,""))))))))</f>
        <v/>
      </c>
      <c r="BB223" t="str">
        <f ca="1">IF($E222="","",IF($F223="",BB222,IF(AND($M223=1,BB$9&gt;$B$9),"",IF(AND($M223=1,BB$9&lt;=$B$9),LOOKUP(BB$9,$A$12:$A$111,$B$12:$B$111),IF(AND($H223=-1,BC$9=$R222),"",IF($H223=-1,BC222,IF(AND($H223=1,BA$9=$R222),$J223,IF($H223=1,BB222,""))))))))</f>
        <v/>
      </c>
      <c r="BC223" t="str">
        <f ca="1">IF($E222="","",IF($F223="",BC222,IF(AND($M223=1,BC$9&gt;$B$9),"",IF(AND($M223=1,BC$9&lt;=$B$9),LOOKUP(BC$9,$A$12:$A$111,$B$12:$B$111),IF(AND($H223=-1,BD$9=$R222),"",IF($H223=-1,BD222,IF(AND($H223=1,BB$9=$R222),$J223,IF($H223=1,BC222,""))))))))</f>
        <v/>
      </c>
      <c r="BD223" t="str">
        <f ca="1">IF($E222="","",IF($F223="",BD222,IF(AND($M223=1,BD$9&gt;$B$9),"",IF(AND($M223=1,BD$9&lt;=$B$9),LOOKUP(BD$9,$A$12:$A$111,$B$12:$B$111),IF(AND($H223=-1,BE$9=$R222),"",IF($H223=-1,BE222,IF(AND($H223=1,BC$9=$R222),$J223,IF($H223=1,BD222,""))))))))</f>
        <v/>
      </c>
      <c r="BE223" t="str">
        <f ca="1">IF($E222="","",IF($F223="",BE222,IF(AND($M223=1,BE$9&gt;$B$9),"",IF(AND($M223=1,BE$9&lt;=$B$9),LOOKUP(BE$9,$A$12:$A$111,$B$12:$B$111),IF(AND($H223=-1,BF$9=$R222),"",IF($H223=-1,BF222,IF(AND($H223=1,BD$9=$R222),$J223,IF($H223=1,BE222,""))))))))</f>
        <v/>
      </c>
      <c r="BF223" t="str">
        <f ca="1">IF($E222="","",IF($F223="",BF222,IF(AND($M223=1,BF$9&gt;$B$9),"",IF(AND($M223=1,BF$9&lt;=$B$9),LOOKUP(BF$9,$A$12:$A$111,$B$12:$B$111),IF(AND($H223=-1,BG$9=$R222),"",IF($H223=-1,BG222,IF(AND($H223=1,BE$9=$R222),$J223,IF($H223=1,BF222,""))))))))</f>
        <v/>
      </c>
      <c r="BG223" t="str">
        <f ca="1">IF($E222="","",IF($F223="",BG222,IF(AND($M223=1,BG$9&gt;$B$9),"",IF(AND($M223=1,BG$9&lt;=$B$9),LOOKUP(BG$9,$A$12:$A$111,$B$12:$B$111),IF(AND($H223=-1,BH$9=$R222),"",IF($H223=-1,BH222,IF(AND($H223=1,BF$9=$R222),$J223,IF($H223=1,BG222,""))))))))</f>
        <v/>
      </c>
      <c r="BH223" t="str">
        <f ca="1">IF($E222="","",IF($F223="",BH222,IF(AND($M223=1,BH$9&gt;$B$9),"",IF(AND($M223=1,BH$9&lt;=$B$9),LOOKUP(BH$9,$A$12:$A$111,$B$12:$B$111),IF(AND($H223=-1,BI$9=$R222),"",IF($H223=-1,BI222,IF(AND($H223=1,BG$9=$R222),$J223,IF($H223=1,BH222,""))))))))</f>
        <v/>
      </c>
      <c r="BI223" t="str">
        <f ca="1">IF($E222="","",IF($F223="",BI222,IF(AND($M223=1,BI$9&gt;$B$9),"",IF(AND($M223=1,BI$9&lt;=$B$9),LOOKUP(BI$9,$A$12:$A$111,$B$12:$B$111),IF(AND($H223=-1,BJ$9=$R222),"",IF($H223=-1,BJ222,IF(AND($H223=1,BH$9=$R222),$J223,IF($H223=1,BI222,""))))))))</f>
        <v/>
      </c>
      <c r="BJ223" t="str">
        <f ca="1">IF($E222="","",IF($F223="",BJ222,IF(AND($M223=1,BJ$9&gt;$B$9),"",IF(AND($M223=1,BJ$9&lt;=$B$9),LOOKUP(BJ$9,$A$12:$A$111,$B$12:$B$111),IF(AND($H223=-1,BK$9=$R222),"",IF($H223=-1,BK222,IF(AND($H223=1,BI$9=$R222),$J223,IF($H223=1,BJ222,""))))))))</f>
        <v/>
      </c>
      <c r="BK223" t="str">
        <f ca="1">IF($E222="","",IF($F223="",BK222,IF(AND($M223=1,BK$9&gt;$B$9),"",IF(AND($M223=1,BK$9&lt;=$B$9),LOOKUP(BK$9,$A$12:$A$111,$B$12:$B$111),IF(AND($H223=-1,BL$9=$R222),"",IF($H223=-1,BL222,IF(AND($H223=1,BJ$9=$R222),$J223,IF($H223=1,BK222,""))))))))</f>
        <v/>
      </c>
      <c r="BL223" t="str">
        <f ca="1">IF($E222="","",IF($F223="",BL222,IF(AND($M223=1,BL$9&gt;$B$9),"",IF(AND($M223=1,BL$9&lt;=$B$9),LOOKUP(BL$9,$A$12:$A$111,$B$12:$B$111),IF(AND($H223=-1,BM$9=$R222),"",IF($H223=-1,BM222,IF(AND($H223=1,BK$9=$R222),$J223,IF($H223=1,BL222,""))))))))</f>
        <v/>
      </c>
      <c r="BM223" t="str">
        <f ca="1">IF($E222="","",IF($F223="",BM222,IF(AND($M223=1,BM$9&gt;$B$9),"",IF(AND($M223=1,BM$9&lt;=$B$9),LOOKUP(BM$9,$A$12:$A$111,$B$12:$B$111),IF(AND($H223=-1,BN$9=$R222),"",IF($H223=-1,BN222,IF(AND($H223=1,BL$9=$R222),$J223,IF($H223=1,BM222,""))))))))</f>
        <v/>
      </c>
      <c r="BN223" t="str">
        <f ca="1">IF($E222="","",IF($F223="",BN222,IF(AND($M223=1,BN$9&gt;$B$9),"",IF(AND($M223=1,BN$9&lt;=$B$9),LOOKUP(BN$9,$A$12:$A$111,$B$12:$B$111),IF(AND($H223=-1,BO$9=$R222),"",IF($H223=-1,BO222,IF(AND($H223=1,BM$9=$R222),$J223,IF($H223=1,BN222,""))))))))</f>
        <v/>
      </c>
      <c r="BO223" t="str">
        <f ca="1">IF($E222="","",IF($F223="",BO222,IF(AND($M223=1,BO$9&gt;$B$9),"",IF(AND($M223=1,BO$9&lt;=$B$9),LOOKUP(BO$9,$A$12:$A$111,$B$12:$B$111),IF(AND($H223=-1,BP$9=$R222),"",IF($H223=-1,BP222,IF(AND($H223=1,BN$9=$R222),$J223,IF($H223=1,BO222,""))))))))</f>
        <v/>
      </c>
      <c r="BP223" t="str">
        <f ca="1">IF($E222="","",IF($F223="",BP222,IF(AND($M223=1,BP$9&gt;$B$9),"",IF(AND($M223=1,BP$9&lt;=$B$9),LOOKUP(BP$9,$A$12:$A$111,$B$12:$B$111),IF(AND($H223=-1,BQ$9=$R222),"",IF($H223=-1,BQ222,IF(AND($H223=1,BO$9=$R222),$J223,IF($H223=1,BP222,""))))))))</f>
        <v/>
      </c>
    </row>
    <row r="224" spans="4:68" x14ac:dyDescent="0.25">
      <c r="D224" s="4">
        <v>214</v>
      </c>
      <c r="E224" s="1">
        <f t="shared" ca="1" si="30"/>
        <v>17</v>
      </c>
      <c r="F224" t="str">
        <f ca="1">IF(E223="","",IF(AND(B$3="Last",G223="Zero"),F223,IF(B$3="Last",G223,IF(AND(B$3="2nd last",G222="Zero"),F223,IF(B$3="2nd last",G222,IF(AND(B$3="Opposite",G223="Zero"),F223,IF(AND(B$3="Opposite",G223="Red"),"Black",IF(AND(B$3="Opposite",G223="Black"),"Red",IF(AND(B$3="Opposite",G223="Odd"),"Even",IF(AND(B$3="Opposite",G223="Even"),"Odd",IF(AND(B$3="Opposite",G223="High"),"Low",IF(AND(B$3="Opposite",G223="Low"),"High",IF(COUNTIF(Refs!$E$5:$I$6,B$3)=1,RevLab!B$3,"")))))))))))))</f>
        <v>Black</v>
      </c>
      <c r="G224" t="str">
        <f ca="1">IF(E224="","",IF(B$2="Red/Black",LOOKUP(E224,Refs!D:D,Refs!F:F),IF(B$2="High/Low",LOOKUP(E224,Refs!D:D,Refs!H:H),IF(B$2="Odd/Even",LOOKUP(E224,Refs!D:D,Refs!J:J),""))))</f>
        <v>Black</v>
      </c>
      <c r="H224">
        <f t="shared" ca="1" si="31"/>
        <v>1</v>
      </c>
      <c r="I224">
        <f ca="1">IF(E223="","",IF(F224="","",IF(AND(R223&gt;1,P223+Q223&gt;=$B$4),$B$4,IF(R223=1,P223,P223+Q223))))</f>
        <v>7</v>
      </c>
      <c r="J224">
        <f t="shared" ca="1" si="32"/>
        <v>7</v>
      </c>
      <c r="K224">
        <f t="shared" ca="1" si="34"/>
        <v>-252</v>
      </c>
      <c r="L224">
        <f t="shared" ca="1" si="35"/>
        <v>86</v>
      </c>
      <c r="M224">
        <f t="shared" ca="1" si="33"/>
        <v>0</v>
      </c>
      <c r="P224">
        <f t="shared" ca="1" si="27"/>
        <v>1</v>
      </c>
      <c r="Q224">
        <f t="shared" ca="1" si="28"/>
        <v>7</v>
      </c>
      <c r="R224" s="2">
        <f t="shared" ca="1" si="29"/>
        <v>7</v>
      </c>
      <c r="S224" s="4">
        <f ca="1">IF(E223="","",IF($F224="",S223,IF($M224=1,LOOKUP(S$9,$A$12:$A$111,$B$12:$B$111),IF(AND($H224=-1,T$9=$R223),"",IF($H224=-1,T223,IF($H224=1,S223))))))</f>
        <v>1</v>
      </c>
      <c r="T224">
        <f ca="1">IF($E223="","",IF($F224="",T223,IF(AND($M224=1,T$9&gt;$B$9),"",IF(AND($M224=1,T$9&lt;=$B$9),LOOKUP(T$9,$A$12:$A$111,$B$12:$B$111),IF(AND($H224=-1,U$9=$R223),"",IF($H224=-1,U223,IF(AND($H224=1,S$9=$R223),$J224,IF($H224=1,T223,""))))))))</f>
        <v>2</v>
      </c>
      <c r="U224">
        <f ca="1">IF($E223="","",IF($F224="",U223,IF(AND($M224=1,U$9&gt;$B$9),"",IF(AND($M224=1,U$9&lt;=$B$9),LOOKUP(U$9,$A$12:$A$111,$B$12:$B$111),IF(AND($H224=-1,V$9=$R223),"",IF($H224=-1,V223,IF(AND($H224=1,T$9=$R223),$J224,IF($H224=1,U223,""))))))))</f>
        <v>3</v>
      </c>
      <c r="V224">
        <f ca="1">IF($E223="","",IF($F224="",V223,IF(AND($M224=1,V$9&gt;$B$9),"",IF(AND($M224=1,V$9&lt;=$B$9),LOOKUP(V$9,$A$12:$A$111,$B$12:$B$111),IF(AND($H224=-1,W$9=$R223),"",IF($H224=-1,W223,IF(AND($H224=1,U$9=$R223),$J224,IF($H224=1,V223,""))))))))</f>
        <v>4</v>
      </c>
      <c r="W224">
        <f ca="1">IF($E223="","",IF($F224="",W223,IF(AND($M224=1,W$9&gt;$B$9),"",IF(AND($M224=1,W$9&lt;=$B$9),LOOKUP(W$9,$A$12:$A$111,$B$12:$B$111),IF(AND($H224=-1,X$9=$R223),"",IF($H224=-1,X223,IF(AND($H224=1,V$9=$R223),$J224,IF($H224=1,W223,""))))))))</f>
        <v>5</v>
      </c>
      <c r="X224">
        <f ca="1">IF($E223="","",IF($F224="",X223,IF(AND($M224=1,X$9&gt;$B$9),"",IF(AND($M224=1,X$9&lt;=$B$9),LOOKUP(X$9,$A$12:$A$111,$B$12:$B$111),IF(AND($H224=-1,Y$9=$R223),"",IF($H224=-1,Y223,IF(AND($H224=1,W$9=$R223),$J224,IF($H224=1,X223,""))))))))</f>
        <v>6</v>
      </c>
      <c r="Y224">
        <f ca="1">IF($E223="","",IF($F224="",Y223,IF(AND($M224=1,Y$9&gt;$B$9),"",IF(AND($M224=1,Y$9&lt;=$B$9),LOOKUP(Y$9,$A$12:$A$111,$B$12:$B$111),IF(AND($H224=-1,Z$9=$R223),"",IF($H224=-1,Z223,IF(AND($H224=1,X$9=$R223),$J224,IF($H224=1,Y223,""))))))))</f>
        <v>7</v>
      </c>
      <c r="Z224" t="str">
        <f ca="1">IF($E223="","",IF($F224="",Z223,IF(AND($M224=1,Z$9&gt;$B$9),"",IF(AND($M224=1,Z$9&lt;=$B$9),LOOKUP(Z$9,$A$12:$A$111,$B$12:$B$111),IF(AND($H224=-1,AA$9=$R223),"",IF($H224=-1,AA223,IF(AND($H224=1,Y$9=$R223),$J224,IF($H224=1,Z223,""))))))))</f>
        <v/>
      </c>
      <c r="AA224" t="str">
        <f ca="1">IF($E223="","",IF($F224="",AA223,IF(AND($M224=1,AA$9&gt;$B$9),"",IF(AND($M224=1,AA$9&lt;=$B$9),LOOKUP(AA$9,$A$12:$A$111,$B$12:$B$111),IF(AND($H224=-1,AB$9=$R223),"",IF($H224=-1,AB223,IF(AND($H224=1,Z$9=$R223),$J224,IF($H224=1,AA223,""))))))))</f>
        <v/>
      </c>
      <c r="AB224" t="str">
        <f ca="1">IF($E223="","",IF($F224="",AB223,IF(AND($M224=1,AB$9&gt;$B$9),"",IF(AND($M224=1,AB$9&lt;=$B$9),LOOKUP(AB$9,$A$12:$A$111,$B$12:$B$111),IF(AND($H224=-1,AC$9=$R223),"",IF($H224=-1,AC223,IF(AND($H224=1,AA$9=$R223),$J224,IF($H224=1,AB223,""))))))))</f>
        <v/>
      </c>
      <c r="AC224" t="str">
        <f ca="1">IF($E223="","",IF($F224="",AC223,IF(AND($M224=1,AC$9&gt;$B$9),"",IF(AND($M224=1,AC$9&lt;=$B$9),LOOKUP(AC$9,$A$12:$A$111,$B$12:$B$111),IF(AND($H224=-1,AD$9=$R223),"",IF($H224=-1,AD223,IF(AND($H224=1,AB$9=$R223),$J224,IF($H224=1,AC223,""))))))))</f>
        <v/>
      </c>
      <c r="AD224" t="str">
        <f ca="1">IF($E223="","",IF($F224="",AD223,IF(AND($M224=1,AD$9&gt;$B$9),"",IF(AND($M224=1,AD$9&lt;=$B$9),LOOKUP(AD$9,$A$12:$A$111,$B$12:$B$111),IF(AND($H224=-1,AE$9=$R223),"",IF($H224=-1,AE223,IF(AND($H224=1,AC$9=$R223),$J224,IF($H224=1,AD223,""))))))))</f>
        <v/>
      </c>
      <c r="AE224" t="str">
        <f ca="1">IF($E223="","",IF($F224="",AE223,IF(AND($M224=1,AE$9&gt;$B$9),"",IF(AND($M224=1,AE$9&lt;=$B$9),LOOKUP(AE$9,$A$12:$A$111,$B$12:$B$111),IF(AND($H224=-1,AF$9=$R223),"",IF($H224=-1,AF223,IF(AND($H224=1,AD$9=$R223),$J224,IF($H224=1,AE223,""))))))))</f>
        <v/>
      </c>
      <c r="AF224" t="str">
        <f ca="1">IF($E223="","",IF($F224="",AF223,IF(AND($M224=1,AF$9&gt;$B$9),"",IF(AND($M224=1,AF$9&lt;=$B$9),LOOKUP(AF$9,$A$12:$A$111,$B$12:$B$111),IF(AND($H224=-1,AG$9=$R223),"",IF($H224=-1,AG223,IF(AND($H224=1,AE$9=$R223),$J224,IF($H224=1,AF223,""))))))))</f>
        <v/>
      </c>
      <c r="AG224" t="str">
        <f ca="1">IF($E223="","",IF($F224="",AG223,IF(AND($M224=1,AG$9&gt;$B$9),"",IF(AND($M224=1,AG$9&lt;=$B$9),LOOKUP(AG$9,$A$12:$A$111,$B$12:$B$111),IF(AND($H224=-1,AH$9=$R223),"",IF($H224=-1,AH223,IF(AND($H224=1,AF$9=$R223),$J224,IF($H224=1,AG223,""))))))))</f>
        <v/>
      </c>
      <c r="AH224" t="str">
        <f ca="1">IF($E223="","",IF($F224="",AH223,IF(AND($M224=1,AH$9&gt;$B$9),"",IF(AND($M224=1,AH$9&lt;=$B$9),LOOKUP(AH$9,$A$12:$A$111,$B$12:$B$111),IF(AND($H224=-1,AI$9=$R223),"",IF($H224=-1,AI223,IF(AND($H224=1,AG$9=$R223),$J224,IF($H224=1,AH223,""))))))))</f>
        <v/>
      </c>
      <c r="AI224" t="str">
        <f ca="1">IF($E223="","",IF($F224="",AI223,IF(AND($M224=1,AI$9&gt;$B$9),"",IF(AND($M224=1,AI$9&lt;=$B$9),LOOKUP(AI$9,$A$12:$A$111,$B$12:$B$111),IF(AND($H224=-1,AJ$9=$R223),"",IF($H224=-1,AJ223,IF(AND($H224=1,AH$9=$R223),$J224,IF($H224=1,AI223,""))))))))</f>
        <v/>
      </c>
      <c r="AJ224" t="str">
        <f ca="1">IF($E223="","",IF($F224="",AJ223,IF(AND($M224=1,AJ$9&gt;$B$9),"",IF(AND($M224=1,AJ$9&lt;=$B$9),LOOKUP(AJ$9,$A$12:$A$111,$B$12:$B$111),IF(AND($H224=-1,AK$9=$R223),"",IF($H224=-1,AK223,IF(AND($H224=1,AI$9=$R223),$J224,IF($H224=1,AJ223,""))))))))</f>
        <v/>
      </c>
      <c r="AK224" t="str">
        <f ca="1">IF($E223="","",IF($F224="",AK223,IF(AND($M224=1,AK$9&gt;$B$9),"",IF(AND($M224=1,AK$9&lt;=$B$9),LOOKUP(AK$9,$A$12:$A$111,$B$12:$B$111),IF(AND($H224=-1,AL$9=$R223),"",IF($H224=-1,AL223,IF(AND($H224=1,AJ$9=$R223),$J224,IF($H224=1,AK223,""))))))))</f>
        <v/>
      </c>
      <c r="AL224" t="str">
        <f ca="1">IF($E223="","",IF($F224="",AL223,IF(AND($M224=1,AL$9&gt;$B$9),"",IF(AND($M224=1,AL$9&lt;=$B$9),LOOKUP(AL$9,$A$12:$A$111,$B$12:$B$111),IF(AND($H224=-1,AM$9=$R223),"",IF($H224=-1,AM223,IF(AND($H224=1,AK$9=$R223),$J224,IF($H224=1,AL223,""))))))))</f>
        <v/>
      </c>
      <c r="AM224" t="str">
        <f ca="1">IF($E223="","",IF($F224="",AM223,IF(AND($M224=1,AM$9&gt;$B$9),"",IF(AND($M224=1,AM$9&lt;=$B$9),LOOKUP(AM$9,$A$12:$A$111,$B$12:$B$111),IF(AND($H224=-1,AN$9=$R223),"",IF($H224=-1,AN223,IF(AND($H224=1,AL$9=$R223),$J224,IF($H224=1,AM223,""))))))))</f>
        <v/>
      </c>
      <c r="AN224" t="str">
        <f ca="1">IF($E223="","",IF($F224="",AN223,IF(AND($M224=1,AN$9&gt;$B$9),"",IF(AND($M224=1,AN$9&lt;=$B$9),LOOKUP(AN$9,$A$12:$A$111,$B$12:$B$111),IF(AND($H224=-1,AO$9=$R223),"",IF($H224=-1,AO223,IF(AND($H224=1,AM$9=$R223),$J224,IF($H224=1,AN223,""))))))))</f>
        <v/>
      </c>
      <c r="AO224" t="str">
        <f ca="1">IF($E223="","",IF($F224="",AO223,IF(AND($M224=1,AO$9&gt;$B$9),"",IF(AND($M224=1,AO$9&lt;=$B$9),LOOKUP(AO$9,$A$12:$A$111,$B$12:$B$111),IF(AND($H224=-1,AP$9=$R223),"",IF($H224=-1,AP223,IF(AND($H224=1,AN$9=$R223),$J224,IF($H224=1,AO223,""))))))))</f>
        <v/>
      </c>
      <c r="AP224" t="str">
        <f ca="1">IF($E223="","",IF($F224="",AP223,IF(AND($M224=1,AP$9&gt;$B$9),"",IF(AND($M224=1,AP$9&lt;=$B$9),LOOKUP(AP$9,$A$12:$A$111,$B$12:$B$111),IF(AND($H224=-1,AQ$9=$R223),"",IF($H224=-1,AQ223,IF(AND($H224=1,AO$9=$R223),$J224,IF($H224=1,AP223,""))))))))</f>
        <v/>
      </c>
      <c r="AQ224" t="str">
        <f ca="1">IF($E223="","",IF($F224="",AQ223,IF(AND($M224=1,AQ$9&gt;$B$9),"",IF(AND($M224=1,AQ$9&lt;=$B$9),LOOKUP(AQ$9,$A$12:$A$111,$B$12:$B$111),IF(AND($H224=-1,AR$9=$R223),"",IF($H224=-1,AR223,IF(AND($H224=1,AP$9=$R223),$J224,IF($H224=1,AQ223,""))))))))</f>
        <v/>
      </c>
      <c r="AR224" t="str">
        <f ca="1">IF($E223="","",IF($F224="",AR223,IF(AND($M224=1,AR$9&gt;$B$9),"",IF(AND($M224=1,AR$9&lt;=$B$9),LOOKUP(AR$9,$A$12:$A$111,$B$12:$B$111),IF(AND($H224=-1,AS$9=$R223),"",IF($H224=-1,AS223,IF(AND($H224=1,AQ$9=$R223),$J224,IF($H224=1,AR223,""))))))))</f>
        <v/>
      </c>
      <c r="AS224" t="str">
        <f ca="1">IF($E223="","",IF($F224="",AS223,IF(AND($M224=1,AS$9&gt;$B$9),"",IF(AND($M224=1,AS$9&lt;=$B$9),LOOKUP(AS$9,$A$12:$A$111,$B$12:$B$111),IF(AND($H224=-1,AT$9=$R223),"",IF($H224=-1,AT223,IF(AND($H224=1,AR$9=$R223),$J224,IF($H224=1,AS223,""))))))))</f>
        <v/>
      </c>
      <c r="AT224" t="str">
        <f ca="1">IF($E223="","",IF($F224="",AT223,IF(AND($M224=1,AT$9&gt;$B$9),"",IF(AND($M224=1,AT$9&lt;=$B$9),LOOKUP(AT$9,$A$12:$A$111,$B$12:$B$111),IF(AND($H224=-1,AU$9=$R223),"",IF($H224=-1,AU223,IF(AND($H224=1,AS$9=$R223),$J224,IF($H224=1,AT223,""))))))))</f>
        <v/>
      </c>
      <c r="AU224" t="str">
        <f ca="1">IF($E223="","",IF($F224="",AU223,IF(AND($M224=1,AU$9&gt;$B$9),"",IF(AND($M224=1,AU$9&lt;=$B$9),LOOKUP(AU$9,$A$12:$A$111,$B$12:$B$111),IF(AND($H224=-1,AV$9=$R223),"",IF($H224=-1,AV223,IF(AND($H224=1,AT$9=$R223),$J224,IF($H224=1,AU223,""))))))))</f>
        <v/>
      </c>
      <c r="AV224" t="str">
        <f ca="1">IF($E223="","",IF($F224="",AV223,IF(AND($M224=1,AV$9&gt;$B$9),"",IF(AND($M224=1,AV$9&lt;=$B$9),LOOKUP(AV$9,$A$12:$A$111,$B$12:$B$111),IF(AND($H224=-1,AW$9=$R223),"",IF($H224=-1,AW223,IF(AND($H224=1,AU$9=$R223),$J224,IF($H224=1,AV223,""))))))))</f>
        <v/>
      </c>
      <c r="AW224" t="str">
        <f ca="1">IF($E223="","",IF($F224="",AW223,IF(AND($M224=1,AW$9&gt;$B$9),"",IF(AND($M224=1,AW$9&lt;=$B$9),LOOKUP(AW$9,$A$12:$A$111,$B$12:$B$111),IF(AND($H224=-1,AX$9=$R223),"",IF($H224=-1,AX223,IF(AND($H224=1,AV$9=$R223),$J224,IF($H224=1,AW223,""))))))))</f>
        <v/>
      </c>
      <c r="AX224" t="str">
        <f ca="1">IF($E223="","",IF($F224="",AX223,IF(AND($M224=1,AX$9&gt;$B$9),"",IF(AND($M224=1,AX$9&lt;=$B$9),LOOKUP(AX$9,$A$12:$A$111,$B$12:$B$111),IF(AND($H224=-1,AY$9=$R223),"",IF($H224=-1,AY223,IF(AND($H224=1,AW$9=$R223),$J224,IF($H224=1,AX223,""))))))))</f>
        <v/>
      </c>
      <c r="AY224" t="str">
        <f ca="1">IF($E223="","",IF($F224="",AY223,IF(AND($M224=1,AY$9&gt;$B$9),"",IF(AND($M224=1,AY$9&lt;=$B$9),LOOKUP(AY$9,$A$12:$A$111,$B$12:$B$111),IF(AND($H224=-1,AZ$9=$R223),"",IF($H224=-1,AZ223,IF(AND($H224=1,AX$9=$R223),$J224,IF($H224=1,AY223,""))))))))</f>
        <v/>
      </c>
      <c r="AZ224" t="str">
        <f ca="1">IF($E223="","",IF($F224="",AZ223,IF(AND($M224=1,AZ$9&gt;$B$9),"",IF(AND($M224=1,AZ$9&lt;=$B$9),LOOKUP(AZ$9,$A$12:$A$111,$B$12:$B$111),IF(AND($H224=-1,BA$9=$R223),"",IF($H224=-1,BA223,IF(AND($H224=1,AY$9=$R223),$J224,IF($H224=1,AZ223,""))))))))</f>
        <v/>
      </c>
      <c r="BA224" t="str">
        <f ca="1">IF($E223="","",IF($F224="",BA223,IF(AND($M224=1,BA$9&gt;$B$9),"",IF(AND($M224=1,BA$9&lt;=$B$9),LOOKUP(BA$9,$A$12:$A$111,$B$12:$B$111),IF(AND($H224=-1,BB$9=$R223),"",IF($H224=-1,BB223,IF(AND($H224=1,AZ$9=$R223),$J224,IF($H224=1,BA223,""))))))))</f>
        <v/>
      </c>
      <c r="BB224" t="str">
        <f ca="1">IF($E223="","",IF($F224="",BB223,IF(AND($M224=1,BB$9&gt;$B$9),"",IF(AND($M224=1,BB$9&lt;=$B$9),LOOKUP(BB$9,$A$12:$A$111,$B$12:$B$111),IF(AND($H224=-1,BC$9=$R223),"",IF($H224=-1,BC223,IF(AND($H224=1,BA$9=$R223),$J224,IF($H224=1,BB223,""))))))))</f>
        <v/>
      </c>
      <c r="BC224" t="str">
        <f ca="1">IF($E223="","",IF($F224="",BC223,IF(AND($M224=1,BC$9&gt;$B$9),"",IF(AND($M224=1,BC$9&lt;=$B$9),LOOKUP(BC$9,$A$12:$A$111,$B$12:$B$111),IF(AND($H224=-1,BD$9=$R223),"",IF($H224=-1,BD223,IF(AND($H224=1,BB$9=$R223),$J224,IF($H224=1,BC223,""))))))))</f>
        <v/>
      </c>
      <c r="BD224" t="str">
        <f ca="1">IF($E223="","",IF($F224="",BD223,IF(AND($M224=1,BD$9&gt;$B$9),"",IF(AND($M224=1,BD$9&lt;=$B$9),LOOKUP(BD$9,$A$12:$A$111,$B$12:$B$111),IF(AND($H224=-1,BE$9=$R223),"",IF($H224=-1,BE223,IF(AND($H224=1,BC$9=$R223),$J224,IF($H224=1,BD223,""))))))))</f>
        <v/>
      </c>
      <c r="BE224" t="str">
        <f ca="1">IF($E223="","",IF($F224="",BE223,IF(AND($M224=1,BE$9&gt;$B$9),"",IF(AND($M224=1,BE$9&lt;=$B$9),LOOKUP(BE$9,$A$12:$A$111,$B$12:$B$111),IF(AND($H224=-1,BF$9=$R223),"",IF($H224=-1,BF223,IF(AND($H224=1,BD$9=$R223),$J224,IF($H224=1,BE223,""))))))))</f>
        <v/>
      </c>
      <c r="BF224" t="str">
        <f ca="1">IF($E223="","",IF($F224="",BF223,IF(AND($M224=1,BF$9&gt;$B$9),"",IF(AND($M224=1,BF$9&lt;=$B$9),LOOKUP(BF$9,$A$12:$A$111,$B$12:$B$111),IF(AND($H224=-1,BG$9=$R223),"",IF($H224=-1,BG223,IF(AND($H224=1,BE$9=$R223),$J224,IF($H224=1,BF223,""))))))))</f>
        <v/>
      </c>
      <c r="BG224" t="str">
        <f ca="1">IF($E223="","",IF($F224="",BG223,IF(AND($M224=1,BG$9&gt;$B$9),"",IF(AND($M224=1,BG$9&lt;=$B$9),LOOKUP(BG$9,$A$12:$A$111,$B$12:$B$111),IF(AND($H224=-1,BH$9=$R223),"",IF($H224=-1,BH223,IF(AND($H224=1,BF$9=$R223),$J224,IF($H224=1,BG223,""))))))))</f>
        <v/>
      </c>
      <c r="BH224" t="str">
        <f ca="1">IF($E223="","",IF($F224="",BH223,IF(AND($M224=1,BH$9&gt;$B$9),"",IF(AND($M224=1,BH$9&lt;=$B$9),LOOKUP(BH$9,$A$12:$A$111,$B$12:$B$111),IF(AND($H224=-1,BI$9=$R223),"",IF($H224=-1,BI223,IF(AND($H224=1,BG$9=$R223),$J224,IF($H224=1,BH223,""))))))))</f>
        <v/>
      </c>
      <c r="BI224" t="str">
        <f ca="1">IF($E223="","",IF($F224="",BI223,IF(AND($M224=1,BI$9&gt;$B$9),"",IF(AND($M224=1,BI$9&lt;=$B$9),LOOKUP(BI$9,$A$12:$A$111,$B$12:$B$111),IF(AND($H224=-1,BJ$9=$R223),"",IF($H224=-1,BJ223,IF(AND($H224=1,BH$9=$R223),$J224,IF($H224=1,BI223,""))))))))</f>
        <v/>
      </c>
      <c r="BJ224" t="str">
        <f ca="1">IF($E223="","",IF($F224="",BJ223,IF(AND($M224=1,BJ$9&gt;$B$9),"",IF(AND($M224=1,BJ$9&lt;=$B$9),LOOKUP(BJ$9,$A$12:$A$111,$B$12:$B$111),IF(AND($H224=-1,BK$9=$R223),"",IF($H224=-1,BK223,IF(AND($H224=1,BI$9=$R223),$J224,IF($H224=1,BJ223,""))))))))</f>
        <v/>
      </c>
      <c r="BK224" t="str">
        <f ca="1">IF($E223="","",IF($F224="",BK223,IF(AND($M224=1,BK$9&gt;$B$9),"",IF(AND($M224=1,BK$9&lt;=$B$9),LOOKUP(BK$9,$A$12:$A$111,$B$12:$B$111),IF(AND($H224=-1,BL$9=$R223),"",IF($H224=-1,BL223,IF(AND($H224=1,BJ$9=$R223),$J224,IF($H224=1,BK223,""))))))))</f>
        <v/>
      </c>
      <c r="BL224" t="str">
        <f ca="1">IF($E223="","",IF($F224="",BL223,IF(AND($M224=1,BL$9&gt;$B$9),"",IF(AND($M224=1,BL$9&lt;=$B$9),LOOKUP(BL$9,$A$12:$A$111,$B$12:$B$111),IF(AND($H224=-1,BM$9=$R223),"",IF($H224=-1,BM223,IF(AND($H224=1,BK$9=$R223),$J224,IF($H224=1,BL223,""))))))))</f>
        <v/>
      </c>
      <c r="BM224" t="str">
        <f ca="1">IF($E223="","",IF($F224="",BM223,IF(AND($M224=1,BM$9&gt;$B$9),"",IF(AND($M224=1,BM$9&lt;=$B$9),LOOKUP(BM$9,$A$12:$A$111,$B$12:$B$111),IF(AND($H224=-1,BN$9=$R223),"",IF($H224=-1,BN223,IF(AND($H224=1,BL$9=$R223),$J224,IF($H224=1,BM223,""))))))))</f>
        <v/>
      </c>
      <c r="BN224" t="str">
        <f ca="1">IF($E223="","",IF($F224="",BN223,IF(AND($M224=1,BN$9&gt;$B$9),"",IF(AND($M224=1,BN$9&lt;=$B$9),LOOKUP(BN$9,$A$12:$A$111,$B$12:$B$111),IF(AND($H224=-1,BO$9=$R223),"",IF($H224=-1,BO223,IF(AND($H224=1,BM$9=$R223),$J224,IF($H224=1,BN223,""))))))))</f>
        <v/>
      </c>
      <c r="BO224" t="str">
        <f ca="1">IF($E223="","",IF($F224="",BO223,IF(AND($M224=1,BO$9&gt;$B$9),"",IF(AND($M224=1,BO$9&lt;=$B$9),LOOKUP(BO$9,$A$12:$A$111,$B$12:$B$111),IF(AND($H224=-1,BP$9=$R223),"",IF($H224=-1,BP223,IF(AND($H224=1,BN$9=$R223),$J224,IF($H224=1,BO223,""))))))))</f>
        <v/>
      </c>
      <c r="BP224" t="str">
        <f ca="1">IF($E223="","",IF($F224="",BP223,IF(AND($M224=1,BP$9&gt;$B$9),"",IF(AND($M224=1,BP$9&lt;=$B$9),LOOKUP(BP$9,$A$12:$A$111,$B$12:$B$111),IF(AND($H224=-1,BQ$9=$R223),"",IF($H224=-1,BQ223,IF(AND($H224=1,BO$9=$R223),$J224,IF($H224=1,BP223,""))))))))</f>
        <v/>
      </c>
    </row>
    <row r="225" spans="4:68" x14ac:dyDescent="0.25">
      <c r="D225" s="4">
        <v>215</v>
      </c>
      <c r="E225" s="1">
        <f t="shared" ca="1" si="30"/>
        <v>19</v>
      </c>
      <c r="F225" t="str">
        <f ca="1">IF(E224="","",IF(AND(B$3="Last",G224="Zero"),F224,IF(B$3="Last",G224,IF(AND(B$3="2nd last",G223="Zero"),F224,IF(B$3="2nd last",G223,IF(AND(B$3="Opposite",G224="Zero"),F224,IF(AND(B$3="Opposite",G224="Red"),"Black",IF(AND(B$3="Opposite",G224="Black"),"Red",IF(AND(B$3="Opposite",G224="Odd"),"Even",IF(AND(B$3="Opposite",G224="Even"),"Odd",IF(AND(B$3="Opposite",G224="High"),"Low",IF(AND(B$3="Opposite",G224="Low"),"High",IF(COUNTIF(Refs!$E$5:$I$6,B$3)=1,RevLab!B$3,"")))))))))))))</f>
        <v>Black</v>
      </c>
      <c r="G225" t="str">
        <f ca="1">IF(E225="","",IF(B$2="Red/Black",LOOKUP(E225,Refs!D:D,Refs!F:F),IF(B$2="High/Low",LOOKUP(E225,Refs!D:D,Refs!H:H),IF(B$2="Odd/Even",LOOKUP(E225,Refs!D:D,Refs!J:J),""))))</f>
        <v>Red</v>
      </c>
      <c r="H225">
        <f t="shared" ca="1" si="31"/>
        <v>-1</v>
      </c>
      <c r="I225">
        <f ca="1">IF(E224="","",IF(F225="","",IF(AND(R224&gt;1,P224+Q224&gt;=$B$4),$B$4,IF(R224=1,P224,P224+Q224))))</f>
        <v>8</v>
      </c>
      <c r="J225">
        <f t="shared" ca="1" si="32"/>
        <v>-8</v>
      </c>
      <c r="K225">
        <f t="shared" ca="1" si="34"/>
        <v>-260</v>
      </c>
      <c r="L225">
        <f t="shared" ca="1" si="35"/>
        <v>86</v>
      </c>
      <c r="M225">
        <f t="shared" ca="1" si="33"/>
        <v>0</v>
      </c>
      <c r="P225">
        <f t="shared" ca="1" si="27"/>
        <v>2</v>
      </c>
      <c r="Q225">
        <f t="shared" ca="1" si="28"/>
        <v>6</v>
      </c>
      <c r="R225" s="2">
        <f t="shared" ca="1" si="29"/>
        <v>5</v>
      </c>
      <c r="S225" s="4">
        <f ca="1">IF(E224="","",IF($F225="",S224,IF($M225=1,LOOKUP(S$9,$A$12:$A$111,$B$12:$B$111),IF(AND($H225=-1,T$9=$R224),"",IF($H225=-1,T224,IF($H225=1,S224))))))</f>
        <v>2</v>
      </c>
      <c r="T225">
        <f ca="1">IF($E224="","",IF($F225="",T224,IF(AND($M225=1,T$9&gt;$B$9),"",IF(AND($M225=1,T$9&lt;=$B$9),LOOKUP(T$9,$A$12:$A$111,$B$12:$B$111),IF(AND($H225=-1,U$9=$R224),"",IF($H225=-1,U224,IF(AND($H225=1,S$9=$R224),$J225,IF($H225=1,T224,""))))))))</f>
        <v>3</v>
      </c>
      <c r="U225">
        <f ca="1">IF($E224="","",IF($F225="",U224,IF(AND($M225=1,U$9&gt;$B$9),"",IF(AND($M225=1,U$9&lt;=$B$9),LOOKUP(U$9,$A$12:$A$111,$B$12:$B$111),IF(AND($H225=-1,V$9=$R224),"",IF($H225=-1,V224,IF(AND($H225=1,T$9=$R224),$J225,IF($H225=1,U224,""))))))))</f>
        <v>4</v>
      </c>
      <c r="V225">
        <f ca="1">IF($E224="","",IF($F225="",V224,IF(AND($M225=1,V$9&gt;$B$9),"",IF(AND($M225=1,V$9&lt;=$B$9),LOOKUP(V$9,$A$12:$A$111,$B$12:$B$111),IF(AND($H225=-1,W$9=$R224),"",IF($H225=-1,W224,IF(AND($H225=1,U$9=$R224),$J225,IF($H225=1,V224,""))))))))</f>
        <v>5</v>
      </c>
      <c r="W225">
        <f ca="1">IF($E224="","",IF($F225="",W224,IF(AND($M225=1,W$9&gt;$B$9),"",IF(AND($M225=1,W$9&lt;=$B$9),LOOKUP(W$9,$A$12:$A$111,$B$12:$B$111),IF(AND($H225=-1,X$9=$R224),"",IF($H225=-1,X224,IF(AND($H225=1,V$9=$R224),$J225,IF($H225=1,W224,""))))))))</f>
        <v>6</v>
      </c>
      <c r="X225" t="str">
        <f ca="1">IF($E224="","",IF($F225="",X224,IF(AND($M225=1,X$9&gt;$B$9),"",IF(AND($M225=1,X$9&lt;=$B$9),LOOKUP(X$9,$A$12:$A$111,$B$12:$B$111),IF(AND($H225=-1,Y$9=$R224),"",IF($H225=-1,Y224,IF(AND($H225=1,W$9=$R224),$J225,IF($H225=1,X224,""))))))))</f>
        <v/>
      </c>
      <c r="Y225" t="str">
        <f ca="1">IF($E224="","",IF($F225="",Y224,IF(AND($M225=1,Y$9&gt;$B$9),"",IF(AND($M225=1,Y$9&lt;=$B$9),LOOKUP(Y$9,$A$12:$A$111,$B$12:$B$111),IF(AND($H225=-1,Z$9=$R224),"",IF($H225=-1,Z224,IF(AND($H225=1,X$9=$R224),$J225,IF($H225=1,Y224,""))))))))</f>
        <v/>
      </c>
      <c r="Z225" t="str">
        <f ca="1">IF($E224="","",IF($F225="",Z224,IF(AND($M225=1,Z$9&gt;$B$9),"",IF(AND($M225=1,Z$9&lt;=$B$9),LOOKUP(Z$9,$A$12:$A$111,$B$12:$B$111),IF(AND($H225=-1,AA$9=$R224),"",IF($H225=-1,AA224,IF(AND($H225=1,Y$9=$R224),$J225,IF($H225=1,Z224,""))))))))</f>
        <v/>
      </c>
      <c r="AA225" t="str">
        <f ca="1">IF($E224="","",IF($F225="",AA224,IF(AND($M225=1,AA$9&gt;$B$9),"",IF(AND($M225=1,AA$9&lt;=$B$9),LOOKUP(AA$9,$A$12:$A$111,$B$12:$B$111),IF(AND($H225=-1,AB$9=$R224),"",IF($H225=-1,AB224,IF(AND($H225=1,Z$9=$R224),$J225,IF($H225=1,AA224,""))))))))</f>
        <v/>
      </c>
      <c r="AB225" t="str">
        <f ca="1">IF($E224="","",IF($F225="",AB224,IF(AND($M225=1,AB$9&gt;$B$9),"",IF(AND($M225=1,AB$9&lt;=$B$9),LOOKUP(AB$9,$A$12:$A$111,$B$12:$B$111),IF(AND($H225=-1,AC$9=$R224),"",IF($H225=-1,AC224,IF(AND($H225=1,AA$9=$R224),$J225,IF($H225=1,AB224,""))))))))</f>
        <v/>
      </c>
      <c r="AC225" t="str">
        <f ca="1">IF($E224="","",IF($F225="",AC224,IF(AND($M225=1,AC$9&gt;$B$9),"",IF(AND($M225=1,AC$9&lt;=$B$9),LOOKUP(AC$9,$A$12:$A$111,$B$12:$B$111),IF(AND($H225=-1,AD$9=$R224),"",IF($H225=-1,AD224,IF(AND($H225=1,AB$9=$R224),$J225,IF($H225=1,AC224,""))))))))</f>
        <v/>
      </c>
      <c r="AD225" t="str">
        <f ca="1">IF($E224="","",IF($F225="",AD224,IF(AND($M225=1,AD$9&gt;$B$9),"",IF(AND($M225=1,AD$9&lt;=$B$9),LOOKUP(AD$9,$A$12:$A$111,$B$12:$B$111),IF(AND($H225=-1,AE$9=$R224),"",IF($H225=-1,AE224,IF(AND($H225=1,AC$9=$R224),$J225,IF($H225=1,AD224,""))))))))</f>
        <v/>
      </c>
      <c r="AE225" t="str">
        <f ca="1">IF($E224="","",IF($F225="",AE224,IF(AND($M225=1,AE$9&gt;$B$9),"",IF(AND($M225=1,AE$9&lt;=$B$9),LOOKUP(AE$9,$A$12:$A$111,$B$12:$B$111),IF(AND($H225=-1,AF$9=$R224),"",IF($H225=-1,AF224,IF(AND($H225=1,AD$9=$R224),$J225,IF($H225=1,AE224,""))))))))</f>
        <v/>
      </c>
      <c r="AF225" t="str">
        <f ca="1">IF($E224="","",IF($F225="",AF224,IF(AND($M225=1,AF$9&gt;$B$9),"",IF(AND($M225=1,AF$9&lt;=$B$9),LOOKUP(AF$9,$A$12:$A$111,$B$12:$B$111),IF(AND($H225=-1,AG$9=$R224),"",IF($H225=-1,AG224,IF(AND($H225=1,AE$9=$R224),$J225,IF($H225=1,AF224,""))))))))</f>
        <v/>
      </c>
      <c r="AG225" t="str">
        <f ca="1">IF($E224="","",IF($F225="",AG224,IF(AND($M225=1,AG$9&gt;$B$9),"",IF(AND($M225=1,AG$9&lt;=$B$9),LOOKUP(AG$9,$A$12:$A$111,$B$12:$B$111),IF(AND($H225=-1,AH$9=$R224),"",IF($H225=-1,AH224,IF(AND($H225=1,AF$9=$R224),$J225,IF($H225=1,AG224,""))))))))</f>
        <v/>
      </c>
      <c r="AH225" t="str">
        <f ca="1">IF($E224="","",IF($F225="",AH224,IF(AND($M225=1,AH$9&gt;$B$9),"",IF(AND($M225=1,AH$9&lt;=$B$9),LOOKUP(AH$9,$A$12:$A$111,$B$12:$B$111),IF(AND($H225=-1,AI$9=$R224),"",IF($H225=-1,AI224,IF(AND($H225=1,AG$9=$R224),$J225,IF($H225=1,AH224,""))))))))</f>
        <v/>
      </c>
      <c r="AI225" t="str">
        <f ca="1">IF($E224="","",IF($F225="",AI224,IF(AND($M225=1,AI$9&gt;$B$9),"",IF(AND($M225=1,AI$9&lt;=$B$9),LOOKUP(AI$9,$A$12:$A$111,$B$12:$B$111),IF(AND($H225=-1,AJ$9=$R224),"",IF($H225=-1,AJ224,IF(AND($H225=1,AH$9=$R224),$J225,IF($H225=1,AI224,""))))))))</f>
        <v/>
      </c>
      <c r="AJ225" t="str">
        <f ca="1">IF($E224="","",IF($F225="",AJ224,IF(AND($M225=1,AJ$9&gt;$B$9),"",IF(AND($M225=1,AJ$9&lt;=$B$9),LOOKUP(AJ$9,$A$12:$A$111,$B$12:$B$111),IF(AND($H225=-1,AK$9=$R224),"",IF($H225=-1,AK224,IF(AND($H225=1,AI$9=$R224),$J225,IF($H225=1,AJ224,""))))))))</f>
        <v/>
      </c>
      <c r="AK225" t="str">
        <f ca="1">IF($E224="","",IF($F225="",AK224,IF(AND($M225=1,AK$9&gt;$B$9),"",IF(AND($M225=1,AK$9&lt;=$B$9),LOOKUP(AK$9,$A$12:$A$111,$B$12:$B$111),IF(AND($H225=-1,AL$9=$R224),"",IF($H225=-1,AL224,IF(AND($H225=1,AJ$9=$R224),$J225,IF($H225=1,AK224,""))))))))</f>
        <v/>
      </c>
      <c r="AL225" t="str">
        <f ca="1">IF($E224="","",IF($F225="",AL224,IF(AND($M225=1,AL$9&gt;$B$9),"",IF(AND($M225=1,AL$9&lt;=$B$9),LOOKUP(AL$9,$A$12:$A$111,$B$12:$B$111),IF(AND($H225=-1,AM$9=$R224),"",IF($H225=-1,AM224,IF(AND($H225=1,AK$9=$R224),$J225,IF($H225=1,AL224,""))))))))</f>
        <v/>
      </c>
      <c r="AM225" t="str">
        <f ca="1">IF($E224="","",IF($F225="",AM224,IF(AND($M225=1,AM$9&gt;$B$9),"",IF(AND($M225=1,AM$9&lt;=$B$9),LOOKUP(AM$9,$A$12:$A$111,$B$12:$B$111),IF(AND($H225=-1,AN$9=$R224),"",IF($H225=-1,AN224,IF(AND($H225=1,AL$9=$R224),$J225,IF($H225=1,AM224,""))))))))</f>
        <v/>
      </c>
      <c r="AN225" t="str">
        <f ca="1">IF($E224="","",IF($F225="",AN224,IF(AND($M225=1,AN$9&gt;$B$9),"",IF(AND($M225=1,AN$9&lt;=$B$9),LOOKUP(AN$9,$A$12:$A$111,$B$12:$B$111),IF(AND($H225=-1,AO$9=$R224),"",IF($H225=-1,AO224,IF(AND($H225=1,AM$9=$R224),$J225,IF($H225=1,AN224,""))))))))</f>
        <v/>
      </c>
      <c r="AO225" t="str">
        <f ca="1">IF($E224="","",IF($F225="",AO224,IF(AND($M225=1,AO$9&gt;$B$9),"",IF(AND($M225=1,AO$9&lt;=$B$9),LOOKUP(AO$9,$A$12:$A$111,$B$12:$B$111),IF(AND($H225=-1,AP$9=$R224),"",IF($H225=-1,AP224,IF(AND($H225=1,AN$9=$R224),$J225,IF($H225=1,AO224,""))))))))</f>
        <v/>
      </c>
      <c r="AP225" t="str">
        <f ca="1">IF($E224="","",IF($F225="",AP224,IF(AND($M225=1,AP$9&gt;$B$9),"",IF(AND($M225=1,AP$9&lt;=$B$9),LOOKUP(AP$9,$A$12:$A$111,$B$12:$B$111),IF(AND($H225=-1,AQ$9=$R224),"",IF($H225=-1,AQ224,IF(AND($H225=1,AO$9=$R224),$J225,IF($H225=1,AP224,""))))))))</f>
        <v/>
      </c>
      <c r="AQ225" t="str">
        <f ca="1">IF($E224="","",IF($F225="",AQ224,IF(AND($M225=1,AQ$9&gt;$B$9),"",IF(AND($M225=1,AQ$9&lt;=$B$9),LOOKUP(AQ$9,$A$12:$A$111,$B$12:$B$111),IF(AND($H225=-1,AR$9=$R224),"",IF($H225=-1,AR224,IF(AND($H225=1,AP$9=$R224),$J225,IF($H225=1,AQ224,""))))))))</f>
        <v/>
      </c>
      <c r="AR225" t="str">
        <f ca="1">IF($E224="","",IF($F225="",AR224,IF(AND($M225=1,AR$9&gt;$B$9),"",IF(AND($M225=1,AR$9&lt;=$B$9),LOOKUP(AR$9,$A$12:$A$111,$B$12:$B$111),IF(AND($H225=-1,AS$9=$R224),"",IF($H225=-1,AS224,IF(AND($H225=1,AQ$9=$R224),$J225,IF($H225=1,AR224,""))))))))</f>
        <v/>
      </c>
      <c r="AS225" t="str">
        <f ca="1">IF($E224="","",IF($F225="",AS224,IF(AND($M225=1,AS$9&gt;$B$9),"",IF(AND($M225=1,AS$9&lt;=$B$9),LOOKUP(AS$9,$A$12:$A$111,$B$12:$B$111),IF(AND($H225=-1,AT$9=$R224),"",IF($H225=-1,AT224,IF(AND($H225=1,AR$9=$R224),$J225,IF($H225=1,AS224,""))))))))</f>
        <v/>
      </c>
      <c r="AT225" t="str">
        <f ca="1">IF($E224="","",IF($F225="",AT224,IF(AND($M225=1,AT$9&gt;$B$9),"",IF(AND($M225=1,AT$9&lt;=$B$9),LOOKUP(AT$9,$A$12:$A$111,$B$12:$B$111),IF(AND($H225=-1,AU$9=$R224),"",IF($H225=-1,AU224,IF(AND($H225=1,AS$9=$R224),$J225,IF($H225=1,AT224,""))))))))</f>
        <v/>
      </c>
      <c r="AU225" t="str">
        <f ca="1">IF($E224="","",IF($F225="",AU224,IF(AND($M225=1,AU$9&gt;$B$9),"",IF(AND($M225=1,AU$9&lt;=$B$9),LOOKUP(AU$9,$A$12:$A$111,$B$12:$B$111),IF(AND($H225=-1,AV$9=$R224),"",IF($H225=-1,AV224,IF(AND($H225=1,AT$9=$R224),$J225,IF($H225=1,AU224,""))))))))</f>
        <v/>
      </c>
      <c r="AV225" t="str">
        <f ca="1">IF($E224="","",IF($F225="",AV224,IF(AND($M225=1,AV$9&gt;$B$9),"",IF(AND($M225=1,AV$9&lt;=$B$9),LOOKUP(AV$9,$A$12:$A$111,$B$12:$B$111),IF(AND($H225=-1,AW$9=$R224),"",IF($H225=-1,AW224,IF(AND($H225=1,AU$9=$R224),$J225,IF($H225=1,AV224,""))))))))</f>
        <v/>
      </c>
      <c r="AW225" t="str">
        <f ca="1">IF($E224="","",IF($F225="",AW224,IF(AND($M225=1,AW$9&gt;$B$9),"",IF(AND($M225=1,AW$9&lt;=$B$9),LOOKUP(AW$9,$A$12:$A$111,$B$12:$B$111),IF(AND($H225=-1,AX$9=$R224),"",IF($H225=-1,AX224,IF(AND($H225=1,AV$9=$R224),$J225,IF($H225=1,AW224,""))))))))</f>
        <v/>
      </c>
      <c r="AX225" t="str">
        <f ca="1">IF($E224="","",IF($F225="",AX224,IF(AND($M225=1,AX$9&gt;$B$9),"",IF(AND($M225=1,AX$9&lt;=$B$9),LOOKUP(AX$9,$A$12:$A$111,$B$12:$B$111),IF(AND($H225=-1,AY$9=$R224),"",IF($H225=-1,AY224,IF(AND($H225=1,AW$9=$R224),$J225,IF($H225=1,AX224,""))))))))</f>
        <v/>
      </c>
      <c r="AY225" t="str">
        <f ca="1">IF($E224="","",IF($F225="",AY224,IF(AND($M225=1,AY$9&gt;$B$9),"",IF(AND($M225=1,AY$9&lt;=$B$9),LOOKUP(AY$9,$A$12:$A$111,$B$12:$B$111),IF(AND($H225=-1,AZ$9=$R224),"",IF($H225=-1,AZ224,IF(AND($H225=1,AX$9=$R224),$J225,IF($H225=1,AY224,""))))))))</f>
        <v/>
      </c>
      <c r="AZ225" t="str">
        <f ca="1">IF($E224="","",IF($F225="",AZ224,IF(AND($M225=1,AZ$9&gt;$B$9),"",IF(AND($M225=1,AZ$9&lt;=$B$9),LOOKUP(AZ$9,$A$12:$A$111,$B$12:$B$111),IF(AND($H225=-1,BA$9=$R224),"",IF($H225=-1,BA224,IF(AND($H225=1,AY$9=$R224),$J225,IF($H225=1,AZ224,""))))))))</f>
        <v/>
      </c>
      <c r="BA225" t="str">
        <f ca="1">IF($E224="","",IF($F225="",BA224,IF(AND($M225=1,BA$9&gt;$B$9),"",IF(AND($M225=1,BA$9&lt;=$B$9),LOOKUP(BA$9,$A$12:$A$111,$B$12:$B$111),IF(AND($H225=-1,BB$9=$R224),"",IF($H225=-1,BB224,IF(AND($H225=1,AZ$9=$R224),$J225,IF($H225=1,BA224,""))))))))</f>
        <v/>
      </c>
      <c r="BB225" t="str">
        <f ca="1">IF($E224="","",IF($F225="",BB224,IF(AND($M225=1,BB$9&gt;$B$9),"",IF(AND($M225=1,BB$9&lt;=$B$9),LOOKUP(BB$9,$A$12:$A$111,$B$12:$B$111),IF(AND($H225=-1,BC$9=$R224),"",IF($H225=-1,BC224,IF(AND($H225=1,BA$9=$R224),$J225,IF($H225=1,BB224,""))))))))</f>
        <v/>
      </c>
      <c r="BC225" t="str">
        <f ca="1">IF($E224="","",IF($F225="",BC224,IF(AND($M225=1,BC$9&gt;$B$9),"",IF(AND($M225=1,BC$9&lt;=$B$9),LOOKUP(BC$9,$A$12:$A$111,$B$12:$B$111),IF(AND($H225=-1,BD$9=$R224),"",IF($H225=-1,BD224,IF(AND($H225=1,BB$9=$R224),$J225,IF($H225=1,BC224,""))))))))</f>
        <v/>
      </c>
      <c r="BD225" t="str">
        <f ca="1">IF($E224="","",IF($F225="",BD224,IF(AND($M225=1,BD$9&gt;$B$9),"",IF(AND($M225=1,BD$9&lt;=$B$9),LOOKUP(BD$9,$A$12:$A$111,$B$12:$B$111),IF(AND($H225=-1,BE$9=$R224),"",IF($H225=-1,BE224,IF(AND($H225=1,BC$9=$R224),$J225,IF($H225=1,BD224,""))))))))</f>
        <v/>
      </c>
      <c r="BE225" t="str">
        <f ca="1">IF($E224="","",IF($F225="",BE224,IF(AND($M225=1,BE$9&gt;$B$9),"",IF(AND($M225=1,BE$9&lt;=$B$9),LOOKUP(BE$9,$A$12:$A$111,$B$12:$B$111),IF(AND($H225=-1,BF$9=$R224),"",IF($H225=-1,BF224,IF(AND($H225=1,BD$9=$R224),$J225,IF($H225=1,BE224,""))))))))</f>
        <v/>
      </c>
      <c r="BF225" t="str">
        <f ca="1">IF($E224="","",IF($F225="",BF224,IF(AND($M225=1,BF$9&gt;$B$9),"",IF(AND($M225=1,BF$9&lt;=$B$9),LOOKUP(BF$9,$A$12:$A$111,$B$12:$B$111),IF(AND($H225=-1,BG$9=$R224),"",IF($H225=-1,BG224,IF(AND($H225=1,BE$9=$R224),$J225,IF($H225=1,BF224,""))))))))</f>
        <v/>
      </c>
      <c r="BG225" t="str">
        <f ca="1">IF($E224="","",IF($F225="",BG224,IF(AND($M225=1,BG$9&gt;$B$9),"",IF(AND($M225=1,BG$9&lt;=$B$9),LOOKUP(BG$9,$A$12:$A$111,$B$12:$B$111),IF(AND($H225=-1,BH$9=$R224),"",IF($H225=-1,BH224,IF(AND($H225=1,BF$9=$R224),$J225,IF($H225=1,BG224,""))))))))</f>
        <v/>
      </c>
      <c r="BH225" t="str">
        <f ca="1">IF($E224="","",IF($F225="",BH224,IF(AND($M225=1,BH$9&gt;$B$9),"",IF(AND($M225=1,BH$9&lt;=$B$9),LOOKUP(BH$9,$A$12:$A$111,$B$12:$B$111),IF(AND($H225=-1,BI$9=$R224),"",IF($H225=-1,BI224,IF(AND($H225=1,BG$9=$R224),$J225,IF($H225=1,BH224,""))))))))</f>
        <v/>
      </c>
      <c r="BI225" t="str">
        <f ca="1">IF($E224="","",IF($F225="",BI224,IF(AND($M225=1,BI$9&gt;$B$9),"",IF(AND($M225=1,BI$9&lt;=$B$9),LOOKUP(BI$9,$A$12:$A$111,$B$12:$B$111),IF(AND($H225=-1,BJ$9=$R224),"",IF($H225=-1,BJ224,IF(AND($H225=1,BH$9=$R224),$J225,IF($H225=1,BI224,""))))))))</f>
        <v/>
      </c>
      <c r="BJ225" t="str">
        <f ca="1">IF($E224="","",IF($F225="",BJ224,IF(AND($M225=1,BJ$9&gt;$B$9),"",IF(AND($M225=1,BJ$9&lt;=$B$9),LOOKUP(BJ$9,$A$12:$A$111,$B$12:$B$111),IF(AND($H225=-1,BK$9=$R224),"",IF($H225=-1,BK224,IF(AND($H225=1,BI$9=$R224),$J225,IF($H225=1,BJ224,""))))))))</f>
        <v/>
      </c>
      <c r="BK225" t="str">
        <f ca="1">IF($E224="","",IF($F225="",BK224,IF(AND($M225=1,BK$9&gt;$B$9),"",IF(AND($M225=1,BK$9&lt;=$B$9),LOOKUP(BK$9,$A$12:$A$111,$B$12:$B$111),IF(AND($H225=-1,BL$9=$R224),"",IF($H225=-1,BL224,IF(AND($H225=1,BJ$9=$R224),$J225,IF($H225=1,BK224,""))))))))</f>
        <v/>
      </c>
      <c r="BL225" t="str">
        <f ca="1">IF($E224="","",IF($F225="",BL224,IF(AND($M225=1,BL$9&gt;$B$9),"",IF(AND($M225=1,BL$9&lt;=$B$9),LOOKUP(BL$9,$A$12:$A$111,$B$12:$B$111),IF(AND($H225=-1,BM$9=$R224),"",IF($H225=-1,BM224,IF(AND($H225=1,BK$9=$R224),$J225,IF($H225=1,BL224,""))))))))</f>
        <v/>
      </c>
      <c r="BM225" t="str">
        <f ca="1">IF($E224="","",IF($F225="",BM224,IF(AND($M225=1,BM$9&gt;$B$9),"",IF(AND($M225=1,BM$9&lt;=$B$9),LOOKUP(BM$9,$A$12:$A$111,$B$12:$B$111),IF(AND($H225=-1,BN$9=$R224),"",IF($H225=-1,BN224,IF(AND($H225=1,BL$9=$R224),$J225,IF($H225=1,BM224,""))))))))</f>
        <v/>
      </c>
      <c r="BN225" t="str">
        <f ca="1">IF($E224="","",IF($F225="",BN224,IF(AND($M225=1,BN$9&gt;$B$9),"",IF(AND($M225=1,BN$9&lt;=$B$9),LOOKUP(BN$9,$A$12:$A$111,$B$12:$B$111),IF(AND($H225=-1,BO$9=$R224),"",IF($H225=-1,BO224,IF(AND($H225=1,BM$9=$R224),$J225,IF($H225=1,BN224,""))))))))</f>
        <v/>
      </c>
      <c r="BO225" t="str">
        <f ca="1">IF($E224="","",IF($F225="",BO224,IF(AND($M225=1,BO$9&gt;$B$9),"",IF(AND($M225=1,BO$9&lt;=$B$9),LOOKUP(BO$9,$A$12:$A$111,$B$12:$B$111),IF(AND($H225=-1,BP$9=$R224),"",IF($H225=-1,BP224,IF(AND($H225=1,BN$9=$R224),$J225,IF($H225=1,BO224,""))))))))</f>
        <v/>
      </c>
      <c r="BP225">
        <f ca="1">IF($E224="","",IF($F225="",BP224,IF(AND($M225=1,BP$9&gt;$B$9),"",IF(AND($M225=1,BP$9&lt;=$B$9),LOOKUP(BP$9,$A$12:$A$111,$B$12:$B$111),IF(AND($H225=-1,BQ$9=$R224),"",IF($H225=-1,BQ224,IF(AND($H225=1,BO$9=$R224),$J225,IF($H225=1,BP224,""))))))))</f>
        <v>0</v>
      </c>
    </row>
    <row r="226" spans="4:68" x14ac:dyDescent="0.25">
      <c r="D226" s="4">
        <v>216</v>
      </c>
      <c r="E226" s="1">
        <f t="shared" ca="1" si="30"/>
        <v>15</v>
      </c>
      <c r="F226" t="str">
        <f ca="1">IF(E225="","",IF(AND(B$3="Last",G225="Zero"),F225,IF(B$3="Last",G225,IF(AND(B$3="2nd last",G224="Zero"),F225,IF(B$3="2nd last",G224,IF(AND(B$3="Opposite",G225="Zero"),F225,IF(AND(B$3="Opposite",G225="Red"),"Black",IF(AND(B$3="Opposite",G225="Black"),"Red",IF(AND(B$3="Opposite",G225="Odd"),"Even",IF(AND(B$3="Opposite",G225="Even"),"Odd",IF(AND(B$3="Opposite",G225="High"),"Low",IF(AND(B$3="Opposite",G225="Low"),"High",IF(COUNTIF(Refs!$E$5:$I$6,B$3)=1,RevLab!B$3,"")))))))))))))</f>
        <v>Black</v>
      </c>
      <c r="G226" t="str">
        <f ca="1">IF(E226="","",IF(B$2="Red/Black",LOOKUP(E226,Refs!D:D,Refs!F:F),IF(B$2="High/Low",LOOKUP(E226,Refs!D:D,Refs!H:H),IF(B$2="Odd/Even",LOOKUP(E226,Refs!D:D,Refs!J:J),""))))</f>
        <v>Black</v>
      </c>
      <c r="H226">
        <f t="shared" ca="1" si="31"/>
        <v>1</v>
      </c>
      <c r="I226">
        <f ca="1">IF(E225="","",IF(F226="","",IF(AND(R225&gt;1,P225+Q225&gt;=$B$4),$B$4,IF(R225=1,P225,P225+Q225))))</f>
        <v>8</v>
      </c>
      <c r="J226">
        <f t="shared" ca="1" si="32"/>
        <v>8</v>
      </c>
      <c r="K226">
        <f t="shared" ca="1" si="34"/>
        <v>-252</v>
      </c>
      <c r="L226">
        <f t="shared" ca="1" si="35"/>
        <v>86</v>
      </c>
      <c r="M226">
        <f t="shared" ca="1" si="33"/>
        <v>0</v>
      </c>
      <c r="P226">
        <f t="shared" ca="1" si="27"/>
        <v>2</v>
      </c>
      <c r="Q226">
        <f t="shared" ca="1" si="28"/>
        <v>8</v>
      </c>
      <c r="R226" s="2">
        <f t="shared" ca="1" si="29"/>
        <v>6</v>
      </c>
      <c r="S226" s="4">
        <f ca="1">IF(E225="","",IF($F226="",S225,IF($M226=1,LOOKUP(S$9,$A$12:$A$111,$B$12:$B$111),IF(AND($H226=-1,T$9=$R225),"",IF($H226=-1,T225,IF($H226=1,S225))))))</f>
        <v>2</v>
      </c>
      <c r="T226">
        <f ca="1">IF($E225="","",IF($F226="",T225,IF(AND($M226=1,T$9&gt;$B$9),"",IF(AND($M226=1,T$9&lt;=$B$9),LOOKUP(T$9,$A$12:$A$111,$B$12:$B$111),IF(AND($H226=-1,U$9=$R225),"",IF($H226=-1,U225,IF(AND($H226=1,S$9=$R225),$J226,IF($H226=1,T225,""))))))))</f>
        <v>3</v>
      </c>
      <c r="U226">
        <f ca="1">IF($E225="","",IF($F226="",U225,IF(AND($M226=1,U$9&gt;$B$9),"",IF(AND($M226=1,U$9&lt;=$B$9),LOOKUP(U$9,$A$12:$A$111,$B$12:$B$111),IF(AND($H226=-1,V$9=$R225),"",IF($H226=-1,V225,IF(AND($H226=1,T$9=$R225),$J226,IF($H226=1,U225,""))))))))</f>
        <v>4</v>
      </c>
      <c r="V226">
        <f ca="1">IF($E225="","",IF($F226="",V225,IF(AND($M226=1,V$9&gt;$B$9),"",IF(AND($M226=1,V$9&lt;=$B$9),LOOKUP(V$9,$A$12:$A$111,$B$12:$B$111),IF(AND($H226=-1,W$9=$R225),"",IF($H226=-1,W225,IF(AND($H226=1,U$9=$R225),$J226,IF($H226=1,V225,""))))))))</f>
        <v>5</v>
      </c>
      <c r="W226">
        <f ca="1">IF($E225="","",IF($F226="",W225,IF(AND($M226=1,W$9&gt;$B$9),"",IF(AND($M226=1,W$9&lt;=$B$9),LOOKUP(W$9,$A$12:$A$111,$B$12:$B$111),IF(AND($H226=-1,X$9=$R225),"",IF($H226=-1,X225,IF(AND($H226=1,V$9=$R225),$J226,IF($H226=1,W225,""))))))))</f>
        <v>6</v>
      </c>
      <c r="X226">
        <f ca="1">IF($E225="","",IF($F226="",X225,IF(AND($M226=1,X$9&gt;$B$9),"",IF(AND($M226=1,X$9&lt;=$B$9),LOOKUP(X$9,$A$12:$A$111,$B$12:$B$111),IF(AND($H226=-1,Y$9=$R225),"",IF($H226=-1,Y225,IF(AND($H226=1,W$9=$R225),$J226,IF($H226=1,X225,""))))))))</f>
        <v>8</v>
      </c>
      <c r="Y226" t="str">
        <f ca="1">IF($E225="","",IF($F226="",Y225,IF(AND($M226=1,Y$9&gt;$B$9),"",IF(AND($M226=1,Y$9&lt;=$B$9),LOOKUP(Y$9,$A$12:$A$111,$B$12:$B$111),IF(AND($H226=-1,Z$9=$R225),"",IF($H226=-1,Z225,IF(AND($H226=1,X$9=$R225),$J226,IF($H226=1,Y225,""))))))))</f>
        <v/>
      </c>
      <c r="Z226" t="str">
        <f ca="1">IF($E225="","",IF($F226="",Z225,IF(AND($M226=1,Z$9&gt;$B$9),"",IF(AND($M226=1,Z$9&lt;=$B$9),LOOKUP(Z$9,$A$12:$A$111,$B$12:$B$111),IF(AND($H226=-1,AA$9=$R225),"",IF($H226=-1,AA225,IF(AND($H226=1,Y$9=$R225),$J226,IF($H226=1,Z225,""))))))))</f>
        <v/>
      </c>
      <c r="AA226" t="str">
        <f ca="1">IF($E225="","",IF($F226="",AA225,IF(AND($M226=1,AA$9&gt;$B$9),"",IF(AND($M226=1,AA$9&lt;=$B$9),LOOKUP(AA$9,$A$12:$A$111,$B$12:$B$111),IF(AND($H226=-1,AB$9=$R225),"",IF($H226=-1,AB225,IF(AND($H226=1,Z$9=$R225),$J226,IF($H226=1,AA225,""))))))))</f>
        <v/>
      </c>
      <c r="AB226" t="str">
        <f ca="1">IF($E225="","",IF($F226="",AB225,IF(AND($M226=1,AB$9&gt;$B$9),"",IF(AND($M226=1,AB$9&lt;=$B$9),LOOKUP(AB$9,$A$12:$A$111,$B$12:$B$111),IF(AND($H226=-1,AC$9=$R225),"",IF($H226=-1,AC225,IF(AND($H226=1,AA$9=$R225),$J226,IF($H226=1,AB225,""))))))))</f>
        <v/>
      </c>
      <c r="AC226" t="str">
        <f ca="1">IF($E225="","",IF($F226="",AC225,IF(AND($M226=1,AC$9&gt;$B$9),"",IF(AND($M226=1,AC$9&lt;=$B$9),LOOKUP(AC$9,$A$12:$A$111,$B$12:$B$111),IF(AND($H226=-1,AD$9=$R225),"",IF($H226=-1,AD225,IF(AND($H226=1,AB$9=$R225),$J226,IF($H226=1,AC225,""))))))))</f>
        <v/>
      </c>
      <c r="AD226" t="str">
        <f ca="1">IF($E225="","",IF($F226="",AD225,IF(AND($M226=1,AD$9&gt;$B$9),"",IF(AND($M226=1,AD$9&lt;=$B$9),LOOKUP(AD$9,$A$12:$A$111,$B$12:$B$111),IF(AND($H226=-1,AE$9=$R225),"",IF($H226=-1,AE225,IF(AND($H226=1,AC$9=$R225),$J226,IF($H226=1,AD225,""))))))))</f>
        <v/>
      </c>
      <c r="AE226" t="str">
        <f ca="1">IF($E225="","",IF($F226="",AE225,IF(AND($M226=1,AE$9&gt;$B$9),"",IF(AND($M226=1,AE$9&lt;=$B$9),LOOKUP(AE$9,$A$12:$A$111,$B$12:$B$111),IF(AND($H226=-1,AF$9=$R225),"",IF($H226=-1,AF225,IF(AND($H226=1,AD$9=$R225),$J226,IF($H226=1,AE225,""))))))))</f>
        <v/>
      </c>
      <c r="AF226" t="str">
        <f ca="1">IF($E225="","",IF($F226="",AF225,IF(AND($M226=1,AF$9&gt;$B$9),"",IF(AND($M226=1,AF$9&lt;=$B$9),LOOKUP(AF$9,$A$12:$A$111,$B$12:$B$111),IF(AND($H226=-1,AG$9=$R225),"",IF($H226=-1,AG225,IF(AND($H226=1,AE$9=$R225),$J226,IF($H226=1,AF225,""))))))))</f>
        <v/>
      </c>
      <c r="AG226" t="str">
        <f ca="1">IF($E225="","",IF($F226="",AG225,IF(AND($M226=1,AG$9&gt;$B$9),"",IF(AND($M226=1,AG$9&lt;=$B$9),LOOKUP(AG$9,$A$12:$A$111,$B$12:$B$111),IF(AND($H226=-1,AH$9=$R225),"",IF($H226=-1,AH225,IF(AND($H226=1,AF$9=$R225),$J226,IF($H226=1,AG225,""))))))))</f>
        <v/>
      </c>
      <c r="AH226" t="str">
        <f ca="1">IF($E225="","",IF($F226="",AH225,IF(AND($M226=1,AH$9&gt;$B$9),"",IF(AND($M226=1,AH$9&lt;=$B$9),LOOKUP(AH$9,$A$12:$A$111,$B$12:$B$111),IF(AND($H226=-1,AI$9=$R225),"",IF($H226=-1,AI225,IF(AND($H226=1,AG$9=$R225),$J226,IF($H226=1,AH225,""))))))))</f>
        <v/>
      </c>
      <c r="AI226" t="str">
        <f ca="1">IF($E225="","",IF($F226="",AI225,IF(AND($M226=1,AI$9&gt;$B$9),"",IF(AND($M226=1,AI$9&lt;=$B$9),LOOKUP(AI$9,$A$12:$A$111,$B$12:$B$111),IF(AND($H226=-1,AJ$9=$R225),"",IF($H226=-1,AJ225,IF(AND($H226=1,AH$9=$R225),$J226,IF($H226=1,AI225,""))))))))</f>
        <v/>
      </c>
      <c r="AJ226" t="str">
        <f ca="1">IF($E225="","",IF($F226="",AJ225,IF(AND($M226=1,AJ$9&gt;$B$9),"",IF(AND($M226=1,AJ$9&lt;=$B$9),LOOKUP(AJ$9,$A$12:$A$111,$B$12:$B$111),IF(AND($H226=-1,AK$9=$R225),"",IF($H226=-1,AK225,IF(AND($H226=1,AI$9=$R225),$J226,IF($H226=1,AJ225,""))))))))</f>
        <v/>
      </c>
      <c r="AK226" t="str">
        <f ca="1">IF($E225="","",IF($F226="",AK225,IF(AND($M226=1,AK$9&gt;$B$9),"",IF(AND($M226=1,AK$9&lt;=$B$9),LOOKUP(AK$9,$A$12:$A$111,$B$12:$B$111),IF(AND($H226=-1,AL$9=$R225),"",IF($H226=-1,AL225,IF(AND($H226=1,AJ$9=$R225),$J226,IF($H226=1,AK225,""))))))))</f>
        <v/>
      </c>
      <c r="AL226" t="str">
        <f ca="1">IF($E225="","",IF($F226="",AL225,IF(AND($M226=1,AL$9&gt;$B$9),"",IF(AND($M226=1,AL$9&lt;=$B$9),LOOKUP(AL$9,$A$12:$A$111,$B$12:$B$111),IF(AND($H226=-1,AM$9=$R225),"",IF($H226=-1,AM225,IF(AND($H226=1,AK$9=$R225),$J226,IF($H226=1,AL225,""))))))))</f>
        <v/>
      </c>
      <c r="AM226" t="str">
        <f ca="1">IF($E225="","",IF($F226="",AM225,IF(AND($M226=1,AM$9&gt;$B$9),"",IF(AND($M226=1,AM$9&lt;=$B$9),LOOKUP(AM$9,$A$12:$A$111,$B$12:$B$111),IF(AND($H226=-1,AN$9=$R225),"",IF($H226=-1,AN225,IF(AND($H226=1,AL$9=$R225),$J226,IF($H226=1,AM225,""))))))))</f>
        <v/>
      </c>
      <c r="AN226" t="str">
        <f ca="1">IF($E225="","",IF($F226="",AN225,IF(AND($M226=1,AN$9&gt;$B$9),"",IF(AND($M226=1,AN$9&lt;=$B$9),LOOKUP(AN$9,$A$12:$A$111,$B$12:$B$111),IF(AND($H226=-1,AO$9=$R225),"",IF($H226=-1,AO225,IF(AND($H226=1,AM$9=$R225),$J226,IF($H226=1,AN225,""))))))))</f>
        <v/>
      </c>
      <c r="AO226" t="str">
        <f ca="1">IF($E225="","",IF($F226="",AO225,IF(AND($M226=1,AO$9&gt;$B$9),"",IF(AND($M226=1,AO$9&lt;=$B$9),LOOKUP(AO$9,$A$12:$A$111,$B$12:$B$111),IF(AND($H226=-1,AP$9=$R225),"",IF($H226=-1,AP225,IF(AND($H226=1,AN$9=$R225),$J226,IF($H226=1,AO225,""))))))))</f>
        <v/>
      </c>
      <c r="AP226" t="str">
        <f ca="1">IF($E225="","",IF($F226="",AP225,IF(AND($M226=1,AP$9&gt;$B$9),"",IF(AND($M226=1,AP$9&lt;=$B$9),LOOKUP(AP$9,$A$12:$A$111,$B$12:$B$111),IF(AND($H226=-1,AQ$9=$R225),"",IF($H226=-1,AQ225,IF(AND($H226=1,AO$9=$R225),$J226,IF($H226=1,AP225,""))))))))</f>
        <v/>
      </c>
      <c r="AQ226" t="str">
        <f ca="1">IF($E225="","",IF($F226="",AQ225,IF(AND($M226=1,AQ$9&gt;$B$9),"",IF(AND($M226=1,AQ$9&lt;=$B$9),LOOKUP(AQ$9,$A$12:$A$111,$B$12:$B$111),IF(AND($H226=-1,AR$9=$R225),"",IF($H226=-1,AR225,IF(AND($H226=1,AP$9=$R225),$J226,IF($H226=1,AQ225,""))))))))</f>
        <v/>
      </c>
      <c r="AR226" t="str">
        <f ca="1">IF($E225="","",IF($F226="",AR225,IF(AND($M226=1,AR$9&gt;$B$9),"",IF(AND($M226=1,AR$9&lt;=$B$9),LOOKUP(AR$9,$A$12:$A$111,$B$12:$B$111),IF(AND($H226=-1,AS$9=$R225),"",IF($H226=-1,AS225,IF(AND($H226=1,AQ$9=$R225),$J226,IF($H226=1,AR225,""))))))))</f>
        <v/>
      </c>
      <c r="AS226" t="str">
        <f ca="1">IF($E225="","",IF($F226="",AS225,IF(AND($M226=1,AS$9&gt;$B$9),"",IF(AND($M226=1,AS$9&lt;=$B$9),LOOKUP(AS$9,$A$12:$A$111,$B$12:$B$111),IF(AND($H226=-1,AT$9=$R225),"",IF($H226=-1,AT225,IF(AND($H226=1,AR$9=$R225),$J226,IF($H226=1,AS225,""))))))))</f>
        <v/>
      </c>
      <c r="AT226" t="str">
        <f ca="1">IF($E225="","",IF($F226="",AT225,IF(AND($M226=1,AT$9&gt;$B$9),"",IF(AND($M226=1,AT$9&lt;=$B$9),LOOKUP(AT$9,$A$12:$A$111,$B$12:$B$111),IF(AND($H226=-1,AU$9=$R225),"",IF($H226=-1,AU225,IF(AND($H226=1,AS$9=$R225),$J226,IF($H226=1,AT225,""))))))))</f>
        <v/>
      </c>
      <c r="AU226" t="str">
        <f ca="1">IF($E225="","",IF($F226="",AU225,IF(AND($M226=1,AU$9&gt;$B$9),"",IF(AND($M226=1,AU$9&lt;=$B$9),LOOKUP(AU$9,$A$12:$A$111,$B$12:$B$111),IF(AND($H226=-1,AV$9=$R225),"",IF($H226=-1,AV225,IF(AND($H226=1,AT$9=$R225),$J226,IF($H226=1,AU225,""))))))))</f>
        <v/>
      </c>
      <c r="AV226" t="str">
        <f ca="1">IF($E225="","",IF($F226="",AV225,IF(AND($M226=1,AV$9&gt;$B$9),"",IF(AND($M226=1,AV$9&lt;=$B$9),LOOKUP(AV$9,$A$12:$A$111,$B$12:$B$111),IF(AND($H226=-1,AW$9=$R225),"",IF($H226=-1,AW225,IF(AND($H226=1,AU$9=$R225),$J226,IF($H226=1,AV225,""))))))))</f>
        <v/>
      </c>
      <c r="AW226" t="str">
        <f ca="1">IF($E225="","",IF($F226="",AW225,IF(AND($M226=1,AW$9&gt;$B$9),"",IF(AND($M226=1,AW$9&lt;=$B$9),LOOKUP(AW$9,$A$12:$A$111,$B$12:$B$111),IF(AND($H226=-1,AX$9=$R225),"",IF($H226=-1,AX225,IF(AND($H226=1,AV$9=$R225),$J226,IF($H226=1,AW225,""))))))))</f>
        <v/>
      </c>
      <c r="AX226" t="str">
        <f ca="1">IF($E225="","",IF($F226="",AX225,IF(AND($M226=1,AX$9&gt;$B$9),"",IF(AND($M226=1,AX$9&lt;=$B$9),LOOKUP(AX$9,$A$12:$A$111,$B$12:$B$111),IF(AND($H226=-1,AY$9=$R225),"",IF($H226=-1,AY225,IF(AND($H226=1,AW$9=$R225),$J226,IF($H226=1,AX225,""))))))))</f>
        <v/>
      </c>
      <c r="AY226" t="str">
        <f ca="1">IF($E225="","",IF($F226="",AY225,IF(AND($M226=1,AY$9&gt;$B$9),"",IF(AND($M226=1,AY$9&lt;=$B$9),LOOKUP(AY$9,$A$12:$A$111,$B$12:$B$111),IF(AND($H226=-1,AZ$9=$R225),"",IF($H226=-1,AZ225,IF(AND($H226=1,AX$9=$R225),$J226,IF($H226=1,AY225,""))))))))</f>
        <v/>
      </c>
      <c r="AZ226" t="str">
        <f ca="1">IF($E225="","",IF($F226="",AZ225,IF(AND($M226=1,AZ$9&gt;$B$9),"",IF(AND($M226=1,AZ$9&lt;=$B$9),LOOKUP(AZ$9,$A$12:$A$111,$B$12:$B$111),IF(AND($H226=-1,BA$9=$R225),"",IF($H226=-1,BA225,IF(AND($H226=1,AY$9=$R225),$J226,IF($H226=1,AZ225,""))))))))</f>
        <v/>
      </c>
      <c r="BA226" t="str">
        <f ca="1">IF($E225="","",IF($F226="",BA225,IF(AND($M226=1,BA$9&gt;$B$9),"",IF(AND($M226=1,BA$9&lt;=$B$9),LOOKUP(BA$9,$A$12:$A$111,$B$12:$B$111),IF(AND($H226=-1,BB$9=$R225),"",IF($H226=-1,BB225,IF(AND($H226=1,AZ$9=$R225),$J226,IF($H226=1,BA225,""))))))))</f>
        <v/>
      </c>
      <c r="BB226" t="str">
        <f ca="1">IF($E225="","",IF($F226="",BB225,IF(AND($M226=1,BB$9&gt;$B$9),"",IF(AND($M226=1,BB$9&lt;=$B$9),LOOKUP(BB$9,$A$12:$A$111,$B$12:$B$111),IF(AND($H226=-1,BC$9=$R225),"",IF($H226=-1,BC225,IF(AND($H226=1,BA$9=$R225),$J226,IF($H226=1,BB225,""))))))))</f>
        <v/>
      </c>
      <c r="BC226" t="str">
        <f ca="1">IF($E225="","",IF($F226="",BC225,IF(AND($M226=1,BC$9&gt;$B$9),"",IF(AND($M226=1,BC$9&lt;=$B$9),LOOKUP(BC$9,$A$12:$A$111,$B$12:$B$111),IF(AND($H226=-1,BD$9=$R225),"",IF($H226=-1,BD225,IF(AND($H226=1,BB$9=$R225),$J226,IF($H226=1,BC225,""))))))))</f>
        <v/>
      </c>
      <c r="BD226" t="str">
        <f ca="1">IF($E225="","",IF($F226="",BD225,IF(AND($M226=1,BD$9&gt;$B$9),"",IF(AND($M226=1,BD$9&lt;=$B$9),LOOKUP(BD$9,$A$12:$A$111,$B$12:$B$111),IF(AND($H226=-1,BE$9=$R225),"",IF($H226=-1,BE225,IF(AND($H226=1,BC$9=$R225),$J226,IF($H226=1,BD225,""))))))))</f>
        <v/>
      </c>
      <c r="BE226" t="str">
        <f ca="1">IF($E225="","",IF($F226="",BE225,IF(AND($M226=1,BE$9&gt;$B$9),"",IF(AND($M226=1,BE$9&lt;=$B$9),LOOKUP(BE$9,$A$12:$A$111,$B$12:$B$111),IF(AND($H226=-1,BF$9=$R225),"",IF($H226=-1,BF225,IF(AND($H226=1,BD$9=$R225),$J226,IF($H226=1,BE225,""))))))))</f>
        <v/>
      </c>
      <c r="BF226" t="str">
        <f ca="1">IF($E225="","",IF($F226="",BF225,IF(AND($M226=1,BF$9&gt;$B$9),"",IF(AND($M226=1,BF$9&lt;=$B$9),LOOKUP(BF$9,$A$12:$A$111,$B$12:$B$111),IF(AND($H226=-1,BG$9=$R225),"",IF($H226=-1,BG225,IF(AND($H226=1,BE$9=$R225),$J226,IF($H226=1,BF225,""))))))))</f>
        <v/>
      </c>
      <c r="BG226" t="str">
        <f ca="1">IF($E225="","",IF($F226="",BG225,IF(AND($M226=1,BG$9&gt;$B$9),"",IF(AND($M226=1,BG$9&lt;=$B$9),LOOKUP(BG$9,$A$12:$A$111,$B$12:$B$111),IF(AND($H226=-1,BH$9=$R225),"",IF($H226=-1,BH225,IF(AND($H226=1,BF$9=$R225),$J226,IF($H226=1,BG225,""))))))))</f>
        <v/>
      </c>
      <c r="BH226" t="str">
        <f ca="1">IF($E225="","",IF($F226="",BH225,IF(AND($M226=1,BH$9&gt;$B$9),"",IF(AND($M226=1,BH$9&lt;=$B$9),LOOKUP(BH$9,$A$12:$A$111,$B$12:$B$111),IF(AND($H226=-1,BI$9=$R225),"",IF($H226=-1,BI225,IF(AND($H226=1,BG$9=$R225),$J226,IF($H226=1,BH225,""))))))))</f>
        <v/>
      </c>
      <c r="BI226" t="str">
        <f ca="1">IF($E225="","",IF($F226="",BI225,IF(AND($M226=1,BI$9&gt;$B$9),"",IF(AND($M226=1,BI$9&lt;=$B$9),LOOKUP(BI$9,$A$12:$A$111,$B$12:$B$111),IF(AND($H226=-1,BJ$9=$R225),"",IF($H226=-1,BJ225,IF(AND($H226=1,BH$9=$R225),$J226,IF($H226=1,BI225,""))))))))</f>
        <v/>
      </c>
      <c r="BJ226" t="str">
        <f ca="1">IF($E225="","",IF($F226="",BJ225,IF(AND($M226=1,BJ$9&gt;$B$9),"",IF(AND($M226=1,BJ$9&lt;=$B$9),LOOKUP(BJ$9,$A$12:$A$111,$B$12:$B$111),IF(AND($H226=-1,BK$9=$R225),"",IF($H226=-1,BK225,IF(AND($H226=1,BI$9=$R225),$J226,IF($H226=1,BJ225,""))))))))</f>
        <v/>
      </c>
      <c r="BK226" t="str">
        <f ca="1">IF($E225="","",IF($F226="",BK225,IF(AND($M226=1,BK$9&gt;$B$9),"",IF(AND($M226=1,BK$9&lt;=$B$9),LOOKUP(BK$9,$A$12:$A$111,$B$12:$B$111),IF(AND($H226=-1,BL$9=$R225),"",IF($H226=-1,BL225,IF(AND($H226=1,BJ$9=$R225),$J226,IF($H226=1,BK225,""))))))))</f>
        <v/>
      </c>
      <c r="BL226" t="str">
        <f ca="1">IF($E225="","",IF($F226="",BL225,IF(AND($M226=1,BL$9&gt;$B$9),"",IF(AND($M226=1,BL$9&lt;=$B$9),LOOKUP(BL$9,$A$12:$A$111,$B$12:$B$111),IF(AND($H226=-1,BM$9=$R225),"",IF($H226=-1,BM225,IF(AND($H226=1,BK$9=$R225),$J226,IF($H226=1,BL225,""))))))))</f>
        <v/>
      </c>
      <c r="BM226" t="str">
        <f ca="1">IF($E225="","",IF($F226="",BM225,IF(AND($M226=1,BM$9&gt;$B$9),"",IF(AND($M226=1,BM$9&lt;=$B$9),LOOKUP(BM$9,$A$12:$A$111,$B$12:$B$111),IF(AND($H226=-1,BN$9=$R225),"",IF($H226=-1,BN225,IF(AND($H226=1,BL$9=$R225),$J226,IF($H226=1,BM225,""))))))))</f>
        <v/>
      </c>
      <c r="BN226" t="str">
        <f ca="1">IF($E225="","",IF($F226="",BN225,IF(AND($M226=1,BN$9&gt;$B$9),"",IF(AND($M226=1,BN$9&lt;=$B$9),LOOKUP(BN$9,$A$12:$A$111,$B$12:$B$111),IF(AND($H226=-1,BO$9=$R225),"",IF($H226=-1,BO225,IF(AND($H226=1,BM$9=$R225),$J226,IF($H226=1,BN225,""))))))))</f>
        <v/>
      </c>
      <c r="BO226" t="str">
        <f ca="1">IF($E225="","",IF($F226="",BO225,IF(AND($M226=1,BO$9&gt;$B$9),"",IF(AND($M226=1,BO$9&lt;=$B$9),LOOKUP(BO$9,$A$12:$A$111,$B$12:$B$111),IF(AND($H226=-1,BP$9=$R225),"",IF($H226=-1,BP225,IF(AND($H226=1,BN$9=$R225),$J226,IF($H226=1,BO225,""))))))))</f>
        <v/>
      </c>
      <c r="BP226">
        <f ca="1">IF($E225="","",IF($F226="",BP225,IF(AND($M226=1,BP$9&gt;$B$9),"",IF(AND($M226=1,BP$9&lt;=$B$9),LOOKUP(BP$9,$A$12:$A$111,$B$12:$B$111),IF(AND($H226=-1,BQ$9=$R225),"",IF($H226=-1,BQ225,IF(AND($H226=1,BO$9=$R225),$J226,IF($H226=1,BP225,""))))))))</f>
        <v>0</v>
      </c>
    </row>
    <row r="227" spans="4:68" x14ac:dyDescent="0.25">
      <c r="D227" s="4">
        <v>217</v>
      </c>
      <c r="E227" s="1">
        <f t="shared" ca="1" si="30"/>
        <v>5</v>
      </c>
      <c r="F227" t="str">
        <f ca="1">IF(E226="","",IF(AND(B$3="Last",G226="Zero"),F226,IF(B$3="Last",G226,IF(AND(B$3="2nd last",G225="Zero"),F226,IF(B$3="2nd last",G225,IF(AND(B$3="Opposite",G226="Zero"),F226,IF(AND(B$3="Opposite",G226="Red"),"Black",IF(AND(B$3="Opposite",G226="Black"),"Red",IF(AND(B$3="Opposite",G226="Odd"),"Even",IF(AND(B$3="Opposite",G226="Even"),"Odd",IF(AND(B$3="Opposite",G226="High"),"Low",IF(AND(B$3="Opposite",G226="Low"),"High",IF(COUNTIF(Refs!$E$5:$I$6,B$3)=1,RevLab!B$3,"")))))))))))))</f>
        <v>Black</v>
      </c>
      <c r="G227" t="str">
        <f ca="1">IF(E227="","",IF(B$2="Red/Black",LOOKUP(E227,Refs!D:D,Refs!F:F),IF(B$2="High/Low",LOOKUP(E227,Refs!D:D,Refs!H:H),IF(B$2="Odd/Even",LOOKUP(E227,Refs!D:D,Refs!J:J),""))))</f>
        <v>Red</v>
      </c>
      <c r="H227">
        <f t="shared" ca="1" si="31"/>
        <v>-1</v>
      </c>
      <c r="I227">
        <f ca="1">IF(E226="","",IF(F227="","",IF(AND(R226&gt;1,P226+Q226&gt;=$B$4),$B$4,IF(R226=1,P226,P226+Q226))))</f>
        <v>10</v>
      </c>
      <c r="J227">
        <f t="shared" ca="1" si="32"/>
        <v>-10</v>
      </c>
      <c r="K227">
        <f t="shared" ca="1" si="34"/>
        <v>-262</v>
      </c>
      <c r="L227">
        <f t="shared" ca="1" si="35"/>
        <v>86</v>
      </c>
      <c r="M227">
        <f t="shared" ca="1" si="33"/>
        <v>0</v>
      </c>
      <c r="P227">
        <f t="shared" ca="1" si="27"/>
        <v>3</v>
      </c>
      <c r="Q227">
        <f t="shared" ca="1" si="28"/>
        <v>6</v>
      </c>
      <c r="R227" s="2">
        <f t="shared" ca="1" si="29"/>
        <v>4</v>
      </c>
      <c r="S227" s="4">
        <f ca="1">IF(E226="","",IF($F227="",S226,IF($M227=1,LOOKUP(S$9,$A$12:$A$111,$B$12:$B$111),IF(AND($H227=-1,T$9=$R226),"",IF($H227=-1,T226,IF($H227=1,S226))))))</f>
        <v>3</v>
      </c>
      <c r="T227">
        <f ca="1">IF($E226="","",IF($F227="",T226,IF(AND($M227=1,T$9&gt;$B$9),"",IF(AND($M227=1,T$9&lt;=$B$9),LOOKUP(T$9,$A$12:$A$111,$B$12:$B$111),IF(AND($H227=-1,U$9=$R226),"",IF($H227=-1,U226,IF(AND($H227=1,S$9=$R226),$J227,IF($H227=1,T226,""))))))))</f>
        <v>4</v>
      </c>
      <c r="U227">
        <f ca="1">IF($E226="","",IF($F227="",U226,IF(AND($M227=1,U$9&gt;$B$9),"",IF(AND($M227=1,U$9&lt;=$B$9),LOOKUP(U$9,$A$12:$A$111,$B$12:$B$111),IF(AND($H227=-1,V$9=$R226),"",IF($H227=-1,V226,IF(AND($H227=1,T$9=$R226),$J227,IF($H227=1,U226,""))))))))</f>
        <v>5</v>
      </c>
      <c r="V227">
        <f ca="1">IF($E226="","",IF($F227="",V226,IF(AND($M227=1,V$9&gt;$B$9),"",IF(AND($M227=1,V$9&lt;=$B$9),LOOKUP(V$9,$A$12:$A$111,$B$12:$B$111),IF(AND($H227=-1,W$9=$R226),"",IF($H227=-1,W226,IF(AND($H227=1,U$9=$R226),$J227,IF($H227=1,V226,""))))))))</f>
        <v>6</v>
      </c>
      <c r="W227" t="str">
        <f ca="1">IF($E226="","",IF($F227="",W226,IF(AND($M227=1,W$9&gt;$B$9),"",IF(AND($M227=1,W$9&lt;=$B$9),LOOKUP(W$9,$A$12:$A$111,$B$12:$B$111),IF(AND($H227=-1,X$9=$R226),"",IF($H227=-1,X226,IF(AND($H227=1,V$9=$R226),$J227,IF($H227=1,W226,""))))))))</f>
        <v/>
      </c>
      <c r="X227" t="str">
        <f ca="1">IF($E226="","",IF($F227="",X226,IF(AND($M227=1,X$9&gt;$B$9),"",IF(AND($M227=1,X$9&lt;=$B$9),LOOKUP(X$9,$A$12:$A$111,$B$12:$B$111),IF(AND($H227=-1,Y$9=$R226),"",IF($H227=-1,Y226,IF(AND($H227=1,W$9=$R226),$J227,IF($H227=1,X226,""))))))))</f>
        <v/>
      </c>
      <c r="Y227" t="str">
        <f ca="1">IF($E226="","",IF($F227="",Y226,IF(AND($M227=1,Y$9&gt;$B$9),"",IF(AND($M227=1,Y$9&lt;=$B$9),LOOKUP(Y$9,$A$12:$A$111,$B$12:$B$111),IF(AND($H227=-1,Z$9=$R226),"",IF($H227=-1,Z226,IF(AND($H227=1,X$9=$R226),$J227,IF($H227=1,Y226,""))))))))</f>
        <v/>
      </c>
      <c r="Z227" t="str">
        <f ca="1">IF($E226="","",IF($F227="",Z226,IF(AND($M227=1,Z$9&gt;$B$9),"",IF(AND($M227=1,Z$9&lt;=$B$9),LOOKUP(Z$9,$A$12:$A$111,$B$12:$B$111),IF(AND($H227=-1,AA$9=$R226),"",IF($H227=-1,AA226,IF(AND($H227=1,Y$9=$R226),$J227,IF($H227=1,Z226,""))))))))</f>
        <v/>
      </c>
      <c r="AA227" t="str">
        <f ca="1">IF($E226="","",IF($F227="",AA226,IF(AND($M227=1,AA$9&gt;$B$9),"",IF(AND($M227=1,AA$9&lt;=$B$9),LOOKUP(AA$9,$A$12:$A$111,$B$12:$B$111),IF(AND($H227=-1,AB$9=$R226),"",IF($H227=-1,AB226,IF(AND($H227=1,Z$9=$R226),$J227,IF($H227=1,AA226,""))))))))</f>
        <v/>
      </c>
      <c r="AB227" t="str">
        <f ca="1">IF($E226="","",IF($F227="",AB226,IF(AND($M227=1,AB$9&gt;$B$9),"",IF(AND($M227=1,AB$9&lt;=$B$9),LOOKUP(AB$9,$A$12:$A$111,$B$12:$B$111),IF(AND($H227=-1,AC$9=$R226),"",IF($H227=-1,AC226,IF(AND($H227=1,AA$9=$R226),$J227,IF($H227=1,AB226,""))))))))</f>
        <v/>
      </c>
      <c r="AC227" t="str">
        <f ca="1">IF($E226="","",IF($F227="",AC226,IF(AND($M227=1,AC$9&gt;$B$9),"",IF(AND($M227=1,AC$9&lt;=$B$9),LOOKUP(AC$9,$A$12:$A$111,$B$12:$B$111),IF(AND($H227=-1,AD$9=$R226),"",IF($H227=-1,AD226,IF(AND($H227=1,AB$9=$R226),$J227,IF($H227=1,AC226,""))))))))</f>
        <v/>
      </c>
      <c r="AD227" t="str">
        <f ca="1">IF($E226="","",IF($F227="",AD226,IF(AND($M227=1,AD$9&gt;$B$9),"",IF(AND($M227=1,AD$9&lt;=$B$9),LOOKUP(AD$9,$A$12:$A$111,$B$12:$B$111),IF(AND($H227=-1,AE$9=$R226),"",IF($H227=-1,AE226,IF(AND($H227=1,AC$9=$R226),$J227,IF($H227=1,AD226,""))))))))</f>
        <v/>
      </c>
      <c r="AE227" t="str">
        <f ca="1">IF($E226="","",IF($F227="",AE226,IF(AND($M227=1,AE$9&gt;$B$9),"",IF(AND($M227=1,AE$9&lt;=$B$9),LOOKUP(AE$9,$A$12:$A$111,$B$12:$B$111),IF(AND($H227=-1,AF$9=$R226),"",IF($H227=-1,AF226,IF(AND($H227=1,AD$9=$R226),$J227,IF($H227=1,AE226,""))))))))</f>
        <v/>
      </c>
      <c r="AF227" t="str">
        <f ca="1">IF($E226="","",IF($F227="",AF226,IF(AND($M227=1,AF$9&gt;$B$9),"",IF(AND($M227=1,AF$9&lt;=$B$9),LOOKUP(AF$9,$A$12:$A$111,$B$12:$B$111),IF(AND($H227=-1,AG$9=$R226),"",IF($H227=-1,AG226,IF(AND($H227=1,AE$9=$R226),$J227,IF($H227=1,AF226,""))))))))</f>
        <v/>
      </c>
      <c r="AG227" t="str">
        <f ca="1">IF($E226="","",IF($F227="",AG226,IF(AND($M227=1,AG$9&gt;$B$9),"",IF(AND($M227=1,AG$9&lt;=$B$9),LOOKUP(AG$9,$A$12:$A$111,$B$12:$B$111),IF(AND($H227=-1,AH$9=$R226),"",IF($H227=-1,AH226,IF(AND($H227=1,AF$9=$R226),$J227,IF($H227=1,AG226,""))))))))</f>
        <v/>
      </c>
      <c r="AH227" t="str">
        <f ca="1">IF($E226="","",IF($F227="",AH226,IF(AND($M227=1,AH$9&gt;$B$9),"",IF(AND($M227=1,AH$9&lt;=$B$9),LOOKUP(AH$9,$A$12:$A$111,$B$12:$B$111),IF(AND($H227=-1,AI$9=$R226),"",IF($H227=-1,AI226,IF(AND($H227=1,AG$9=$R226),$J227,IF($H227=1,AH226,""))))))))</f>
        <v/>
      </c>
      <c r="AI227" t="str">
        <f ca="1">IF($E226="","",IF($F227="",AI226,IF(AND($M227=1,AI$9&gt;$B$9),"",IF(AND($M227=1,AI$9&lt;=$B$9),LOOKUP(AI$9,$A$12:$A$111,$B$12:$B$111),IF(AND($H227=-1,AJ$9=$R226),"",IF($H227=-1,AJ226,IF(AND($H227=1,AH$9=$R226),$J227,IF($H227=1,AI226,""))))))))</f>
        <v/>
      </c>
      <c r="AJ227" t="str">
        <f ca="1">IF($E226="","",IF($F227="",AJ226,IF(AND($M227=1,AJ$9&gt;$B$9),"",IF(AND($M227=1,AJ$9&lt;=$B$9),LOOKUP(AJ$9,$A$12:$A$111,$B$12:$B$111),IF(AND($H227=-1,AK$9=$R226),"",IF($H227=-1,AK226,IF(AND($H227=1,AI$9=$R226),$J227,IF($H227=1,AJ226,""))))))))</f>
        <v/>
      </c>
      <c r="AK227" t="str">
        <f ca="1">IF($E226="","",IF($F227="",AK226,IF(AND($M227=1,AK$9&gt;$B$9),"",IF(AND($M227=1,AK$9&lt;=$B$9),LOOKUP(AK$9,$A$12:$A$111,$B$12:$B$111),IF(AND($H227=-1,AL$9=$R226),"",IF($H227=-1,AL226,IF(AND($H227=1,AJ$9=$R226),$J227,IF($H227=1,AK226,""))))))))</f>
        <v/>
      </c>
      <c r="AL227" t="str">
        <f ca="1">IF($E226="","",IF($F227="",AL226,IF(AND($M227=1,AL$9&gt;$B$9),"",IF(AND($M227=1,AL$9&lt;=$B$9),LOOKUP(AL$9,$A$12:$A$111,$B$12:$B$111),IF(AND($H227=-1,AM$9=$R226),"",IF($H227=-1,AM226,IF(AND($H227=1,AK$9=$R226),$J227,IF($H227=1,AL226,""))))))))</f>
        <v/>
      </c>
      <c r="AM227" t="str">
        <f ca="1">IF($E226="","",IF($F227="",AM226,IF(AND($M227=1,AM$9&gt;$B$9),"",IF(AND($M227=1,AM$9&lt;=$B$9),LOOKUP(AM$9,$A$12:$A$111,$B$12:$B$111),IF(AND($H227=-1,AN$9=$R226),"",IF($H227=-1,AN226,IF(AND($H227=1,AL$9=$R226),$J227,IF($H227=1,AM226,""))))))))</f>
        <v/>
      </c>
      <c r="AN227" t="str">
        <f ca="1">IF($E226="","",IF($F227="",AN226,IF(AND($M227=1,AN$9&gt;$B$9),"",IF(AND($M227=1,AN$9&lt;=$B$9),LOOKUP(AN$9,$A$12:$A$111,$B$12:$B$111),IF(AND($H227=-1,AO$9=$R226),"",IF($H227=-1,AO226,IF(AND($H227=1,AM$9=$R226),$J227,IF($H227=1,AN226,""))))))))</f>
        <v/>
      </c>
      <c r="AO227" t="str">
        <f ca="1">IF($E226="","",IF($F227="",AO226,IF(AND($M227=1,AO$9&gt;$B$9),"",IF(AND($M227=1,AO$9&lt;=$B$9),LOOKUP(AO$9,$A$12:$A$111,$B$12:$B$111),IF(AND($H227=-1,AP$9=$R226),"",IF($H227=-1,AP226,IF(AND($H227=1,AN$9=$R226),$J227,IF($H227=1,AO226,""))))))))</f>
        <v/>
      </c>
      <c r="AP227" t="str">
        <f ca="1">IF($E226="","",IF($F227="",AP226,IF(AND($M227=1,AP$9&gt;$B$9),"",IF(AND($M227=1,AP$9&lt;=$B$9),LOOKUP(AP$9,$A$12:$A$111,$B$12:$B$111),IF(AND($H227=-1,AQ$9=$R226),"",IF($H227=-1,AQ226,IF(AND($H227=1,AO$9=$R226),$J227,IF($H227=1,AP226,""))))))))</f>
        <v/>
      </c>
      <c r="AQ227" t="str">
        <f ca="1">IF($E226="","",IF($F227="",AQ226,IF(AND($M227=1,AQ$9&gt;$B$9),"",IF(AND($M227=1,AQ$9&lt;=$B$9),LOOKUP(AQ$9,$A$12:$A$111,$B$12:$B$111),IF(AND($H227=-1,AR$9=$R226),"",IF($H227=-1,AR226,IF(AND($H227=1,AP$9=$R226),$J227,IF($H227=1,AQ226,""))))))))</f>
        <v/>
      </c>
      <c r="AR227" t="str">
        <f ca="1">IF($E226="","",IF($F227="",AR226,IF(AND($M227=1,AR$9&gt;$B$9),"",IF(AND($M227=1,AR$9&lt;=$B$9),LOOKUP(AR$9,$A$12:$A$111,$B$12:$B$111),IF(AND($H227=-1,AS$9=$R226),"",IF($H227=-1,AS226,IF(AND($H227=1,AQ$9=$R226),$J227,IF($H227=1,AR226,""))))))))</f>
        <v/>
      </c>
      <c r="AS227" t="str">
        <f ca="1">IF($E226="","",IF($F227="",AS226,IF(AND($M227=1,AS$9&gt;$B$9),"",IF(AND($M227=1,AS$9&lt;=$B$9),LOOKUP(AS$9,$A$12:$A$111,$B$12:$B$111),IF(AND($H227=-1,AT$9=$R226),"",IF($H227=-1,AT226,IF(AND($H227=1,AR$9=$R226),$J227,IF($H227=1,AS226,""))))))))</f>
        <v/>
      </c>
      <c r="AT227" t="str">
        <f ca="1">IF($E226="","",IF($F227="",AT226,IF(AND($M227=1,AT$9&gt;$B$9),"",IF(AND($M227=1,AT$9&lt;=$B$9),LOOKUP(AT$9,$A$12:$A$111,$B$12:$B$111),IF(AND($H227=-1,AU$9=$R226),"",IF($H227=-1,AU226,IF(AND($H227=1,AS$9=$R226),$J227,IF($H227=1,AT226,""))))))))</f>
        <v/>
      </c>
      <c r="AU227" t="str">
        <f ca="1">IF($E226="","",IF($F227="",AU226,IF(AND($M227=1,AU$9&gt;$B$9),"",IF(AND($M227=1,AU$9&lt;=$B$9),LOOKUP(AU$9,$A$12:$A$111,$B$12:$B$111),IF(AND($H227=-1,AV$9=$R226),"",IF($H227=-1,AV226,IF(AND($H227=1,AT$9=$R226),$J227,IF($H227=1,AU226,""))))))))</f>
        <v/>
      </c>
      <c r="AV227" t="str">
        <f ca="1">IF($E226="","",IF($F227="",AV226,IF(AND($M227=1,AV$9&gt;$B$9),"",IF(AND($M227=1,AV$9&lt;=$B$9),LOOKUP(AV$9,$A$12:$A$111,$B$12:$B$111),IF(AND($H227=-1,AW$9=$R226),"",IF($H227=-1,AW226,IF(AND($H227=1,AU$9=$R226),$J227,IF($H227=1,AV226,""))))))))</f>
        <v/>
      </c>
      <c r="AW227" t="str">
        <f ca="1">IF($E226="","",IF($F227="",AW226,IF(AND($M227=1,AW$9&gt;$B$9),"",IF(AND($M227=1,AW$9&lt;=$B$9),LOOKUP(AW$9,$A$12:$A$111,$B$12:$B$111),IF(AND($H227=-1,AX$9=$R226),"",IF($H227=-1,AX226,IF(AND($H227=1,AV$9=$R226),$J227,IF($H227=1,AW226,""))))))))</f>
        <v/>
      </c>
      <c r="AX227" t="str">
        <f ca="1">IF($E226="","",IF($F227="",AX226,IF(AND($M227=1,AX$9&gt;$B$9),"",IF(AND($M227=1,AX$9&lt;=$B$9),LOOKUP(AX$9,$A$12:$A$111,$B$12:$B$111),IF(AND($H227=-1,AY$9=$R226),"",IF($H227=-1,AY226,IF(AND($H227=1,AW$9=$R226),$J227,IF($H227=1,AX226,""))))))))</f>
        <v/>
      </c>
      <c r="AY227" t="str">
        <f ca="1">IF($E226="","",IF($F227="",AY226,IF(AND($M227=1,AY$9&gt;$B$9),"",IF(AND($M227=1,AY$9&lt;=$B$9),LOOKUP(AY$9,$A$12:$A$111,$B$12:$B$111),IF(AND($H227=-1,AZ$9=$R226),"",IF($H227=-1,AZ226,IF(AND($H227=1,AX$9=$R226),$J227,IF($H227=1,AY226,""))))))))</f>
        <v/>
      </c>
      <c r="AZ227" t="str">
        <f ca="1">IF($E226="","",IF($F227="",AZ226,IF(AND($M227=1,AZ$9&gt;$B$9),"",IF(AND($M227=1,AZ$9&lt;=$B$9),LOOKUP(AZ$9,$A$12:$A$111,$B$12:$B$111),IF(AND($H227=-1,BA$9=$R226),"",IF($H227=-1,BA226,IF(AND($H227=1,AY$9=$R226),$J227,IF($H227=1,AZ226,""))))))))</f>
        <v/>
      </c>
      <c r="BA227" t="str">
        <f ca="1">IF($E226="","",IF($F227="",BA226,IF(AND($M227=1,BA$9&gt;$B$9),"",IF(AND($M227=1,BA$9&lt;=$B$9),LOOKUP(BA$9,$A$12:$A$111,$B$12:$B$111),IF(AND($H227=-1,BB$9=$R226),"",IF($H227=-1,BB226,IF(AND($H227=1,AZ$9=$R226),$J227,IF($H227=1,BA226,""))))))))</f>
        <v/>
      </c>
      <c r="BB227" t="str">
        <f ca="1">IF($E226="","",IF($F227="",BB226,IF(AND($M227=1,BB$9&gt;$B$9),"",IF(AND($M227=1,BB$9&lt;=$B$9),LOOKUP(BB$9,$A$12:$A$111,$B$12:$B$111),IF(AND($H227=-1,BC$9=$R226),"",IF($H227=-1,BC226,IF(AND($H227=1,BA$9=$R226),$J227,IF($H227=1,BB226,""))))))))</f>
        <v/>
      </c>
      <c r="BC227" t="str">
        <f ca="1">IF($E226="","",IF($F227="",BC226,IF(AND($M227=1,BC$9&gt;$B$9),"",IF(AND($M227=1,BC$9&lt;=$B$9),LOOKUP(BC$9,$A$12:$A$111,$B$12:$B$111),IF(AND($H227=-1,BD$9=$R226),"",IF($H227=-1,BD226,IF(AND($H227=1,BB$9=$R226),$J227,IF($H227=1,BC226,""))))))))</f>
        <v/>
      </c>
      <c r="BD227" t="str">
        <f ca="1">IF($E226="","",IF($F227="",BD226,IF(AND($M227=1,BD$9&gt;$B$9),"",IF(AND($M227=1,BD$9&lt;=$B$9),LOOKUP(BD$9,$A$12:$A$111,$B$12:$B$111),IF(AND($H227=-1,BE$9=$R226),"",IF($H227=-1,BE226,IF(AND($H227=1,BC$9=$R226),$J227,IF($H227=1,BD226,""))))))))</f>
        <v/>
      </c>
      <c r="BE227" t="str">
        <f ca="1">IF($E226="","",IF($F227="",BE226,IF(AND($M227=1,BE$9&gt;$B$9),"",IF(AND($M227=1,BE$9&lt;=$B$9),LOOKUP(BE$9,$A$12:$A$111,$B$12:$B$111),IF(AND($H227=-1,BF$9=$R226),"",IF($H227=-1,BF226,IF(AND($H227=1,BD$9=$R226),$J227,IF($H227=1,BE226,""))))))))</f>
        <v/>
      </c>
      <c r="BF227" t="str">
        <f ca="1">IF($E226="","",IF($F227="",BF226,IF(AND($M227=1,BF$9&gt;$B$9),"",IF(AND($M227=1,BF$9&lt;=$B$9),LOOKUP(BF$9,$A$12:$A$111,$B$12:$B$111),IF(AND($H227=-1,BG$9=$R226),"",IF($H227=-1,BG226,IF(AND($H227=1,BE$9=$R226),$J227,IF($H227=1,BF226,""))))))))</f>
        <v/>
      </c>
      <c r="BG227" t="str">
        <f ca="1">IF($E226="","",IF($F227="",BG226,IF(AND($M227=1,BG$9&gt;$B$9),"",IF(AND($M227=1,BG$9&lt;=$B$9),LOOKUP(BG$9,$A$12:$A$111,$B$12:$B$111),IF(AND($H227=-1,BH$9=$R226),"",IF($H227=-1,BH226,IF(AND($H227=1,BF$9=$R226),$J227,IF($H227=1,BG226,""))))))))</f>
        <v/>
      </c>
      <c r="BH227" t="str">
        <f ca="1">IF($E226="","",IF($F227="",BH226,IF(AND($M227=1,BH$9&gt;$B$9),"",IF(AND($M227=1,BH$9&lt;=$B$9),LOOKUP(BH$9,$A$12:$A$111,$B$12:$B$111),IF(AND($H227=-1,BI$9=$R226),"",IF($H227=-1,BI226,IF(AND($H227=1,BG$9=$R226),$J227,IF($H227=1,BH226,""))))))))</f>
        <v/>
      </c>
      <c r="BI227" t="str">
        <f ca="1">IF($E226="","",IF($F227="",BI226,IF(AND($M227=1,BI$9&gt;$B$9),"",IF(AND($M227=1,BI$9&lt;=$B$9),LOOKUP(BI$9,$A$12:$A$111,$B$12:$B$111),IF(AND($H227=-1,BJ$9=$R226),"",IF($H227=-1,BJ226,IF(AND($H227=1,BH$9=$R226),$J227,IF($H227=1,BI226,""))))))))</f>
        <v/>
      </c>
      <c r="BJ227" t="str">
        <f ca="1">IF($E226="","",IF($F227="",BJ226,IF(AND($M227=1,BJ$9&gt;$B$9),"",IF(AND($M227=1,BJ$9&lt;=$B$9),LOOKUP(BJ$9,$A$12:$A$111,$B$12:$B$111),IF(AND($H227=-1,BK$9=$R226),"",IF($H227=-1,BK226,IF(AND($H227=1,BI$9=$R226),$J227,IF($H227=1,BJ226,""))))))))</f>
        <v/>
      </c>
      <c r="BK227" t="str">
        <f ca="1">IF($E226="","",IF($F227="",BK226,IF(AND($M227=1,BK$9&gt;$B$9),"",IF(AND($M227=1,BK$9&lt;=$B$9),LOOKUP(BK$9,$A$12:$A$111,$B$12:$B$111),IF(AND($H227=-1,BL$9=$R226),"",IF($H227=-1,BL226,IF(AND($H227=1,BJ$9=$R226),$J227,IF($H227=1,BK226,""))))))))</f>
        <v/>
      </c>
      <c r="BL227" t="str">
        <f ca="1">IF($E226="","",IF($F227="",BL226,IF(AND($M227=1,BL$9&gt;$B$9),"",IF(AND($M227=1,BL$9&lt;=$B$9),LOOKUP(BL$9,$A$12:$A$111,$B$12:$B$111),IF(AND($H227=-1,BM$9=$R226),"",IF($H227=-1,BM226,IF(AND($H227=1,BK$9=$R226),$J227,IF($H227=1,BL226,""))))))))</f>
        <v/>
      </c>
      <c r="BM227" t="str">
        <f ca="1">IF($E226="","",IF($F227="",BM226,IF(AND($M227=1,BM$9&gt;$B$9),"",IF(AND($M227=1,BM$9&lt;=$B$9),LOOKUP(BM$9,$A$12:$A$111,$B$12:$B$111),IF(AND($H227=-1,BN$9=$R226),"",IF($H227=-1,BN226,IF(AND($H227=1,BL$9=$R226),$J227,IF($H227=1,BM226,""))))))))</f>
        <v/>
      </c>
      <c r="BN227" t="str">
        <f ca="1">IF($E226="","",IF($F227="",BN226,IF(AND($M227=1,BN$9&gt;$B$9),"",IF(AND($M227=1,BN$9&lt;=$B$9),LOOKUP(BN$9,$A$12:$A$111,$B$12:$B$111),IF(AND($H227=-1,BO$9=$R226),"",IF($H227=-1,BO226,IF(AND($H227=1,BM$9=$R226),$J227,IF($H227=1,BN226,""))))))))</f>
        <v/>
      </c>
      <c r="BO227">
        <f ca="1">IF($E226="","",IF($F227="",BO226,IF(AND($M227=1,BO$9&gt;$B$9),"",IF(AND($M227=1,BO$9&lt;=$B$9),LOOKUP(BO$9,$A$12:$A$111,$B$12:$B$111),IF(AND($H227=-1,BP$9=$R226),"",IF($H227=-1,BP226,IF(AND($H227=1,BN$9=$R226),$J227,IF($H227=1,BO226,""))))))))</f>
        <v>0</v>
      </c>
      <c r="BP227">
        <f ca="1">IF($E226="","",IF($F227="",BP226,IF(AND($M227=1,BP$9&gt;$B$9),"",IF(AND($M227=1,BP$9&lt;=$B$9),LOOKUP(BP$9,$A$12:$A$111,$B$12:$B$111),IF(AND($H227=-1,BQ$9=$R226),"",IF($H227=-1,BQ226,IF(AND($H227=1,BO$9=$R226),$J227,IF($H227=1,BP226,""))))))))</f>
        <v>0</v>
      </c>
    </row>
    <row r="228" spans="4:68" x14ac:dyDescent="0.25">
      <c r="D228" s="4">
        <v>218</v>
      </c>
      <c r="E228" s="1">
        <f t="shared" ca="1" si="30"/>
        <v>10</v>
      </c>
      <c r="F228" t="str">
        <f ca="1">IF(E227="","",IF(AND(B$3="Last",G227="Zero"),F227,IF(B$3="Last",G227,IF(AND(B$3="2nd last",G226="Zero"),F227,IF(B$3="2nd last",G226,IF(AND(B$3="Opposite",G227="Zero"),F227,IF(AND(B$3="Opposite",G227="Red"),"Black",IF(AND(B$3="Opposite",G227="Black"),"Red",IF(AND(B$3="Opposite",G227="Odd"),"Even",IF(AND(B$3="Opposite",G227="Even"),"Odd",IF(AND(B$3="Opposite",G227="High"),"Low",IF(AND(B$3="Opposite",G227="Low"),"High",IF(COUNTIF(Refs!$E$5:$I$6,B$3)=1,RevLab!B$3,"")))))))))))))</f>
        <v>Black</v>
      </c>
      <c r="G228" t="str">
        <f ca="1">IF(E228="","",IF(B$2="Red/Black",LOOKUP(E228,Refs!D:D,Refs!F:F),IF(B$2="High/Low",LOOKUP(E228,Refs!D:D,Refs!H:H),IF(B$2="Odd/Even",LOOKUP(E228,Refs!D:D,Refs!J:J),""))))</f>
        <v>Black</v>
      </c>
      <c r="H228">
        <f t="shared" ca="1" si="31"/>
        <v>1</v>
      </c>
      <c r="I228">
        <f ca="1">IF(E227="","",IF(F228="","",IF(AND(R227&gt;1,P227+Q227&gt;=$B$4),$B$4,IF(R227=1,P227,P227+Q227))))</f>
        <v>9</v>
      </c>
      <c r="J228">
        <f t="shared" ca="1" si="32"/>
        <v>9</v>
      </c>
      <c r="K228">
        <f t="shared" ca="1" si="34"/>
        <v>-253</v>
      </c>
      <c r="L228">
        <f t="shared" ca="1" si="35"/>
        <v>86</v>
      </c>
      <c r="M228">
        <f t="shared" ca="1" si="33"/>
        <v>0</v>
      </c>
      <c r="P228">
        <f t="shared" ca="1" si="27"/>
        <v>3</v>
      </c>
      <c r="Q228">
        <f t="shared" ca="1" si="28"/>
        <v>9</v>
      </c>
      <c r="R228" s="2">
        <f t="shared" ca="1" si="29"/>
        <v>5</v>
      </c>
      <c r="S228" s="4">
        <f ca="1">IF(E227="","",IF($F228="",S227,IF($M228=1,LOOKUP(S$9,$A$12:$A$111,$B$12:$B$111),IF(AND($H228=-1,T$9=$R227),"",IF($H228=-1,T227,IF($H228=1,S227))))))</f>
        <v>3</v>
      </c>
      <c r="T228">
        <f ca="1">IF($E227="","",IF($F228="",T227,IF(AND($M228=1,T$9&gt;$B$9),"",IF(AND($M228=1,T$9&lt;=$B$9),LOOKUP(T$9,$A$12:$A$111,$B$12:$B$111),IF(AND($H228=-1,U$9=$R227),"",IF($H228=-1,U227,IF(AND($H228=1,S$9=$R227),$J228,IF($H228=1,T227,""))))))))</f>
        <v>4</v>
      </c>
      <c r="U228">
        <f ca="1">IF($E227="","",IF($F228="",U227,IF(AND($M228=1,U$9&gt;$B$9),"",IF(AND($M228=1,U$9&lt;=$B$9),LOOKUP(U$9,$A$12:$A$111,$B$12:$B$111),IF(AND($H228=-1,V$9=$R227),"",IF($H228=-1,V227,IF(AND($H228=1,T$9=$R227),$J228,IF($H228=1,U227,""))))))))</f>
        <v>5</v>
      </c>
      <c r="V228">
        <f ca="1">IF($E227="","",IF($F228="",V227,IF(AND($M228=1,V$9&gt;$B$9),"",IF(AND($M228=1,V$9&lt;=$B$9),LOOKUP(V$9,$A$12:$A$111,$B$12:$B$111),IF(AND($H228=-1,W$9=$R227),"",IF($H228=-1,W227,IF(AND($H228=1,U$9=$R227),$J228,IF($H228=1,V227,""))))))))</f>
        <v>6</v>
      </c>
      <c r="W228">
        <f ca="1">IF($E227="","",IF($F228="",W227,IF(AND($M228=1,W$9&gt;$B$9),"",IF(AND($M228=1,W$9&lt;=$B$9),LOOKUP(W$9,$A$12:$A$111,$B$12:$B$111),IF(AND($H228=-1,X$9=$R227),"",IF($H228=-1,X227,IF(AND($H228=1,V$9=$R227),$J228,IF($H228=1,W227,""))))))))</f>
        <v>9</v>
      </c>
      <c r="X228" t="str">
        <f ca="1">IF($E227="","",IF($F228="",X227,IF(AND($M228=1,X$9&gt;$B$9),"",IF(AND($M228=1,X$9&lt;=$B$9),LOOKUP(X$9,$A$12:$A$111,$B$12:$B$111),IF(AND($H228=-1,Y$9=$R227),"",IF($H228=-1,Y227,IF(AND($H228=1,W$9=$R227),$J228,IF($H228=1,X227,""))))))))</f>
        <v/>
      </c>
      <c r="Y228" t="str">
        <f ca="1">IF($E227="","",IF($F228="",Y227,IF(AND($M228=1,Y$9&gt;$B$9),"",IF(AND($M228=1,Y$9&lt;=$B$9),LOOKUP(Y$9,$A$12:$A$111,$B$12:$B$111),IF(AND($H228=-1,Z$9=$R227),"",IF($H228=-1,Z227,IF(AND($H228=1,X$9=$R227),$J228,IF($H228=1,Y227,""))))))))</f>
        <v/>
      </c>
      <c r="Z228" t="str">
        <f ca="1">IF($E227="","",IF($F228="",Z227,IF(AND($M228=1,Z$9&gt;$B$9),"",IF(AND($M228=1,Z$9&lt;=$B$9),LOOKUP(Z$9,$A$12:$A$111,$B$12:$B$111),IF(AND($H228=-1,AA$9=$R227),"",IF($H228=-1,AA227,IF(AND($H228=1,Y$9=$R227),$J228,IF($H228=1,Z227,""))))))))</f>
        <v/>
      </c>
      <c r="AA228" t="str">
        <f ca="1">IF($E227="","",IF($F228="",AA227,IF(AND($M228=1,AA$9&gt;$B$9),"",IF(AND($M228=1,AA$9&lt;=$B$9),LOOKUP(AA$9,$A$12:$A$111,$B$12:$B$111),IF(AND($H228=-1,AB$9=$R227),"",IF($H228=-1,AB227,IF(AND($H228=1,Z$9=$R227),$J228,IF($H228=1,AA227,""))))))))</f>
        <v/>
      </c>
      <c r="AB228" t="str">
        <f ca="1">IF($E227="","",IF($F228="",AB227,IF(AND($M228=1,AB$9&gt;$B$9),"",IF(AND($M228=1,AB$9&lt;=$B$9),LOOKUP(AB$9,$A$12:$A$111,$B$12:$B$111),IF(AND($H228=-1,AC$9=$R227),"",IF($H228=-1,AC227,IF(AND($H228=1,AA$9=$R227),$J228,IF($H228=1,AB227,""))))))))</f>
        <v/>
      </c>
      <c r="AC228" t="str">
        <f ca="1">IF($E227="","",IF($F228="",AC227,IF(AND($M228=1,AC$9&gt;$B$9),"",IF(AND($M228=1,AC$9&lt;=$B$9),LOOKUP(AC$9,$A$12:$A$111,$B$12:$B$111),IF(AND($H228=-1,AD$9=$R227),"",IF($H228=-1,AD227,IF(AND($H228=1,AB$9=$R227),$J228,IF($H228=1,AC227,""))))))))</f>
        <v/>
      </c>
      <c r="AD228" t="str">
        <f ca="1">IF($E227="","",IF($F228="",AD227,IF(AND($M228=1,AD$9&gt;$B$9),"",IF(AND($M228=1,AD$9&lt;=$B$9),LOOKUP(AD$9,$A$12:$A$111,$B$12:$B$111),IF(AND($H228=-1,AE$9=$R227),"",IF($H228=-1,AE227,IF(AND($H228=1,AC$9=$R227),$J228,IF($H228=1,AD227,""))))))))</f>
        <v/>
      </c>
      <c r="AE228" t="str">
        <f ca="1">IF($E227="","",IF($F228="",AE227,IF(AND($M228=1,AE$9&gt;$B$9),"",IF(AND($M228=1,AE$9&lt;=$B$9),LOOKUP(AE$9,$A$12:$A$111,$B$12:$B$111),IF(AND($H228=-1,AF$9=$R227),"",IF($H228=-1,AF227,IF(AND($H228=1,AD$9=$R227),$J228,IF($H228=1,AE227,""))))))))</f>
        <v/>
      </c>
      <c r="AF228" t="str">
        <f ca="1">IF($E227="","",IF($F228="",AF227,IF(AND($M228=1,AF$9&gt;$B$9),"",IF(AND($M228=1,AF$9&lt;=$B$9),LOOKUP(AF$9,$A$12:$A$111,$B$12:$B$111),IF(AND($H228=-1,AG$9=$R227),"",IF($H228=-1,AG227,IF(AND($H228=1,AE$9=$R227),$J228,IF($H228=1,AF227,""))))))))</f>
        <v/>
      </c>
      <c r="AG228" t="str">
        <f ca="1">IF($E227="","",IF($F228="",AG227,IF(AND($M228=1,AG$9&gt;$B$9),"",IF(AND($M228=1,AG$9&lt;=$B$9),LOOKUP(AG$9,$A$12:$A$111,$B$12:$B$111),IF(AND($H228=-1,AH$9=$R227),"",IF($H228=-1,AH227,IF(AND($H228=1,AF$9=$R227),$J228,IF($H228=1,AG227,""))))))))</f>
        <v/>
      </c>
      <c r="AH228" t="str">
        <f ca="1">IF($E227="","",IF($F228="",AH227,IF(AND($M228=1,AH$9&gt;$B$9),"",IF(AND($M228=1,AH$9&lt;=$B$9),LOOKUP(AH$9,$A$12:$A$111,$B$12:$B$111),IF(AND($H228=-1,AI$9=$R227),"",IF($H228=-1,AI227,IF(AND($H228=1,AG$9=$R227),$J228,IF($H228=1,AH227,""))))))))</f>
        <v/>
      </c>
      <c r="AI228" t="str">
        <f ca="1">IF($E227="","",IF($F228="",AI227,IF(AND($M228=1,AI$9&gt;$B$9),"",IF(AND($M228=1,AI$9&lt;=$B$9),LOOKUP(AI$9,$A$12:$A$111,$B$12:$B$111),IF(AND($H228=-1,AJ$9=$R227),"",IF($H228=-1,AJ227,IF(AND($H228=1,AH$9=$R227),$J228,IF($H228=1,AI227,""))))))))</f>
        <v/>
      </c>
      <c r="AJ228" t="str">
        <f ca="1">IF($E227="","",IF($F228="",AJ227,IF(AND($M228=1,AJ$9&gt;$B$9),"",IF(AND($M228=1,AJ$9&lt;=$B$9),LOOKUP(AJ$9,$A$12:$A$111,$B$12:$B$111),IF(AND($H228=-1,AK$9=$R227),"",IF($H228=-1,AK227,IF(AND($H228=1,AI$9=$R227),$J228,IF($H228=1,AJ227,""))))))))</f>
        <v/>
      </c>
      <c r="AK228" t="str">
        <f ca="1">IF($E227="","",IF($F228="",AK227,IF(AND($M228=1,AK$9&gt;$B$9),"",IF(AND($M228=1,AK$9&lt;=$B$9),LOOKUP(AK$9,$A$12:$A$111,$B$12:$B$111),IF(AND($H228=-1,AL$9=$R227),"",IF($H228=-1,AL227,IF(AND($H228=1,AJ$9=$R227),$J228,IF($H228=1,AK227,""))))))))</f>
        <v/>
      </c>
      <c r="AL228" t="str">
        <f ca="1">IF($E227="","",IF($F228="",AL227,IF(AND($M228=1,AL$9&gt;$B$9),"",IF(AND($M228=1,AL$9&lt;=$B$9),LOOKUP(AL$9,$A$12:$A$111,$B$12:$B$111),IF(AND($H228=-1,AM$9=$R227),"",IF($H228=-1,AM227,IF(AND($H228=1,AK$9=$R227),$J228,IF($H228=1,AL227,""))))))))</f>
        <v/>
      </c>
      <c r="AM228" t="str">
        <f ca="1">IF($E227="","",IF($F228="",AM227,IF(AND($M228=1,AM$9&gt;$B$9),"",IF(AND($M228=1,AM$9&lt;=$B$9),LOOKUP(AM$9,$A$12:$A$111,$B$12:$B$111),IF(AND($H228=-1,AN$9=$R227),"",IF($H228=-1,AN227,IF(AND($H228=1,AL$9=$R227),$J228,IF($H228=1,AM227,""))))))))</f>
        <v/>
      </c>
      <c r="AN228" t="str">
        <f ca="1">IF($E227="","",IF($F228="",AN227,IF(AND($M228=1,AN$9&gt;$B$9),"",IF(AND($M228=1,AN$9&lt;=$B$9),LOOKUP(AN$9,$A$12:$A$111,$B$12:$B$111),IF(AND($H228=-1,AO$9=$R227),"",IF($H228=-1,AO227,IF(AND($H228=1,AM$9=$R227),$J228,IF($H228=1,AN227,""))))))))</f>
        <v/>
      </c>
      <c r="AO228" t="str">
        <f ca="1">IF($E227="","",IF($F228="",AO227,IF(AND($M228=1,AO$9&gt;$B$9),"",IF(AND($M228=1,AO$9&lt;=$B$9),LOOKUP(AO$9,$A$12:$A$111,$B$12:$B$111),IF(AND($H228=-1,AP$9=$R227),"",IF($H228=-1,AP227,IF(AND($H228=1,AN$9=$R227),$J228,IF($H228=1,AO227,""))))))))</f>
        <v/>
      </c>
      <c r="AP228" t="str">
        <f ca="1">IF($E227="","",IF($F228="",AP227,IF(AND($M228=1,AP$9&gt;$B$9),"",IF(AND($M228=1,AP$9&lt;=$B$9),LOOKUP(AP$9,$A$12:$A$111,$B$12:$B$111),IF(AND($H228=-1,AQ$9=$R227),"",IF($H228=-1,AQ227,IF(AND($H228=1,AO$9=$R227),$J228,IF($H228=1,AP227,""))))))))</f>
        <v/>
      </c>
      <c r="AQ228" t="str">
        <f ca="1">IF($E227="","",IF($F228="",AQ227,IF(AND($M228=1,AQ$9&gt;$B$9),"",IF(AND($M228=1,AQ$9&lt;=$B$9),LOOKUP(AQ$9,$A$12:$A$111,$B$12:$B$111),IF(AND($H228=-1,AR$9=$R227),"",IF($H228=-1,AR227,IF(AND($H228=1,AP$9=$R227),$J228,IF($H228=1,AQ227,""))))))))</f>
        <v/>
      </c>
      <c r="AR228" t="str">
        <f ca="1">IF($E227="","",IF($F228="",AR227,IF(AND($M228=1,AR$9&gt;$B$9),"",IF(AND($M228=1,AR$9&lt;=$B$9),LOOKUP(AR$9,$A$12:$A$111,$B$12:$B$111),IF(AND($H228=-1,AS$9=$R227),"",IF($H228=-1,AS227,IF(AND($H228=1,AQ$9=$R227),$J228,IF($H228=1,AR227,""))))))))</f>
        <v/>
      </c>
      <c r="AS228" t="str">
        <f ca="1">IF($E227="","",IF($F228="",AS227,IF(AND($M228=1,AS$9&gt;$B$9),"",IF(AND($M228=1,AS$9&lt;=$B$9),LOOKUP(AS$9,$A$12:$A$111,$B$12:$B$111),IF(AND($H228=-1,AT$9=$R227),"",IF($H228=-1,AT227,IF(AND($H228=1,AR$9=$R227),$J228,IF($H228=1,AS227,""))))))))</f>
        <v/>
      </c>
      <c r="AT228" t="str">
        <f ca="1">IF($E227="","",IF($F228="",AT227,IF(AND($M228=1,AT$9&gt;$B$9),"",IF(AND($M228=1,AT$9&lt;=$B$9),LOOKUP(AT$9,$A$12:$A$111,$B$12:$B$111),IF(AND($H228=-1,AU$9=$R227),"",IF($H228=-1,AU227,IF(AND($H228=1,AS$9=$R227),$J228,IF($H228=1,AT227,""))))))))</f>
        <v/>
      </c>
      <c r="AU228" t="str">
        <f ca="1">IF($E227="","",IF($F228="",AU227,IF(AND($M228=1,AU$9&gt;$B$9),"",IF(AND($M228=1,AU$9&lt;=$B$9),LOOKUP(AU$9,$A$12:$A$111,$B$12:$B$111),IF(AND($H228=-1,AV$9=$R227),"",IF($H228=-1,AV227,IF(AND($H228=1,AT$9=$R227),$J228,IF($H228=1,AU227,""))))))))</f>
        <v/>
      </c>
      <c r="AV228" t="str">
        <f ca="1">IF($E227="","",IF($F228="",AV227,IF(AND($M228=1,AV$9&gt;$B$9),"",IF(AND($M228=1,AV$9&lt;=$B$9),LOOKUP(AV$9,$A$12:$A$111,$B$12:$B$111),IF(AND($H228=-1,AW$9=$R227),"",IF($H228=-1,AW227,IF(AND($H228=1,AU$9=$R227),$J228,IF($H228=1,AV227,""))))))))</f>
        <v/>
      </c>
      <c r="AW228" t="str">
        <f ca="1">IF($E227="","",IF($F228="",AW227,IF(AND($M228=1,AW$9&gt;$B$9),"",IF(AND($M228=1,AW$9&lt;=$B$9),LOOKUP(AW$9,$A$12:$A$111,$B$12:$B$111),IF(AND($H228=-1,AX$9=$R227),"",IF($H228=-1,AX227,IF(AND($H228=1,AV$9=$R227),$J228,IF($H228=1,AW227,""))))))))</f>
        <v/>
      </c>
      <c r="AX228" t="str">
        <f ca="1">IF($E227="","",IF($F228="",AX227,IF(AND($M228=1,AX$9&gt;$B$9),"",IF(AND($M228=1,AX$9&lt;=$B$9),LOOKUP(AX$9,$A$12:$A$111,$B$12:$B$111),IF(AND($H228=-1,AY$9=$R227),"",IF($H228=-1,AY227,IF(AND($H228=1,AW$9=$R227),$J228,IF($H228=1,AX227,""))))))))</f>
        <v/>
      </c>
      <c r="AY228" t="str">
        <f ca="1">IF($E227="","",IF($F228="",AY227,IF(AND($M228=1,AY$9&gt;$B$9),"",IF(AND($M228=1,AY$9&lt;=$B$9),LOOKUP(AY$9,$A$12:$A$111,$B$12:$B$111),IF(AND($H228=-1,AZ$9=$R227),"",IF($H228=-1,AZ227,IF(AND($H228=1,AX$9=$R227),$J228,IF($H228=1,AY227,""))))))))</f>
        <v/>
      </c>
      <c r="AZ228" t="str">
        <f ca="1">IF($E227="","",IF($F228="",AZ227,IF(AND($M228=1,AZ$9&gt;$B$9),"",IF(AND($M228=1,AZ$9&lt;=$B$9),LOOKUP(AZ$9,$A$12:$A$111,$B$12:$B$111),IF(AND($H228=-1,BA$9=$R227),"",IF($H228=-1,BA227,IF(AND($H228=1,AY$9=$R227),$J228,IF($H228=1,AZ227,""))))))))</f>
        <v/>
      </c>
      <c r="BA228" t="str">
        <f ca="1">IF($E227="","",IF($F228="",BA227,IF(AND($M228=1,BA$9&gt;$B$9),"",IF(AND($M228=1,BA$9&lt;=$B$9),LOOKUP(BA$9,$A$12:$A$111,$B$12:$B$111),IF(AND($H228=-1,BB$9=$R227),"",IF($H228=-1,BB227,IF(AND($H228=1,AZ$9=$R227),$J228,IF($H228=1,BA227,""))))))))</f>
        <v/>
      </c>
      <c r="BB228" t="str">
        <f ca="1">IF($E227="","",IF($F228="",BB227,IF(AND($M228=1,BB$9&gt;$B$9),"",IF(AND($M228=1,BB$9&lt;=$B$9),LOOKUP(BB$9,$A$12:$A$111,$B$12:$B$111),IF(AND($H228=-1,BC$9=$R227),"",IF($H228=-1,BC227,IF(AND($H228=1,BA$9=$R227),$J228,IF($H228=1,BB227,""))))))))</f>
        <v/>
      </c>
      <c r="BC228" t="str">
        <f ca="1">IF($E227="","",IF($F228="",BC227,IF(AND($M228=1,BC$9&gt;$B$9),"",IF(AND($M228=1,BC$9&lt;=$B$9),LOOKUP(BC$9,$A$12:$A$111,$B$12:$B$111),IF(AND($H228=-1,BD$9=$R227),"",IF($H228=-1,BD227,IF(AND($H228=1,BB$9=$R227),$J228,IF($H228=1,BC227,""))))))))</f>
        <v/>
      </c>
      <c r="BD228" t="str">
        <f ca="1">IF($E227="","",IF($F228="",BD227,IF(AND($M228=1,BD$9&gt;$B$9),"",IF(AND($M228=1,BD$9&lt;=$B$9),LOOKUP(BD$9,$A$12:$A$111,$B$12:$B$111),IF(AND($H228=-1,BE$9=$R227),"",IF($H228=-1,BE227,IF(AND($H228=1,BC$9=$R227),$J228,IF($H228=1,BD227,""))))))))</f>
        <v/>
      </c>
      <c r="BE228" t="str">
        <f ca="1">IF($E227="","",IF($F228="",BE227,IF(AND($M228=1,BE$9&gt;$B$9),"",IF(AND($M228=1,BE$9&lt;=$B$9),LOOKUP(BE$9,$A$12:$A$111,$B$12:$B$111),IF(AND($H228=-1,BF$9=$R227),"",IF($H228=-1,BF227,IF(AND($H228=1,BD$9=$R227),$J228,IF($H228=1,BE227,""))))))))</f>
        <v/>
      </c>
      <c r="BF228" t="str">
        <f ca="1">IF($E227="","",IF($F228="",BF227,IF(AND($M228=1,BF$9&gt;$B$9),"",IF(AND($M228=1,BF$9&lt;=$B$9),LOOKUP(BF$9,$A$12:$A$111,$B$12:$B$111),IF(AND($H228=-1,BG$9=$R227),"",IF($H228=-1,BG227,IF(AND($H228=1,BE$9=$R227),$J228,IF($H228=1,BF227,""))))))))</f>
        <v/>
      </c>
      <c r="BG228" t="str">
        <f ca="1">IF($E227="","",IF($F228="",BG227,IF(AND($M228=1,BG$9&gt;$B$9),"",IF(AND($M228=1,BG$9&lt;=$B$9),LOOKUP(BG$9,$A$12:$A$111,$B$12:$B$111),IF(AND($H228=-1,BH$9=$R227),"",IF($H228=-1,BH227,IF(AND($H228=1,BF$9=$R227),$J228,IF($H228=1,BG227,""))))))))</f>
        <v/>
      </c>
      <c r="BH228" t="str">
        <f ca="1">IF($E227="","",IF($F228="",BH227,IF(AND($M228=1,BH$9&gt;$B$9),"",IF(AND($M228=1,BH$9&lt;=$B$9),LOOKUP(BH$9,$A$12:$A$111,$B$12:$B$111),IF(AND($H228=-1,BI$9=$R227),"",IF($H228=-1,BI227,IF(AND($H228=1,BG$9=$R227),$J228,IF($H228=1,BH227,""))))))))</f>
        <v/>
      </c>
      <c r="BI228" t="str">
        <f ca="1">IF($E227="","",IF($F228="",BI227,IF(AND($M228=1,BI$9&gt;$B$9),"",IF(AND($M228=1,BI$9&lt;=$B$9),LOOKUP(BI$9,$A$12:$A$111,$B$12:$B$111),IF(AND($H228=-1,BJ$9=$R227),"",IF($H228=-1,BJ227,IF(AND($H228=1,BH$9=$R227),$J228,IF($H228=1,BI227,""))))))))</f>
        <v/>
      </c>
      <c r="BJ228" t="str">
        <f ca="1">IF($E227="","",IF($F228="",BJ227,IF(AND($M228=1,BJ$9&gt;$B$9),"",IF(AND($M228=1,BJ$9&lt;=$B$9),LOOKUP(BJ$9,$A$12:$A$111,$B$12:$B$111),IF(AND($H228=-1,BK$9=$R227),"",IF($H228=-1,BK227,IF(AND($H228=1,BI$9=$R227),$J228,IF($H228=1,BJ227,""))))))))</f>
        <v/>
      </c>
      <c r="BK228" t="str">
        <f ca="1">IF($E227="","",IF($F228="",BK227,IF(AND($M228=1,BK$9&gt;$B$9),"",IF(AND($M228=1,BK$9&lt;=$B$9),LOOKUP(BK$9,$A$12:$A$111,$B$12:$B$111),IF(AND($H228=-1,BL$9=$R227),"",IF($H228=-1,BL227,IF(AND($H228=1,BJ$9=$R227),$J228,IF($H228=1,BK227,""))))))))</f>
        <v/>
      </c>
      <c r="BL228" t="str">
        <f ca="1">IF($E227="","",IF($F228="",BL227,IF(AND($M228=1,BL$9&gt;$B$9),"",IF(AND($M228=1,BL$9&lt;=$B$9),LOOKUP(BL$9,$A$12:$A$111,$B$12:$B$111),IF(AND($H228=-1,BM$9=$R227),"",IF($H228=-1,BM227,IF(AND($H228=1,BK$9=$R227),$J228,IF($H228=1,BL227,""))))))))</f>
        <v/>
      </c>
      <c r="BM228" t="str">
        <f ca="1">IF($E227="","",IF($F228="",BM227,IF(AND($M228=1,BM$9&gt;$B$9),"",IF(AND($M228=1,BM$9&lt;=$B$9),LOOKUP(BM$9,$A$12:$A$111,$B$12:$B$111),IF(AND($H228=-1,BN$9=$R227),"",IF($H228=-1,BN227,IF(AND($H228=1,BL$9=$R227),$J228,IF($H228=1,BM227,""))))))))</f>
        <v/>
      </c>
      <c r="BN228" t="str">
        <f ca="1">IF($E227="","",IF($F228="",BN227,IF(AND($M228=1,BN$9&gt;$B$9),"",IF(AND($M228=1,BN$9&lt;=$B$9),LOOKUP(BN$9,$A$12:$A$111,$B$12:$B$111),IF(AND($H228=-1,BO$9=$R227),"",IF($H228=-1,BO227,IF(AND($H228=1,BM$9=$R227),$J228,IF($H228=1,BN227,""))))))))</f>
        <v/>
      </c>
      <c r="BO228">
        <f ca="1">IF($E227="","",IF($F228="",BO227,IF(AND($M228=1,BO$9&gt;$B$9),"",IF(AND($M228=1,BO$9&lt;=$B$9),LOOKUP(BO$9,$A$12:$A$111,$B$12:$B$111),IF(AND($H228=-1,BP$9=$R227),"",IF($H228=-1,BP227,IF(AND($H228=1,BN$9=$R227),$J228,IF($H228=1,BO227,""))))))))</f>
        <v>0</v>
      </c>
      <c r="BP228">
        <f ca="1">IF($E227="","",IF($F228="",BP227,IF(AND($M228=1,BP$9&gt;$B$9),"",IF(AND($M228=1,BP$9&lt;=$B$9),LOOKUP(BP$9,$A$12:$A$111,$B$12:$B$111),IF(AND($H228=-1,BQ$9=$R227),"",IF($H228=-1,BQ227,IF(AND($H228=1,BO$9=$R227),$J228,IF($H228=1,BP227,""))))))))</f>
        <v>0</v>
      </c>
    </row>
    <row r="229" spans="4:68" x14ac:dyDescent="0.25">
      <c r="D229" s="4">
        <v>219</v>
      </c>
      <c r="E229" s="1">
        <f t="shared" ca="1" si="30"/>
        <v>30</v>
      </c>
      <c r="F229" t="str">
        <f ca="1">IF(E228="","",IF(AND(B$3="Last",G228="Zero"),F228,IF(B$3="Last",G228,IF(AND(B$3="2nd last",G227="Zero"),F228,IF(B$3="2nd last",G227,IF(AND(B$3="Opposite",G228="Zero"),F228,IF(AND(B$3="Opposite",G228="Red"),"Black",IF(AND(B$3="Opposite",G228="Black"),"Red",IF(AND(B$3="Opposite",G228="Odd"),"Even",IF(AND(B$3="Opposite",G228="Even"),"Odd",IF(AND(B$3="Opposite",G228="High"),"Low",IF(AND(B$3="Opposite",G228="Low"),"High",IF(COUNTIF(Refs!$E$5:$I$6,B$3)=1,RevLab!B$3,"")))))))))))))</f>
        <v>Black</v>
      </c>
      <c r="G229" t="str">
        <f ca="1">IF(E229="","",IF(B$2="Red/Black",LOOKUP(E229,Refs!D:D,Refs!F:F),IF(B$2="High/Low",LOOKUP(E229,Refs!D:D,Refs!H:H),IF(B$2="Odd/Even",LOOKUP(E229,Refs!D:D,Refs!J:J),""))))</f>
        <v>Red</v>
      </c>
      <c r="H229">
        <f t="shared" ca="1" si="31"/>
        <v>-1</v>
      </c>
      <c r="I229">
        <f ca="1">IF(E228="","",IF(F229="","",IF(AND(R228&gt;1,P228+Q228&gt;=$B$4),$B$4,IF(R228=1,P228,P228+Q228))))</f>
        <v>12</v>
      </c>
      <c r="J229">
        <f t="shared" ca="1" si="32"/>
        <v>-12</v>
      </c>
      <c r="K229">
        <f t="shared" ca="1" si="34"/>
        <v>-265</v>
      </c>
      <c r="L229">
        <f t="shared" ca="1" si="35"/>
        <v>86</v>
      </c>
      <c r="M229">
        <f t="shared" ca="1" si="33"/>
        <v>0</v>
      </c>
      <c r="P229">
        <f t="shared" ca="1" si="27"/>
        <v>4</v>
      </c>
      <c r="Q229">
        <f t="shared" ca="1" si="28"/>
        <v>6</v>
      </c>
      <c r="R229" s="2">
        <f t="shared" ca="1" si="29"/>
        <v>3</v>
      </c>
      <c r="S229" s="4">
        <f ca="1">IF(E228="","",IF($F229="",S228,IF($M229=1,LOOKUP(S$9,$A$12:$A$111,$B$12:$B$111),IF(AND($H229=-1,T$9=$R228),"",IF($H229=-1,T228,IF($H229=1,S228))))))</f>
        <v>4</v>
      </c>
      <c r="T229">
        <f ca="1">IF($E228="","",IF($F229="",T228,IF(AND($M229=1,T$9&gt;$B$9),"",IF(AND($M229=1,T$9&lt;=$B$9),LOOKUP(T$9,$A$12:$A$111,$B$12:$B$111),IF(AND($H229=-1,U$9=$R228),"",IF($H229=-1,U228,IF(AND($H229=1,S$9=$R228),$J229,IF($H229=1,T228,""))))))))</f>
        <v>5</v>
      </c>
      <c r="U229">
        <f ca="1">IF($E228="","",IF($F229="",U228,IF(AND($M229=1,U$9&gt;$B$9),"",IF(AND($M229=1,U$9&lt;=$B$9),LOOKUP(U$9,$A$12:$A$111,$B$12:$B$111),IF(AND($H229=-1,V$9=$R228),"",IF($H229=-1,V228,IF(AND($H229=1,T$9=$R228),$J229,IF($H229=1,U228,""))))))))</f>
        <v>6</v>
      </c>
      <c r="V229" t="str">
        <f ca="1">IF($E228="","",IF($F229="",V228,IF(AND($M229=1,V$9&gt;$B$9),"",IF(AND($M229=1,V$9&lt;=$B$9),LOOKUP(V$9,$A$12:$A$111,$B$12:$B$111),IF(AND($H229=-1,W$9=$R228),"",IF($H229=-1,W228,IF(AND($H229=1,U$9=$R228),$J229,IF($H229=1,V228,""))))))))</f>
        <v/>
      </c>
      <c r="W229" t="str">
        <f ca="1">IF($E228="","",IF($F229="",W228,IF(AND($M229=1,W$9&gt;$B$9),"",IF(AND($M229=1,W$9&lt;=$B$9),LOOKUP(W$9,$A$12:$A$111,$B$12:$B$111),IF(AND($H229=-1,X$9=$R228),"",IF($H229=-1,X228,IF(AND($H229=1,V$9=$R228),$J229,IF($H229=1,W228,""))))))))</f>
        <v/>
      </c>
      <c r="X229" t="str">
        <f ca="1">IF($E228="","",IF($F229="",X228,IF(AND($M229=1,X$9&gt;$B$9),"",IF(AND($M229=1,X$9&lt;=$B$9),LOOKUP(X$9,$A$12:$A$111,$B$12:$B$111),IF(AND($H229=-1,Y$9=$R228),"",IF($H229=-1,Y228,IF(AND($H229=1,W$9=$R228),$J229,IF($H229=1,X228,""))))))))</f>
        <v/>
      </c>
      <c r="Y229" t="str">
        <f ca="1">IF($E228="","",IF($F229="",Y228,IF(AND($M229=1,Y$9&gt;$B$9),"",IF(AND($M229=1,Y$9&lt;=$B$9),LOOKUP(Y$9,$A$12:$A$111,$B$12:$B$111),IF(AND($H229=-1,Z$9=$R228),"",IF($H229=-1,Z228,IF(AND($H229=1,X$9=$R228),$J229,IF($H229=1,Y228,""))))))))</f>
        <v/>
      </c>
      <c r="Z229" t="str">
        <f ca="1">IF($E228="","",IF($F229="",Z228,IF(AND($M229=1,Z$9&gt;$B$9),"",IF(AND($M229=1,Z$9&lt;=$B$9),LOOKUP(Z$9,$A$12:$A$111,$B$12:$B$111),IF(AND($H229=-1,AA$9=$R228),"",IF($H229=-1,AA228,IF(AND($H229=1,Y$9=$R228),$J229,IF($H229=1,Z228,""))))))))</f>
        <v/>
      </c>
      <c r="AA229" t="str">
        <f ca="1">IF($E228="","",IF($F229="",AA228,IF(AND($M229=1,AA$9&gt;$B$9),"",IF(AND($M229=1,AA$9&lt;=$B$9),LOOKUP(AA$9,$A$12:$A$111,$B$12:$B$111),IF(AND($H229=-1,AB$9=$R228),"",IF($H229=-1,AB228,IF(AND($H229=1,Z$9=$R228),$J229,IF($H229=1,AA228,""))))))))</f>
        <v/>
      </c>
      <c r="AB229" t="str">
        <f ca="1">IF($E228="","",IF($F229="",AB228,IF(AND($M229=1,AB$9&gt;$B$9),"",IF(AND($M229=1,AB$9&lt;=$B$9),LOOKUP(AB$9,$A$12:$A$111,$B$12:$B$111),IF(AND($H229=-1,AC$9=$R228),"",IF($H229=-1,AC228,IF(AND($H229=1,AA$9=$R228),$J229,IF($H229=1,AB228,""))))))))</f>
        <v/>
      </c>
      <c r="AC229" t="str">
        <f ca="1">IF($E228="","",IF($F229="",AC228,IF(AND($M229=1,AC$9&gt;$B$9),"",IF(AND($M229=1,AC$9&lt;=$B$9),LOOKUP(AC$9,$A$12:$A$111,$B$12:$B$111),IF(AND($H229=-1,AD$9=$R228),"",IF($H229=-1,AD228,IF(AND($H229=1,AB$9=$R228),$J229,IF($H229=1,AC228,""))))))))</f>
        <v/>
      </c>
      <c r="AD229" t="str">
        <f ca="1">IF($E228="","",IF($F229="",AD228,IF(AND($M229=1,AD$9&gt;$B$9),"",IF(AND($M229=1,AD$9&lt;=$B$9),LOOKUP(AD$9,$A$12:$A$111,$B$12:$B$111),IF(AND($H229=-1,AE$9=$R228),"",IF($H229=-1,AE228,IF(AND($H229=1,AC$9=$R228),$J229,IF($H229=1,AD228,""))))))))</f>
        <v/>
      </c>
      <c r="AE229" t="str">
        <f ca="1">IF($E228="","",IF($F229="",AE228,IF(AND($M229=1,AE$9&gt;$B$9),"",IF(AND($M229=1,AE$9&lt;=$B$9),LOOKUP(AE$9,$A$12:$A$111,$B$12:$B$111),IF(AND($H229=-1,AF$9=$R228),"",IF($H229=-1,AF228,IF(AND($H229=1,AD$9=$R228),$J229,IF($H229=1,AE228,""))))))))</f>
        <v/>
      </c>
      <c r="AF229" t="str">
        <f ca="1">IF($E228="","",IF($F229="",AF228,IF(AND($M229=1,AF$9&gt;$B$9),"",IF(AND($M229=1,AF$9&lt;=$B$9),LOOKUP(AF$9,$A$12:$A$111,$B$12:$B$111),IF(AND($H229=-1,AG$9=$R228),"",IF($H229=-1,AG228,IF(AND($H229=1,AE$9=$R228),$J229,IF($H229=1,AF228,""))))))))</f>
        <v/>
      </c>
      <c r="AG229" t="str">
        <f ca="1">IF($E228="","",IF($F229="",AG228,IF(AND($M229=1,AG$9&gt;$B$9),"",IF(AND($M229=1,AG$9&lt;=$B$9),LOOKUP(AG$9,$A$12:$A$111,$B$12:$B$111),IF(AND($H229=-1,AH$9=$R228),"",IF($H229=-1,AH228,IF(AND($H229=1,AF$9=$R228),$J229,IF($H229=1,AG228,""))))))))</f>
        <v/>
      </c>
      <c r="AH229" t="str">
        <f ca="1">IF($E228="","",IF($F229="",AH228,IF(AND($M229=1,AH$9&gt;$B$9),"",IF(AND($M229=1,AH$9&lt;=$B$9),LOOKUP(AH$9,$A$12:$A$111,$B$12:$B$111),IF(AND($H229=-1,AI$9=$R228),"",IF($H229=-1,AI228,IF(AND($H229=1,AG$9=$R228),$J229,IF($H229=1,AH228,""))))))))</f>
        <v/>
      </c>
      <c r="AI229" t="str">
        <f ca="1">IF($E228="","",IF($F229="",AI228,IF(AND($M229=1,AI$9&gt;$B$9),"",IF(AND($M229=1,AI$9&lt;=$B$9),LOOKUP(AI$9,$A$12:$A$111,$B$12:$B$111),IF(AND($H229=-1,AJ$9=$R228),"",IF($H229=-1,AJ228,IF(AND($H229=1,AH$9=$R228),$J229,IF($H229=1,AI228,""))))))))</f>
        <v/>
      </c>
      <c r="AJ229" t="str">
        <f ca="1">IF($E228="","",IF($F229="",AJ228,IF(AND($M229=1,AJ$9&gt;$B$9),"",IF(AND($M229=1,AJ$9&lt;=$B$9),LOOKUP(AJ$9,$A$12:$A$111,$B$12:$B$111),IF(AND($H229=-1,AK$9=$R228),"",IF($H229=-1,AK228,IF(AND($H229=1,AI$9=$R228),$J229,IF($H229=1,AJ228,""))))))))</f>
        <v/>
      </c>
      <c r="AK229" t="str">
        <f ca="1">IF($E228="","",IF($F229="",AK228,IF(AND($M229=1,AK$9&gt;$B$9),"",IF(AND($M229=1,AK$9&lt;=$B$9),LOOKUP(AK$9,$A$12:$A$111,$B$12:$B$111),IF(AND($H229=-1,AL$9=$R228),"",IF($H229=-1,AL228,IF(AND($H229=1,AJ$9=$R228),$J229,IF($H229=1,AK228,""))))))))</f>
        <v/>
      </c>
      <c r="AL229" t="str">
        <f ca="1">IF($E228="","",IF($F229="",AL228,IF(AND($M229=1,AL$9&gt;$B$9),"",IF(AND($M229=1,AL$9&lt;=$B$9),LOOKUP(AL$9,$A$12:$A$111,$B$12:$B$111),IF(AND($H229=-1,AM$9=$R228),"",IF($H229=-1,AM228,IF(AND($H229=1,AK$9=$R228),$J229,IF($H229=1,AL228,""))))))))</f>
        <v/>
      </c>
      <c r="AM229" t="str">
        <f ca="1">IF($E228="","",IF($F229="",AM228,IF(AND($M229=1,AM$9&gt;$B$9),"",IF(AND($M229=1,AM$9&lt;=$B$9),LOOKUP(AM$9,$A$12:$A$111,$B$12:$B$111),IF(AND($H229=-1,AN$9=$R228),"",IF($H229=-1,AN228,IF(AND($H229=1,AL$9=$R228),$J229,IF($H229=1,AM228,""))))))))</f>
        <v/>
      </c>
      <c r="AN229" t="str">
        <f ca="1">IF($E228="","",IF($F229="",AN228,IF(AND($M229=1,AN$9&gt;$B$9),"",IF(AND($M229=1,AN$9&lt;=$B$9),LOOKUP(AN$9,$A$12:$A$111,$B$12:$B$111),IF(AND($H229=-1,AO$9=$R228),"",IF($H229=-1,AO228,IF(AND($H229=1,AM$9=$R228),$J229,IF($H229=1,AN228,""))))))))</f>
        <v/>
      </c>
      <c r="AO229" t="str">
        <f ca="1">IF($E228="","",IF($F229="",AO228,IF(AND($M229=1,AO$9&gt;$B$9),"",IF(AND($M229=1,AO$9&lt;=$B$9),LOOKUP(AO$9,$A$12:$A$111,$B$12:$B$111),IF(AND($H229=-1,AP$9=$R228),"",IF($H229=-1,AP228,IF(AND($H229=1,AN$9=$R228),$J229,IF($H229=1,AO228,""))))))))</f>
        <v/>
      </c>
      <c r="AP229" t="str">
        <f ca="1">IF($E228="","",IF($F229="",AP228,IF(AND($M229=1,AP$9&gt;$B$9),"",IF(AND($M229=1,AP$9&lt;=$B$9),LOOKUP(AP$9,$A$12:$A$111,$B$12:$B$111),IF(AND($H229=-1,AQ$9=$R228),"",IF($H229=-1,AQ228,IF(AND($H229=1,AO$9=$R228),$J229,IF($H229=1,AP228,""))))))))</f>
        <v/>
      </c>
      <c r="AQ229" t="str">
        <f ca="1">IF($E228="","",IF($F229="",AQ228,IF(AND($M229=1,AQ$9&gt;$B$9),"",IF(AND($M229=1,AQ$9&lt;=$B$9),LOOKUP(AQ$9,$A$12:$A$111,$B$12:$B$111),IF(AND($H229=-1,AR$9=$R228),"",IF($H229=-1,AR228,IF(AND($H229=1,AP$9=$R228),$J229,IF($H229=1,AQ228,""))))))))</f>
        <v/>
      </c>
      <c r="AR229" t="str">
        <f ca="1">IF($E228="","",IF($F229="",AR228,IF(AND($M229=1,AR$9&gt;$B$9),"",IF(AND($M229=1,AR$9&lt;=$B$9),LOOKUP(AR$9,$A$12:$A$111,$B$12:$B$111),IF(AND($H229=-1,AS$9=$R228),"",IF($H229=-1,AS228,IF(AND($H229=1,AQ$9=$R228),$J229,IF($H229=1,AR228,""))))))))</f>
        <v/>
      </c>
      <c r="AS229" t="str">
        <f ca="1">IF($E228="","",IF($F229="",AS228,IF(AND($M229=1,AS$9&gt;$B$9),"",IF(AND($M229=1,AS$9&lt;=$B$9),LOOKUP(AS$9,$A$12:$A$111,$B$12:$B$111),IF(AND($H229=-1,AT$9=$R228),"",IF($H229=-1,AT228,IF(AND($H229=1,AR$9=$R228),$J229,IF($H229=1,AS228,""))))))))</f>
        <v/>
      </c>
      <c r="AT229" t="str">
        <f ca="1">IF($E228="","",IF($F229="",AT228,IF(AND($M229=1,AT$9&gt;$B$9),"",IF(AND($M229=1,AT$9&lt;=$B$9),LOOKUP(AT$9,$A$12:$A$111,$B$12:$B$111),IF(AND($H229=-1,AU$9=$R228),"",IF($H229=-1,AU228,IF(AND($H229=1,AS$9=$R228),$J229,IF($H229=1,AT228,""))))))))</f>
        <v/>
      </c>
      <c r="AU229" t="str">
        <f ca="1">IF($E228="","",IF($F229="",AU228,IF(AND($M229=1,AU$9&gt;$B$9),"",IF(AND($M229=1,AU$9&lt;=$B$9),LOOKUP(AU$9,$A$12:$A$111,$B$12:$B$111),IF(AND($H229=-1,AV$9=$R228),"",IF($H229=-1,AV228,IF(AND($H229=1,AT$9=$R228),$J229,IF($H229=1,AU228,""))))))))</f>
        <v/>
      </c>
      <c r="AV229" t="str">
        <f ca="1">IF($E228="","",IF($F229="",AV228,IF(AND($M229=1,AV$9&gt;$B$9),"",IF(AND($M229=1,AV$9&lt;=$B$9),LOOKUP(AV$9,$A$12:$A$111,$B$12:$B$111),IF(AND($H229=-1,AW$9=$R228),"",IF($H229=-1,AW228,IF(AND($H229=1,AU$9=$R228),$J229,IF($H229=1,AV228,""))))))))</f>
        <v/>
      </c>
      <c r="AW229" t="str">
        <f ca="1">IF($E228="","",IF($F229="",AW228,IF(AND($M229=1,AW$9&gt;$B$9),"",IF(AND($M229=1,AW$9&lt;=$B$9),LOOKUP(AW$9,$A$12:$A$111,$B$12:$B$111),IF(AND($H229=-1,AX$9=$R228),"",IF($H229=-1,AX228,IF(AND($H229=1,AV$9=$R228),$J229,IF($H229=1,AW228,""))))))))</f>
        <v/>
      </c>
      <c r="AX229" t="str">
        <f ca="1">IF($E228="","",IF($F229="",AX228,IF(AND($M229=1,AX$9&gt;$B$9),"",IF(AND($M229=1,AX$9&lt;=$B$9),LOOKUP(AX$9,$A$12:$A$111,$B$12:$B$111),IF(AND($H229=-1,AY$9=$R228),"",IF($H229=-1,AY228,IF(AND($H229=1,AW$9=$R228),$J229,IF($H229=1,AX228,""))))))))</f>
        <v/>
      </c>
      <c r="AY229" t="str">
        <f ca="1">IF($E228="","",IF($F229="",AY228,IF(AND($M229=1,AY$9&gt;$B$9),"",IF(AND($M229=1,AY$9&lt;=$B$9),LOOKUP(AY$9,$A$12:$A$111,$B$12:$B$111),IF(AND($H229=-1,AZ$9=$R228),"",IF($H229=-1,AZ228,IF(AND($H229=1,AX$9=$R228),$J229,IF($H229=1,AY228,""))))))))</f>
        <v/>
      </c>
      <c r="AZ229" t="str">
        <f ca="1">IF($E228="","",IF($F229="",AZ228,IF(AND($M229=1,AZ$9&gt;$B$9),"",IF(AND($M229=1,AZ$9&lt;=$B$9),LOOKUP(AZ$9,$A$12:$A$111,$B$12:$B$111),IF(AND($H229=-1,BA$9=$R228),"",IF($H229=-1,BA228,IF(AND($H229=1,AY$9=$R228),$J229,IF($H229=1,AZ228,""))))))))</f>
        <v/>
      </c>
      <c r="BA229" t="str">
        <f ca="1">IF($E228="","",IF($F229="",BA228,IF(AND($M229=1,BA$9&gt;$B$9),"",IF(AND($M229=1,BA$9&lt;=$B$9),LOOKUP(BA$9,$A$12:$A$111,$B$12:$B$111),IF(AND($H229=-1,BB$9=$R228),"",IF($H229=-1,BB228,IF(AND($H229=1,AZ$9=$R228),$J229,IF($H229=1,BA228,""))))))))</f>
        <v/>
      </c>
      <c r="BB229" t="str">
        <f ca="1">IF($E228="","",IF($F229="",BB228,IF(AND($M229=1,BB$9&gt;$B$9),"",IF(AND($M229=1,BB$9&lt;=$B$9),LOOKUP(BB$9,$A$12:$A$111,$B$12:$B$111),IF(AND($H229=-1,BC$9=$R228),"",IF($H229=-1,BC228,IF(AND($H229=1,BA$9=$R228),$J229,IF($H229=1,BB228,""))))))))</f>
        <v/>
      </c>
      <c r="BC229" t="str">
        <f ca="1">IF($E228="","",IF($F229="",BC228,IF(AND($M229=1,BC$9&gt;$B$9),"",IF(AND($M229=1,BC$9&lt;=$B$9),LOOKUP(BC$9,$A$12:$A$111,$B$12:$B$111),IF(AND($H229=-1,BD$9=$R228),"",IF($H229=-1,BD228,IF(AND($H229=1,BB$9=$R228),$J229,IF($H229=1,BC228,""))))))))</f>
        <v/>
      </c>
      <c r="BD229" t="str">
        <f ca="1">IF($E228="","",IF($F229="",BD228,IF(AND($M229=1,BD$9&gt;$B$9),"",IF(AND($M229=1,BD$9&lt;=$B$9),LOOKUP(BD$9,$A$12:$A$111,$B$12:$B$111),IF(AND($H229=-1,BE$9=$R228),"",IF($H229=-1,BE228,IF(AND($H229=1,BC$9=$R228),$J229,IF($H229=1,BD228,""))))))))</f>
        <v/>
      </c>
      <c r="BE229" t="str">
        <f ca="1">IF($E228="","",IF($F229="",BE228,IF(AND($M229=1,BE$9&gt;$B$9),"",IF(AND($M229=1,BE$9&lt;=$B$9),LOOKUP(BE$9,$A$12:$A$111,$B$12:$B$111),IF(AND($H229=-1,BF$9=$R228),"",IF($H229=-1,BF228,IF(AND($H229=1,BD$9=$R228),$J229,IF($H229=1,BE228,""))))))))</f>
        <v/>
      </c>
      <c r="BF229" t="str">
        <f ca="1">IF($E228="","",IF($F229="",BF228,IF(AND($M229=1,BF$9&gt;$B$9),"",IF(AND($M229=1,BF$9&lt;=$B$9),LOOKUP(BF$9,$A$12:$A$111,$B$12:$B$111),IF(AND($H229=-1,BG$9=$R228),"",IF($H229=-1,BG228,IF(AND($H229=1,BE$9=$R228),$J229,IF($H229=1,BF228,""))))))))</f>
        <v/>
      </c>
      <c r="BG229" t="str">
        <f ca="1">IF($E228="","",IF($F229="",BG228,IF(AND($M229=1,BG$9&gt;$B$9),"",IF(AND($M229=1,BG$9&lt;=$B$9),LOOKUP(BG$9,$A$12:$A$111,$B$12:$B$111),IF(AND($H229=-1,BH$9=$R228),"",IF($H229=-1,BH228,IF(AND($H229=1,BF$9=$R228),$J229,IF($H229=1,BG228,""))))))))</f>
        <v/>
      </c>
      <c r="BH229" t="str">
        <f ca="1">IF($E228="","",IF($F229="",BH228,IF(AND($M229=1,BH$9&gt;$B$9),"",IF(AND($M229=1,BH$9&lt;=$B$9),LOOKUP(BH$9,$A$12:$A$111,$B$12:$B$111),IF(AND($H229=-1,BI$9=$R228),"",IF($H229=-1,BI228,IF(AND($H229=1,BG$9=$R228),$J229,IF($H229=1,BH228,""))))))))</f>
        <v/>
      </c>
      <c r="BI229" t="str">
        <f ca="1">IF($E228="","",IF($F229="",BI228,IF(AND($M229=1,BI$9&gt;$B$9),"",IF(AND($M229=1,BI$9&lt;=$B$9),LOOKUP(BI$9,$A$12:$A$111,$B$12:$B$111),IF(AND($H229=-1,BJ$9=$R228),"",IF($H229=-1,BJ228,IF(AND($H229=1,BH$9=$R228),$J229,IF($H229=1,BI228,""))))))))</f>
        <v/>
      </c>
      <c r="BJ229" t="str">
        <f ca="1">IF($E228="","",IF($F229="",BJ228,IF(AND($M229=1,BJ$9&gt;$B$9),"",IF(AND($M229=1,BJ$9&lt;=$B$9),LOOKUP(BJ$9,$A$12:$A$111,$B$12:$B$111),IF(AND($H229=-1,BK$9=$R228),"",IF($H229=-1,BK228,IF(AND($H229=1,BI$9=$R228),$J229,IF($H229=1,BJ228,""))))))))</f>
        <v/>
      </c>
      <c r="BK229" t="str">
        <f ca="1">IF($E228="","",IF($F229="",BK228,IF(AND($M229=1,BK$9&gt;$B$9),"",IF(AND($M229=1,BK$9&lt;=$B$9),LOOKUP(BK$9,$A$12:$A$111,$B$12:$B$111),IF(AND($H229=-1,BL$9=$R228),"",IF($H229=-1,BL228,IF(AND($H229=1,BJ$9=$R228),$J229,IF($H229=1,BK228,""))))))))</f>
        <v/>
      </c>
      <c r="BL229" t="str">
        <f ca="1">IF($E228="","",IF($F229="",BL228,IF(AND($M229=1,BL$9&gt;$B$9),"",IF(AND($M229=1,BL$9&lt;=$B$9),LOOKUP(BL$9,$A$12:$A$111,$B$12:$B$111),IF(AND($H229=-1,BM$9=$R228),"",IF($H229=-1,BM228,IF(AND($H229=1,BK$9=$R228),$J229,IF($H229=1,BL228,""))))))))</f>
        <v/>
      </c>
      <c r="BM229" t="str">
        <f ca="1">IF($E228="","",IF($F229="",BM228,IF(AND($M229=1,BM$9&gt;$B$9),"",IF(AND($M229=1,BM$9&lt;=$B$9),LOOKUP(BM$9,$A$12:$A$111,$B$12:$B$111),IF(AND($H229=-1,BN$9=$R228),"",IF($H229=-1,BN228,IF(AND($H229=1,BL$9=$R228),$J229,IF($H229=1,BM228,""))))))))</f>
        <v/>
      </c>
      <c r="BN229">
        <f ca="1">IF($E228="","",IF($F229="",BN228,IF(AND($M229=1,BN$9&gt;$B$9),"",IF(AND($M229=1,BN$9&lt;=$B$9),LOOKUP(BN$9,$A$12:$A$111,$B$12:$B$111),IF(AND($H229=-1,BO$9=$R228),"",IF($H229=-1,BO228,IF(AND($H229=1,BM$9=$R228),$J229,IF($H229=1,BN228,""))))))))</f>
        <v>0</v>
      </c>
      <c r="BO229">
        <f ca="1">IF($E228="","",IF($F229="",BO228,IF(AND($M229=1,BO$9&gt;$B$9),"",IF(AND($M229=1,BO$9&lt;=$B$9),LOOKUP(BO$9,$A$12:$A$111,$B$12:$B$111),IF(AND($H229=-1,BP$9=$R228),"",IF($H229=-1,BP228,IF(AND($H229=1,BN$9=$R228),$J229,IF($H229=1,BO228,""))))))))</f>
        <v>0</v>
      </c>
      <c r="BP229">
        <f ca="1">IF($E228="","",IF($F229="",BP228,IF(AND($M229=1,BP$9&gt;$B$9),"",IF(AND($M229=1,BP$9&lt;=$B$9),LOOKUP(BP$9,$A$12:$A$111,$B$12:$B$111),IF(AND($H229=-1,BQ$9=$R228),"",IF($H229=-1,BQ228,IF(AND($H229=1,BO$9=$R228),$J229,IF($H229=1,BP228,""))))))))</f>
        <v>0</v>
      </c>
    </row>
    <row r="230" spans="4:68" x14ac:dyDescent="0.25">
      <c r="D230" s="4">
        <v>220</v>
      </c>
      <c r="E230" s="1">
        <f t="shared" ca="1" si="30"/>
        <v>0</v>
      </c>
      <c r="F230" t="str">
        <f ca="1">IF(E229="","",IF(AND(B$3="Last",G229="Zero"),F229,IF(B$3="Last",G229,IF(AND(B$3="2nd last",G228="Zero"),F229,IF(B$3="2nd last",G228,IF(AND(B$3="Opposite",G229="Zero"),F229,IF(AND(B$3="Opposite",G229="Red"),"Black",IF(AND(B$3="Opposite",G229="Black"),"Red",IF(AND(B$3="Opposite",G229="Odd"),"Even",IF(AND(B$3="Opposite",G229="Even"),"Odd",IF(AND(B$3="Opposite",G229="High"),"Low",IF(AND(B$3="Opposite",G229="Low"),"High",IF(COUNTIF(Refs!$E$5:$I$6,B$3)=1,RevLab!B$3,"")))))))))))))</f>
        <v>Black</v>
      </c>
      <c r="G230" t="str">
        <f ca="1">IF(E230="","",IF(B$2="Red/Black",LOOKUP(E230,Refs!D:D,Refs!F:F),IF(B$2="High/Low",LOOKUP(E230,Refs!D:D,Refs!H:H),IF(B$2="Odd/Even",LOOKUP(E230,Refs!D:D,Refs!J:J),""))))</f>
        <v>Zero</v>
      </c>
      <c r="H230">
        <f t="shared" ca="1" si="31"/>
        <v>-1</v>
      </c>
      <c r="I230">
        <f ca="1">IF(E229="","",IF(F230="","",IF(AND(R229&gt;1,P229+Q229&gt;=$B$4),$B$4,IF(R229=1,P229,P229+Q229))))</f>
        <v>10</v>
      </c>
      <c r="J230">
        <f t="shared" ca="1" si="32"/>
        <v>-10</v>
      </c>
      <c r="K230">
        <f t="shared" ca="1" si="34"/>
        <v>-275</v>
      </c>
      <c r="L230">
        <f t="shared" ca="1" si="35"/>
        <v>86</v>
      </c>
      <c r="M230">
        <f t="shared" ca="1" si="33"/>
        <v>0</v>
      </c>
      <c r="P230">
        <f t="shared" ca="1" si="27"/>
        <v>5</v>
      </c>
      <c r="Q230">
        <f t="shared" ca="1" si="28"/>
        <v>5</v>
      </c>
      <c r="R230" s="2">
        <f t="shared" ca="1" si="29"/>
        <v>1</v>
      </c>
      <c r="S230" s="4">
        <f ca="1">IF(E229="","",IF($F230="",S229,IF($M230=1,LOOKUP(S$9,$A$12:$A$111,$B$12:$B$111),IF(AND($H230=-1,T$9=$R229),"",IF($H230=-1,T229,IF($H230=1,S229))))))</f>
        <v>5</v>
      </c>
      <c r="T230" t="str">
        <f ca="1">IF($E229="","",IF($F230="",T229,IF(AND($M230=1,T$9&gt;$B$9),"",IF(AND($M230=1,T$9&lt;=$B$9),LOOKUP(T$9,$A$12:$A$111,$B$12:$B$111),IF(AND($H230=-1,U$9=$R229),"",IF($H230=-1,U229,IF(AND($H230=1,S$9=$R229),$J230,IF($H230=1,T229,""))))))))</f>
        <v/>
      </c>
      <c r="U230" t="str">
        <f ca="1">IF($E229="","",IF($F230="",U229,IF(AND($M230=1,U$9&gt;$B$9),"",IF(AND($M230=1,U$9&lt;=$B$9),LOOKUP(U$9,$A$12:$A$111,$B$12:$B$111),IF(AND($H230=-1,V$9=$R229),"",IF($H230=-1,V229,IF(AND($H230=1,T$9=$R229),$J230,IF($H230=1,U229,""))))))))</f>
        <v/>
      </c>
      <c r="V230" t="str">
        <f ca="1">IF($E229="","",IF($F230="",V229,IF(AND($M230=1,V$9&gt;$B$9),"",IF(AND($M230=1,V$9&lt;=$B$9),LOOKUP(V$9,$A$12:$A$111,$B$12:$B$111),IF(AND($H230=-1,W$9=$R229),"",IF($H230=-1,W229,IF(AND($H230=1,U$9=$R229),$J230,IF($H230=1,V229,""))))))))</f>
        <v/>
      </c>
      <c r="W230" t="str">
        <f ca="1">IF($E229="","",IF($F230="",W229,IF(AND($M230=1,W$9&gt;$B$9),"",IF(AND($M230=1,W$9&lt;=$B$9),LOOKUP(W$9,$A$12:$A$111,$B$12:$B$111),IF(AND($H230=-1,X$9=$R229),"",IF($H230=-1,X229,IF(AND($H230=1,V$9=$R229),$J230,IF($H230=1,W229,""))))))))</f>
        <v/>
      </c>
      <c r="X230" t="str">
        <f ca="1">IF($E229="","",IF($F230="",X229,IF(AND($M230=1,X$9&gt;$B$9),"",IF(AND($M230=1,X$9&lt;=$B$9),LOOKUP(X$9,$A$12:$A$111,$B$12:$B$111),IF(AND($H230=-1,Y$9=$R229),"",IF($H230=-1,Y229,IF(AND($H230=1,W$9=$R229),$J230,IF($H230=1,X229,""))))))))</f>
        <v/>
      </c>
      <c r="Y230" t="str">
        <f ca="1">IF($E229="","",IF($F230="",Y229,IF(AND($M230=1,Y$9&gt;$B$9),"",IF(AND($M230=1,Y$9&lt;=$B$9),LOOKUP(Y$9,$A$12:$A$111,$B$12:$B$111),IF(AND($H230=-1,Z$9=$R229),"",IF($H230=-1,Z229,IF(AND($H230=1,X$9=$R229),$J230,IF($H230=1,Y229,""))))))))</f>
        <v/>
      </c>
      <c r="Z230" t="str">
        <f ca="1">IF($E229="","",IF($F230="",Z229,IF(AND($M230=1,Z$9&gt;$B$9),"",IF(AND($M230=1,Z$9&lt;=$B$9),LOOKUP(Z$9,$A$12:$A$111,$B$12:$B$111),IF(AND($H230=-1,AA$9=$R229),"",IF($H230=-1,AA229,IF(AND($H230=1,Y$9=$R229),$J230,IF($H230=1,Z229,""))))))))</f>
        <v/>
      </c>
      <c r="AA230" t="str">
        <f ca="1">IF($E229="","",IF($F230="",AA229,IF(AND($M230=1,AA$9&gt;$B$9),"",IF(AND($M230=1,AA$9&lt;=$B$9),LOOKUP(AA$9,$A$12:$A$111,$B$12:$B$111),IF(AND($H230=-1,AB$9=$R229),"",IF($H230=-1,AB229,IF(AND($H230=1,Z$9=$R229),$J230,IF($H230=1,AA229,""))))))))</f>
        <v/>
      </c>
      <c r="AB230" t="str">
        <f ca="1">IF($E229="","",IF($F230="",AB229,IF(AND($M230=1,AB$9&gt;$B$9),"",IF(AND($M230=1,AB$9&lt;=$B$9),LOOKUP(AB$9,$A$12:$A$111,$B$12:$B$111),IF(AND($H230=-1,AC$9=$R229),"",IF($H230=-1,AC229,IF(AND($H230=1,AA$9=$R229),$J230,IF($H230=1,AB229,""))))))))</f>
        <v/>
      </c>
      <c r="AC230" t="str">
        <f ca="1">IF($E229="","",IF($F230="",AC229,IF(AND($M230=1,AC$9&gt;$B$9),"",IF(AND($M230=1,AC$9&lt;=$B$9),LOOKUP(AC$9,$A$12:$A$111,$B$12:$B$111),IF(AND($H230=-1,AD$9=$R229),"",IF($H230=-1,AD229,IF(AND($H230=1,AB$9=$R229),$J230,IF($H230=1,AC229,""))))))))</f>
        <v/>
      </c>
      <c r="AD230" t="str">
        <f ca="1">IF($E229="","",IF($F230="",AD229,IF(AND($M230=1,AD$9&gt;$B$9),"",IF(AND($M230=1,AD$9&lt;=$B$9),LOOKUP(AD$9,$A$12:$A$111,$B$12:$B$111),IF(AND($H230=-1,AE$9=$R229),"",IF($H230=-1,AE229,IF(AND($H230=1,AC$9=$R229),$J230,IF($H230=1,AD229,""))))))))</f>
        <v/>
      </c>
      <c r="AE230" t="str">
        <f ca="1">IF($E229="","",IF($F230="",AE229,IF(AND($M230=1,AE$9&gt;$B$9),"",IF(AND($M230=1,AE$9&lt;=$B$9),LOOKUP(AE$9,$A$12:$A$111,$B$12:$B$111),IF(AND($H230=-1,AF$9=$R229),"",IF($H230=-1,AF229,IF(AND($H230=1,AD$9=$R229),$J230,IF($H230=1,AE229,""))))))))</f>
        <v/>
      </c>
      <c r="AF230" t="str">
        <f ca="1">IF($E229="","",IF($F230="",AF229,IF(AND($M230=1,AF$9&gt;$B$9),"",IF(AND($M230=1,AF$9&lt;=$B$9),LOOKUP(AF$9,$A$12:$A$111,$B$12:$B$111),IF(AND($H230=-1,AG$9=$R229),"",IF($H230=-1,AG229,IF(AND($H230=1,AE$9=$R229),$J230,IF($H230=1,AF229,""))))))))</f>
        <v/>
      </c>
      <c r="AG230" t="str">
        <f ca="1">IF($E229="","",IF($F230="",AG229,IF(AND($M230=1,AG$9&gt;$B$9),"",IF(AND($M230=1,AG$9&lt;=$B$9),LOOKUP(AG$9,$A$12:$A$111,$B$12:$B$111),IF(AND($H230=-1,AH$9=$R229),"",IF($H230=-1,AH229,IF(AND($H230=1,AF$9=$R229),$J230,IF($H230=1,AG229,""))))))))</f>
        <v/>
      </c>
      <c r="AH230" t="str">
        <f ca="1">IF($E229="","",IF($F230="",AH229,IF(AND($M230=1,AH$9&gt;$B$9),"",IF(AND($M230=1,AH$9&lt;=$B$9),LOOKUP(AH$9,$A$12:$A$111,$B$12:$B$111),IF(AND($H230=-1,AI$9=$R229),"",IF($H230=-1,AI229,IF(AND($H230=1,AG$9=$R229),$J230,IF($H230=1,AH229,""))))))))</f>
        <v/>
      </c>
      <c r="AI230" t="str">
        <f ca="1">IF($E229="","",IF($F230="",AI229,IF(AND($M230=1,AI$9&gt;$B$9),"",IF(AND($M230=1,AI$9&lt;=$B$9),LOOKUP(AI$9,$A$12:$A$111,$B$12:$B$111),IF(AND($H230=-1,AJ$9=$R229),"",IF($H230=-1,AJ229,IF(AND($H230=1,AH$9=$R229),$J230,IF($H230=1,AI229,""))))))))</f>
        <v/>
      </c>
      <c r="AJ230" t="str">
        <f ca="1">IF($E229="","",IF($F230="",AJ229,IF(AND($M230=1,AJ$9&gt;$B$9),"",IF(AND($M230=1,AJ$9&lt;=$B$9),LOOKUP(AJ$9,$A$12:$A$111,$B$12:$B$111),IF(AND($H230=-1,AK$9=$R229),"",IF($H230=-1,AK229,IF(AND($H230=1,AI$9=$R229),$J230,IF($H230=1,AJ229,""))))))))</f>
        <v/>
      </c>
      <c r="AK230" t="str">
        <f ca="1">IF($E229="","",IF($F230="",AK229,IF(AND($M230=1,AK$9&gt;$B$9),"",IF(AND($M230=1,AK$9&lt;=$B$9),LOOKUP(AK$9,$A$12:$A$111,$B$12:$B$111),IF(AND($H230=-1,AL$9=$R229),"",IF($H230=-1,AL229,IF(AND($H230=1,AJ$9=$R229),$J230,IF($H230=1,AK229,""))))))))</f>
        <v/>
      </c>
      <c r="AL230" t="str">
        <f ca="1">IF($E229="","",IF($F230="",AL229,IF(AND($M230=1,AL$9&gt;$B$9),"",IF(AND($M230=1,AL$9&lt;=$B$9),LOOKUP(AL$9,$A$12:$A$111,$B$12:$B$111),IF(AND($H230=-1,AM$9=$R229),"",IF($H230=-1,AM229,IF(AND($H230=1,AK$9=$R229),$J230,IF($H230=1,AL229,""))))))))</f>
        <v/>
      </c>
      <c r="AM230" t="str">
        <f ca="1">IF($E229="","",IF($F230="",AM229,IF(AND($M230=1,AM$9&gt;$B$9),"",IF(AND($M230=1,AM$9&lt;=$B$9),LOOKUP(AM$9,$A$12:$A$111,$B$12:$B$111),IF(AND($H230=-1,AN$9=$R229),"",IF($H230=-1,AN229,IF(AND($H230=1,AL$9=$R229),$J230,IF($H230=1,AM229,""))))))))</f>
        <v/>
      </c>
      <c r="AN230" t="str">
        <f ca="1">IF($E229="","",IF($F230="",AN229,IF(AND($M230=1,AN$9&gt;$B$9),"",IF(AND($M230=1,AN$9&lt;=$B$9),LOOKUP(AN$9,$A$12:$A$111,$B$12:$B$111),IF(AND($H230=-1,AO$9=$R229),"",IF($H230=-1,AO229,IF(AND($H230=1,AM$9=$R229),$J230,IF($H230=1,AN229,""))))))))</f>
        <v/>
      </c>
      <c r="AO230" t="str">
        <f ca="1">IF($E229="","",IF($F230="",AO229,IF(AND($M230=1,AO$9&gt;$B$9),"",IF(AND($M230=1,AO$9&lt;=$B$9),LOOKUP(AO$9,$A$12:$A$111,$B$12:$B$111),IF(AND($H230=-1,AP$9=$R229),"",IF($H230=-1,AP229,IF(AND($H230=1,AN$9=$R229),$J230,IF($H230=1,AO229,""))))))))</f>
        <v/>
      </c>
      <c r="AP230" t="str">
        <f ca="1">IF($E229="","",IF($F230="",AP229,IF(AND($M230=1,AP$9&gt;$B$9),"",IF(AND($M230=1,AP$9&lt;=$B$9),LOOKUP(AP$9,$A$12:$A$111,$B$12:$B$111),IF(AND($H230=-1,AQ$9=$R229),"",IF($H230=-1,AQ229,IF(AND($H230=1,AO$9=$R229),$J230,IF($H230=1,AP229,""))))))))</f>
        <v/>
      </c>
      <c r="AQ230" t="str">
        <f ca="1">IF($E229="","",IF($F230="",AQ229,IF(AND($M230=1,AQ$9&gt;$B$9),"",IF(AND($M230=1,AQ$9&lt;=$B$9),LOOKUP(AQ$9,$A$12:$A$111,$B$12:$B$111),IF(AND($H230=-1,AR$9=$R229),"",IF($H230=-1,AR229,IF(AND($H230=1,AP$9=$R229),$J230,IF($H230=1,AQ229,""))))))))</f>
        <v/>
      </c>
      <c r="AR230" t="str">
        <f ca="1">IF($E229="","",IF($F230="",AR229,IF(AND($M230=1,AR$9&gt;$B$9),"",IF(AND($M230=1,AR$9&lt;=$B$9),LOOKUP(AR$9,$A$12:$A$111,$B$12:$B$111),IF(AND($H230=-1,AS$9=$R229),"",IF($H230=-1,AS229,IF(AND($H230=1,AQ$9=$R229),$J230,IF($H230=1,AR229,""))))))))</f>
        <v/>
      </c>
      <c r="AS230" t="str">
        <f ca="1">IF($E229="","",IF($F230="",AS229,IF(AND($M230=1,AS$9&gt;$B$9),"",IF(AND($M230=1,AS$9&lt;=$B$9),LOOKUP(AS$9,$A$12:$A$111,$B$12:$B$111),IF(AND($H230=-1,AT$9=$R229),"",IF($H230=-1,AT229,IF(AND($H230=1,AR$9=$R229),$J230,IF($H230=1,AS229,""))))))))</f>
        <v/>
      </c>
      <c r="AT230" t="str">
        <f ca="1">IF($E229="","",IF($F230="",AT229,IF(AND($M230=1,AT$9&gt;$B$9),"",IF(AND($M230=1,AT$9&lt;=$B$9),LOOKUP(AT$9,$A$12:$A$111,$B$12:$B$111),IF(AND($H230=-1,AU$9=$R229),"",IF($H230=-1,AU229,IF(AND($H230=1,AS$9=$R229),$J230,IF($H230=1,AT229,""))))))))</f>
        <v/>
      </c>
      <c r="AU230" t="str">
        <f ca="1">IF($E229="","",IF($F230="",AU229,IF(AND($M230=1,AU$9&gt;$B$9),"",IF(AND($M230=1,AU$9&lt;=$B$9),LOOKUP(AU$9,$A$12:$A$111,$B$12:$B$111),IF(AND($H230=-1,AV$9=$R229),"",IF($H230=-1,AV229,IF(AND($H230=1,AT$9=$R229),$J230,IF($H230=1,AU229,""))))))))</f>
        <v/>
      </c>
      <c r="AV230" t="str">
        <f ca="1">IF($E229="","",IF($F230="",AV229,IF(AND($M230=1,AV$9&gt;$B$9),"",IF(AND($M230=1,AV$9&lt;=$B$9),LOOKUP(AV$9,$A$12:$A$111,$B$12:$B$111),IF(AND($H230=-1,AW$9=$R229),"",IF($H230=-1,AW229,IF(AND($H230=1,AU$9=$R229),$J230,IF($H230=1,AV229,""))))))))</f>
        <v/>
      </c>
      <c r="AW230" t="str">
        <f ca="1">IF($E229="","",IF($F230="",AW229,IF(AND($M230=1,AW$9&gt;$B$9),"",IF(AND($M230=1,AW$9&lt;=$B$9),LOOKUP(AW$9,$A$12:$A$111,$B$12:$B$111),IF(AND($H230=-1,AX$9=$R229),"",IF($H230=-1,AX229,IF(AND($H230=1,AV$9=$R229),$J230,IF($H230=1,AW229,""))))))))</f>
        <v/>
      </c>
      <c r="AX230" t="str">
        <f ca="1">IF($E229="","",IF($F230="",AX229,IF(AND($M230=1,AX$9&gt;$B$9),"",IF(AND($M230=1,AX$9&lt;=$B$9),LOOKUP(AX$9,$A$12:$A$111,$B$12:$B$111),IF(AND($H230=-1,AY$9=$R229),"",IF($H230=-1,AY229,IF(AND($H230=1,AW$9=$R229),$J230,IF($H230=1,AX229,""))))))))</f>
        <v/>
      </c>
      <c r="AY230" t="str">
        <f ca="1">IF($E229="","",IF($F230="",AY229,IF(AND($M230=1,AY$9&gt;$B$9),"",IF(AND($M230=1,AY$9&lt;=$B$9),LOOKUP(AY$9,$A$12:$A$111,$B$12:$B$111),IF(AND($H230=-1,AZ$9=$R229),"",IF($H230=-1,AZ229,IF(AND($H230=1,AX$9=$R229),$J230,IF($H230=1,AY229,""))))))))</f>
        <v/>
      </c>
      <c r="AZ230" t="str">
        <f ca="1">IF($E229="","",IF($F230="",AZ229,IF(AND($M230=1,AZ$9&gt;$B$9),"",IF(AND($M230=1,AZ$9&lt;=$B$9),LOOKUP(AZ$9,$A$12:$A$111,$B$12:$B$111),IF(AND($H230=-1,BA$9=$R229),"",IF($H230=-1,BA229,IF(AND($H230=1,AY$9=$R229),$J230,IF($H230=1,AZ229,""))))))))</f>
        <v/>
      </c>
      <c r="BA230" t="str">
        <f ca="1">IF($E229="","",IF($F230="",BA229,IF(AND($M230=1,BA$9&gt;$B$9),"",IF(AND($M230=1,BA$9&lt;=$B$9),LOOKUP(BA$9,$A$12:$A$111,$B$12:$B$111),IF(AND($H230=-1,BB$9=$R229),"",IF($H230=-1,BB229,IF(AND($H230=1,AZ$9=$R229),$J230,IF($H230=1,BA229,""))))))))</f>
        <v/>
      </c>
      <c r="BB230" t="str">
        <f ca="1">IF($E229="","",IF($F230="",BB229,IF(AND($M230=1,BB$9&gt;$B$9),"",IF(AND($M230=1,BB$9&lt;=$B$9),LOOKUP(BB$9,$A$12:$A$111,$B$12:$B$111),IF(AND($H230=-1,BC$9=$R229),"",IF($H230=-1,BC229,IF(AND($H230=1,BA$9=$R229),$J230,IF($H230=1,BB229,""))))))))</f>
        <v/>
      </c>
      <c r="BC230" t="str">
        <f ca="1">IF($E229="","",IF($F230="",BC229,IF(AND($M230=1,BC$9&gt;$B$9),"",IF(AND($M230=1,BC$9&lt;=$B$9),LOOKUP(BC$9,$A$12:$A$111,$B$12:$B$111),IF(AND($H230=-1,BD$9=$R229),"",IF($H230=-1,BD229,IF(AND($H230=1,BB$9=$R229),$J230,IF($H230=1,BC229,""))))))))</f>
        <v/>
      </c>
      <c r="BD230" t="str">
        <f ca="1">IF($E229="","",IF($F230="",BD229,IF(AND($M230=1,BD$9&gt;$B$9),"",IF(AND($M230=1,BD$9&lt;=$B$9),LOOKUP(BD$9,$A$12:$A$111,$B$12:$B$111),IF(AND($H230=-1,BE$9=$R229),"",IF($H230=-1,BE229,IF(AND($H230=1,BC$9=$R229),$J230,IF($H230=1,BD229,""))))))))</f>
        <v/>
      </c>
      <c r="BE230" t="str">
        <f ca="1">IF($E229="","",IF($F230="",BE229,IF(AND($M230=1,BE$9&gt;$B$9),"",IF(AND($M230=1,BE$9&lt;=$B$9),LOOKUP(BE$9,$A$12:$A$111,$B$12:$B$111),IF(AND($H230=-1,BF$9=$R229),"",IF($H230=-1,BF229,IF(AND($H230=1,BD$9=$R229),$J230,IF($H230=1,BE229,""))))))))</f>
        <v/>
      </c>
      <c r="BF230" t="str">
        <f ca="1">IF($E229="","",IF($F230="",BF229,IF(AND($M230=1,BF$9&gt;$B$9),"",IF(AND($M230=1,BF$9&lt;=$B$9),LOOKUP(BF$9,$A$12:$A$111,$B$12:$B$111),IF(AND($H230=-1,BG$9=$R229),"",IF($H230=-1,BG229,IF(AND($H230=1,BE$9=$R229),$J230,IF($H230=1,BF229,""))))))))</f>
        <v/>
      </c>
      <c r="BG230" t="str">
        <f ca="1">IF($E229="","",IF($F230="",BG229,IF(AND($M230=1,BG$9&gt;$B$9),"",IF(AND($M230=1,BG$9&lt;=$B$9),LOOKUP(BG$9,$A$12:$A$111,$B$12:$B$111),IF(AND($H230=-1,BH$9=$R229),"",IF($H230=-1,BH229,IF(AND($H230=1,BF$9=$R229),$J230,IF($H230=1,BG229,""))))))))</f>
        <v/>
      </c>
      <c r="BH230" t="str">
        <f ca="1">IF($E229="","",IF($F230="",BH229,IF(AND($M230=1,BH$9&gt;$B$9),"",IF(AND($M230=1,BH$9&lt;=$B$9),LOOKUP(BH$9,$A$12:$A$111,$B$12:$B$111),IF(AND($H230=-1,BI$9=$R229),"",IF($H230=-1,BI229,IF(AND($H230=1,BG$9=$R229),$J230,IF($H230=1,BH229,""))))))))</f>
        <v/>
      </c>
      <c r="BI230" t="str">
        <f ca="1">IF($E229="","",IF($F230="",BI229,IF(AND($M230=1,BI$9&gt;$B$9),"",IF(AND($M230=1,BI$9&lt;=$B$9),LOOKUP(BI$9,$A$12:$A$111,$B$12:$B$111),IF(AND($H230=-1,BJ$9=$R229),"",IF($H230=-1,BJ229,IF(AND($H230=1,BH$9=$R229),$J230,IF($H230=1,BI229,""))))))))</f>
        <v/>
      </c>
      <c r="BJ230" t="str">
        <f ca="1">IF($E229="","",IF($F230="",BJ229,IF(AND($M230=1,BJ$9&gt;$B$9),"",IF(AND($M230=1,BJ$9&lt;=$B$9),LOOKUP(BJ$9,$A$12:$A$111,$B$12:$B$111),IF(AND($H230=-1,BK$9=$R229),"",IF($H230=-1,BK229,IF(AND($H230=1,BI$9=$R229),$J230,IF($H230=1,BJ229,""))))))))</f>
        <v/>
      </c>
      <c r="BK230" t="str">
        <f ca="1">IF($E229="","",IF($F230="",BK229,IF(AND($M230=1,BK$9&gt;$B$9),"",IF(AND($M230=1,BK$9&lt;=$B$9),LOOKUP(BK$9,$A$12:$A$111,$B$12:$B$111),IF(AND($H230=-1,BL$9=$R229),"",IF($H230=-1,BL229,IF(AND($H230=1,BJ$9=$R229),$J230,IF($H230=1,BK229,""))))))))</f>
        <v/>
      </c>
      <c r="BL230" t="str">
        <f ca="1">IF($E229="","",IF($F230="",BL229,IF(AND($M230=1,BL$9&gt;$B$9),"",IF(AND($M230=1,BL$9&lt;=$B$9),LOOKUP(BL$9,$A$12:$A$111,$B$12:$B$111),IF(AND($H230=-1,BM$9=$R229),"",IF($H230=-1,BM229,IF(AND($H230=1,BK$9=$R229),$J230,IF($H230=1,BL229,""))))))))</f>
        <v/>
      </c>
      <c r="BM230">
        <f ca="1">IF($E229="","",IF($F230="",BM229,IF(AND($M230=1,BM$9&gt;$B$9),"",IF(AND($M230=1,BM$9&lt;=$B$9),LOOKUP(BM$9,$A$12:$A$111,$B$12:$B$111),IF(AND($H230=-1,BN$9=$R229),"",IF($H230=-1,BN229,IF(AND($H230=1,BL$9=$R229),$J230,IF($H230=1,BM229,""))))))))</f>
        <v>0</v>
      </c>
      <c r="BN230">
        <f ca="1">IF($E229="","",IF($F230="",BN229,IF(AND($M230=1,BN$9&gt;$B$9),"",IF(AND($M230=1,BN$9&lt;=$B$9),LOOKUP(BN$9,$A$12:$A$111,$B$12:$B$111),IF(AND($H230=-1,BO$9=$R229),"",IF($H230=-1,BO229,IF(AND($H230=1,BM$9=$R229),$J230,IF($H230=1,BN229,""))))))))</f>
        <v>0</v>
      </c>
      <c r="BO230">
        <f ca="1">IF($E229="","",IF($F230="",BO229,IF(AND($M230=1,BO$9&gt;$B$9),"",IF(AND($M230=1,BO$9&lt;=$B$9),LOOKUP(BO$9,$A$12:$A$111,$B$12:$B$111),IF(AND($H230=-1,BP$9=$R229),"",IF($H230=-1,BP229,IF(AND($H230=1,BN$9=$R229),$J230,IF($H230=1,BO229,""))))))))</f>
        <v>0</v>
      </c>
      <c r="BP230">
        <f ca="1">IF($E229="","",IF($F230="",BP229,IF(AND($M230=1,BP$9&gt;$B$9),"",IF(AND($M230=1,BP$9&lt;=$B$9),LOOKUP(BP$9,$A$12:$A$111,$B$12:$B$111),IF(AND($H230=-1,BQ$9=$R229),"",IF($H230=-1,BQ229,IF(AND($H230=1,BO$9=$R229),$J230,IF($H230=1,BP229,""))))))))</f>
        <v>0</v>
      </c>
    </row>
    <row r="231" spans="4:68" x14ac:dyDescent="0.25">
      <c r="D231" s="4">
        <v>221</v>
      </c>
      <c r="E231" s="1">
        <f t="shared" ca="1" si="30"/>
        <v>36</v>
      </c>
      <c r="F231" t="str">
        <f ca="1">IF(E230="","",IF(AND(B$3="Last",G230="Zero"),F230,IF(B$3="Last",G230,IF(AND(B$3="2nd last",G229="Zero"),F230,IF(B$3="2nd last",G229,IF(AND(B$3="Opposite",G230="Zero"),F230,IF(AND(B$3="Opposite",G230="Red"),"Black",IF(AND(B$3="Opposite",G230="Black"),"Red",IF(AND(B$3="Opposite",G230="Odd"),"Even",IF(AND(B$3="Opposite",G230="Even"),"Odd",IF(AND(B$3="Opposite",G230="High"),"Low",IF(AND(B$3="Opposite",G230="Low"),"High",IF(COUNTIF(Refs!$E$5:$I$6,B$3)=1,RevLab!B$3,"")))))))))))))</f>
        <v>Black</v>
      </c>
      <c r="G231" t="str">
        <f ca="1">IF(E231="","",IF(B$2="Red/Black",LOOKUP(E231,Refs!D:D,Refs!F:F),IF(B$2="High/Low",LOOKUP(E231,Refs!D:D,Refs!H:H),IF(B$2="Odd/Even",LOOKUP(E231,Refs!D:D,Refs!J:J),""))))</f>
        <v>Red</v>
      </c>
      <c r="H231">
        <f t="shared" ca="1" si="31"/>
        <v>-1</v>
      </c>
      <c r="I231">
        <f ca="1">IF(E230="","",IF(F231="","",IF(AND(R230&gt;1,P230+Q230&gt;=$B$4),$B$4,IF(R230=1,P230,P230+Q230))))</f>
        <v>5</v>
      </c>
      <c r="J231">
        <f t="shared" ca="1" si="32"/>
        <v>-5</v>
      </c>
      <c r="K231">
        <f t="shared" ca="1" si="34"/>
        <v>-280</v>
      </c>
      <c r="L231">
        <f t="shared" ca="1" si="35"/>
        <v>86</v>
      </c>
      <c r="M231">
        <f t="shared" ca="1" si="33"/>
        <v>1</v>
      </c>
      <c r="P231">
        <f t="shared" ca="1" si="27"/>
        <v>1</v>
      </c>
      <c r="Q231">
        <f t="shared" ca="1" si="28"/>
        <v>4</v>
      </c>
      <c r="R231" s="2">
        <f t="shared" ca="1" si="29"/>
        <v>4</v>
      </c>
      <c r="S231" s="4">
        <f ca="1">IF(E230="","",IF($F231="",S230,IF($M231=1,LOOKUP(S$9,$A$12:$A$111,$B$12:$B$111),IF(AND($H231=-1,T$9=$R230),"",IF($H231=-1,T230,IF($H231=1,S230))))))</f>
        <v>1</v>
      </c>
      <c r="T231">
        <f ca="1">IF($E230="","",IF($F231="",T230,IF(AND($M231=1,T$9&gt;$B$9),"",IF(AND($M231=1,T$9&lt;=$B$9),LOOKUP(T$9,$A$12:$A$111,$B$12:$B$111),IF(AND($H231=-1,U$9=$R230),"",IF($H231=-1,U230,IF(AND($H231=1,S$9=$R230),$J231,IF($H231=1,T230,""))))))))</f>
        <v>2</v>
      </c>
      <c r="U231">
        <f ca="1">IF($E230="","",IF($F231="",U230,IF(AND($M231=1,U$9&gt;$B$9),"",IF(AND($M231=1,U$9&lt;=$B$9),LOOKUP(U$9,$A$12:$A$111,$B$12:$B$111),IF(AND($H231=-1,V$9=$R230),"",IF($H231=-1,V230,IF(AND($H231=1,T$9=$R230),$J231,IF($H231=1,U230,""))))))))</f>
        <v>3</v>
      </c>
      <c r="V231">
        <f ca="1">IF($E230="","",IF($F231="",V230,IF(AND($M231=1,V$9&gt;$B$9),"",IF(AND($M231=1,V$9&lt;=$B$9),LOOKUP(V$9,$A$12:$A$111,$B$12:$B$111),IF(AND($H231=-1,W$9=$R230),"",IF($H231=-1,W230,IF(AND($H231=1,U$9=$R230),$J231,IF($H231=1,V230,""))))))))</f>
        <v>4</v>
      </c>
      <c r="W231" t="str">
        <f ca="1">IF($E230="","",IF($F231="",W230,IF(AND($M231=1,W$9&gt;$B$9),"",IF(AND($M231=1,W$9&lt;=$B$9),LOOKUP(W$9,$A$12:$A$111,$B$12:$B$111),IF(AND($H231=-1,X$9=$R230),"",IF($H231=-1,X230,IF(AND($H231=1,V$9=$R230),$J231,IF($H231=1,W230,""))))))))</f>
        <v/>
      </c>
      <c r="X231" t="str">
        <f ca="1">IF($E230="","",IF($F231="",X230,IF(AND($M231=1,X$9&gt;$B$9),"",IF(AND($M231=1,X$9&lt;=$B$9),LOOKUP(X$9,$A$12:$A$111,$B$12:$B$111),IF(AND($H231=-1,Y$9=$R230),"",IF($H231=-1,Y230,IF(AND($H231=1,W$9=$R230),$J231,IF($H231=1,X230,""))))))))</f>
        <v/>
      </c>
      <c r="Y231" t="str">
        <f ca="1">IF($E230="","",IF($F231="",Y230,IF(AND($M231=1,Y$9&gt;$B$9),"",IF(AND($M231=1,Y$9&lt;=$B$9),LOOKUP(Y$9,$A$12:$A$111,$B$12:$B$111),IF(AND($H231=-1,Z$9=$R230),"",IF($H231=-1,Z230,IF(AND($H231=1,X$9=$R230),$J231,IF($H231=1,Y230,""))))))))</f>
        <v/>
      </c>
      <c r="Z231" t="str">
        <f ca="1">IF($E230="","",IF($F231="",Z230,IF(AND($M231=1,Z$9&gt;$B$9),"",IF(AND($M231=1,Z$9&lt;=$B$9),LOOKUP(Z$9,$A$12:$A$111,$B$12:$B$111),IF(AND($H231=-1,AA$9=$R230),"",IF($H231=-1,AA230,IF(AND($H231=1,Y$9=$R230),$J231,IF($H231=1,Z230,""))))))))</f>
        <v/>
      </c>
      <c r="AA231" t="str">
        <f ca="1">IF($E230="","",IF($F231="",AA230,IF(AND($M231=1,AA$9&gt;$B$9),"",IF(AND($M231=1,AA$9&lt;=$B$9),LOOKUP(AA$9,$A$12:$A$111,$B$12:$B$111),IF(AND($H231=-1,AB$9=$R230),"",IF($H231=-1,AB230,IF(AND($H231=1,Z$9=$R230),$J231,IF($H231=1,AA230,""))))))))</f>
        <v/>
      </c>
      <c r="AB231" t="str">
        <f ca="1">IF($E230="","",IF($F231="",AB230,IF(AND($M231=1,AB$9&gt;$B$9),"",IF(AND($M231=1,AB$9&lt;=$B$9),LOOKUP(AB$9,$A$12:$A$111,$B$12:$B$111),IF(AND($H231=-1,AC$9=$R230),"",IF($H231=-1,AC230,IF(AND($H231=1,AA$9=$R230),$J231,IF($H231=1,AB230,""))))))))</f>
        <v/>
      </c>
      <c r="AC231" t="str">
        <f ca="1">IF($E230="","",IF($F231="",AC230,IF(AND($M231=1,AC$9&gt;$B$9),"",IF(AND($M231=1,AC$9&lt;=$B$9),LOOKUP(AC$9,$A$12:$A$111,$B$12:$B$111),IF(AND($H231=-1,AD$9=$R230),"",IF($H231=-1,AD230,IF(AND($H231=1,AB$9=$R230),$J231,IF($H231=1,AC230,""))))))))</f>
        <v/>
      </c>
      <c r="AD231" t="str">
        <f ca="1">IF($E230="","",IF($F231="",AD230,IF(AND($M231=1,AD$9&gt;$B$9),"",IF(AND($M231=1,AD$9&lt;=$B$9),LOOKUP(AD$9,$A$12:$A$111,$B$12:$B$111),IF(AND($H231=-1,AE$9=$R230),"",IF($H231=-1,AE230,IF(AND($H231=1,AC$9=$R230),$J231,IF($H231=1,AD230,""))))))))</f>
        <v/>
      </c>
      <c r="AE231" t="str">
        <f ca="1">IF($E230="","",IF($F231="",AE230,IF(AND($M231=1,AE$9&gt;$B$9),"",IF(AND($M231=1,AE$9&lt;=$B$9),LOOKUP(AE$9,$A$12:$A$111,$B$12:$B$111),IF(AND($H231=-1,AF$9=$R230),"",IF($H231=-1,AF230,IF(AND($H231=1,AD$9=$R230),$J231,IF($H231=1,AE230,""))))))))</f>
        <v/>
      </c>
      <c r="AF231" t="str">
        <f ca="1">IF($E230="","",IF($F231="",AF230,IF(AND($M231=1,AF$9&gt;$B$9),"",IF(AND($M231=1,AF$9&lt;=$B$9),LOOKUP(AF$9,$A$12:$A$111,$B$12:$B$111),IF(AND($H231=-1,AG$9=$R230),"",IF($H231=-1,AG230,IF(AND($H231=1,AE$9=$R230),$J231,IF($H231=1,AF230,""))))))))</f>
        <v/>
      </c>
      <c r="AG231" t="str">
        <f ca="1">IF($E230="","",IF($F231="",AG230,IF(AND($M231=1,AG$9&gt;$B$9),"",IF(AND($M231=1,AG$9&lt;=$B$9),LOOKUP(AG$9,$A$12:$A$111,$B$12:$B$111),IF(AND($H231=-1,AH$9=$R230),"",IF($H231=-1,AH230,IF(AND($H231=1,AF$9=$R230),$J231,IF($H231=1,AG230,""))))))))</f>
        <v/>
      </c>
      <c r="AH231" t="str">
        <f ca="1">IF($E230="","",IF($F231="",AH230,IF(AND($M231=1,AH$9&gt;$B$9),"",IF(AND($M231=1,AH$9&lt;=$B$9),LOOKUP(AH$9,$A$12:$A$111,$B$12:$B$111),IF(AND($H231=-1,AI$9=$R230),"",IF($H231=-1,AI230,IF(AND($H231=1,AG$9=$R230),$J231,IF($H231=1,AH230,""))))))))</f>
        <v/>
      </c>
      <c r="AI231" t="str">
        <f ca="1">IF($E230="","",IF($F231="",AI230,IF(AND($M231=1,AI$9&gt;$B$9),"",IF(AND($M231=1,AI$9&lt;=$B$9),LOOKUP(AI$9,$A$12:$A$111,$B$12:$B$111),IF(AND($H231=-1,AJ$9=$R230),"",IF($H231=-1,AJ230,IF(AND($H231=1,AH$9=$R230),$J231,IF($H231=1,AI230,""))))))))</f>
        <v/>
      </c>
      <c r="AJ231" t="str">
        <f ca="1">IF($E230="","",IF($F231="",AJ230,IF(AND($M231=1,AJ$9&gt;$B$9),"",IF(AND($M231=1,AJ$9&lt;=$B$9),LOOKUP(AJ$9,$A$12:$A$111,$B$12:$B$111),IF(AND($H231=-1,AK$9=$R230),"",IF($H231=-1,AK230,IF(AND($H231=1,AI$9=$R230),$J231,IF($H231=1,AJ230,""))))))))</f>
        <v/>
      </c>
      <c r="AK231" t="str">
        <f ca="1">IF($E230="","",IF($F231="",AK230,IF(AND($M231=1,AK$9&gt;$B$9),"",IF(AND($M231=1,AK$9&lt;=$B$9),LOOKUP(AK$9,$A$12:$A$111,$B$12:$B$111),IF(AND($H231=-1,AL$9=$R230),"",IF($H231=-1,AL230,IF(AND($H231=1,AJ$9=$R230),$J231,IF($H231=1,AK230,""))))))))</f>
        <v/>
      </c>
      <c r="AL231" t="str">
        <f ca="1">IF($E230="","",IF($F231="",AL230,IF(AND($M231=1,AL$9&gt;$B$9),"",IF(AND($M231=1,AL$9&lt;=$B$9),LOOKUP(AL$9,$A$12:$A$111,$B$12:$B$111),IF(AND($H231=-1,AM$9=$R230),"",IF($H231=-1,AM230,IF(AND($H231=1,AK$9=$R230),$J231,IF($H231=1,AL230,""))))))))</f>
        <v/>
      </c>
      <c r="AM231" t="str">
        <f ca="1">IF($E230="","",IF($F231="",AM230,IF(AND($M231=1,AM$9&gt;$B$9),"",IF(AND($M231=1,AM$9&lt;=$B$9),LOOKUP(AM$9,$A$12:$A$111,$B$12:$B$111),IF(AND($H231=-1,AN$9=$R230),"",IF($H231=-1,AN230,IF(AND($H231=1,AL$9=$R230),$J231,IF($H231=1,AM230,""))))))))</f>
        <v/>
      </c>
      <c r="AN231" t="str">
        <f ca="1">IF($E230="","",IF($F231="",AN230,IF(AND($M231=1,AN$9&gt;$B$9),"",IF(AND($M231=1,AN$9&lt;=$B$9),LOOKUP(AN$9,$A$12:$A$111,$B$12:$B$111),IF(AND($H231=-1,AO$9=$R230),"",IF($H231=-1,AO230,IF(AND($H231=1,AM$9=$R230),$J231,IF($H231=1,AN230,""))))))))</f>
        <v/>
      </c>
      <c r="AO231" t="str">
        <f ca="1">IF($E230="","",IF($F231="",AO230,IF(AND($M231=1,AO$9&gt;$B$9),"",IF(AND($M231=1,AO$9&lt;=$B$9),LOOKUP(AO$9,$A$12:$A$111,$B$12:$B$111),IF(AND($H231=-1,AP$9=$R230),"",IF($H231=-1,AP230,IF(AND($H231=1,AN$9=$R230),$J231,IF($H231=1,AO230,""))))))))</f>
        <v/>
      </c>
      <c r="AP231" t="str">
        <f ca="1">IF($E230="","",IF($F231="",AP230,IF(AND($M231=1,AP$9&gt;$B$9),"",IF(AND($M231=1,AP$9&lt;=$B$9),LOOKUP(AP$9,$A$12:$A$111,$B$12:$B$111),IF(AND($H231=-1,AQ$9=$R230),"",IF($H231=-1,AQ230,IF(AND($H231=1,AO$9=$R230),$J231,IF($H231=1,AP230,""))))))))</f>
        <v/>
      </c>
      <c r="AQ231" t="str">
        <f ca="1">IF($E230="","",IF($F231="",AQ230,IF(AND($M231=1,AQ$9&gt;$B$9),"",IF(AND($M231=1,AQ$9&lt;=$B$9),LOOKUP(AQ$9,$A$12:$A$111,$B$12:$B$111),IF(AND($H231=-1,AR$9=$R230),"",IF($H231=-1,AR230,IF(AND($H231=1,AP$9=$R230),$J231,IF($H231=1,AQ230,""))))))))</f>
        <v/>
      </c>
      <c r="AR231" t="str">
        <f ca="1">IF($E230="","",IF($F231="",AR230,IF(AND($M231=1,AR$9&gt;$B$9),"",IF(AND($M231=1,AR$9&lt;=$B$9),LOOKUP(AR$9,$A$12:$A$111,$B$12:$B$111),IF(AND($H231=-1,AS$9=$R230),"",IF($H231=-1,AS230,IF(AND($H231=1,AQ$9=$R230),$J231,IF($H231=1,AR230,""))))))))</f>
        <v/>
      </c>
      <c r="AS231" t="str">
        <f ca="1">IF($E230="","",IF($F231="",AS230,IF(AND($M231=1,AS$9&gt;$B$9),"",IF(AND($M231=1,AS$9&lt;=$B$9),LOOKUP(AS$9,$A$12:$A$111,$B$12:$B$111),IF(AND($H231=-1,AT$9=$R230),"",IF($H231=-1,AT230,IF(AND($H231=1,AR$9=$R230),$J231,IF($H231=1,AS230,""))))))))</f>
        <v/>
      </c>
      <c r="AT231" t="str">
        <f ca="1">IF($E230="","",IF($F231="",AT230,IF(AND($M231=1,AT$9&gt;$B$9),"",IF(AND($M231=1,AT$9&lt;=$B$9),LOOKUP(AT$9,$A$12:$A$111,$B$12:$B$111),IF(AND($H231=-1,AU$9=$R230),"",IF($H231=-1,AU230,IF(AND($H231=1,AS$9=$R230),$J231,IF($H231=1,AT230,""))))))))</f>
        <v/>
      </c>
      <c r="AU231" t="str">
        <f ca="1">IF($E230="","",IF($F231="",AU230,IF(AND($M231=1,AU$9&gt;$B$9),"",IF(AND($M231=1,AU$9&lt;=$B$9),LOOKUP(AU$9,$A$12:$A$111,$B$12:$B$111),IF(AND($H231=-1,AV$9=$R230),"",IF($H231=-1,AV230,IF(AND($H231=1,AT$9=$R230),$J231,IF($H231=1,AU230,""))))))))</f>
        <v/>
      </c>
      <c r="AV231" t="str">
        <f ca="1">IF($E230="","",IF($F231="",AV230,IF(AND($M231=1,AV$9&gt;$B$9),"",IF(AND($M231=1,AV$9&lt;=$B$9),LOOKUP(AV$9,$A$12:$A$111,$B$12:$B$111),IF(AND($H231=-1,AW$9=$R230),"",IF($H231=-1,AW230,IF(AND($H231=1,AU$9=$R230),$J231,IF($H231=1,AV230,""))))))))</f>
        <v/>
      </c>
      <c r="AW231" t="str">
        <f ca="1">IF($E230="","",IF($F231="",AW230,IF(AND($M231=1,AW$9&gt;$B$9),"",IF(AND($M231=1,AW$9&lt;=$B$9),LOOKUP(AW$9,$A$12:$A$111,$B$12:$B$111),IF(AND($H231=-1,AX$9=$R230),"",IF($H231=-1,AX230,IF(AND($H231=1,AV$9=$R230),$J231,IF($H231=1,AW230,""))))))))</f>
        <v/>
      </c>
      <c r="AX231" t="str">
        <f ca="1">IF($E230="","",IF($F231="",AX230,IF(AND($M231=1,AX$9&gt;$B$9),"",IF(AND($M231=1,AX$9&lt;=$B$9),LOOKUP(AX$9,$A$12:$A$111,$B$12:$B$111),IF(AND($H231=-1,AY$9=$R230),"",IF($H231=-1,AY230,IF(AND($H231=1,AW$9=$R230),$J231,IF($H231=1,AX230,""))))))))</f>
        <v/>
      </c>
      <c r="AY231" t="str">
        <f ca="1">IF($E230="","",IF($F231="",AY230,IF(AND($M231=1,AY$9&gt;$B$9),"",IF(AND($M231=1,AY$9&lt;=$B$9),LOOKUP(AY$9,$A$12:$A$111,$B$12:$B$111),IF(AND($H231=-1,AZ$9=$R230),"",IF($H231=-1,AZ230,IF(AND($H231=1,AX$9=$R230),$J231,IF($H231=1,AY230,""))))))))</f>
        <v/>
      </c>
      <c r="AZ231" t="str">
        <f ca="1">IF($E230="","",IF($F231="",AZ230,IF(AND($M231=1,AZ$9&gt;$B$9),"",IF(AND($M231=1,AZ$9&lt;=$B$9),LOOKUP(AZ$9,$A$12:$A$111,$B$12:$B$111),IF(AND($H231=-1,BA$9=$R230),"",IF($H231=-1,BA230,IF(AND($H231=1,AY$9=$R230),$J231,IF($H231=1,AZ230,""))))))))</f>
        <v/>
      </c>
      <c r="BA231" t="str">
        <f ca="1">IF($E230="","",IF($F231="",BA230,IF(AND($M231=1,BA$9&gt;$B$9),"",IF(AND($M231=1,BA$9&lt;=$B$9),LOOKUP(BA$9,$A$12:$A$111,$B$12:$B$111),IF(AND($H231=-1,BB$9=$R230),"",IF($H231=-1,BB230,IF(AND($H231=1,AZ$9=$R230),$J231,IF($H231=1,BA230,""))))))))</f>
        <v/>
      </c>
      <c r="BB231" t="str">
        <f ca="1">IF($E230="","",IF($F231="",BB230,IF(AND($M231=1,BB$9&gt;$B$9),"",IF(AND($M231=1,BB$9&lt;=$B$9),LOOKUP(BB$9,$A$12:$A$111,$B$12:$B$111),IF(AND($H231=-1,BC$9=$R230),"",IF($H231=-1,BC230,IF(AND($H231=1,BA$9=$R230),$J231,IF($H231=1,BB230,""))))))))</f>
        <v/>
      </c>
      <c r="BC231" t="str">
        <f ca="1">IF($E230="","",IF($F231="",BC230,IF(AND($M231=1,BC$9&gt;$B$9),"",IF(AND($M231=1,BC$9&lt;=$B$9),LOOKUP(BC$9,$A$12:$A$111,$B$12:$B$111),IF(AND($H231=-1,BD$9=$R230),"",IF($H231=-1,BD230,IF(AND($H231=1,BB$9=$R230),$J231,IF($H231=1,BC230,""))))))))</f>
        <v/>
      </c>
      <c r="BD231" t="str">
        <f ca="1">IF($E230="","",IF($F231="",BD230,IF(AND($M231=1,BD$9&gt;$B$9),"",IF(AND($M231=1,BD$9&lt;=$B$9),LOOKUP(BD$9,$A$12:$A$111,$B$12:$B$111),IF(AND($H231=-1,BE$9=$R230),"",IF($H231=-1,BE230,IF(AND($H231=1,BC$9=$R230),$J231,IF($H231=1,BD230,""))))))))</f>
        <v/>
      </c>
      <c r="BE231" t="str">
        <f ca="1">IF($E230="","",IF($F231="",BE230,IF(AND($M231=1,BE$9&gt;$B$9),"",IF(AND($M231=1,BE$9&lt;=$B$9),LOOKUP(BE$9,$A$12:$A$111,$B$12:$B$111),IF(AND($H231=-1,BF$9=$R230),"",IF($H231=-1,BF230,IF(AND($H231=1,BD$9=$R230),$J231,IF($H231=1,BE230,""))))))))</f>
        <v/>
      </c>
      <c r="BF231" t="str">
        <f ca="1">IF($E230="","",IF($F231="",BF230,IF(AND($M231=1,BF$9&gt;$B$9),"",IF(AND($M231=1,BF$9&lt;=$B$9),LOOKUP(BF$9,$A$12:$A$111,$B$12:$B$111),IF(AND($H231=-1,BG$9=$R230),"",IF($H231=-1,BG230,IF(AND($H231=1,BE$9=$R230),$J231,IF($H231=1,BF230,""))))))))</f>
        <v/>
      </c>
      <c r="BG231" t="str">
        <f ca="1">IF($E230="","",IF($F231="",BG230,IF(AND($M231=1,BG$9&gt;$B$9),"",IF(AND($M231=1,BG$9&lt;=$B$9),LOOKUP(BG$9,$A$12:$A$111,$B$12:$B$111),IF(AND($H231=-1,BH$9=$R230),"",IF($H231=-1,BH230,IF(AND($H231=1,BF$9=$R230),$J231,IF($H231=1,BG230,""))))))))</f>
        <v/>
      </c>
      <c r="BH231" t="str">
        <f ca="1">IF($E230="","",IF($F231="",BH230,IF(AND($M231=1,BH$9&gt;$B$9),"",IF(AND($M231=1,BH$9&lt;=$B$9),LOOKUP(BH$9,$A$12:$A$111,$B$12:$B$111),IF(AND($H231=-1,BI$9=$R230),"",IF($H231=-1,BI230,IF(AND($H231=1,BG$9=$R230),$J231,IF($H231=1,BH230,""))))))))</f>
        <v/>
      </c>
      <c r="BI231" t="str">
        <f ca="1">IF($E230="","",IF($F231="",BI230,IF(AND($M231=1,BI$9&gt;$B$9),"",IF(AND($M231=1,BI$9&lt;=$B$9),LOOKUP(BI$9,$A$12:$A$111,$B$12:$B$111),IF(AND($H231=-1,BJ$9=$R230),"",IF($H231=-1,BJ230,IF(AND($H231=1,BH$9=$R230),$J231,IF($H231=1,BI230,""))))))))</f>
        <v/>
      </c>
      <c r="BJ231" t="str">
        <f ca="1">IF($E230="","",IF($F231="",BJ230,IF(AND($M231=1,BJ$9&gt;$B$9),"",IF(AND($M231=1,BJ$9&lt;=$B$9),LOOKUP(BJ$9,$A$12:$A$111,$B$12:$B$111),IF(AND($H231=-1,BK$9=$R230),"",IF($H231=-1,BK230,IF(AND($H231=1,BI$9=$R230),$J231,IF($H231=1,BJ230,""))))))))</f>
        <v/>
      </c>
      <c r="BK231" t="str">
        <f ca="1">IF($E230="","",IF($F231="",BK230,IF(AND($M231=1,BK$9&gt;$B$9),"",IF(AND($M231=1,BK$9&lt;=$B$9),LOOKUP(BK$9,$A$12:$A$111,$B$12:$B$111),IF(AND($H231=-1,BL$9=$R230),"",IF($H231=-1,BL230,IF(AND($H231=1,BJ$9=$R230),$J231,IF($H231=1,BK230,""))))))))</f>
        <v/>
      </c>
      <c r="BL231" t="str">
        <f ca="1">IF($E230="","",IF($F231="",BL230,IF(AND($M231=1,BL$9&gt;$B$9),"",IF(AND($M231=1,BL$9&lt;=$B$9),LOOKUP(BL$9,$A$12:$A$111,$B$12:$B$111),IF(AND($H231=-1,BM$9=$R230),"",IF($H231=-1,BM230,IF(AND($H231=1,BK$9=$R230),$J231,IF($H231=1,BL230,""))))))))</f>
        <v/>
      </c>
      <c r="BM231" t="str">
        <f ca="1">IF($E230="","",IF($F231="",BM230,IF(AND($M231=1,BM$9&gt;$B$9),"",IF(AND($M231=1,BM$9&lt;=$B$9),LOOKUP(BM$9,$A$12:$A$111,$B$12:$B$111),IF(AND($H231=-1,BN$9=$R230),"",IF($H231=-1,BN230,IF(AND($H231=1,BL$9=$R230),$J231,IF($H231=1,BM230,""))))))))</f>
        <v/>
      </c>
      <c r="BN231" t="str">
        <f ca="1">IF($E230="","",IF($F231="",BN230,IF(AND($M231=1,BN$9&gt;$B$9),"",IF(AND($M231=1,BN$9&lt;=$B$9),LOOKUP(BN$9,$A$12:$A$111,$B$12:$B$111),IF(AND($H231=-1,BO$9=$R230),"",IF($H231=-1,BO230,IF(AND($H231=1,BM$9=$R230),$J231,IF($H231=1,BN230,""))))))))</f>
        <v/>
      </c>
      <c r="BO231" t="str">
        <f ca="1">IF($E230="","",IF($F231="",BO230,IF(AND($M231=1,BO$9&gt;$B$9),"",IF(AND($M231=1,BO$9&lt;=$B$9),LOOKUP(BO$9,$A$12:$A$111,$B$12:$B$111),IF(AND($H231=-1,BP$9=$R230),"",IF($H231=-1,BP230,IF(AND($H231=1,BN$9=$R230),$J231,IF($H231=1,BO230,""))))))))</f>
        <v/>
      </c>
      <c r="BP231" t="str">
        <f ca="1">IF($E230="","",IF($F231="",BP230,IF(AND($M231=1,BP$9&gt;$B$9),"",IF(AND($M231=1,BP$9&lt;=$B$9),LOOKUP(BP$9,$A$12:$A$111,$B$12:$B$111),IF(AND($H231=-1,BQ$9=$R230),"",IF($H231=-1,BQ230,IF(AND($H231=1,BO$9=$R230),$J231,IF($H231=1,BP230,""))))))))</f>
        <v/>
      </c>
    </row>
    <row r="232" spans="4:68" x14ac:dyDescent="0.25">
      <c r="D232" s="4">
        <v>222</v>
      </c>
      <c r="E232" s="1">
        <f t="shared" ca="1" si="30"/>
        <v>7</v>
      </c>
      <c r="F232" t="str">
        <f ca="1">IF(E231="","",IF(AND(B$3="Last",G231="Zero"),F231,IF(B$3="Last",G231,IF(AND(B$3="2nd last",G230="Zero"),F231,IF(B$3="2nd last",G230,IF(AND(B$3="Opposite",G231="Zero"),F231,IF(AND(B$3="Opposite",G231="Red"),"Black",IF(AND(B$3="Opposite",G231="Black"),"Red",IF(AND(B$3="Opposite",G231="Odd"),"Even",IF(AND(B$3="Opposite",G231="Even"),"Odd",IF(AND(B$3="Opposite",G231="High"),"Low",IF(AND(B$3="Opposite",G231="Low"),"High",IF(COUNTIF(Refs!$E$5:$I$6,B$3)=1,RevLab!B$3,"")))))))))))))</f>
        <v>Black</v>
      </c>
      <c r="G232" t="str">
        <f ca="1">IF(E232="","",IF(B$2="Red/Black",LOOKUP(E232,Refs!D:D,Refs!F:F),IF(B$2="High/Low",LOOKUP(E232,Refs!D:D,Refs!H:H),IF(B$2="Odd/Even",LOOKUP(E232,Refs!D:D,Refs!J:J),""))))</f>
        <v>Red</v>
      </c>
      <c r="H232">
        <f t="shared" ca="1" si="31"/>
        <v>-1</v>
      </c>
      <c r="I232">
        <f ca="1">IF(E231="","",IF(F232="","",IF(AND(R231&gt;1,P231+Q231&gt;=$B$4),$B$4,IF(R231=1,P231,P231+Q231))))</f>
        <v>5</v>
      </c>
      <c r="J232">
        <f t="shared" ca="1" si="32"/>
        <v>-5</v>
      </c>
      <c r="K232">
        <f t="shared" ca="1" si="34"/>
        <v>-285</v>
      </c>
      <c r="L232">
        <f t="shared" ca="1" si="35"/>
        <v>86</v>
      </c>
      <c r="M232">
        <f t="shared" ca="1" si="33"/>
        <v>0</v>
      </c>
      <c r="P232">
        <f t="shared" ca="1" si="27"/>
        <v>2</v>
      </c>
      <c r="Q232">
        <f t="shared" ca="1" si="28"/>
        <v>3</v>
      </c>
      <c r="R232" s="2">
        <f t="shared" ca="1" si="29"/>
        <v>2</v>
      </c>
      <c r="S232" s="4">
        <f ca="1">IF(E231="","",IF($F232="",S231,IF($M232=1,LOOKUP(S$9,$A$12:$A$111,$B$12:$B$111),IF(AND($H232=-1,T$9=$R231),"",IF($H232=-1,T231,IF($H232=1,S231))))))</f>
        <v>2</v>
      </c>
      <c r="T232">
        <f ca="1">IF($E231="","",IF($F232="",T231,IF(AND($M232=1,T$9&gt;$B$9),"",IF(AND($M232=1,T$9&lt;=$B$9),LOOKUP(T$9,$A$12:$A$111,$B$12:$B$111),IF(AND($H232=-1,U$9=$R231),"",IF($H232=-1,U231,IF(AND($H232=1,S$9=$R231),$J232,IF($H232=1,T231,""))))))))</f>
        <v>3</v>
      </c>
      <c r="U232" t="str">
        <f ca="1">IF($E231="","",IF($F232="",U231,IF(AND($M232=1,U$9&gt;$B$9),"",IF(AND($M232=1,U$9&lt;=$B$9),LOOKUP(U$9,$A$12:$A$111,$B$12:$B$111),IF(AND($H232=-1,V$9=$R231),"",IF($H232=-1,V231,IF(AND($H232=1,T$9=$R231),$J232,IF($H232=1,U231,""))))))))</f>
        <v/>
      </c>
      <c r="V232" t="str">
        <f ca="1">IF($E231="","",IF($F232="",V231,IF(AND($M232=1,V$9&gt;$B$9),"",IF(AND($M232=1,V$9&lt;=$B$9),LOOKUP(V$9,$A$12:$A$111,$B$12:$B$111),IF(AND($H232=-1,W$9=$R231),"",IF($H232=-1,W231,IF(AND($H232=1,U$9=$R231),$J232,IF($H232=1,V231,""))))))))</f>
        <v/>
      </c>
      <c r="W232" t="str">
        <f ca="1">IF($E231="","",IF($F232="",W231,IF(AND($M232=1,W$9&gt;$B$9),"",IF(AND($M232=1,W$9&lt;=$B$9),LOOKUP(W$9,$A$12:$A$111,$B$12:$B$111),IF(AND($H232=-1,X$9=$R231),"",IF($H232=-1,X231,IF(AND($H232=1,V$9=$R231),$J232,IF($H232=1,W231,""))))))))</f>
        <v/>
      </c>
      <c r="X232" t="str">
        <f ca="1">IF($E231="","",IF($F232="",X231,IF(AND($M232=1,X$9&gt;$B$9),"",IF(AND($M232=1,X$9&lt;=$B$9),LOOKUP(X$9,$A$12:$A$111,$B$12:$B$111),IF(AND($H232=-1,Y$9=$R231),"",IF($H232=-1,Y231,IF(AND($H232=1,W$9=$R231),$J232,IF($H232=1,X231,""))))))))</f>
        <v/>
      </c>
      <c r="Y232" t="str">
        <f ca="1">IF($E231="","",IF($F232="",Y231,IF(AND($M232=1,Y$9&gt;$B$9),"",IF(AND($M232=1,Y$9&lt;=$B$9),LOOKUP(Y$9,$A$12:$A$111,$B$12:$B$111),IF(AND($H232=-1,Z$9=$R231),"",IF($H232=-1,Z231,IF(AND($H232=1,X$9=$R231),$J232,IF($H232=1,Y231,""))))))))</f>
        <v/>
      </c>
      <c r="Z232" t="str">
        <f ca="1">IF($E231="","",IF($F232="",Z231,IF(AND($M232=1,Z$9&gt;$B$9),"",IF(AND($M232=1,Z$9&lt;=$B$9),LOOKUP(Z$9,$A$12:$A$111,$B$12:$B$111),IF(AND($H232=-1,AA$9=$R231),"",IF($H232=-1,AA231,IF(AND($H232=1,Y$9=$R231),$J232,IF($H232=1,Z231,""))))))))</f>
        <v/>
      </c>
      <c r="AA232" t="str">
        <f ca="1">IF($E231="","",IF($F232="",AA231,IF(AND($M232=1,AA$9&gt;$B$9),"",IF(AND($M232=1,AA$9&lt;=$B$9),LOOKUP(AA$9,$A$12:$A$111,$B$12:$B$111),IF(AND($H232=-1,AB$9=$R231),"",IF($H232=-1,AB231,IF(AND($H232=1,Z$9=$R231),$J232,IF($H232=1,AA231,""))))))))</f>
        <v/>
      </c>
      <c r="AB232" t="str">
        <f ca="1">IF($E231="","",IF($F232="",AB231,IF(AND($M232=1,AB$9&gt;$B$9),"",IF(AND($M232=1,AB$9&lt;=$B$9),LOOKUP(AB$9,$A$12:$A$111,$B$12:$B$111),IF(AND($H232=-1,AC$9=$R231),"",IF($H232=-1,AC231,IF(AND($H232=1,AA$9=$R231),$J232,IF($H232=1,AB231,""))))))))</f>
        <v/>
      </c>
      <c r="AC232" t="str">
        <f ca="1">IF($E231="","",IF($F232="",AC231,IF(AND($M232=1,AC$9&gt;$B$9),"",IF(AND($M232=1,AC$9&lt;=$B$9),LOOKUP(AC$9,$A$12:$A$111,$B$12:$B$111),IF(AND($H232=-1,AD$9=$R231),"",IF($H232=-1,AD231,IF(AND($H232=1,AB$9=$R231),$J232,IF($H232=1,AC231,""))))))))</f>
        <v/>
      </c>
      <c r="AD232" t="str">
        <f ca="1">IF($E231="","",IF($F232="",AD231,IF(AND($M232=1,AD$9&gt;$B$9),"",IF(AND($M232=1,AD$9&lt;=$B$9),LOOKUP(AD$9,$A$12:$A$111,$B$12:$B$111),IF(AND($H232=-1,AE$9=$R231),"",IF($H232=-1,AE231,IF(AND($H232=1,AC$9=$R231),$J232,IF($H232=1,AD231,""))))))))</f>
        <v/>
      </c>
      <c r="AE232" t="str">
        <f ca="1">IF($E231="","",IF($F232="",AE231,IF(AND($M232=1,AE$9&gt;$B$9),"",IF(AND($M232=1,AE$9&lt;=$B$9),LOOKUP(AE$9,$A$12:$A$111,$B$12:$B$111),IF(AND($H232=-1,AF$9=$R231),"",IF($H232=-1,AF231,IF(AND($H232=1,AD$9=$R231),$J232,IF($H232=1,AE231,""))))))))</f>
        <v/>
      </c>
      <c r="AF232" t="str">
        <f ca="1">IF($E231="","",IF($F232="",AF231,IF(AND($M232=1,AF$9&gt;$B$9),"",IF(AND($M232=1,AF$9&lt;=$B$9),LOOKUP(AF$9,$A$12:$A$111,$B$12:$B$111),IF(AND($H232=-1,AG$9=$R231),"",IF($H232=-1,AG231,IF(AND($H232=1,AE$9=$R231),$J232,IF($H232=1,AF231,""))))))))</f>
        <v/>
      </c>
      <c r="AG232" t="str">
        <f ca="1">IF($E231="","",IF($F232="",AG231,IF(AND($M232=1,AG$9&gt;$B$9),"",IF(AND($M232=1,AG$9&lt;=$B$9),LOOKUP(AG$9,$A$12:$A$111,$B$12:$B$111),IF(AND($H232=-1,AH$9=$R231),"",IF($H232=-1,AH231,IF(AND($H232=1,AF$9=$R231),$J232,IF($H232=1,AG231,""))))))))</f>
        <v/>
      </c>
      <c r="AH232" t="str">
        <f ca="1">IF($E231="","",IF($F232="",AH231,IF(AND($M232=1,AH$9&gt;$B$9),"",IF(AND($M232=1,AH$9&lt;=$B$9),LOOKUP(AH$9,$A$12:$A$111,$B$12:$B$111),IF(AND($H232=-1,AI$9=$R231),"",IF($H232=-1,AI231,IF(AND($H232=1,AG$9=$R231),$J232,IF($H232=1,AH231,""))))))))</f>
        <v/>
      </c>
      <c r="AI232" t="str">
        <f ca="1">IF($E231="","",IF($F232="",AI231,IF(AND($M232=1,AI$9&gt;$B$9),"",IF(AND($M232=1,AI$9&lt;=$B$9),LOOKUP(AI$9,$A$12:$A$111,$B$12:$B$111),IF(AND($H232=-1,AJ$9=$R231),"",IF($H232=-1,AJ231,IF(AND($H232=1,AH$9=$R231),$J232,IF($H232=1,AI231,""))))))))</f>
        <v/>
      </c>
      <c r="AJ232" t="str">
        <f ca="1">IF($E231="","",IF($F232="",AJ231,IF(AND($M232=1,AJ$9&gt;$B$9),"",IF(AND($M232=1,AJ$9&lt;=$B$9),LOOKUP(AJ$9,$A$12:$A$111,$B$12:$B$111),IF(AND($H232=-1,AK$9=$R231),"",IF($H232=-1,AK231,IF(AND($H232=1,AI$9=$R231),$J232,IF($H232=1,AJ231,""))))))))</f>
        <v/>
      </c>
      <c r="AK232" t="str">
        <f ca="1">IF($E231="","",IF($F232="",AK231,IF(AND($M232=1,AK$9&gt;$B$9),"",IF(AND($M232=1,AK$9&lt;=$B$9),LOOKUP(AK$9,$A$12:$A$111,$B$12:$B$111),IF(AND($H232=-1,AL$9=$R231),"",IF($H232=-1,AL231,IF(AND($H232=1,AJ$9=$R231),$J232,IF($H232=1,AK231,""))))))))</f>
        <v/>
      </c>
      <c r="AL232" t="str">
        <f ca="1">IF($E231="","",IF($F232="",AL231,IF(AND($M232=1,AL$9&gt;$B$9),"",IF(AND($M232=1,AL$9&lt;=$B$9),LOOKUP(AL$9,$A$12:$A$111,$B$12:$B$111),IF(AND($H232=-1,AM$9=$R231),"",IF($H232=-1,AM231,IF(AND($H232=1,AK$9=$R231),$J232,IF($H232=1,AL231,""))))))))</f>
        <v/>
      </c>
      <c r="AM232" t="str">
        <f ca="1">IF($E231="","",IF($F232="",AM231,IF(AND($M232=1,AM$9&gt;$B$9),"",IF(AND($M232=1,AM$9&lt;=$B$9),LOOKUP(AM$9,$A$12:$A$111,$B$12:$B$111),IF(AND($H232=-1,AN$9=$R231),"",IF($H232=-1,AN231,IF(AND($H232=1,AL$9=$R231),$J232,IF($H232=1,AM231,""))))))))</f>
        <v/>
      </c>
      <c r="AN232" t="str">
        <f ca="1">IF($E231="","",IF($F232="",AN231,IF(AND($M232=1,AN$9&gt;$B$9),"",IF(AND($M232=1,AN$9&lt;=$B$9),LOOKUP(AN$9,$A$12:$A$111,$B$12:$B$111),IF(AND($H232=-1,AO$9=$R231),"",IF($H232=-1,AO231,IF(AND($H232=1,AM$9=$R231),$J232,IF($H232=1,AN231,""))))))))</f>
        <v/>
      </c>
      <c r="AO232" t="str">
        <f ca="1">IF($E231="","",IF($F232="",AO231,IF(AND($M232=1,AO$9&gt;$B$9),"",IF(AND($M232=1,AO$9&lt;=$B$9),LOOKUP(AO$9,$A$12:$A$111,$B$12:$B$111),IF(AND($H232=-1,AP$9=$R231),"",IF($H232=-1,AP231,IF(AND($H232=1,AN$9=$R231),$J232,IF($H232=1,AO231,""))))))))</f>
        <v/>
      </c>
      <c r="AP232" t="str">
        <f ca="1">IF($E231="","",IF($F232="",AP231,IF(AND($M232=1,AP$9&gt;$B$9),"",IF(AND($M232=1,AP$9&lt;=$B$9),LOOKUP(AP$9,$A$12:$A$111,$B$12:$B$111),IF(AND($H232=-1,AQ$9=$R231),"",IF($H232=-1,AQ231,IF(AND($H232=1,AO$9=$R231),$J232,IF($H232=1,AP231,""))))))))</f>
        <v/>
      </c>
      <c r="AQ232" t="str">
        <f ca="1">IF($E231="","",IF($F232="",AQ231,IF(AND($M232=1,AQ$9&gt;$B$9),"",IF(AND($M232=1,AQ$9&lt;=$B$9),LOOKUP(AQ$9,$A$12:$A$111,$B$12:$B$111),IF(AND($H232=-1,AR$9=$R231),"",IF($H232=-1,AR231,IF(AND($H232=1,AP$9=$R231),$J232,IF($H232=1,AQ231,""))))))))</f>
        <v/>
      </c>
      <c r="AR232" t="str">
        <f ca="1">IF($E231="","",IF($F232="",AR231,IF(AND($M232=1,AR$9&gt;$B$9),"",IF(AND($M232=1,AR$9&lt;=$B$9),LOOKUP(AR$9,$A$12:$A$111,$B$12:$B$111),IF(AND($H232=-1,AS$9=$R231),"",IF($H232=-1,AS231,IF(AND($H232=1,AQ$9=$R231),$J232,IF($H232=1,AR231,""))))))))</f>
        <v/>
      </c>
      <c r="AS232" t="str">
        <f ca="1">IF($E231="","",IF($F232="",AS231,IF(AND($M232=1,AS$9&gt;$B$9),"",IF(AND($M232=1,AS$9&lt;=$B$9),LOOKUP(AS$9,$A$12:$A$111,$B$12:$B$111),IF(AND($H232=-1,AT$9=$R231),"",IF($H232=-1,AT231,IF(AND($H232=1,AR$9=$R231),$J232,IF($H232=1,AS231,""))))))))</f>
        <v/>
      </c>
      <c r="AT232" t="str">
        <f ca="1">IF($E231="","",IF($F232="",AT231,IF(AND($M232=1,AT$9&gt;$B$9),"",IF(AND($M232=1,AT$9&lt;=$B$9),LOOKUP(AT$9,$A$12:$A$111,$B$12:$B$111),IF(AND($H232=-1,AU$9=$R231),"",IF($H232=-1,AU231,IF(AND($H232=1,AS$9=$R231),$J232,IF($H232=1,AT231,""))))))))</f>
        <v/>
      </c>
      <c r="AU232" t="str">
        <f ca="1">IF($E231="","",IF($F232="",AU231,IF(AND($M232=1,AU$9&gt;$B$9),"",IF(AND($M232=1,AU$9&lt;=$B$9),LOOKUP(AU$9,$A$12:$A$111,$B$12:$B$111),IF(AND($H232=-1,AV$9=$R231),"",IF($H232=-1,AV231,IF(AND($H232=1,AT$9=$R231),$J232,IF($H232=1,AU231,""))))))))</f>
        <v/>
      </c>
      <c r="AV232" t="str">
        <f ca="1">IF($E231="","",IF($F232="",AV231,IF(AND($M232=1,AV$9&gt;$B$9),"",IF(AND($M232=1,AV$9&lt;=$B$9),LOOKUP(AV$9,$A$12:$A$111,$B$12:$B$111),IF(AND($H232=-1,AW$9=$R231),"",IF($H232=-1,AW231,IF(AND($H232=1,AU$9=$R231),$J232,IF($H232=1,AV231,""))))))))</f>
        <v/>
      </c>
      <c r="AW232" t="str">
        <f ca="1">IF($E231="","",IF($F232="",AW231,IF(AND($M232=1,AW$9&gt;$B$9),"",IF(AND($M232=1,AW$9&lt;=$B$9),LOOKUP(AW$9,$A$12:$A$111,$B$12:$B$111),IF(AND($H232=-1,AX$9=$R231),"",IF($H232=-1,AX231,IF(AND($H232=1,AV$9=$R231),$J232,IF($H232=1,AW231,""))))))))</f>
        <v/>
      </c>
      <c r="AX232" t="str">
        <f ca="1">IF($E231="","",IF($F232="",AX231,IF(AND($M232=1,AX$9&gt;$B$9),"",IF(AND($M232=1,AX$9&lt;=$B$9),LOOKUP(AX$9,$A$12:$A$111,$B$12:$B$111),IF(AND($H232=-1,AY$9=$R231),"",IF($H232=-1,AY231,IF(AND($H232=1,AW$9=$R231),$J232,IF($H232=1,AX231,""))))))))</f>
        <v/>
      </c>
      <c r="AY232" t="str">
        <f ca="1">IF($E231="","",IF($F232="",AY231,IF(AND($M232=1,AY$9&gt;$B$9),"",IF(AND($M232=1,AY$9&lt;=$B$9),LOOKUP(AY$9,$A$12:$A$111,$B$12:$B$111),IF(AND($H232=-1,AZ$9=$R231),"",IF($H232=-1,AZ231,IF(AND($H232=1,AX$9=$R231),$J232,IF($H232=1,AY231,""))))))))</f>
        <v/>
      </c>
      <c r="AZ232" t="str">
        <f ca="1">IF($E231="","",IF($F232="",AZ231,IF(AND($M232=1,AZ$9&gt;$B$9),"",IF(AND($M232=1,AZ$9&lt;=$B$9),LOOKUP(AZ$9,$A$12:$A$111,$B$12:$B$111),IF(AND($H232=-1,BA$9=$R231),"",IF($H232=-1,BA231,IF(AND($H232=1,AY$9=$R231),$J232,IF($H232=1,AZ231,""))))))))</f>
        <v/>
      </c>
      <c r="BA232" t="str">
        <f ca="1">IF($E231="","",IF($F232="",BA231,IF(AND($M232=1,BA$9&gt;$B$9),"",IF(AND($M232=1,BA$9&lt;=$B$9),LOOKUP(BA$9,$A$12:$A$111,$B$12:$B$111),IF(AND($H232=-1,BB$9=$R231),"",IF($H232=-1,BB231,IF(AND($H232=1,AZ$9=$R231),$J232,IF($H232=1,BA231,""))))))))</f>
        <v/>
      </c>
      <c r="BB232" t="str">
        <f ca="1">IF($E231="","",IF($F232="",BB231,IF(AND($M232=1,BB$9&gt;$B$9),"",IF(AND($M232=1,BB$9&lt;=$B$9),LOOKUP(BB$9,$A$12:$A$111,$B$12:$B$111),IF(AND($H232=-1,BC$9=$R231),"",IF($H232=-1,BC231,IF(AND($H232=1,BA$9=$R231),$J232,IF($H232=1,BB231,""))))))))</f>
        <v/>
      </c>
      <c r="BC232" t="str">
        <f ca="1">IF($E231="","",IF($F232="",BC231,IF(AND($M232=1,BC$9&gt;$B$9),"",IF(AND($M232=1,BC$9&lt;=$B$9),LOOKUP(BC$9,$A$12:$A$111,$B$12:$B$111),IF(AND($H232=-1,BD$9=$R231),"",IF($H232=-1,BD231,IF(AND($H232=1,BB$9=$R231),$J232,IF($H232=1,BC231,""))))))))</f>
        <v/>
      </c>
      <c r="BD232" t="str">
        <f ca="1">IF($E231="","",IF($F232="",BD231,IF(AND($M232=1,BD$9&gt;$B$9),"",IF(AND($M232=1,BD$9&lt;=$B$9),LOOKUP(BD$9,$A$12:$A$111,$B$12:$B$111),IF(AND($H232=-1,BE$9=$R231),"",IF($H232=-1,BE231,IF(AND($H232=1,BC$9=$R231),$J232,IF($H232=1,BD231,""))))))))</f>
        <v/>
      </c>
      <c r="BE232" t="str">
        <f ca="1">IF($E231="","",IF($F232="",BE231,IF(AND($M232=1,BE$9&gt;$B$9),"",IF(AND($M232=1,BE$9&lt;=$B$9),LOOKUP(BE$9,$A$12:$A$111,$B$12:$B$111),IF(AND($H232=-1,BF$9=$R231),"",IF($H232=-1,BF231,IF(AND($H232=1,BD$9=$R231),$J232,IF($H232=1,BE231,""))))))))</f>
        <v/>
      </c>
      <c r="BF232" t="str">
        <f ca="1">IF($E231="","",IF($F232="",BF231,IF(AND($M232=1,BF$9&gt;$B$9),"",IF(AND($M232=1,BF$9&lt;=$B$9),LOOKUP(BF$9,$A$12:$A$111,$B$12:$B$111),IF(AND($H232=-1,BG$9=$R231),"",IF($H232=-1,BG231,IF(AND($H232=1,BE$9=$R231),$J232,IF($H232=1,BF231,""))))))))</f>
        <v/>
      </c>
      <c r="BG232" t="str">
        <f ca="1">IF($E231="","",IF($F232="",BG231,IF(AND($M232=1,BG$9&gt;$B$9),"",IF(AND($M232=1,BG$9&lt;=$B$9),LOOKUP(BG$9,$A$12:$A$111,$B$12:$B$111),IF(AND($H232=-1,BH$9=$R231),"",IF($H232=-1,BH231,IF(AND($H232=1,BF$9=$R231),$J232,IF($H232=1,BG231,""))))))))</f>
        <v/>
      </c>
      <c r="BH232" t="str">
        <f ca="1">IF($E231="","",IF($F232="",BH231,IF(AND($M232=1,BH$9&gt;$B$9),"",IF(AND($M232=1,BH$9&lt;=$B$9),LOOKUP(BH$9,$A$12:$A$111,$B$12:$B$111),IF(AND($H232=-1,BI$9=$R231),"",IF($H232=-1,BI231,IF(AND($H232=1,BG$9=$R231),$J232,IF($H232=1,BH231,""))))))))</f>
        <v/>
      </c>
      <c r="BI232" t="str">
        <f ca="1">IF($E231="","",IF($F232="",BI231,IF(AND($M232=1,BI$9&gt;$B$9),"",IF(AND($M232=1,BI$9&lt;=$B$9),LOOKUP(BI$9,$A$12:$A$111,$B$12:$B$111),IF(AND($H232=-1,BJ$9=$R231),"",IF($H232=-1,BJ231,IF(AND($H232=1,BH$9=$R231),$J232,IF($H232=1,BI231,""))))))))</f>
        <v/>
      </c>
      <c r="BJ232" t="str">
        <f ca="1">IF($E231="","",IF($F232="",BJ231,IF(AND($M232=1,BJ$9&gt;$B$9),"",IF(AND($M232=1,BJ$9&lt;=$B$9),LOOKUP(BJ$9,$A$12:$A$111,$B$12:$B$111),IF(AND($H232=-1,BK$9=$R231),"",IF($H232=-1,BK231,IF(AND($H232=1,BI$9=$R231),$J232,IF($H232=1,BJ231,""))))))))</f>
        <v/>
      </c>
      <c r="BK232" t="str">
        <f ca="1">IF($E231="","",IF($F232="",BK231,IF(AND($M232=1,BK$9&gt;$B$9),"",IF(AND($M232=1,BK$9&lt;=$B$9),LOOKUP(BK$9,$A$12:$A$111,$B$12:$B$111),IF(AND($H232=-1,BL$9=$R231),"",IF($H232=-1,BL231,IF(AND($H232=1,BJ$9=$R231),$J232,IF($H232=1,BK231,""))))))))</f>
        <v/>
      </c>
      <c r="BL232" t="str">
        <f ca="1">IF($E231="","",IF($F232="",BL231,IF(AND($M232=1,BL$9&gt;$B$9),"",IF(AND($M232=1,BL$9&lt;=$B$9),LOOKUP(BL$9,$A$12:$A$111,$B$12:$B$111),IF(AND($H232=-1,BM$9=$R231),"",IF($H232=-1,BM231,IF(AND($H232=1,BK$9=$R231),$J232,IF($H232=1,BL231,""))))))))</f>
        <v/>
      </c>
      <c r="BM232" t="str">
        <f ca="1">IF($E231="","",IF($F232="",BM231,IF(AND($M232=1,BM$9&gt;$B$9),"",IF(AND($M232=1,BM$9&lt;=$B$9),LOOKUP(BM$9,$A$12:$A$111,$B$12:$B$111),IF(AND($H232=-1,BN$9=$R231),"",IF($H232=-1,BN231,IF(AND($H232=1,BL$9=$R231),$J232,IF($H232=1,BM231,""))))))))</f>
        <v/>
      </c>
      <c r="BN232" t="str">
        <f ca="1">IF($E231="","",IF($F232="",BN231,IF(AND($M232=1,BN$9&gt;$B$9),"",IF(AND($M232=1,BN$9&lt;=$B$9),LOOKUP(BN$9,$A$12:$A$111,$B$12:$B$111),IF(AND($H232=-1,BO$9=$R231),"",IF($H232=-1,BO231,IF(AND($H232=1,BM$9=$R231),$J232,IF($H232=1,BN231,""))))))))</f>
        <v/>
      </c>
      <c r="BO232" t="str">
        <f ca="1">IF($E231="","",IF($F232="",BO231,IF(AND($M232=1,BO$9&gt;$B$9),"",IF(AND($M232=1,BO$9&lt;=$B$9),LOOKUP(BO$9,$A$12:$A$111,$B$12:$B$111),IF(AND($H232=-1,BP$9=$R231),"",IF($H232=-1,BP231,IF(AND($H232=1,BN$9=$R231),$J232,IF($H232=1,BO231,""))))))))</f>
        <v/>
      </c>
      <c r="BP232">
        <f ca="1">IF($E231="","",IF($F232="",BP231,IF(AND($M232=1,BP$9&gt;$B$9),"",IF(AND($M232=1,BP$9&lt;=$B$9),LOOKUP(BP$9,$A$12:$A$111,$B$12:$B$111),IF(AND($H232=-1,BQ$9=$R231),"",IF($H232=-1,BQ231,IF(AND($H232=1,BO$9=$R231),$J232,IF($H232=1,BP231,""))))))))</f>
        <v>0</v>
      </c>
    </row>
    <row r="233" spans="4:68" x14ac:dyDescent="0.25">
      <c r="D233" s="4">
        <v>223</v>
      </c>
      <c r="E233" s="1">
        <f t="shared" ca="1" si="30"/>
        <v>0</v>
      </c>
      <c r="F233" t="str">
        <f ca="1">IF(E232="","",IF(AND(B$3="Last",G232="Zero"),F232,IF(B$3="Last",G232,IF(AND(B$3="2nd last",G231="Zero"),F232,IF(B$3="2nd last",G231,IF(AND(B$3="Opposite",G232="Zero"),F232,IF(AND(B$3="Opposite",G232="Red"),"Black",IF(AND(B$3="Opposite",G232="Black"),"Red",IF(AND(B$3="Opposite",G232="Odd"),"Even",IF(AND(B$3="Opposite",G232="Even"),"Odd",IF(AND(B$3="Opposite",G232="High"),"Low",IF(AND(B$3="Opposite",G232="Low"),"High",IF(COUNTIF(Refs!$E$5:$I$6,B$3)=1,RevLab!B$3,"")))))))))))))</f>
        <v>Black</v>
      </c>
      <c r="G233" t="str">
        <f ca="1">IF(E233="","",IF(B$2="Red/Black",LOOKUP(E233,Refs!D:D,Refs!F:F),IF(B$2="High/Low",LOOKUP(E233,Refs!D:D,Refs!H:H),IF(B$2="Odd/Even",LOOKUP(E233,Refs!D:D,Refs!J:J),""))))</f>
        <v>Zero</v>
      </c>
      <c r="H233">
        <f t="shared" ca="1" si="31"/>
        <v>-1</v>
      </c>
      <c r="I233">
        <f ca="1">IF(E232="","",IF(F233="","",IF(AND(R232&gt;1,P232+Q232&gt;=$B$4),$B$4,IF(R232=1,P232,P232+Q232))))</f>
        <v>5</v>
      </c>
      <c r="J233">
        <f t="shared" ca="1" si="32"/>
        <v>-5</v>
      </c>
      <c r="K233">
        <f t="shared" ca="1" si="34"/>
        <v>-290</v>
      </c>
      <c r="L233">
        <f t="shared" ca="1" si="35"/>
        <v>86</v>
      </c>
      <c r="M233">
        <f t="shared" ca="1" si="33"/>
        <v>1</v>
      </c>
      <c r="P233">
        <f t="shared" ca="1" si="27"/>
        <v>1</v>
      </c>
      <c r="Q233">
        <f t="shared" ca="1" si="28"/>
        <v>4</v>
      </c>
      <c r="R233" s="2">
        <f t="shared" ca="1" si="29"/>
        <v>4</v>
      </c>
      <c r="S233" s="4">
        <f ca="1">IF(E232="","",IF($F233="",S232,IF($M233=1,LOOKUP(S$9,$A$12:$A$111,$B$12:$B$111),IF(AND($H233=-1,T$9=$R232),"",IF($H233=-1,T232,IF($H233=1,S232))))))</f>
        <v>1</v>
      </c>
      <c r="T233">
        <f ca="1">IF($E232="","",IF($F233="",T232,IF(AND($M233=1,T$9&gt;$B$9),"",IF(AND($M233=1,T$9&lt;=$B$9),LOOKUP(T$9,$A$12:$A$111,$B$12:$B$111),IF(AND($H233=-1,U$9=$R232),"",IF($H233=-1,U232,IF(AND($H233=1,S$9=$R232),$J233,IF($H233=1,T232,""))))))))</f>
        <v>2</v>
      </c>
      <c r="U233">
        <f ca="1">IF($E232="","",IF($F233="",U232,IF(AND($M233=1,U$9&gt;$B$9),"",IF(AND($M233=1,U$9&lt;=$B$9),LOOKUP(U$9,$A$12:$A$111,$B$12:$B$111),IF(AND($H233=-1,V$9=$R232),"",IF($H233=-1,V232,IF(AND($H233=1,T$9=$R232),$J233,IF($H233=1,U232,""))))))))</f>
        <v>3</v>
      </c>
      <c r="V233">
        <f ca="1">IF($E232="","",IF($F233="",V232,IF(AND($M233=1,V$9&gt;$B$9),"",IF(AND($M233=1,V$9&lt;=$B$9),LOOKUP(V$9,$A$12:$A$111,$B$12:$B$111),IF(AND($H233=-1,W$9=$R232),"",IF($H233=-1,W232,IF(AND($H233=1,U$9=$R232),$J233,IF($H233=1,V232,""))))))))</f>
        <v>4</v>
      </c>
      <c r="W233" t="str">
        <f ca="1">IF($E232="","",IF($F233="",W232,IF(AND($M233=1,W$9&gt;$B$9),"",IF(AND($M233=1,W$9&lt;=$B$9),LOOKUP(W$9,$A$12:$A$111,$B$12:$B$111),IF(AND($H233=-1,X$9=$R232),"",IF($H233=-1,X232,IF(AND($H233=1,V$9=$R232),$J233,IF($H233=1,W232,""))))))))</f>
        <v/>
      </c>
      <c r="X233" t="str">
        <f ca="1">IF($E232="","",IF($F233="",X232,IF(AND($M233=1,X$9&gt;$B$9),"",IF(AND($M233=1,X$9&lt;=$B$9),LOOKUP(X$9,$A$12:$A$111,$B$12:$B$111),IF(AND($H233=-1,Y$9=$R232),"",IF($H233=-1,Y232,IF(AND($H233=1,W$9=$R232),$J233,IF($H233=1,X232,""))))))))</f>
        <v/>
      </c>
      <c r="Y233" t="str">
        <f ca="1">IF($E232="","",IF($F233="",Y232,IF(AND($M233=1,Y$9&gt;$B$9),"",IF(AND($M233=1,Y$9&lt;=$B$9),LOOKUP(Y$9,$A$12:$A$111,$B$12:$B$111),IF(AND($H233=-1,Z$9=$R232),"",IF($H233=-1,Z232,IF(AND($H233=1,X$9=$R232),$J233,IF($H233=1,Y232,""))))))))</f>
        <v/>
      </c>
      <c r="Z233" t="str">
        <f ca="1">IF($E232="","",IF($F233="",Z232,IF(AND($M233=1,Z$9&gt;$B$9),"",IF(AND($M233=1,Z$9&lt;=$B$9),LOOKUP(Z$9,$A$12:$A$111,$B$12:$B$111),IF(AND($H233=-1,AA$9=$R232),"",IF($H233=-1,AA232,IF(AND($H233=1,Y$9=$R232),$J233,IF($H233=1,Z232,""))))))))</f>
        <v/>
      </c>
      <c r="AA233" t="str">
        <f ca="1">IF($E232="","",IF($F233="",AA232,IF(AND($M233=1,AA$9&gt;$B$9),"",IF(AND($M233=1,AA$9&lt;=$B$9),LOOKUP(AA$9,$A$12:$A$111,$B$12:$B$111),IF(AND($H233=-1,AB$9=$R232),"",IF($H233=-1,AB232,IF(AND($H233=1,Z$9=$R232),$J233,IF($H233=1,AA232,""))))))))</f>
        <v/>
      </c>
      <c r="AB233" t="str">
        <f ca="1">IF($E232="","",IF($F233="",AB232,IF(AND($M233=1,AB$9&gt;$B$9),"",IF(AND($M233=1,AB$9&lt;=$B$9),LOOKUP(AB$9,$A$12:$A$111,$B$12:$B$111),IF(AND($H233=-1,AC$9=$R232),"",IF($H233=-1,AC232,IF(AND($H233=1,AA$9=$R232),$J233,IF($H233=1,AB232,""))))))))</f>
        <v/>
      </c>
      <c r="AC233" t="str">
        <f ca="1">IF($E232="","",IF($F233="",AC232,IF(AND($M233=1,AC$9&gt;$B$9),"",IF(AND($M233=1,AC$9&lt;=$B$9),LOOKUP(AC$9,$A$12:$A$111,$B$12:$B$111),IF(AND($H233=-1,AD$9=$R232),"",IF($H233=-1,AD232,IF(AND($H233=1,AB$9=$R232),$J233,IF($H233=1,AC232,""))))))))</f>
        <v/>
      </c>
      <c r="AD233" t="str">
        <f ca="1">IF($E232="","",IF($F233="",AD232,IF(AND($M233=1,AD$9&gt;$B$9),"",IF(AND($M233=1,AD$9&lt;=$B$9),LOOKUP(AD$9,$A$12:$A$111,$B$12:$B$111),IF(AND($H233=-1,AE$9=$R232),"",IF($H233=-1,AE232,IF(AND($H233=1,AC$9=$R232),$J233,IF($H233=1,AD232,""))))))))</f>
        <v/>
      </c>
      <c r="AE233" t="str">
        <f ca="1">IF($E232="","",IF($F233="",AE232,IF(AND($M233=1,AE$9&gt;$B$9),"",IF(AND($M233=1,AE$9&lt;=$B$9),LOOKUP(AE$9,$A$12:$A$111,$B$12:$B$111),IF(AND($H233=-1,AF$9=$R232),"",IF($H233=-1,AF232,IF(AND($H233=1,AD$9=$R232),$J233,IF($H233=1,AE232,""))))))))</f>
        <v/>
      </c>
      <c r="AF233" t="str">
        <f ca="1">IF($E232="","",IF($F233="",AF232,IF(AND($M233=1,AF$9&gt;$B$9),"",IF(AND($M233=1,AF$9&lt;=$B$9),LOOKUP(AF$9,$A$12:$A$111,$B$12:$B$111),IF(AND($H233=-1,AG$9=$R232),"",IF($H233=-1,AG232,IF(AND($H233=1,AE$9=$R232),$J233,IF($H233=1,AF232,""))))))))</f>
        <v/>
      </c>
      <c r="AG233" t="str">
        <f ca="1">IF($E232="","",IF($F233="",AG232,IF(AND($M233=1,AG$9&gt;$B$9),"",IF(AND($M233=1,AG$9&lt;=$B$9),LOOKUP(AG$9,$A$12:$A$111,$B$12:$B$111),IF(AND($H233=-1,AH$9=$R232),"",IF($H233=-1,AH232,IF(AND($H233=1,AF$9=$R232),$J233,IF($H233=1,AG232,""))))))))</f>
        <v/>
      </c>
      <c r="AH233" t="str">
        <f ca="1">IF($E232="","",IF($F233="",AH232,IF(AND($M233=1,AH$9&gt;$B$9),"",IF(AND($M233=1,AH$9&lt;=$B$9),LOOKUP(AH$9,$A$12:$A$111,$B$12:$B$111),IF(AND($H233=-1,AI$9=$R232),"",IF($H233=-1,AI232,IF(AND($H233=1,AG$9=$R232),$J233,IF($H233=1,AH232,""))))))))</f>
        <v/>
      </c>
      <c r="AI233" t="str">
        <f ca="1">IF($E232="","",IF($F233="",AI232,IF(AND($M233=1,AI$9&gt;$B$9),"",IF(AND($M233=1,AI$9&lt;=$B$9),LOOKUP(AI$9,$A$12:$A$111,$B$12:$B$111),IF(AND($H233=-1,AJ$9=$R232),"",IF($H233=-1,AJ232,IF(AND($H233=1,AH$9=$R232),$J233,IF($H233=1,AI232,""))))))))</f>
        <v/>
      </c>
      <c r="AJ233" t="str">
        <f ca="1">IF($E232="","",IF($F233="",AJ232,IF(AND($M233=1,AJ$9&gt;$B$9),"",IF(AND($M233=1,AJ$9&lt;=$B$9),LOOKUP(AJ$9,$A$12:$A$111,$B$12:$B$111),IF(AND($H233=-1,AK$9=$R232),"",IF($H233=-1,AK232,IF(AND($H233=1,AI$9=$R232),$J233,IF($H233=1,AJ232,""))))))))</f>
        <v/>
      </c>
      <c r="AK233" t="str">
        <f ca="1">IF($E232="","",IF($F233="",AK232,IF(AND($M233=1,AK$9&gt;$B$9),"",IF(AND($M233=1,AK$9&lt;=$B$9),LOOKUP(AK$9,$A$12:$A$111,$B$12:$B$111),IF(AND($H233=-1,AL$9=$R232),"",IF($H233=-1,AL232,IF(AND($H233=1,AJ$9=$R232),$J233,IF($H233=1,AK232,""))))))))</f>
        <v/>
      </c>
      <c r="AL233" t="str">
        <f ca="1">IF($E232="","",IF($F233="",AL232,IF(AND($M233=1,AL$9&gt;$B$9),"",IF(AND($M233=1,AL$9&lt;=$B$9),LOOKUP(AL$9,$A$12:$A$111,$B$12:$B$111),IF(AND($H233=-1,AM$9=$R232),"",IF($H233=-1,AM232,IF(AND($H233=1,AK$9=$R232),$J233,IF($H233=1,AL232,""))))))))</f>
        <v/>
      </c>
      <c r="AM233" t="str">
        <f ca="1">IF($E232="","",IF($F233="",AM232,IF(AND($M233=1,AM$9&gt;$B$9),"",IF(AND($M233=1,AM$9&lt;=$B$9),LOOKUP(AM$9,$A$12:$A$111,$B$12:$B$111),IF(AND($H233=-1,AN$9=$R232),"",IF($H233=-1,AN232,IF(AND($H233=1,AL$9=$R232),$J233,IF($H233=1,AM232,""))))))))</f>
        <v/>
      </c>
      <c r="AN233" t="str">
        <f ca="1">IF($E232="","",IF($F233="",AN232,IF(AND($M233=1,AN$9&gt;$B$9),"",IF(AND($M233=1,AN$9&lt;=$B$9),LOOKUP(AN$9,$A$12:$A$111,$B$12:$B$111),IF(AND($H233=-1,AO$9=$R232),"",IF($H233=-1,AO232,IF(AND($H233=1,AM$9=$R232),$J233,IF($H233=1,AN232,""))))))))</f>
        <v/>
      </c>
      <c r="AO233" t="str">
        <f ca="1">IF($E232="","",IF($F233="",AO232,IF(AND($M233=1,AO$9&gt;$B$9),"",IF(AND($M233=1,AO$9&lt;=$B$9),LOOKUP(AO$9,$A$12:$A$111,$B$12:$B$111),IF(AND($H233=-1,AP$9=$R232),"",IF($H233=-1,AP232,IF(AND($H233=1,AN$9=$R232),$J233,IF($H233=1,AO232,""))))))))</f>
        <v/>
      </c>
      <c r="AP233" t="str">
        <f ca="1">IF($E232="","",IF($F233="",AP232,IF(AND($M233=1,AP$9&gt;$B$9),"",IF(AND($M233=1,AP$9&lt;=$B$9),LOOKUP(AP$9,$A$12:$A$111,$B$12:$B$111),IF(AND($H233=-1,AQ$9=$R232),"",IF($H233=-1,AQ232,IF(AND($H233=1,AO$9=$R232),$J233,IF($H233=1,AP232,""))))))))</f>
        <v/>
      </c>
      <c r="AQ233" t="str">
        <f ca="1">IF($E232="","",IF($F233="",AQ232,IF(AND($M233=1,AQ$9&gt;$B$9),"",IF(AND($M233=1,AQ$9&lt;=$B$9),LOOKUP(AQ$9,$A$12:$A$111,$B$12:$B$111),IF(AND($H233=-1,AR$9=$R232),"",IF($H233=-1,AR232,IF(AND($H233=1,AP$9=$R232),$J233,IF($H233=1,AQ232,""))))))))</f>
        <v/>
      </c>
      <c r="AR233" t="str">
        <f ca="1">IF($E232="","",IF($F233="",AR232,IF(AND($M233=1,AR$9&gt;$B$9),"",IF(AND($M233=1,AR$9&lt;=$B$9),LOOKUP(AR$9,$A$12:$A$111,$B$12:$B$111),IF(AND($H233=-1,AS$9=$R232),"",IF($H233=-1,AS232,IF(AND($H233=1,AQ$9=$R232),$J233,IF($H233=1,AR232,""))))))))</f>
        <v/>
      </c>
      <c r="AS233" t="str">
        <f ca="1">IF($E232="","",IF($F233="",AS232,IF(AND($M233=1,AS$9&gt;$B$9),"",IF(AND($M233=1,AS$9&lt;=$B$9),LOOKUP(AS$9,$A$12:$A$111,$B$12:$B$111),IF(AND($H233=-1,AT$9=$R232),"",IF($H233=-1,AT232,IF(AND($H233=1,AR$9=$R232),$J233,IF($H233=1,AS232,""))))))))</f>
        <v/>
      </c>
      <c r="AT233" t="str">
        <f ca="1">IF($E232="","",IF($F233="",AT232,IF(AND($M233=1,AT$9&gt;$B$9),"",IF(AND($M233=1,AT$9&lt;=$B$9),LOOKUP(AT$9,$A$12:$A$111,$B$12:$B$111),IF(AND($H233=-1,AU$9=$R232),"",IF($H233=-1,AU232,IF(AND($H233=1,AS$9=$R232),$J233,IF($H233=1,AT232,""))))))))</f>
        <v/>
      </c>
      <c r="AU233" t="str">
        <f ca="1">IF($E232="","",IF($F233="",AU232,IF(AND($M233=1,AU$9&gt;$B$9),"",IF(AND($M233=1,AU$9&lt;=$B$9),LOOKUP(AU$9,$A$12:$A$111,$B$12:$B$111),IF(AND($H233=-1,AV$9=$R232),"",IF($H233=-1,AV232,IF(AND($H233=1,AT$9=$R232),$J233,IF($H233=1,AU232,""))))))))</f>
        <v/>
      </c>
      <c r="AV233" t="str">
        <f ca="1">IF($E232="","",IF($F233="",AV232,IF(AND($M233=1,AV$9&gt;$B$9),"",IF(AND($M233=1,AV$9&lt;=$B$9),LOOKUP(AV$9,$A$12:$A$111,$B$12:$B$111),IF(AND($H233=-1,AW$9=$R232),"",IF($H233=-1,AW232,IF(AND($H233=1,AU$9=$R232),$J233,IF($H233=1,AV232,""))))))))</f>
        <v/>
      </c>
      <c r="AW233" t="str">
        <f ca="1">IF($E232="","",IF($F233="",AW232,IF(AND($M233=1,AW$9&gt;$B$9),"",IF(AND($M233=1,AW$9&lt;=$B$9),LOOKUP(AW$9,$A$12:$A$111,$B$12:$B$111),IF(AND($H233=-1,AX$9=$R232),"",IF($H233=-1,AX232,IF(AND($H233=1,AV$9=$R232),$J233,IF($H233=1,AW232,""))))))))</f>
        <v/>
      </c>
      <c r="AX233" t="str">
        <f ca="1">IF($E232="","",IF($F233="",AX232,IF(AND($M233=1,AX$9&gt;$B$9),"",IF(AND($M233=1,AX$9&lt;=$B$9),LOOKUP(AX$9,$A$12:$A$111,$B$12:$B$111),IF(AND($H233=-1,AY$9=$R232),"",IF($H233=-1,AY232,IF(AND($H233=1,AW$9=$R232),$J233,IF($H233=1,AX232,""))))))))</f>
        <v/>
      </c>
      <c r="AY233" t="str">
        <f ca="1">IF($E232="","",IF($F233="",AY232,IF(AND($M233=1,AY$9&gt;$B$9),"",IF(AND($M233=1,AY$9&lt;=$B$9),LOOKUP(AY$9,$A$12:$A$111,$B$12:$B$111),IF(AND($H233=-1,AZ$9=$R232),"",IF($H233=-1,AZ232,IF(AND($H233=1,AX$9=$R232),$J233,IF($H233=1,AY232,""))))))))</f>
        <v/>
      </c>
      <c r="AZ233" t="str">
        <f ca="1">IF($E232="","",IF($F233="",AZ232,IF(AND($M233=1,AZ$9&gt;$B$9),"",IF(AND($M233=1,AZ$9&lt;=$B$9),LOOKUP(AZ$9,$A$12:$A$111,$B$12:$B$111),IF(AND($H233=-1,BA$9=$R232),"",IF($H233=-1,BA232,IF(AND($H233=1,AY$9=$R232),$J233,IF($H233=1,AZ232,""))))))))</f>
        <v/>
      </c>
      <c r="BA233" t="str">
        <f ca="1">IF($E232="","",IF($F233="",BA232,IF(AND($M233=1,BA$9&gt;$B$9),"",IF(AND($M233=1,BA$9&lt;=$B$9),LOOKUP(BA$9,$A$12:$A$111,$B$12:$B$111),IF(AND($H233=-1,BB$9=$R232),"",IF($H233=-1,BB232,IF(AND($H233=1,AZ$9=$R232),$J233,IF($H233=1,BA232,""))))))))</f>
        <v/>
      </c>
      <c r="BB233" t="str">
        <f ca="1">IF($E232="","",IF($F233="",BB232,IF(AND($M233=1,BB$9&gt;$B$9),"",IF(AND($M233=1,BB$9&lt;=$B$9),LOOKUP(BB$9,$A$12:$A$111,$B$12:$B$111),IF(AND($H233=-1,BC$9=$R232),"",IF($H233=-1,BC232,IF(AND($H233=1,BA$9=$R232),$J233,IF($H233=1,BB232,""))))))))</f>
        <v/>
      </c>
      <c r="BC233" t="str">
        <f ca="1">IF($E232="","",IF($F233="",BC232,IF(AND($M233=1,BC$9&gt;$B$9),"",IF(AND($M233=1,BC$9&lt;=$B$9),LOOKUP(BC$9,$A$12:$A$111,$B$12:$B$111),IF(AND($H233=-1,BD$9=$R232),"",IF($H233=-1,BD232,IF(AND($H233=1,BB$9=$R232),$J233,IF($H233=1,BC232,""))))))))</f>
        <v/>
      </c>
      <c r="BD233" t="str">
        <f ca="1">IF($E232="","",IF($F233="",BD232,IF(AND($M233=1,BD$9&gt;$B$9),"",IF(AND($M233=1,BD$9&lt;=$B$9),LOOKUP(BD$9,$A$12:$A$111,$B$12:$B$111),IF(AND($H233=-1,BE$9=$R232),"",IF($H233=-1,BE232,IF(AND($H233=1,BC$9=$R232),$J233,IF($H233=1,BD232,""))))))))</f>
        <v/>
      </c>
      <c r="BE233" t="str">
        <f ca="1">IF($E232="","",IF($F233="",BE232,IF(AND($M233=1,BE$9&gt;$B$9),"",IF(AND($M233=1,BE$9&lt;=$B$9),LOOKUP(BE$9,$A$12:$A$111,$B$12:$B$111),IF(AND($H233=-1,BF$9=$R232),"",IF($H233=-1,BF232,IF(AND($H233=1,BD$9=$R232),$J233,IF($H233=1,BE232,""))))))))</f>
        <v/>
      </c>
      <c r="BF233" t="str">
        <f ca="1">IF($E232="","",IF($F233="",BF232,IF(AND($M233=1,BF$9&gt;$B$9),"",IF(AND($M233=1,BF$9&lt;=$B$9),LOOKUP(BF$9,$A$12:$A$111,$B$12:$B$111),IF(AND($H233=-1,BG$9=$R232),"",IF($H233=-1,BG232,IF(AND($H233=1,BE$9=$R232),$J233,IF($H233=1,BF232,""))))))))</f>
        <v/>
      </c>
      <c r="BG233" t="str">
        <f ca="1">IF($E232="","",IF($F233="",BG232,IF(AND($M233=1,BG$9&gt;$B$9),"",IF(AND($M233=1,BG$9&lt;=$B$9),LOOKUP(BG$9,$A$12:$A$111,$B$12:$B$111),IF(AND($H233=-1,BH$9=$R232),"",IF($H233=-1,BH232,IF(AND($H233=1,BF$9=$R232),$J233,IF($H233=1,BG232,""))))))))</f>
        <v/>
      </c>
      <c r="BH233" t="str">
        <f ca="1">IF($E232="","",IF($F233="",BH232,IF(AND($M233=1,BH$9&gt;$B$9),"",IF(AND($M233=1,BH$9&lt;=$B$9),LOOKUP(BH$9,$A$12:$A$111,$B$12:$B$111),IF(AND($H233=-1,BI$9=$R232),"",IF($H233=-1,BI232,IF(AND($H233=1,BG$9=$R232),$J233,IF($H233=1,BH232,""))))))))</f>
        <v/>
      </c>
      <c r="BI233" t="str">
        <f ca="1">IF($E232="","",IF($F233="",BI232,IF(AND($M233=1,BI$9&gt;$B$9),"",IF(AND($M233=1,BI$9&lt;=$B$9),LOOKUP(BI$9,$A$12:$A$111,$B$12:$B$111),IF(AND($H233=-1,BJ$9=$R232),"",IF($H233=-1,BJ232,IF(AND($H233=1,BH$9=$R232),$J233,IF($H233=1,BI232,""))))))))</f>
        <v/>
      </c>
      <c r="BJ233" t="str">
        <f ca="1">IF($E232="","",IF($F233="",BJ232,IF(AND($M233=1,BJ$9&gt;$B$9),"",IF(AND($M233=1,BJ$9&lt;=$B$9),LOOKUP(BJ$9,$A$12:$A$111,$B$12:$B$111),IF(AND($H233=-1,BK$9=$R232),"",IF($H233=-1,BK232,IF(AND($H233=1,BI$9=$R232),$J233,IF($H233=1,BJ232,""))))))))</f>
        <v/>
      </c>
      <c r="BK233" t="str">
        <f ca="1">IF($E232="","",IF($F233="",BK232,IF(AND($M233=1,BK$9&gt;$B$9),"",IF(AND($M233=1,BK$9&lt;=$B$9),LOOKUP(BK$9,$A$12:$A$111,$B$12:$B$111),IF(AND($H233=-1,BL$9=$R232),"",IF($H233=-1,BL232,IF(AND($H233=1,BJ$9=$R232),$J233,IF($H233=1,BK232,""))))))))</f>
        <v/>
      </c>
      <c r="BL233" t="str">
        <f ca="1">IF($E232="","",IF($F233="",BL232,IF(AND($M233=1,BL$9&gt;$B$9),"",IF(AND($M233=1,BL$9&lt;=$B$9),LOOKUP(BL$9,$A$12:$A$111,$B$12:$B$111),IF(AND($H233=-1,BM$9=$R232),"",IF($H233=-1,BM232,IF(AND($H233=1,BK$9=$R232),$J233,IF($H233=1,BL232,""))))))))</f>
        <v/>
      </c>
      <c r="BM233" t="str">
        <f ca="1">IF($E232="","",IF($F233="",BM232,IF(AND($M233=1,BM$9&gt;$B$9),"",IF(AND($M233=1,BM$9&lt;=$B$9),LOOKUP(BM$9,$A$12:$A$111,$B$12:$B$111),IF(AND($H233=-1,BN$9=$R232),"",IF($H233=-1,BN232,IF(AND($H233=1,BL$9=$R232),$J233,IF($H233=1,BM232,""))))))))</f>
        <v/>
      </c>
      <c r="BN233" t="str">
        <f ca="1">IF($E232="","",IF($F233="",BN232,IF(AND($M233=1,BN$9&gt;$B$9),"",IF(AND($M233=1,BN$9&lt;=$B$9),LOOKUP(BN$9,$A$12:$A$111,$B$12:$B$111),IF(AND($H233=-1,BO$9=$R232),"",IF($H233=-1,BO232,IF(AND($H233=1,BM$9=$R232),$J233,IF($H233=1,BN232,""))))))))</f>
        <v/>
      </c>
      <c r="BO233" t="str">
        <f ca="1">IF($E232="","",IF($F233="",BO232,IF(AND($M233=1,BO$9&gt;$B$9),"",IF(AND($M233=1,BO$9&lt;=$B$9),LOOKUP(BO$9,$A$12:$A$111,$B$12:$B$111),IF(AND($H233=-1,BP$9=$R232),"",IF($H233=-1,BP232,IF(AND($H233=1,BN$9=$R232),$J233,IF($H233=1,BO232,""))))))))</f>
        <v/>
      </c>
      <c r="BP233" t="str">
        <f ca="1">IF($E232="","",IF($F233="",BP232,IF(AND($M233=1,BP$9&gt;$B$9),"",IF(AND($M233=1,BP$9&lt;=$B$9),LOOKUP(BP$9,$A$12:$A$111,$B$12:$B$111),IF(AND($H233=-1,BQ$9=$R232),"",IF($H233=-1,BQ232,IF(AND($H233=1,BO$9=$R232),$J233,IF($H233=1,BP232,""))))))))</f>
        <v/>
      </c>
    </row>
    <row r="234" spans="4:68" x14ac:dyDescent="0.25">
      <c r="D234" s="4">
        <v>224</v>
      </c>
      <c r="E234" s="1">
        <f t="shared" ca="1" si="30"/>
        <v>1</v>
      </c>
      <c r="F234" t="str">
        <f ca="1">IF(E233="","",IF(AND(B$3="Last",G233="Zero"),F233,IF(B$3="Last",G233,IF(AND(B$3="2nd last",G232="Zero"),F233,IF(B$3="2nd last",G232,IF(AND(B$3="Opposite",G233="Zero"),F233,IF(AND(B$3="Opposite",G233="Red"),"Black",IF(AND(B$3="Opposite",G233="Black"),"Red",IF(AND(B$3="Opposite",G233="Odd"),"Even",IF(AND(B$3="Opposite",G233="Even"),"Odd",IF(AND(B$3="Opposite",G233="High"),"Low",IF(AND(B$3="Opposite",G233="Low"),"High",IF(COUNTIF(Refs!$E$5:$I$6,B$3)=1,RevLab!B$3,"")))))))))))))</f>
        <v>Black</v>
      </c>
      <c r="G234" t="str">
        <f ca="1">IF(E234="","",IF(B$2="Red/Black",LOOKUP(E234,Refs!D:D,Refs!F:F),IF(B$2="High/Low",LOOKUP(E234,Refs!D:D,Refs!H:H),IF(B$2="Odd/Even",LOOKUP(E234,Refs!D:D,Refs!J:J),""))))</f>
        <v>Red</v>
      </c>
      <c r="H234">
        <f t="shared" ca="1" si="31"/>
        <v>-1</v>
      </c>
      <c r="I234">
        <f ca="1">IF(E233="","",IF(F234="","",IF(AND(R233&gt;1,P233+Q233&gt;=$B$4),$B$4,IF(R233=1,P233,P233+Q233))))</f>
        <v>5</v>
      </c>
      <c r="J234">
        <f t="shared" ca="1" si="32"/>
        <v>-5</v>
      </c>
      <c r="K234">
        <f t="shared" ca="1" si="34"/>
        <v>-295</v>
      </c>
      <c r="L234">
        <f t="shared" ca="1" si="35"/>
        <v>86</v>
      </c>
      <c r="M234">
        <f t="shared" ca="1" si="33"/>
        <v>0</v>
      </c>
      <c r="P234">
        <f t="shared" ca="1" si="27"/>
        <v>2</v>
      </c>
      <c r="Q234">
        <f t="shared" ca="1" si="28"/>
        <v>3</v>
      </c>
      <c r="R234" s="2">
        <f t="shared" ca="1" si="29"/>
        <v>2</v>
      </c>
      <c r="S234" s="4">
        <f ca="1">IF(E233="","",IF($F234="",S233,IF($M234=1,LOOKUP(S$9,$A$12:$A$111,$B$12:$B$111),IF(AND($H234=-1,T$9=$R233),"",IF($H234=-1,T233,IF($H234=1,S233))))))</f>
        <v>2</v>
      </c>
      <c r="T234">
        <f ca="1">IF($E233="","",IF($F234="",T233,IF(AND($M234=1,T$9&gt;$B$9),"",IF(AND($M234=1,T$9&lt;=$B$9),LOOKUP(T$9,$A$12:$A$111,$B$12:$B$111),IF(AND($H234=-1,U$9=$R233),"",IF($H234=-1,U233,IF(AND($H234=1,S$9=$R233),$J234,IF($H234=1,T233,""))))))))</f>
        <v>3</v>
      </c>
      <c r="U234" t="str">
        <f ca="1">IF($E233="","",IF($F234="",U233,IF(AND($M234=1,U$9&gt;$B$9),"",IF(AND($M234=1,U$9&lt;=$B$9),LOOKUP(U$9,$A$12:$A$111,$B$12:$B$111),IF(AND($H234=-1,V$9=$R233),"",IF($H234=-1,V233,IF(AND($H234=1,T$9=$R233),$J234,IF($H234=1,U233,""))))))))</f>
        <v/>
      </c>
      <c r="V234" t="str">
        <f ca="1">IF($E233="","",IF($F234="",V233,IF(AND($M234=1,V$9&gt;$B$9),"",IF(AND($M234=1,V$9&lt;=$B$9),LOOKUP(V$9,$A$12:$A$111,$B$12:$B$111),IF(AND($H234=-1,W$9=$R233),"",IF($H234=-1,W233,IF(AND($H234=1,U$9=$R233),$J234,IF($H234=1,V233,""))))))))</f>
        <v/>
      </c>
      <c r="W234" t="str">
        <f ca="1">IF($E233="","",IF($F234="",W233,IF(AND($M234=1,W$9&gt;$B$9),"",IF(AND($M234=1,W$9&lt;=$B$9),LOOKUP(W$9,$A$12:$A$111,$B$12:$B$111),IF(AND($H234=-1,X$9=$R233),"",IF($H234=-1,X233,IF(AND($H234=1,V$9=$R233),$J234,IF($H234=1,W233,""))))))))</f>
        <v/>
      </c>
      <c r="X234" t="str">
        <f ca="1">IF($E233="","",IF($F234="",X233,IF(AND($M234=1,X$9&gt;$B$9),"",IF(AND($M234=1,X$9&lt;=$B$9),LOOKUP(X$9,$A$12:$A$111,$B$12:$B$111),IF(AND($H234=-1,Y$9=$R233),"",IF($H234=-1,Y233,IF(AND($H234=1,W$9=$R233),$J234,IF($H234=1,X233,""))))))))</f>
        <v/>
      </c>
      <c r="Y234" t="str">
        <f ca="1">IF($E233="","",IF($F234="",Y233,IF(AND($M234=1,Y$9&gt;$B$9),"",IF(AND($M234=1,Y$9&lt;=$B$9),LOOKUP(Y$9,$A$12:$A$111,$B$12:$B$111),IF(AND($H234=-1,Z$9=$R233),"",IF($H234=-1,Z233,IF(AND($H234=1,X$9=$R233),$J234,IF($H234=1,Y233,""))))))))</f>
        <v/>
      </c>
      <c r="Z234" t="str">
        <f ca="1">IF($E233="","",IF($F234="",Z233,IF(AND($M234=1,Z$9&gt;$B$9),"",IF(AND($M234=1,Z$9&lt;=$B$9),LOOKUP(Z$9,$A$12:$A$111,$B$12:$B$111),IF(AND($H234=-1,AA$9=$R233),"",IF($H234=-1,AA233,IF(AND($H234=1,Y$9=$R233),$J234,IF($H234=1,Z233,""))))))))</f>
        <v/>
      </c>
      <c r="AA234" t="str">
        <f ca="1">IF($E233="","",IF($F234="",AA233,IF(AND($M234=1,AA$9&gt;$B$9),"",IF(AND($M234=1,AA$9&lt;=$B$9),LOOKUP(AA$9,$A$12:$A$111,$B$12:$B$111),IF(AND($H234=-1,AB$9=$R233),"",IF($H234=-1,AB233,IF(AND($H234=1,Z$9=$R233),$J234,IF($H234=1,AA233,""))))))))</f>
        <v/>
      </c>
      <c r="AB234" t="str">
        <f ca="1">IF($E233="","",IF($F234="",AB233,IF(AND($M234=1,AB$9&gt;$B$9),"",IF(AND($M234=1,AB$9&lt;=$B$9),LOOKUP(AB$9,$A$12:$A$111,$B$12:$B$111),IF(AND($H234=-1,AC$9=$R233),"",IF($H234=-1,AC233,IF(AND($H234=1,AA$9=$R233),$J234,IF($H234=1,AB233,""))))))))</f>
        <v/>
      </c>
      <c r="AC234" t="str">
        <f ca="1">IF($E233="","",IF($F234="",AC233,IF(AND($M234=1,AC$9&gt;$B$9),"",IF(AND($M234=1,AC$9&lt;=$B$9),LOOKUP(AC$9,$A$12:$A$111,$B$12:$B$111),IF(AND($H234=-1,AD$9=$R233),"",IF($H234=-1,AD233,IF(AND($H234=1,AB$9=$R233),$J234,IF($H234=1,AC233,""))))))))</f>
        <v/>
      </c>
      <c r="AD234" t="str">
        <f ca="1">IF($E233="","",IF($F234="",AD233,IF(AND($M234=1,AD$9&gt;$B$9),"",IF(AND($M234=1,AD$9&lt;=$B$9),LOOKUP(AD$9,$A$12:$A$111,$B$12:$B$111),IF(AND($H234=-1,AE$9=$R233),"",IF($H234=-1,AE233,IF(AND($H234=1,AC$9=$R233),$J234,IF($H234=1,AD233,""))))))))</f>
        <v/>
      </c>
      <c r="AE234" t="str">
        <f ca="1">IF($E233="","",IF($F234="",AE233,IF(AND($M234=1,AE$9&gt;$B$9),"",IF(AND($M234=1,AE$9&lt;=$B$9),LOOKUP(AE$9,$A$12:$A$111,$B$12:$B$111),IF(AND($H234=-1,AF$9=$R233),"",IF($H234=-1,AF233,IF(AND($H234=1,AD$9=$R233),$J234,IF($H234=1,AE233,""))))))))</f>
        <v/>
      </c>
      <c r="AF234" t="str">
        <f ca="1">IF($E233="","",IF($F234="",AF233,IF(AND($M234=1,AF$9&gt;$B$9),"",IF(AND($M234=1,AF$9&lt;=$B$9),LOOKUP(AF$9,$A$12:$A$111,$B$12:$B$111),IF(AND($H234=-1,AG$9=$R233),"",IF($H234=-1,AG233,IF(AND($H234=1,AE$9=$R233),$J234,IF($H234=1,AF233,""))))))))</f>
        <v/>
      </c>
      <c r="AG234" t="str">
        <f ca="1">IF($E233="","",IF($F234="",AG233,IF(AND($M234=1,AG$9&gt;$B$9),"",IF(AND($M234=1,AG$9&lt;=$B$9),LOOKUP(AG$9,$A$12:$A$111,$B$12:$B$111),IF(AND($H234=-1,AH$9=$R233),"",IF($H234=-1,AH233,IF(AND($H234=1,AF$9=$R233),$J234,IF($H234=1,AG233,""))))))))</f>
        <v/>
      </c>
      <c r="AH234" t="str">
        <f ca="1">IF($E233="","",IF($F234="",AH233,IF(AND($M234=1,AH$9&gt;$B$9),"",IF(AND($M234=1,AH$9&lt;=$B$9),LOOKUP(AH$9,$A$12:$A$111,$B$12:$B$111),IF(AND($H234=-1,AI$9=$R233),"",IF($H234=-1,AI233,IF(AND($H234=1,AG$9=$R233),$J234,IF($H234=1,AH233,""))))))))</f>
        <v/>
      </c>
      <c r="AI234" t="str">
        <f ca="1">IF($E233="","",IF($F234="",AI233,IF(AND($M234=1,AI$9&gt;$B$9),"",IF(AND($M234=1,AI$9&lt;=$B$9),LOOKUP(AI$9,$A$12:$A$111,$B$12:$B$111),IF(AND($H234=-1,AJ$9=$R233),"",IF($H234=-1,AJ233,IF(AND($H234=1,AH$9=$R233),$J234,IF($H234=1,AI233,""))))))))</f>
        <v/>
      </c>
      <c r="AJ234" t="str">
        <f ca="1">IF($E233="","",IF($F234="",AJ233,IF(AND($M234=1,AJ$9&gt;$B$9),"",IF(AND($M234=1,AJ$9&lt;=$B$9),LOOKUP(AJ$9,$A$12:$A$111,$B$12:$B$111),IF(AND($H234=-1,AK$9=$R233),"",IF($H234=-1,AK233,IF(AND($H234=1,AI$9=$R233),$J234,IF($H234=1,AJ233,""))))))))</f>
        <v/>
      </c>
      <c r="AK234" t="str">
        <f ca="1">IF($E233="","",IF($F234="",AK233,IF(AND($M234=1,AK$9&gt;$B$9),"",IF(AND($M234=1,AK$9&lt;=$B$9),LOOKUP(AK$9,$A$12:$A$111,$B$12:$B$111),IF(AND($H234=-1,AL$9=$R233),"",IF($H234=-1,AL233,IF(AND($H234=1,AJ$9=$R233),$J234,IF($H234=1,AK233,""))))))))</f>
        <v/>
      </c>
      <c r="AL234" t="str">
        <f ca="1">IF($E233="","",IF($F234="",AL233,IF(AND($M234=1,AL$9&gt;$B$9),"",IF(AND($M234=1,AL$9&lt;=$B$9),LOOKUP(AL$9,$A$12:$A$111,$B$12:$B$111),IF(AND($H234=-1,AM$9=$R233),"",IF($H234=-1,AM233,IF(AND($H234=1,AK$9=$R233),$J234,IF($H234=1,AL233,""))))))))</f>
        <v/>
      </c>
      <c r="AM234" t="str">
        <f ca="1">IF($E233="","",IF($F234="",AM233,IF(AND($M234=1,AM$9&gt;$B$9),"",IF(AND($M234=1,AM$9&lt;=$B$9),LOOKUP(AM$9,$A$12:$A$111,$B$12:$B$111),IF(AND($H234=-1,AN$9=$R233),"",IF($H234=-1,AN233,IF(AND($H234=1,AL$9=$R233),$J234,IF($H234=1,AM233,""))))))))</f>
        <v/>
      </c>
      <c r="AN234" t="str">
        <f ca="1">IF($E233="","",IF($F234="",AN233,IF(AND($M234=1,AN$9&gt;$B$9),"",IF(AND($M234=1,AN$9&lt;=$B$9),LOOKUP(AN$9,$A$12:$A$111,$B$12:$B$111),IF(AND($H234=-1,AO$9=$R233),"",IF($H234=-1,AO233,IF(AND($H234=1,AM$9=$R233),$J234,IF($H234=1,AN233,""))))))))</f>
        <v/>
      </c>
      <c r="AO234" t="str">
        <f ca="1">IF($E233="","",IF($F234="",AO233,IF(AND($M234=1,AO$9&gt;$B$9),"",IF(AND($M234=1,AO$9&lt;=$B$9),LOOKUP(AO$9,$A$12:$A$111,$B$12:$B$111),IF(AND($H234=-1,AP$9=$R233),"",IF($H234=-1,AP233,IF(AND($H234=1,AN$9=$R233),$J234,IF($H234=1,AO233,""))))))))</f>
        <v/>
      </c>
      <c r="AP234" t="str">
        <f ca="1">IF($E233="","",IF($F234="",AP233,IF(AND($M234=1,AP$9&gt;$B$9),"",IF(AND($M234=1,AP$9&lt;=$B$9),LOOKUP(AP$9,$A$12:$A$111,$B$12:$B$111),IF(AND($H234=-1,AQ$9=$R233),"",IF($H234=-1,AQ233,IF(AND($H234=1,AO$9=$R233),$J234,IF($H234=1,AP233,""))))))))</f>
        <v/>
      </c>
      <c r="AQ234" t="str">
        <f ca="1">IF($E233="","",IF($F234="",AQ233,IF(AND($M234=1,AQ$9&gt;$B$9),"",IF(AND($M234=1,AQ$9&lt;=$B$9),LOOKUP(AQ$9,$A$12:$A$111,$B$12:$B$111),IF(AND($H234=-1,AR$9=$R233),"",IF($H234=-1,AR233,IF(AND($H234=1,AP$9=$R233),$J234,IF($H234=1,AQ233,""))))))))</f>
        <v/>
      </c>
      <c r="AR234" t="str">
        <f ca="1">IF($E233="","",IF($F234="",AR233,IF(AND($M234=1,AR$9&gt;$B$9),"",IF(AND($M234=1,AR$9&lt;=$B$9),LOOKUP(AR$9,$A$12:$A$111,$B$12:$B$111),IF(AND($H234=-1,AS$9=$R233),"",IF($H234=-1,AS233,IF(AND($H234=1,AQ$9=$R233),$J234,IF($H234=1,AR233,""))))))))</f>
        <v/>
      </c>
      <c r="AS234" t="str">
        <f ca="1">IF($E233="","",IF($F234="",AS233,IF(AND($M234=1,AS$9&gt;$B$9),"",IF(AND($M234=1,AS$9&lt;=$B$9),LOOKUP(AS$9,$A$12:$A$111,$B$12:$B$111),IF(AND($H234=-1,AT$9=$R233),"",IF($H234=-1,AT233,IF(AND($H234=1,AR$9=$R233),$J234,IF($H234=1,AS233,""))))))))</f>
        <v/>
      </c>
      <c r="AT234" t="str">
        <f ca="1">IF($E233="","",IF($F234="",AT233,IF(AND($M234=1,AT$9&gt;$B$9),"",IF(AND($M234=1,AT$9&lt;=$B$9),LOOKUP(AT$9,$A$12:$A$111,$B$12:$B$111),IF(AND($H234=-1,AU$9=$R233),"",IF($H234=-1,AU233,IF(AND($H234=1,AS$9=$R233),$J234,IF($H234=1,AT233,""))))))))</f>
        <v/>
      </c>
      <c r="AU234" t="str">
        <f ca="1">IF($E233="","",IF($F234="",AU233,IF(AND($M234=1,AU$9&gt;$B$9),"",IF(AND($M234=1,AU$9&lt;=$B$9),LOOKUP(AU$9,$A$12:$A$111,$B$12:$B$111),IF(AND($H234=-1,AV$9=$R233),"",IF($H234=-1,AV233,IF(AND($H234=1,AT$9=$R233),$J234,IF($H234=1,AU233,""))))))))</f>
        <v/>
      </c>
      <c r="AV234" t="str">
        <f ca="1">IF($E233="","",IF($F234="",AV233,IF(AND($M234=1,AV$9&gt;$B$9),"",IF(AND($M234=1,AV$9&lt;=$B$9),LOOKUP(AV$9,$A$12:$A$111,$B$12:$B$111),IF(AND($H234=-1,AW$9=$R233),"",IF($H234=-1,AW233,IF(AND($H234=1,AU$9=$R233),$J234,IF($H234=1,AV233,""))))))))</f>
        <v/>
      </c>
      <c r="AW234" t="str">
        <f ca="1">IF($E233="","",IF($F234="",AW233,IF(AND($M234=1,AW$9&gt;$B$9),"",IF(AND($M234=1,AW$9&lt;=$B$9),LOOKUP(AW$9,$A$12:$A$111,$B$12:$B$111),IF(AND($H234=-1,AX$9=$R233),"",IF($H234=-1,AX233,IF(AND($H234=1,AV$9=$R233),$J234,IF($H234=1,AW233,""))))))))</f>
        <v/>
      </c>
      <c r="AX234" t="str">
        <f ca="1">IF($E233="","",IF($F234="",AX233,IF(AND($M234=1,AX$9&gt;$B$9),"",IF(AND($M234=1,AX$9&lt;=$B$9),LOOKUP(AX$9,$A$12:$A$111,$B$12:$B$111),IF(AND($H234=-1,AY$9=$R233),"",IF($H234=-1,AY233,IF(AND($H234=1,AW$9=$R233),$J234,IF($H234=1,AX233,""))))))))</f>
        <v/>
      </c>
      <c r="AY234" t="str">
        <f ca="1">IF($E233="","",IF($F234="",AY233,IF(AND($M234=1,AY$9&gt;$B$9),"",IF(AND($M234=1,AY$9&lt;=$B$9),LOOKUP(AY$9,$A$12:$A$111,$B$12:$B$111),IF(AND($H234=-1,AZ$9=$R233),"",IF($H234=-1,AZ233,IF(AND($H234=1,AX$9=$R233),$J234,IF($H234=1,AY233,""))))))))</f>
        <v/>
      </c>
      <c r="AZ234" t="str">
        <f ca="1">IF($E233="","",IF($F234="",AZ233,IF(AND($M234=1,AZ$9&gt;$B$9),"",IF(AND($M234=1,AZ$9&lt;=$B$9),LOOKUP(AZ$9,$A$12:$A$111,$B$12:$B$111),IF(AND($H234=-1,BA$9=$R233),"",IF($H234=-1,BA233,IF(AND($H234=1,AY$9=$R233),$J234,IF($H234=1,AZ233,""))))))))</f>
        <v/>
      </c>
      <c r="BA234" t="str">
        <f ca="1">IF($E233="","",IF($F234="",BA233,IF(AND($M234=1,BA$9&gt;$B$9),"",IF(AND($M234=1,BA$9&lt;=$B$9),LOOKUP(BA$9,$A$12:$A$111,$B$12:$B$111),IF(AND($H234=-1,BB$9=$R233),"",IF($H234=-1,BB233,IF(AND($H234=1,AZ$9=$R233),$J234,IF($H234=1,BA233,""))))))))</f>
        <v/>
      </c>
      <c r="BB234" t="str">
        <f ca="1">IF($E233="","",IF($F234="",BB233,IF(AND($M234=1,BB$9&gt;$B$9),"",IF(AND($M234=1,BB$9&lt;=$B$9),LOOKUP(BB$9,$A$12:$A$111,$B$12:$B$111),IF(AND($H234=-1,BC$9=$R233),"",IF($H234=-1,BC233,IF(AND($H234=1,BA$9=$R233),$J234,IF($H234=1,BB233,""))))))))</f>
        <v/>
      </c>
      <c r="BC234" t="str">
        <f ca="1">IF($E233="","",IF($F234="",BC233,IF(AND($M234=1,BC$9&gt;$B$9),"",IF(AND($M234=1,BC$9&lt;=$B$9),LOOKUP(BC$9,$A$12:$A$111,$B$12:$B$111),IF(AND($H234=-1,BD$9=$R233),"",IF($H234=-1,BD233,IF(AND($H234=1,BB$9=$R233),$J234,IF($H234=1,BC233,""))))))))</f>
        <v/>
      </c>
      <c r="BD234" t="str">
        <f ca="1">IF($E233="","",IF($F234="",BD233,IF(AND($M234=1,BD$9&gt;$B$9),"",IF(AND($M234=1,BD$9&lt;=$B$9),LOOKUP(BD$9,$A$12:$A$111,$B$12:$B$111),IF(AND($H234=-1,BE$9=$R233),"",IF($H234=-1,BE233,IF(AND($H234=1,BC$9=$R233),$J234,IF($H234=1,BD233,""))))))))</f>
        <v/>
      </c>
      <c r="BE234" t="str">
        <f ca="1">IF($E233="","",IF($F234="",BE233,IF(AND($M234=1,BE$9&gt;$B$9),"",IF(AND($M234=1,BE$9&lt;=$B$9),LOOKUP(BE$9,$A$12:$A$111,$B$12:$B$111),IF(AND($H234=-1,BF$9=$R233),"",IF($H234=-1,BF233,IF(AND($H234=1,BD$9=$R233),$J234,IF($H234=1,BE233,""))))))))</f>
        <v/>
      </c>
      <c r="BF234" t="str">
        <f ca="1">IF($E233="","",IF($F234="",BF233,IF(AND($M234=1,BF$9&gt;$B$9),"",IF(AND($M234=1,BF$9&lt;=$B$9),LOOKUP(BF$9,$A$12:$A$111,$B$12:$B$111),IF(AND($H234=-1,BG$9=$R233),"",IF($H234=-1,BG233,IF(AND($H234=1,BE$9=$R233),$J234,IF($H234=1,BF233,""))))))))</f>
        <v/>
      </c>
      <c r="BG234" t="str">
        <f ca="1">IF($E233="","",IF($F234="",BG233,IF(AND($M234=1,BG$9&gt;$B$9),"",IF(AND($M234=1,BG$9&lt;=$B$9),LOOKUP(BG$9,$A$12:$A$111,$B$12:$B$111),IF(AND($H234=-1,BH$9=$R233),"",IF($H234=-1,BH233,IF(AND($H234=1,BF$9=$R233),$J234,IF($H234=1,BG233,""))))))))</f>
        <v/>
      </c>
      <c r="BH234" t="str">
        <f ca="1">IF($E233="","",IF($F234="",BH233,IF(AND($M234=1,BH$9&gt;$B$9),"",IF(AND($M234=1,BH$9&lt;=$B$9),LOOKUP(BH$9,$A$12:$A$111,$B$12:$B$111),IF(AND($H234=-1,BI$9=$R233),"",IF($H234=-1,BI233,IF(AND($H234=1,BG$9=$R233),$J234,IF($H234=1,BH233,""))))))))</f>
        <v/>
      </c>
      <c r="BI234" t="str">
        <f ca="1">IF($E233="","",IF($F234="",BI233,IF(AND($M234=1,BI$9&gt;$B$9),"",IF(AND($M234=1,BI$9&lt;=$B$9),LOOKUP(BI$9,$A$12:$A$111,$B$12:$B$111),IF(AND($H234=-1,BJ$9=$R233),"",IF($H234=-1,BJ233,IF(AND($H234=1,BH$9=$R233),$J234,IF($H234=1,BI233,""))))))))</f>
        <v/>
      </c>
      <c r="BJ234" t="str">
        <f ca="1">IF($E233="","",IF($F234="",BJ233,IF(AND($M234=1,BJ$9&gt;$B$9),"",IF(AND($M234=1,BJ$9&lt;=$B$9),LOOKUP(BJ$9,$A$12:$A$111,$B$12:$B$111),IF(AND($H234=-1,BK$9=$R233),"",IF($H234=-1,BK233,IF(AND($H234=1,BI$9=$R233),$J234,IF($H234=1,BJ233,""))))))))</f>
        <v/>
      </c>
      <c r="BK234" t="str">
        <f ca="1">IF($E233="","",IF($F234="",BK233,IF(AND($M234=1,BK$9&gt;$B$9),"",IF(AND($M234=1,BK$9&lt;=$B$9),LOOKUP(BK$9,$A$12:$A$111,$B$12:$B$111),IF(AND($H234=-1,BL$9=$R233),"",IF($H234=-1,BL233,IF(AND($H234=1,BJ$9=$R233),$J234,IF($H234=1,BK233,""))))))))</f>
        <v/>
      </c>
      <c r="BL234" t="str">
        <f ca="1">IF($E233="","",IF($F234="",BL233,IF(AND($M234=1,BL$9&gt;$B$9),"",IF(AND($M234=1,BL$9&lt;=$B$9),LOOKUP(BL$9,$A$12:$A$111,$B$12:$B$111),IF(AND($H234=-1,BM$9=$R233),"",IF($H234=-1,BM233,IF(AND($H234=1,BK$9=$R233),$J234,IF($H234=1,BL233,""))))))))</f>
        <v/>
      </c>
      <c r="BM234" t="str">
        <f ca="1">IF($E233="","",IF($F234="",BM233,IF(AND($M234=1,BM$9&gt;$B$9),"",IF(AND($M234=1,BM$9&lt;=$B$9),LOOKUP(BM$9,$A$12:$A$111,$B$12:$B$111),IF(AND($H234=-1,BN$9=$R233),"",IF($H234=-1,BN233,IF(AND($H234=1,BL$9=$R233),$J234,IF($H234=1,BM233,""))))))))</f>
        <v/>
      </c>
      <c r="BN234" t="str">
        <f ca="1">IF($E233="","",IF($F234="",BN233,IF(AND($M234=1,BN$9&gt;$B$9),"",IF(AND($M234=1,BN$9&lt;=$B$9),LOOKUP(BN$9,$A$12:$A$111,$B$12:$B$111),IF(AND($H234=-1,BO$9=$R233),"",IF($H234=-1,BO233,IF(AND($H234=1,BM$9=$R233),$J234,IF($H234=1,BN233,""))))))))</f>
        <v/>
      </c>
      <c r="BO234" t="str">
        <f ca="1">IF($E233="","",IF($F234="",BO233,IF(AND($M234=1,BO$9&gt;$B$9),"",IF(AND($M234=1,BO$9&lt;=$B$9),LOOKUP(BO$9,$A$12:$A$111,$B$12:$B$111),IF(AND($H234=-1,BP$9=$R233),"",IF($H234=-1,BP233,IF(AND($H234=1,BN$9=$R233),$J234,IF($H234=1,BO233,""))))))))</f>
        <v/>
      </c>
      <c r="BP234">
        <f ca="1">IF($E233="","",IF($F234="",BP233,IF(AND($M234=1,BP$9&gt;$B$9),"",IF(AND($M234=1,BP$9&lt;=$B$9),LOOKUP(BP$9,$A$12:$A$111,$B$12:$B$111),IF(AND($H234=-1,BQ$9=$R233),"",IF($H234=-1,BQ233,IF(AND($H234=1,BO$9=$R233),$J234,IF($H234=1,BP233,""))))))))</f>
        <v>0</v>
      </c>
    </row>
    <row r="235" spans="4:68" x14ac:dyDescent="0.25">
      <c r="D235" s="4">
        <v>225</v>
      </c>
      <c r="E235" s="1">
        <f t="shared" ca="1" si="30"/>
        <v>29</v>
      </c>
      <c r="F235" t="str">
        <f ca="1">IF(E234="","",IF(AND(B$3="Last",G234="Zero"),F234,IF(B$3="Last",G234,IF(AND(B$3="2nd last",G233="Zero"),F234,IF(B$3="2nd last",G233,IF(AND(B$3="Opposite",G234="Zero"),F234,IF(AND(B$3="Opposite",G234="Red"),"Black",IF(AND(B$3="Opposite",G234="Black"),"Red",IF(AND(B$3="Opposite",G234="Odd"),"Even",IF(AND(B$3="Opposite",G234="Even"),"Odd",IF(AND(B$3="Opposite",G234="High"),"Low",IF(AND(B$3="Opposite",G234="Low"),"High",IF(COUNTIF(Refs!$E$5:$I$6,B$3)=1,RevLab!B$3,"")))))))))))))</f>
        <v>Black</v>
      </c>
      <c r="G235" t="str">
        <f ca="1">IF(E235="","",IF(B$2="Red/Black",LOOKUP(E235,Refs!D:D,Refs!F:F),IF(B$2="High/Low",LOOKUP(E235,Refs!D:D,Refs!H:H),IF(B$2="Odd/Even",LOOKUP(E235,Refs!D:D,Refs!J:J),""))))</f>
        <v>Black</v>
      </c>
      <c r="H235">
        <f t="shared" ca="1" si="31"/>
        <v>1</v>
      </c>
      <c r="I235">
        <f ca="1">IF(E234="","",IF(F235="","",IF(AND(R234&gt;1,P234+Q234&gt;=$B$4),$B$4,IF(R234=1,P234,P234+Q234))))</f>
        <v>5</v>
      </c>
      <c r="J235">
        <f t="shared" ca="1" si="32"/>
        <v>5</v>
      </c>
      <c r="K235">
        <f t="shared" ca="1" si="34"/>
        <v>-290</v>
      </c>
      <c r="L235">
        <f t="shared" ca="1" si="35"/>
        <v>86</v>
      </c>
      <c r="M235">
        <f t="shared" ca="1" si="33"/>
        <v>0</v>
      </c>
      <c r="P235">
        <f t="shared" ca="1" si="27"/>
        <v>2</v>
      </c>
      <c r="Q235">
        <f t="shared" ca="1" si="28"/>
        <v>5</v>
      </c>
      <c r="R235" s="2">
        <f t="shared" ca="1" si="29"/>
        <v>3</v>
      </c>
      <c r="S235" s="4">
        <f ca="1">IF(E234="","",IF($F235="",S234,IF($M235=1,LOOKUP(S$9,$A$12:$A$111,$B$12:$B$111),IF(AND($H235=-1,T$9=$R234),"",IF($H235=-1,T234,IF($H235=1,S234))))))</f>
        <v>2</v>
      </c>
      <c r="T235">
        <f ca="1">IF($E234="","",IF($F235="",T234,IF(AND($M235=1,T$9&gt;$B$9),"",IF(AND($M235=1,T$9&lt;=$B$9),LOOKUP(T$9,$A$12:$A$111,$B$12:$B$111),IF(AND($H235=-1,U$9=$R234),"",IF($H235=-1,U234,IF(AND($H235=1,S$9=$R234),$J235,IF($H235=1,T234,""))))))))</f>
        <v>3</v>
      </c>
      <c r="U235">
        <f ca="1">IF($E234="","",IF($F235="",U234,IF(AND($M235=1,U$9&gt;$B$9),"",IF(AND($M235=1,U$9&lt;=$B$9),LOOKUP(U$9,$A$12:$A$111,$B$12:$B$111),IF(AND($H235=-1,V$9=$R234),"",IF($H235=-1,V234,IF(AND($H235=1,T$9=$R234),$J235,IF($H235=1,U234,""))))))))</f>
        <v>5</v>
      </c>
      <c r="V235" t="str">
        <f ca="1">IF($E234="","",IF($F235="",V234,IF(AND($M235=1,V$9&gt;$B$9),"",IF(AND($M235=1,V$9&lt;=$B$9),LOOKUP(V$9,$A$12:$A$111,$B$12:$B$111),IF(AND($H235=-1,W$9=$R234),"",IF($H235=-1,W234,IF(AND($H235=1,U$9=$R234),$J235,IF($H235=1,V234,""))))))))</f>
        <v/>
      </c>
      <c r="W235" t="str">
        <f ca="1">IF($E234="","",IF($F235="",W234,IF(AND($M235=1,W$9&gt;$B$9),"",IF(AND($M235=1,W$9&lt;=$B$9),LOOKUP(W$9,$A$12:$A$111,$B$12:$B$111),IF(AND($H235=-1,X$9=$R234),"",IF($H235=-1,X234,IF(AND($H235=1,V$9=$R234),$J235,IF($H235=1,W234,""))))))))</f>
        <v/>
      </c>
      <c r="X235" t="str">
        <f ca="1">IF($E234="","",IF($F235="",X234,IF(AND($M235=1,X$9&gt;$B$9),"",IF(AND($M235=1,X$9&lt;=$B$9),LOOKUP(X$9,$A$12:$A$111,$B$12:$B$111),IF(AND($H235=-1,Y$9=$R234),"",IF($H235=-1,Y234,IF(AND($H235=1,W$9=$R234),$J235,IF($H235=1,X234,""))))))))</f>
        <v/>
      </c>
      <c r="Y235" t="str">
        <f ca="1">IF($E234="","",IF($F235="",Y234,IF(AND($M235=1,Y$9&gt;$B$9),"",IF(AND($M235=1,Y$9&lt;=$B$9),LOOKUP(Y$9,$A$12:$A$111,$B$12:$B$111),IF(AND($H235=-1,Z$9=$R234),"",IF($H235=-1,Z234,IF(AND($H235=1,X$9=$R234),$J235,IF($H235=1,Y234,""))))))))</f>
        <v/>
      </c>
      <c r="Z235" t="str">
        <f ca="1">IF($E234="","",IF($F235="",Z234,IF(AND($M235=1,Z$9&gt;$B$9),"",IF(AND($M235=1,Z$9&lt;=$B$9),LOOKUP(Z$9,$A$12:$A$111,$B$12:$B$111),IF(AND($H235=-1,AA$9=$R234),"",IF($H235=-1,AA234,IF(AND($H235=1,Y$9=$R234),$J235,IF($H235=1,Z234,""))))))))</f>
        <v/>
      </c>
      <c r="AA235" t="str">
        <f ca="1">IF($E234="","",IF($F235="",AA234,IF(AND($M235=1,AA$9&gt;$B$9),"",IF(AND($M235=1,AA$9&lt;=$B$9),LOOKUP(AA$9,$A$12:$A$111,$B$12:$B$111),IF(AND($H235=-1,AB$9=$R234),"",IF($H235=-1,AB234,IF(AND($H235=1,Z$9=$R234),$J235,IF($H235=1,AA234,""))))))))</f>
        <v/>
      </c>
      <c r="AB235" t="str">
        <f ca="1">IF($E234="","",IF($F235="",AB234,IF(AND($M235=1,AB$9&gt;$B$9),"",IF(AND($M235=1,AB$9&lt;=$B$9),LOOKUP(AB$9,$A$12:$A$111,$B$12:$B$111),IF(AND($H235=-1,AC$9=$R234),"",IF($H235=-1,AC234,IF(AND($H235=1,AA$9=$R234),$J235,IF($H235=1,AB234,""))))))))</f>
        <v/>
      </c>
      <c r="AC235" t="str">
        <f ca="1">IF($E234="","",IF($F235="",AC234,IF(AND($M235=1,AC$9&gt;$B$9),"",IF(AND($M235=1,AC$9&lt;=$B$9),LOOKUP(AC$9,$A$12:$A$111,$B$12:$B$111),IF(AND($H235=-1,AD$9=$R234),"",IF($H235=-1,AD234,IF(AND($H235=1,AB$9=$R234),$J235,IF($H235=1,AC234,""))))))))</f>
        <v/>
      </c>
      <c r="AD235" t="str">
        <f ca="1">IF($E234="","",IF($F235="",AD234,IF(AND($M235=1,AD$9&gt;$B$9),"",IF(AND($M235=1,AD$9&lt;=$B$9),LOOKUP(AD$9,$A$12:$A$111,$B$12:$B$111),IF(AND($H235=-1,AE$9=$R234),"",IF($H235=-1,AE234,IF(AND($H235=1,AC$9=$R234),$J235,IF($H235=1,AD234,""))))))))</f>
        <v/>
      </c>
      <c r="AE235" t="str">
        <f ca="1">IF($E234="","",IF($F235="",AE234,IF(AND($M235=1,AE$9&gt;$B$9),"",IF(AND($M235=1,AE$9&lt;=$B$9),LOOKUP(AE$9,$A$12:$A$111,$B$12:$B$111),IF(AND($H235=-1,AF$9=$R234),"",IF($H235=-1,AF234,IF(AND($H235=1,AD$9=$R234),$J235,IF($H235=1,AE234,""))))))))</f>
        <v/>
      </c>
      <c r="AF235" t="str">
        <f ca="1">IF($E234="","",IF($F235="",AF234,IF(AND($M235=1,AF$9&gt;$B$9),"",IF(AND($M235=1,AF$9&lt;=$B$9),LOOKUP(AF$9,$A$12:$A$111,$B$12:$B$111),IF(AND($H235=-1,AG$9=$R234),"",IF($H235=-1,AG234,IF(AND($H235=1,AE$9=$R234),$J235,IF($H235=1,AF234,""))))))))</f>
        <v/>
      </c>
      <c r="AG235" t="str">
        <f ca="1">IF($E234="","",IF($F235="",AG234,IF(AND($M235=1,AG$9&gt;$B$9),"",IF(AND($M235=1,AG$9&lt;=$B$9),LOOKUP(AG$9,$A$12:$A$111,$B$12:$B$111),IF(AND($H235=-1,AH$9=$R234),"",IF($H235=-1,AH234,IF(AND($H235=1,AF$9=$R234),$J235,IF($H235=1,AG234,""))))))))</f>
        <v/>
      </c>
      <c r="AH235" t="str">
        <f ca="1">IF($E234="","",IF($F235="",AH234,IF(AND($M235=1,AH$9&gt;$B$9),"",IF(AND($M235=1,AH$9&lt;=$B$9),LOOKUP(AH$9,$A$12:$A$111,$B$12:$B$111),IF(AND($H235=-1,AI$9=$R234),"",IF($H235=-1,AI234,IF(AND($H235=1,AG$9=$R234),$J235,IF($H235=1,AH234,""))))))))</f>
        <v/>
      </c>
      <c r="AI235" t="str">
        <f ca="1">IF($E234="","",IF($F235="",AI234,IF(AND($M235=1,AI$9&gt;$B$9),"",IF(AND($M235=1,AI$9&lt;=$B$9),LOOKUP(AI$9,$A$12:$A$111,$B$12:$B$111),IF(AND($H235=-1,AJ$9=$R234),"",IF($H235=-1,AJ234,IF(AND($H235=1,AH$9=$R234),$J235,IF($H235=1,AI234,""))))))))</f>
        <v/>
      </c>
      <c r="AJ235" t="str">
        <f ca="1">IF($E234="","",IF($F235="",AJ234,IF(AND($M235=1,AJ$9&gt;$B$9),"",IF(AND($M235=1,AJ$9&lt;=$B$9),LOOKUP(AJ$9,$A$12:$A$111,$B$12:$B$111),IF(AND($H235=-1,AK$9=$R234),"",IF($H235=-1,AK234,IF(AND($H235=1,AI$9=$R234),$J235,IF($H235=1,AJ234,""))))))))</f>
        <v/>
      </c>
      <c r="AK235" t="str">
        <f ca="1">IF($E234="","",IF($F235="",AK234,IF(AND($M235=1,AK$9&gt;$B$9),"",IF(AND($M235=1,AK$9&lt;=$B$9),LOOKUP(AK$9,$A$12:$A$111,$B$12:$B$111),IF(AND($H235=-1,AL$9=$R234),"",IF($H235=-1,AL234,IF(AND($H235=1,AJ$9=$R234),$J235,IF($H235=1,AK234,""))))))))</f>
        <v/>
      </c>
      <c r="AL235" t="str">
        <f ca="1">IF($E234="","",IF($F235="",AL234,IF(AND($M235=1,AL$9&gt;$B$9),"",IF(AND($M235=1,AL$9&lt;=$B$9),LOOKUP(AL$9,$A$12:$A$111,$B$12:$B$111),IF(AND($H235=-1,AM$9=$R234),"",IF($H235=-1,AM234,IF(AND($H235=1,AK$9=$R234),$J235,IF($H235=1,AL234,""))))))))</f>
        <v/>
      </c>
      <c r="AM235" t="str">
        <f ca="1">IF($E234="","",IF($F235="",AM234,IF(AND($M235=1,AM$9&gt;$B$9),"",IF(AND($M235=1,AM$9&lt;=$B$9),LOOKUP(AM$9,$A$12:$A$111,$B$12:$B$111),IF(AND($H235=-1,AN$9=$R234),"",IF($H235=-1,AN234,IF(AND($H235=1,AL$9=$R234),$J235,IF($H235=1,AM234,""))))))))</f>
        <v/>
      </c>
      <c r="AN235" t="str">
        <f ca="1">IF($E234="","",IF($F235="",AN234,IF(AND($M235=1,AN$9&gt;$B$9),"",IF(AND($M235=1,AN$9&lt;=$B$9),LOOKUP(AN$9,$A$12:$A$111,$B$12:$B$111),IF(AND($H235=-1,AO$9=$R234),"",IF($H235=-1,AO234,IF(AND($H235=1,AM$9=$R234),$J235,IF($H235=1,AN234,""))))))))</f>
        <v/>
      </c>
      <c r="AO235" t="str">
        <f ca="1">IF($E234="","",IF($F235="",AO234,IF(AND($M235=1,AO$9&gt;$B$9),"",IF(AND($M235=1,AO$9&lt;=$B$9),LOOKUP(AO$9,$A$12:$A$111,$B$12:$B$111),IF(AND($H235=-1,AP$9=$R234),"",IF($H235=-1,AP234,IF(AND($H235=1,AN$9=$R234),$J235,IF($H235=1,AO234,""))))))))</f>
        <v/>
      </c>
      <c r="AP235" t="str">
        <f ca="1">IF($E234="","",IF($F235="",AP234,IF(AND($M235=1,AP$9&gt;$B$9),"",IF(AND($M235=1,AP$9&lt;=$B$9),LOOKUP(AP$9,$A$12:$A$111,$B$12:$B$111),IF(AND($H235=-1,AQ$9=$R234),"",IF($H235=-1,AQ234,IF(AND($H235=1,AO$9=$R234),$J235,IF($H235=1,AP234,""))))))))</f>
        <v/>
      </c>
      <c r="AQ235" t="str">
        <f ca="1">IF($E234="","",IF($F235="",AQ234,IF(AND($M235=1,AQ$9&gt;$B$9),"",IF(AND($M235=1,AQ$9&lt;=$B$9),LOOKUP(AQ$9,$A$12:$A$111,$B$12:$B$111),IF(AND($H235=-1,AR$9=$R234),"",IF($H235=-1,AR234,IF(AND($H235=1,AP$9=$R234),$J235,IF($H235=1,AQ234,""))))))))</f>
        <v/>
      </c>
      <c r="AR235" t="str">
        <f ca="1">IF($E234="","",IF($F235="",AR234,IF(AND($M235=1,AR$9&gt;$B$9),"",IF(AND($M235=1,AR$9&lt;=$B$9),LOOKUP(AR$9,$A$12:$A$111,$B$12:$B$111),IF(AND($H235=-1,AS$9=$R234),"",IF($H235=-1,AS234,IF(AND($H235=1,AQ$9=$R234),$J235,IF($H235=1,AR234,""))))))))</f>
        <v/>
      </c>
      <c r="AS235" t="str">
        <f ca="1">IF($E234="","",IF($F235="",AS234,IF(AND($M235=1,AS$9&gt;$B$9),"",IF(AND($M235=1,AS$9&lt;=$B$9),LOOKUP(AS$9,$A$12:$A$111,$B$12:$B$111),IF(AND($H235=-1,AT$9=$R234),"",IF($H235=-1,AT234,IF(AND($H235=1,AR$9=$R234),$J235,IF($H235=1,AS234,""))))))))</f>
        <v/>
      </c>
      <c r="AT235" t="str">
        <f ca="1">IF($E234="","",IF($F235="",AT234,IF(AND($M235=1,AT$9&gt;$B$9),"",IF(AND($M235=1,AT$9&lt;=$B$9),LOOKUP(AT$9,$A$12:$A$111,$B$12:$B$111),IF(AND($H235=-1,AU$9=$R234),"",IF($H235=-1,AU234,IF(AND($H235=1,AS$9=$R234),$J235,IF($H235=1,AT234,""))))))))</f>
        <v/>
      </c>
      <c r="AU235" t="str">
        <f ca="1">IF($E234="","",IF($F235="",AU234,IF(AND($M235=1,AU$9&gt;$B$9),"",IF(AND($M235=1,AU$9&lt;=$B$9),LOOKUP(AU$9,$A$12:$A$111,$B$12:$B$111),IF(AND($H235=-1,AV$9=$R234),"",IF($H235=-1,AV234,IF(AND($H235=1,AT$9=$R234),$J235,IF($H235=1,AU234,""))))))))</f>
        <v/>
      </c>
      <c r="AV235" t="str">
        <f ca="1">IF($E234="","",IF($F235="",AV234,IF(AND($M235=1,AV$9&gt;$B$9),"",IF(AND($M235=1,AV$9&lt;=$B$9),LOOKUP(AV$9,$A$12:$A$111,$B$12:$B$111),IF(AND($H235=-1,AW$9=$R234),"",IF($H235=-1,AW234,IF(AND($H235=1,AU$9=$R234),$J235,IF($H235=1,AV234,""))))))))</f>
        <v/>
      </c>
      <c r="AW235" t="str">
        <f ca="1">IF($E234="","",IF($F235="",AW234,IF(AND($M235=1,AW$9&gt;$B$9),"",IF(AND($M235=1,AW$9&lt;=$B$9),LOOKUP(AW$9,$A$12:$A$111,$B$12:$B$111),IF(AND($H235=-1,AX$9=$R234),"",IF($H235=-1,AX234,IF(AND($H235=1,AV$9=$R234),$J235,IF($H235=1,AW234,""))))))))</f>
        <v/>
      </c>
      <c r="AX235" t="str">
        <f ca="1">IF($E234="","",IF($F235="",AX234,IF(AND($M235=1,AX$9&gt;$B$9),"",IF(AND($M235=1,AX$9&lt;=$B$9),LOOKUP(AX$9,$A$12:$A$111,$B$12:$B$111),IF(AND($H235=-1,AY$9=$R234),"",IF($H235=-1,AY234,IF(AND($H235=1,AW$9=$R234),$J235,IF($H235=1,AX234,""))))))))</f>
        <v/>
      </c>
      <c r="AY235" t="str">
        <f ca="1">IF($E234="","",IF($F235="",AY234,IF(AND($M235=1,AY$9&gt;$B$9),"",IF(AND($M235=1,AY$9&lt;=$B$9),LOOKUP(AY$9,$A$12:$A$111,$B$12:$B$111),IF(AND($H235=-1,AZ$9=$R234),"",IF($H235=-1,AZ234,IF(AND($H235=1,AX$9=$R234),$J235,IF($H235=1,AY234,""))))))))</f>
        <v/>
      </c>
      <c r="AZ235" t="str">
        <f ca="1">IF($E234="","",IF($F235="",AZ234,IF(AND($M235=1,AZ$9&gt;$B$9),"",IF(AND($M235=1,AZ$9&lt;=$B$9),LOOKUP(AZ$9,$A$12:$A$111,$B$12:$B$111),IF(AND($H235=-1,BA$9=$R234),"",IF($H235=-1,BA234,IF(AND($H235=1,AY$9=$R234),$J235,IF($H235=1,AZ234,""))))))))</f>
        <v/>
      </c>
      <c r="BA235" t="str">
        <f ca="1">IF($E234="","",IF($F235="",BA234,IF(AND($M235=1,BA$9&gt;$B$9),"",IF(AND($M235=1,BA$9&lt;=$B$9),LOOKUP(BA$9,$A$12:$A$111,$B$12:$B$111),IF(AND($H235=-1,BB$9=$R234),"",IF($H235=-1,BB234,IF(AND($H235=1,AZ$9=$R234),$J235,IF($H235=1,BA234,""))))))))</f>
        <v/>
      </c>
      <c r="BB235" t="str">
        <f ca="1">IF($E234="","",IF($F235="",BB234,IF(AND($M235=1,BB$9&gt;$B$9),"",IF(AND($M235=1,BB$9&lt;=$B$9),LOOKUP(BB$9,$A$12:$A$111,$B$12:$B$111),IF(AND($H235=-1,BC$9=$R234),"",IF($H235=-1,BC234,IF(AND($H235=1,BA$9=$R234),$J235,IF($H235=1,BB234,""))))))))</f>
        <v/>
      </c>
      <c r="BC235" t="str">
        <f ca="1">IF($E234="","",IF($F235="",BC234,IF(AND($M235=1,BC$9&gt;$B$9),"",IF(AND($M235=1,BC$9&lt;=$B$9),LOOKUP(BC$9,$A$12:$A$111,$B$12:$B$111),IF(AND($H235=-1,BD$9=$R234),"",IF($H235=-1,BD234,IF(AND($H235=1,BB$9=$R234),$J235,IF($H235=1,BC234,""))))))))</f>
        <v/>
      </c>
      <c r="BD235" t="str">
        <f ca="1">IF($E234="","",IF($F235="",BD234,IF(AND($M235=1,BD$9&gt;$B$9),"",IF(AND($M235=1,BD$9&lt;=$B$9),LOOKUP(BD$9,$A$12:$A$111,$B$12:$B$111),IF(AND($H235=-1,BE$9=$R234),"",IF($H235=-1,BE234,IF(AND($H235=1,BC$9=$R234),$J235,IF($H235=1,BD234,""))))))))</f>
        <v/>
      </c>
      <c r="BE235" t="str">
        <f ca="1">IF($E234="","",IF($F235="",BE234,IF(AND($M235=1,BE$9&gt;$B$9),"",IF(AND($M235=1,BE$9&lt;=$B$9),LOOKUP(BE$9,$A$12:$A$111,$B$12:$B$111),IF(AND($H235=-1,BF$9=$R234),"",IF($H235=-1,BF234,IF(AND($H235=1,BD$9=$R234),$J235,IF($H235=1,BE234,""))))))))</f>
        <v/>
      </c>
      <c r="BF235" t="str">
        <f ca="1">IF($E234="","",IF($F235="",BF234,IF(AND($M235=1,BF$9&gt;$B$9),"",IF(AND($M235=1,BF$9&lt;=$B$9),LOOKUP(BF$9,$A$12:$A$111,$B$12:$B$111),IF(AND($H235=-1,BG$9=$R234),"",IF($H235=-1,BG234,IF(AND($H235=1,BE$9=$R234),$J235,IF($H235=1,BF234,""))))))))</f>
        <v/>
      </c>
      <c r="BG235" t="str">
        <f ca="1">IF($E234="","",IF($F235="",BG234,IF(AND($M235=1,BG$9&gt;$B$9),"",IF(AND($M235=1,BG$9&lt;=$B$9),LOOKUP(BG$9,$A$12:$A$111,$B$12:$B$111),IF(AND($H235=-1,BH$9=$R234),"",IF($H235=-1,BH234,IF(AND($H235=1,BF$9=$R234),$J235,IF($H235=1,BG234,""))))))))</f>
        <v/>
      </c>
      <c r="BH235" t="str">
        <f ca="1">IF($E234="","",IF($F235="",BH234,IF(AND($M235=1,BH$9&gt;$B$9),"",IF(AND($M235=1,BH$9&lt;=$B$9),LOOKUP(BH$9,$A$12:$A$111,$B$12:$B$111),IF(AND($H235=-1,BI$9=$R234),"",IF($H235=-1,BI234,IF(AND($H235=1,BG$9=$R234),$J235,IF($H235=1,BH234,""))))))))</f>
        <v/>
      </c>
      <c r="BI235" t="str">
        <f ca="1">IF($E234="","",IF($F235="",BI234,IF(AND($M235=1,BI$9&gt;$B$9),"",IF(AND($M235=1,BI$9&lt;=$B$9),LOOKUP(BI$9,$A$12:$A$111,$B$12:$B$111),IF(AND($H235=-1,BJ$9=$R234),"",IF($H235=-1,BJ234,IF(AND($H235=1,BH$9=$R234),$J235,IF($H235=1,BI234,""))))))))</f>
        <v/>
      </c>
      <c r="BJ235" t="str">
        <f ca="1">IF($E234="","",IF($F235="",BJ234,IF(AND($M235=1,BJ$9&gt;$B$9),"",IF(AND($M235=1,BJ$9&lt;=$B$9),LOOKUP(BJ$9,$A$12:$A$111,$B$12:$B$111),IF(AND($H235=-1,BK$9=$R234),"",IF($H235=-1,BK234,IF(AND($H235=1,BI$9=$R234),$J235,IF($H235=1,BJ234,""))))))))</f>
        <v/>
      </c>
      <c r="BK235" t="str">
        <f ca="1">IF($E234="","",IF($F235="",BK234,IF(AND($M235=1,BK$9&gt;$B$9),"",IF(AND($M235=1,BK$9&lt;=$B$9),LOOKUP(BK$9,$A$12:$A$111,$B$12:$B$111),IF(AND($H235=-1,BL$9=$R234),"",IF($H235=-1,BL234,IF(AND($H235=1,BJ$9=$R234),$J235,IF($H235=1,BK234,""))))))))</f>
        <v/>
      </c>
      <c r="BL235" t="str">
        <f ca="1">IF($E234="","",IF($F235="",BL234,IF(AND($M235=1,BL$9&gt;$B$9),"",IF(AND($M235=1,BL$9&lt;=$B$9),LOOKUP(BL$9,$A$12:$A$111,$B$12:$B$111),IF(AND($H235=-1,BM$9=$R234),"",IF($H235=-1,BM234,IF(AND($H235=1,BK$9=$R234),$J235,IF($H235=1,BL234,""))))))))</f>
        <v/>
      </c>
      <c r="BM235" t="str">
        <f ca="1">IF($E234="","",IF($F235="",BM234,IF(AND($M235=1,BM$9&gt;$B$9),"",IF(AND($M235=1,BM$9&lt;=$B$9),LOOKUP(BM$9,$A$12:$A$111,$B$12:$B$111),IF(AND($H235=-1,BN$9=$R234),"",IF($H235=-1,BN234,IF(AND($H235=1,BL$9=$R234),$J235,IF($H235=1,BM234,""))))))))</f>
        <v/>
      </c>
      <c r="BN235" t="str">
        <f ca="1">IF($E234="","",IF($F235="",BN234,IF(AND($M235=1,BN$9&gt;$B$9),"",IF(AND($M235=1,BN$9&lt;=$B$9),LOOKUP(BN$9,$A$12:$A$111,$B$12:$B$111),IF(AND($H235=-1,BO$9=$R234),"",IF($H235=-1,BO234,IF(AND($H235=1,BM$9=$R234),$J235,IF($H235=1,BN234,""))))))))</f>
        <v/>
      </c>
      <c r="BO235" t="str">
        <f ca="1">IF($E234="","",IF($F235="",BO234,IF(AND($M235=1,BO$9&gt;$B$9),"",IF(AND($M235=1,BO$9&lt;=$B$9),LOOKUP(BO$9,$A$12:$A$111,$B$12:$B$111),IF(AND($H235=-1,BP$9=$R234),"",IF($H235=-1,BP234,IF(AND($H235=1,BN$9=$R234),$J235,IF($H235=1,BO234,""))))))))</f>
        <v/>
      </c>
      <c r="BP235">
        <f ca="1">IF($E234="","",IF($F235="",BP234,IF(AND($M235=1,BP$9&gt;$B$9),"",IF(AND($M235=1,BP$9&lt;=$B$9),LOOKUP(BP$9,$A$12:$A$111,$B$12:$B$111),IF(AND($H235=-1,BQ$9=$R234),"",IF($H235=-1,BQ234,IF(AND($H235=1,BO$9=$R234),$J235,IF($H235=1,BP234,""))))))))</f>
        <v>0</v>
      </c>
    </row>
    <row r="236" spans="4:68" x14ac:dyDescent="0.25">
      <c r="D236" s="4">
        <v>226</v>
      </c>
      <c r="E236" s="1">
        <f t="shared" ca="1" si="30"/>
        <v>19</v>
      </c>
      <c r="F236" t="str">
        <f ca="1">IF(E235="","",IF(AND(B$3="Last",G235="Zero"),F235,IF(B$3="Last",G235,IF(AND(B$3="2nd last",G234="Zero"),F235,IF(B$3="2nd last",G234,IF(AND(B$3="Opposite",G235="Zero"),F235,IF(AND(B$3="Opposite",G235="Red"),"Black",IF(AND(B$3="Opposite",G235="Black"),"Red",IF(AND(B$3="Opposite",G235="Odd"),"Even",IF(AND(B$3="Opposite",G235="Even"),"Odd",IF(AND(B$3="Opposite",G235="High"),"Low",IF(AND(B$3="Opposite",G235="Low"),"High",IF(COUNTIF(Refs!$E$5:$I$6,B$3)=1,RevLab!B$3,"")))))))))))))</f>
        <v>Black</v>
      </c>
      <c r="G236" t="str">
        <f ca="1">IF(E236="","",IF(B$2="Red/Black",LOOKUP(E236,Refs!D:D,Refs!F:F),IF(B$2="High/Low",LOOKUP(E236,Refs!D:D,Refs!H:H),IF(B$2="Odd/Even",LOOKUP(E236,Refs!D:D,Refs!J:J),""))))</f>
        <v>Red</v>
      </c>
      <c r="H236">
        <f t="shared" ca="1" si="31"/>
        <v>-1</v>
      </c>
      <c r="I236">
        <f ca="1">IF(E235="","",IF(F236="","",IF(AND(R235&gt;1,P235+Q235&gt;=$B$4),$B$4,IF(R235=1,P235,P235+Q235))))</f>
        <v>7</v>
      </c>
      <c r="J236">
        <f t="shared" ca="1" si="32"/>
        <v>-7</v>
      </c>
      <c r="K236">
        <f t="shared" ca="1" si="34"/>
        <v>-297</v>
      </c>
      <c r="L236">
        <f t="shared" ca="1" si="35"/>
        <v>86</v>
      </c>
      <c r="M236">
        <f t="shared" ca="1" si="33"/>
        <v>0</v>
      </c>
      <c r="P236">
        <f t="shared" ca="1" si="27"/>
        <v>3</v>
      </c>
      <c r="Q236">
        <f t="shared" ca="1" si="28"/>
        <v>3</v>
      </c>
      <c r="R236" s="2">
        <f t="shared" ca="1" si="29"/>
        <v>1</v>
      </c>
      <c r="S236" s="4">
        <f ca="1">IF(E235="","",IF($F236="",S235,IF($M236=1,LOOKUP(S$9,$A$12:$A$111,$B$12:$B$111),IF(AND($H236=-1,T$9=$R235),"",IF($H236=-1,T235,IF($H236=1,S235))))))</f>
        <v>3</v>
      </c>
      <c r="T236" t="str">
        <f ca="1">IF($E235="","",IF($F236="",T235,IF(AND($M236=1,T$9&gt;$B$9),"",IF(AND($M236=1,T$9&lt;=$B$9),LOOKUP(T$9,$A$12:$A$111,$B$12:$B$111),IF(AND($H236=-1,U$9=$R235),"",IF($H236=-1,U235,IF(AND($H236=1,S$9=$R235),$J236,IF($H236=1,T235,""))))))))</f>
        <v/>
      </c>
      <c r="U236" t="str">
        <f ca="1">IF($E235="","",IF($F236="",U235,IF(AND($M236=1,U$9&gt;$B$9),"",IF(AND($M236=1,U$9&lt;=$B$9),LOOKUP(U$9,$A$12:$A$111,$B$12:$B$111),IF(AND($H236=-1,V$9=$R235),"",IF($H236=-1,V235,IF(AND($H236=1,T$9=$R235),$J236,IF($H236=1,U235,""))))))))</f>
        <v/>
      </c>
      <c r="V236" t="str">
        <f ca="1">IF($E235="","",IF($F236="",V235,IF(AND($M236=1,V$9&gt;$B$9),"",IF(AND($M236=1,V$9&lt;=$B$9),LOOKUP(V$9,$A$12:$A$111,$B$12:$B$111),IF(AND($H236=-1,W$9=$R235),"",IF($H236=-1,W235,IF(AND($H236=1,U$9=$R235),$J236,IF($H236=1,V235,""))))))))</f>
        <v/>
      </c>
      <c r="W236" t="str">
        <f ca="1">IF($E235="","",IF($F236="",W235,IF(AND($M236=1,W$9&gt;$B$9),"",IF(AND($M236=1,W$9&lt;=$B$9),LOOKUP(W$9,$A$12:$A$111,$B$12:$B$111),IF(AND($H236=-1,X$9=$R235),"",IF($H236=-1,X235,IF(AND($H236=1,V$9=$R235),$J236,IF($H236=1,W235,""))))))))</f>
        <v/>
      </c>
      <c r="X236" t="str">
        <f ca="1">IF($E235="","",IF($F236="",X235,IF(AND($M236=1,X$9&gt;$B$9),"",IF(AND($M236=1,X$9&lt;=$B$9),LOOKUP(X$9,$A$12:$A$111,$B$12:$B$111),IF(AND($H236=-1,Y$9=$R235),"",IF($H236=-1,Y235,IF(AND($H236=1,W$9=$R235),$J236,IF($H236=1,X235,""))))))))</f>
        <v/>
      </c>
      <c r="Y236" t="str">
        <f ca="1">IF($E235="","",IF($F236="",Y235,IF(AND($M236=1,Y$9&gt;$B$9),"",IF(AND($M236=1,Y$9&lt;=$B$9),LOOKUP(Y$9,$A$12:$A$111,$B$12:$B$111),IF(AND($H236=-1,Z$9=$R235),"",IF($H236=-1,Z235,IF(AND($H236=1,X$9=$R235),$J236,IF($H236=1,Y235,""))))))))</f>
        <v/>
      </c>
      <c r="Z236" t="str">
        <f ca="1">IF($E235="","",IF($F236="",Z235,IF(AND($M236=1,Z$9&gt;$B$9),"",IF(AND($M236=1,Z$9&lt;=$B$9),LOOKUP(Z$9,$A$12:$A$111,$B$12:$B$111),IF(AND($H236=-1,AA$9=$R235),"",IF($H236=-1,AA235,IF(AND($H236=1,Y$9=$R235),$J236,IF($H236=1,Z235,""))))))))</f>
        <v/>
      </c>
      <c r="AA236" t="str">
        <f ca="1">IF($E235="","",IF($F236="",AA235,IF(AND($M236=1,AA$9&gt;$B$9),"",IF(AND($M236=1,AA$9&lt;=$B$9),LOOKUP(AA$9,$A$12:$A$111,$B$12:$B$111),IF(AND($H236=-1,AB$9=$R235),"",IF($H236=-1,AB235,IF(AND($H236=1,Z$9=$R235),$J236,IF($H236=1,AA235,""))))))))</f>
        <v/>
      </c>
      <c r="AB236" t="str">
        <f ca="1">IF($E235="","",IF($F236="",AB235,IF(AND($M236=1,AB$9&gt;$B$9),"",IF(AND($M236=1,AB$9&lt;=$B$9),LOOKUP(AB$9,$A$12:$A$111,$B$12:$B$111),IF(AND($H236=-1,AC$9=$R235),"",IF($H236=-1,AC235,IF(AND($H236=1,AA$9=$R235),$J236,IF($H236=1,AB235,""))))))))</f>
        <v/>
      </c>
      <c r="AC236" t="str">
        <f ca="1">IF($E235="","",IF($F236="",AC235,IF(AND($M236=1,AC$9&gt;$B$9),"",IF(AND($M236=1,AC$9&lt;=$B$9),LOOKUP(AC$9,$A$12:$A$111,$B$12:$B$111),IF(AND($H236=-1,AD$9=$R235),"",IF($H236=-1,AD235,IF(AND($H236=1,AB$9=$R235),$J236,IF($H236=1,AC235,""))))))))</f>
        <v/>
      </c>
      <c r="AD236" t="str">
        <f ca="1">IF($E235="","",IF($F236="",AD235,IF(AND($M236=1,AD$9&gt;$B$9),"",IF(AND($M236=1,AD$9&lt;=$B$9),LOOKUP(AD$9,$A$12:$A$111,$B$12:$B$111),IF(AND($H236=-1,AE$9=$R235),"",IF($H236=-1,AE235,IF(AND($H236=1,AC$9=$R235),$J236,IF($H236=1,AD235,""))))))))</f>
        <v/>
      </c>
      <c r="AE236" t="str">
        <f ca="1">IF($E235="","",IF($F236="",AE235,IF(AND($M236=1,AE$9&gt;$B$9),"",IF(AND($M236=1,AE$9&lt;=$B$9),LOOKUP(AE$9,$A$12:$A$111,$B$12:$B$111),IF(AND($H236=-1,AF$9=$R235),"",IF($H236=-1,AF235,IF(AND($H236=1,AD$9=$R235),$J236,IF($H236=1,AE235,""))))))))</f>
        <v/>
      </c>
      <c r="AF236" t="str">
        <f ca="1">IF($E235="","",IF($F236="",AF235,IF(AND($M236=1,AF$9&gt;$B$9),"",IF(AND($M236=1,AF$9&lt;=$B$9),LOOKUP(AF$9,$A$12:$A$111,$B$12:$B$111),IF(AND($H236=-1,AG$9=$R235),"",IF($H236=-1,AG235,IF(AND($H236=1,AE$9=$R235),$J236,IF($H236=1,AF235,""))))))))</f>
        <v/>
      </c>
      <c r="AG236" t="str">
        <f ca="1">IF($E235="","",IF($F236="",AG235,IF(AND($M236=1,AG$9&gt;$B$9),"",IF(AND($M236=1,AG$9&lt;=$B$9),LOOKUP(AG$9,$A$12:$A$111,$B$12:$B$111),IF(AND($H236=-1,AH$9=$R235),"",IF($H236=-1,AH235,IF(AND($H236=1,AF$9=$R235),$J236,IF($H236=1,AG235,""))))))))</f>
        <v/>
      </c>
      <c r="AH236" t="str">
        <f ca="1">IF($E235="","",IF($F236="",AH235,IF(AND($M236=1,AH$9&gt;$B$9),"",IF(AND($M236=1,AH$9&lt;=$B$9),LOOKUP(AH$9,$A$12:$A$111,$B$12:$B$111),IF(AND($H236=-1,AI$9=$R235),"",IF($H236=-1,AI235,IF(AND($H236=1,AG$9=$R235),$J236,IF($H236=1,AH235,""))))))))</f>
        <v/>
      </c>
      <c r="AI236" t="str">
        <f ca="1">IF($E235="","",IF($F236="",AI235,IF(AND($M236=1,AI$9&gt;$B$9),"",IF(AND($M236=1,AI$9&lt;=$B$9),LOOKUP(AI$9,$A$12:$A$111,$B$12:$B$111),IF(AND($H236=-1,AJ$9=$R235),"",IF($H236=-1,AJ235,IF(AND($H236=1,AH$9=$R235),$J236,IF($H236=1,AI235,""))))))))</f>
        <v/>
      </c>
      <c r="AJ236" t="str">
        <f ca="1">IF($E235="","",IF($F236="",AJ235,IF(AND($M236=1,AJ$9&gt;$B$9),"",IF(AND($M236=1,AJ$9&lt;=$B$9),LOOKUP(AJ$9,$A$12:$A$111,$B$12:$B$111),IF(AND($H236=-1,AK$9=$R235),"",IF($H236=-1,AK235,IF(AND($H236=1,AI$9=$R235),$J236,IF($H236=1,AJ235,""))))))))</f>
        <v/>
      </c>
      <c r="AK236" t="str">
        <f ca="1">IF($E235="","",IF($F236="",AK235,IF(AND($M236=1,AK$9&gt;$B$9),"",IF(AND($M236=1,AK$9&lt;=$B$9),LOOKUP(AK$9,$A$12:$A$111,$B$12:$B$111),IF(AND($H236=-1,AL$9=$R235),"",IF($H236=-1,AL235,IF(AND($H236=1,AJ$9=$R235),$J236,IF($H236=1,AK235,""))))))))</f>
        <v/>
      </c>
      <c r="AL236" t="str">
        <f ca="1">IF($E235="","",IF($F236="",AL235,IF(AND($M236=1,AL$9&gt;$B$9),"",IF(AND($M236=1,AL$9&lt;=$B$9),LOOKUP(AL$9,$A$12:$A$111,$B$12:$B$111),IF(AND($H236=-1,AM$9=$R235),"",IF($H236=-1,AM235,IF(AND($H236=1,AK$9=$R235),$J236,IF($H236=1,AL235,""))))))))</f>
        <v/>
      </c>
      <c r="AM236" t="str">
        <f ca="1">IF($E235="","",IF($F236="",AM235,IF(AND($M236=1,AM$9&gt;$B$9),"",IF(AND($M236=1,AM$9&lt;=$B$9),LOOKUP(AM$9,$A$12:$A$111,$B$12:$B$111),IF(AND($H236=-1,AN$9=$R235),"",IF($H236=-1,AN235,IF(AND($H236=1,AL$9=$R235),$J236,IF($H236=1,AM235,""))))))))</f>
        <v/>
      </c>
      <c r="AN236" t="str">
        <f ca="1">IF($E235="","",IF($F236="",AN235,IF(AND($M236=1,AN$9&gt;$B$9),"",IF(AND($M236=1,AN$9&lt;=$B$9),LOOKUP(AN$9,$A$12:$A$111,$B$12:$B$111),IF(AND($H236=-1,AO$9=$R235),"",IF($H236=-1,AO235,IF(AND($H236=1,AM$9=$R235),$J236,IF($H236=1,AN235,""))))))))</f>
        <v/>
      </c>
      <c r="AO236" t="str">
        <f ca="1">IF($E235="","",IF($F236="",AO235,IF(AND($M236=1,AO$9&gt;$B$9),"",IF(AND($M236=1,AO$9&lt;=$B$9),LOOKUP(AO$9,$A$12:$A$111,$B$12:$B$111),IF(AND($H236=-1,AP$9=$R235),"",IF($H236=-1,AP235,IF(AND($H236=1,AN$9=$R235),$J236,IF($H236=1,AO235,""))))))))</f>
        <v/>
      </c>
      <c r="AP236" t="str">
        <f ca="1">IF($E235="","",IF($F236="",AP235,IF(AND($M236=1,AP$9&gt;$B$9),"",IF(AND($M236=1,AP$9&lt;=$B$9),LOOKUP(AP$9,$A$12:$A$111,$B$12:$B$111),IF(AND($H236=-1,AQ$9=$R235),"",IF($H236=-1,AQ235,IF(AND($H236=1,AO$9=$R235),$J236,IF($H236=1,AP235,""))))))))</f>
        <v/>
      </c>
      <c r="AQ236" t="str">
        <f ca="1">IF($E235="","",IF($F236="",AQ235,IF(AND($M236=1,AQ$9&gt;$B$9),"",IF(AND($M236=1,AQ$9&lt;=$B$9),LOOKUP(AQ$9,$A$12:$A$111,$B$12:$B$111),IF(AND($H236=-1,AR$9=$R235),"",IF($H236=-1,AR235,IF(AND($H236=1,AP$9=$R235),$J236,IF($H236=1,AQ235,""))))))))</f>
        <v/>
      </c>
      <c r="AR236" t="str">
        <f ca="1">IF($E235="","",IF($F236="",AR235,IF(AND($M236=1,AR$9&gt;$B$9),"",IF(AND($M236=1,AR$9&lt;=$B$9),LOOKUP(AR$9,$A$12:$A$111,$B$12:$B$111),IF(AND($H236=-1,AS$9=$R235),"",IF($H236=-1,AS235,IF(AND($H236=1,AQ$9=$R235),$J236,IF($H236=1,AR235,""))))))))</f>
        <v/>
      </c>
      <c r="AS236" t="str">
        <f ca="1">IF($E235="","",IF($F236="",AS235,IF(AND($M236=1,AS$9&gt;$B$9),"",IF(AND($M236=1,AS$9&lt;=$B$9),LOOKUP(AS$9,$A$12:$A$111,$B$12:$B$111),IF(AND($H236=-1,AT$9=$R235),"",IF($H236=-1,AT235,IF(AND($H236=1,AR$9=$R235),$J236,IF($H236=1,AS235,""))))))))</f>
        <v/>
      </c>
      <c r="AT236" t="str">
        <f ca="1">IF($E235="","",IF($F236="",AT235,IF(AND($M236=1,AT$9&gt;$B$9),"",IF(AND($M236=1,AT$9&lt;=$B$9),LOOKUP(AT$9,$A$12:$A$111,$B$12:$B$111),IF(AND($H236=-1,AU$9=$R235),"",IF($H236=-1,AU235,IF(AND($H236=1,AS$9=$R235),$J236,IF($H236=1,AT235,""))))))))</f>
        <v/>
      </c>
      <c r="AU236" t="str">
        <f ca="1">IF($E235="","",IF($F236="",AU235,IF(AND($M236=1,AU$9&gt;$B$9),"",IF(AND($M236=1,AU$9&lt;=$B$9),LOOKUP(AU$9,$A$12:$A$111,$B$12:$B$111),IF(AND($H236=-1,AV$9=$R235),"",IF($H236=-1,AV235,IF(AND($H236=1,AT$9=$R235),$J236,IF($H236=1,AU235,""))))))))</f>
        <v/>
      </c>
      <c r="AV236" t="str">
        <f ca="1">IF($E235="","",IF($F236="",AV235,IF(AND($M236=1,AV$9&gt;$B$9),"",IF(AND($M236=1,AV$9&lt;=$B$9),LOOKUP(AV$9,$A$12:$A$111,$B$12:$B$111),IF(AND($H236=-1,AW$9=$R235),"",IF($H236=-1,AW235,IF(AND($H236=1,AU$9=$R235),$J236,IF($H236=1,AV235,""))))))))</f>
        <v/>
      </c>
      <c r="AW236" t="str">
        <f ca="1">IF($E235="","",IF($F236="",AW235,IF(AND($M236=1,AW$9&gt;$B$9),"",IF(AND($M236=1,AW$9&lt;=$B$9),LOOKUP(AW$9,$A$12:$A$111,$B$12:$B$111),IF(AND($H236=-1,AX$9=$R235),"",IF($H236=-1,AX235,IF(AND($H236=1,AV$9=$R235),$J236,IF($H236=1,AW235,""))))))))</f>
        <v/>
      </c>
      <c r="AX236" t="str">
        <f ca="1">IF($E235="","",IF($F236="",AX235,IF(AND($M236=1,AX$9&gt;$B$9),"",IF(AND($M236=1,AX$9&lt;=$B$9),LOOKUP(AX$9,$A$12:$A$111,$B$12:$B$111),IF(AND($H236=-1,AY$9=$R235),"",IF($H236=-1,AY235,IF(AND($H236=1,AW$9=$R235),$J236,IF($H236=1,AX235,""))))))))</f>
        <v/>
      </c>
      <c r="AY236" t="str">
        <f ca="1">IF($E235="","",IF($F236="",AY235,IF(AND($M236=1,AY$9&gt;$B$9),"",IF(AND($M236=1,AY$9&lt;=$B$9),LOOKUP(AY$9,$A$12:$A$111,$B$12:$B$111),IF(AND($H236=-1,AZ$9=$R235),"",IF($H236=-1,AZ235,IF(AND($H236=1,AX$9=$R235),$J236,IF($H236=1,AY235,""))))))))</f>
        <v/>
      </c>
      <c r="AZ236" t="str">
        <f ca="1">IF($E235="","",IF($F236="",AZ235,IF(AND($M236=1,AZ$9&gt;$B$9),"",IF(AND($M236=1,AZ$9&lt;=$B$9),LOOKUP(AZ$9,$A$12:$A$111,$B$12:$B$111),IF(AND($H236=-1,BA$9=$R235),"",IF($H236=-1,BA235,IF(AND($H236=1,AY$9=$R235),$J236,IF($H236=1,AZ235,""))))))))</f>
        <v/>
      </c>
      <c r="BA236" t="str">
        <f ca="1">IF($E235="","",IF($F236="",BA235,IF(AND($M236=1,BA$9&gt;$B$9),"",IF(AND($M236=1,BA$9&lt;=$B$9),LOOKUP(BA$9,$A$12:$A$111,$B$12:$B$111),IF(AND($H236=-1,BB$9=$R235),"",IF($H236=-1,BB235,IF(AND($H236=1,AZ$9=$R235),$J236,IF($H236=1,BA235,""))))))))</f>
        <v/>
      </c>
      <c r="BB236" t="str">
        <f ca="1">IF($E235="","",IF($F236="",BB235,IF(AND($M236=1,BB$9&gt;$B$9),"",IF(AND($M236=1,BB$9&lt;=$B$9),LOOKUP(BB$9,$A$12:$A$111,$B$12:$B$111),IF(AND($H236=-1,BC$9=$R235),"",IF($H236=-1,BC235,IF(AND($H236=1,BA$9=$R235),$J236,IF($H236=1,BB235,""))))))))</f>
        <v/>
      </c>
      <c r="BC236" t="str">
        <f ca="1">IF($E235="","",IF($F236="",BC235,IF(AND($M236=1,BC$9&gt;$B$9),"",IF(AND($M236=1,BC$9&lt;=$B$9),LOOKUP(BC$9,$A$12:$A$111,$B$12:$B$111),IF(AND($H236=-1,BD$9=$R235),"",IF($H236=-1,BD235,IF(AND($H236=1,BB$9=$R235),$J236,IF($H236=1,BC235,""))))))))</f>
        <v/>
      </c>
      <c r="BD236" t="str">
        <f ca="1">IF($E235="","",IF($F236="",BD235,IF(AND($M236=1,BD$9&gt;$B$9),"",IF(AND($M236=1,BD$9&lt;=$B$9),LOOKUP(BD$9,$A$12:$A$111,$B$12:$B$111),IF(AND($H236=-1,BE$9=$R235),"",IF($H236=-1,BE235,IF(AND($H236=1,BC$9=$R235),$J236,IF($H236=1,BD235,""))))))))</f>
        <v/>
      </c>
      <c r="BE236" t="str">
        <f ca="1">IF($E235="","",IF($F236="",BE235,IF(AND($M236=1,BE$9&gt;$B$9),"",IF(AND($M236=1,BE$9&lt;=$B$9),LOOKUP(BE$9,$A$12:$A$111,$B$12:$B$111),IF(AND($H236=-1,BF$9=$R235),"",IF($H236=-1,BF235,IF(AND($H236=1,BD$9=$R235),$J236,IF($H236=1,BE235,""))))))))</f>
        <v/>
      </c>
      <c r="BF236" t="str">
        <f ca="1">IF($E235="","",IF($F236="",BF235,IF(AND($M236=1,BF$9&gt;$B$9),"",IF(AND($M236=1,BF$9&lt;=$B$9),LOOKUP(BF$9,$A$12:$A$111,$B$12:$B$111),IF(AND($H236=-1,BG$9=$R235),"",IF($H236=-1,BG235,IF(AND($H236=1,BE$9=$R235),$J236,IF($H236=1,BF235,""))))))))</f>
        <v/>
      </c>
      <c r="BG236" t="str">
        <f ca="1">IF($E235="","",IF($F236="",BG235,IF(AND($M236=1,BG$9&gt;$B$9),"",IF(AND($M236=1,BG$9&lt;=$B$9),LOOKUP(BG$9,$A$12:$A$111,$B$12:$B$111),IF(AND($H236=-1,BH$9=$R235),"",IF($H236=-1,BH235,IF(AND($H236=1,BF$9=$R235),$J236,IF($H236=1,BG235,""))))))))</f>
        <v/>
      </c>
      <c r="BH236" t="str">
        <f ca="1">IF($E235="","",IF($F236="",BH235,IF(AND($M236=1,BH$9&gt;$B$9),"",IF(AND($M236=1,BH$9&lt;=$B$9),LOOKUP(BH$9,$A$12:$A$111,$B$12:$B$111),IF(AND($H236=-1,BI$9=$R235),"",IF($H236=-1,BI235,IF(AND($H236=1,BG$9=$R235),$J236,IF($H236=1,BH235,""))))))))</f>
        <v/>
      </c>
      <c r="BI236" t="str">
        <f ca="1">IF($E235="","",IF($F236="",BI235,IF(AND($M236=1,BI$9&gt;$B$9),"",IF(AND($M236=1,BI$9&lt;=$B$9),LOOKUP(BI$9,$A$12:$A$111,$B$12:$B$111),IF(AND($H236=-1,BJ$9=$R235),"",IF($H236=-1,BJ235,IF(AND($H236=1,BH$9=$R235),$J236,IF($H236=1,BI235,""))))))))</f>
        <v/>
      </c>
      <c r="BJ236" t="str">
        <f ca="1">IF($E235="","",IF($F236="",BJ235,IF(AND($M236=1,BJ$9&gt;$B$9),"",IF(AND($M236=1,BJ$9&lt;=$B$9),LOOKUP(BJ$9,$A$12:$A$111,$B$12:$B$111),IF(AND($H236=-1,BK$9=$R235),"",IF($H236=-1,BK235,IF(AND($H236=1,BI$9=$R235),$J236,IF($H236=1,BJ235,""))))))))</f>
        <v/>
      </c>
      <c r="BK236" t="str">
        <f ca="1">IF($E235="","",IF($F236="",BK235,IF(AND($M236=1,BK$9&gt;$B$9),"",IF(AND($M236=1,BK$9&lt;=$B$9),LOOKUP(BK$9,$A$12:$A$111,$B$12:$B$111),IF(AND($H236=-1,BL$9=$R235),"",IF($H236=-1,BL235,IF(AND($H236=1,BJ$9=$R235),$J236,IF($H236=1,BK235,""))))))))</f>
        <v/>
      </c>
      <c r="BL236" t="str">
        <f ca="1">IF($E235="","",IF($F236="",BL235,IF(AND($M236=1,BL$9&gt;$B$9),"",IF(AND($M236=1,BL$9&lt;=$B$9),LOOKUP(BL$9,$A$12:$A$111,$B$12:$B$111),IF(AND($H236=-1,BM$9=$R235),"",IF($H236=-1,BM235,IF(AND($H236=1,BK$9=$R235),$J236,IF($H236=1,BL235,""))))))))</f>
        <v/>
      </c>
      <c r="BM236" t="str">
        <f ca="1">IF($E235="","",IF($F236="",BM235,IF(AND($M236=1,BM$9&gt;$B$9),"",IF(AND($M236=1,BM$9&lt;=$B$9),LOOKUP(BM$9,$A$12:$A$111,$B$12:$B$111),IF(AND($H236=-1,BN$9=$R235),"",IF($H236=-1,BN235,IF(AND($H236=1,BL$9=$R235),$J236,IF($H236=1,BM235,""))))))))</f>
        <v/>
      </c>
      <c r="BN236" t="str">
        <f ca="1">IF($E235="","",IF($F236="",BN235,IF(AND($M236=1,BN$9&gt;$B$9),"",IF(AND($M236=1,BN$9&lt;=$B$9),LOOKUP(BN$9,$A$12:$A$111,$B$12:$B$111),IF(AND($H236=-1,BO$9=$R235),"",IF($H236=-1,BO235,IF(AND($H236=1,BM$9=$R235),$J236,IF($H236=1,BN235,""))))))))</f>
        <v/>
      </c>
      <c r="BO236">
        <f ca="1">IF($E235="","",IF($F236="",BO235,IF(AND($M236=1,BO$9&gt;$B$9),"",IF(AND($M236=1,BO$9&lt;=$B$9),LOOKUP(BO$9,$A$12:$A$111,$B$12:$B$111),IF(AND($H236=-1,BP$9=$R235),"",IF($H236=-1,BP235,IF(AND($H236=1,BN$9=$R235),$J236,IF($H236=1,BO235,""))))))))</f>
        <v>0</v>
      </c>
      <c r="BP236">
        <f ca="1">IF($E235="","",IF($F236="",BP235,IF(AND($M236=1,BP$9&gt;$B$9),"",IF(AND($M236=1,BP$9&lt;=$B$9),LOOKUP(BP$9,$A$12:$A$111,$B$12:$B$111),IF(AND($H236=-1,BQ$9=$R235),"",IF($H236=-1,BQ235,IF(AND($H236=1,BO$9=$R235),$J236,IF($H236=1,BP235,""))))))))</f>
        <v>0</v>
      </c>
    </row>
    <row r="237" spans="4:68" x14ac:dyDescent="0.25">
      <c r="D237" s="4">
        <v>227</v>
      </c>
      <c r="E237" s="1">
        <f t="shared" ca="1" si="30"/>
        <v>2</v>
      </c>
      <c r="F237" t="str">
        <f ca="1">IF(E236="","",IF(AND(B$3="Last",G236="Zero"),F236,IF(B$3="Last",G236,IF(AND(B$3="2nd last",G235="Zero"),F236,IF(B$3="2nd last",G235,IF(AND(B$3="Opposite",G236="Zero"),F236,IF(AND(B$3="Opposite",G236="Red"),"Black",IF(AND(B$3="Opposite",G236="Black"),"Red",IF(AND(B$3="Opposite",G236="Odd"),"Even",IF(AND(B$3="Opposite",G236="Even"),"Odd",IF(AND(B$3="Opposite",G236="High"),"Low",IF(AND(B$3="Opposite",G236="Low"),"High",IF(COUNTIF(Refs!$E$5:$I$6,B$3)=1,RevLab!B$3,"")))))))))))))</f>
        <v>Black</v>
      </c>
      <c r="G237" t="str">
        <f ca="1">IF(E237="","",IF(B$2="Red/Black",LOOKUP(E237,Refs!D:D,Refs!F:F),IF(B$2="High/Low",LOOKUP(E237,Refs!D:D,Refs!H:H),IF(B$2="Odd/Even",LOOKUP(E237,Refs!D:D,Refs!J:J),""))))</f>
        <v>Black</v>
      </c>
      <c r="H237">
        <f t="shared" ca="1" si="31"/>
        <v>1</v>
      </c>
      <c r="I237">
        <f ca="1">IF(E236="","",IF(F237="","",IF(AND(R236&gt;1,P236+Q236&gt;=$B$4),$B$4,IF(R236=1,P236,P236+Q236))))</f>
        <v>3</v>
      </c>
      <c r="J237">
        <f t="shared" ca="1" si="32"/>
        <v>3</v>
      </c>
      <c r="K237">
        <f t="shared" ca="1" si="34"/>
        <v>-294</v>
      </c>
      <c r="L237">
        <f t="shared" ca="1" si="35"/>
        <v>86</v>
      </c>
      <c r="M237">
        <f t="shared" ca="1" si="33"/>
        <v>0</v>
      </c>
      <c r="P237">
        <f t="shared" ca="1" si="27"/>
        <v>3</v>
      </c>
      <c r="Q237">
        <f t="shared" ca="1" si="28"/>
        <v>3</v>
      </c>
      <c r="R237" s="2">
        <f t="shared" ca="1" si="29"/>
        <v>2</v>
      </c>
      <c r="S237" s="4">
        <f ca="1">IF(E236="","",IF($F237="",S236,IF($M237=1,LOOKUP(S$9,$A$12:$A$111,$B$12:$B$111),IF(AND($H237=-1,T$9=$R236),"",IF($H237=-1,T236,IF($H237=1,S236))))))</f>
        <v>3</v>
      </c>
      <c r="T237">
        <f ca="1">IF($E236="","",IF($F237="",T236,IF(AND($M237=1,T$9&gt;$B$9),"",IF(AND($M237=1,T$9&lt;=$B$9),LOOKUP(T$9,$A$12:$A$111,$B$12:$B$111),IF(AND($H237=-1,U$9=$R236),"",IF($H237=-1,U236,IF(AND($H237=1,S$9=$R236),$J237,IF($H237=1,T236,""))))))))</f>
        <v>3</v>
      </c>
      <c r="U237" t="str">
        <f ca="1">IF($E236="","",IF($F237="",U236,IF(AND($M237=1,U$9&gt;$B$9),"",IF(AND($M237=1,U$9&lt;=$B$9),LOOKUP(U$9,$A$12:$A$111,$B$12:$B$111),IF(AND($H237=-1,V$9=$R236),"",IF($H237=-1,V236,IF(AND($H237=1,T$9=$R236),$J237,IF($H237=1,U236,""))))))))</f>
        <v/>
      </c>
      <c r="V237" t="str">
        <f ca="1">IF($E236="","",IF($F237="",V236,IF(AND($M237=1,V$9&gt;$B$9),"",IF(AND($M237=1,V$9&lt;=$B$9),LOOKUP(V$9,$A$12:$A$111,$B$12:$B$111),IF(AND($H237=-1,W$9=$R236),"",IF($H237=-1,W236,IF(AND($H237=1,U$9=$R236),$J237,IF($H237=1,V236,""))))))))</f>
        <v/>
      </c>
      <c r="W237" t="str">
        <f ca="1">IF($E236="","",IF($F237="",W236,IF(AND($M237=1,W$9&gt;$B$9),"",IF(AND($M237=1,W$9&lt;=$B$9),LOOKUP(W$9,$A$12:$A$111,$B$12:$B$111),IF(AND($H237=-1,X$9=$R236),"",IF($H237=-1,X236,IF(AND($H237=1,V$9=$R236),$J237,IF($H237=1,W236,""))))))))</f>
        <v/>
      </c>
      <c r="X237" t="str">
        <f ca="1">IF($E236="","",IF($F237="",X236,IF(AND($M237=1,X$9&gt;$B$9),"",IF(AND($M237=1,X$9&lt;=$B$9),LOOKUP(X$9,$A$12:$A$111,$B$12:$B$111),IF(AND($H237=-1,Y$9=$R236),"",IF($H237=-1,Y236,IF(AND($H237=1,W$9=$R236),$J237,IF($H237=1,X236,""))))))))</f>
        <v/>
      </c>
      <c r="Y237" t="str">
        <f ca="1">IF($E236="","",IF($F237="",Y236,IF(AND($M237=1,Y$9&gt;$B$9),"",IF(AND($M237=1,Y$9&lt;=$B$9),LOOKUP(Y$9,$A$12:$A$111,$B$12:$B$111),IF(AND($H237=-1,Z$9=$R236),"",IF($H237=-1,Z236,IF(AND($H237=1,X$9=$R236),$J237,IF($H237=1,Y236,""))))))))</f>
        <v/>
      </c>
      <c r="Z237" t="str">
        <f ca="1">IF($E236="","",IF($F237="",Z236,IF(AND($M237=1,Z$9&gt;$B$9),"",IF(AND($M237=1,Z$9&lt;=$B$9),LOOKUP(Z$9,$A$12:$A$111,$B$12:$B$111),IF(AND($H237=-1,AA$9=$R236),"",IF($H237=-1,AA236,IF(AND($H237=1,Y$9=$R236),$J237,IF($H237=1,Z236,""))))))))</f>
        <v/>
      </c>
      <c r="AA237" t="str">
        <f ca="1">IF($E236="","",IF($F237="",AA236,IF(AND($M237=1,AA$9&gt;$B$9),"",IF(AND($M237=1,AA$9&lt;=$B$9),LOOKUP(AA$9,$A$12:$A$111,$B$12:$B$111),IF(AND($H237=-1,AB$9=$R236),"",IF($H237=-1,AB236,IF(AND($H237=1,Z$9=$R236),$J237,IF($H237=1,AA236,""))))))))</f>
        <v/>
      </c>
      <c r="AB237" t="str">
        <f ca="1">IF($E236="","",IF($F237="",AB236,IF(AND($M237=1,AB$9&gt;$B$9),"",IF(AND($M237=1,AB$9&lt;=$B$9),LOOKUP(AB$9,$A$12:$A$111,$B$12:$B$111),IF(AND($H237=-1,AC$9=$R236),"",IF($H237=-1,AC236,IF(AND($H237=1,AA$9=$R236),$J237,IF($H237=1,AB236,""))))))))</f>
        <v/>
      </c>
      <c r="AC237" t="str">
        <f ca="1">IF($E236="","",IF($F237="",AC236,IF(AND($M237=1,AC$9&gt;$B$9),"",IF(AND($M237=1,AC$9&lt;=$B$9),LOOKUP(AC$9,$A$12:$A$111,$B$12:$B$111),IF(AND($H237=-1,AD$9=$R236),"",IF($H237=-1,AD236,IF(AND($H237=1,AB$9=$R236),$J237,IF($H237=1,AC236,""))))))))</f>
        <v/>
      </c>
      <c r="AD237" t="str">
        <f ca="1">IF($E236="","",IF($F237="",AD236,IF(AND($M237=1,AD$9&gt;$B$9),"",IF(AND($M237=1,AD$9&lt;=$B$9),LOOKUP(AD$9,$A$12:$A$111,$B$12:$B$111),IF(AND($H237=-1,AE$9=$R236),"",IF($H237=-1,AE236,IF(AND($H237=1,AC$9=$R236),$J237,IF($H237=1,AD236,""))))))))</f>
        <v/>
      </c>
      <c r="AE237" t="str">
        <f ca="1">IF($E236="","",IF($F237="",AE236,IF(AND($M237=1,AE$9&gt;$B$9),"",IF(AND($M237=1,AE$9&lt;=$B$9),LOOKUP(AE$9,$A$12:$A$111,$B$12:$B$111),IF(AND($H237=-1,AF$9=$R236),"",IF($H237=-1,AF236,IF(AND($H237=1,AD$9=$R236),$J237,IF($H237=1,AE236,""))))))))</f>
        <v/>
      </c>
      <c r="AF237" t="str">
        <f ca="1">IF($E236="","",IF($F237="",AF236,IF(AND($M237=1,AF$9&gt;$B$9),"",IF(AND($M237=1,AF$9&lt;=$B$9),LOOKUP(AF$9,$A$12:$A$111,$B$12:$B$111),IF(AND($H237=-1,AG$9=$R236),"",IF($H237=-1,AG236,IF(AND($H237=1,AE$9=$R236),$J237,IF($H237=1,AF236,""))))))))</f>
        <v/>
      </c>
      <c r="AG237" t="str">
        <f ca="1">IF($E236="","",IF($F237="",AG236,IF(AND($M237=1,AG$9&gt;$B$9),"",IF(AND($M237=1,AG$9&lt;=$B$9),LOOKUP(AG$9,$A$12:$A$111,$B$12:$B$111),IF(AND($H237=-1,AH$9=$R236),"",IF($H237=-1,AH236,IF(AND($H237=1,AF$9=$R236),$J237,IF($H237=1,AG236,""))))))))</f>
        <v/>
      </c>
      <c r="AH237" t="str">
        <f ca="1">IF($E236="","",IF($F237="",AH236,IF(AND($M237=1,AH$9&gt;$B$9),"",IF(AND($M237=1,AH$9&lt;=$B$9),LOOKUP(AH$9,$A$12:$A$111,$B$12:$B$111),IF(AND($H237=-1,AI$9=$R236),"",IF($H237=-1,AI236,IF(AND($H237=1,AG$9=$R236),$J237,IF($H237=1,AH236,""))))))))</f>
        <v/>
      </c>
      <c r="AI237" t="str">
        <f ca="1">IF($E236="","",IF($F237="",AI236,IF(AND($M237=1,AI$9&gt;$B$9),"",IF(AND($M237=1,AI$9&lt;=$B$9),LOOKUP(AI$9,$A$12:$A$111,$B$12:$B$111),IF(AND($H237=-1,AJ$9=$R236),"",IF($H237=-1,AJ236,IF(AND($H237=1,AH$9=$R236),$J237,IF($H237=1,AI236,""))))))))</f>
        <v/>
      </c>
      <c r="AJ237" t="str">
        <f ca="1">IF($E236="","",IF($F237="",AJ236,IF(AND($M237=1,AJ$9&gt;$B$9),"",IF(AND($M237=1,AJ$9&lt;=$B$9),LOOKUP(AJ$9,$A$12:$A$111,$B$12:$B$111),IF(AND($H237=-1,AK$9=$R236),"",IF($H237=-1,AK236,IF(AND($H237=1,AI$9=$R236),$J237,IF($H237=1,AJ236,""))))))))</f>
        <v/>
      </c>
      <c r="AK237" t="str">
        <f ca="1">IF($E236="","",IF($F237="",AK236,IF(AND($M237=1,AK$9&gt;$B$9),"",IF(AND($M237=1,AK$9&lt;=$B$9),LOOKUP(AK$9,$A$12:$A$111,$B$12:$B$111),IF(AND($H237=-1,AL$9=$R236),"",IF($H237=-1,AL236,IF(AND($H237=1,AJ$9=$R236),$J237,IF($H237=1,AK236,""))))))))</f>
        <v/>
      </c>
      <c r="AL237" t="str">
        <f ca="1">IF($E236="","",IF($F237="",AL236,IF(AND($M237=1,AL$9&gt;$B$9),"",IF(AND($M237=1,AL$9&lt;=$B$9),LOOKUP(AL$9,$A$12:$A$111,$B$12:$B$111),IF(AND($H237=-1,AM$9=$R236),"",IF($H237=-1,AM236,IF(AND($H237=1,AK$9=$R236),$J237,IF($H237=1,AL236,""))))))))</f>
        <v/>
      </c>
      <c r="AM237" t="str">
        <f ca="1">IF($E236="","",IF($F237="",AM236,IF(AND($M237=1,AM$9&gt;$B$9),"",IF(AND($M237=1,AM$9&lt;=$B$9),LOOKUP(AM$9,$A$12:$A$111,$B$12:$B$111),IF(AND($H237=-1,AN$9=$R236),"",IF($H237=-1,AN236,IF(AND($H237=1,AL$9=$R236),$J237,IF($H237=1,AM236,""))))))))</f>
        <v/>
      </c>
      <c r="AN237" t="str">
        <f ca="1">IF($E236="","",IF($F237="",AN236,IF(AND($M237=1,AN$9&gt;$B$9),"",IF(AND($M237=1,AN$9&lt;=$B$9),LOOKUP(AN$9,$A$12:$A$111,$B$12:$B$111),IF(AND($H237=-1,AO$9=$R236),"",IF($H237=-1,AO236,IF(AND($H237=1,AM$9=$R236),$J237,IF($H237=1,AN236,""))))))))</f>
        <v/>
      </c>
      <c r="AO237" t="str">
        <f ca="1">IF($E236="","",IF($F237="",AO236,IF(AND($M237=1,AO$9&gt;$B$9),"",IF(AND($M237=1,AO$9&lt;=$B$9),LOOKUP(AO$9,$A$12:$A$111,$B$12:$B$111),IF(AND($H237=-1,AP$9=$R236),"",IF($H237=-1,AP236,IF(AND($H237=1,AN$9=$R236),$J237,IF($H237=1,AO236,""))))))))</f>
        <v/>
      </c>
      <c r="AP237" t="str">
        <f ca="1">IF($E236="","",IF($F237="",AP236,IF(AND($M237=1,AP$9&gt;$B$9),"",IF(AND($M237=1,AP$9&lt;=$B$9),LOOKUP(AP$9,$A$12:$A$111,$B$12:$B$111),IF(AND($H237=-1,AQ$9=$R236),"",IF($H237=-1,AQ236,IF(AND($H237=1,AO$9=$R236),$J237,IF($H237=1,AP236,""))))))))</f>
        <v/>
      </c>
      <c r="AQ237" t="str">
        <f ca="1">IF($E236="","",IF($F237="",AQ236,IF(AND($M237=1,AQ$9&gt;$B$9),"",IF(AND($M237=1,AQ$9&lt;=$B$9),LOOKUP(AQ$9,$A$12:$A$111,$B$12:$B$111),IF(AND($H237=-1,AR$9=$R236),"",IF($H237=-1,AR236,IF(AND($H237=1,AP$9=$R236),$J237,IF($H237=1,AQ236,""))))))))</f>
        <v/>
      </c>
      <c r="AR237" t="str">
        <f ca="1">IF($E236="","",IF($F237="",AR236,IF(AND($M237=1,AR$9&gt;$B$9),"",IF(AND($M237=1,AR$9&lt;=$B$9),LOOKUP(AR$9,$A$12:$A$111,$B$12:$B$111),IF(AND($H237=-1,AS$9=$R236),"",IF($H237=-1,AS236,IF(AND($H237=1,AQ$9=$R236),$J237,IF($H237=1,AR236,""))))))))</f>
        <v/>
      </c>
      <c r="AS237" t="str">
        <f ca="1">IF($E236="","",IF($F237="",AS236,IF(AND($M237=1,AS$9&gt;$B$9),"",IF(AND($M237=1,AS$9&lt;=$B$9),LOOKUP(AS$9,$A$12:$A$111,$B$12:$B$111),IF(AND($H237=-1,AT$9=$R236),"",IF($H237=-1,AT236,IF(AND($H237=1,AR$9=$R236),$J237,IF($H237=1,AS236,""))))))))</f>
        <v/>
      </c>
      <c r="AT237" t="str">
        <f ca="1">IF($E236="","",IF($F237="",AT236,IF(AND($M237=1,AT$9&gt;$B$9),"",IF(AND($M237=1,AT$9&lt;=$B$9),LOOKUP(AT$9,$A$12:$A$111,$B$12:$B$111),IF(AND($H237=-1,AU$9=$R236),"",IF($H237=-1,AU236,IF(AND($H237=1,AS$9=$R236),$J237,IF($H237=1,AT236,""))))))))</f>
        <v/>
      </c>
      <c r="AU237" t="str">
        <f ca="1">IF($E236="","",IF($F237="",AU236,IF(AND($M237=1,AU$9&gt;$B$9),"",IF(AND($M237=1,AU$9&lt;=$B$9),LOOKUP(AU$9,$A$12:$A$111,$B$12:$B$111),IF(AND($H237=-1,AV$9=$R236),"",IF($H237=-1,AV236,IF(AND($H237=1,AT$9=$R236),$J237,IF($H237=1,AU236,""))))))))</f>
        <v/>
      </c>
      <c r="AV237" t="str">
        <f ca="1">IF($E236="","",IF($F237="",AV236,IF(AND($M237=1,AV$9&gt;$B$9),"",IF(AND($M237=1,AV$9&lt;=$B$9),LOOKUP(AV$9,$A$12:$A$111,$B$12:$B$111),IF(AND($H237=-1,AW$9=$R236),"",IF($H237=-1,AW236,IF(AND($H237=1,AU$9=$R236),$J237,IF($H237=1,AV236,""))))))))</f>
        <v/>
      </c>
      <c r="AW237" t="str">
        <f ca="1">IF($E236="","",IF($F237="",AW236,IF(AND($M237=1,AW$9&gt;$B$9),"",IF(AND($M237=1,AW$9&lt;=$B$9),LOOKUP(AW$9,$A$12:$A$111,$B$12:$B$111),IF(AND($H237=-1,AX$9=$R236),"",IF($H237=-1,AX236,IF(AND($H237=1,AV$9=$R236),$J237,IF($H237=1,AW236,""))))))))</f>
        <v/>
      </c>
      <c r="AX237" t="str">
        <f ca="1">IF($E236="","",IF($F237="",AX236,IF(AND($M237=1,AX$9&gt;$B$9),"",IF(AND($M237=1,AX$9&lt;=$B$9),LOOKUP(AX$9,$A$12:$A$111,$B$12:$B$111),IF(AND($H237=-1,AY$9=$R236),"",IF($H237=-1,AY236,IF(AND($H237=1,AW$9=$R236),$J237,IF($H237=1,AX236,""))))))))</f>
        <v/>
      </c>
      <c r="AY237" t="str">
        <f ca="1">IF($E236="","",IF($F237="",AY236,IF(AND($M237=1,AY$9&gt;$B$9),"",IF(AND($M237=1,AY$9&lt;=$B$9),LOOKUP(AY$9,$A$12:$A$111,$B$12:$B$111),IF(AND($H237=-1,AZ$9=$R236),"",IF($H237=-1,AZ236,IF(AND($H237=1,AX$9=$R236),$J237,IF($H237=1,AY236,""))))))))</f>
        <v/>
      </c>
      <c r="AZ237" t="str">
        <f ca="1">IF($E236="","",IF($F237="",AZ236,IF(AND($M237=1,AZ$9&gt;$B$9),"",IF(AND($M237=1,AZ$9&lt;=$B$9),LOOKUP(AZ$9,$A$12:$A$111,$B$12:$B$111),IF(AND($H237=-1,BA$9=$R236),"",IF($H237=-1,BA236,IF(AND($H237=1,AY$9=$R236),$J237,IF($H237=1,AZ236,""))))))))</f>
        <v/>
      </c>
      <c r="BA237" t="str">
        <f ca="1">IF($E236="","",IF($F237="",BA236,IF(AND($M237=1,BA$9&gt;$B$9),"",IF(AND($M237=1,BA$9&lt;=$B$9),LOOKUP(BA$9,$A$12:$A$111,$B$12:$B$111),IF(AND($H237=-1,BB$9=$R236),"",IF($H237=-1,BB236,IF(AND($H237=1,AZ$9=$R236),$J237,IF($H237=1,BA236,""))))))))</f>
        <v/>
      </c>
      <c r="BB237" t="str">
        <f ca="1">IF($E236="","",IF($F237="",BB236,IF(AND($M237=1,BB$9&gt;$B$9),"",IF(AND($M237=1,BB$9&lt;=$B$9),LOOKUP(BB$9,$A$12:$A$111,$B$12:$B$111),IF(AND($H237=-1,BC$9=$R236),"",IF($H237=-1,BC236,IF(AND($H237=1,BA$9=$R236),$J237,IF($H237=1,BB236,""))))))))</f>
        <v/>
      </c>
      <c r="BC237" t="str">
        <f ca="1">IF($E236="","",IF($F237="",BC236,IF(AND($M237=1,BC$9&gt;$B$9),"",IF(AND($M237=1,BC$9&lt;=$B$9),LOOKUP(BC$9,$A$12:$A$111,$B$12:$B$111),IF(AND($H237=-1,BD$9=$R236),"",IF($H237=-1,BD236,IF(AND($H237=1,BB$9=$R236),$J237,IF($H237=1,BC236,""))))))))</f>
        <v/>
      </c>
      <c r="BD237" t="str">
        <f ca="1">IF($E236="","",IF($F237="",BD236,IF(AND($M237=1,BD$9&gt;$B$9),"",IF(AND($M237=1,BD$9&lt;=$B$9),LOOKUP(BD$9,$A$12:$A$111,$B$12:$B$111),IF(AND($H237=-1,BE$9=$R236),"",IF($H237=-1,BE236,IF(AND($H237=1,BC$9=$R236),$J237,IF($H237=1,BD236,""))))))))</f>
        <v/>
      </c>
      <c r="BE237" t="str">
        <f ca="1">IF($E236="","",IF($F237="",BE236,IF(AND($M237=1,BE$9&gt;$B$9),"",IF(AND($M237=1,BE$9&lt;=$B$9),LOOKUP(BE$9,$A$12:$A$111,$B$12:$B$111),IF(AND($H237=-1,BF$9=$R236),"",IF($H237=-1,BF236,IF(AND($H237=1,BD$9=$R236),$J237,IF($H237=1,BE236,""))))))))</f>
        <v/>
      </c>
      <c r="BF237" t="str">
        <f ca="1">IF($E236="","",IF($F237="",BF236,IF(AND($M237=1,BF$9&gt;$B$9),"",IF(AND($M237=1,BF$9&lt;=$B$9),LOOKUP(BF$9,$A$12:$A$111,$B$12:$B$111),IF(AND($H237=-1,BG$9=$R236),"",IF($H237=-1,BG236,IF(AND($H237=1,BE$9=$R236),$J237,IF($H237=1,BF236,""))))))))</f>
        <v/>
      </c>
      <c r="BG237" t="str">
        <f ca="1">IF($E236="","",IF($F237="",BG236,IF(AND($M237=1,BG$9&gt;$B$9),"",IF(AND($M237=1,BG$9&lt;=$B$9),LOOKUP(BG$9,$A$12:$A$111,$B$12:$B$111),IF(AND($H237=-1,BH$9=$R236),"",IF($H237=-1,BH236,IF(AND($H237=1,BF$9=$R236),$J237,IF($H237=1,BG236,""))))))))</f>
        <v/>
      </c>
      <c r="BH237" t="str">
        <f ca="1">IF($E236="","",IF($F237="",BH236,IF(AND($M237=1,BH$9&gt;$B$9),"",IF(AND($M237=1,BH$9&lt;=$B$9),LOOKUP(BH$9,$A$12:$A$111,$B$12:$B$111),IF(AND($H237=-1,BI$9=$R236),"",IF($H237=-1,BI236,IF(AND($H237=1,BG$9=$R236),$J237,IF($H237=1,BH236,""))))))))</f>
        <v/>
      </c>
      <c r="BI237" t="str">
        <f ca="1">IF($E236="","",IF($F237="",BI236,IF(AND($M237=1,BI$9&gt;$B$9),"",IF(AND($M237=1,BI$9&lt;=$B$9),LOOKUP(BI$9,$A$12:$A$111,$B$12:$B$111),IF(AND($H237=-1,BJ$9=$R236),"",IF($H237=-1,BJ236,IF(AND($H237=1,BH$9=$R236),$J237,IF($H237=1,BI236,""))))))))</f>
        <v/>
      </c>
      <c r="BJ237" t="str">
        <f ca="1">IF($E236="","",IF($F237="",BJ236,IF(AND($M237=1,BJ$9&gt;$B$9),"",IF(AND($M237=1,BJ$9&lt;=$B$9),LOOKUP(BJ$9,$A$12:$A$111,$B$12:$B$111),IF(AND($H237=-1,BK$9=$R236),"",IF($H237=-1,BK236,IF(AND($H237=1,BI$9=$R236),$J237,IF($H237=1,BJ236,""))))))))</f>
        <v/>
      </c>
      <c r="BK237" t="str">
        <f ca="1">IF($E236="","",IF($F237="",BK236,IF(AND($M237=1,BK$9&gt;$B$9),"",IF(AND($M237=1,BK$9&lt;=$B$9),LOOKUP(BK$9,$A$12:$A$111,$B$12:$B$111),IF(AND($H237=-1,BL$9=$R236),"",IF($H237=-1,BL236,IF(AND($H237=1,BJ$9=$R236),$J237,IF($H237=1,BK236,""))))))))</f>
        <v/>
      </c>
      <c r="BL237" t="str">
        <f ca="1">IF($E236="","",IF($F237="",BL236,IF(AND($M237=1,BL$9&gt;$B$9),"",IF(AND($M237=1,BL$9&lt;=$B$9),LOOKUP(BL$9,$A$12:$A$111,$B$12:$B$111),IF(AND($H237=-1,BM$9=$R236),"",IF($H237=-1,BM236,IF(AND($H237=1,BK$9=$R236),$J237,IF($H237=1,BL236,""))))))))</f>
        <v/>
      </c>
      <c r="BM237" t="str">
        <f ca="1">IF($E236="","",IF($F237="",BM236,IF(AND($M237=1,BM$9&gt;$B$9),"",IF(AND($M237=1,BM$9&lt;=$B$9),LOOKUP(BM$9,$A$12:$A$111,$B$12:$B$111),IF(AND($H237=-1,BN$9=$R236),"",IF($H237=-1,BN236,IF(AND($H237=1,BL$9=$R236),$J237,IF($H237=1,BM236,""))))))))</f>
        <v/>
      </c>
      <c r="BN237" t="str">
        <f ca="1">IF($E236="","",IF($F237="",BN236,IF(AND($M237=1,BN$9&gt;$B$9),"",IF(AND($M237=1,BN$9&lt;=$B$9),LOOKUP(BN$9,$A$12:$A$111,$B$12:$B$111),IF(AND($H237=-1,BO$9=$R236),"",IF($H237=-1,BO236,IF(AND($H237=1,BM$9=$R236),$J237,IF($H237=1,BN236,""))))))))</f>
        <v/>
      </c>
      <c r="BO237">
        <f ca="1">IF($E236="","",IF($F237="",BO236,IF(AND($M237=1,BO$9&gt;$B$9),"",IF(AND($M237=1,BO$9&lt;=$B$9),LOOKUP(BO$9,$A$12:$A$111,$B$12:$B$111),IF(AND($H237=-1,BP$9=$R236),"",IF($H237=-1,BP236,IF(AND($H237=1,BN$9=$R236),$J237,IF($H237=1,BO236,""))))))))</f>
        <v>0</v>
      </c>
      <c r="BP237">
        <f ca="1">IF($E236="","",IF($F237="",BP236,IF(AND($M237=1,BP$9&gt;$B$9),"",IF(AND($M237=1,BP$9&lt;=$B$9),LOOKUP(BP$9,$A$12:$A$111,$B$12:$B$111),IF(AND($H237=-1,BQ$9=$R236),"",IF($H237=-1,BQ236,IF(AND($H237=1,BO$9=$R236),$J237,IF($H237=1,BP236,""))))))))</f>
        <v>0</v>
      </c>
    </row>
    <row r="238" spans="4:68" x14ac:dyDescent="0.25">
      <c r="D238" s="4">
        <v>228</v>
      </c>
      <c r="E238" s="1">
        <f t="shared" ca="1" si="30"/>
        <v>6</v>
      </c>
      <c r="F238" t="str">
        <f ca="1">IF(E237="","",IF(AND(B$3="Last",G237="Zero"),F237,IF(B$3="Last",G237,IF(AND(B$3="2nd last",G236="Zero"),F237,IF(B$3="2nd last",G236,IF(AND(B$3="Opposite",G237="Zero"),F237,IF(AND(B$3="Opposite",G237="Red"),"Black",IF(AND(B$3="Opposite",G237="Black"),"Red",IF(AND(B$3="Opposite",G237="Odd"),"Even",IF(AND(B$3="Opposite",G237="Even"),"Odd",IF(AND(B$3="Opposite",G237="High"),"Low",IF(AND(B$3="Opposite",G237="Low"),"High",IF(COUNTIF(Refs!$E$5:$I$6,B$3)=1,RevLab!B$3,"")))))))))))))</f>
        <v>Black</v>
      </c>
      <c r="G238" t="str">
        <f ca="1">IF(E238="","",IF(B$2="Red/Black",LOOKUP(E238,Refs!D:D,Refs!F:F),IF(B$2="High/Low",LOOKUP(E238,Refs!D:D,Refs!H:H),IF(B$2="Odd/Even",LOOKUP(E238,Refs!D:D,Refs!J:J),""))))</f>
        <v>Black</v>
      </c>
      <c r="H238">
        <f t="shared" ca="1" si="31"/>
        <v>1</v>
      </c>
      <c r="I238">
        <f ca="1">IF(E237="","",IF(F238="","",IF(AND(R237&gt;1,P237+Q237&gt;=$B$4),$B$4,IF(R237=1,P237,P237+Q237))))</f>
        <v>6</v>
      </c>
      <c r="J238">
        <f t="shared" ca="1" si="32"/>
        <v>6</v>
      </c>
      <c r="K238">
        <f t="shared" ca="1" si="34"/>
        <v>-288</v>
      </c>
      <c r="L238">
        <f t="shared" ca="1" si="35"/>
        <v>86</v>
      </c>
      <c r="M238">
        <f t="shared" ca="1" si="33"/>
        <v>0</v>
      </c>
      <c r="P238">
        <f t="shared" ca="1" si="27"/>
        <v>3</v>
      </c>
      <c r="Q238">
        <f t="shared" ca="1" si="28"/>
        <v>6</v>
      </c>
      <c r="R238" s="2">
        <f t="shared" ca="1" si="29"/>
        <v>3</v>
      </c>
      <c r="S238" s="4">
        <f ca="1">IF(E237="","",IF($F238="",S237,IF($M238=1,LOOKUP(S$9,$A$12:$A$111,$B$12:$B$111),IF(AND($H238=-1,T$9=$R237),"",IF($H238=-1,T237,IF($H238=1,S237))))))</f>
        <v>3</v>
      </c>
      <c r="T238">
        <f ca="1">IF($E237="","",IF($F238="",T237,IF(AND($M238=1,T$9&gt;$B$9),"",IF(AND($M238=1,T$9&lt;=$B$9),LOOKUP(T$9,$A$12:$A$111,$B$12:$B$111),IF(AND($H238=-1,U$9=$R237),"",IF($H238=-1,U237,IF(AND($H238=1,S$9=$R237),$J238,IF($H238=1,T237,""))))))))</f>
        <v>3</v>
      </c>
      <c r="U238">
        <f ca="1">IF($E237="","",IF($F238="",U237,IF(AND($M238=1,U$9&gt;$B$9),"",IF(AND($M238=1,U$9&lt;=$B$9),LOOKUP(U$9,$A$12:$A$111,$B$12:$B$111),IF(AND($H238=-1,V$9=$R237),"",IF($H238=-1,V237,IF(AND($H238=1,T$9=$R237),$J238,IF($H238=1,U237,""))))))))</f>
        <v>6</v>
      </c>
      <c r="V238" t="str">
        <f ca="1">IF($E237="","",IF($F238="",V237,IF(AND($M238=1,V$9&gt;$B$9),"",IF(AND($M238=1,V$9&lt;=$B$9),LOOKUP(V$9,$A$12:$A$111,$B$12:$B$111),IF(AND($H238=-1,W$9=$R237),"",IF($H238=-1,W237,IF(AND($H238=1,U$9=$R237),$J238,IF($H238=1,V237,""))))))))</f>
        <v/>
      </c>
      <c r="W238" t="str">
        <f ca="1">IF($E237="","",IF($F238="",W237,IF(AND($M238=1,W$9&gt;$B$9),"",IF(AND($M238=1,W$9&lt;=$B$9),LOOKUP(W$9,$A$12:$A$111,$B$12:$B$111),IF(AND($H238=-1,X$9=$R237),"",IF($H238=-1,X237,IF(AND($H238=1,V$9=$R237),$J238,IF($H238=1,W237,""))))))))</f>
        <v/>
      </c>
      <c r="X238" t="str">
        <f ca="1">IF($E237="","",IF($F238="",X237,IF(AND($M238=1,X$9&gt;$B$9),"",IF(AND($M238=1,X$9&lt;=$B$9),LOOKUP(X$9,$A$12:$A$111,$B$12:$B$111),IF(AND($H238=-1,Y$9=$R237),"",IF($H238=-1,Y237,IF(AND($H238=1,W$9=$R237),$J238,IF($H238=1,X237,""))))))))</f>
        <v/>
      </c>
      <c r="Y238" t="str">
        <f ca="1">IF($E237="","",IF($F238="",Y237,IF(AND($M238=1,Y$9&gt;$B$9),"",IF(AND($M238=1,Y$9&lt;=$B$9),LOOKUP(Y$9,$A$12:$A$111,$B$12:$B$111),IF(AND($H238=-1,Z$9=$R237),"",IF($H238=-1,Z237,IF(AND($H238=1,X$9=$R237),$J238,IF($H238=1,Y237,""))))))))</f>
        <v/>
      </c>
      <c r="Z238" t="str">
        <f ca="1">IF($E237="","",IF($F238="",Z237,IF(AND($M238=1,Z$9&gt;$B$9),"",IF(AND($M238=1,Z$9&lt;=$B$9),LOOKUP(Z$9,$A$12:$A$111,$B$12:$B$111),IF(AND($H238=-1,AA$9=$R237),"",IF($H238=-1,AA237,IF(AND($H238=1,Y$9=$R237),$J238,IF($H238=1,Z237,""))))))))</f>
        <v/>
      </c>
      <c r="AA238" t="str">
        <f ca="1">IF($E237="","",IF($F238="",AA237,IF(AND($M238=1,AA$9&gt;$B$9),"",IF(AND($M238=1,AA$9&lt;=$B$9),LOOKUP(AA$9,$A$12:$A$111,$B$12:$B$111),IF(AND($H238=-1,AB$9=$R237),"",IF($H238=-1,AB237,IF(AND($H238=1,Z$9=$R237),$J238,IF($H238=1,AA237,""))))))))</f>
        <v/>
      </c>
      <c r="AB238" t="str">
        <f ca="1">IF($E237="","",IF($F238="",AB237,IF(AND($M238=1,AB$9&gt;$B$9),"",IF(AND($M238=1,AB$9&lt;=$B$9),LOOKUP(AB$9,$A$12:$A$111,$B$12:$B$111),IF(AND($H238=-1,AC$9=$R237),"",IF($H238=-1,AC237,IF(AND($H238=1,AA$9=$R237),$J238,IF($H238=1,AB237,""))))))))</f>
        <v/>
      </c>
      <c r="AC238" t="str">
        <f ca="1">IF($E237="","",IF($F238="",AC237,IF(AND($M238=1,AC$9&gt;$B$9),"",IF(AND($M238=1,AC$9&lt;=$B$9),LOOKUP(AC$9,$A$12:$A$111,$B$12:$B$111),IF(AND($H238=-1,AD$9=$R237),"",IF($H238=-1,AD237,IF(AND($H238=1,AB$9=$R237),$J238,IF($H238=1,AC237,""))))))))</f>
        <v/>
      </c>
      <c r="AD238" t="str">
        <f ca="1">IF($E237="","",IF($F238="",AD237,IF(AND($M238=1,AD$9&gt;$B$9),"",IF(AND($M238=1,AD$9&lt;=$B$9),LOOKUP(AD$9,$A$12:$A$111,$B$12:$B$111),IF(AND($H238=-1,AE$9=$R237),"",IF($H238=-1,AE237,IF(AND($H238=1,AC$9=$R237),$J238,IF($H238=1,AD237,""))))))))</f>
        <v/>
      </c>
      <c r="AE238" t="str">
        <f ca="1">IF($E237="","",IF($F238="",AE237,IF(AND($M238=1,AE$9&gt;$B$9),"",IF(AND($M238=1,AE$9&lt;=$B$9),LOOKUP(AE$9,$A$12:$A$111,$B$12:$B$111),IF(AND($H238=-1,AF$9=$R237),"",IF($H238=-1,AF237,IF(AND($H238=1,AD$9=$R237),$J238,IF($H238=1,AE237,""))))))))</f>
        <v/>
      </c>
      <c r="AF238" t="str">
        <f ca="1">IF($E237="","",IF($F238="",AF237,IF(AND($M238=1,AF$9&gt;$B$9),"",IF(AND($M238=1,AF$9&lt;=$B$9),LOOKUP(AF$9,$A$12:$A$111,$B$12:$B$111),IF(AND($H238=-1,AG$9=$R237),"",IF($H238=-1,AG237,IF(AND($H238=1,AE$9=$R237),$J238,IF($H238=1,AF237,""))))))))</f>
        <v/>
      </c>
      <c r="AG238" t="str">
        <f ca="1">IF($E237="","",IF($F238="",AG237,IF(AND($M238=1,AG$9&gt;$B$9),"",IF(AND($M238=1,AG$9&lt;=$B$9),LOOKUP(AG$9,$A$12:$A$111,$B$12:$B$111),IF(AND($H238=-1,AH$9=$R237),"",IF($H238=-1,AH237,IF(AND($H238=1,AF$9=$R237),$J238,IF($H238=1,AG237,""))))))))</f>
        <v/>
      </c>
      <c r="AH238" t="str">
        <f ca="1">IF($E237="","",IF($F238="",AH237,IF(AND($M238=1,AH$9&gt;$B$9),"",IF(AND($M238=1,AH$9&lt;=$B$9),LOOKUP(AH$9,$A$12:$A$111,$B$12:$B$111),IF(AND($H238=-1,AI$9=$R237),"",IF($H238=-1,AI237,IF(AND($H238=1,AG$9=$R237),$J238,IF($H238=1,AH237,""))))))))</f>
        <v/>
      </c>
      <c r="AI238" t="str">
        <f ca="1">IF($E237="","",IF($F238="",AI237,IF(AND($M238=1,AI$9&gt;$B$9),"",IF(AND($M238=1,AI$9&lt;=$B$9),LOOKUP(AI$9,$A$12:$A$111,$B$12:$B$111),IF(AND($H238=-1,AJ$9=$R237),"",IF($H238=-1,AJ237,IF(AND($H238=1,AH$9=$R237),$J238,IF($H238=1,AI237,""))))))))</f>
        <v/>
      </c>
      <c r="AJ238" t="str">
        <f ca="1">IF($E237="","",IF($F238="",AJ237,IF(AND($M238=1,AJ$9&gt;$B$9),"",IF(AND($M238=1,AJ$9&lt;=$B$9),LOOKUP(AJ$9,$A$12:$A$111,$B$12:$B$111),IF(AND($H238=-1,AK$9=$R237),"",IF($H238=-1,AK237,IF(AND($H238=1,AI$9=$R237),$J238,IF($H238=1,AJ237,""))))))))</f>
        <v/>
      </c>
      <c r="AK238" t="str">
        <f ca="1">IF($E237="","",IF($F238="",AK237,IF(AND($M238=1,AK$9&gt;$B$9),"",IF(AND($M238=1,AK$9&lt;=$B$9),LOOKUP(AK$9,$A$12:$A$111,$B$12:$B$111),IF(AND($H238=-1,AL$9=$R237),"",IF($H238=-1,AL237,IF(AND($H238=1,AJ$9=$R237),$J238,IF($H238=1,AK237,""))))))))</f>
        <v/>
      </c>
      <c r="AL238" t="str">
        <f ca="1">IF($E237="","",IF($F238="",AL237,IF(AND($M238=1,AL$9&gt;$B$9),"",IF(AND($M238=1,AL$9&lt;=$B$9),LOOKUP(AL$9,$A$12:$A$111,$B$12:$B$111),IF(AND($H238=-1,AM$9=$R237),"",IF($H238=-1,AM237,IF(AND($H238=1,AK$9=$R237),$J238,IF($H238=1,AL237,""))))))))</f>
        <v/>
      </c>
      <c r="AM238" t="str">
        <f ca="1">IF($E237="","",IF($F238="",AM237,IF(AND($M238=1,AM$9&gt;$B$9),"",IF(AND($M238=1,AM$9&lt;=$B$9),LOOKUP(AM$9,$A$12:$A$111,$B$12:$B$111),IF(AND($H238=-1,AN$9=$R237),"",IF($H238=-1,AN237,IF(AND($H238=1,AL$9=$R237),$J238,IF($H238=1,AM237,""))))))))</f>
        <v/>
      </c>
      <c r="AN238" t="str">
        <f ca="1">IF($E237="","",IF($F238="",AN237,IF(AND($M238=1,AN$9&gt;$B$9),"",IF(AND($M238=1,AN$9&lt;=$B$9),LOOKUP(AN$9,$A$12:$A$111,$B$12:$B$111),IF(AND($H238=-1,AO$9=$R237),"",IF($H238=-1,AO237,IF(AND($H238=1,AM$9=$R237),$J238,IF($H238=1,AN237,""))))))))</f>
        <v/>
      </c>
      <c r="AO238" t="str">
        <f ca="1">IF($E237="","",IF($F238="",AO237,IF(AND($M238=1,AO$9&gt;$B$9),"",IF(AND($M238=1,AO$9&lt;=$B$9),LOOKUP(AO$9,$A$12:$A$111,$B$12:$B$111),IF(AND($H238=-1,AP$9=$R237),"",IF($H238=-1,AP237,IF(AND($H238=1,AN$9=$R237),$J238,IF($H238=1,AO237,""))))))))</f>
        <v/>
      </c>
      <c r="AP238" t="str">
        <f ca="1">IF($E237="","",IF($F238="",AP237,IF(AND($M238=1,AP$9&gt;$B$9),"",IF(AND($M238=1,AP$9&lt;=$B$9),LOOKUP(AP$9,$A$12:$A$111,$B$12:$B$111),IF(AND($H238=-1,AQ$9=$R237),"",IF($H238=-1,AQ237,IF(AND($H238=1,AO$9=$R237),$J238,IF($H238=1,AP237,""))))))))</f>
        <v/>
      </c>
      <c r="AQ238" t="str">
        <f ca="1">IF($E237="","",IF($F238="",AQ237,IF(AND($M238=1,AQ$9&gt;$B$9),"",IF(AND($M238=1,AQ$9&lt;=$B$9),LOOKUP(AQ$9,$A$12:$A$111,$B$12:$B$111),IF(AND($H238=-1,AR$9=$R237),"",IF($H238=-1,AR237,IF(AND($H238=1,AP$9=$R237),$J238,IF($H238=1,AQ237,""))))))))</f>
        <v/>
      </c>
      <c r="AR238" t="str">
        <f ca="1">IF($E237="","",IF($F238="",AR237,IF(AND($M238=1,AR$9&gt;$B$9),"",IF(AND($M238=1,AR$9&lt;=$B$9),LOOKUP(AR$9,$A$12:$A$111,$B$12:$B$111),IF(AND($H238=-1,AS$9=$R237),"",IF($H238=-1,AS237,IF(AND($H238=1,AQ$9=$R237),$J238,IF($H238=1,AR237,""))))))))</f>
        <v/>
      </c>
      <c r="AS238" t="str">
        <f ca="1">IF($E237="","",IF($F238="",AS237,IF(AND($M238=1,AS$9&gt;$B$9),"",IF(AND($M238=1,AS$9&lt;=$B$9),LOOKUP(AS$9,$A$12:$A$111,$B$12:$B$111),IF(AND($H238=-1,AT$9=$R237),"",IF($H238=-1,AT237,IF(AND($H238=1,AR$9=$R237),$J238,IF($H238=1,AS237,""))))))))</f>
        <v/>
      </c>
      <c r="AT238" t="str">
        <f ca="1">IF($E237="","",IF($F238="",AT237,IF(AND($M238=1,AT$9&gt;$B$9),"",IF(AND($M238=1,AT$9&lt;=$B$9),LOOKUP(AT$9,$A$12:$A$111,$B$12:$B$111),IF(AND($H238=-1,AU$9=$R237),"",IF($H238=-1,AU237,IF(AND($H238=1,AS$9=$R237),$J238,IF($H238=1,AT237,""))))))))</f>
        <v/>
      </c>
      <c r="AU238" t="str">
        <f ca="1">IF($E237="","",IF($F238="",AU237,IF(AND($M238=1,AU$9&gt;$B$9),"",IF(AND($M238=1,AU$9&lt;=$B$9),LOOKUP(AU$9,$A$12:$A$111,$B$12:$B$111),IF(AND($H238=-1,AV$9=$R237),"",IF($H238=-1,AV237,IF(AND($H238=1,AT$9=$R237),$J238,IF($H238=1,AU237,""))))))))</f>
        <v/>
      </c>
      <c r="AV238" t="str">
        <f ca="1">IF($E237="","",IF($F238="",AV237,IF(AND($M238=1,AV$9&gt;$B$9),"",IF(AND($M238=1,AV$9&lt;=$B$9),LOOKUP(AV$9,$A$12:$A$111,$B$12:$B$111),IF(AND($H238=-1,AW$9=$R237),"",IF($H238=-1,AW237,IF(AND($H238=1,AU$9=$R237),$J238,IF($H238=1,AV237,""))))))))</f>
        <v/>
      </c>
      <c r="AW238" t="str">
        <f ca="1">IF($E237="","",IF($F238="",AW237,IF(AND($M238=1,AW$9&gt;$B$9),"",IF(AND($M238=1,AW$9&lt;=$B$9),LOOKUP(AW$9,$A$12:$A$111,$B$12:$B$111),IF(AND($H238=-1,AX$9=$R237),"",IF($H238=-1,AX237,IF(AND($H238=1,AV$9=$R237),$J238,IF($H238=1,AW237,""))))))))</f>
        <v/>
      </c>
      <c r="AX238" t="str">
        <f ca="1">IF($E237="","",IF($F238="",AX237,IF(AND($M238=1,AX$9&gt;$B$9),"",IF(AND($M238=1,AX$9&lt;=$B$9),LOOKUP(AX$9,$A$12:$A$111,$B$12:$B$111),IF(AND($H238=-1,AY$9=$R237),"",IF($H238=-1,AY237,IF(AND($H238=1,AW$9=$R237),$J238,IF($H238=1,AX237,""))))))))</f>
        <v/>
      </c>
      <c r="AY238" t="str">
        <f ca="1">IF($E237="","",IF($F238="",AY237,IF(AND($M238=1,AY$9&gt;$B$9),"",IF(AND($M238=1,AY$9&lt;=$B$9),LOOKUP(AY$9,$A$12:$A$111,$B$12:$B$111),IF(AND($H238=-1,AZ$9=$R237),"",IF($H238=-1,AZ237,IF(AND($H238=1,AX$9=$R237),$J238,IF($H238=1,AY237,""))))))))</f>
        <v/>
      </c>
      <c r="AZ238" t="str">
        <f ca="1">IF($E237="","",IF($F238="",AZ237,IF(AND($M238=1,AZ$9&gt;$B$9),"",IF(AND($M238=1,AZ$9&lt;=$B$9),LOOKUP(AZ$9,$A$12:$A$111,$B$12:$B$111),IF(AND($H238=-1,BA$9=$R237),"",IF($H238=-1,BA237,IF(AND($H238=1,AY$9=$R237),$J238,IF($H238=1,AZ237,""))))))))</f>
        <v/>
      </c>
      <c r="BA238" t="str">
        <f ca="1">IF($E237="","",IF($F238="",BA237,IF(AND($M238=1,BA$9&gt;$B$9),"",IF(AND($M238=1,BA$9&lt;=$B$9),LOOKUP(BA$9,$A$12:$A$111,$B$12:$B$111),IF(AND($H238=-1,BB$9=$R237),"",IF($H238=-1,BB237,IF(AND($H238=1,AZ$9=$R237),$J238,IF($H238=1,BA237,""))))))))</f>
        <v/>
      </c>
      <c r="BB238" t="str">
        <f ca="1">IF($E237="","",IF($F238="",BB237,IF(AND($M238=1,BB$9&gt;$B$9),"",IF(AND($M238=1,BB$9&lt;=$B$9),LOOKUP(BB$9,$A$12:$A$111,$B$12:$B$111),IF(AND($H238=-1,BC$9=$R237),"",IF($H238=-1,BC237,IF(AND($H238=1,BA$9=$R237),$J238,IF($H238=1,BB237,""))))))))</f>
        <v/>
      </c>
      <c r="BC238" t="str">
        <f ca="1">IF($E237="","",IF($F238="",BC237,IF(AND($M238=1,BC$9&gt;$B$9),"",IF(AND($M238=1,BC$9&lt;=$B$9),LOOKUP(BC$9,$A$12:$A$111,$B$12:$B$111),IF(AND($H238=-1,BD$9=$R237),"",IF($H238=-1,BD237,IF(AND($H238=1,BB$9=$R237),$J238,IF($H238=1,BC237,""))))))))</f>
        <v/>
      </c>
      <c r="BD238" t="str">
        <f ca="1">IF($E237="","",IF($F238="",BD237,IF(AND($M238=1,BD$9&gt;$B$9),"",IF(AND($M238=1,BD$9&lt;=$B$9),LOOKUP(BD$9,$A$12:$A$111,$B$12:$B$111),IF(AND($H238=-1,BE$9=$R237),"",IF($H238=-1,BE237,IF(AND($H238=1,BC$9=$R237),$J238,IF($H238=1,BD237,""))))))))</f>
        <v/>
      </c>
      <c r="BE238" t="str">
        <f ca="1">IF($E237="","",IF($F238="",BE237,IF(AND($M238=1,BE$9&gt;$B$9),"",IF(AND($M238=1,BE$9&lt;=$B$9),LOOKUP(BE$9,$A$12:$A$111,$B$12:$B$111),IF(AND($H238=-1,BF$9=$R237),"",IF($H238=-1,BF237,IF(AND($H238=1,BD$9=$R237),$J238,IF($H238=1,BE237,""))))))))</f>
        <v/>
      </c>
      <c r="BF238" t="str">
        <f ca="1">IF($E237="","",IF($F238="",BF237,IF(AND($M238=1,BF$9&gt;$B$9),"",IF(AND($M238=1,BF$9&lt;=$B$9),LOOKUP(BF$9,$A$12:$A$111,$B$12:$B$111),IF(AND($H238=-1,BG$9=$R237),"",IF($H238=-1,BG237,IF(AND($H238=1,BE$9=$R237),$J238,IF($H238=1,BF237,""))))))))</f>
        <v/>
      </c>
      <c r="BG238" t="str">
        <f ca="1">IF($E237="","",IF($F238="",BG237,IF(AND($M238=1,BG$9&gt;$B$9),"",IF(AND($M238=1,BG$9&lt;=$B$9),LOOKUP(BG$9,$A$12:$A$111,$B$12:$B$111),IF(AND($H238=-1,BH$9=$R237),"",IF($H238=-1,BH237,IF(AND($H238=1,BF$9=$R237),$J238,IF($H238=1,BG237,""))))))))</f>
        <v/>
      </c>
      <c r="BH238" t="str">
        <f ca="1">IF($E237="","",IF($F238="",BH237,IF(AND($M238=1,BH$9&gt;$B$9),"",IF(AND($M238=1,BH$9&lt;=$B$9),LOOKUP(BH$9,$A$12:$A$111,$B$12:$B$111),IF(AND($H238=-1,BI$9=$R237),"",IF($H238=-1,BI237,IF(AND($H238=1,BG$9=$R237),$J238,IF($H238=1,BH237,""))))))))</f>
        <v/>
      </c>
      <c r="BI238" t="str">
        <f ca="1">IF($E237="","",IF($F238="",BI237,IF(AND($M238=1,BI$9&gt;$B$9),"",IF(AND($M238=1,BI$9&lt;=$B$9),LOOKUP(BI$9,$A$12:$A$111,$B$12:$B$111),IF(AND($H238=-1,BJ$9=$R237),"",IF($H238=-1,BJ237,IF(AND($H238=1,BH$9=$R237),$J238,IF($H238=1,BI237,""))))))))</f>
        <v/>
      </c>
      <c r="BJ238" t="str">
        <f ca="1">IF($E237="","",IF($F238="",BJ237,IF(AND($M238=1,BJ$9&gt;$B$9),"",IF(AND($M238=1,BJ$9&lt;=$B$9),LOOKUP(BJ$9,$A$12:$A$111,$B$12:$B$111),IF(AND($H238=-1,BK$9=$R237),"",IF($H238=-1,BK237,IF(AND($H238=1,BI$9=$R237),$J238,IF($H238=1,BJ237,""))))))))</f>
        <v/>
      </c>
      <c r="BK238" t="str">
        <f ca="1">IF($E237="","",IF($F238="",BK237,IF(AND($M238=1,BK$9&gt;$B$9),"",IF(AND($M238=1,BK$9&lt;=$B$9),LOOKUP(BK$9,$A$12:$A$111,$B$12:$B$111),IF(AND($H238=-1,BL$9=$R237),"",IF($H238=-1,BL237,IF(AND($H238=1,BJ$9=$R237),$J238,IF($H238=1,BK237,""))))))))</f>
        <v/>
      </c>
      <c r="BL238" t="str">
        <f ca="1">IF($E237="","",IF($F238="",BL237,IF(AND($M238=1,BL$9&gt;$B$9),"",IF(AND($M238=1,BL$9&lt;=$B$9),LOOKUP(BL$9,$A$12:$A$111,$B$12:$B$111),IF(AND($H238=-1,BM$9=$R237),"",IF($H238=-1,BM237,IF(AND($H238=1,BK$9=$R237),$J238,IF($H238=1,BL237,""))))))))</f>
        <v/>
      </c>
      <c r="BM238" t="str">
        <f ca="1">IF($E237="","",IF($F238="",BM237,IF(AND($M238=1,BM$9&gt;$B$9),"",IF(AND($M238=1,BM$9&lt;=$B$9),LOOKUP(BM$9,$A$12:$A$111,$B$12:$B$111),IF(AND($H238=-1,BN$9=$R237),"",IF($H238=-1,BN237,IF(AND($H238=1,BL$9=$R237),$J238,IF($H238=1,BM237,""))))))))</f>
        <v/>
      </c>
      <c r="BN238" t="str">
        <f ca="1">IF($E237="","",IF($F238="",BN237,IF(AND($M238=1,BN$9&gt;$B$9),"",IF(AND($M238=1,BN$9&lt;=$B$9),LOOKUP(BN$9,$A$12:$A$111,$B$12:$B$111),IF(AND($H238=-1,BO$9=$R237),"",IF($H238=-1,BO237,IF(AND($H238=1,BM$9=$R237),$J238,IF($H238=1,BN237,""))))))))</f>
        <v/>
      </c>
      <c r="BO238">
        <f ca="1">IF($E237="","",IF($F238="",BO237,IF(AND($M238=1,BO$9&gt;$B$9),"",IF(AND($M238=1,BO$9&lt;=$B$9),LOOKUP(BO$9,$A$12:$A$111,$B$12:$B$111),IF(AND($H238=-1,BP$9=$R237),"",IF($H238=-1,BP237,IF(AND($H238=1,BN$9=$R237),$J238,IF($H238=1,BO237,""))))))))</f>
        <v>0</v>
      </c>
      <c r="BP238">
        <f ca="1">IF($E237="","",IF($F238="",BP237,IF(AND($M238=1,BP$9&gt;$B$9),"",IF(AND($M238=1,BP$9&lt;=$B$9),LOOKUP(BP$9,$A$12:$A$111,$B$12:$B$111),IF(AND($H238=-1,BQ$9=$R237),"",IF($H238=-1,BQ237,IF(AND($H238=1,BO$9=$R237),$J238,IF($H238=1,BP237,""))))))))</f>
        <v>0</v>
      </c>
    </row>
    <row r="239" spans="4:68" x14ac:dyDescent="0.25">
      <c r="D239" s="4">
        <v>229</v>
      </c>
      <c r="E239" s="1">
        <f t="shared" ca="1" si="30"/>
        <v>5</v>
      </c>
      <c r="F239" t="str">
        <f ca="1">IF(E238="","",IF(AND(B$3="Last",G238="Zero"),F238,IF(B$3="Last",G238,IF(AND(B$3="2nd last",G237="Zero"),F238,IF(B$3="2nd last",G237,IF(AND(B$3="Opposite",G238="Zero"),F238,IF(AND(B$3="Opposite",G238="Red"),"Black",IF(AND(B$3="Opposite",G238="Black"),"Red",IF(AND(B$3="Opposite",G238="Odd"),"Even",IF(AND(B$3="Opposite",G238="Even"),"Odd",IF(AND(B$3="Opposite",G238="High"),"Low",IF(AND(B$3="Opposite",G238="Low"),"High",IF(COUNTIF(Refs!$E$5:$I$6,B$3)=1,RevLab!B$3,"")))))))))))))</f>
        <v>Black</v>
      </c>
      <c r="G239" t="str">
        <f ca="1">IF(E239="","",IF(B$2="Red/Black",LOOKUP(E239,Refs!D:D,Refs!F:F),IF(B$2="High/Low",LOOKUP(E239,Refs!D:D,Refs!H:H),IF(B$2="Odd/Even",LOOKUP(E239,Refs!D:D,Refs!J:J),""))))</f>
        <v>Red</v>
      </c>
      <c r="H239">
        <f t="shared" ca="1" si="31"/>
        <v>-1</v>
      </c>
      <c r="I239">
        <f ca="1">IF(E238="","",IF(F239="","",IF(AND(R238&gt;1,P238+Q238&gt;=$B$4),$B$4,IF(R238=1,P238,P238+Q238))))</f>
        <v>9</v>
      </c>
      <c r="J239">
        <f t="shared" ca="1" si="32"/>
        <v>-9</v>
      </c>
      <c r="K239">
        <f t="shared" ca="1" si="34"/>
        <v>-297</v>
      </c>
      <c r="L239">
        <f t="shared" ca="1" si="35"/>
        <v>86</v>
      </c>
      <c r="M239">
        <f t="shared" ca="1" si="33"/>
        <v>0</v>
      </c>
      <c r="P239">
        <f t="shared" ca="1" si="27"/>
        <v>3</v>
      </c>
      <c r="Q239">
        <f t="shared" ca="1" si="28"/>
        <v>3</v>
      </c>
      <c r="R239" s="2">
        <f t="shared" ca="1" si="29"/>
        <v>1</v>
      </c>
      <c r="S239" s="4">
        <f ca="1">IF(E238="","",IF($F239="",S238,IF($M239=1,LOOKUP(S$9,$A$12:$A$111,$B$12:$B$111),IF(AND($H239=-1,T$9=$R238),"",IF($H239=-1,T238,IF($H239=1,S238))))))</f>
        <v>3</v>
      </c>
      <c r="T239" t="str">
        <f ca="1">IF($E238="","",IF($F239="",T238,IF(AND($M239=1,T$9&gt;$B$9),"",IF(AND($M239=1,T$9&lt;=$B$9),LOOKUP(T$9,$A$12:$A$111,$B$12:$B$111),IF(AND($H239=-1,U$9=$R238),"",IF($H239=-1,U238,IF(AND($H239=1,S$9=$R238),$J239,IF($H239=1,T238,""))))))))</f>
        <v/>
      </c>
      <c r="U239" t="str">
        <f ca="1">IF($E238="","",IF($F239="",U238,IF(AND($M239=1,U$9&gt;$B$9),"",IF(AND($M239=1,U$9&lt;=$B$9),LOOKUP(U$9,$A$12:$A$111,$B$12:$B$111),IF(AND($H239=-1,V$9=$R238),"",IF($H239=-1,V238,IF(AND($H239=1,T$9=$R238),$J239,IF($H239=1,U238,""))))))))</f>
        <v/>
      </c>
      <c r="V239" t="str">
        <f ca="1">IF($E238="","",IF($F239="",V238,IF(AND($M239=1,V$9&gt;$B$9),"",IF(AND($M239=1,V$9&lt;=$B$9),LOOKUP(V$9,$A$12:$A$111,$B$12:$B$111),IF(AND($H239=-1,W$9=$R238),"",IF($H239=-1,W238,IF(AND($H239=1,U$9=$R238),$J239,IF($H239=1,V238,""))))))))</f>
        <v/>
      </c>
      <c r="W239" t="str">
        <f ca="1">IF($E238="","",IF($F239="",W238,IF(AND($M239=1,W$9&gt;$B$9),"",IF(AND($M239=1,W$9&lt;=$B$9),LOOKUP(W$9,$A$12:$A$111,$B$12:$B$111),IF(AND($H239=-1,X$9=$R238),"",IF($H239=-1,X238,IF(AND($H239=1,V$9=$R238),$J239,IF($H239=1,W238,""))))))))</f>
        <v/>
      </c>
      <c r="X239" t="str">
        <f ca="1">IF($E238="","",IF($F239="",X238,IF(AND($M239=1,X$9&gt;$B$9),"",IF(AND($M239=1,X$9&lt;=$B$9),LOOKUP(X$9,$A$12:$A$111,$B$12:$B$111),IF(AND($H239=-1,Y$9=$R238),"",IF($H239=-1,Y238,IF(AND($H239=1,W$9=$R238),$J239,IF($H239=1,X238,""))))))))</f>
        <v/>
      </c>
      <c r="Y239" t="str">
        <f ca="1">IF($E238="","",IF($F239="",Y238,IF(AND($M239=1,Y$9&gt;$B$9),"",IF(AND($M239=1,Y$9&lt;=$B$9),LOOKUP(Y$9,$A$12:$A$111,$B$12:$B$111),IF(AND($H239=-1,Z$9=$R238),"",IF($H239=-1,Z238,IF(AND($H239=1,X$9=$R238),$J239,IF($H239=1,Y238,""))))))))</f>
        <v/>
      </c>
      <c r="Z239" t="str">
        <f ca="1">IF($E238="","",IF($F239="",Z238,IF(AND($M239=1,Z$9&gt;$B$9),"",IF(AND($M239=1,Z$9&lt;=$B$9),LOOKUP(Z$9,$A$12:$A$111,$B$12:$B$111),IF(AND($H239=-1,AA$9=$R238),"",IF($H239=-1,AA238,IF(AND($H239=1,Y$9=$R238),$J239,IF($H239=1,Z238,""))))))))</f>
        <v/>
      </c>
      <c r="AA239" t="str">
        <f ca="1">IF($E238="","",IF($F239="",AA238,IF(AND($M239=1,AA$9&gt;$B$9),"",IF(AND($M239=1,AA$9&lt;=$B$9),LOOKUP(AA$9,$A$12:$A$111,$B$12:$B$111),IF(AND($H239=-1,AB$9=$R238),"",IF($H239=-1,AB238,IF(AND($H239=1,Z$9=$R238),$J239,IF($H239=1,AA238,""))))))))</f>
        <v/>
      </c>
      <c r="AB239" t="str">
        <f ca="1">IF($E238="","",IF($F239="",AB238,IF(AND($M239=1,AB$9&gt;$B$9),"",IF(AND($M239=1,AB$9&lt;=$B$9),LOOKUP(AB$9,$A$12:$A$111,$B$12:$B$111),IF(AND($H239=-1,AC$9=$R238),"",IF($H239=-1,AC238,IF(AND($H239=1,AA$9=$R238),$J239,IF($H239=1,AB238,""))))))))</f>
        <v/>
      </c>
      <c r="AC239" t="str">
        <f ca="1">IF($E238="","",IF($F239="",AC238,IF(AND($M239=1,AC$9&gt;$B$9),"",IF(AND($M239=1,AC$9&lt;=$B$9),LOOKUP(AC$9,$A$12:$A$111,$B$12:$B$111),IF(AND($H239=-1,AD$9=$R238),"",IF($H239=-1,AD238,IF(AND($H239=1,AB$9=$R238),$J239,IF($H239=1,AC238,""))))))))</f>
        <v/>
      </c>
      <c r="AD239" t="str">
        <f ca="1">IF($E238="","",IF($F239="",AD238,IF(AND($M239=1,AD$9&gt;$B$9),"",IF(AND($M239=1,AD$9&lt;=$B$9),LOOKUP(AD$9,$A$12:$A$111,$B$12:$B$111),IF(AND($H239=-1,AE$9=$R238),"",IF($H239=-1,AE238,IF(AND($H239=1,AC$9=$R238),$J239,IF($H239=1,AD238,""))))))))</f>
        <v/>
      </c>
      <c r="AE239" t="str">
        <f ca="1">IF($E238="","",IF($F239="",AE238,IF(AND($M239=1,AE$9&gt;$B$9),"",IF(AND($M239=1,AE$9&lt;=$B$9),LOOKUP(AE$9,$A$12:$A$111,$B$12:$B$111),IF(AND($H239=-1,AF$9=$R238),"",IF($H239=-1,AF238,IF(AND($H239=1,AD$9=$R238),$J239,IF($H239=1,AE238,""))))))))</f>
        <v/>
      </c>
      <c r="AF239" t="str">
        <f ca="1">IF($E238="","",IF($F239="",AF238,IF(AND($M239=1,AF$9&gt;$B$9),"",IF(AND($M239=1,AF$9&lt;=$B$9),LOOKUP(AF$9,$A$12:$A$111,$B$12:$B$111),IF(AND($H239=-1,AG$9=$R238),"",IF($H239=-1,AG238,IF(AND($H239=1,AE$9=$R238),$J239,IF($H239=1,AF238,""))))))))</f>
        <v/>
      </c>
      <c r="AG239" t="str">
        <f ca="1">IF($E238="","",IF($F239="",AG238,IF(AND($M239=1,AG$9&gt;$B$9),"",IF(AND($M239=1,AG$9&lt;=$B$9),LOOKUP(AG$9,$A$12:$A$111,$B$12:$B$111),IF(AND($H239=-1,AH$9=$R238),"",IF($H239=-1,AH238,IF(AND($H239=1,AF$9=$R238),$J239,IF($H239=1,AG238,""))))))))</f>
        <v/>
      </c>
      <c r="AH239" t="str">
        <f ca="1">IF($E238="","",IF($F239="",AH238,IF(AND($M239=1,AH$9&gt;$B$9),"",IF(AND($M239=1,AH$9&lt;=$B$9),LOOKUP(AH$9,$A$12:$A$111,$B$12:$B$111),IF(AND($H239=-1,AI$9=$R238),"",IF($H239=-1,AI238,IF(AND($H239=1,AG$9=$R238),$J239,IF($H239=1,AH238,""))))))))</f>
        <v/>
      </c>
      <c r="AI239" t="str">
        <f ca="1">IF($E238="","",IF($F239="",AI238,IF(AND($M239=1,AI$9&gt;$B$9),"",IF(AND($M239=1,AI$9&lt;=$B$9),LOOKUP(AI$9,$A$12:$A$111,$B$12:$B$111),IF(AND($H239=-1,AJ$9=$R238),"",IF($H239=-1,AJ238,IF(AND($H239=1,AH$9=$R238),$J239,IF($H239=1,AI238,""))))))))</f>
        <v/>
      </c>
      <c r="AJ239" t="str">
        <f ca="1">IF($E238="","",IF($F239="",AJ238,IF(AND($M239=1,AJ$9&gt;$B$9),"",IF(AND($M239=1,AJ$9&lt;=$B$9),LOOKUP(AJ$9,$A$12:$A$111,$B$12:$B$111),IF(AND($H239=-1,AK$9=$R238),"",IF($H239=-1,AK238,IF(AND($H239=1,AI$9=$R238),$J239,IF($H239=1,AJ238,""))))))))</f>
        <v/>
      </c>
      <c r="AK239" t="str">
        <f ca="1">IF($E238="","",IF($F239="",AK238,IF(AND($M239=1,AK$9&gt;$B$9),"",IF(AND($M239=1,AK$9&lt;=$B$9),LOOKUP(AK$9,$A$12:$A$111,$B$12:$B$111),IF(AND($H239=-1,AL$9=$R238),"",IF($H239=-1,AL238,IF(AND($H239=1,AJ$9=$R238),$J239,IF($H239=1,AK238,""))))))))</f>
        <v/>
      </c>
      <c r="AL239" t="str">
        <f ca="1">IF($E238="","",IF($F239="",AL238,IF(AND($M239=1,AL$9&gt;$B$9),"",IF(AND($M239=1,AL$9&lt;=$B$9),LOOKUP(AL$9,$A$12:$A$111,$B$12:$B$111),IF(AND($H239=-1,AM$9=$R238),"",IF($H239=-1,AM238,IF(AND($H239=1,AK$9=$R238),$J239,IF($H239=1,AL238,""))))))))</f>
        <v/>
      </c>
      <c r="AM239" t="str">
        <f ca="1">IF($E238="","",IF($F239="",AM238,IF(AND($M239=1,AM$9&gt;$B$9),"",IF(AND($M239=1,AM$9&lt;=$B$9),LOOKUP(AM$9,$A$12:$A$111,$B$12:$B$111),IF(AND($H239=-1,AN$9=$R238),"",IF($H239=-1,AN238,IF(AND($H239=1,AL$9=$R238),$J239,IF($H239=1,AM238,""))))))))</f>
        <v/>
      </c>
      <c r="AN239" t="str">
        <f ca="1">IF($E238="","",IF($F239="",AN238,IF(AND($M239=1,AN$9&gt;$B$9),"",IF(AND($M239=1,AN$9&lt;=$B$9),LOOKUP(AN$9,$A$12:$A$111,$B$12:$B$111),IF(AND($H239=-1,AO$9=$R238),"",IF($H239=-1,AO238,IF(AND($H239=1,AM$9=$R238),$J239,IF($H239=1,AN238,""))))))))</f>
        <v/>
      </c>
      <c r="AO239" t="str">
        <f ca="1">IF($E238="","",IF($F239="",AO238,IF(AND($M239=1,AO$9&gt;$B$9),"",IF(AND($M239=1,AO$9&lt;=$B$9),LOOKUP(AO$9,$A$12:$A$111,$B$12:$B$111),IF(AND($H239=-1,AP$9=$R238),"",IF($H239=-1,AP238,IF(AND($H239=1,AN$9=$R238),$J239,IF($H239=1,AO238,""))))))))</f>
        <v/>
      </c>
      <c r="AP239" t="str">
        <f ca="1">IF($E238="","",IF($F239="",AP238,IF(AND($M239=1,AP$9&gt;$B$9),"",IF(AND($M239=1,AP$9&lt;=$B$9),LOOKUP(AP$9,$A$12:$A$111,$B$12:$B$111),IF(AND($H239=-1,AQ$9=$R238),"",IF($H239=-1,AQ238,IF(AND($H239=1,AO$9=$R238),$J239,IF($H239=1,AP238,""))))))))</f>
        <v/>
      </c>
      <c r="AQ239" t="str">
        <f ca="1">IF($E238="","",IF($F239="",AQ238,IF(AND($M239=1,AQ$9&gt;$B$9),"",IF(AND($M239=1,AQ$9&lt;=$B$9),LOOKUP(AQ$9,$A$12:$A$111,$B$12:$B$111),IF(AND($H239=-1,AR$9=$R238),"",IF($H239=-1,AR238,IF(AND($H239=1,AP$9=$R238),$J239,IF($H239=1,AQ238,""))))))))</f>
        <v/>
      </c>
      <c r="AR239" t="str">
        <f ca="1">IF($E238="","",IF($F239="",AR238,IF(AND($M239=1,AR$9&gt;$B$9),"",IF(AND($M239=1,AR$9&lt;=$B$9),LOOKUP(AR$9,$A$12:$A$111,$B$12:$B$111),IF(AND($H239=-1,AS$9=$R238),"",IF($H239=-1,AS238,IF(AND($H239=1,AQ$9=$R238),$J239,IF($H239=1,AR238,""))))))))</f>
        <v/>
      </c>
      <c r="AS239" t="str">
        <f ca="1">IF($E238="","",IF($F239="",AS238,IF(AND($M239=1,AS$9&gt;$B$9),"",IF(AND($M239=1,AS$9&lt;=$B$9),LOOKUP(AS$9,$A$12:$A$111,$B$12:$B$111),IF(AND($H239=-1,AT$9=$R238),"",IF($H239=-1,AT238,IF(AND($H239=1,AR$9=$R238),$J239,IF($H239=1,AS238,""))))))))</f>
        <v/>
      </c>
      <c r="AT239" t="str">
        <f ca="1">IF($E238="","",IF($F239="",AT238,IF(AND($M239=1,AT$9&gt;$B$9),"",IF(AND($M239=1,AT$9&lt;=$B$9),LOOKUP(AT$9,$A$12:$A$111,$B$12:$B$111),IF(AND($H239=-1,AU$9=$R238),"",IF($H239=-1,AU238,IF(AND($H239=1,AS$9=$R238),$J239,IF($H239=1,AT238,""))))))))</f>
        <v/>
      </c>
      <c r="AU239" t="str">
        <f ca="1">IF($E238="","",IF($F239="",AU238,IF(AND($M239=1,AU$9&gt;$B$9),"",IF(AND($M239=1,AU$9&lt;=$B$9),LOOKUP(AU$9,$A$12:$A$111,$B$12:$B$111),IF(AND($H239=-1,AV$9=$R238),"",IF($H239=-1,AV238,IF(AND($H239=1,AT$9=$R238),$J239,IF($H239=1,AU238,""))))))))</f>
        <v/>
      </c>
      <c r="AV239" t="str">
        <f ca="1">IF($E238="","",IF($F239="",AV238,IF(AND($M239=1,AV$9&gt;$B$9),"",IF(AND($M239=1,AV$9&lt;=$B$9),LOOKUP(AV$9,$A$12:$A$111,$B$12:$B$111),IF(AND($H239=-1,AW$9=$R238),"",IF($H239=-1,AW238,IF(AND($H239=1,AU$9=$R238),$J239,IF($H239=1,AV238,""))))))))</f>
        <v/>
      </c>
      <c r="AW239" t="str">
        <f ca="1">IF($E238="","",IF($F239="",AW238,IF(AND($M239=1,AW$9&gt;$B$9),"",IF(AND($M239=1,AW$9&lt;=$B$9),LOOKUP(AW$9,$A$12:$A$111,$B$12:$B$111),IF(AND($H239=-1,AX$9=$R238),"",IF($H239=-1,AX238,IF(AND($H239=1,AV$9=$R238),$J239,IF($H239=1,AW238,""))))))))</f>
        <v/>
      </c>
      <c r="AX239" t="str">
        <f ca="1">IF($E238="","",IF($F239="",AX238,IF(AND($M239=1,AX$9&gt;$B$9),"",IF(AND($M239=1,AX$9&lt;=$B$9),LOOKUP(AX$9,$A$12:$A$111,$B$12:$B$111),IF(AND($H239=-1,AY$9=$R238),"",IF($H239=-1,AY238,IF(AND($H239=1,AW$9=$R238),$J239,IF($H239=1,AX238,""))))))))</f>
        <v/>
      </c>
      <c r="AY239" t="str">
        <f ca="1">IF($E238="","",IF($F239="",AY238,IF(AND($M239=1,AY$9&gt;$B$9),"",IF(AND($M239=1,AY$9&lt;=$B$9),LOOKUP(AY$9,$A$12:$A$111,$B$12:$B$111),IF(AND($H239=-1,AZ$9=$R238),"",IF($H239=-1,AZ238,IF(AND($H239=1,AX$9=$R238),$J239,IF($H239=1,AY238,""))))))))</f>
        <v/>
      </c>
      <c r="AZ239" t="str">
        <f ca="1">IF($E238="","",IF($F239="",AZ238,IF(AND($M239=1,AZ$9&gt;$B$9),"",IF(AND($M239=1,AZ$9&lt;=$B$9),LOOKUP(AZ$9,$A$12:$A$111,$B$12:$B$111),IF(AND($H239=-1,BA$9=$R238),"",IF($H239=-1,BA238,IF(AND($H239=1,AY$9=$R238),$J239,IF($H239=1,AZ238,""))))))))</f>
        <v/>
      </c>
      <c r="BA239" t="str">
        <f ca="1">IF($E238="","",IF($F239="",BA238,IF(AND($M239=1,BA$9&gt;$B$9),"",IF(AND($M239=1,BA$9&lt;=$B$9),LOOKUP(BA$9,$A$12:$A$111,$B$12:$B$111),IF(AND($H239=-1,BB$9=$R238),"",IF($H239=-1,BB238,IF(AND($H239=1,AZ$9=$R238),$J239,IF($H239=1,BA238,""))))))))</f>
        <v/>
      </c>
      <c r="BB239" t="str">
        <f ca="1">IF($E238="","",IF($F239="",BB238,IF(AND($M239=1,BB$9&gt;$B$9),"",IF(AND($M239=1,BB$9&lt;=$B$9),LOOKUP(BB$9,$A$12:$A$111,$B$12:$B$111),IF(AND($H239=-1,BC$9=$R238),"",IF($H239=-1,BC238,IF(AND($H239=1,BA$9=$R238),$J239,IF($H239=1,BB238,""))))))))</f>
        <v/>
      </c>
      <c r="BC239" t="str">
        <f ca="1">IF($E238="","",IF($F239="",BC238,IF(AND($M239=1,BC$9&gt;$B$9),"",IF(AND($M239=1,BC$9&lt;=$B$9),LOOKUP(BC$9,$A$12:$A$111,$B$12:$B$111),IF(AND($H239=-1,BD$9=$R238),"",IF($H239=-1,BD238,IF(AND($H239=1,BB$9=$R238),$J239,IF($H239=1,BC238,""))))))))</f>
        <v/>
      </c>
      <c r="BD239" t="str">
        <f ca="1">IF($E238="","",IF($F239="",BD238,IF(AND($M239=1,BD$9&gt;$B$9),"",IF(AND($M239=1,BD$9&lt;=$B$9),LOOKUP(BD$9,$A$12:$A$111,$B$12:$B$111),IF(AND($H239=-1,BE$9=$R238),"",IF($H239=-1,BE238,IF(AND($H239=1,BC$9=$R238),$J239,IF($H239=1,BD238,""))))))))</f>
        <v/>
      </c>
      <c r="BE239" t="str">
        <f ca="1">IF($E238="","",IF($F239="",BE238,IF(AND($M239=1,BE$9&gt;$B$9),"",IF(AND($M239=1,BE$9&lt;=$B$9),LOOKUP(BE$9,$A$12:$A$111,$B$12:$B$111),IF(AND($H239=-1,BF$9=$R238),"",IF($H239=-1,BF238,IF(AND($H239=1,BD$9=$R238),$J239,IF($H239=1,BE238,""))))))))</f>
        <v/>
      </c>
      <c r="BF239" t="str">
        <f ca="1">IF($E238="","",IF($F239="",BF238,IF(AND($M239=1,BF$9&gt;$B$9),"",IF(AND($M239=1,BF$9&lt;=$B$9),LOOKUP(BF$9,$A$12:$A$111,$B$12:$B$111),IF(AND($H239=-1,BG$9=$R238),"",IF($H239=-1,BG238,IF(AND($H239=1,BE$9=$R238),$J239,IF($H239=1,BF238,""))))))))</f>
        <v/>
      </c>
      <c r="BG239" t="str">
        <f ca="1">IF($E238="","",IF($F239="",BG238,IF(AND($M239=1,BG$9&gt;$B$9),"",IF(AND($M239=1,BG$9&lt;=$B$9),LOOKUP(BG$9,$A$12:$A$111,$B$12:$B$111),IF(AND($H239=-1,BH$9=$R238),"",IF($H239=-1,BH238,IF(AND($H239=1,BF$9=$R238),$J239,IF($H239=1,BG238,""))))))))</f>
        <v/>
      </c>
      <c r="BH239" t="str">
        <f ca="1">IF($E238="","",IF($F239="",BH238,IF(AND($M239=1,BH$9&gt;$B$9),"",IF(AND($M239=1,BH$9&lt;=$B$9),LOOKUP(BH$9,$A$12:$A$111,$B$12:$B$111),IF(AND($H239=-1,BI$9=$R238),"",IF($H239=-1,BI238,IF(AND($H239=1,BG$9=$R238),$J239,IF($H239=1,BH238,""))))))))</f>
        <v/>
      </c>
      <c r="BI239" t="str">
        <f ca="1">IF($E238="","",IF($F239="",BI238,IF(AND($M239=1,BI$9&gt;$B$9),"",IF(AND($M239=1,BI$9&lt;=$B$9),LOOKUP(BI$9,$A$12:$A$111,$B$12:$B$111),IF(AND($H239=-1,BJ$9=$R238),"",IF($H239=-1,BJ238,IF(AND($H239=1,BH$9=$R238),$J239,IF($H239=1,BI238,""))))))))</f>
        <v/>
      </c>
      <c r="BJ239" t="str">
        <f ca="1">IF($E238="","",IF($F239="",BJ238,IF(AND($M239=1,BJ$9&gt;$B$9),"",IF(AND($M239=1,BJ$9&lt;=$B$9),LOOKUP(BJ$9,$A$12:$A$111,$B$12:$B$111),IF(AND($H239=-1,BK$9=$R238),"",IF($H239=-1,BK238,IF(AND($H239=1,BI$9=$R238),$J239,IF($H239=1,BJ238,""))))))))</f>
        <v/>
      </c>
      <c r="BK239" t="str">
        <f ca="1">IF($E238="","",IF($F239="",BK238,IF(AND($M239=1,BK$9&gt;$B$9),"",IF(AND($M239=1,BK$9&lt;=$B$9),LOOKUP(BK$9,$A$12:$A$111,$B$12:$B$111),IF(AND($H239=-1,BL$9=$R238),"",IF($H239=-1,BL238,IF(AND($H239=1,BJ$9=$R238),$J239,IF($H239=1,BK238,""))))))))</f>
        <v/>
      </c>
      <c r="BL239" t="str">
        <f ca="1">IF($E238="","",IF($F239="",BL238,IF(AND($M239=1,BL$9&gt;$B$9),"",IF(AND($M239=1,BL$9&lt;=$B$9),LOOKUP(BL$9,$A$12:$A$111,$B$12:$B$111),IF(AND($H239=-1,BM$9=$R238),"",IF($H239=-1,BM238,IF(AND($H239=1,BK$9=$R238),$J239,IF($H239=1,BL238,""))))))))</f>
        <v/>
      </c>
      <c r="BM239" t="str">
        <f ca="1">IF($E238="","",IF($F239="",BM238,IF(AND($M239=1,BM$9&gt;$B$9),"",IF(AND($M239=1,BM$9&lt;=$B$9),LOOKUP(BM$9,$A$12:$A$111,$B$12:$B$111),IF(AND($H239=-1,BN$9=$R238),"",IF($H239=-1,BN238,IF(AND($H239=1,BL$9=$R238),$J239,IF($H239=1,BM238,""))))))))</f>
        <v/>
      </c>
      <c r="BN239">
        <f ca="1">IF($E238="","",IF($F239="",BN238,IF(AND($M239=1,BN$9&gt;$B$9),"",IF(AND($M239=1,BN$9&lt;=$B$9),LOOKUP(BN$9,$A$12:$A$111,$B$12:$B$111),IF(AND($H239=-1,BO$9=$R238),"",IF($H239=-1,BO238,IF(AND($H239=1,BM$9=$R238),$J239,IF($H239=1,BN238,""))))))))</f>
        <v>0</v>
      </c>
      <c r="BO239">
        <f ca="1">IF($E238="","",IF($F239="",BO238,IF(AND($M239=1,BO$9&gt;$B$9),"",IF(AND($M239=1,BO$9&lt;=$B$9),LOOKUP(BO$9,$A$12:$A$111,$B$12:$B$111),IF(AND($H239=-1,BP$9=$R238),"",IF($H239=-1,BP238,IF(AND($H239=1,BN$9=$R238),$J239,IF($H239=1,BO238,""))))))))</f>
        <v>0</v>
      </c>
      <c r="BP239">
        <f ca="1">IF($E238="","",IF($F239="",BP238,IF(AND($M239=1,BP$9&gt;$B$9),"",IF(AND($M239=1,BP$9&lt;=$B$9),LOOKUP(BP$9,$A$12:$A$111,$B$12:$B$111),IF(AND($H239=-1,BQ$9=$R238),"",IF($H239=-1,BQ238,IF(AND($H239=1,BO$9=$R238),$J239,IF($H239=1,BP238,""))))))))</f>
        <v>0</v>
      </c>
    </row>
    <row r="240" spans="4:68" x14ac:dyDescent="0.25">
      <c r="D240" s="4">
        <v>230</v>
      </c>
      <c r="E240" s="1">
        <f t="shared" ca="1" si="30"/>
        <v>14</v>
      </c>
      <c r="F240" t="str">
        <f ca="1">IF(E239="","",IF(AND(B$3="Last",G239="Zero"),F239,IF(B$3="Last",G239,IF(AND(B$3="2nd last",G238="Zero"),F239,IF(B$3="2nd last",G238,IF(AND(B$3="Opposite",G239="Zero"),F239,IF(AND(B$3="Opposite",G239="Red"),"Black",IF(AND(B$3="Opposite",G239="Black"),"Red",IF(AND(B$3="Opposite",G239="Odd"),"Even",IF(AND(B$3="Opposite",G239="Even"),"Odd",IF(AND(B$3="Opposite",G239="High"),"Low",IF(AND(B$3="Opposite",G239="Low"),"High",IF(COUNTIF(Refs!$E$5:$I$6,B$3)=1,RevLab!B$3,"")))))))))))))</f>
        <v>Black</v>
      </c>
      <c r="G240" t="str">
        <f ca="1">IF(E240="","",IF(B$2="Red/Black",LOOKUP(E240,Refs!D:D,Refs!F:F),IF(B$2="High/Low",LOOKUP(E240,Refs!D:D,Refs!H:H),IF(B$2="Odd/Even",LOOKUP(E240,Refs!D:D,Refs!J:J),""))))</f>
        <v>Red</v>
      </c>
      <c r="H240">
        <f t="shared" ca="1" si="31"/>
        <v>-1</v>
      </c>
      <c r="I240">
        <f ca="1">IF(E239="","",IF(F240="","",IF(AND(R239&gt;1,P239+Q239&gt;=$B$4),$B$4,IF(R239=1,P239,P239+Q239))))</f>
        <v>3</v>
      </c>
      <c r="J240">
        <f t="shared" ca="1" si="32"/>
        <v>-3</v>
      </c>
      <c r="K240">
        <f t="shared" ca="1" si="34"/>
        <v>-300</v>
      </c>
      <c r="L240">
        <f t="shared" ca="1" si="35"/>
        <v>86</v>
      </c>
      <c r="M240">
        <f t="shared" ca="1" si="33"/>
        <v>1</v>
      </c>
      <c r="P240">
        <f t="shared" ca="1" si="27"/>
        <v>1</v>
      </c>
      <c r="Q240">
        <f t="shared" ca="1" si="28"/>
        <v>4</v>
      </c>
      <c r="R240" s="2">
        <f t="shared" ca="1" si="29"/>
        <v>4</v>
      </c>
      <c r="S240" s="4">
        <f ca="1">IF(E239="","",IF($F240="",S239,IF($M240=1,LOOKUP(S$9,$A$12:$A$111,$B$12:$B$111),IF(AND($H240=-1,T$9=$R239),"",IF($H240=-1,T239,IF($H240=1,S239))))))</f>
        <v>1</v>
      </c>
      <c r="T240">
        <f ca="1">IF($E239="","",IF($F240="",T239,IF(AND($M240=1,T$9&gt;$B$9),"",IF(AND($M240=1,T$9&lt;=$B$9),LOOKUP(T$9,$A$12:$A$111,$B$12:$B$111),IF(AND($H240=-1,U$9=$R239),"",IF($H240=-1,U239,IF(AND($H240=1,S$9=$R239),$J240,IF($H240=1,T239,""))))))))</f>
        <v>2</v>
      </c>
      <c r="U240">
        <f ca="1">IF($E239="","",IF($F240="",U239,IF(AND($M240=1,U$9&gt;$B$9),"",IF(AND($M240=1,U$9&lt;=$B$9),LOOKUP(U$9,$A$12:$A$111,$B$12:$B$111),IF(AND($H240=-1,V$9=$R239),"",IF($H240=-1,V239,IF(AND($H240=1,T$9=$R239),$J240,IF($H240=1,U239,""))))))))</f>
        <v>3</v>
      </c>
      <c r="V240">
        <f ca="1">IF($E239="","",IF($F240="",V239,IF(AND($M240=1,V$9&gt;$B$9),"",IF(AND($M240=1,V$9&lt;=$B$9),LOOKUP(V$9,$A$12:$A$111,$B$12:$B$111),IF(AND($H240=-1,W$9=$R239),"",IF($H240=-1,W239,IF(AND($H240=1,U$9=$R239),$J240,IF($H240=1,V239,""))))))))</f>
        <v>4</v>
      </c>
      <c r="W240" t="str">
        <f ca="1">IF($E239="","",IF($F240="",W239,IF(AND($M240=1,W$9&gt;$B$9),"",IF(AND($M240=1,W$9&lt;=$B$9),LOOKUP(W$9,$A$12:$A$111,$B$12:$B$111),IF(AND($H240=-1,X$9=$R239),"",IF($H240=-1,X239,IF(AND($H240=1,V$9=$R239),$J240,IF($H240=1,W239,""))))))))</f>
        <v/>
      </c>
      <c r="X240" t="str">
        <f ca="1">IF($E239="","",IF($F240="",X239,IF(AND($M240=1,X$9&gt;$B$9),"",IF(AND($M240=1,X$9&lt;=$B$9),LOOKUP(X$9,$A$12:$A$111,$B$12:$B$111),IF(AND($H240=-1,Y$9=$R239),"",IF($H240=-1,Y239,IF(AND($H240=1,W$9=$R239),$J240,IF($H240=1,X239,""))))))))</f>
        <v/>
      </c>
      <c r="Y240" t="str">
        <f ca="1">IF($E239="","",IF($F240="",Y239,IF(AND($M240=1,Y$9&gt;$B$9),"",IF(AND($M240=1,Y$9&lt;=$B$9),LOOKUP(Y$9,$A$12:$A$111,$B$12:$B$111),IF(AND($H240=-1,Z$9=$R239),"",IF($H240=-1,Z239,IF(AND($H240=1,X$9=$R239),$J240,IF($H240=1,Y239,""))))))))</f>
        <v/>
      </c>
      <c r="Z240" t="str">
        <f ca="1">IF($E239="","",IF($F240="",Z239,IF(AND($M240=1,Z$9&gt;$B$9),"",IF(AND($M240=1,Z$9&lt;=$B$9),LOOKUP(Z$9,$A$12:$A$111,$B$12:$B$111),IF(AND($H240=-1,AA$9=$R239),"",IF($H240=-1,AA239,IF(AND($H240=1,Y$9=$R239),$J240,IF($H240=1,Z239,""))))))))</f>
        <v/>
      </c>
      <c r="AA240" t="str">
        <f ca="1">IF($E239="","",IF($F240="",AA239,IF(AND($M240=1,AA$9&gt;$B$9),"",IF(AND($M240=1,AA$9&lt;=$B$9),LOOKUP(AA$9,$A$12:$A$111,$B$12:$B$111),IF(AND($H240=-1,AB$9=$R239),"",IF($H240=-1,AB239,IF(AND($H240=1,Z$9=$R239),$J240,IF($H240=1,AA239,""))))))))</f>
        <v/>
      </c>
      <c r="AB240" t="str">
        <f ca="1">IF($E239="","",IF($F240="",AB239,IF(AND($M240=1,AB$9&gt;$B$9),"",IF(AND($M240=1,AB$9&lt;=$B$9),LOOKUP(AB$9,$A$12:$A$111,$B$12:$B$111),IF(AND($H240=-1,AC$9=$R239),"",IF($H240=-1,AC239,IF(AND($H240=1,AA$9=$R239),$J240,IF($H240=1,AB239,""))))))))</f>
        <v/>
      </c>
      <c r="AC240" t="str">
        <f ca="1">IF($E239="","",IF($F240="",AC239,IF(AND($M240=1,AC$9&gt;$B$9),"",IF(AND($M240=1,AC$9&lt;=$B$9),LOOKUP(AC$9,$A$12:$A$111,$B$12:$B$111),IF(AND($H240=-1,AD$9=$R239),"",IF($H240=-1,AD239,IF(AND($H240=1,AB$9=$R239),$J240,IF($H240=1,AC239,""))))))))</f>
        <v/>
      </c>
      <c r="AD240" t="str">
        <f ca="1">IF($E239="","",IF($F240="",AD239,IF(AND($M240=1,AD$9&gt;$B$9),"",IF(AND($M240=1,AD$9&lt;=$B$9),LOOKUP(AD$9,$A$12:$A$111,$B$12:$B$111),IF(AND($H240=-1,AE$9=$R239),"",IF($H240=-1,AE239,IF(AND($H240=1,AC$9=$R239),$J240,IF($H240=1,AD239,""))))))))</f>
        <v/>
      </c>
      <c r="AE240" t="str">
        <f ca="1">IF($E239="","",IF($F240="",AE239,IF(AND($M240=1,AE$9&gt;$B$9),"",IF(AND($M240=1,AE$9&lt;=$B$9),LOOKUP(AE$9,$A$12:$A$111,$B$12:$B$111),IF(AND($H240=-1,AF$9=$R239),"",IF($H240=-1,AF239,IF(AND($H240=1,AD$9=$R239),$J240,IF($H240=1,AE239,""))))))))</f>
        <v/>
      </c>
      <c r="AF240" t="str">
        <f ca="1">IF($E239="","",IF($F240="",AF239,IF(AND($M240=1,AF$9&gt;$B$9),"",IF(AND($M240=1,AF$9&lt;=$B$9),LOOKUP(AF$9,$A$12:$A$111,$B$12:$B$111),IF(AND($H240=-1,AG$9=$R239),"",IF($H240=-1,AG239,IF(AND($H240=1,AE$9=$R239),$J240,IF($H240=1,AF239,""))))))))</f>
        <v/>
      </c>
      <c r="AG240" t="str">
        <f ca="1">IF($E239="","",IF($F240="",AG239,IF(AND($M240=1,AG$9&gt;$B$9),"",IF(AND($M240=1,AG$9&lt;=$B$9),LOOKUP(AG$9,$A$12:$A$111,$B$12:$B$111),IF(AND($H240=-1,AH$9=$R239),"",IF($H240=-1,AH239,IF(AND($H240=1,AF$9=$R239),$J240,IF($H240=1,AG239,""))))))))</f>
        <v/>
      </c>
      <c r="AH240" t="str">
        <f ca="1">IF($E239="","",IF($F240="",AH239,IF(AND($M240=1,AH$9&gt;$B$9),"",IF(AND($M240=1,AH$9&lt;=$B$9),LOOKUP(AH$9,$A$12:$A$111,$B$12:$B$111),IF(AND($H240=-1,AI$9=$R239),"",IF($H240=-1,AI239,IF(AND($H240=1,AG$9=$R239),$J240,IF($H240=1,AH239,""))))))))</f>
        <v/>
      </c>
      <c r="AI240" t="str">
        <f ca="1">IF($E239="","",IF($F240="",AI239,IF(AND($M240=1,AI$9&gt;$B$9),"",IF(AND($M240=1,AI$9&lt;=$B$9),LOOKUP(AI$9,$A$12:$A$111,$B$12:$B$111),IF(AND($H240=-1,AJ$9=$R239),"",IF($H240=-1,AJ239,IF(AND($H240=1,AH$9=$R239),$J240,IF($H240=1,AI239,""))))))))</f>
        <v/>
      </c>
      <c r="AJ240" t="str">
        <f ca="1">IF($E239="","",IF($F240="",AJ239,IF(AND($M240=1,AJ$9&gt;$B$9),"",IF(AND($M240=1,AJ$9&lt;=$B$9),LOOKUP(AJ$9,$A$12:$A$111,$B$12:$B$111),IF(AND($H240=-1,AK$9=$R239),"",IF($H240=-1,AK239,IF(AND($H240=1,AI$9=$R239),$J240,IF($H240=1,AJ239,""))))))))</f>
        <v/>
      </c>
      <c r="AK240" t="str">
        <f ca="1">IF($E239="","",IF($F240="",AK239,IF(AND($M240=1,AK$9&gt;$B$9),"",IF(AND($M240=1,AK$9&lt;=$B$9),LOOKUP(AK$9,$A$12:$A$111,$B$12:$B$111),IF(AND($H240=-1,AL$9=$R239),"",IF($H240=-1,AL239,IF(AND($H240=1,AJ$9=$R239),$J240,IF($H240=1,AK239,""))))))))</f>
        <v/>
      </c>
      <c r="AL240" t="str">
        <f ca="1">IF($E239="","",IF($F240="",AL239,IF(AND($M240=1,AL$9&gt;$B$9),"",IF(AND($M240=1,AL$9&lt;=$B$9),LOOKUP(AL$9,$A$12:$A$111,$B$12:$B$111),IF(AND($H240=-1,AM$9=$R239),"",IF($H240=-1,AM239,IF(AND($H240=1,AK$9=$R239),$J240,IF($H240=1,AL239,""))))))))</f>
        <v/>
      </c>
      <c r="AM240" t="str">
        <f ca="1">IF($E239="","",IF($F240="",AM239,IF(AND($M240=1,AM$9&gt;$B$9),"",IF(AND($M240=1,AM$9&lt;=$B$9),LOOKUP(AM$9,$A$12:$A$111,$B$12:$B$111),IF(AND($H240=-1,AN$9=$R239),"",IF($H240=-1,AN239,IF(AND($H240=1,AL$9=$R239),$J240,IF($H240=1,AM239,""))))))))</f>
        <v/>
      </c>
      <c r="AN240" t="str">
        <f ca="1">IF($E239="","",IF($F240="",AN239,IF(AND($M240=1,AN$9&gt;$B$9),"",IF(AND($M240=1,AN$9&lt;=$B$9),LOOKUP(AN$9,$A$12:$A$111,$B$12:$B$111),IF(AND($H240=-1,AO$9=$R239),"",IF($H240=-1,AO239,IF(AND($H240=1,AM$9=$R239),$J240,IF($H240=1,AN239,""))))))))</f>
        <v/>
      </c>
      <c r="AO240" t="str">
        <f ca="1">IF($E239="","",IF($F240="",AO239,IF(AND($M240=1,AO$9&gt;$B$9),"",IF(AND($M240=1,AO$9&lt;=$B$9),LOOKUP(AO$9,$A$12:$A$111,$B$12:$B$111),IF(AND($H240=-1,AP$9=$R239),"",IF($H240=-1,AP239,IF(AND($H240=1,AN$9=$R239),$J240,IF($H240=1,AO239,""))))))))</f>
        <v/>
      </c>
      <c r="AP240" t="str">
        <f ca="1">IF($E239="","",IF($F240="",AP239,IF(AND($M240=1,AP$9&gt;$B$9),"",IF(AND($M240=1,AP$9&lt;=$B$9),LOOKUP(AP$9,$A$12:$A$111,$B$12:$B$111),IF(AND($H240=-1,AQ$9=$R239),"",IF($H240=-1,AQ239,IF(AND($H240=1,AO$9=$R239),$J240,IF($H240=1,AP239,""))))))))</f>
        <v/>
      </c>
      <c r="AQ240" t="str">
        <f ca="1">IF($E239="","",IF($F240="",AQ239,IF(AND($M240=1,AQ$9&gt;$B$9),"",IF(AND($M240=1,AQ$9&lt;=$B$9),LOOKUP(AQ$9,$A$12:$A$111,$B$12:$B$111),IF(AND($H240=-1,AR$9=$R239),"",IF($H240=-1,AR239,IF(AND($H240=1,AP$9=$R239),$J240,IF($H240=1,AQ239,""))))))))</f>
        <v/>
      </c>
      <c r="AR240" t="str">
        <f ca="1">IF($E239="","",IF($F240="",AR239,IF(AND($M240=1,AR$9&gt;$B$9),"",IF(AND($M240=1,AR$9&lt;=$B$9),LOOKUP(AR$9,$A$12:$A$111,$B$12:$B$111),IF(AND($H240=-1,AS$9=$R239),"",IF($H240=-1,AS239,IF(AND($H240=1,AQ$9=$R239),$J240,IF($H240=1,AR239,""))))))))</f>
        <v/>
      </c>
      <c r="AS240" t="str">
        <f ca="1">IF($E239="","",IF($F240="",AS239,IF(AND($M240=1,AS$9&gt;$B$9),"",IF(AND($M240=1,AS$9&lt;=$B$9),LOOKUP(AS$9,$A$12:$A$111,$B$12:$B$111),IF(AND($H240=-1,AT$9=$R239),"",IF($H240=-1,AT239,IF(AND($H240=1,AR$9=$R239),$J240,IF($H240=1,AS239,""))))))))</f>
        <v/>
      </c>
      <c r="AT240" t="str">
        <f ca="1">IF($E239="","",IF($F240="",AT239,IF(AND($M240=1,AT$9&gt;$B$9),"",IF(AND($M240=1,AT$9&lt;=$B$9),LOOKUP(AT$9,$A$12:$A$111,$B$12:$B$111),IF(AND($H240=-1,AU$9=$R239),"",IF($H240=-1,AU239,IF(AND($H240=1,AS$9=$R239),$J240,IF($H240=1,AT239,""))))))))</f>
        <v/>
      </c>
      <c r="AU240" t="str">
        <f ca="1">IF($E239="","",IF($F240="",AU239,IF(AND($M240=1,AU$9&gt;$B$9),"",IF(AND($M240=1,AU$9&lt;=$B$9),LOOKUP(AU$9,$A$12:$A$111,$B$12:$B$111),IF(AND($H240=-1,AV$9=$R239),"",IF($H240=-1,AV239,IF(AND($H240=1,AT$9=$R239),$J240,IF($H240=1,AU239,""))))))))</f>
        <v/>
      </c>
      <c r="AV240" t="str">
        <f ca="1">IF($E239="","",IF($F240="",AV239,IF(AND($M240=1,AV$9&gt;$B$9),"",IF(AND($M240=1,AV$9&lt;=$B$9),LOOKUP(AV$9,$A$12:$A$111,$B$12:$B$111),IF(AND($H240=-1,AW$9=$R239),"",IF($H240=-1,AW239,IF(AND($H240=1,AU$9=$R239),$J240,IF($H240=1,AV239,""))))))))</f>
        <v/>
      </c>
      <c r="AW240" t="str">
        <f ca="1">IF($E239="","",IF($F240="",AW239,IF(AND($M240=1,AW$9&gt;$B$9),"",IF(AND($M240=1,AW$9&lt;=$B$9),LOOKUP(AW$9,$A$12:$A$111,$B$12:$B$111),IF(AND($H240=-1,AX$9=$R239),"",IF($H240=-1,AX239,IF(AND($H240=1,AV$9=$R239),$J240,IF($H240=1,AW239,""))))))))</f>
        <v/>
      </c>
      <c r="AX240" t="str">
        <f ca="1">IF($E239="","",IF($F240="",AX239,IF(AND($M240=1,AX$9&gt;$B$9),"",IF(AND($M240=1,AX$9&lt;=$B$9),LOOKUP(AX$9,$A$12:$A$111,$B$12:$B$111),IF(AND($H240=-1,AY$9=$R239),"",IF($H240=-1,AY239,IF(AND($H240=1,AW$9=$R239),$J240,IF($H240=1,AX239,""))))))))</f>
        <v/>
      </c>
      <c r="AY240" t="str">
        <f ca="1">IF($E239="","",IF($F240="",AY239,IF(AND($M240=1,AY$9&gt;$B$9),"",IF(AND($M240=1,AY$9&lt;=$B$9),LOOKUP(AY$9,$A$12:$A$111,$B$12:$B$111),IF(AND($H240=-1,AZ$9=$R239),"",IF($H240=-1,AZ239,IF(AND($H240=1,AX$9=$R239),$J240,IF($H240=1,AY239,""))))))))</f>
        <v/>
      </c>
      <c r="AZ240" t="str">
        <f ca="1">IF($E239="","",IF($F240="",AZ239,IF(AND($M240=1,AZ$9&gt;$B$9),"",IF(AND($M240=1,AZ$9&lt;=$B$9),LOOKUP(AZ$9,$A$12:$A$111,$B$12:$B$111),IF(AND($H240=-1,BA$9=$R239),"",IF($H240=-1,BA239,IF(AND($H240=1,AY$9=$R239),$J240,IF($H240=1,AZ239,""))))))))</f>
        <v/>
      </c>
      <c r="BA240" t="str">
        <f ca="1">IF($E239="","",IF($F240="",BA239,IF(AND($M240=1,BA$9&gt;$B$9),"",IF(AND($M240=1,BA$9&lt;=$B$9),LOOKUP(BA$9,$A$12:$A$111,$B$12:$B$111),IF(AND($H240=-1,BB$9=$R239),"",IF($H240=-1,BB239,IF(AND($H240=1,AZ$9=$R239),$J240,IF($H240=1,BA239,""))))))))</f>
        <v/>
      </c>
      <c r="BB240" t="str">
        <f ca="1">IF($E239="","",IF($F240="",BB239,IF(AND($M240=1,BB$9&gt;$B$9),"",IF(AND($M240=1,BB$9&lt;=$B$9),LOOKUP(BB$9,$A$12:$A$111,$B$12:$B$111),IF(AND($H240=-1,BC$9=$R239),"",IF($H240=-1,BC239,IF(AND($H240=1,BA$9=$R239),$J240,IF($H240=1,BB239,""))))))))</f>
        <v/>
      </c>
      <c r="BC240" t="str">
        <f ca="1">IF($E239="","",IF($F240="",BC239,IF(AND($M240=1,BC$9&gt;$B$9),"",IF(AND($M240=1,BC$9&lt;=$B$9),LOOKUP(BC$9,$A$12:$A$111,$B$12:$B$111),IF(AND($H240=-1,BD$9=$R239),"",IF($H240=-1,BD239,IF(AND($H240=1,BB$9=$R239),$J240,IF($H240=1,BC239,""))))))))</f>
        <v/>
      </c>
      <c r="BD240" t="str">
        <f ca="1">IF($E239="","",IF($F240="",BD239,IF(AND($M240=1,BD$9&gt;$B$9),"",IF(AND($M240=1,BD$9&lt;=$B$9),LOOKUP(BD$9,$A$12:$A$111,$B$12:$B$111),IF(AND($H240=-1,BE$9=$R239),"",IF($H240=-1,BE239,IF(AND($H240=1,BC$9=$R239),$J240,IF($H240=1,BD239,""))))))))</f>
        <v/>
      </c>
      <c r="BE240" t="str">
        <f ca="1">IF($E239="","",IF($F240="",BE239,IF(AND($M240=1,BE$9&gt;$B$9),"",IF(AND($M240=1,BE$9&lt;=$B$9),LOOKUP(BE$9,$A$12:$A$111,$B$12:$B$111),IF(AND($H240=-1,BF$9=$R239),"",IF($H240=-1,BF239,IF(AND($H240=1,BD$9=$R239),$J240,IF($H240=1,BE239,""))))))))</f>
        <v/>
      </c>
      <c r="BF240" t="str">
        <f ca="1">IF($E239="","",IF($F240="",BF239,IF(AND($M240=1,BF$9&gt;$B$9),"",IF(AND($M240=1,BF$9&lt;=$B$9),LOOKUP(BF$9,$A$12:$A$111,$B$12:$B$111),IF(AND($H240=-1,BG$9=$R239),"",IF($H240=-1,BG239,IF(AND($H240=1,BE$9=$R239),$J240,IF($H240=1,BF239,""))))))))</f>
        <v/>
      </c>
      <c r="BG240" t="str">
        <f ca="1">IF($E239="","",IF($F240="",BG239,IF(AND($M240=1,BG$9&gt;$B$9),"",IF(AND($M240=1,BG$9&lt;=$B$9),LOOKUP(BG$9,$A$12:$A$111,$B$12:$B$111),IF(AND($H240=-1,BH$9=$R239),"",IF($H240=-1,BH239,IF(AND($H240=1,BF$9=$R239),$J240,IF($H240=1,BG239,""))))))))</f>
        <v/>
      </c>
      <c r="BH240" t="str">
        <f ca="1">IF($E239="","",IF($F240="",BH239,IF(AND($M240=1,BH$9&gt;$B$9),"",IF(AND($M240=1,BH$9&lt;=$B$9),LOOKUP(BH$9,$A$12:$A$111,$B$12:$B$111),IF(AND($H240=-1,BI$9=$R239),"",IF($H240=-1,BI239,IF(AND($H240=1,BG$9=$R239),$J240,IF($H240=1,BH239,""))))))))</f>
        <v/>
      </c>
      <c r="BI240" t="str">
        <f ca="1">IF($E239="","",IF($F240="",BI239,IF(AND($M240=1,BI$9&gt;$B$9),"",IF(AND($M240=1,BI$9&lt;=$B$9),LOOKUP(BI$9,$A$12:$A$111,$B$12:$B$111),IF(AND($H240=-1,BJ$9=$R239),"",IF($H240=-1,BJ239,IF(AND($H240=1,BH$9=$R239),$J240,IF($H240=1,BI239,""))))))))</f>
        <v/>
      </c>
      <c r="BJ240" t="str">
        <f ca="1">IF($E239="","",IF($F240="",BJ239,IF(AND($M240=1,BJ$9&gt;$B$9),"",IF(AND($M240=1,BJ$9&lt;=$B$9),LOOKUP(BJ$9,$A$12:$A$111,$B$12:$B$111),IF(AND($H240=-1,BK$9=$R239),"",IF($H240=-1,BK239,IF(AND($H240=1,BI$9=$R239),$J240,IF($H240=1,BJ239,""))))))))</f>
        <v/>
      </c>
      <c r="BK240" t="str">
        <f ca="1">IF($E239="","",IF($F240="",BK239,IF(AND($M240=1,BK$9&gt;$B$9),"",IF(AND($M240=1,BK$9&lt;=$B$9),LOOKUP(BK$9,$A$12:$A$111,$B$12:$B$111),IF(AND($H240=-1,BL$9=$R239),"",IF($H240=-1,BL239,IF(AND($H240=1,BJ$9=$R239),$J240,IF($H240=1,BK239,""))))))))</f>
        <v/>
      </c>
      <c r="BL240" t="str">
        <f ca="1">IF($E239="","",IF($F240="",BL239,IF(AND($M240=1,BL$9&gt;$B$9),"",IF(AND($M240=1,BL$9&lt;=$B$9),LOOKUP(BL$9,$A$12:$A$111,$B$12:$B$111),IF(AND($H240=-1,BM$9=$R239),"",IF($H240=-1,BM239,IF(AND($H240=1,BK$9=$R239),$J240,IF($H240=1,BL239,""))))))))</f>
        <v/>
      </c>
      <c r="BM240" t="str">
        <f ca="1">IF($E239="","",IF($F240="",BM239,IF(AND($M240=1,BM$9&gt;$B$9),"",IF(AND($M240=1,BM$9&lt;=$B$9),LOOKUP(BM$9,$A$12:$A$111,$B$12:$B$111),IF(AND($H240=-1,BN$9=$R239),"",IF($H240=-1,BN239,IF(AND($H240=1,BL$9=$R239),$J240,IF($H240=1,BM239,""))))))))</f>
        <v/>
      </c>
      <c r="BN240" t="str">
        <f ca="1">IF($E239="","",IF($F240="",BN239,IF(AND($M240=1,BN$9&gt;$B$9),"",IF(AND($M240=1,BN$9&lt;=$B$9),LOOKUP(BN$9,$A$12:$A$111,$B$12:$B$111),IF(AND($H240=-1,BO$9=$R239),"",IF($H240=-1,BO239,IF(AND($H240=1,BM$9=$R239),$J240,IF($H240=1,BN239,""))))))))</f>
        <v/>
      </c>
      <c r="BO240" t="str">
        <f ca="1">IF($E239="","",IF($F240="",BO239,IF(AND($M240=1,BO$9&gt;$B$9),"",IF(AND($M240=1,BO$9&lt;=$B$9),LOOKUP(BO$9,$A$12:$A$111,$B$12:$B$111),IF(AND($H240=-1,BP$9=$R239),"",IF($H240=-1,BP239,IF(AND($H240=1,BN$9=$R239),$J240,IF($H240=1,BO239,""))))))))</f>
        <v/>
      </c>
      <c r="BP240" t="str">
        <f ca="1">IF($E239="","",IF($F240="",BP239,IF(AND($M240=1,BP$9&gt;$B$9),"",IF(AND($M240=1,BP$9&lt;=$B$9),LOOKUP(BP$9,$A$12:$A$111,$B$12:$B$111),IF(AND($H240=-1,BQ$9=$R239),"",IF($H240=-1,BQ239,IF(AND($H240=1,BO$9=$R239),$J240,IF($H240=1,BP239,""))))))))</f>
        <v/>
      </c>
    </row>
    <row r="241" spans="4:68" x14ac:dyDescent="0.25">
      <c r="D241" s="4">
        <v>231</v>
      </c>
      <c r="E241" s="1">
        <f t="shared" ca="1" si="30"/>
        <v>6</v>
      </c>
      <c r="F241" t="str">
        <f ca="1">IF(E240="","",IF(AND(B$3="Last",G240="Zero"),F240,IF(B$3="Last",G240,IF(AND(B$3="2nd last",G239="Zero"),F240,IF(B$3="2nd last",G239,IF(AND(B$3="Opposite",G240="Zero"),F240,IF(AND(B$3="Opposite",G240="Red"),"Black",IF(AND(B$3="Opposite",G240="Black"),"Red",IF(AND(B$3="Opposite",G240="Odd"),"Even",IF(AND(B$3="Opposite",G240="Even"),"Odd",IF(AND(B$3="Opposite",G240="High"),"Low",IF(AND(B$3="Opposite",G240="Low"),"High",IF(COUNTIF(Refs!$E$5:$I$6,B$3)=1,RevLab!B$3,"")))))))))))))</f>
        <v>Black</v>
      </c>
      <c r="G241" t="str">
        <f ca="1">IF(E241="","",IF(B$2="Red/Black",LOOKUP(E241,Refs!D:D,Refs!F:F),IF(B$2="High/Low",LOOKUP(E241,Refs!D:D,Refs!H:H),IF(B$2="Odd/Even",LOOKUP(E241,Refs!D:D,Refs!J:J),""))))</f>
        <v>Black</v>
      </c>
      <c r="H241">
        <f t="shared" ca="1" si="31"/>
        <v>1</v>
      </c>
      <c r="I241">
        <f ca="1">IF(E240="","",IF(F241="","",IF(AND(R240&gt;1,P240+Q240&gt;=$B$4),$B$4,IF(R240=1,P240,P240+Q240))))</f>
        <v>5</v>
      </c>
      <c r="J241">
        <f t="shared" ca="1" si="32"/>
        <v>5</v>
      </c>
      <c r="K241">
        <f t="shared" ca="1" si="34"/>
        <v>-295</v>
      </c>
      <c r="L241">
        <f t="shared" ca="1" si="35"/>
        <v>86</v>
      </c>
      <c r="M241">
        <f t="shared" ca="1" si="33"/>
        <v>0</v>
      </c>
      <c r="P241">
        <f t="shared" ca="1" si="27"/>
        <v>1</v>
      </c>
      <c r="Q241">
        <f t="shared" ca="1" si="28"/>
        <v>5</v>
      </c>
      <c r="R241" s="2">
        <f t="shared" ca="1" si="29"/>
        <v>5</v>
      </c>
      <c r="S241" s="4">
        <f ca="1">IF(E240="","",IF($F241="",S240,IF($M241=1,LOOKUP(S$9,$A$12:$A$111,$B$12:$B$111),IF(AND($H241=-1,T$9=$R240),"",IF($H241=-1,T240,IF($H241=1,S240))))))</f>
        <v>1</v>
      </c>
      <c r="T241">
        <f ca="1">IF($E240="","",IF($F241="",T240,IF(AND($M241=1,T$9&gt;$B$9),"",IF(AND($M241=1,T$9&lt;=$B$9),LOOKUP(T$9,$A$12:$A$111,$B$12:$B$111),IF(AND($H241=-1,U$9=$R240),"",IF($H241=-1,U240,IF(AND($H241=1,S$9=$R240),$J241,IF($H241=1,T240,""))))))))</f>
        <v>2</v>
      </c>
      <c r="U241">
        <f ca="1">IF($E240="","",IF($F241="",U240,IF(AND($M241=1,U$9&gt;$B$9),"",IF(AND($M241=1,U$9&lt;=$B$9),LOOKUP(U$9,$A$12:$A$111,$B$12:$B$111),IF(AND($H241=-1,V$9=$R240),"",IF($H241=-1,V240,IF(AND($H241=1,T$9=$R240),$J241,IF($H241=1,U240,""))))))))</f>
        <v>3</v>
      </c>
      <c r="V241">
        <f ca="1">IF($E240="","",IF($F241="",V240,IF(AND($M241=1,V$9&gt;$B$9),"",IF(AND($M241=1,V$9&lt;=$B$9),LOOKUP(V$9,$A$12:$A$111,$B$12:$B$111),IF(AND($H241=-1,W$9=$R240),"",IF($H241=-1,W240,IF(AND($H241=1,U$9=$R240),$J241,IF($H241=1,V240,""))))))))</f>
        <v>4</v>
      </c>
      <c r="W241">
        <f ca="1">IF($E240="","",IF($F241="",W240,IF(AND($M241=1,W$9&gt;$B$9),"",IF(AND($M241=1,W$9&lt;=$B$9),LOOKUP(W$9,$A$12:$A$111,$B$12:$B$111),IF(AND($H241=-1,X$9=$R240),"",IF($H241=-1,X240,IF(AND($H241=1,V$9=$R240),$J241,IF($H241=1,W240,""))))))))</f>
        <v>5</v>
      </c>
      <c r="X241" t="str">
        <f ca="1">IF($E240="","",IF($F241="",X240,IF(AND($M241=1,X$9&gt;$B$9),"",IF(AND($M241=1,X$9&lt;=$B$9),LOOKUP(X$9,$A$12:$A$111,$B$12:$B$111),IF(AND($H241=-1,Y$9=$R240),"",IF($H241=-1,Y240,IF(AND($H241=1,W$9=$R240),$J241,IF($H241=1,X240,""))))))))</f>
        <v/>
      </c>
      <c r="Y241" t="str">
        <f ca="1">IF($E240="","",IF($F241="",Y240,IF(AND($M241=1,Y$9&gt;$B$9),"",IF(AND($M241=1,Y$9&lt;=$B$9),LOOKUP(Y$9,$A$12:$A$111,$B$12:$B$111),IF(AND($H241=-1,Z$9=$R240),"",IF($H241=-1,Z240,IF(AND($H241=1,X$9=$R240),$J241,IF($H241=1,Y240,""))))))))</f>
        <v/>
      </c>
      <c r="Z241" t="str">
        <f ca="1">IF($E240="","",IF($F241="",Z240,IF(AND($M241=1,Z$9&gt;$B$9),"",IF(AND($M241=1,Z$9&lt;=$B$9),LOOKUP(Z$9,$A$12:$A$111,$B$12:$B$111),IF(AND($H241=-1,AA$9=$R240),"",IF($H241=-1,AA240,IF(AND($H241=1,Y$9=$R240),$J241,IF($H241=1,Z240,""))))))))</f>
        <v/>
      </c>
      <c r="AA241" t="str">
        <f ca="1">IF($E240="","",IF($F241="",AA240,IF(AND($M241=1,AA$9&gt;$B$9),"",IF(AND($M241=1,AA$9&lt;=$B$9),LOOKUP(AA$9,$A$12:$A$111,$B$12:$B$111),IF(AND($H241=-1,AB$9=$R240),"",IF($H241=-1,AB240,IF(AND($H241=1,Z$9=$R240),$J241,IF($H241=1,AA240,""))))))))</f>
        <v/>
      </c>
      <c r="AB241" t="str">
        <f ca="1">IF($E240="","",IF($F241="",AB240,IF(AND($M241=1,AB$9&gt;$B$9),"",IF(AND($M241=1,AB$9&lt;=$B$9),LOOKUP(AB$9,$A$12:$A$111,$B$12:$B$111),IF(AND($H241=-1,AC$9=$R240),"",IF($H241=-1,AC240,IF(AND($H241=1,AA$9=$R240),$J241,IF($H241=1,AB240,""))))))))</f>
        <v/>
      </c>
      <c r="AC241" t="str">
        <f ca="1">IF($E240="","",IF($F241="",AC240,IF(AND($M241=1,AC$9&gt;$B$9),"",IF(AND($M241=1,AC$9&lt;=$B$9),LOOKUP(AC$9,$A$12:$A$111,$B$12:$B$111),IF(AND($H241=-1,AD$9=$R240),"",IF($H241=-1,AD240,IF(AND($H241=1,AB$9=$R240),$J241,IF($H241=1,AC240,""))))))))</f>
        <v/>
      </c>
      <c r="AD241" t="str">
        <f ca="1">IF($E240="","",IF($F241="",AD240,IF(AND($M241=1,AD$9&gt;$B$9),"",IF(AND($M241=1,AD$9&lt;=$B$9),LOOKUP(AD$9,$A$12:$A$111,$B$12:$B$111),IF(AND($H241=-1,AE$9=$R240),"",IF($H241=-1,AE240,IF(AND($H241=1,AC$9=$R240),$J241,IF($H241=1,AD240,""))))))))</f>
        <v/>
      </c>
      <c r="AE241" t="str">
        <f ca="1">IF($E240="","",IF($F241="",AE240,IF(AND($M241=1,AE$9&gt;$B$9),"",IF(AND($M241=1,AE$9&lt;=$B$9),LOOKUP(AE$9,$A$12:$A$111,$B$12:$B$111),IF(AND($H241=-1,AF$9=$R240),"",IF($H241=-1,AF240,IF(AND($H241=1,AD$9=$R240),$J241,IF($H241=1,AE240,""))))))))</f>
        <v/>
      </c>
      <c r="AF241" t="str">
        <f ca="1">IF($E240="","",IF($F241="",AF240,IF(AND($M241=1,AF$9&gt;$B$9),"",IF(AND($M241=1,AF$9&lt;=$B$9),LOOKUP(AF$9,$A$12:$A$111,$B$12:$B$111),IF(AND($H241=-1,AG$9=$R240),"",IF($H241=-1,AG240,IF(AND($H241=1,AE$9=$R240),$J241,IF($H241=1,AF240,""))))))))</f>
        <v/>
      </c>
      <c r="AG241" t="str">
        <f ca="1">IF($E240="","",IF($F241="",AG240,IF(AND($M241=1,AG$9&gt;$B$9),"",IF(AND($M241=1,AG$9&lt;=$B$9),LOOKUP(AG$9,$A$12:$A$111,$B$12:$B$111),IF(AND($H241=-1,AH$9=$R240),"",IF($H241=-1,AH240,IF(AND($H241=1,AF$9=$R240),$J241,IF($H241=1,AG240,""))))))))</f>
        <v/>
      </c>
      <c r="AH241" t="str">
        <f ca="1">IF($E240="","",IF($F241="",AH240,IF(AND($M241=1,AH$9&gt;$B$9),"",IF(AND($M241=1,AH$9&lt;=$B$9),LOOKUP(AH$9,$A$12:$A$111,$B$12:$B$111),IF(AND($H241=-1,AI$9=$R240),"",IF($H241=-1,AI240,IF(AND($H241=1,AG$9=$R240),$J241,IF($H241=1,AH240,""))))))))</f>
        <v/>
      </c>
      <c r="AI241" t="str">
        <f ca="1">IF($E240="","",IF($F241="",AI240,IF(AND($M241=1,AI$9&gt;$B$9),"",IF(AND($M241=1,AI$9&lt;=$B$9),LOOKUP(AI$9,$A$12:$A$111,$B$12:$B$111),IF(AND($H241=-1,AJ$9=$R240),"",IF($H241=-1,AJ240,IF(AND($H241=1,AH$9=$R240),$J241,IF($H241=1,AI240,""))))))))</f>
        <v/>
      </c>
      <c r="AJ241" t="str">
        <f ca="1">IF($E240="","",IF($F241="",AJ240,IF(AND($M241=1,AJ$9&gt;$B$9),"",IF(AND($M241=1,AJ$9&lt;=$B$9),LOOKUP(AJ$9,$A$12:$A$111,$B$12:$B$111),IF(AND($H241=-1,AK$9=$R240),"",IF($H241=-1,AK240,IF(AND($H241=1,AI$9=$R240),$J241,IF($H241=1,AJ240,""))))))))</f>
        <v/>
      </c>
      <c r="AK241" t="str">
        <f ca="1">IF($E240="","",IF($F241="",AK240,IF(AND($M241=1,AK$9&gt;$B$9),"",IF(AND($M241=1,AK$9&lt;=$B$9),LOOKUP(AK$9,$A$12:$A$111,$B$12:$B$111),IF(AND($H241=-1,AL$9=$R240),"",IF($H241=-1,AL240,IF(AND($H241=1,AJ$9=$R240),$J241,IF($H241=1,AK240,""))))))))</f>
        <v/>
      </c>
      <c r="AL241" t="str">
        <f ca="1">IF($E240="","",IF($F241="",AL240,IF(AND($M241=1,AL$9&gt;$B$9),"",IF(AND($M241=1,AL$9&lt;=$B$9),LOOKUP(AL$9,$A$12:$A$111,$B$12:$B$111),IF(AND($H241=-1,AM$9=$R240),"",IF($H241=-1,AM240,IF(AND($H241=1,AK$9=$R240),$J241,IF($H241=1,AL240,""))))))))</f>
        <v/>
      </c>
      <c r="AM241" t="str">
        <f ca="1">IF($E240="","",IF($F241="",AM240,IF(AND($M241=1,AM$9&gt;$B$9),"",IF(AND($M241=1,AM$9&lt;=$B$9),LOOKUP(AM$9,$A$12:$A$111,$B$12:$B$111),IF(AND($H241=-1,AN$9=$R240),"",IF($H241=-1,AN240,IF(AND($H241=1,AL$9=$R240),$J241,IF($H241=1,AM240,""))))))))</f>
        <v/>
      </c>
      <c r="AN241" t="str">
        <f ca="1">IF($E240="","",IF($F241="",AN240,IF(AND($M241=1,AN$9&gt;$B$9),"",IF(AND($M241=1,AN$9&lt;=$B$9),LOOKUP(AN$9,$A$12:$A$111,$B$12:$B$111),IF(AND($H241=-1,AO$9=$R240),"",IF($H241=-1,AO240,IF(AND($H241=1,AM$9=$R240),$J241,IF($H241=1,AN240,""))))))))</f>
        <v/>
      </c>
      <c r="AO241" t="str">
        <f ca="1">IF($E240="","",IF($F241="",AO240,IF(AND($M241=1,AO$9&gt;$B$9),"",IF(AND($M241=1,AO$9&lt;=$B$9),LOOKUP(AO$9,$A$12:$A$111,$B$12:$B$111),IF(AND($H241=-1,AP$9=$R240),"",IF($H241=-1,AP240,IF(AND($H241=1,AN$9=$R240),$J241,IF($H241=1,AO240,""))))))))</f>
        <v/>
      </c>
      <c r="AP241" t="str">
        <f ca="1">IF($E240="","",IF($F241="",AP240,IF(AND($M241=1,AP$9&gt;$B$9),"",IF(AND($M241=1,AP$9&lt;=$B$9),LOOKUP(AP$9,$A$12:$A$111,$B$12:$B$111),IF(AND($H241=-1,AQ$9=$R240),"",IF($H241=-1,AQ240,IF(AND($H241=1,AO$9=$R240),$J241,IF($H241=1,AP240,""))))))))</f>
        <v/>
      </c>
      <c r="AQ241" t="str">
        <f ca="1">IF($E240="","",IF($F241="",AQ240,IF(AND($M241=1,AQ$9&gt;$B$9),"",IF(AND($M241=1,AQ$9&lt;=$B$9),LOOKUP(AQ$9,$A$12:$A$111,$B$12:$B$111),IF(AND($H241=-1,AR$9=$R240),"",IF($H241=-1,AR240,IF(AND($H241=1,AP$9=$R240),$J241,IF($H241=1,AQ240,""))))))))</f>
        <v/>
      </c>
      <c r="AR241" t="str">
        <f ca="1">IF($E240="","",IF($F241="",AR240,IF(AND($M241=1,AR$9&gt;$B$9),"",IF(AND($M241=1,AR$9&lt;=$B$9),LOOKUP(AR$9,$A$12:$A$111,$B$12:$B$111),IF(AND($H241=-1,AS$9=$R240),"",IF($H241=-1,AS240,IF(AND($H241=1,AQ$9=$R240),$J241,IF($H241=1,AR240,""))))))))</f>
        <v/>
      </c>
      <c r="AS241" t="str">
        <f ca="1">IF($E240="","",IF($F241="",AS240,IF(AND($M241=1,AS$9&gt;$B$9),"",IF(AND($M241=1,AS$9&lt;=$B$9),LOOKUP(AS$9,$A$12:$A$111,$B$12:$B$111),IF(AND($H241=-1,AT$9=$R240),"",IF($H241=-1,AT240,IF(AND($H241=1,AR$9=$R240),$J241,IF($H241=1,AS240,""))))))))</f>
        <v/>
      </c>
      <c r="AT241" t="str">
        <f ca="1">IF($E240="","",IF($F241="",AT240,IF(AND($M241=1,AT$9&gt;$B$9),"",IF(AND($M241=1,AT$9&lt;=$B$9),LOOKUP(AT$9,$A$12:$A$111,$B$12:$B$111),IF(AND($H241=-1,AU$9=$R240),"",IF($H241=-1,AU240,IF(AND($H241=1,AS$9=$R240),$J241,IF($H241=1,AT240,""))))))))</f>
        <v/>
      </c>
      <c r="AU241" t="str">
        <f ca="1">IF($E240="","",IF($F241="",AU240,IF(AND($M241=1,AU$9&gt;$B$9),"",IF(AND($M241=1,AU$9&lt;=$B$9),LOOKUP(AU$9,$A$12:$A$111,$B$12:$B$111),IF(AND($H241=-1,AV$9=$R240),"",IF($H241=-1,AV240,IF(AND($H241=1,AT$9=$R240),$J241,IF($H241=1,AU240,""))))))))</f>
        <v/>
      </c>
      <c r="AV241" t="str">
        <f ca="1">IF($E240="","",IF($F241="",AV240,IF(AND($M241=1,AV$9&gt;$B$9),"",IF(AND($M241=1,AV$9&lt;=$B$9),LOOKUP(AV$9,$A$12:$A$111,$B$12:$B$111),IF(AND($H241=-1,AW$9=$R240),"",IF($H241=-1,AW240,IF(AND($H241=1,AU$9=$R240),$J241,IF($H241=1,AV240,""))))))))</f>
        <v/>
      </c>
      <c r="AW241" t="str">
        <f ca="1">IF($E240="","",IF($F241="",AW240,IF(AND($M241=1,AW$9&gt;$B$9),"",IF(AND($M241=1,AW$9&lt;=$B$9),LOOKUP(AW$9,$A$12:$A$111,$B$12:$B$111),IF(AND($H241=-1,AX$9=$R240),"",IF($H241=-1,AX240,IF(AND($H241=1,AV$9=$R240),$J241,IF($H241=1,AW240,""))))))))</f>
        <v/>
      </c>
      <c r="AX241" t="str">
        <f ca="1">IF($E240="","",IF($F241="",AX240,IF(AND($M241=1,AX$9&gt;$B$9),"",IF(AND($M241=1,AX$9&lt;=$B$9),LOOKUP(AX$9,$A$12:$A$111,$B$12:$B$111),IF(AND($H241=-1,AY$9=$R240),"",IF($H241=-1,AY240,IF(AND($H241=1,AW$9=$R240),$J241,IF($H241=1,AX240,""))))))))</f>
        <v/>
      </c>
      <c r="AY241" t="str">
        <f ca="1">IF($E240="","",IF($F241="",AY240,IF(AND($M241=1,AY$9&gt;$B$9),"",IF(AND($M241=1,AY$9&lt;=$B$9),LOOKUP(AY$9,$A$12:$A$111,$B$12:$B$111),IF(AND($H241=-1,AZ$9=$R240),"",IF($H241=-1,AZ240,IF(AND($H241=1,AX$9=$R240),$J241,IF($H241=1,AY240,""))))))))</f>
        <v/>
      </c>
      <c r="AZ241" t="str">
        <f ca="1">IF($E240="","",IF($F241="",AZ240,IF(AND($M241=1,AZ$9&gt;$B$9),"",IF(AND($M241=1,AZ$9&lt;=$B$9),LOOKUP(AZ$9,$A$12:$A$111,$B$12:$B$111),IF(AND($H241=-1,BA$9=$R240),"",IF($H241=-1,BA240,IF(AND($H241=1,AY$9=$R240),$J241,IF($H241=1,AZ240,""))))))))</f>
        <v/>
      </c>
      <c r="BA241" t="str">
        <f ca="1">IF($E240="","",IF($F241="",BA240,IF(AND($M241=1,BA$9&gt;$B$9),"",IF(AND($M241=1,BA$9&lt;=$B$9),LOOKUP(BA$9,$A$12:$A$111,$B$12:$B$111),IF(AND($H241=-1,BB$9=$R240),"",IF($H241=-1,BB240,IF(AND($H241=1,AZ$9=$R240),$J241,IF($H241=1,BA240,""))))))))</f>
        <v/>
      </c>
      <c r="BB241" t="str">
        <f ca="1">IF($E240="","",IF($F241="",BB240,IF(AND($M241=1,BB$9&gt;$B$9),"",IF(AND($M241=1,BB$9&lt;=$B$9),LOOKUP(BB$9,$A$12:$A$111,$B$12:$B$111),IF(AND($H241=-1,BC$9=$R240),"",IF($H241=-1,BC240,IF(AND($H241=1,BA$9=$R240),$J241,IF($H241=1,BB240,""))))))))</f>
        <v/>
      </c>
      <c r="BC241" t="str">
        <f ca="1">IF($E240="","",IF($F241="",BC240,IF(AND($M241=1,BC$9&gt;$B$9),"",IF(AND($M241=1,BC$9&lt;=$B$9),LOOKUP(BC$9,$A$12:$A$111,$B$12:$B$111),IF(AND($H241=-1,BD$9=$R240),"",IF($H241=-1,BD240,IF(AND($H241=1,BB$9=$R240),$J241,IF($H241=1,BC240,""))))))))</f>
        <v/>
      </c>
      <c r="BD241" t="str">
        <f ca="1">IF($E240="","",IF($F241="",BD240,IF(AND($M241=1,BD$9&gt;$B$9),"",IF(AND($M241=1,BD$9&lt;=$B$9),LOOKUP(BD$9,$A$12:$A$111,$B$12:$B$111),IF(AND($H241=-1,BE$9=$R240),"",IF($H241=-1,BE240,IF(AND($H241=1,BC$9=$R240),$J241,IF($H241=1,BD240,""))))))))</f>
        <v/>
      </c>
      <c r="BE241" t="str">
        <f ca="1">IF($E240="","",IF($F241="",BE240,IF(AND($M241=1,BE$9&gt;$B$9),"",IF(AND($M241=1,BE$9&lt;=$B$9),LOOKUP(BE$9,$A$12:$A$111,$B$12:$B$111),IF(AND($H241=-1,BF$9=$R240),"",IF($H241=-1,BF240,IF(AND($H241=1,BD$9=$R240),$J241,IF($H241=1,BE240,""))))))))</f>
        <v/>
      </c>
      <c r="BF241" t="str">
        <f ca="1">IF($E240="","",IF($F241="",BF240,IF(AND($M241=1,BF$9&gt;$B$9),"",IF(AND($M241=1,BF$9&lt;=$B$9),LOOKUP(BF$9,$A$12:$A$111,$B$12:$B$111),IF(AND($H241=-1,BG$9=$R240),"",IF($H241=-1,BG240,IF(AND($H241=1,BE$9=$R240),$J241,IF($H241=1,BF240,""))))))))</f>
        <v/>
      </c>
      <c r="BG241" t="str">
        <f ca="1">IF($E240="","",IF($F241="",BG240,IF(AND($M241=1,BG$9&gt;$B$9),"",IF(AND($M241=1,BG$9&lt;=$B$9),LOOKUP(BG$9,$A$12:$A$111,$B$12:$B$111),IF(AND($H241=-1,BH$9=$R240),"",IF($H241=-1,BH240,IF(AND($H241=1,BF$9=$R240),$J241,IF($H241=1,BG240,""))))))))</f>
        <v/>
      </c>
      <c r="BH241" t="str">
        <f ca="1">IF($E240="","",IF($F241="",BH240,IF(AND($M241=1,BH$9&gt;$B$9),"",IF(AND($M241=1,BH$9&lt;=$B$9),LOOKUP(BH$9,$A$12:$A$111,$B$12:$B$111),IF(AND($H241=-1,BI$9=$R240),"",IF($H241=-1,BI240,IF(AND($H241=1,BG$9=$R240),$J241,IF($H241=1,BH240,""))))))))</f>
        <v/>
      </c>
      <c r="BI241" t="str">
        <f ca="1">IF($E240="","",IF($F241="",BI240,IF(AND($M241=1,BI$9&gt;$B$9),"",IF(AND($M241=1,BI$9&lt;=$B$9),LOOKUP(BI$9,$A$12:$A$111,$B$12:$B$111),IF(AND($H241=-1,BJ$9=$R240),"",IF($H241=-1,BJ240,IF(AND($H241=1,BH$9=$R240),$J241,IF($H241=1,BI240,""))))))))</f>
        <v/>
      </c>
      <c r="BJ241" t="str">
        <f ca="1">IF($E240="","",IF($F241="",BJ240,IF(AND($M241=1,BJ$9&gt;$B$9),"",IF(AND($M241=1,BJ$9&lt;=$B$9),LOOKUP(BJ$9,$A$12:$A$111,$B$12:$B$111),IF(AND($H241=-1,BK$9=$R240),"",IF($H241=-1,BK240,IF(AND($H241=1,BI$9=$R240),$J241,IF($H241=1,BJ240,""))))))))</f>
        <v/>
      </c>
      <c r="BK241" t="str">
        <f ca="1">IF($E240="","",IF($F241="",BK240,IF(AND($M241=1,BK$9&gt;$B$9),"",IF(AND($M241=1,BK$9&lt;=$B$9),LOOKUP(BK$9,$A$12:$A$111,$B$12:$B$111),IF(AND($H241=-1,BL$9=$R240),"",IF($H241=-1,BL240,IF(AND($H241=1,BJ$9=$R240),$J241,IF($H241=1,BK240,""))))))))</f>
        <v/>
      </c>
      <c r="BL241" t="str">
        <f ca="1">IF($E240="","",IF($F241="",BL240,IF(AND($M241=1,BL$9&gt;$B$9),"",IF(AND($M241=1,BL$9&lt;=$B$9),LOOKUP(BL$9,$A$12:$A$111,$B$12:$B$111),IF(AND($H241=-1,BM$9=$R240),"",IF($H241=-1,BM240,IF(AND($H241=1,BK$9=$R240),$J241,IF($H241=1,BL240,""))))))))</f>
        <v/>
      </c>
      <c r="BM241" t="str">
        <f ca="1">IF($E240="","",IF($F241="",BM240,IF(AND($M241=1,BM$9&gt;$B$9),"",IF(AND($M241=1,BM$9&lt;=$B$9),LOOKUP(BM$9,$A$12:$A$111,$B$12:$B$111),IF(AND($H241=-1,BN$9=$R240),"",IF($H241=-1,BN240,IF(AND($H241=1,BL$9=$R240),$J241,IF($H241=1,BM240,""))))))))</f>
        <v/>
      </c>
      <c r="BN241" t="str">
        <f ca="1">IF($E240="","",IF($F241="",BN240,IF(AND($M241=1,BN$9&gt;$B$9),"",IF(AND($M241=1,BN$9&lt;=$B$9),LOOKUP(BN$9,$A$12:$A$111,$B$12:$B$111),IF(AND($H241=-1,BO$9=$R240),"",IF($H241=-1,BO240,IF(AND($H241=1,BM$9=$R240),$J241,IF($H241=1,BN240,""))))))))</f>
        <v/>
      </c>
      <c r="BO241" t="str">
        <f ca="1">IF($E240="","",IF($F241="",BO240,IF(AND($M241=1,BO$9&gt;$B$9),"",IF(AND($M241=1,BO$9&lt;=$B$9),LOOKUP(BO$9,$A$12:$A$111,$B$12:$B$111),IF(AND($H241=-1,BP$9=$R240),"",IF($H241=-1,BP240,IF(AND($H241=1,BN$9=$R240),$J241,IF($H241=1,BO240,""))))))))</f>
        <v/>
      </c>
      <c r="BP241" t="str">
        <f ca="1">IF($E240="","",IF($F241="",BP240,IF(AND($M241=1,BP$9&gt;$B$9),"",IF(AND($M241=1,BP$9&lt;=$B$9),LOOKUP(BP$9,$A$12:$A$111,$B$12:$B$111),IF(AND($H241=-1,BQ$9=$R240),"",IF($H241=-1,BQ240,IF(AND($H241=1,BO$9=$R240),$J241,IF($H241=1,BP240,""))))))))</f>
        <v/>
      </c>
    </row>
    <row r="242" spans="4:68" x14ac:dyDescent="0.25">
      <c r="D242" s="4">
        <v>232</v>
      </c>
      <c r="E242" s="1">
        <f t="shared" ca="1" si="30"/>
        <v>10</v>
      </c>
      <c r="F242" t="str">
        <f ca="1">IF(E241="","",IF(AND(B$3="Last",G241="Zero"),F241,IF(B$3="Last",G241,IF(AND(B$3="2nd last",G240="Zero"),F241,IF(B$3="2nd last",G240,IF(AND(B$3="Opposite",G241="Zero"),F241,IF(AND(B$3="Opposite",G241="Red"),"Black",IF(AND(B$3="Opposite",G241="Black"),"Red",IF(AND(B$3="Opposite",G241="Odd"),"Even",IF(AND(B$3="Opposite",G241="Even"),"Odd",IF(AND(B$3="Opposite",G241="High"),"Low",IF(AND(B$3="Opposite",G241="Low"),"High",IF(COUNTIF(Refs!$E$5:$I$6,B$3)=1,RevLab!B$3,"")))))))))))))</f>
        <v>Black</v>
      </c>
      <c r="G242" t="str">
        <f ca="1">IF(E242="","",IF(B$2="Red/Black",LOOKUP(E242,Refs!D:D,Refs!F:F),IF(B$2="High/Low",LOOKUP(E242,Refs!D:D,Refs!H:H),IF(B$2="Odd/Even",LOOKUP(E242,Refs!D:D,Refs!J:J),""))))</f>
        <v>Black</v>
      </c>
      <c r="H242">
        <f t="shared" ca="1" si="31"/>
        <v>1</v>
      </c>
      <c r="I242">
        <f ca="1">IF(E241="","",IF(F242="","",IF(AND(R241&gt;1,P241+Q241&gt;=$B$4),$B$4,IF(R241=1,P241,P241+Q241))))</f>
        <v>6</v>
      </c>
      <c r="J242">
        <f t="shared" ca="1" si="32"/>
        <v>6</v>
      </c>
      <c r="K242">
        <f t="shared" ca="1" si="34"/>
        <v>-289</v>
      </c>
      <c r="L242">
        <f t="shared" ca="1" si="35"/>
        <v>86</v>
      </c>
      <c r="M242">
        <f t="shared" ca="1" si="33"/>
        <v>0</v>
      </c>
      <c r="P242">
        <f t="shared" ca="1" si="27"/>
        <v>1</v>
      </c>
      <c r="Q242">
        <f t="shared" ca="1" si="28"/>
        <v>6</v>
      </c>
      <c r="R242" s="2">
        <f t="shared" ca="1" si="29"/>
        <v>6</v>
      </c>
      <c r="S242" s="4">
        <f ca="1">IF(E241="","",IF($F242="",S241,IF($M242=1,LOOKUP(S$9,$A$12:$A$111,$B$12:$B$111),IF(AND($H242=-1,T$9=$R241),"",IF($H242=-1,T241,IF($H242=1,S241))))))</f>
        <v>1</v>
      </c>
      <c r="T242">
        <f ca="1">IF($E241="","",IF($F242="",T241,IF(AND($M242=1,T$9&gt;$B$9),"",IF(AND($M242=1,T$9&lt;=$B$9),LOOKUP(T$9,$A$12:$A$111,$B$12:$B$111),IF(AND($H242=-1,U$9=$R241),"",IF($H242=-1,U241,IF(AND($H242=1,S$9=$R241),$J242,IF($H242=1,T241,""))))))))</f>
        <v>2</v>
      </c>
      <c r="U242">
        <f ca="1">IF($E241="","",IF($F242="",U241,IF(AND($M242=1,U$9&gt;$B$9),"",IF(AND($M242=1,U$9&lt;=$B$9),LOOKUP(U$9,$A$12:$A$111,$B$12:$B$111),IF(AND($H242=-1,V$9=$R241),"",IF($H242=-1,V241,IF(AND($H242=1,T$9=$R241),$J242,IF($H242=1,U241,""))))))))</f>
        <v>3</v>
      </c>
      <c r="V242">
        <f ca="1">IF($E241="","",IF($F242="",V241,IF(AND($M242=1,V$9&gt;$B$9),"",IF(AND($M242=1,V$9&lt;=$B$9),LOOKUP(V$9,$A$12:$A$111,$B$12:$B$111),IF(AND($H242=-1,W$9=$R241),"",IF($H242=-1,W241,IF(AND($H242=1,U$9=$R241),$J242,IF($H242=1,V241,""))))))))</f>
        <v>4</v>
      </c>
      <c r="W242">
        <f ca="1">IF($E241="","",IF($F242="",W241,IF(AND($M242=1,W$9&gt;$B$9),"",IF(AND($M242=1,W$9&lt;=$B$9),LOOKUP(W$9,$A$12:$A$111,$B$12:$B$111),IF(AND($H242=-1,X$9=$R241),"",IF($H242=-1,X241,IF(AND($H242=1,V$9=$R241),$J242,IF($H242=1,W241,""))))))))</f>
        <v>5</v>
      </c>
      <c r="X242">
        <f ca="1">IF($E241="","",IF($F242="",X241,IF(AND($M242=1,X$9&gt;$B$9),"",IF(AND($M242=1,X$9&lt;=$B$9),LOOKUP(X$9,$A$12:$A$111,$B$12:$B$111),IF(AND($H242=-1,Y$9=$R241),"",IF($H242=-1,Y241,IF(AND($H242=1,W$9=$R241),$J242,IF($H242=1,X241,""))))))))</f>
        <v>6</v>
      </c>
      <c r="Y242" t="str">
        <f ca="1">IF($E241="","",IF($F242="",Y241,IF(AND($M242=1,Y$9&gt;$B$9),"",IF(AND($M242=1,Y$9&lt;=$B$9),LOOKUP(Y$9,$A$12:$A$111,$B$12:$B$111),IF(AND($H242=-1,Z$9=$R241),"",IF($H242=-1,Z241,IF(AND($H242=1,X$9=$R241),$J242,IF($H242=1,Y241,""))))))))</f>
        <v/>
      </c>
      <c r="Z242" t="str">
        <f ca="1">IF($E241="","",IF($F242="",Z241,IF(AND($M242=1,Z$9&gt;$B$9),"",IF(AND($M242=1,Z$9&lt;=$B$9),LOOKUP(Z$9,$A$12:$A$111,$B$12:$B$111),IF(AND($H242=-1,AA$9=$R241),"",IF($H242=-1,AA241,IF(AND($H242=1,Y$9=$R241),$J242,IF($H242=1,Z241,""))))))))</f>
        <v/>
      </c>
      <c r="AA242" t="str">
        <f ca="1">IF($E241="","",IF($F242="",AA241,IF(AND($M242=1,AA$9&gt;$B$9),"",IF(AND($M242=1,AA$9&lt;=$B$9),LOOKUP(AA$9,$A$12:$A$111,$B$12:$B$111),IF(AND($H242=-1,AB$9=$R241),"",IF($H242=-1,AB241,IF(AND($H242=1,Z$9=$R241),$J242,IF($H242=1,AA241,""))))))))</f>
        <v/>
      </c>
      <c r="AB242" t="str">
        <f ca="1">IF($E241="","",IF($F242="",AB241,IF(AND($M242=1,AB$9&gt;$B$9),"",IF(AND($M242=1,AB$9&lt;=$B$9),LOOKUP(AB$9,$A$12:$A$111,$B$12:$B$111),IF(AND($H242=-1,AC$9=$R241),"",IF($H242=-1,AC241,IF(AND($H242=1,AA$9=$R241),$J242,IF($H242=1,AB241,""))))))))</f>
        <v/>
      </c>
      <c r="AC242" t="str">
        <f ca="1">IF($E241="","",IF($F242="",AC241,IF(AND($M242=1,AC$9&gt;$B$9),"",IF(AND($M242=1,AC$9&lt;=$B$9),LOOKUP(AC$9,$A$12:$A$111,$B$12:$B$111),IF(AND($H242=-1,AD$9=$R241),"",IF($H242=-1,AD241,IF(AND($H242=1,AB$9=$R241),$J242,IF($H242=1,AC241,""))))))))</f>
        <v/>
      </c>
      <c r="AD242" t="str">
        <f ca="1">IF($E241="","",IF($F242="",AD241,IF(AND($M242=1,AD$9&gt;$B$9),"",IF(AND($M242=1,AD$9&lt;=$B$9),LOOKUP(AD$9,$A$12:$A$111,$B$12:$B$111),IF(AND($H242=-1,AE$9=$R241),"",IF($H242=-1,AE241,IF(AND($H242=1,AC$9=$R241),$J242,IF($H242=1,AD241,""))))))))</f>
        <v/>
      </c>
      <c r="AE242" t="str">
        <f ca="1">IF($E241="","",IF($F242="",AE241,IF(AND($M242=1,AE$9&gt;$B$9),"",IF(AND($M242=1,AE$9&lt;=$B$9),LOOKUP(AE$9,$A$12:$A$111,$B$12:$B$111),IF(AND($H242=-1,AF$9=$R241),"",IF($H242=-1,AF241,IF(AND($H242=1,AD$9=$R241),$J242,IF($H242=1,AE241,""))))))))</f>
        <v/>
      </c>
      <c r="AF242" t="str">
        <f ca="1">IF($E241="","",IF($F242="",AF241,IF(AND($M242=1,AF$9&gt;$B$9),"",IF(AND($M242=1,AF$9&lt;=$B$9),LOOKUP(AF$9,$A$12:$A$111,$B$12:$B$111),IF(AND($H242=-1,AG$9=$R241),"",IF($H242=-1,AG241,IF(AND($H242=1,AE$9=$R241),$J242,IF($H242=1,AF241,""))))))))</f>
        <v/>
      </c>
      <c r="AG242" t="str">
        <f ca="1">IF($E241="","",IF($F242="",AG241,IF(AND($M242=1,AG$9&gt;$B$9),"",IF(AND($M242=1,AG$9&lt;=$B$9),LOOKUP(AG$9,$A$12:$A$111,$B$12:$B$111),IF(AND($H242=-1,AH$9=$R241),"",IF($H242=-1,AH241,IF(AND($H242=1,AF$9=$R241),$J242,IF($H242=1,AG241,""))))))))</f>
        <v/>
      </c>
      <c r="AH242" t="str">
        <f ca="1">IF($E241="","",IF($F242="",AH241,IF(AND($M242=1,AH$9&gt;$B$9),"",IF(AND($M242=1,AH$9&lt;=$B$9),LOOKUP(AH$9,$A$12:$A$111,$B$12:$B$111),IF(AND($H242=-1,AI$9=$R241),"",IF($H242=-1,AI241,IF(AND($H242=1,AG$9=$R241),$J242,IF($H242=1,AH241,""))))))))</f>
        <v/>
      </c>
      <c r="AI242" t="str">
        <f ca="1">IF($E241="","",IF($F242="",AI241,IF(AND($M242=1,AI$9&gt;$B$9),"",IF(AND($M242=1,AI$9&lt;=$B$9),LOOKUP(AI$9,$A$12:$A$111,$B$12:$B$111),IF(AND($H242=-1,AJ$9=$R241),"",IF($H242=-1,AJ241,IF(AND($H242=1,AH$9=$R241),$J242,IF($H242=1,AI241,""))))))))</f>
        <v/>
      </c>
      <c r="AJ242" t="str">
        <f ca="1">IF($E241="","",IF($F242="",AJ241,IF(AND($M242=1,AJ$9&gt;$B$9),"",IF(AND($M242=1,AJ$9&lt;=$B$9),LOOKUP(AJ$9,$A$12:$A$111,$B$12:$B$111),IF(AND($H242=-1,AK$9=$R241),"",IF($H242=-1,AK241,IF(AND($H242=1,AI$9=$R241),$J242,IF($H242=1,AJ241,""))))))))</f>
        <v/>
      </c>
      <c r="AK242" t="str">
        <f ca="1">IF($E241="","",IF($F242="",AK241,IF(AND($M242=1,AK$9&gt;$B$9),"",IF(AND($M242=1,AK$9&lt;=$B$9),LOOKUP(AK$9,$A$12:$A$111,$B$12:$B$111),IF(AND($H242=-1,AL$9=$R241),"",IF($H242=-1,AL241,IF(AND($H242=1,AJ$9=$R241),$J242,IF($H242=1,AK241,""))))))))</f>
        <v/>
      </c>
      <c r="AL242" t="str">
        <f ca="1">IF($E241="","",IF($F242="",AL241,IF(AND($M242=1,AL$9&gt;$B$9),"",IF(AND($M242=1,AL$9&lt;=$B$9),LOOKUP(AL$9,$A$12:$A$111,$B$12:$B$111),IF(AND($H242=-1,AM$9=$R241),"",IF($H242=-1,AM241,IF(AND($H242=1,AK$9=$R241),$J242,IF($H242=1,AL241,""))))))))</f>
        <v/>
      </c>
      <c r="AM242" t="str">
        <f ca="1">IF($E241="","",IF($F242="",AM241,IF(AND($M242=1,AM$9&gt;$B$9),"",IF(AND($M242=1,AM$9&lt;=$B$9),LOOKUP(AM$9,$A$12:$A$111,$B$12:$B$111),IF(AND($H242=-1,AN$9=$R241),"",IF($H242=-1,AN241,IF(AND($H242=1,AL$9=$R241),$J242,IF($H242=1,AM241,""))))))))</f>
        <v/>
      </c>
      <c r="AN242" t="str">
        <f ca="1">IF($E241="","",IF($F242="",AN241,IF(AND($M242=1,AN$9&gt;$B$9),"",IF(AND($M242=1,AN$9&lt;=$B$9),LOOKUP(AN$9,$A$12:$A$111,$B$12:$B$111),IF(AND($H242=-1,AO$9=$R241),"",IF($H242=-1,AO241,IF(AND($H242=1,AM$9=$R241),$J242,IF($H242=1,AN241,""))))))))</f>
        <v/>
      </c>
      <c r="AO242" t="str">
        <f ca="1">IF($E241="","",IF($F242="",AO241,IF(AND($M242=1,AO$9&gt;$B$9),"",IF(AND($M242=1,AO$9&lt;=$B$9),LOOKUP(AO$9,$A$12:$A$111,$B$12:$B$111),IF(AND($H242=-1,AP$9=$R241),"",IF($H242=-1,AP241,IF(AND($H242=1,AN$9=$R241),$J242,IF($H242=1,AO241,""))))))))</f>
        <v/>
      </c>
      <c r="AP242" t="str">
        <f ca="1">IF($E241="","",IF($F242="",AP241,IF(AND($M242=1,AP$9&gt;$B$9),"",IF(AND($M242=1,AP$9&lt;=$B$9),LOOKUP(AP$9,$A$12:$A$111,$B$12:$B$111),IF(AND($H242=-1,AQ$9=$R241),"",IF($H242=-1,AQ241,IF(AND($H242=1,AO$9=$R241),$J242,IF($H242=1,AP241,""))))))))</f>
        <v/>
      </c>
      <c r="AQ242" t="str">
        <f ca="1">IF($E241="","",IF($F242="",AQ241,IF(AND($M242=1,AQ$9&gt;$B$9),"",IF(AND($M242=1,AQ$9&lt;=$B$9),LOOKUP(AQ$9,$A$12:$A$111,$B$12:$B$111),IF(AND($H242=-1,AR$9=$R241),"",IF($H242=-1,AR241,IF(AND($H242=1,AP$9=$R241),$J242,IF($H242=1,AQ241,""))))))))</f>
        <v/>
      </c>
      <c r="AR242" t="str">
        <f ca="1">IF($E241="","",IF($F242="",AR241,IF(AND($M242=1,AR$9&gt;$B$9),"",IF(AND($M242=1,AR$9&lt;=$B$9),LOOKUP(AR$9,$A$12:$A$111,$B$12:$B$111),IF(AND($H242=-1,AS$9=$R241),"",IF($H242=-1,AS241,IF(AND($H242=1,AQ$9=$R241),$J242,IF($H242=1,AR241,""))))))))</f>
        <v/>
      </c>
      <c r="AS242" t="str">
        <f ca="1">IF($E241="","",IF($F242="",AS241,IF(AND($M242=1,AS$9&gt;$B$9),"",IF(AND($M242=1,AS$9&lt;=$B$9),LOOKUP(AS$9,$A$12:$A$111,$B$12:$B$111),IF(AND($H242=-1,AT$9=$R241),"",IF($H242=-1,AT241,IF(AND($H242=1,AR$9=$R241),$J242,IF($H242=1,AS241,""))))))))</f>
        <v/>
      </c>
      <c r="AT242" t="str">
        <f ca="1">IF($E241="","",IF($F242="",AT241,IF(AND($M242=1,AT$9&gt;$B$9),"",IF(AND($M242=1,AT$9&lt;=$B$9),LOOKUP(AT$9,$A$12:$A$111,$B$12:$B$111),IF(AND($H242=-1,AU$9=$R241),"",IF($H242=-1,AU241,IF(AND($H242=1,AS$9=$R241),$J242,IF($H242=1,AT241,""))))))))</f>
        <v/>
      </c>
      <c r="AU242" t="str">
        <f ca="1">IF($E241="","",IF($F242="",AU241,IF(AND($M242=1,AU$9&gt;$B$9),"",IF(AND($M242=1,AU$9&lt;=$B$9),LOOKUP(AU$9,$A$12:$A$111,$B$12:$B$111),IF(AND($H242=-1,AV$9=$R241),"",IF($H242=-1,AV241,IF(AND($H242=1,AT$9=$R241),$J242,IF($H242=1,AU241,""))))))))</f>
        <v/>
      </c>
      <c r="AV242" t="str">
        <f ca="1">IF($E241="","",IF($F242="",AV241,IF(AND($M242=1,AV$9&gt;$B$9),"",IF(AND($M242=1,AV$9&lt;=$B$9),LOOKUP(AV$9,$A$12:$A$111,$B$12:$B$111),IF(AND($H242=-1,AW$9=$R241),"",IF($H242=-1,AW241,IF(AND($H242=1,AU$9=$R241),$J242,IF($H242=1,AV241,""))))))))</f>
        <v/>
      </c>
      <c r="AW242" t="str">
        <f ca="1">IF($E241="","",IF($F242="",AW241,IF(AND($M242=1,AW$9&gt;$B$9),"",IF(AND($M242=1,AW$9&lt;=$B$9),LOOKUP(AW$9,$A$12:$A$111,$B$12:$B$111),IF(AND($H242=-1,AX$9=$R241),"",IF($H242=-1,AX241,IF(AND($H242=1,AV$9=$R241),$J242,IF($H242=1,AW241,""))))))))</f>
        <v/>
      </c>
      <c r="AX242" t="str">
        <f ca="1">IF($E241="","",IF($F242="",AX241,IF(AND($M242=1,AX$9&gt;$B$9),"",IF(AND($M242=1,AX$9&lt;=$B$9),LOOKUP(AX$9,$A$12:$A$111,$B$12:$B$111),IF(AND($H242=-1,AY$9=$R241),"",IF($H242=-1,AY241,IF(AND($H242=1,AW$9=$R241),$J242,IF($H242=1,AX241,""))))))))</f>
        <v/>
      </c>
      <c r="AY242" t="str">
        <f ca="1">IF($E241="","",IF($F242="",AY241,IF(AND($M242=1,AY$9&gt;$B$9),"",IF(AND($M242=1,AY$9&lt;=$B$9),LOOKUP(AY$9,$A$12:$A$111,$B$12:$B$111),IF(AND($H242=-1,AZ$9=$R241),"",IF($H242=-1,AZ241,IF(AND($H242=1,AX$9=$R241),$J242,IF($H242=1,AY241,""))))))))</f>
        <v/>
      </c>
      <c r="AZ242" t="str">
        <f ca="1">IF($E241="","",IF($F242="",AZ241,IF(AND($M242=1,AZ$9&gt;$B$9),"",IF(AND($M242=1,AZ$9&lt;=$B$9),LOOKUP(AZ$9,$A$12:$A$111,$B$12:$B$111),IF(AND($H242=-1,BA$9=$R241),"",IF($H242=-1,BA241,IF(AND($H242=1,AY$9=$R241),$J242,IF($H242=1,AZ241,""))))))))</f>
        <v/>
      </c>
      <c r="BA242" t="str">
        <f ca="1">IF($E241="","",IF($F242="",BA241,IF(AND($M242=1,BA$9&gt;$B$9),"",IF(AND($M242=1,BA$9&lt;=$B$9),LOOKUP(BA$9,$A$12:$A$111,$B$12:$B$111),IF(AND($H242=-1,BB$9=$R241),"",IF($H242=-1,BB241,IF(AND($H242=1,AZ$9=$R241),$J242,IF($H242=1,BA241,""))))))))</f>
        <v/>
      </c>
      <c r="BB242" t="str">
        <f ca="1">IF($E241="","",IF($F242="",BB241,IF(AND($M242=1,BB$9&gt;$B$9),"",IF(AND($M242=1,BB$9&lt;=$B$9),LOOKUP(BB$9,$A$12:$A$111,$B$12:$B$111),IF(AND($H242=-1,BC$9=$R241),"",IF($H242=-1,BC241,IF(AND($H242=1,BA$9=$R241),$J242,IF($H242=1,BB241,""))))))))</f>
        <v/>
      </c>
      <c r="BC242" t="str">
        <f ca="1">IF($E241="","",IF($F242="",BC241,IF(AND($M242=1,BC$9&gt;$B$9),"",IF(AND($M242=1,BC$9&lt;=$B$9),LOOKUP(BC$9,$A$12:$A$111,$B$12:$B$111),IF(AND($H242=-1,BD$9=$R241),"",IF($H242=-1,BD241,IF(AND($H242=1,BB$9=$R241),$J242,IF($H242=1,BC241,""))))))))</f>
        <v/>
      </c>
      <c r="BD242" t="str">
        <f ca="1">IF($E241="","",IF($F242="",BD241,IF(AND($M242=1,BD$9&gt;$B$9),"",IF(AND($M242=1,BD$9&lt;=$B$9),LOOKUP(BD$9,$A$12:$A$111,$B$12:$B$111),IF(AND($H242=-1,BE$9=$R241),"",IF($H242=-1,BE241,IF(AND($H242=1,BC$9=$R241),$J242,IF($H242=1,BD241,""))))))))</f>
        <v/>
      </c>
      <c r="BE242" t="str">
        <f ca="1">IF($E241="","",IF($F242="",BE241,IF(AND($M242=1,BE$9&gt;$B$9),"",IF(AND($M242=1,BE$9&lt;=$B$9),LOOKUP(BE$9,$A$12:$A$111,$B$12:$B$111),IF(AND($H242=-1,BF$9=$R241),"",IF($H242=-1,BF241,IF(AND($H242=1,BD$9=$R241),$J242,IF($H242=1,BE241,""))))))))</f>
        <v/>
      </c>
      <c r="BF242" t="str">
        <f ca="1">IF($E241="","",IF($F242="",BF241,IF(AND($M242=1,BF$9&gt;$B$9),"",IF(AND($M242=1,BF$9&lt;=$B$9),LOOKUP(BF$9,$A$12:$A$111,$B$12:$B$111),IF(AND($H242=-1,BG$9=$R241),"",IF($H242=-1,BG241,IF(AND($H242=1,BE$9=$R241),$J242,IF($H242=1,BF241,""))))))))</f>
        <v/>
      </c>
      <c r="BG242" t="str">
        <f ca="1">IF($E241="","",IF($F242="",BG241,IF(AND($M242=1,BG$9&gt;$B$9),"",IF(AND($M242=1,BG$9&lt;=$B$9),LOOKUP(BG$9,$A$12:$A$111,$B$12:$B$111),IF(AND($H242=-1,BH$9=$R241),"",IF($H242=-1,BH241,IF(AND($H242=1,BF$9=$R241),$J242,IF($H242=1,BG241,""))))))))</f>
        <v/>
      </c>
      <c r="BH242" t="str">
        <f ca="1">IF($E241="","",IF($F242="",BH241,IF(AND($M242=1,BH$9&gt;$B$9),"",IF(AND($M242=1,BH$9&lt;=$B$9),LOOKUP(BH$9,$A$12:$A$111,$B$12:$B$111),IF(AND($H242=-1,BI$9=$R241),"",IF($H242=-1,BI241,IF(AND($H242=1,BG$9=$R241),$J242,IF($H242=1,BH241,""))))))))</f>
        <v/>
      </c>
      <c r="BI242" t="str">
        <f ca="1">IF($E241="","",IF($F242="",BI241,IF(AND($M242=1,BI$9&gt;$B$9),"",IF(AND($M242=1,BI$9&lt;=$B$9),LOOKUP(BI$9,$A$12:$A$111,$B$12:$B$111),IF(AND($H242=-1,BJ$9=$R241),"",IF($H242=-1,BJ241,IF(AND($H242=1,BH$9=$R241),$J242,IF($H242=1,BI241,""))))))))</f>
        <v/>
      </c>
      <c r="BJ242" t="str">
        <f ca="1">IF($E241="","",IF($F242="",BJ241,IF(AND($M242=1,BJ$9&gt;$B$9),"",IF(AND($M242=1,BJ$9&lt;=$B$9),LOOKUP(BJ$9,$A$12:$A$111,$B$12:$B$111),IF(AND($H242=-1,BK$9=$R241),"",IF($H242=-1,BK241,IF(AND($H242=1,BI$9=$R241),$J242,IF($H242=1,BJ241,""))))))))</f>
        <v/>
      </c>
      <c r="BK242" t="str">
        <f ca="1">IF($E241="","",IF($F242="",BK241,IF(AND($M242=1,BK$9&gt;$B$9),"",IF(AND($M242=1,BK$9&lt;=$B$9),LOOKUP(BK$9,$A$12:$A$111,$B$12:$B$111),IF(AND($H242=-1,BL$9=$R241),"",IF($H242=-1,BL241,IF(AND($H242=1,BJ$9=$R241),$J242,IF($H242=1,BK241,""))))))))</f>
        <v/>
      </c>
      <c r="BL242" t="str">
        <f ca="1">IF($E241="","",IF($F242="",BL241,IF(AND($M242=1,BL$9&gt;$B$9),"",IF(AND($M242=1,BL$9&lt;=$B$9),LOOKUP(BL$9,$A$12:$A$111,$B$12:$B$111),IF(AND($H242=-1,BM$9=$R241),"",IF($H242=-1,BM241,IF(AND($H242=1,BK$9=$R241),$J242,IF($H242=1,BL241,""))))))))</f>
        <v/>
      </c>
      <c r="BM242" t="str">
        <f ca="1">IF($E241="","",IF($F242="",BM241,IF(AND($M242=1,BM$9&gt;$B$9),"",IF(AND($M242=1,BM$9&lt;=$B$9),LOOKUP(BM$9,$A$12:$A$111,$B$12:$B$111),IF(AND($H242=-1,BN$9=$R241),"",IF($H242=-1,BN241,IF(AND($H242=1,BL$9=$R241),$J242,IF($H242=1,BM241,""))))))))</f>
        <v/>
      </c>
      <c r="BN242" t="str">
        <f ca="1">IF($E241="","",IF($F242="",BN241,IF(AND($M242=1,BN$9&gt;$B$9),"",IF(AND($M242=1,BN$9&lt;=$B$9),LOOKUP(BN$9,$A$12:$A$111,$B$12:$B$111),IF(AND($H242=-1,BO$9=$R241),"",IF($H242=-1,BO241,IF(AND($H242=1,BM$9=$R241),$J242,IF($H242=1,BN241,""))))))))</f>
        <v/>
      </c>
      <c r="BO242" t="str">
        <f ca="1">IF($E241="","",IF($F242="",BO241,IF(AND($M242=1,BO$9&gt;$B$9),"",IF(AND($M242=1,BO$9&lt;=$B$9),LOOKUP(BO$9,$A$12:$A$111,$B$12:$B$111),IF(AND($H242=-1,BP$9=$R241),"",IF($H242=-1,BP241,IF(AND($H242=1,BN$9=$R241),$J242,IF($H242=1,BO241,""))))))))</f>
        <v/>
      </c>
      <c r="BP242" t="str">
        <f ca="1">IF($E241="","",IF($F242="",BP241,IF(AND($M242=1,BP$9&gt;$B$9),"",IF(AND($M242=1,BP$9&lt;=$B$9),LOOKUP(BP$9,$A$12:$A$111,$B$12:$B$111),IF(AND($H242=-1,BQ$9=$R241),"",IF($H242=-1,BQ241,IF(AND($H242=1,BO$9=$R241),$J242,IF($H242=1,BP241,""))))))))</f>
        <v/>
      </c>
    </row>
    <row r="243" spans="4:68" x14ac:dyDescent="0.25">
      <c r="D243" s="4">
        <v>233</v>
      </c>
      <c r="E243" s="1">
        <f t="shared" ca="1" si="30"/>
        <v>15</v>
      </c>
      <c r="F243" t="str">
        <f ca="1">IF(E242="","",IF(AND(B$3="Last",G242="Zero"),F242,IF(B$3="Last",G242,IF(AND(B$3="2nd last",G241="Zero"),F242,IF(B$3="2nd last",G241,IF(AND(B$3="Opposite",G242="Zero"),F242,IF(AND(B$3="Opposite",G242="Red"),"Black",IF(AND(B$3="Opposite",G242="Black"),"Red",IF(AND(B$3="Opposite",G242="Odd"),"Even",IF(AND(B$3="Opposite",G242="Even"),"Odd",IF(AND(B$3="Opposite",G242="High"),"Low",IF(AND(B$3="Opposite",G242="Low"),"High",IF(COUNTIF(Refs!$E$5:$I$6,B$3)=1,RevLab!B$3,"")))))))))))))</f>
        <v>Black</v>
      </c>
      <c r="G243" t="str">
        <f ca="1">IF(E243="","",IF(B$2="Red/Black",LOOKUP(E243,Refs!D:D,Refs!F:F),IF(B$2="High/Low",LOOKUP(E243,Refs!D:D,Refs!H:H),IF(B$2="Odd/Even",LOOKUP(E243,Refs!D:D,Refs!J:J),""))))</f>
        <v>Black</v>
      </c>
      <c r="H243">
        <f t="shared" ca="1" si="31"/>
        <v>1</v>
      </c>
      <c r="I243">
        <f ca="1">IF(E242="","",IF(F243="","",IF(AND(R242&gt;1,P242+Q242&gt;=$B$4),$B$4,IF(R242=1,P242,P242+Q242))))</f>
        <v>7</v>
      </c>
      <c r="J243">
        <f t="shared" ca="1" si="32"/>
        <v>7</v>
      </c>
      <c r="K243">
        <f t="shared" ca="1" si="34"/>
        <v>-282</v>
      </c>
      <c r="L243">
        <f t="shared" ca="1" si="35"/>
        <v>86</v>
      </c>
      <c r="M243">
        <f t="shared" ca="1" si="33"/>
        <v>0</v>
      </c>
      <c r="P243">
        <f t="shared" ca="1" si="27"/>
        <v>1</v>
      </c>
      <c r="Q243">
        <f t="shared" ca="1" si="28"/>
        <v>7</v>
      </c>
      <c r="R243" s="2">
        <f t="shared" ca="1" si="29"/>
        <v>7</v>
      </c>
      <c r="S243" s="4">
        <f ca="1">IF(E242="","",IF($F243="",S242,IF($M243=1,LOOKUP(S$9,$A$12:$A$111,$B$12:$B$111),IF(AND($H243=-1,T$9=$R242),"",IF($H243=-1,T242,IF($H243=1,S242))))))</f>
        <v>1</v>
      </c>
      <c r="T243">
        <f ca="1">IF($E242="","",IF($F243="",T242,IF(AND($M243=1,T$9&gt;$B$9),"",IF(AND($M243=1,T$9&lt;=$B$9),LOOKUP(T$9,$A$12:$A$111,$B$12:$B$111),IF(AND($H243=-1,U$9=$R242),"",IF($H243=-1,U242,IF(AND($H243=1,S$9=$R242),$J243,IF($H243=1,T242,""))))))))</f>
        <v>2</v>
      </c>
      <c r="U243">
        <f ca="1">IF($E242="","",IF($F243="",U242,IF(AND($M243=1,U$9&gt;$B$9),"",IF(AND($M243=1,U$9&lt;=$B$9),LOOKUP(U$9,$A$12:$A$111,$B$12:$B$111),IF(AND($H243=-1,V$9=$R242),"",IF($H243=-1,V242,IF(AND($H243=1,T$9=$R242),$J243,IF($H243=1,U242,""))))))))</f>
        <v>3</v>
      </c>
      <c r="V243">
        <f ca="1">IF($E242="","",IF($F243="",V242,IF(AND($M243=1,V$9&gt;$B$9),"",IF(AND($M243=1,V$9&lt;=$B$9),LOOKUP(V$9,$A$12:$A$111,$B$12:$B$111),IF(AND($H243=-1,W$9=$R242),"",IF($H243=-1,W242,IF(AND($H243=1,U$9=$R242),$J243,IF($H243=1,V242,""))))))))</f>
        <v>4</v>
      </c>
      <c r="W243">
        <f ca="1">IF($E242="","",IF($F243="",W242,IF(AND($M243=1,W$9&gt;$B$9),"",IF(AND($M243=1,W$9&lt;=$B$9),LOOKUP(W$9,$A$12:$A$111,$B$12:$B$111),IF(AND($H243=-1,X$9=$R242),"",IF($H243=-1,X242,IF(AND($H243=1,V$9=$R242),$J243,IF($H243=1,W242,""))))))))</f>
        <v>5</v>
      </c>
      <c r="X243">
        <f ca="1">IF($E242="","",IF($F243="",X242,IF(AND($M243=1,X$9&gt;$B$9),"",IF(AND($M243=1,X$9&lt;=$B$9),LOOKUP(X$9,$A$12:$A$111,$B$12:$B$111),IF(AND($H243=-1,Y$9=$R242),"",IF($H243=-1,Y242,IF(AND($H243=1,W$9=$R242),$J243,IF($H243=1,X242,""))))))))</f>
        <v>6</v>
      </c>
      <c r="Y243">
        <f ca="1">IF($E242="","",IF($F243="",Y242,IF(AND($M243=1,Y$9&gt;$B$9),"",IF(AND($M243=1,Y$9&lt;=$B$9),LOOKUP(Y$9,$A$12:$A$111,$B$12:$B$111),IF(AND($H243=-1,Z$9=$R242),"",IF($H243=-1,Z242,IF(AND($H243=1,X$9=$R242),$J243,IF($H243=1,Y242,""))))))))</f>
        <v>7</v>
      </c>
      <c r="Z243" t="str">
        <f ca="1">IF($E242="","",IF($F243="",Z242,IF(AND($M243=1,Z$9&gt;$B$9),"",IF(AND($M243=1,Z$9&lt;=$B$9),LOOKUP(Z$9,$A$12:$A$111,$B$12:$B$111),IF(AND($H243=-1,AA$9=$R242),"",IF($H243=-1,AA242,IF(AND($H243=1,Y$9=$R242),$J243,IF($H243=1,Z242,""))))))))</f>
        <v/>
      </c>
      <c r="AA243" t="str">
        <f ca="1">IF($E242="","",IF($F243="",AA242,IF(AND($M243=1,AA$9&gt;$B$9),"",IF(AND($M243=1,AA$9&lt;=$B$9),LOOKUP(AA$9,$A$12:$A$111,$B$12:$B$111),IF(AND($H243=-1,AB$9=$R242),"",IF($H243=-1,AB242,IF(AND($H243=1,Z$9=$R242),$J243,IF($H243=1,AA242,""))))))))</f>
        <v/>
      </c>
      <c r="AB243" t="str">
        <f ca="1">IF($E242="","",IF($F243="",AB242,IF(AND($M243=1,AB$9&gt;$B$9),"",IF(AND($M243=1,AB$9&lt;=$B$9),LOOKUP(AB$9,$A$12:$A$111,$B$12:$B$111),IF(AND($H243=-1,AC$9=$R242),"",IF($H243=-1,AC242,IF(AND($H243=1,AA$9=$R242),$J243,IF($H243=1,AB242,""))))))))</f>
        <v/>
      </c>
      <c r="AC243" t="str">
        <f ca="1">IF($E242="","",IF($F243="",AC242,IF(AND($M243=1,AC$9&gt;$B$9),"",IF(AND($M243=1,AC$9&lt;=$B$9),LOOKUP(AC$9,$A$12:$A$111,$B$12:$B$111),IF(AND($H243=-1,AD$9=$R242),"",IF($H243=-1,AD242,IF(AND($H243=1,AB$9=$R242),$J243,IF($H243=1,AC242,""))))))))</f>
        <v/>
      </c>
      <c r="AD243" t="str">
        <f ca="1">IF($E242="","",IF($F243="",AD242,IF(AND($M243=1,AD$9&gt;$B$9),"",IF(AND($M243=1,AD$9&lt;=$B$9),LOOKUP(AD$9,$A$12:$A$111,$B$12:$B$111),IF(AND($H243=-1,AE$9=$R242),"",IF($H243=-1,AE242,IF(AND($H243=1,AC$9=$R242),$J243,IF($H243=1,AD242,""))))))))</f>
        <v/>
      </c>
      <c r="AE243" t="str">
        <f ca="1">IF($E242="","",IF($F243="",AE242,IF(AND($M243=1,AE$9&gt;$B$9),"",IF(AND($M243=1,AE$9&lt;=$B$9),LOOKUP(AE$9,$A$12:$A$111,$B$12:$B$111),IF(AND($H243=-1,AF$9=$R242),"",IF($H243=-1,AF242,IF(AND($H243=1,AD$9=$R242),$J243,IF($H243=1,AE242,""))))))))</f>
        <v/>
      </c>
      <c r="AF243" t="str">
        <f ca="1">IF($E242="","",IF($F243="",AF242,IF(AND($M243=1,AF$9&gt;$B$9),"",IF(AND($M243=1,AF$9&lt;=$B$9),LOOKUP(AF$9,$A$12:$A$111,$B$12:$B$111),IF(AND($H243=-1,AG$9=$R242),"",IF($H243=-1,AG242,IF(AND($H243=1,AE$9=$R242),$J243,IF($H243=1,AF242,""))))))))</f>
        <v/>
      </c>
      <c r="AG243" t="str">
        <f ca="1">IF($E242="","",IF($F243="",AG242,IF(AND($M243=1,AG$9&gt;$B$9),"",IF(AND($M243=1,AG$9&lt;=$B$9),LOOKUP(AG$9,$A$12:$A$111,$B$12:$B$111),IF(AND($H243=-1,AH$9=$R242),"",IF($H243=-1,AH242,IF(AND($H243=1,AF$9=$R242),$J243,IF($H243=1,AG242,""))))))))</f>
        <v/>
      </c>
      <c r="AH243" t="str">
        <f ca="1">IF($E242="","",IF($F243="",AH242,IF(AND($M243=1,AH$9&gt;$B$9),"",IF(AND($M243=1,AH$9&lt;=$B$9),LOOKUP(AH$9,$A$12:$A$111,$B$12:$B$111),IF(AND($H243=-1,AI$9=$R242),"",IF($H243=-1,AI242,IF(AND($H243=1,AG$9=$R242),$J243,IF($H243=1,AH242,""))))))))</f>
        <v/>
      </c>
      <c r="AI243" t="str">
        <f ca="1">IF($E242="","",IF($F243="",AI242,IF(AND($M243=1,AI$9&gt;$B$9),"",IF(AND($M243=1,AI$9&lt;=$B$9),LOOKUP(AI$9,$A$12:$A$111,$B$12:$B$111),IF(AND($H243=-1,AJ$9=$R242),"",IF($H243=-1,AJ242,IF(AND($H243=1,AH$9=$R242),$J243,IF($H243=1,AI242,""))))))))</f>
        <v/>
      </c>
      <c r="AJ243" t="str">
        <f ca="1">IF($E242="","",IF($F243="",AJ242,IF(AND($M243=1,AJ$9&gt;$B$9),"",IF(AND($M243=1,AJ$9&lt;=$B$9),LOOKUP(AJ$9,$A$12:$A$111,$B$12:$B$111),IF(AND($H243=-1,AK$9=$R242),"",IF($H243=-1,AK242,IF(AND($H243=1,AI$9=$R242),$J243,IF($H243=1,AJ242,""))))))))</f>
        <v/>
      </c>
      <c r="AK243" t="str">
        <f ca="1">IF($E242="","",IF($F243="",AK242,IF(AND($M243=1,AK$9&gt;$B$9),"",IF(AND($M243=1,AK$9&lt;=$B$9),LOOKUP(AK$9,$A$12:$A$111,$B$12:$B$111),IF(AND($H243=-1,AL$9=$R242),"",IF($H243=-1,AL242,IF(AND($H243=1,AJ$9=$R242),$J243,IF($H243=1,AK242,""))))))))</f>
        <v/>
      </c>
      <c r="AL243" t="str">
        <f ca="1">IF($E242="","",IF($F243="",AL242,IF(AND($M243=1,AL$9&gt;$B$9),"",IF(AND($M243=1,AL$9&lt;=$B$9),LOOKUP(AL$9,$A$12:$A$111,$B$12:$B$111),IF(AND($H243=-1,AM$9=$R242),"",IF($H243=-1,AM242,IF(AND($H243=1,AK$9=$R242),$J243,IF($H243=1,AL242,""))))))))</f>
        <v/>
      </c>
      <c r="AM243" t="str">
        <f ca="1">IF($E242="","",IF($F243="",AM242,IF(AND($M243=1,AM$9&gt;$B$9),"",IF(AND($M243=1,AM$9&lt;=$B$9),LOOKUP(AM$9,$A$12:$A$111,$B$12:$B$111),IF(AND($H243=-1,AN$9=$R242),"",IF($H243=-1,AN242,IF(AND($H243=1,AL$9=$R242),$J243,IF($H243=1,AM242,""))))))))</f>
        <v/>
      </c>
      <c r="AN243" t="str">
        <f ca="1">IF($E242="","",IF($F243="",AN242,IF(AND($M243=1,AN$9&gt;$B$9),"",IF(AND($M243=1,AN$9&lt;=$B$9),LOOKUP(AN$9,$A$12:$A$111,$B$12:$B$111),IF(AND($H243=-1,AO$9=$R242),"",IF($H243=-1,AO242,IF(AND($H243=1,AM$9=$R242),$J243,IF($H243=1,AN242,""))))))))</f>
        <v/>
      </c>
      <c r="AO243" t="str">
        <f ca="1">IF($E242="","",IF($F243="",AO242,IF(AND($M243=1,AO$9&gt;$B$9),"",IF(AND($M243=1,AO$9&lt;=$B$9),LOOKUP(AO$9,$A$12:$A$111,$B$12:$B$111),IF(AND($H243=-1,AP$9=$R242),"",IF($H243=-1,AP242,IF(AND($H243=1,AN$9=$R242),$J243,IF($H243=1,AO242,""))))))))</f>
        <v/>
      </c>
      <c r="AP243" t="str">
        <f ca="1">IF($E242="","",IF($F243="",AP242,IF(AND($M243=1,AP$9&gt;$B$9),"",IF(AND($M243=1,AP$9&lt;=$B$9),LOOKUP(AP$9,$A$12:$A$111,$B$12:$B$111),IF(AND($H243=-1,AQ$9=$R242),"",IF($H243=-1,AQ242,IF(AND($H243=1,AO$9=$R242),$J243,IF($H243=1,AP242,""))))))))</f>
        <v/>
      </c>
      <c r="AQ243" t="str">
        <f ca="1">IF($E242="","",IF($F243="",AQ242,IF(AND($M243=1,AQ$9&gt;$B$9),"",IF(AND($M243=1,AQ$9&lt;=$B$9),LOOKUP(AQ$9,$A$12:$A$111,$B$12:$B$111),IF(AND($H243=-1,AR$9=$R242),"",IF($H243=-1,AR242,IF(AND($H243=1,AP$9=$R242),$J243,IF($H243=1,AQ242,""))))))))</f>
        <v/>
      </c>
      <c r="AR243" t="str">
        <f ca="1">IF($E242="","",IF($F243="",AR242,IF(AND($M243=1,AR$9&gt;$B$9),"",IF(AND($M243=1,AR$9&lt;=$B$9),LOOKUP(AR$9,$A$12:$A$111,$B$12:$B$111),IF(AND($H243=-1,AS$9=$R242),"",IF($H243=-1,AS242,IF(AND($H243=1,AQ$9=$R242),$J243,IF($H243=1,AR242,""))))))))</f>
        <v/>
      </c>
      <c r="AS243" t="str">
        <f ca="1">IF($E242="","",IF($F243="",AS242,IF(AND($M243=1,AS$9&gt;$B$9),"",IF(AND($M243=1,AS$9&lt;=$B$9),LOOKUP(AS$9,$A$12:$A$111,$B$12:$B$111),IF(AND($H243=-1,AT$9=$R242),"",IF($H243=-1,AT242,IF(AND($H243=1,AR$9=$R242),$J243,IF($H243=1,AS242,""))))))))</f>
        <v/>
      </c>
      <c r="AT243" t="str">
        <f ca="1">IF($E242="","",IF($F243="",AT242,IF(AND($M243=1,AT$9&gt;$B$9),"",IF(AND($M243=1,AT$9&lt;=$B$9),LOOKUP(AT$9,$A$12:$A$111,$B$12:$B$111),IF(AND($H243=-1,AU$9=$R242),"",IF($H243=-1,AU242,IF(AND($H243=1,AS$9=$R242),$J243,IF($H243=1,AT242,""))))))))</f>
        <v/>
      </c>
      <c r="AU243" t="str">
        <f ca="1">IF($E242="","",IF($F243="",AU242,IF(AND($M243=1,AU$9&gt;$B$9),"",IF(AND($M243=1,AU$9&lt;=$B$9),LOOKUP(AU$9,$A$12:$A$111,$B$12:$B$111),IF(AND($H243=-1,AV$9=$R242),"",IF($H243=-1,AV242,IF(AND($H243=1,AT$9=$R242),$J243,IF($H243=1,AU242,""))))))))</f>
        <v/>
      </c>
      <c r="AV243" t="str">
        <f ca="1">IF($E242="","",IF($F243="",AV242,IF(AND($M243=1,AV$9&gt;$B$9),"",IF(AND($M243=1,AV$9&lt;=$B$9),LOOKUP(AV$9,$A$12:$A$111,$B$12:$B$111),IF(AND($H243=-1,AW$9=$R242),"",IF($H243=-1,AW242,IF(AND($H243=1,AU$9=$R242),$J243,IF($H243=1,AV242,""))))))))</f>
        <v/>
      </c>
      <c r="AW243" t="str">
        <f ca="1">IF($E242="","",IF($F243="",AW242,IF(AND($M243=1,AW$9&gt;$B$9),"",IF(AND($M243=1,AW$9&lt;=$B$9),LOOKUP(AW$9,$A$12:$A$111,$B$12:$B$111),IF(AND($H243=-1,AX$9=$R242),"",IF($H243=-1,AX242,IF(AND($H243=1,AV$9=$R242),$J243,IF($H243=1,AW242,""))))))))</f>
        <v/>
      </c>
      <c r="AX243" t="str">
        <f ca="1">IF($E242="","",IF($F243="",AX242,IF(AND($M243=1,AX$9&gt;$B$9),"",IF(AND($M243=1,AX$9&lt;=$B$9),LOOKUP(AX$9,$A$12:$A$111,$B$12:$B$111),IF(AND($H243=-1,AY$9=$R242),"",IF($H243=-1,AY242,IF(AND($H243=1,AW$9=$R242),$J243,IF($H243=1,AX242,""))))))))</f>
        <v/>
      </c>
      <c r="AY243" t="str">
        <f ca="1">IF($E242="","",IF($F243="",AY242,IF(AND($M243=1,AY$9&gt;$B$9),"",IF(AND($M243=1,AY$9&lt;=$B$9),LOOKUP(AY$9,$A$12:$A$111,$B$12:$B$111),IF(AND($H243=-1,AZ$9=$R242),"",IF($H243=-1,AZ242,IF(AND($H243=1,AX$9=$R242),$J243,IF($H243=1,AY242,""))))))))</f>
        <v/>
      </c>
      <c r="AZ243" t="str">
        <f ca="1">IF($E242="","",IF($F243="",AZ242,IF(AND($M243=1,AZ$9&gt;$B$9),"",IF(AND($M243=1,AZ$9&lt;=$B$9),LOOKUP(AZ$9,$A$12:$A$111,$B$12:$B$111),IF(AND($H243=-1,BA$9=$R242),"",IF($H243=-1,BA242,IF(AND($H243=1,AY$9=$R242),$J243,IF($H243=1,AZ242,""))))))))</f>
        <v/>
      </c>
      <c r="BA243" t="str">
        <f ca="1">IF($E242="","",IF($F243="",BA242,IF(AND($M243=1,BA$9&gt;$B$9),"",IF(AND($M243=1,BA$9&lt;=$B$9),LOOKUP(BA$9,$A$12:$A$111,$B$12:$B$111),IF(AND($H243=-1,BB$9=$R242),"",IF($H243=-1,BB242,IF(AND($H243=1,AZ$9=$R242),$J243,IF($H243=1,BA242,""))))))))</f>
        <v/>
      </c>
      <c r="BB243" t="str">
        <f ca="1">IF($E242="","",IF($F243="",BB242,IF(AND($M243=1,BB$9&gt;$B$9),"",IF(AND($M243=1,BB$9&lt;=$B$9),LOOKUP(BB$9,$A$12:$A$111,$B$12:$B$111),IF(AND($H243=-1,BC$9=$R242),"",IF($H243=-1,BC242,IF(AND($H243=1,BA$9=$R242),$J243,IF($H243=1,BB242,""))))))))</f>
        <v/>
      </c>
      <c r="BC243" t="str">
        <f ca="1">IF($E242="","",IF($F243="",BC242,IF(AND($M243=1,BC$9&gt;$B$9),"",IF(AND($M243=1,BC$9&lt;=$B$9),LOOKUP(BC$9,$A$12:$A$111,$B$12:$B$111),IF(AND($H243=-1,BD$9=$R242),"",IF($H243=-1,BD242,IF(AND($H243=1,BB$9=$R242),$J243,IF($H243=1,BC242,""))))))))</f>
        <v/>
      </c>
      <c r="BD243" t="str">
        <f ca="1">IF($E242="","",IF($F243="",BD242,IF(AND($M243=1,BD$9&gt;$B$9),"",IF(AND($M243=1,BD$9&lt;=$B$9),LOOKUP(BD$9,$A$12:$A$111,$B$12:$B$111),IF(AND($H243=-1,BE$9=$R242),"",IF($H243=-1,BE242,IF(AND($H243=1,BC$9=$R242),$J243,IF($H243=1,BD242,""))))))))</f>
        <v/>
      </c>
      <c r="BE243" t="str">
        <f ca="1">IF($E242="","",IF($F243="",BE242,IF(AND($M243=1,BE$9&gt;$B$9),"",IF(AND($M243=1,BE$9&lt;=$B$9),LOOKUP(BE$9,$A$12:$A$111,$B$12:$B$111),IF(AND($H243=-1,BF$9=$R242),"",IF($H243=-1,BF242,IF(AND($H243=1,BD$9=$R242),$J243,IF($H243=1,BE242,""))))))))</f>
        <v/>
      </c>
      <c r="BF243" t="str">
        <f ca="1">IF($E242="","",IF($F243="",BF242,IF(AND($M243=1,BF$9&gt;$B$9),"",IF(AND($M243=1,BF$9&lt;=$B$9),LOOKUP(BF$9,$A$12:$A$111,$B$12:$B$111),IF(AND($H243=-1,BG$9=$R242),"",IF($H243=-1,BG242,IF(AND($H243=1,BE$9=$R242),$J243,IF($H243=1,BF242,""))))))))</f>
        <v/>
      </c>
      <c r="BG243" t="str">
        <f ca="1">IF($E242="","",IF($F243="",BG242,IF(AND($M243=1,BG$9&gt;$B$9),"",IF(AND($M243=1,BG$9&lt;=$B$9),LOOKUP(BG$9,$A$12:$A$111,$B$12:$B$111),IF(AND($H243=-1,BH$9=$R242),"",IF($H243=-1,BH242,IF(AND($H243=1,BF$9=$R242),$J243,IF($H243=1,BG242,""))))))))</f>
        <v/>
      </c>
      <c r="BH243" t="str">
        <f ca="1">IF($E242="","",IF($F243="",BH242,IF(AND($M243=1,BH$9&gt;$B$9),"",IF(AND($M243=1,BH$9&lt;=$B$9),LOOKUP(BH$9,$A$12:$A$111,$B$12:$B$111),IF(AND($H243=-1,BI$9=$R242),"",IF($H243=-1,BI242,IF(AND($H243=1,BG$9=$R242),$J243,IF($H243=1,BH242,""))))))))</f>
        <v/>
      </c>
      <c r="BI243" t="str">
        <f ca="1">IF($E242="","",IF($F243="",BI242,IF(AND($M243=1,BI$9&gt;$B$9),"",IF(AND($M243=1,BI$9&lt;=$B$9),LOOKUP(BI$9,$A$12:$A$111,$B$12:$B$111),IF(AND($H243=-1,BJ$9=$R242),"",IF($H243=-1,BJ242,IF(AND($H243=1,BH$9=$R242),$J243,IF($H243=1,BI242,""))))))))</f>
        <v/>
      </c>
      <c r="BJ243" t="str">
        <f ca="1">IF($E242="","",IF($F243="",BJ242,IF(AND($M243=1,BJ$9&gt;$B$9),"",IF(AND($M243=1,BJ$9&lt;=$B$9),LOOKUP(BJ$9,$A$12:$A$111,$B$12:$B$111),IF(AND($H243=-1,BK$9=$R242),"",IF($H243=-1,BK242,IF(AND($H243=1,BI$9=$R242),$J243,IF($H243=1,BJ242,""))))))))</f>
        <v/>
      </c>
      <c r="BK243" t="str">
        <f ca="1">IF($E242="","",IF($F243="",BK242,IF(AND($M243=1,BK$9&gt;$B$9),"",IF(AND($M243=1,BK$9&lt;=$B$9),LOOKUP(BK$9,$A$12:$A$111,$B$12:$B$111),IF(AND($H243=-1,BL$9=$R242),"",IF($H243=-1,BL242,IF(AND($H243=1,BJ$9=$R242),$J243,IF($H243=1,BK242,""))))))))</f>
        <v/>
      </c>
      <c r="BL243" t="str">
        <f ca="1">IF($E242="","",IF($F243="",BL242,IF(AND($M243=1,BL$9&gt;$B$9),"",IF(AND($M243=1,BL$9&lt;=$B$9),LOOKUP(BL$9,$A$12:$A$111,$B$12:$B$111),IF(AND($H243=-1,BM$9=$R242),"",IF($H243=-1,BM242,IF(AND($H243=1,BK$9=$R242),$J243,IF($H243=1,BL242,""))))))))</f>
        <v/>
      </c>
      <c r="BM243" t="str">
        <f ca="1">IF($E242="","",IF($F243="",BM242,IF(AND($M243=1,BM$9&gt;$B$9),"",IF(AND($M243=1,BM$9&lt;=$B$9),LOOKUP(BM$9,$A$12:$A$111,$B$12:$B$111),IF(AND($H243=-1,BN$9=$R242),"",IF($H243=-1,BN242,IF(AND($H243=1,BL$9=$R242),$J243,IF($H243=1,BM242,""))))))))</f>
        <v/>
      </c>
      <c r="BN243" t="str">
        <f ca="1">IF($E242="","",IF($F243="",BN242,IF(AND($M243=1,BN$9&gt;$B$9),"",IF(AND($M243=1,BN$9&lt;=$B$9),LOOKUP(BN$9,$A$12:$A$111,$B$12:$B$111),IF(AND($H243=-1,BO$9=$R242),"",IF($H243=-1,BO242,IF(AND($H243=1,BM$9=$R242),$J243,IF($H243=1,BN242,""))))))))</f>
        <v/>
      </c>
      <c r="BO243" t="str">
        <f ca="1">IF($E242="","",IF($F243="",BO242,IF(AND($M243=1,BO$9&gt;$B$9),"",IF(AND($M243=1,BO$9&lt;=$B$9),LOOKUP(BO$9,$A$12:$A$111,$B$12:$B$111),IF(AND($H243=-1,BP$9=$R242),"",IF($H243=-1,BP242,IF(AND($H243=1,BN$9=$R242),$J243,IF($H243=1,BO242,""))))))))</f>
        <v/>
      </c>
      <c r="BP243" t="str">
        <f ca="1">IF($E242="","",IF($F243="",BP242,IF(AND($M243=1,BP$9&gt;$B$9),"",IF(AND($M243=1,BP$9&lt;=$B$9),LOOKUP(BP$9,$A$12:$A$111,$B$12:$B$111),IF(AND($H243=-1,BQ$9=$R242),"",IF($H243=-1,BQ242,IF(AND($H243=1,BO$9=$R242),$J243,IF($H243=1,BP242,""))))))))</f>
        <v/>
      </c>
    </row>
    <row r="244" spans="4:68" x14ac:dyDescent="0.25">
      <c r="D244" s="4">
        <v>234</v>
      </c>
      <c r="E244" s="1">
        <f t="shared" ca="1" si="30"/>
        <v>6</v>
      </c>
      <c r="F244" t="str">
        <f ca="1">IF(E243="","",IF(AND(B$3="Last",G243="Zero"),F243,IF(B$3="Last",G243,IF(AND(B$3="2nd last",G242="Zero"),F243,IF(B$3="2nd last",G242,IF(AND(B$3="Opposite",G243="Zero"),F243,IF(AND(B$3="Opposite",G243="Red"),"Black",IF(AND(B$3="Opposite",G243="Black"),"Red",IF(AND(B$3="Opposite",G243="Odd"),"Even",IF(AND(B$3="Opposite",G243="Even"),"Odd",IF(AND(B$3="Opposite",G243="High"),"Low",IF(AND(B$3="Opposite",G243="Low"),"High",IF(COUNTIF(Refs!$E$5:$I$6,B$3)=1,RevLab!B$3,"")))))))))))))</f>
        <v>Black</v>
      </c>
      <c r="G244" t="str">
        <f ca="1">IF(E244="","",IF(B$2="Red/Black",LOOKUP(E244,Refs!D:D,Refs!F:F),IF(B$2="High/Low",LOOKUP(E244,Refs!D:D,Refs!H:H),IF(B$2="Odd/Even",LOOKUP(E244,Refs!D:D,Refs!J:J),""))))</f>
        <v>Black</v>
      </c>
      <c r="H244">
        <f t="shared" ca="1" si="31"/>
        <v>1</v>
      </c>
      <c r="I244">
        <f ca="1">IF(E243="","",IF(F244="","",IF(AND(R243&gt;1,P243+Q243&gt;=$B$4),$B$4,IF(R243=1,P243,P243+Q243))))</f>
        <v>8</v>
      </c>
      <c r="J244">
        <f t="shared" ca="1" si="32"/>
        <v>8</v>
      </c>
      <c r="K244">
        <f t="shared" ca="1" si="34"/>
        <v>-274</v>
      </c>
      <c r="L244">
        <f t="shared" ca="1" si="35"/>
        <v>86</v>
      </c>
      <c r="M244">
        <f t="shared" ca="1" si="33"/>
        <v>0</v>
      </c>
      <c r="P244">
        <f t="shared" ca="1" si="27"/>
        <v>1</v>
      </c>
      <c r="Q244">
        <f t="shared" ca="1" si="28"/>
        <v>8</v>
      </c>
      <c r="R244" s="2">
        <f t="shared" ca="1" si="29"/>
        <v>8</v>
      </c>
      <c r="S244" s="4">
        <f ca="1">IF(E243="","",IF($F244="",S243,IF($M244=1,LOOKUP(S$9,$A$12:$A$111,$B$12:$B$111),IF(AND($H244=-1,T$9=$R243),"",IF($H244=-1,T243,IF($H244=1,S243))))))</f>
        <v>1</v>
      </c>
      <c r="T244">
        <f ca="1">IF($E243="","",IF($F244="",T243,IF(AND($M244=1,T$9&gt;$B$9),"",IF(AND($M244=1,T$9&lt;=$B$9),LOOKUP(T$9,$A$12:$A$111,$B$12:$B$111),IF(AND($H244=-1,U$9=$R243),"",IF($H244=-1,U243,IF(AND($H244=1,S$9=$R243),$J244,IF($H244=1,T243,""))))))))</f>
        <v>2</v>
      </c>
      <c r="U244">
        <f ca="1">IF($E243="","",IF($F244="",U243,IF(AND($M244=1,U$9&gt;$B$9),"",IF(AND($M244=1,U$9&lt;=$B$9),LOOKUP(U$9,$A$12:$A$111,$B$12:$B$111),IF(AND($H244=-1,V$9=$R243),"",IF($H244=-1,V243,IF(AND($H244=1,T$9=$R243),$J244,IF($H244=1,U243,""))))))))</f>
        <v>3</v>
      </c>
      <c r="V244">
        <f ca="1">IF($E243="","",IF($F244="",V243,IF(AND($M244=1,V$9&gt;$B$9),"",IF(AND($M244=1,V$9&lt;=$B$9),LOOKUP(V$9,$A$12:$A$111,$B$12:$B$111),IF(AND($H244=-1,W$9=$R243),"",IF($H244=-1,W243,IF(AND($H244=1,U$9=$R243),$J244,IF($H244=1,V243,""))))))))</f>
        <v>4</v>
      </c>
      <c r="W244">
        <f ca="1">IF($E243="","",IF($F244="",W243,IF(AND($M244=1,W$9&gt;$B$9),"",IF(AND($M244=1,W$9&lt;=$B$9),LOOKUP(W$9,$A$12:$A$111,$B$12:$B$111),IF(AND($H244=-1,X$9=$R243),"",IF($H244=-1,X243,IF(AND($H244=1,V$9=$R243),$J244,IF($H244=1,W243,""))))))))</f>
        <v>5</v>
      </c>
      <c r="X244">
        <f ca="1">IF($E243="","",IF($F244="",X243,IF(AND($M244=1,X$9&gt;$B$9),"",IF(AND($M244=1,X$9&lt;=$B$9),LOOKUP(X$9,$A$12:$A$111,$B$12:$B$111),IF(AND($H244=-1,Y$9=$R243),"",IF($H244=-1,Y243,IF(AND($H244=1,W$9=$R243),$J244,IF($H244=1,X243,""))))))))</f>
        <v>6</v>
      </c>
      <c r="Y244">
        <f ca="1">IF($E243="","",IF($F244="",Y243,IF(AND($M244=1,Y$9&gt;$B$9),"",IF(AND($M244=1,Y$9&lt;=$B$9),LOOKUP(Y$9,$A$12:$A$111,$B$12:$B$111),IF(AND($H244=-1,Z$9=$R243),"",IF($H244=-1,Z243,IF(AND($H244=1,X$9=$R243),$J244,IF($H244=1,Y243,""))))))))</f>
        <v>7</v>
      </c>
      <c r="Z244">
        <f ca="1">IF($E243="","",IF($F244="",Z243,IF(AND($M244=1,Z$9&gt;$B$9),"",IF(AND($M244=1,Z$9&lt;=$B$9),LOOKUP(Z$9,$A$12:$A$111,$B$12:$B$111),IF(AND($H244=-1,AA$9=$R243),"",IF($H244=-1,AA243,IF(AND($H244=1,Y$9=$R243),$J244,IF($H244=1,Z243,""))))))))</f>
        <v>8</v>
      </c>
      <c r="AA244" t="str">
        <f ca="1">IF($E243="","",IF($F244="",AA243,IF(AND($M244=1,AA$9&gt;$B$9),"",IF(AND($M244=1,AA$9&lt;=$B$9),LOOKUP(AA$9,$A$12:$A$111,$B$12:$B$111),IF(AND($H244=-1,AB$9=$R243),"",IF($H244=-1,AB243,IF(AND($H244=1,Z$9=$R243),$J244,IF($H244=1,AA243,""))))))))</f>
        <v/>
      </c>
      <c r="AB244" t="str">
        <f ca="1">IF($E243="","",IF($F244="",AB243,IF(AND($M244=1,AB$9&gt;$B$9),"",IF(AND($M244=1,AB$9&lt;=$B$9),LOOKUP(AB$9,$A$12:$A$111,$B$12:$B$111),IF(AND($H244=-1,AC$9=$R243),"",IF($H244=-1,AC243,IF(AND($H244=1,AA$9=$R243),$J244,IF($H244=1,AB243,""))))))))</f>
        <v/>
      </c>
      <c r="AC244" t="str">
        <f ca="1">IF($E243="","",IF($F244="",AC243,IF(AND($M244=1,AC$9&gt;$B$9),"",IF(AND($M244=1,AC$9&lt;=$B$9),LOOKUP(AC$9,$A$12:$A$111,$B$12:$B$111),IF(AND($H244=-1,AD$9=$R243),"",IF($H244=-1,AD243,IF(AND($H244=1,AB$9=$R243),$J244,IF($H244=1,AC243,""))))))))</f>
        <v/>
      </c>
      <c r="AD244" t="str">
        <f ca="1">IF($E243="","",IF($F244="",AD243,IF(AND($M244=1,AD$9&gt;$B$9),"",IF(AND($M244=1,AD$9&lt;=$B$9),LOOKUP(AD$9,$A$12:$A$111,$B$12:$B$111),IF(AND($H244=-1,AE$9=$R243),"",IF($H244=-1,AE243,IF(AND($H244=1,AC$9=$R243),$J244,IF($H244=1,AD243,""))))))))</f>
        <v/>
      </c>
      <c r="AE244" t="str">
        <f ca="1">IF($E243="","",IF($F244="",AE243,IF(AND($M244=1,AE$9&gt;$B$9),"",IF(AND($M244=1,AE$9&lt;=$B$9),LOOKUP(AE$9,$A$12:$A$111,$B$12:$B$111),IF(AND($H244=-1,AF$9=$R243),"",IF($H244=-1,AF243,IF(AND($H244=1,AD$9=$R243),$J244,IF($H244=1,AE243,""))))))))</f>
        <v/>
      </c>
      <c r="AF244" t="str">
        <f ca="1">IF($E243="","",IF($F244="",AF243,IF(AND($M244=1,AF$9&gt;$B$9),"",IF(AND($M244=1,AF$9&lt;=$B$9),LOOKUP(AF$9,$A$12:$A$111,$B$12:$B$111),IF(AND($H244=-1,AG$9=$R243),"",IF($H244=-1,AG243,IF(AND($H244=1,AE$9=$R243),$J244,IF($H244=1,AF243,""))))))))</f>
        <v/>
      </c>
      <c r="AG244" t="str">
        <f ca="1">IF($E243="","",IF($F244="",AG243,IF(AND($M244=1,AG$9&gt;$B$9),"",IF(AND($M244=1,AG$9&lt;=$B$9),LOOKUP(AG$9,$A$12:$A$111,$B$12:$B$111),IF(AND($H244=-1,AH$9=$R243),"",IF($H244=-1,AH243,IF(AND($H244=1,AF$9=$R243),$J244,IF($H244=1,AG243,""))))))))</f>
        <v/>
      </c>
      <c r="AH244" t="str">
        <f ca="1">IF($E243="","",IF($F244="",AH243,IF(AND($M244=1,AH$9&gt;$B$9),"",IF(AND($M244=1,AH$9&lt;=$B$9),LOOKUP(AH$9,$A$12:$A$111,$B$12:$B$111),IF(AND($H244=-1,AI$9=$R243),"",IF($H244=-1,AI243,IF(AND($H244=1,AG$9=$R243),$J244,IF($H244=1,AH243,""))))))))</f>
        <v/>
      </c>
      <c r="AI244" t="str">
        <f ca="1">IF($E243="","",IF($F244="",AI243,IF(AND($M244=1,AI$9&gt;$B$9),"",IF(AND($M244=1,AI$9&lt;=$B$9),LOOKUP(AI$9,$A$12:$A$111,$B$12:$B$111),IF(AND($H244=-1,AJ$9=$R243),"",IF($H244=-1,AJ243,IF(AND($H244=1,AH$9=$R243),$J244,IF($H244=1,AI243,""))))))))</f>
        <v/>
      </c>
      <c r="AJ244" t="str">
        <f ca="1">IF($E243="","",IF($F244="",AJ243,IF(AND($M244=1,AJ$9&gt;$B$9),"",IF(AND($M244=1,AJ$9&lt;=$B$9),LOOKUP(AJ$9,$A$12:$A$111,$B$12:$B$111),IF(AND($H244=-1,AK$9=$R243),"",IF($H244=-1,AK243,IF(AND($H244=1,AI$9=$R243),$J244,IF($H244=1,AJ243,""))))))))</f>
        <v/>
      </c>
      <c r="AK244" t="str">
        <f ca="1">IF($E243="","",IF($F244="",AK243,IF(AND($M244=1,AK$9&gt;$B$9),"",IF(AND($M244=1,AK$9&lt;=$B$9),LOOKUP(AK$9,$A$12:$A$111,$B$12:$B$111),IF(AND($H244=-1,AL$9=$R243),"",IF($H244=-1,AL243,IF(AND($H244=1,AJ$9=$R243),$J244,IF($H244=1,AK243,""))))))))</f>
        <v/>
      </c>
      <c r="AL244" t="str">
        <f ca="1">IF($E243="","",IF($F244="",AL243,IF(AND($M244=1,AL$9&gt;$B$9),"",IF(AND($M244=1,AL$9&lt;=$B$9),LOOKUP(AL$9,$A$12:$A$111,$B$12:$B$111),IF(AND($H244=-1,AM$9=$R243),"",IF($H244=-1,AM243,IF(AND($H244=1,AK$9=$R243),$J244,IF($H244=1,AL243,""))))))))</f>
        <v/>
      </c>
      <c r="AM244" t="str">
        <f ca="1">IF($E243="","",IF($F244="",AM243,IF(AND($M244=1,AM$9&gt;$B$9),"",IF(AND($M244=1,AM$9&lt;=$B$9),LOOKUP(AM$9,$A$12:$A$111,$B$12:$B$111),IF(AND($H244=-1,AN$9=$R243),"",IF($H244=-1,AN243,IF(AND($H244=1,AL$9=$R243),$J244,IF($H244=1,AM243,""))))))))</f>
        <v/>
      </c>
      <c r="AN244" t="str">
        <f ca="1">IF($E243="","",IF($F244="",AN243,IF(AND($M244=1,AN$9&gt;$B$9),"",IF(AND($M244=1,AN$9&lt;=$B$9),LOOKUP(AN$9,$A$12:$A$111,$B$12:$B$111),IF(AND($H244=-1,AO$9=$R243),"",IF($H244=-1,AO243,IF(AND($H244=1,AM$9=$R243),$J244,IF($H244=1,AN243,""))))))))</f>
        <v/>
      </c>
      <c r="AO244" t="str">
        <f ca="1">IF($E243="","",IF($F244="",AO243,IF(AND($M244=1,AO$9&gt;$B$9),"",IF(AND($M244=1,AO$9&lt;=$B$9),LOOKUP(AO$9,$A$12:$A$111,$B$12:$B$111),IF(AND($H244=-1,AP$9=$R243),"",IF($H244=-1,AP243,IF(AND($H244=1,AN$9=$R243),$J244,IF($H244=1,AO243,""))))))))</f>
        <v/>
      </c>
      <c r="AP244" t="str">
        <f ca="1">IF($E243="","",IF($F244="",AP243,IF(AND($M244=1,AP$9&gt;$B$9),"",IF(AND($M244=1,AP$9&lt;=$B$9),LOOKUP(AP$9,$A$12:$A$111,$B$12:$B$111),IF(AND($H244=-1,AQ$9=$R243),"",IF($H244=-1,AQ243,IF(AND($H244=1,AO$9=$R243),$J244,IF($H244=1,AP243,""))))))))</f>
        <v/>
      </c>
      <c r="AQ244" t="str">
        <f ca="1">IF($E243="","",IF($F244="",AQ243,IF(AND($M244=1,AQ$9&gt;$B$9),"",IF(AND($M244=1,AQ$9&lt;=$B$9),LOOKUP(AQ$9,$A$12:$A$111,$B$12:$B$111),IF(AND($H244=-1,AR$9=$R243),"",IF($H244=-1,AR243,IF(AND($H244=1,AP$9=$R243),$J244,IF($H244=1,AQ243,""))))))))</f>
        <v/>
      </c>
      <c r="AR244" t="str">
        <f ca="1">IF($E243="","",IF($F244="",AR243,IF(AND($M244=1,AR$9&gt;$B$9),"",IF(AND($M244=1,AR$9&lt;=$B$9),LOOKUP(AR$9,$A$12:$A$111,$B$12:$B$111),IF(AND($H244=-1,AS$9=$R243),"",IF($H244=-1,AS243,IF(AND($H244=1,AQ$9=$R243),$J244,IF($H244=1,AR243,""))))))))</f>
        <v/>
      </c>
      <c r="AS244" t="str">
        <f ca="1">IF($E243="","",IF($F244="",AS243,IF(AND($M244=1,AS$9&gt;$B$9),"",IF(AND($M244=1,AS$9&lt;=$B$9),LOOKUP(AS$9,$A$12:$A$111,$B$12:$B$111),IF(AND($H244=-1,AT$9=$R243),"",IF($H244=-1,AT243,IF(AND($H244=1,AR$9=$R243),$J244,IF($H244=1,AS243,""))))))))</f>
        <v/>
      </c>
      <c r="AT244" t="str">
        <f ca="1">IF($E243="","",IF($F244="",AT243,IF(AND($M244=1,AT$9&gt;$B$9),"",IF(AND($M244=1,AT$9&lt;=$B$9),LOOKUP(AT$9,$A$12:$A$111,$B$12:$B$111),IF(AND($H244=-1,AU$9=$R243),"",IF($H244=-1,AU243,IF(AND($H244=1,AS$9=$R243),$J244,IF($H244=1,AT243,""))))))))</f>
        <v/>
      </c>
      <c r="AU244" t="str">
        <f ca="1">IF($E243="","",IF($F244="",AU243,IF(AND($M244=1,AU$9&gt;$B$9),"",IF(AND($M244=1,AU$9&lt;=$B$9),LOOKUP(AU$9,$A$12:$A$111,$B$12:$B$111),IF(AND($H244=-1,AV$9=$R243),"",IF($H244=-1,AV243,IF(AND($H244=1,AT$9=$R243),$J244,IF($H244=1,AU243,""))))))))</f>
        <v/>
      </c>
      <c r="AV244" t="str">
        <f ca="1">IF($E243="","",IF($F244="",AV243,IF(AND($M244=1,AV$9&gt;$B$9),"",IF(AND($M244=1,AV$9&lt;=$B$9),LOOKUP(AV$9,$A$12:$A$111,$B$12:$B$111),IF(AND($H244=-1,AW$9=$R243),"",IF($H244=-1,AW243,IF(AND($H244=1,AU$9=$R243),$J244,IF($H244=1,AV243,""))))))))</f>
        <v/>
      </c>
      <c r="AW244" t="str">
        <f ca="1">IF($E243="","",IF($F244="",AW243,IF(AND($M244=1,AW$9&gt;$B$9),"",IF(AND($M244=1,AW$9&lt;=$B$9),LOOKUP(AW$9,$A$12:$A$111,$B$12:$B$111),IF(AND($H244=-1,AX$9=$R243),"",IF($H244=-1,AX243,IF(AND($H244=1,AV$9=$R243),$J244,IF($H244=1,AW243,""))))))))</f>
        <v/>
      </c>
      <c r="AX244" t="str">
        <f ca="1">IF($E243="","",IF($F244="",AX243,IF(AND($M244=1,AX$9&gt;$B$9),"",IF(AND($M244=1,AX$9&lt;=$B$9),LOOKUP(AX$9,$A$12:$A$111,$B$12:$B$111),IF(AND($H244=-1,AY$9=$R243),"",IF($H244=-1,AY243,IF(AND($H244=1,AW$9=$R243),$J244,IF($H244=1,AX243,""))))))))</f>
        <v/>
      </c>
      <c r="AY244" t="str">
        <f ca="1">IF($E243="","",IF($F244="",AY243,IF(AND($M244=1,AY$9&gt;$B$9),"",IF(AND($M244=1,AY$9&lt;=$B$9),LOOKUP(AY$9,$A$12:$A$111,$B$12:$B$111),IF(AND($H244=-1,AZ$9=$R243),"",IF($H244=-1,AZ243,IF(AND($H244=1,AX$9=$R243),$J244,IF($H244=1,AY243,""))))))))</f>
        <v/>
      </c>
      <c r="AZ244" t="str">
        <f ca="1">IF($E243="","",IF($F244="",AZ243,IF(AND($M244=1,AZ$9&gt;$B$9),"",IF(AND($M244=1,AZ$9&lt;=$B$9),LOOKUP(AZ$9,$A$12:$A$111,$B$12:$B$111),IF(AND($H244=-1,BA$9=$R243),"",IF($H244=-1,BA243,IF(AND($H244=1,AY$9=$R243),$J244,IF($H244=1,AZ243,""))))))))</f>
        <v/>
      </c>
      <c r="BA244" t="str">
        <f ca="1">IF($E243="","",IF($F244="",BA243,IF(AND($M244=1,BA$9&gt;$B$9),"",IF(AND($M244=1,BA$9&lt;=$B$9),LOOKUP(BA$9,$A$12:$A$111,$B$12:$B$111),IF(AND($H244=-1,BB$9=$R243),"",IF($H244=-1,BB243,IF(AND($H244=1,AZ$9=$R243),$J244,IF($H244=1,BA243,""))))))))</f>
        <v/>
      </c>
      <c r="BB244" t="str">
        <f ca="1">IF($E243="","",IF($F244="",BB243,IF(AND($M244=1,BB$9&gt;$B$9),"",IF(AND($M244=1,BB$9&lt;=$B$9),LOOKUP(BB$9,$A$12:$A$111,$B$12:$B$111),IF(AND($H244=-1,BC$9=$R243),"",IF($H244=-1,BC243,IF(AND($H244=1,BA$9=$R243),$J244,IF($H244=1,BB243,""))))))))</f>
        <v/>
      </c>
      <c r="BC244" t="str">
        <f ca="1">IF($E243="","",IF($F244="",BC243,IF(AND($M244=1,BC$9&gt;$B$9),"",IF(AND($M244=1,BC$9&lt;=$B$9),LOOKUP(BC$9,$A$12:$A$111,$B$12:$B$111),IF(AND($H244=-1,BD$9=$R243),"",IF($H244=-1,BD243,IF(AND($H244=1,BB$9=$R243),$J244,IF($H244=1,BC243,""))))))))</f>
        <v/>
      </c>
      <c r="BD244" t="str">
        <f ca="1">IF($E243="","",IF($F244="",BD243,IF(AND($M244=1,BD$9&gt;$B$9),"",IF(AND($M244=1,BD$9&lt;=$B$9),LOOKUP(BD$9,$A$12:$A$111,$B$12:$B$111),IF(AND($H244=-1,BE$9=$R243),"",IF($H244=-1,BE243,IF(AND($H244=1,BC$9=$R243),$J244,IF($H244=1,BD243,""))))))))</f>
        <v/>
      </c>
      <c r="BE244" t="str">
        <f ca="1">IF($E243="","",IF($F244="",BE243,IF(AND($M244=1,BE$9&gt;$B$9),"",IF(AND($M244=1,BE$9&lt;=$B$9),LOOKUP(BE$9,$A$12:$A$111,$B$12:$B$111),IF(AND($H244=-1,BF$9=$R243),"",IF($H244=-1,BF243,IF(AND($H244=1,BD$9=$R243),$J244,IF($H244=1,BE243,""))))))))</f>
        <v/>
      </c>
      <c r="BF244" t="str">
        <f ca="1">IF($E243="","",IF($F244="",BF243,IF(AND($M244=1,BF$9&gt;$B$9),"",IF(AND($M244=1,BF$9&lt;=$B$9),LOOKUP(BF$9,$A$12:$A$111,$B$12:$B$111),IF(AND($H244=-1,BG$9=$R243),"",IF($H244=-1,BG243,IF(AND($H244=1,BE$9=$R243),$J244,IF($H244=1,BF243,""))))))))</f>
        <v/>
      </c>
      <c r="BG244" t="str">
        <f ca="1">IF($E243="","",IF($F244="",BG243,IF(AND($M244=1,BG$9&gt;$B$9),"",IF(AND($M244=1,BG$9&lt;=$B$9),LOOKUP(BG$9,$A$12:$A$111,$B$12:$B$111),IF(AND($H244=-1,BH$9=$R243),"",IF($H244=-1,BH243,IF(AND($H244=1,BF$9=$R243),$J244,IF($H244=1,BG243,""))))))))</f>
        <v/>
      </c>
      <c r="BH244" t="str">
        <f ca="1">IF($E243="","",IF($F244="",BH243,IF(AND($M244=1,BH$9&gt;$B$9),"",IF(AND($M244=1,BH$9&lt;=$B$9),LOOKUP(BH$9,$A$12:$A$111,$B$12:$B$111),IF(AND($H244=-1,BI$9=$R243),"",IF($H244=-1,BI243,IF(AND($H244=1,BG$9=$R243),$J244,IF($H244=1,BH243,""))))))))</f>
        <v/>
      </c>
      <c r="BI244" t="str">
        <f ca="1">IF($E243="","",IF($F244="",BI243,IF(AND($M244=1,BI$9&gt;$B$9),"",IF(AND($M244=1,BI$9&lt;=$B$9),LOOKUP(BI$9,$A$12:$A$111,$B$12:$B$111),IF(AND($H244=-1,BJ$9=$R243),"",IF($H244=-1,BJ243,IF(AND($H244=1,BH$9=$R243),$J244,IF($H244=1,BI243,""))))))))</f>
        <v/>
      </c>
      <c r="BJ244" t="str">
        <f ca="1">IF($E243="","",IF($F244="",BJ243,IF(AND($M244=1,BJ$9&gt;$B$9),"",IF(AND($M244=1,BJ$9&lt;=$B$9),LOOKUP(BJ$9,$A$12:$A$111,$B$12:$B$111),IF(AND($H244=-1,BK$9=$R243),"",IF($H244=-1,BK243,IF(AND($H244=1,BI$9=$R243),$J244,IF($H244=1,BJ243,""))))))))</f>
        <v/>
      </c>
      <c r="BK244" t="str">
        <f ca="1">IF($E243="","",IF($F244="",BK243,IF(AND($M244=1,BK$9&gt;$B$9),"",IF(AND($M244=1,BK$9&lt;=$B$9),LOOKUP(BK$9,$A$12:$A$111,$B$12:$B$111),IF(AND($H244=-1,BL$9=$R243),"",IF($H244=-1,BL243,IF(AND($H244=1,BJ$9=$R243),$J244,IF($H244=1,BK243,""))))))))</f>
        <v/>
      </c>
      <c r="BL244" t="str">
        <f ca="1">IF($E243="","",IF($F244="",BL243,IF(AND($M244=1,BL$9&gt;$B$9),"",IF(AND($M244=1,BL$9&lt;=$B$9),LOOKUP(BL$9,$A$12:$A$111,$B$12:$B$111),IF(AND($H244=-1,BM$9=$R243),"",IF($H244=-1,BM243,IF(AND($H244=1,BK$9=$R243),$J244,IF($H244=1,BL243,""))))))))</f>
        <v/>
      </c>
      <c r="BM244" t="str">
        <f ca="1">IF($E243="","",IF($F244="",BM243,IF(AND($M244=1,BM$9&gt;$B$9),"",IF(AND($M244=1,BM$9&lt;=$B$9),LOOKUP(BM$9,$A$12:$A$111,$B$12:$B$111),IF(AND($H244=-1,BN$9=$R243),"",IF($H244=-1,BN243,IF(AND($H244=1,BL$9=$R243),$J244,IF($H244=1,BM243,""))))))))</f>
        <v/>
      </c>
      <c r="BN244" t="str">
        <f ca="1">IF($E243="","",IF($F244="",BN243,IF(AND($M244=1,BN$9&gt;$B$9),"",IF(AND($M244=1,BN$9&lt;=$B$9),LOOKUP(BN$9,$A$12:$A$111,$B$12:$B$111),IF(AND($H244=-1,BO$9=$R243),"",IF($H244=-1,BO243,IF(AND($H244=1,BM$9=$R243),$J244,IF($H244=1,BN243,""))))))))</f>
        <v/>
      </c>
      <c r="BO244" t="str">
        <f ca="1">IF($E243="","",IF($F244="",BO243,IF(AND($M244=1,BO$9&gt;$B$9),"",IF(AND($M244=1,BO$9&lt;=$B$9),LOOKUP(BO$9,$A$12:$A$111,$B$12:$B$111),IF(AND($H244=-1,BP$9=$R243),"",IF($H244=-1,BP243,IF(AND($H244=1,BN$9=$R243),$J244,IF($H244=1,BO243,""))))))))</f>
        <v/>
      </c>
      <c r="BP244" t="str">
        <f ca="1">IF($E243="","",IF($F244="",BP243,IF(AND($M244=1,BP$9&gt;$B$9),"",IF(AND($M244=1,BP$9&lt;=$B$9),LOOKUP(BP$9,$A$12:$A$111,$B$12:$B$111),IF(AND($H244=-1,BQ$9=$R243),"",IF($H244=-1,BQ243,IF(AND($H244=1,BO$9=$R243),$J244,IF($H244=1,BP243,""))))))))</f>
        <v/>
      </c>
    </row>
    <row r="245" spans="4:68" x14ac:dyDescent="0.25">
      <c r="D245" s="4">
        <v>235</v>
      </c>
      <c r="E245" s="1">
        <f t="shared" ca="1" si="30"/>
        <v>30</v>
      </c>
      <c r="F245" t="str">
        <f ca="1">IF(E244="","",IF(AND(B$3="Last",G244="Zero"),F244,IF(B$3="Last",G244,IF(AND(B$3="2nd last",G243="Zero"),F244,IF(B$3="2nd last",G243,IF(AND(B$3="Opposite",G244="Zero"),F244,IF(AND(B$3="Opposite",G244="Red"),"Black",IF(AND(B$3="Opposite",G244="Black"),"Red",IF(AND(B$3="Opposite",G244="Odd"),"Even",IF(AND(B$3="Opposite",G244="Even"),"Odd",IF(AND(B$3="Opposite",G244="High"),"Low",IF(AND(B$3="Opposite",G244="Low"),"High",IF(COUNTIF(Refs!$E$5:$I$6,B$3)=1,RevLab!B$3,"")))))))))))))</f>
        <v>Black</v>
      </c>
      <c r="G245" t="str">
        <f ca="1">IF(E245="","",IF(B$2="Red/Black",LOOKUP(E245,Refs!D:D,Refs!F:F),IF(B$2="High/Low",LOOKUP(E245,Refs!D:D,Refs!H:H),IF(B$2="Odd/Even",LOOKUP(E245,Refs!D:D,Refs!J:J),""))))</f>
        <v>Red</v>
      </c>
      <c r="H245">
        <f t="shared" ca="1" si="31"/>
        <v>-1</v>
      </c>
      <c r="I245">
        <f ca="1">IF(E244="","",IF(F245="","",IF(AND(R244&gt;1,P244+Q244&gt;=$B$4),$B$4,IF(R244=1,P244,P244+Q244))))</f>
        <v>9</v>
      </c>
      <c r="J245">
        <f t="shared" ca="1" si="32"/>
        <v>-9</v>
      </c>
      <c r="K245">
        <f t="shared" ca="1" si="34"/>
        <v>-283</v>
      </c>
      <c r="L245">
        <f t="shared" ca="1" si="35"/>
        <v>86</v>
      </c>
      <c r="M245">
        <f t="shared" ca="1" si="33"/>
        <v>0</v>
      </c>
      <c r="P245">
        <f t="shared" ca="1" si="27"/>
        <v>2</v>
      </c>
      <c r="Q245">
        <f t="shared" ca="1" si="28"/>
        <v>7</v>
      </c>
      <c r="R245" s="2">
        <f t="shared" ca="1" si="29"/>
        <v>6</v>
      </c>
      <c r="S245" s="4">
        <f ca="1">IF(E244="","",IF($F245="",S244,IF($M245=1,LOOKUP(S$9,$A$12:$A$111,$B$12:$B$111),IF(AND($H245=-1,T$9=$R244),"",IF($H245=-1,T244,IF($H245=1,S244))))))</f>
        <v>2</v>
      </c>
      <c r="T245">
        <f ca="1">IF($E244="","",IF($F245="",T244,IF(AND($M245=1,T$9&gt;$B$9),"",IF(AND($M245=1,T$9&lt;=$B$9),LOOKUP(T$9,$A$12:$A$111,$B$12:$B$111),IF(AND($H245=-1,U$9=$R244),"",IF($H245=-1,U244,IF(AND($H245=1,S$9=$R244),$J245,IF($H245=1,T244,""))))))))</f>
        <v>3</v>
      </c>
      <c r="U245">
        <f ca="1">IF($E244="","",IF($F245="",U244,IF(AND($M245=1,U$9&gt;$B$9),"",IF(AND($M245=1,U$9&lt;=$B$9),LOOKUP(U$9,$A$12:$A$111,$B$12:$B$111),IF(AND($H245=-1,V$9=$R244),"",IF($H245=-1,V244,IF(AND($H245=1,T$9=$R244),$J245,IF($H245=1,U244,""))))))))</f>
        <v>4</v>
      </c>
      <c r="V245">
        <f ca="1">IF($E244="","",IF($F245="",V244,IF(AND($M245=1,V$9&gt;$B$9),"",IF(AND($M245=1,V$9&lt;=$B$9),LOOKUP(V$9,$A$12:$A$111,$B$12:$B$111),IF(AND($H245=-1,W$9=$R244),"",IF($H245=-1,W244,IF(AND($H245=1,U$9=$R244),$J245,IF($H245=1,V244,""))))))))</f>
        <v>5</v>
      </c>
      <c r="W245">
        <f ca="1">IF($E244="","",IF($F245="",W244,IF(AND($M245=1,W$9&gt;$B$9),"",IF(AND($M245=1,W$9&lt;=$B$9),LOOKUP(W$9,$A$12:$A$111,$B$12:$B$111),IF(AND($H245=-1,X$9=$R244),"",IF($H245=-1,X244,IF(AND($H245=1,V$9=$R244),$J245,IF($H245=1,W244,""))))))))</f>
        <v>6</v>
      </c>
      <c r="X245">
        <f ca="1">IF($E244="","",IF($F245="",X244,IF(AND($M245=1,X$9&gt;$B$9),"",IF(AND($M245=1,X$9&lt;=$B$9),LOOKUP(X$9,$A$12:$A$111,$B$12:$B$111),IF(AND($H245=-1,Y$9=$R244),"",IF($H245=-1,Y244,IF(AND($H245=1,W$9=$R244),$J245,IF($H245=1,X244,""))))))))</f>
        <v>7</v>
      </c>
      <c r="Y245" t="str">
        <f ca="1">IF($E244="","",IF($F245="",Y244,IF(AND($M245=1,Y$9&gt;$B$9),"",IF(AND($M245=1,Y$9&lt;=$B$9),LOOKUP(Y$9,$A$12:$A$111,$B$12:$B$111),IF(AND($H245=-1,Z$9=$R244),"",IF($H245=-1,Z244,IF(AND($H245=1,X$9=$R244),$J245,IF($H245=1,Y244,""))))))))</f>
        <v/>
      </c>
      <c r="Z245" t="str">
        <f ca="1">IF($E244="","",IF($F245="",Z244,IF(AND($M245=1,Z$9&gt;$B$9),"",IF(AND($M245=1,Z$9&lt;=$B$9),LOOKUP(Z$9,$A$12:$A$111,$B$12:$B$111),IF(AND($H245=-1,AA$9=$R244),"",IF($H245=-1,AA244,IF(AND($H245=1,Y$9=$R244),$J245,IF($H245=1,Z244,""))))))))</f>
        <v/>
      </c>
      <c r="AA245" t="str">
        <f ca="1">IF($E244="","",IF($F245="",AA244,IF(AND($M245=1,AA$9&gt;$B$9),"",IF(AND($M245=1,AA$9&lt;=$B$9),LOOKUP(AA$9,$A$12:$A$111,$B$12:$B$111),IF(AND($H245=-1,AB$9=$R244),"",IF($H245=-1,AB244,IF(AND($H245=1,Z$9=$R244),$J245,IF($H245=1,AA244,""))))))))</f>
        <v/>
      </c>
      <c r="AB245" t="str">
        <f ca="1">IF($E244="","",IF($F245="",AB244,IF(AND($M245=1,AB$9&gt;$B$9),"",IF(AND($M245=1,AB$9&lt;=$B$9),LOOKUP(AB$9,$A$12:$A$111,$B$12:$B$111),IF(AND($H245=-1,AC$9=$R244),"",IF($H245=-1,AC244,IF(AND($H245=1,AA$9=$R244),$J245,IF($H245=1,AB244,""))))))))</f>
        <v/>
      </c>
      <c r="AC245" t="str">
        <f ca="1">IF($E244="","",IF($F245="",AC244,IF(AND($M245=1,AC$9&gt;$B$9),"",IF(AND($M245=1,AC$9&lt;=$B$9),LOOKUP(AC$9,$A$12:$A$111,$B$12:$B$111),IF(AND($H245=-1,AD$9=$R244),"",IF($H245=-1,AD244,IF(AND($H245=1,AB$9=$R244),$J245,IF($H245=1,AC244,""))))))))</f>
        <v/>
      </c>
      <c r="AD245" t="str">
        <f ca="1">IF($E244="","",IF($F245="",AD244,IF(AND($M245=1,AD$9&gt;$B$9),"",IF(AND($M245=1,AD$9&lt;=$B$9),LOOKUP(AD$9,$A$12:$A$111,$B$12:$B$111),IF(AND($H245=-1,AE$9=$R244),"",IF($H245=-1,AE244,IF(AND($H245=1,AC$9=$R244),$J245,IF($H245=1,AD244,""))))))))</f>
        <v/>
      </c>
      <c r="AE245" t="str">
        <f ca="1">IF($E244="","",IF($F245="",AE244,IF(AND($M245=1,AE$9&gt;$B$9),"",IF(AND($M245=1,AE$9&lt;=$B$9),LOOKUP(AE$9,$A$12:$A$111,$B$12:$B$111),IF(AND($H245=-1,AF$9=$R244),"",IF($H245=-1,AF244,IF(AND($H245=1,AD$9=$R244),$J245,IF($H245=1,AE244,""))))))))</f>
        <v/>
      </c>
      <c r="AF245" t="str">
        <f ca="1">IF($E244="","",IF($F245="",AF244,IF(AND($M245=1,AF$9&gt;$B$9),"",IF(AND($M245=1,AF$9&lt;=$B$9),LOOKUP(AF$9,$A$12:$A$111,$B$12:$B$111),IF(AND($H245=-1,AG$9=$R244),"",IF($H245=-1,AG244,IF(AND($H245=1,AE$9=$R244),$J245,IF($H245=1,AF244,""))))))))</f>
        <v/>
      </c>
      <c r="AG245" t="str">
        <f ca="1">IF($E244="","",IF($F245="",AG244,IF(AND($M245=1,AG$9&gt;$B$9),"",IF(AND($M245=1,AG$9&lt;=$B$9),LOOKUP(AG$9,$A$12:$A$111,$B$12:$B$111),IF(AND($H245=-1,AH$9=$R244),"",IF($H245=-1,AH244,IF(AND($H245=1,AF$9=$R244),$J245,IF($H245=1,AG244,""))))))))</f>
        <v/>
      </c>
      <c r="AH245" t="str">
        <f ca="1">IF($E244="","",IF($F245="",AH244,IF(AND($M245=1,AH$9&gt;$B$9),"",IF(AND($M245=1,AH$9&lt;=$B$9),LOOKUP(AH$9,$A$12:$A$111,$B$12:$B$111),IF(AND($H245=-1,AI$9=$R244),"",IF($H245=-1,AI244,IF(AND($H245=1,AG$9=$R244),$J245,IF($H245=1,AH244,""))))))))</f>
        <v/>
      </c>
      <c r="AI245" t="str">
        <f ca="1">IF($E244="","",IF($F245="",AI244,IF(AND($M245=1,AI$9&gt;$B$9),"",IF(AND($M245=1,AI$9&lt;=$B$9),LOOKUP(AI$9,$A$12:$A$111,$B$12:$B$111),IF(AND($H245=-1,AJ$9=$R244),"",IF($H245=-1,AJ244,IF(AND($H245=1,AH$9=$R244),$J245,IF($H245=1,AI244,""))))))))</f>
        <v/>
      </c>
      <c r="AJ245" t="str">
        <f ca="1">IF($E244="","",IF($F245="",AJ244,IF(AND($M245=1,AJ$9&gt;$B$9),"",IF(AND($M245=1,AJ$9&lt;=$B$9),LOOKUP(AJ$9,$A$12:$A$111,$B$12:$B$111),IF(AND($H245=-1,AK$9=$R244),"",IF($H245=-1,AK244,IF(AND($H245=1,AI$9=$R244),$J245,IF($H245=1,AJ244,""))))))))</f>
        <v/>
      </c>
      <c r="AK245" t="str">
        <f ca="1">IF($E244="","",IF($F245="",AK244,IF(AND($M245=1,AK$9&gt;$B$9),"",IF(AND($M245=1,AK$9&lt;=$B$9),LOOKUP(AK$9,$A$12:$A$111,$B$12:$B$111),IF(AND($H245=-1,AL$9=$R244),"",IF($H245=-1,AL244,IF(AND($H245=1,AJ$9=$R244),$J245,IF($H245=1,AK244,""))))))))</f>
        <v/>
      </c>
      <c r="AL245" t="str">
        <f ca="1">IF($E244="","",IF($F245="",AL244,IF(AND($M245=1,AL$9&gt;$B$9),"",IF(AND($M245=1,AL$9&lt;=$B$9),LOOKUP(AL$9,$A$12:$A$111,$B$12:$B$111),IF(AND($H245=-1,AM$9=$R244),"",IF($H245=-1,AM244,IF(AND($H245=1,AK$9=$R244),$J245,IF($H245=1,AL244,""))))))))</f>
        <v/>
      </c>
      <c r="AM245" t="str">
        <f ca="1">IF($E244="","",IF($F245="",AM244,IF(AND($M245=1,AM$9&gt;$B$9),"",IF(AND($M245=1,AM$9&lt;=$B$9),LOOKUP(AM$9,$A$12:$A$111,$B$12:$B$111),IF(AND($H245=-1,AN$9=$R244),"",IF($H245=-1,AN244,IF(AND($H245=1,AL$9=$R244),$J245,IF($H245=1,AM244,""))))))))</f>
        <v/>
      </c>
      <c r="AN245" t="str">
        <f ca="1">IF($E244="","",IF($F245="",AN244,IF(AND($M245=1,AN$9&gt;$B$9),"",IF(AND($M245=1,AN$9&lt;=$B$9),LOOKUP(AN$9,$A$12:$A$111,$B$12:$B$111),IF(AND($H245=-1,AO$9=$R244),"",IF($H245=-1,AO244,IF(AND($H245=1,AM$9=$R244),$J245,IF($H245=1,AN244,""))))))))</f>
        <v/>
      </c>
      <c r="AO245" t="str">
        <f ca="1">IF($E244="","",IF($F245="",AO244,IF(AND($M245=1,AO$9&gt;$B$9),"",IF(AND($M245=1,AO$9&lt;=$B$9),LOOKUP(AO$9,$A$12:$A$111,$B$12:$B$111),IF(AND($H245=-1,AP$9=$R244),"",IF($H245=-1,AP244,IF(AND($H245=1,AN$9=$R244),$J245,IF($H245=1,AO244,""))))))))</f>
        <v/>
      </c>
      <c r="AP245" t="str">
        <f ca="1">IF($E244="","",IF($F245="",AP244,IF(AND($M245=1,AP$9&gt;$B$9),"",IF(AND($M245=1,AP$9&lt;=$B$9),LOOKUP(AP$9,$A$12:$A$111,$B$12:$B$111),IF(AND($H245=-1,AQ$9=$R244),"",IF($H245=-1,AQ244,IF(AND($H245=1,AO$9=$R244),$J245,IF($H245=1,AP244,""))))))))</f>
        <v/>
      </c>
      <c r="AQ245" t="str">
        <f ca="1">IF($E244="","",IF($F245="",AQ244,IF(AND($M245=1,AQ$9&gt;$B$9),"",IF(AND($M245=1,AQ$9&lt;=$B$9),LOOKUP(AQ$9,$A$12:$A$111,$B$12:$B$111),IF(AND($H245=-1,AR$9=$R244),"",IF($H245=-1,AR244,IF(AND($H245=1,AP$9=$R244),$J245,IF($H245=1,AQ244,""))))))))</f>
        <v/>
      </c>
      <c r="AR245" t="str">
        <f ca="1">IF($E244="","",IF($F245="",AR244,IF(AND($M245=1,AR$9&gt;$B$9),"",IF(AND($M245=1,AR$9&lt;=$B$9),LOOKUP(AR$9,$A$12:$A$111,$B$12:$B$111),IF(AND($H245=-1,AS$9=$R244),"",IF($H245=-1,AS244,IF(AND($H245=1,AQ$9=$R244),$J245,IF($H245=1,AR244,""))))))))</f>
        <v/>
      </c>
      <c r="AS245" t="str">
        <f ca="1">IF($E244="","",IF($F245="",AS244,IF(AND($M245=1,AS$9&gt;$B$9),"",IF(AND($M245=1,AS$9&lt;=$B$9),LOOKUP(AS$9,$A$12:$A$111,$B$12:$B$111),IF(AND($H245=-1,AT$9=$R244),"",IF($H245=-1,AT244,IF(AND($H245=1,AR$9=$R244),$J245,IF($H245=1,AS244,""))))))))</f>
        <v/>
      </c>
      <c r="AT245" t="str">
        <f ca="1">IF($E244="","",IF($F245="",AT244,IF(AND($M245=1,AT$9&gt;$B$9),"",IF(AND($M245=1,AT$9&lt;=$B$9),LOOKUP(AT$9,$A$12:$A$111,$B$12:$B$111),IF(AND($H245=-1,AU$9=$R244),"",IF($H245=-1,AU244,IF(AND($H245=1,AS$9=$R244),$J245,IF($H245=1,AT244,""))))))))</f>
        <v/>
      </c>
      <c r="AU245" t="str">
        <f ca="1">IF($E244="","",IF($F245="",AU244,IF(AND($M245=1,AU$9&gt;$B$9),"",IF(AND($M245=1,AU$9&lt;=$B$9),LOOKUP(AU$9,$A$12:$A$111,$B$12:$B$111),IF(AND($H245=-1,AV$9=$R244),"",IF($H245=-1,AV244,IF(AND($H245=1,AT$9=$R244),$J245,IF($H245=1,AU244,""))))))))</f>
        <v/>
      </c>
      <c r="AV245" t="str">
        <f ca="1">IF($E244="","",IF($F245="",AV244,IF(AND($M245=1,AV$9&gt;$B$9),"",IF(AND($M245=1,AV$9&lt;=$B$9),LOOKUP(AV$9,$A$12:$A$111,$B$12:$B$111),IF(AND($H245=-1,AW$9=$R244),"",IF($H245=-1,AW244,IF(AND($H245=1,AU$9=$R244),$J245,IF($H245=1,AV244,""))))))))</f>
        <v/>
      </c>
      <c r="AW245" t="str">
        <f ca="1">IF($E244="","",IF($F245="",AW244,IF(AND($M245=1,AW$9&gt;$B$9),"",IF(AND($M245=1,AW$9&lt;=$B$9),LOOKUP(AW$9,$A$12:$A$111,$B$12:$B$111),IF(AND($H245=-1,AX$9=$R244),"",IF($H245=-1,AX244,IF(AND($H245=1,AV$9=$R244),$J245,IF($H245=1,AW244,""))))))))</f>
        <v/>
      </c>
      <c r="AX245" t="str">
        <f ca="1">IF($E244="","",IF($F245="",AX244,IF(AND($M245=1,AX$9&gt;$B$9),"",IF(AND($M245=1,AX$9&lt;=$B$9),LOOKUP(AX$9,$A$12:$A$111,$B$12:$B$111),IF(AND($H245=-1,AY$9=$R244),"",IF($H245=-1,AY244,IF(AND($H245=1,AW$9=$R244),$J245,IF($H245=1,AX244,""))))))))</f>
        <v/>
      </c>
      <c r="AY245" t="str">
        <f ca="1">IF($E244="","",IF($F245="",AY244,IF(AND($M245=1,AY$9&gt;$B$9),"",IF(AND($M245=1,AY$9&lt;=$B$9),LOOKUP(AY$9,$A$12:$A$111,$B$12:$B$111),IF(AND($H245=-1,AZ$9=$R244),"",IF($H245=-1,AZ244,IF(AND($H245=1,AX$9=$R244),$J245,IF($H245=1,AY244,""))))))))</f>
        <v/>
      </c>
      <c r="AZ245" t="str">
        <f ca="1">IF($E244="","",IF($F245="",AZ244,IF(AND($M245=1,AZ$9&gt;$B$9),"",IF(AND($M245=1,AZ$9&lt;=$B$9),LOOKUP(AZ$9,$A$12:$A$111,$B$12:$B$111),IF(AND($H245=-1,BA$9=$R244),"",IF($H245=-1,BA244,IF(AND($H245=1,AY$9=$R244),$J245,IF($H245=1,AZ244,""))))))))</f>
        <v/>
      </c>
      <c r="BA245" t="str">
        <f ca="1">IF($E244="","",IF($F245="",BA244,IF(AND($M245=1,BA$9&gt;$B$9),"",IF(AND($M245=1,BA$9&lt;=$B$9),LOOKUP(BA$9,$A$12:$A$111,$B$12:$B$111),IF(AND($H245=-1,BB$9=$R244),"",IF($H245=-1,BB244,IF(AND($H245=1,AZ$9=$R244),$J245,IF($H245=1,BA244,""))))))))</f>
        <v/>
      </c>
      <c r="BB245" t="str">
        <f ca="1">IF($E244="","",IF($F245="",BB244,IF(AND($M245=1,BB$9&gt;$B$9),"",IF(AND($M245=1,BB$9&lt;=$B$9),LOOKUP(BB$9,$A$12:$A$111,$B$12:$B$111),IF(AND($H245=-1,BC$9=$R244),"",IF($H245=-1,BC244,IF(AND($H245=1,BA$9=$R244),$J245,IF($H245=1,BB244,""))))))))</f>
        <v/>
      </c>
      <c r="BC245" t="str">
        <f ca="1">IF($E244="","",IF($F245="",BC244,IF(AND($M245=1,BC$9&gt;$B$9),"",IF(AND($M245=1,BC$9&lt;=$B$9),LOOKUP(BC$9,$A$12:$A$111,$B$12:$B$111),IF(AND($H245=-1,BD$9=$R244),"",IF($H245=-1,BD244,IF(AND($H245=1,BB$9=$R244),$J245,IF($H245=1,BC244,""))))))))</f>
        <v/>
      </c>
      <c r="BD245" t="str">
        <f ca="1">IF($E244="","",IF($F245="",BD244,IF(AND($M245=1,BD$9&gt;$B$9),"",IF(AND($M245=1,BD$9&lt;=$B$9),LOOKUP(BD$9,$A$12:$A$111,$B$12:$B$111),IF(AND($H245=-1,BE$9=$R244),"",IF($H245=-1,BE244,IF(AND($H245=1,BC$9=$R244),$J245,IF($H245=1,BD244,""))))))))</f>
        <v/>
      </c>
      <c r="BE245" t="str">
        <f ca="1">IF($E244="","",IF($F245="",BE244,IF(AND($M245=1,BE$9&gt;$B$9),"",IF(AND($M245=1,BE$9&lt;=$B$9),LOOKUP(BE$9,$A$12:$A$111,$B$12:$B$111),IF(AND($H245=-1,BF$9=$R244),"",IF($H245=-1,BF244,IF(AND($H245=1,BD$9=$R244),$J245,IF($H245=1,BE244,""))))))))</f>
        <v/>
      </c>
      <c r="BF245" t="str">
        <f ca="1">IF($E244="","",IF($F245="",BF244,IF(AND($M245=1,BF$9&gt;$B$9),"",IF(AND($M245=1,BF$9&lt;=$B$9),LOOKUP(BF$9,$A$12:$A$111,$B$12:$B$111),IF(AND($H245=-1,BG$9=$R244),"",IF($H245=-1,BG244,IF(AND($H245=1,BE$9=$R244),$J245,IF($H245=1,BF244,""))))))))</f>
        <v/>
      </c>
      <c r="BG245" t="str">
        <f ca="1">IF($E244="","",IF($F245="",BG244,IF(AND($M245=1,BG$9&gt;$B$9),"",IF(AND($M245=1,BG$9&lt;=$B$9),LOOKUP(BG$9,$A$12:$A$111,$B$12:$B$111),IF(AND($H245=-1,BH$9=$R244),"",IF($H245=-1,BH244,IF(AND($H245=1,BF$9=$R244),$J245,IF($H245=1,BG244,""))))))))</f>
        <v/>
      </c>
      <c r="BH245" t="str">
        <f ca="1">IF($E244="","",IF($F245="",BH244,IF(AND($M245=1,BH$9&gt;$B$9),"",IF(AND($M245=1,BH$9&lt;=$B$9),LOOKUP(BH$9,$A$12:$A$111,$B$12:$B$111),IF(AND($H245=-1,BI$9=$R244),"",IF($H245=-1,BI244,IF(AND($H245=1,BG$9=$R244),$J245,IF($H245=1,BH244,""))))))))</f>
        <v/>
      </c>
      <c r="BI245" t="str">
        <f ca="1">IF($E244="","",IF($F245="",BI244,IF(AND($M245=1,BI$9&gt;$B$9),"",IF(AND($M245=1,BI$9&lt;=$B$9),LOOKUP(BI$9,$A$12:$A$111,$B$12:$B$111),IF(AND($H245=-1,BJ$9=$R244),"",IF($H245=-1,BJ244,IF(AND($H245=1,BH$9=$R244),$J245,IF($H245=1,BI244,""))))))))</f>
        <v/>
      </c>
      <c r="BJ245" t="str">
        <f ca="1">IF($E244="","",IF($F245="",BJ244,IF(AND($M245=1,BJ$9&gt;$B$9),"",IF(AND($M245=1,BJ$9&lt;=$B$9),LOOKUP(BJ$9,$A$12:$A$111,$B$12:$B$111),IF(AND($H245=-1,BK$9=$R244),"",IF($H245=-1,BK244,IF(AND($H245=1,BI$9=$R244),$J245,IF($H245=1,BJ244,""))))))))</f>
        <v/>
      </c>
      <c r="BK245" t="str">
        <f ca="1">IF($E244="","",IF($F245="",BK244,IF(AND($M245=1,BK$9&gt;$B$9),"",IF(AND($M245=1,BK$9&lt;=$B$9),LOOKUP(BK$9,$A$12:$A$111,$B$12:$B$111),IF(AND($H245=-1,BL$9=$R244),"",IF($H245=-1,BL244,IF(AND($H245=1,BJ$9=$R244),$J245,IF($H245=1,BK244,""))))))))</f>
        <v/>
      </c>
      <c r="BL245" t="str">
        <f ca="1">IF($E244="","",IF($F245="",BL244,IF(AND($M245=1,BL$9&gt;$B$9),"",IF(AND($M245=1,BL$9&lt;=$B$9),LOOKUP(BL$9,$A$12:$A$111,$B$12:$B$111),IF(AND($H245=-1,BM$9=$R244),"",IF($H245=-1,BM244,IF(AND($H245=1,BK$9=$R244),$J245,IF($H245=1,BL244,""))))))))</f>
        <v/>
      </c>
      <c r="BM245" t="str">
        <f ca="1">IF($E244="","",IF($F245="",BM244,IF(AND($M245=1,BM$9&gt;$B$9),"",IF(AND($M245=1,BM$9&lt;=$B$9),LOOKUP(BM$9,$A$12:$A$111,$B$12:$B$111),IF(AND($H245=-1,BN$9=$R244),"",IF($H245=-1,BN244,IF(AND($H245=1,BL$9=$R244),$J245,IF($H245=1,BM244,""))))))))</f>
        <v/>
      </c>
      <c r="BN245" t="str">
        <f ca="1">IF($E244="","",IF($F245="",BN244,IF(AND($M245=1,BN$9&gt;$B$9),"",IF(AND($M245=1,BN$9&lt;=$B$9),LOOKUP(BN$9,$A$12:$A$111,$B$12:$B$111),IF(AND($H245=-1,BO$9=$R244),"",IF($H245=-1,BO244,IF(AND($H245=1,BM$9=$R244),$J245,IF($H245=1,BN244,""))))))))</f>
        <v/>
      </c>
      <c r="BO245" t="str">
        <f ca="1">IF($E244="","",IF($F245="",BO244,IF(AND($M245=1,BO$9&gt;$B$9),"",IF(AND($M245=1,BO$9&lt;=$B$9),LOOKUP(BO$9,$A$12:$A$111,$B$12:$B$111),IF(AND($H245=-1,BP$9=$R244),"",IF($H245=-1,BP244,IF(AND($H245=1,BN$9=$R244),$J245,IF($H245=1,BO244,""))))))))</f>
        <v/>
      </c>
      <c r="BP245">
        <f ca="1">IF($E244="","",IF($F245="",BP244,IF(AND($M245=1,BP$9&gt;$B$9),"",IF(AND($M245=1,BP$9&lt;=$B$9),LOOKUP(BP$9,$A$12:$A$111,$B$12:$B$111),IF(AND($H245=-1,BQ$9=$R244),"",IF($H245=-1,BQ244,IF(AND($H245=1,BO$9=$R244),$J245,IF($H245=1,BP244,""))))))))</f>
        <v>0</v>
      </c>
    </row>
    <row r="246" spans="4:68" x14ac:dyDescent="0.25">
      <c r="D246" s="4">
        <v>236</v>
      </c>
      <c r="E246" s="1">
        <f t="shared" ca="1" si="30"/>
        <v>11</v>
      </c>
      <c r="F246" t="str">
        <f ca="1">IF(E245="","",IF(AND(B$3="Last",G245="Zero"),F245,IF(B$3="Last",G245,IF(AND(B$3="2nd last",G244="Zero"),F245,IF(B$3="2nd last",G244,IF(AND(B$3="Opposite",G245="Zero"),F245,IF(AND(B$3="Opposite",G245="Red"),"Black",IF(AND(B$3="Opposite",G245="Black"),"Red",IF(AND(B$3="Opposite",G245="Odd"),"Even",IF(AND(B$3="Opposite",G245="Even"),"Odd",IF(AND(B$3="Opposite",G245="High"),"Low",IF(AND(B$3="Opposite",G245="Low"),"High",IF(COUNTIF(Refs!$E$5:$I$6,B$3)=1,RevLab!B$3,"")))))))))))))</f>
        <v>Black</v>
      </c>
      <c r="G246" t="str">
        <f ca="1">IF(E246="","",IF(B$2="Red/Black",LOOKUP(E246,Refs!D:D,Refs!F:F),IF(B$2="High/Low",LOOKUP(E246,Refs!D:D,Refs!H:H),IF(B$2="Odd/Even",LOOKUP(E246,Refs!D:D,Refs!J:J),""))))</f>
        <v>Black</v>
      </c>
      <c r="H246">
        <f t="shared" ca="1" si="31"/>
        <v>1</v>
      </c>
      <c r="I246">
        <f ca="1">IF(E245="","",IF(F246="","",IF(AND(R245&gt;1,P245+Q245&gt;=$B$4),$B$4,IF(R245=1,P245,P245+Q245))))</f>
        <v>9</v>
      </c>
      <c r="J246">
        <f t="shared" ca="1" si="32"/>
        <v>9</v>
      </c>
      <c r="K246">
        <f t="shared" ca="1" si="34"/>
        <v>-274</v>
      </c>
      <c r="L246">
        <f t="shared" ca="1" si="35"/>
        <v>86</v>
      </c>
      <c r="M246">
        <f t="shared" ca="1" si="33"/>
        <v>0</v>
      </c>
      <c r="P246">
        <f t="shared" ca="1" si="27"/>
        <v>2</v>
      </c>
      <c r="Q246">
        <f t="shared" ca="1" si="28"/>
        <v>9</v>
      </c>
      <c r="R246" s="2">
        <f t="shared" ca="1" si="29"/>
        <v>7</v>
      </c>
      <c r="S246" s="4">
        <f ca="1">IF(E245="","",IF($F246="",S245,IF($M246=1,LOOKUP(S$9,$A$12:$A$111,$B$12:$B$111),IF(AND($H246=-1,T$9=$R245),"",IF($H246=-1,T245,IF($H246=1,S245))))))</f>
        <v>2</v>
      </c>
      <c r="T246">
        <f ca="1">IF($E245="","",IF($F246="",T245,IF(AND($M246=1,T$9&gt;$B$9),"",IF(AND($M246=1,T$9&lt;=$B$9),LOOKUP(T$9,$A$12:$A$111,$B$12:$B$111),IF(AND($H246=-1,U$9=$R245),"",IF($H246=-1,U245,IF(AND($H246=1,S$9=$R245),$J246,IF($H246=1,T245,""))))))))</f>
        <v>3</v>
      </c>
      <c r="U246">
        <f ca="1">IF($E245="","",IF($F246="",U245,IF(AND($M246=1,U$9&gt;$B$9),"",IF(AND($M246=1,U$9&lt;=$B$9),LOOKUP(U$9,$A$12:$A$111,$B$12:$B$111),IF(AND($H246=-1,V$9=$R245),"",IF($H246=-1,V245,IF(AND($H246=1,T$9=$R245),$J246,IF($H246=1,U245,""))))))))</f>
        <v>4</v>
      </c>
      <c r="V246">
        <f ca="1">IF($E245="","",IF($F246="",V245,IF(AND($M246=1,V$9&gt;$B$9),"",IF(AND($M246=1,V$9&lt;=$B$9),LOOKUP(V$9,$A$12:$A$111,$B$12:$B$111),IF(AND($H246=-1,W$9=$R245),"",IF($H246=-1,W245,IF(AND($H246=1,U$9=$R245),$J246,IF($H246=1,V245,""))))))))</f>
        <v>5</v>
      </c>
      <c r="W246">
        <f ca="1">IF($E245="","",IF($F246="",W245,IF(AND($M246=1,W$9&gt;$B$9),"",IF(AND($M246=1,W$9&lt;=$B$9),LOOKUP(W$9,$A$12:$A$111,$B$12:$B$111),IF(AND($H246=-1,X$9=$R245),"",IF($H246=-1,X245,IF(AND($H246=1,V$9=$R245),$J246,IF($H246=1,W245,""))))))))</f>
        <v>6</v>
      </c>
      <c r="X246">
        <f ca="1">IF($E245="","",IF($F246="",X245,IF(AND($M246=1,X$9&gt;$B$9),"",IF(AND($M246=1,X$9&lt;=$B$9),LOOKUP(X$9,$A$12:$A$111,$B$12:$B$111),IF(AND($H246=-1,Y$9=$R245),"",IF($H246=-1,Y245,IF(AND($H246=1,W$9=$R245),$J246,IF($H246=1,X245,""))))))))</f>
        <v>7</v>
      </c>
      <c r="Y246">
        <f ca="1">IF($E245="","",IF($F246="",Y245,IF(AND($M246=1,Y$9&gt;$B$9),"",IF(AND($M246=1,Y$9&lt;=$B$9),LOOKUP(Y$9,$A$12:$A$111,$B$12:$B$111),IF(AND($H246=-1,Z$9=$R245),"",IF($H246=-1,Z245,IF(AND($H246=1,X$9=$R245),$J246,IF($H246=1,Y245,""))))))))</f>
        <v>9</v>
      </c>
      <c r="Z246" t="str">
        <f ca="1">IF($E245="","",IF($F246="",Z245,IF(AND($M246=1,Z$9&gt;$B$9),"",IF(AND($M246=1,Z$9&lt;=$B$9),LOOKUP(Z$9,$A$12:$A$111,$B$12:$B$111),IF(AND($H246=-1,AA$9=$R245),"",IF($H246=-1,AA245,IF(AND($H246=1,Y$9=$R245),$J246,IF($H246=1,Z245,""))))))))</f>
        <v/>
      </c>
      <c r="AA246" t="str">
        <f ca="1">IF($E245="","",IF($F246="",AA245,IF(AND($M246=1,AA$9&gt;$B$9),"",IF(AND($M246=1,AA$9&lt;=$B$9),LOOKUP(AA$9,$A$12:$A$111,$B$12:$B$111),IF(AND($H246=-1,AB$9=$R245),"",IF($H246=-1,AB245,IF(AND($H246=1,Z$9=$R245),$J246,IF($H246=1,AA245,""))))))))</f>
        <v/>
      </c>
      <c r="AB246" t="str">
        <f ca="1">IF($E245="","",IF($F246="",AB245,IF(AND($M246=1,AB$9&gt;$B$9),"",IF(AND($M246=1,AB$9&lt;=$B$9),LOOKUP(AB$9,$A$12:$A$111,$B$12:$B$111),IF(AND($H246=-1,AC$9=$R245),"",IF($H246=-1,AC245,IF(AND($H246=1,AA$9=$R245),$J246,IF($H246=1,AB245,""))))))))</f>
        <v/>
      </c>
      <c r="AC246" t="str">
        <f ca="1">IF($E245="","",IF($F246="",AC245,IF(AND($M246=1,AC$9&gt;$B$9),"",IF(AND($M246=1,AC$9&lt;=$B$9),LOOKUP(AC$9,$A$12:$A$111,$B$12:$B$111),IF(AND($H246=-1,AD$9=$R245),"",IF($H246=-1,AD245,IF(AND($H246=1,AB$9=$R245),$J246,IF($H246=1,AC245,""))))))))</f>
        <v/>
      </c>
      <c r="AD246" t="str">
        <f ca="1">IF($E245="","",IF($F246="",AD245,IF(AND($M246=1,AD$9&gt;$B$9),"",IF(AND($M246=1,AD$9&lt;=$B$9),LOOKUP(AD$9,$A$12:$A$111,$B$12:$B$111),IF(AND($H246=-1,AE$9=$R245),"",IF($H246=-1,AE245,IF(AND($H246=1,AC$9=$R245),$J246,IF($H246=1,AD245,""))))))))</f>
        <v/>
      </c>
      <c r="AE246" t="str">
        <f ca="1">IF($E245="","",IF($F246="",AE245,IF(AND($M246=1,AE$9&gt;$B$9),"",IF(AND($M246=1,AE$9&lt;=$B$9),LOOKUP(AE$9,$A$12:$A$111,$B$12:$B$111),IF(AND($H246=-1,AF$9=$R245),"",IF($H246=-1,AF245,IF(AND($H246=1,AD$9=$R245),$J246,IF($H246=1,AE245,""))))))))</f>
        <v/>
      </c>
      <c r="AF246" t="str">
        <f ca="1">IF($E245="","",IF($F246="",AF245,IF(AND($M246=1,AF$9&gt;$B$9),"",IF(AND($M246=1,AF$9&lt;=$B$9),LOOKUP(AF$9,$A$12:$A$111,$B$12:$B$111),IF(AND($H246=-1,AG$9=$R245),"",IF($H246=-1,AG245,IF(AND($H246=1,AE$9=$R245),$J246,IF($H246=1,AF245,""))))))))</f>
        <v/>
      </c>
      <c r="AG246" t="str">
        <f ca="1">IF($E245="","",IF($F246="",AG245,IF(AND($M246=1,AG$9&gt;$B$9),"",IF(AND($M246=1,AG$9&lt;=$B$9),LOOKUP(AG$9,$A$12:$A$111,$B$12:$B$111),IF(AND($H246=-1,AH$9=$R245),"",IF($H246=-1,AH245,IF(AND($H246=1,AF$9=$R245),$J246,IF($H246=1,AG245,""))))))))</f>
        <v/>
      </c>
      <c r="AH246" t="str">
        <f ca="1">IF($E245="","",IF($F246="",AH245,IF(AND($M246=1,AH$9&gt;$B$9),"",IF(AND($M246=1,AH$9&lt;=$B$9),LOOKUP(AH$9,$A$12:$A$111,$B$12:$B$111),IF(AND($H246=-1,AI$9=$R245),"",IF($H246=-1,AI245,IF(AND($H246=1,AG$9=$R245),$J246,IF($H246=1,AH245,""))))))))</f>
        <v/>
      </c>
      <c r="AI246" t="str">
        <f ca="1">IF($E245="","",IF($F246="",AI245,IF(AND($M246=1,AI$9&gt;$B$9),"",IF(AND($M246=1,AI$9&lt;=$B$9),LOOKUP(AI$9,$A$12:$A$111,$B$12:$B$111),IF(AND($H246=-1,AJ$9=$R245),"",IF($H246=-1,AJ245,IF(AND($H246=1,AH$9=$R245),$J246,IF($H246=1,AI245,""))))))))</f>
        <v/>
      </c>
      <c r="AJ246" t="str">
        <f ca="1">IF($E245="","",IF($F246="",AJ245,IF(AND($M246=1,AJ$9&gt;$B$9),"",IF(AND($M246=1,AJ$9&lt;=$B$9),LOOKUP(AJ$9,$A$12:$A$111,$B$12:$B$111),IF(AND($H246=-1,AK$9=$R245),"",IF($H246=-1,AK245,IF(AND($H246=1,AI$9=$R245),$J246,IF($H246=1,AJ245,""))))))))</f>
        <v/>
      </c>
      <c r="AK246" t="str">
        <f ca="1">IF($E245="","",IF($F246="",AK245,IF(AND($M246=1,AK$9&gt;$B$9),"",IF(AND($M246=1,AK$9&lt;=$B$9),LOOKUP(AK$9,$A$12:$A$111,$B$12:$B$111),IF(AND($H246=-1,AL$9=$R245),"",IF($H246=-1,AL245,IF(AND($H246=1,AJ$9=$R245),$J246,IF($H246=1,AK245,""))))))))</f>
        <v/>
      </c>
      <c r="AL246" t="str">
        <f ca="1">IF($E245="","",IF($F246="",AL245,IF(AND($M246=1,AL$9&gt;$B$9),"",IF(AND($M246=1,AL$9&lt;=$B$9),LOOKUP(AL$9,$A$12:$A$111,$B$12:$B$111),IF(AND($H246=-1,AM$9=$R245),"",IF($H246=-1,AM245,IF(AND($H246=1,AK$9=$R245),$J246,IF($H246=1,AL245,""))))))))</f>
        <v/>
      </c>
      <c r="AM246" t="str">
        <f ca="1">IF($E245="","",IF($F246="",AM245,IF(AND($M246=1,AM$9&gt;$B$9),"",IF(AND($M246=1,AM$9&lt;=$B$9),LOOKUP(AM$9,$A$12:$A$111,$B$12:$B$111),IF(AND($H246=-1,AN$9=$R245),"",IF($H246=-1,AN245,IF(AND($H246=1,AL$9=$R245),$J246,IF($H246=1,AM245,""))))))))</f>
        <v/>
      </c>
      <c r="AN246" t="str">
        <f ca="1">IF($E245="","",IF($F246="",AN245,IF(AND($M246=1,AN$9&gt;$B$9),"",IF(AND($M246=1,AN$9&lt;=$B$9),LOOKUP(AN$9,$A$12:$A$111,$B$12:$B$111),IF(AND($H246=-1,AO$9=$R245),"",IF($H246=-1,AO245,IF(AND($H246=1,AM$9=$R245),$J246,IF($H246=1,AN245,""))))))))</f>
        <v/>
      </c>
      <c r="AO246" t="str">
        <f ca="1">IF($E245="","",IF($F246="",AO245,IF(AND($M246=1,AO$9&gt;$B$9),"",IF(AND($M246=1,AO$9&lt;=$B$9),LOOKUP(AO$9,$A$12:$A$111,$B$12:$B$111),IF(AND($H246=-1,AP$9=$R245),"",IF($H246=-1,AP245,IF(AND($H246=1,AN$9=$R245),$J246,IF($H246=1,AO245,""))))))))</f>
        <v/>
      </c>
      <c r="AP246" t="str">
        <f ca="1">IF($E245="","",IF($F246="",AP245,IF(AND($M246=1,AP$9&gt;$B$9),"",IF(AND($M246=1,AP$9&lt;=$B$9),LOOKUP(AP$9,$A$12:$A$111,$B$12:$B$111),IF(AND($H246=-1,AQ$9=$R245),"",IF($H246=-1,AQ245,IF(AND($H246=1,AO$9=$R245),$J246,IF($H246=1,AP245,""))))))))</f>
        <v/>
      </c>
      <c r="AQ246" t="str">
        <f ca="1">IF($E245="","",IF($F246="",AQ245,IF(AND($M246=1,AQ$9&gt;$B$9),"",IF(AND($M246=1,AQ$9&lt;=$B$9),LOOKUP(AQ$9,$A$12:$A$111,$B$12:$B$111),IF(AND($H246=-1,AR$9=$R245),"",IF($H246=-1,AR245,IF(AND($H246=1,AP$9=$R245),$J246,IF($H246=1,AQ245,""))))))))</f>
        <v/>
      </c>
      <c r="AR246" t="str">
        <f ca="1">IF($E245="","",IF($F246="",AR245,IF(AND($M246=1,AR$9&gt;$B$9),"",IF(AND($M246=1,AR$9&lt;=$B$9),LOOKUP(AR$9,$A$12:$A$111,$B$12:$B$111),IF(AND($H246=-1,AS$9=$R245),"",IF($H246=-1,AS245,IF(AND($H246=1,AQ$9=$R245),$J246,IF($H246=1,AR245,""))))))))</f>
        <v/>
      </c>
      <c r="AS246" t="str">
        <f ca="1">IF($E245="","",IF($F246="",AS245,IF(AND($M246=1,AS$9&gt;$B$9),"",IF(AND($M246=1,AS$9&lt;=$B$9),LOOKUP(AS$9,$A$12:$A$111,$B$12:$B$111),IF(AND($H246=-1,AT$9=$R245),"",IF($H246=-1,AT245,IF(AND($H246=1,AR$9=$R245),$J246,IF($H246=1,AS245,""))))))))</f>
        <v/>
      </c>
      <c r="AT246" t="str">
        <f ca="1">IF($E245="","",IF($F246="",AT245,IF(AND($M246=1,AT$9&gt;$B$9),"",IF(AND($M246=1,AT$9&lt;=$B$9),LOOKUP(AT$9,$A$12:$A$111,$B$12:$B$111),IF(AND($H246=-1,AU$9=$R245),"",IF($H246=-1,AU245,IF(AND($H246=1,AS$9=$R245),$J246,IF($H246=1,AT245,""))))))))</f>
        <v/>
      </c>
      <c r="AU246" t="str">
        <f ca="1">IF($E245="","",IF($F246="",AU245,IF(AND($M246=1,AU$9&gt;$B$9),"",IF(AND($M246=1,AU$9&lt;=$B$9),LOOKUP(AU$9,$A$12:$A$111,$B$12:$B$111),IF(AND($H246=-1,AV$9=$R245),"",IF($H246=-1,AV245,IF(AND($H246=1,AT$9=$R245),$J246,IF($H246=1,AU245,""))))))))</f>
        <v/>
      </c>
      <c r="AV246" t="str">
        <f ca="1">IF($E245="","",IF($F246="",AV245,IF(AND($M246=1,AV$9&gt;$B$9),"",IF(AND($M246=1,AV$9&lt;=$B$9),LOOKUP(AV$9,$A$12:$A$111,$B$12:$B$111),IF(AND($H246=-1,AW$9=$R245),"",IF($H246=-1,AW245,IF(AND($H246=1,AU$9=$R245),$J246,IF($H246=1,AV245,""))))))))</f>
        <v/>
      </c>
      <c r="AW246" t="str">
        <f ca="1">IF($E245="","",IF($F246="",AW245,IF(AND($M246=1,AW$9&gt;$B$9),"",IF(AND($M246=1,AW$9&lt;=$B$9),LOOKUP(AW$9,$A$12:$A$111,$B$12:$B$111),IF(AND($H246=-1,AX$9=$R245),"",IF($H246=-1,AX245,IF(AND($H246=1,AV$9=$R245),$J246,IF($H246=1,AW245,""))))))))</f>
        <v/>
      </c>
      <c r="AX246" t="str">
        <f ca="1">IF($E245="","",IF($F246="",AX245,IF(AND($M246=1,AX$9&gt;$B$9),"",IF(AND($M246=1,AX$9&lt;=$B$9),LOOKUP(AX$9,$A$12:$A$111,$B$12:$B$111),IF(AND($H246=-1,AY$9=$R245),"",IF($H246=-1,AY245,IF(AND($H246=1,AW$9=$R245),$J246,IF($H246=1,AX245,""))))))))</f>
        <v/>
      </c>
      <c r="AY246" t="str">
        <f ca="1">IF($E245="","",IF($F246="",AY245,IF(AND($M246=1,AY$9&gt;$B$9),"",IF(AND($M246=1,AY$9&lt;=$B$9),LOOKUP(AY$9,$A$12:$A$111,$B$12:$B$111),IF(AND($H246=-1,AZ$9=$R245),"",IF($H246=-1,AZ245,IF(AND($H246=1,AX$9=$R245),$J246,IF($H246=1,AY245,""))))))))</f>
        <v/>
      </c>
      <c r="AZ246" t="str">
        <f ca="1">IF($E245="","",IF($F246="",AZ245,IF(AND($M246=1,AZ$9&gt;$B$9),"",IF(AND($M246=1,AZ$9&lt;=$B$9),LOOKUP(AZ$9,$A$12:$A$111,$B$12:$B$111),IF(AND($H246=-1,BA$9=$R245),"",IF($H246=-1,BA245,IF(AND($H246=1,AY$9=$R245),$J246,IF($H246=1,AZ245,""))))))))</f>
        <v/>
      </c>
      <c r="BA246" t="str">
        <f ca="1">IF($E245="","",IF($F246="",BA245,IF(AND($M246=1,BA$9&gt;$B$9),"",IF(AND($M246=1,BA$9&lt;=$B$9),LOOKUP(BA$9,$A$12:$A$111,$B$12:$B$111),IF(AND($H246=-1,BB$9=$R245),"",IF($H246=-1,BB245,IF(AND($H246=1,AZ$9=$R245),$J246,IF($H246=1,BA245,""))))))))</f>
        <v/>
      </c>
      <c r="BB246" t="str">
        <f ca="1">IF($E245="","",IF($F246="",BB245,IF(AND($M246=1,BB$9&gt;$B$9),"",IF(AND($M246=1,BB$9&lt;=$B$9),LOOKUP(BB$9,$A$12:$A$111,$B$12:$B$111),IF(AND($H246=-1,BC$9=$R245),"",IF($H246=-1,BC245,IF(AND($H246=1,BA$9=$R245),$J246,IF($H246=1,BB245,""))))))))</f>
        <v/>
      </c>
      <c r="BC246" t="str">
        <f ca="1">IF($E245="","",IF($F246="",BC245,IF(AND($M246=1,BC$9&gt;$B$9),"",IF(AND($M246=1,BC$9&lt;=$B$9),LOOKUP(BC$9,$A$12:$A$111,$B$12:$B$111),IF(AND($H246=-1,BD$9=$R245),"",IF($H246=-1,BD245,IF(AND($H246=1,BB$9=$R245),$J246,IF($H246=1,BC245,""))))))))</f>
        <v/>
      </c>
      <c r="BD246" t="str">
        <f ca="1">IF($E245="","",IF($F246="",BD245,IF(AND($M246=1,BD$9&gt;$B$9),"",IF(AND($M246=1,BD$9&lt;=$B$9),LOOKUP(BD$9,$A$12:$A$111,$B$12:$B$111),IF(AND($H246=-1,BE$9=$R245),"",IF($H246=-1,BE245,IF(AND($H246=1,BC$9=$R245),$J246,IF($H246=1,BD245,""))))))))</f>
        <v/>
      </c>
      <c r="BE246" t="str">
        <f ca="1">IF($E245="","",IF($F246="",BE245,IF(AND($M246=1,BE$9&gt;$B$9),"",IF(AND($M246=1,BE$9&lt;=$B$9),LOOKUP(BE$9,$A$12:$A$111,$B$12:$B$111),IF(AND($H246=-1,BF$9=$R245),"",IF($H246=-1,BF245,IF(AND($H246=1,BD$9=$R245),$J246,IF($H246=1,BE245,""))))))))</f>
        <v/>
      </c>
      <c r="BF246" t="str">
        <f ca="1">IF($E245="","",IF($F246="",BF245,IF(AND($M246=1,BF$9&gt;$B$9),"",IF(AND($M246=1,BF$9&lt;=$B$9),LOOKUP(BF$9,$A$12:$A$111,$B$12:$B$111),IF(AND($H246=-1,BG$9=$R245),"",IF($H246=-1,BG245,IF(AND($H246=1,BE$9=$R245),$J246,IF($H246=1,BF245,""))))))))</f>
        <v/>
      </c>
      <c r="BG246" t="str">
        <f ca="1">IF($E245="","",IF($F246="",BG245,IF(AND($M246=1,BG$9&gt;$B$9),"",IF(AND($M246=1,BG$9&lt;=$B$9),LOOKUP(BG$9,$A$12:$A$111,$B$12:$B$111),IF(AND($H246=-1,BH$9=$R245),"",IF($H246=-1,BH245,IF(AND($H246=1,BF$9=$R245),$J246,IF($H246=1,BG245,""))))))))</f>
        <v/>
      </c>
      <c r="BH246" t="str">
        <f ca="1">IF($E245="","",IF($F246="",BH245,IF(AND($M246=1,BH$9&gt;$B$9),"",IF(AND($M246=1,BH$9&lt;=$B$9),LOOKUP(BH$9,$A$12:$A$111,$B$12:$B$111),IF(AND($H246=-1,BI$9=$R245),"",IF($H246=-1,BI245,IF(AND($H246=1,BG$9=$R245),$J246,IF($H246=1,BH245,""))))))))</f>
        <v/>
      </c>
      <c r="BI246" t="str">
        <f ca="1">IF($E245="","",IF($F246="",BI245,IF(AND($M246=1,BI$9&gt;$B$9),"",IF(AND($M246=1,BI$9&lt;=$B$9),LOOKUP(BI$9,$A$12:$A$111,$B$12:$B$111),IF(AND($H246=-1,BJ$9=$R245),"",IF($H246=-1,BJ245,IF(AND($H246=1,BH$9=$R245),$J246,IF($H246=1,BI245,""))))))))</f>
        <v/>
      </c>
      <c r="BJ246" t="str">
        <f ca="1">IF($E245="","",IF($F246="",BJ245,IF(AND($M246=1,BJ$9&gt;$B$9),"",IF(AND($M246=1,BJ$9&lt;=$B$9),LOOKUP(BJ$9,$A$12:$A$111,$B$12:$B$111),IF(AND($H246=-1,BK$9=$R245),"",IF($H246=-1,BK245,IF(AND($H246=1,BI$9=$R245),$J246,IF($H246=1,BJ245,""))))))))</f>
        <v/>
      </c>
      <c r="BK246" t="str">
        <f ca="1">IF($E245="","",IF($F246="",BK245,IF(AND($M246=1,BK$9&gt;$B$9),"",IF(AND($M246=1,BK$9&lt;=$B$9),LOOKUP(BK$9,$A$12:$A$111,$B$12:$B$111),IF(AND($H246=-1,BL$9=$R245),"",IF($H246=-1,BL245,IF(AND($H246=1,BJ$9=$R245),$J246,IF($H246=1,BK245,""))))))))</f>
        <v/>
      </c>
      <c r="BL246" t="str">
        <f ca="1">IF($E245="","",IF($F246="",BL245,IF(AND($M246=1,BL$9&gt;$B$9),"",IF(AND($M246=1,BL$9&lt;=$B$9),LOOKUP(BL$9,$A$12:$A$111,$B$12:$B$111),IF(AND($H246=-1,BM$9=$R245),"",IF($H246=-1,BM245,IF(AND($H246=1,BK$9=$R245),$J246,IF($H246=1,BL245,""))))))))</f>
        <v/>
      </c>
      <c r="BM246" t="str">
        <f ca="1">IF($E245="","",IF($F246="",BM245,IF(AND($M246=1,BM$9&gt;$B$9),"",IF(AND($M246=1,BM$9&lt;=$B$9),LOOKUP(BM$9,$A$12:$A$111,$B$12:$B$111),IF(AND($H246=-1,BN$9=$R245),"",IF($H246=-1,BN245,IF(AND($H246=1,BL$9=$R245),$J246,IF($H246=1,BM245,""))))))))</f>
        <v/>
      </c>
      <c r="BN246" t="str">
        <f ca="1">IF($E245="","",IF($F246="",BN245,IF(AND($M246=1,BN$9&gt;$B$9),"",IF(AND($M246=1,BN$9&lt;=$B$9),LOOKUP(BN$9,$A$12:$A$111,$B$12:$B$111),IF(AND($H246=-1,BO$9=$R245),"",IF($H246=-1,BO245,IF(AND($H246=1,BM$9=$R245),$J246,IF($H246=1,BN245,""))))))))</f>
        <v/>
      </c>
      <c r="BO246" t="str">
        <f ca="1">IF($E245="","",IF($F246="",BO245,IF(AND($M246=1,BO$9&gt;$B$9),"",IF(AND($M246=1,BO$9&lt;=$B$9),LOOKUP(BO$9,$A$12:$A$111,$B$12:$B$111),IF(AND($H246=-1,BP$9=$R245),"",IF($H246=-1,BP245,IF(AND($H246=1,BN$9=$R245),$J246,IF($H246=1,BO245,""))))))))</f>
        <v/>
      </c>
      <c r="BP246">
        <f ca="1">IF($E245="","",IF($F246="",BP245,IF(AND($M246=1,BP$9&gt;$B$9),"",IF(AND($M246=1,BP$9&lt;=$B$9),LOOKUP(BP$9,$A$12:$A$111,$B$12:$B$111),IF(AND($H246=-1,BQ$9=$R245),"",IF($H246=-1,BQ245,IF(AND($H246=1,BO$9=$R245),$J246,IF($H246=1,BP245,""))))))))</f>
        <v>0</v>
      </c>
    </row>
    <row r="247" spans="4:68" x14ac:dyDescent="0.25">
      <c r="D247" s="4">
        <v>237</v>
      </c>
      <c r="E247" s="1">
        <f t="shared" ca="1" si="30"/>
        <v>27</v>
      </c>
      <c r="F247" t="str">
        <f ca="1">IF(E246="","",IF(AND(B$3="Last",G246="Zero"),F246,IF(B$3="Last",G246,IF(AND(B$3="2nd last",G245="Zero"),F246,IF(B$3="2nd last",G245,IF(AND(B$3="Opposite",G246="Zero"),F246,IF(AND(B$3="Opposite",G246="Red"),"Black",IF(AND(B$3="Opposite",G246="Black"),"Red",IF(AND(B$3="Opposite",G246="Odd"),"Even",IF(AND(B$3="Opposite",G246="Even"),"Odd",IF(AND(B$3="Opposite",G246="High"),"Low",IF(AND(B$3="Opposite",G246="Low"),"High",IF(COUNTIF(Refs!$E$5:$I$6,B$3)=1,RevLab!B$3,"")))))))))))))</f>
        <v>Black</v>
      </c>
      <c r="G247" t="str">
        <f ca="1">IF(E247="","",IF(B$2="Red/Black",LOOKUP(E247,Refs!D:D,Refs!F:F),IF(B$2="High/Low",LOOKUP(E247,Refs!D:D,Refs!H:H),IF(B$2="Odd/Even",LOOKUP(E247,Refs!D:D,Refs!J:J),""))))</f>
        <v>Red</v>
      </c>
      <c r="H247">
        <f t="shared" ca="1" si="31"/>
        <v>-1</v>
      </c>
      <c r="I247">
        <f ca="1">IF(E246="","",IF(F247="","",IF(AND(R246&gt;1,P246+Q246&gt;=$B$4),$B$4,IF(R246=1,P246,P246+Q246))))</f>
        <v>11</v>
      </c>
      <c r="J247">
        <f t="shared" ca="1" si="32"/>
        <v>-11</v>
      </c>
      <c r="K247">
        <f t="shared" ca="1" si="34"/>
        <v>-285</v>
      </c>
      <c r="L247">
        <f t="shared" ca="1" si="35"/>
        <v>86</v>
      </c>
      <c r="M247">
        <f t="shared" ca="1" si="33"/>
        <v>0</v>
      </c>
      <c r="P247">
        <f t="shared" ca="1" si="27"/>
        <v>3</v>
      </c>
      <c r="Q247">
        <f t="shared" ca="1" si="28"/>
        <v>7</v>
      </c>
      <c r="R247" s="2">
        <f t="shared" ca="1" si="29"/>
        <v>5</v>
      </c>
      <c r="S247" s="4">
        <f ca="1">IF(E246="","",IF($F247="",S246,IF($M247=1,LOOKUP(S$9,$A$12:$A$111,$B$12:$B$111),IF(AND($H247=-1,T$9=$R246),"",IF($H247=-1,T246,IF($H247=1,S246))))))</f>
        <v>3</v>
      </c>
      <c r="T247">
        <f ca="1">IF($E246="","",IF($F247="",T246,IF(AND($M247=1,T$9&gt;$B$9),"",IF(AND($M247=1,T$9&lt;=$B$9),LOOKUP(T$9,$A$12:$A$111,$B$12:$B$111),IF(AND($H247=-1,U$9=$R246),"",IF($H247=-1,U246,IF(AND($H247=1,S$9=$R246),$J247,IF($H247=1,T246,""))))))))</f>
        <v>4</v>
      </c>
      <c r="U247">
        <f ca="1">IF($E246="","",IF($F247="",U246,IF(AND($M247=1,U$9&gt;$B$9),"",IF(AND($M247=1,U$9&lt;=$B$9),LOOKUP(U$9,$A$12:$A$111,$B$12:$B$111),IF(AND($H247=-1,V$9=$R246),"",IF($H247=-1,V246,IF(AND($H247=1,T$9=$R246),$J247,IF($H247=1,U246,""))))))))</f>
        <v>5</v>
      </c>
      <c r="V247">
        <f ca="1">IF($E246="","",IF($F247="",V246,IF(AND($M247=1,V$9&gt;$B$9),"",IF(AND($M247=1,V$9&lt;=$B$9),LOOKUP(V$9,$A$12:$A$111,$B$12:$B$111),IF(AND($H247=-1,W$9=$R246),"",IF($H247=-1,W246,IF(AND($H247=1,U$9=$R246),$J247,IF($H247=1,V246,""))))))))</f>
        <v>6</v>
      </c>
      <c r="W247">
        <f ca="1">IF($E246="","",IF($F247="",W246,IF(AND($M247=1,W$9&gt;$B$9),"",IF(AND($M247=1,W$9&lt;=$B$9),LOOKUP(W$9,$A$12:$A$111,$B$12:$B$111),IF(AND($H247=-1,X$9=$R246),"",IF($H247=-1,X246,IF(AND($H247=1,V$9=$R246),$J247,IF($H247=1,W246,""))))))))</f>
        <v>7</v>
      </c>
      <c r="X247" t="str">
        <f ca="1">IF($E246="","",IF($F247="",X246,IF(AND($M247=1,X$9&gt;$B$9),"",IF(AND($M247=1,X$9&lt;=$B$9),LOOKUP(X$9,$A$12:$A$111,$B$12:$B$111),IF(AND($H247=-1,Y$9=$R246),"",IF($H247=-1,Y246,IF(AND($H247=1,W$9=$R246),$J247,IF($H247=1,X246,""))))))))</f>
        <v/>
      </c>
      <c r="Y247" t="str">
        <f ca="1">IF($E246="","",IF($F247="",Y246,IF(AND($M247=1,Y$9&gt;$B$9),"",IF(AND($M247=1,Y$9&lt;=$B$9),LOOKUP(Y$9,$A$12:$A$111,$B$12:$B$111),IF(AND($H247=-1,Z$9=$R246),"",IF($H247=-1,Z246,IF(AND($H247=1,X$9=$R246),$J247,IF($H247=1,Y246,""))))))))</f>
        <v/>
      </c>
      <c r="Z247" t="str">
        <f ca="1">IF($E246="","",IF($F247="",Z246,IF(AND($M247=1,Z$9&gt;$B$9),"",IF(AND($M247=1,Z$9&lt;=$B$9),LOOKUP(Z$9,$A$12:$A$111,$B$12:$B$111),IF(AND($H247=-1,AA$9=$R246),"",IF($H247=-1,AA246,IF(AND($H247=1,Y$9=$R246),$J247,IF($H247=1,Z246,""))))))))</f>
        <v/>
      </c>
      <c r="AA247" t="str">
        <f ca="1">IF($E246="","",IF($F247="",AA246,IF(AND($M247=1,AA$9&gt;$B$9),"",IF(AND($M247=1,AA$9&lt;=$B$9),LOOKUP(AA$9,$A$12:$A$111,$B$12:$B$111),IF(AND($H247=-1,AB$9=$R246),"",IF($H247=-1,AB246,IF(AND($H247=1,Z$9=$R246),$J247,IF($H247=1,AA246,""))))))))</f>
        <v/>
      </c>
      <c r="AB247" t="str">
        <f ca="1">IF($E246="","",IF($F247="",AB246,IF(AND($M247=1,AB$9&gt;$B$9),"",IF(AND($M247=1,AB$9&lt;=$B$9),LOOKUP(AB$9,$A$12:$A$111,$B$12:$B$111),IF(AND($H247=-1,AC$9=$R246),"",IF($H247=-1,AC246,IF(AND($H247=1,AA$9=$R246),$J247,IF($H247=1,AB246,""))))))))</f>
        <v/>
      </c>
      <c r="AC247" t="str">
        <f ca="1">IF($E246="","",IF($F247="",AC246,IF(AND($M247=1,AC$9&gt;$B$9),"",IF(AND($M247=1,AC$9&lt;=$B$9),LOOKUP(AC$9,$A$12:$A$111,$B$12:$B$111),IF(AND($H247=-1,AD$9=$R246),"",IF($H247=-1,AD246,IF(AND($H247=1,AB$9=$R246),$J247,IF($H247=1,AC246,""))))))))</f>
        <v/>
      </c>
      <c r="AD247" t="str">
        <f ca="1">IF($E246="","",IF($F247="",AD246,IF(AND($M247=1,AD$9&gt;$B$9),"",IF(AND($M247=1,AD$9&lt;=$B$9),LOOKUP(AD$9,$A$12:$A$111,$B$12:$B$111),IF(AND($H247=-1,AE$9=$R246),"",IF($H247=-1,AE246,IF(AND($H247=1,AC$9=$R246),$J247,IF($H247=1,AD246,""))))))))</f>
        <v/>
      </c>
      <c r="AE247" t="str">
        <f ca="1">IF($E246="","",IF($F247="",AE246,IF(AND($M247=1,AE$9&gt;$B$9),"",IF(AND($M247=1,AE$9&lt;=$B$9),LOOKUP(AE$9,$A$12:$A$111,$B$12:$B$111),IF(AND($H247=-1,AF$9=$R246),"",IF($H247=-1,AF246,IF(AND($H247=1,AD$9=$R246),$J247,IF($H247=1,AE246,""))))))))</f>
        <v/>
      </c>
      <c r="AF247" t="str">
        <f ca="1">IF($E246="","",IF($F247="",AF246,IF(AND($M247=1,AF$9&gt;$B$9),"",IF(AND($M247=1,AF$9&lt;=$B$9),LOOKUP(AF$9,$A$12:$A$111,$B$12:$B$111),IF(AND($H247=-1,AG$9=$R246),"",IF($H247=-1,AG246,IF(AND($H247=1,AE$9=$R246),$J247,IF($H247=1,AF246,""))))))))</f>
        <v/>
      </c>
      <c r="AG247" t="str">
        <f ca="1">IF($E246="","",IF($F247="",AG246,IF(AND($M247=1,AG$9&gt;$B$9),"",IF(AND($M247=1,AG$9&lt;=$B$9),LOOKUP(AG$9,$A$12:$A$111,$B$12:$B$111),IF(AND($H247=-1,AH$9=$R246),"",IF($H247=-1,AH246,IF(AND($H247=1,AF$9=$R246),$J247,IF($H247=1,AG246,""))))))))</f>
        <v/>
      </c>
      <c r="AH247" t="str">
        <f ca="1">IF($E246="","",IF($F247="",AH246,IF(AND($M247=1,AH$9&gt;$B$9),"",IF(AND($M247=1,AH$9&lt;=$B$9),LOOKUP(AH$9,$A$12:$A$111,$B$12:$B$111),IF(AND($H247=-1,AI$9=$R246),"",IF($H247=-1,AI246,IF(AND($H247=1,AG$9=$R246),$J247,IF($H247=1,AH246,""))))))))</f>
        <v/>
      </c>
      <c r="AI247" t="str">
        <f ca="1">IF($E246="","",IF($F247="",AI246,IF(AND($M247=1,AI$9&gt;$B$9),"",IF(AND($M247=1,AI$9&lt;=$B$9),LOOKUP(AI$9,$A$12:$A$111,$B$12:$B$111),IF(AND($H247=-1,AJ$9=$R246),"",IF($H247=-1,AJ246,IF(AND($H247=1,AH$9=$R246),$J247,IF($H247=1,AI246,""))))))))</f>
        <v/>
      </c>
      <c r="AJ247" t="str">
        <f ca="1">IF($E246="","",IF($F247="",AJ246,IF(AND($M247=1,AJ$9&gt;$B$9),"",IF(AND($M247=1,AJ$9&lt;=$B$9),LOOKUP(AJ$9,$A$12:$A$111,$B$12:$B$111),IF(AND($H247=-1,AK$9=$R246),"",IF($H247=-1,AK246,IF(AND($H247=1,AI$9=$R246),$J247,IF($H247=1,AJ246,""))))))))</f>
        <v/>
      </c>
      <c r="AK247" t="str">
        <f ca="1">IF($E246="","",IF($F247="",AK246,IF(AND($M247=1,AK$9&gt;$B$9),"",IF(AND($M247=1,AK$9&lt;=$B$9),LOOKUP(AK$9,$A$12:$A$111,$B$12:$B$111),IF(AND($H247=-1,AL$9=$R246),"",IF($H247=-1,AL246,IF(AND($H247=1,AJ$9=$R246),$J247,IF($H247=1,AK246,""))))))))</f>
        <v/>
      </c>
      <c r="AL247" t="str">
        <f ca="1">IF($E246="","",IF($F247="",AL246,IF(AND($M247=1,AL$9&gt;$B$9),"",IF(AND($M247=1,AL$9&lt;=$B$9),LOOKUP(AL$9,$A$12:$A$111,$B$12:$B$111),IF(AND($H247=-1,AM$9=$R246),"",IF($H247=-1,AM246,IF(AND($H247=1,AK$9=$R246),$J247,IF($H247=1,AL246,""))))))))</f>
        <v/>
      </c>
      <c r="AM247" t="str">
        <f ca="1">IF($E246="","",IF($F247="",AM246,IF(AND($M247=1,AM$9&gt;$B$9),"",IF(AND($M247=1,AM$9&lt;=$B$9),LOOKUP(AM$9,$A$12:$A$111,$B$12:$B$111),IF(AND($H247=-1,AN$9=$R246),"",IF($H247=-1,AN246,IF(AND($H247=1,AL$9=$R246),$J247,IF($H247=1,AM246,""))))))))</f>
        <v/>
      </c>
      <c r="AN247" t="str">
        <f ca="1">IF($E246="","",IF($F247="",AN246,IF(AND($M247=1,AN$9&gt;$B$9),"",IF(AND($M247=1,AN$9&lt;=$B$9),LOOKUP(AN$9,$A$12:$A$111,$B$12:$B$111),IF(AND($H247=-1,AO$9=$R246),"",IF($H247=-1,AO246,IF(AND($H247=1,AM$9=$R246),$J247,IF($H247=1,AN246,""))))))))</f>
        <v/>
      </c>
      <c r="AO247" t="str">
        <f ca="1">IF($E246="","",IF($F247="",AO246,IF(AND($M247=1,AO$9&gt;$B$9),"",IF(AND($M247=1,AO$9&lt;=$B$9),LOOKUP(AO$9,$A$12:$A$111,$B$12:$B$111),IF(AND($H247=-1,AP$9=$R246),"",IF($H247=-1,AP246,IF(AND($H247=1,AN$9=$R246),$J247,IF($H247=1,AO246,""))))))))</f>
        <v/>
      </c>
      <c r="AP247" t="str">
        <f ca="1">IF($E246="","",IF($F247="",AP246,IF(AND($M247=1,AP$9&gt;$B$9),"",IF(AND($M247=1,AP$9&lt;=$B$9),LOOKUP(AP$9,$A$12:$A$111,$B$12:$B$111),IF(AND($H247=-1,AQ$9=$R246),"",IF($H247=-1,AQ246,IF(AND($H247=1,AO$9=$R246),$J247,IF($H247=1,AP246,""))))))))</f>
        <v/>
      </c>
      <c r="AQ247" t="str">
        <f ca="1">IF($E246="","",IF($F247="",AQ246,IF(AND($M247=1,AQ$9&gt;$B$9),"",IF(AND($M247=1,AQ$9&lt;=$B$9),LOOKUP(AQ$9,$A$12:$A$111,$B$12:$B$111),IF(AND($H247=-1,AR$9=$R246),"",IF($H247=-1,AR246,IF(AND($H247=1,AP$9=$R246),$J247,IF($H247=1,AQ246,""))))))))</f>
        <v/>
      </c>
      <c r="AR247" t="str">
        <f ca="1">IF($E246="","",IF($F247="",AR246,IF(AND($M247=1,AR$9&gt;$B$9),"",IF(AND($M247=1,AR$9&lt;=$B$9),LOOKUP(AR$9,$A$12:$A$111,$B$12:$B$111),IF(AND($H247=-1,AS$9=$R246),"",IF($H247=-1,AS246,IF(AND($H247=1,AQ$9=$R246),$J247,IF($H247=1,AR246,""))))))))</f>
        <v/>
      </c>
      <c r="AS247" t="str">
        <f ca="1">IF($E246="","",IF($F247="",AS246,IF(AND($M247=1,AS$9&gt;$B$9),"",IF(AND($M247=1,AS$9&lt;=$B$9),LOOKUP(AS$9,$A$12:$A$111,$B$12:$B$111),IF(AND($H247=-1,AT$9=$R246),"",IF($H247=-1,AT246,IF(AND($H247=1,AR$9=$R246),$J247,IF($H247=1,AS246,""))))))))</f>
        <v/>
      </c>
      <c r="AT247" t="str">
        <f ca="1">IF($E246="","",IF($F247="",AT246,IF(AND($M247=1,AT$9&gt;$B$9),"",IF(AND($M247=1,AT$9&lt;=$B$9),LOOKUP(AT$9,$A$12:$A$111,$B$12:$B$111),IF(AND($H247=-1,AU$9=$R246),"",IF($H247=-1,AU246,IF(AND($H247=1,AS$9=$R246),$J247,IF($H247=1,AT246,""))))))))</f>
        <v/>
      </c>
      <c r="AU247" t="str">
        <f ca="1">IF($E246="","",IF($F247="",AU246,IF(AND($M247=1,AU$9&gt;$B$9),"",IF(AND($M247=1,AU$9&lt;=$B$9),LOOKUP(AU$9,$A$12:$A$111,$B$12:$B$111),IF(AND($H247=-1,AV$9=$R246),"",IF($H247=-1,AV246,IF(AND($H247=1,AT$9=$R246),$J247,IF($H247=1,AU246,""))))))))</f>
        <v/>
      </c>
      <c r="AV247" t="str">
        <f ca="1">IF($E246="","",IF($F247="",AV246,IF(AND($M247=1,AV$9&gt;$B$9),"",IF(AND($M247=1,AV$9&lt;=$B$9),LOOKUP(AV$9,$A$12:$A$111,$B$12:$B$111),IF(AND($H247=-1,AW$9=$R246),"",IF($H247=-1,AW246,IF(AND($H247=1,AU$9=$R246),$J247,IF($H247=1,AV246,""))))))))</f>
        <v/>
      </c>
      <c r="AW247" t="str">
        <f ca="1">IF($E246="","",IF($F247="",AW246,IF(AND($M247=1,AW$9&gt;$B$9),"",IF(AND($M247=1,AW$9&lt;=$B$9),LOOKUP(AW$9,$A$12:$A$111,$B$12:$B$111),IF(AND($H247=-1,AX$9=$R246),"",IF($H247=-1,AX246,IF(AND($H247=1,AV$9=$R246),$J247,IF($H247=1,AW246,""))))))))</f>
        <v/>
      </c>
      <c r="AX247" t="str">
        <f ca="1">IF($E246="","",IF($F247="",AX246,IF(AND($M247=1,AX$9&gt;$B$9),"",IF(AND($M247=1,AX$9&lt;=$B$9),LOOKUP(AX$9,$A$12:$A$111,$B$12:$B$111),IF(AND($H247=-1,AY$9=$R246),"",IF($H247=-1,AY246,IF(AND($H247=1,AW$9=$R246),$J247,IF($H247=1,AX246,""))))))))</f>
        <v/>
      </c>
      <c r="AY247" t="str">
        <f ca="1">IF($E246="","",IF($F247="",AY246,IF(AND($M247=1,AY$9&gt;$B$9),"",IF(AND($M247=1,AY$9&lt;=$B$9),LOOKUP(AY$9,$A$12:$A$111,$B$12:$B$111),IF(AND($H247=-1,AZ$9=$R246),"",IF($H247=-1,AZ246,IF(AND($H247=1,AX$9=$R246),$J247,IF($H247=1,AY246,""))))))))</f>
        <v/>
      </c>
      <c r="AZ247" t="str">
        <f ca="1">IF($E246="","",IF($F247="",AZ246,IF(AND($M247=1,AZ$9&gt;$B$9),"",IF(AND($M247=1,AZ$9&lt;=$B$9),LOOKUP(AZ$9,$A$12:$A$111,$B$12:$B$111),IF(AND($H247=-1,BA$9=$R246),"",IF($H247=-1,BA246,IF(AND($H247=1,AY$9=$R246),$J247,IF($H247=1,AZ246,""))))))))</f>
        <v/>
      </c>
      <c r="BA247" t="str">
        <f ca="1">IF($E246="","",IF($F247="",BA246,IF(AND($M247=1,BA$9&gt;$B$9),"",IF(AND($M247=1,BA$9&lt;=$B$9),LOOKUP(BA$9,$A$12:$A$111,$B$12:$B$111),IF(AND($H247=-1,BB$9=$R246),"",IF($H247=-1,BB246,IF(AND($H247=1,AZ$9=$R246),$J247,IF($H247=1,BA246,""))))))))</f>
        <v/>
      </c>
      <c r="BB247" t="str">
        <f ca="1">IF($E246="","",IF($F247="",BB246,IF(AND($M247=1,BB$9&gt;$B$9),"",IF(AND($M247=1,BB$9&lt;=$B$9),LOOKUP(BB$9,$A$12:$A$111,$B$12:$B$111),IF(AND($H247=-1,BC$9=$R246),"",IF($H247=-1,BC246,IF(AND($H247=1,BA$9=$R246),$J247,IF($H247=1,BB246,""))))))))</f>
        <v/>
      </c>
      <c r="BC247" t="str">
        <f ca="1">IF($E246="","",IF($F247="",BC246,IF(AND($M247=1,BC$9&gt;$B$9),"",IF(AND($M247=1,BC$9&lt;=$B$9),LOOKUP(BC$9,$A$12:$A$111,$B$12:$B$111),IF(AND($H247=-1,BD$9=$R246),"",IF($H247=-1,BD246,IF(AND($H247=1,BB$9=$R246),$J247,IF($H247=1,BC246,""))))))))</f>
        <v/>
      </c>
      <c r="BD247" t="str">
        <f ca="1">IF($E246="","",IF($F247="",BD246,IF(AND($M247=1,BD$9&gt;$B$9),"",IF(AND($M247=1,BD$9&lt;=$B$9),LOOKUP(BD$9,$A$12:$A$111,$B$12:$B$111),IF(AND($H247=-1,BE$9=$R246),"",IF($H247=-1,BE246,IF(AND($H247=1,BC$9=$R246),$J247,IF($H247=1,BD246,""))))))))</f>
        <v/>
      </c>
      <c r="BE247" t="str">
        <f ca="1">IF($E246="","",IF($F247="",BE246,IF(AND($M247=1,BE$9&gt;$B$9),"",IF(AND($M247=1,BE$9&lt;=$B$9),LOOKUP(BE$9,$A$12:$A$111,$B$12:$B$111),IF(AND($H247=-1,BF$9=$R246),"",IF($H247=-1,BF246,IF(AND($H247=1,BD$9=$R246),$J247,IF($H247=1,BE246,""))))))))</f>
        <v/>
      </c>
      <c r="BF247" t="str">
        <f ca="1">IF($E246="","",IF($F247="",BF246,IF(AND($M247=1,BF$9&gt;$B$9),"",IF(AND($M247=1,BF$9&lt;=$B$9),LOOKUP(BF$9,$A$12:$A$111,$B$12:$B$111),IF(AND($H247=-1,BG$9=$R246),"",IF($H247=-1,BG246,IF(AND($H247=1,BE$9=$R246),$J247,IF($H247=1,BF246,""))))))))</f>
        <v/>
      </c>
      <c r="BG247" t="str">
        <f ca="1">IF($E246="","",IF($F247="",BG246,IF(AND($M247=1,BG$9&gt;$B$9),"",IF(AND($M247=1,BG$9&lt;=$B$9),LOOKUP(BG$9,$A$12:$A$111,$B$12:$B$111),IF(AND($H247=-1,BH$9=$R246),"",IF($H247=-1,BH246,IF(AND($H247=1,BF$9=$R246),$J247,IF($H247=1,BG246,""))))))))</f>
        <v/>
      </c>
      <c r="BH247" t="str">
        <f ca="1">IF($E246="","",IF($F247="",BH246,IF(AND($M247=1,BH$9&gt;$B$9),"",IF(AND($M247=1,BH$9&lt;=$B$9),LOOKUP(BH$9,$A$12:$A$111,$B$12:$B$111),IF(AND($H247=-1,BI$9=$R246),"",IF($H247=-1,BI246,IF(AND($H247=1,BG$9=$R246),$J247,IF($H247=1,BH246,""))))))))</f>
        <v/>
      </c>
      <c r="BI247" t="str">
        <f ca="1">IF($E246="","",IF($F247="",BI246,IF(AND($M247=1,BI$9&gt;$B$9),"",IF(AND($M247=1,BI$9&lt;=$B$9),LOOKUP(BI$9,$A$12:$A$111,$B$12:$B$111),IF(AND($H247=-1,BJ$9=$R246),"",IF($H247=-1,BJ246,IF(AND($H247=1,BH$9=$R246),$J247,IF($H247=1,BI246,""))))))))</f>
        <v/>
      </c>
      <c r="BJ247" t="str">
        <f ca="1">IF($E246="","",IF($F247="",BJ246,IF(AND($M247=1,BJ$9&gt;$B$9),"",IF(AND($M247=1,BJ$9&lt;=$B$9),LOOKUP(BJ$9,$A$12:$A$111,$B$12:$B$111),IF(AND($H247=-1,BK$9=$R246),"",IF($H247=-1,BK246,IF(AND($H247=1,BI$9=$R246),$J247,IF($H247=1,BJ246,""))))))))</f>
        <v/>
      </c>
      <c r="BK247" t="str">
        <f ca="1">IF($E246="","",IF($F247="",BK246,IF(AND($M247=1,BK$9&gt;$B$9),"",IF(AND($M247=1,BK$9&lt;=$B$9),LOOKUP(BK$9,$A$12:$A$111,$B$12:$B$111),IF(AND($H247=-1,BL$9=$R246),"",IF($H247=-1,BL246,IF(AND($H247=1,BJ$9=$R246),$J247,IF($H247=1,BK246,""))))))))</f>
        <v/>
      </c>
      <c r="BL247" t="str">
        <f ca="1">IF($E246="","",IF($F247="",BL246,IF(AND($M247=1,BL$9&gt;$B$9),"",IF(AND($M247=1,BL$9&lt;=$B$9),LOOKUP(BL$9,$A$12:$A$111,$B$12:$B$111),IF(AND($H247=-1,BM$9=$R246),"",IF($H247=-1,BM246,IF(AND($H247=1,BK$9=$R246),$J247,IF($H247=1,BL246,""))))))))</f>
        <v/>
      </c>
      <c r="BM247" t="str">
        <f ca="1">IF($E246="","",IF($F247="",BM246,IF(AND($M247=1,BM$9&gt;$B$9),"",IF(AND($M247=1,BM$9&lt;=$B$9),LOOKUP(BM$9,$A$12:$A$111,$B$12:$B$111),IF(AND($H247=-1,BN$9=$R246),"",IF($H247=-1,BN246,IF(AND($H247=1,BL$9=$R246),$J247,IF($H247=1,BM246,""))))))))</f>
        <v/>
      </c>
      <c r="BN247" t="str">
        <f ca="1">IF($E246="","",IF($F247="",BN246,IF(AND($M247=1,BN$9&gt;$B$9),"",IF(AND($M247=1,BN$9&lt;=$B$9),LOOKUP(BN$9,$A$12:$A$111,$B$12:$B$111),IF(AND($H247=-1,BO$9=$R246),"",IF($H247=-1,BO246,IF(AND($H247=1,BM$9=$R246),$J247,IF($H247=1,BN246,""))))))))</f>
        <v/>
      </c>
      <c r="BO247">
        <f ca="1">IF($E246="","",IF($F247="",BO246,IF(AND($M247=1,BO$9&gt;$B$9),"",IF(AND($M247=1,BO$9&lt;=$B$9),LOOKUP(BO$9,$A$12:$A$111,$B$12:$B$111),IF(AND($H247=-1,BP$9=$R246),"",IF($H247=-1,BP246,IF(AND($H247=1,BN$9=$R246),$J247,IF($H247=1,BO246,""))))))))</f>
        <v>0</v>
      </c>
      <c r="BP247">
        <f ca="1">IF($E246="","",IF($F247="",BP246,IF(AND($M247=1,BP$9&gt;$B$9),"",IF(AND($M247=1,BP$9&lt;=$B$9),LOOKUP(BP$9,$A$12:$A$111,$B$12:$B$111),IF(AND($H247=-1,BQ$9=$R246),"",IF($H247=-1,BQ246,IF(AND($H247=1,BO$9=$R246),$J247,IF($H247=1,BP246,""))))))))</f>
        <v>0</v>
      </c>
    </row>
    <row r="248" spans="4:68" x14ac:dyDescent="0.25">
      <c r="D248" s="4">
        <v>238</v>
      </c>
      <c r="E248" s="1">
        <f t="shared" ca="1" si="30"/>
        <v>15</v>
      </c>
      <c r="F248" t="str">
        <f ca="1">IF(E247="","",IF(AND(B$3="Last",G247="Zero"),F247,IF(B$3="Last",G247,IF(AND(B$3="2nd last",G246="Zero"),F247,IF(B$3="2nd last",G246,IF(AND(B$3="Opposite",G247="Zero"),F247,IF(AND(B$3="Opposite",G247="Red"),"Black",IF(AND(B$3="Opposite",G247="Black"),"Red",IF(AND(B$3="Opposite",G247="Odd"),"Even",IF(AND(B$3="Opposite",G247="Even"),"Odd",IF(AND(B$3="Opposite",G247="High"),"Low",IF(AND(B$3="Opposite",G247="Low"),"High",IF(COUNTIF(Refs!$E$5:$I$6,B$3)=1,RevLab!B$3,"")))))))))))))</f>
        <v>Black</v>
      </c>
      <c r="G248" t="str">
        <f ca="1">IF(E248="","",IF(B$2="Red/Black",LOOKUP(E248,Refs!D:D,Refs!F:F),IF(B$2="High/Low",LOOKUP(E248,Refs!D:D,Refs!H:H),IF(B$2="Odd/Even",LOOKUP(E248,Refs!D:D,Refs!J:J),""))))</f>
        <v>Black</v>
      </c>
      <c r="H248">
        <f t="shared" ca="1" si="31"/>
        <v>1</v>
      </c>
      <c r="I248">
        <f ca="1">IF(E247="","",IF(F248="","",IF(AND(R247&gt;1,P247+Q247&gt;=$B$4),$B$4,IF(R247=1,P247,P247+Q247))))</f>
        <v>10</v>
      </c>
      <c r="J248">
        <f t="shared" ca="1" si="32"/>
        <v>10</v>
      </c>
      <c r="K248">
        <f t="shared" ca="1" si="34"/>
        <v>-275</v>
      </c>
      <c r="L248">
        <f t="shared" ca="1" si="35"/>
        <v>86</v>
      </c>
      <c r="M248">
        <f t="shared" ca="1" si="33"/>
        <v>0</v>
      </c>
      <c r="P248">
        <f t="shared" ca="1" si="27"/>
        <v>3</v>
      </c>
      <c r="Q248">
        <f t="shared" ca="1" si="28"/>
        <v>10</v>
      </c>
      <c r="R248" s="2">
        <f t="shared" ca="1" si="29"/>
        <v>6</v>
      </c>
      <c r="S248" s="4">
        <f ca="1">IF(E247="","",IF($F248="",S247,IF($M248=1,LOOKUP(S$9,$A$12:$A$111,$B$12:$B$111),IF(AND($H248=-1,T$9=$R247),"",IF($H248=-1,T247,IF($H248=1,S247))))))</f>
        <v>3</v>
      </c>
      <c r="T248">
        <f ca="1">IF($E247="","",IF($F248="",T247,IF(AND($M248=1,T$9&gt;$B$9),"",IF(AND($M248=1,T$9&lt;=$B$9),LOOKUP(T$9,$A$12:$A$111,$B$12:$B$111),IF(AND($H248=-1,U$9=$R247),"",IF($H248=-1,U247,IF(AND($H248=1,S$9=$R247),$J248,IF($H248=1,T247,""))))))))</f>
        <v>4</v>
      </c>
      <c r="U248">
        <f ca="1">IF($E247="","",IF($F248="",U247,IF(AND($M248=1,U$9&gt;$B$9),"",IF(AND($M248=1,U$9&lt;=$B$9),LOOKUP(U$9,$A$12:$A$111,$B$12:$B$111),IF(AND($H248=-1,V$9=$R247),"",IF($H248=-1,V247,IF(AND($H248=1,T$9=$R247),$J248,IF($H248=1,U247,""))))))))</f>
        <v>5</v>
      </c>
      <c r="V248">
        <f ca="1">IF($E247="","",IF($F248="",V247,IF(AND($M248=1,V$9&gt;$B$9),"",IF(AND($M248=1,V$9&lt;=$B$9),LOOKUP(V$9,$A$12:$A$111,$B$12:$B$111),IF(AND($H248=-1,W$9=$R247),"",IF($H248=-1,W247,IF(AND($H248=1,U$9=$R247),$J248,IF($H248=1,V247,""))))))))</f>
        <v>6</v>
      </c>
      <c r="W248">
        <f ca="1">IF($E247="","",IF($F248="",W247,IF(AND($M248=1,W$9&gt;$B$9),"",IF(AND($M248=1,W$9&lt;=$B$9),LOOKUP(W$9,$A$12:$A$111,$B$12:$B$111),IF(AND($H248=-1,X$9=$R247),"",IF($H248=-1,X247,IF(AND($H248=1,V$9=$R247),$J248,IF($H248=1,W247,""))))))))</f>
        <v>7</v>
      </c>
      <c r="X248">
        <f ca="1">IF($E247="","",IF($F248="",X247,IF(AND($M248=1,X$9&gt;$B$9),"",IF(AND($M248=1,X$9&lt;=$B$9),LOOKUP(X$9,$A$12:$A$111,$B$12:$B$111),IF(AND($H248=-1,Y$9=$R247),"",IF($H248=-1,Y247,IF(AND($H248=1,W$9=$R247),$J248,IF($H248=1,X247,""))))))))</f>
        <v>10</v>
      </c>
      <c r="Y248" t="str">
        <f ca="1">IF($E247="","",IF($F248="",Y247,IF(AND($M248=1,Y$9&gt;$B$9),"",IF(AND($M248=1,Y$9&lt;=$B$9),LOOKUP(Y$9,$A$12:$A$111,$B$12:$B$111),IF(AND($H248=-1,Z$9=$R247),"",IF($H248=-1,Z247,IF(AND($H248=1,X$9=$R247),$J248,IF($H248=1,Y247,""))))))))</f>
        <v/>
      </c>
      <c r="Z248" t="str">
        <f ca="1">IF($E247="","",IF($F248="",Z247,IF(AND($M248=1,Z$9&gt;$B$9),"",IF(AND($M248=1,Z$9&lt;=$B$9),LOOKUP(Z$9,$A$12:$A$111,$B$12:$B$111),IF(AND($H248=-1,AA$9=$R247),"",IF($H248=-1,AA247,IF(AND($H248=1,Y$9=$R247),$J248,IF($H248=1,Z247,""))))))))</f>
        <v/>
      </c>
      <c r="AA248" t="str">
        <f ca="1">IF($E247="","",IF($F248="",AA247,IF(AND($M248=1,AA$9&gt;$B$9),"",IF(AND($M248=1,AA$9&lt;=$B$9),LOOKUP(AA$9,$A$12:$A$111,$B$12:$B$111),IF(AND($H248=-1,AB$9=$R247),"",IF($H248=-1,AB247,IF(AND($H248=1,Z$9=$R247),$J248,IF($H248=1,AA247,""))))))))</f>
        <v/>
      </c>
      <c r="AB248" t="str">
        <f ca="1">IF($E247="","",IF($F248="",AB247,IF(AND($M248=1,AB$9&gt;$B$9),"",IF(AND($M248=1,AB$9&lt;=$B$9),LOOKUP(AB$9,$A$12:$A$111,$B$12:$B$111),IF(AND($H248=-1,AC$9=$R247),"",IF($H248=-1,AC247,IF(AND($H248=1,AA$9=$R247),$J248,IF($H248=1,AB247,""))))))))</f>
        <v/>
      </c>
      <c r="AC248" t="str">
        <f ca="1">IF($E247="","",IF($F248="",AC247,IF(AND($M248=1,AC$9&gt;$B$9),"",IF(AND($M248=1,AC$9&lt;=$B$9),LOOKUP(AC$9,$A$12:$A$111,$B$12:$B$111),IF(AND($H248=-1,AD$9=$R247),"",IF($H248=-1,AD247,IF(AND($H248=1,AB$9=$R247),$J248,IF($H248=1,AC247,""))))))))</f>
        <v/>
      </c>
      <c r="AD248" t="str">
        <f ca="1">IF($E247="","",IF($F248="",AD247,IF(AND($M248=1,AD$9&gt;$B$9),"",IF(AND($M248=1,AD$9&lt;=$B$9),LOOKUP(AD$9,$A$12:$A$111,$B$12:$B$111),IF(AND($H248=-1,AE$9=$R247),"",IF($H248=-1,AE247,IF(AND($H248=1,AC$9=$R247),$J248,IF($H248=1,AD247,""))))))))</f>
        <v/>
      </c>
      <c r="AE248" t="str">
        <f ca="1">IF($E247="","",IF($F248="",AE247,IF(AND($M248=1,AE$9&gt;$B$9),"",IF(AND($M248=1,AE$9&lt;=$B$9),LOOKUP(AE$9,$A$12:$A$111,$B$12:$B$111),IF(AND($H248=-1,AF$9=$R247),"",IF($H248=-1,AF247,IF(AND($H248=1,AD$9=$R247),$J248,IF($H248=1,AE247,""))))))))</f>
        <v/>
      </c>
      <c r="AF248" t="str">
        <f ca="1">IF($E247="","",IF($F248="",AF247,IF(AND($M248=1,AF$9&gt;$B$9),"",IF(AND($M248=1,AF$9&lt;=$B$9),LOOKUP(AF$9,$A$12:$A$111,$B$12:$B$111),IF(AND($H248=-1,AG$9=$R247),"",IF($H248=-1,AG247,IF(AND($H248=1,AE$9=$R247),$J248,IF($H248=1,AF247,""))))))))</f>
        <v/>
      </c>
      <c r="AG248" t="str">
        <f ca="1">IF($E247="","",IF($F248="",AG247,IF(AND($M248=1,AG$9&gt;$B$9),"",IF(AND($M248=1,AG$9&lt;=$B$9),LOOKUP(AG$9,$A$12:$A$111,$B$12:$B$111),IF(AND($H248=-1,AH$9=$R247),"",IF($H248=-1,AH247,IF(AND($H248=1,AF$9=$R247),$J248,IF($H248=1,AG247,""))))))))</f>
        <v/>
      </c>
      <c r="AH248" t="str">
        <f ca="1">IF($E247="","",IF($F248="",AH247,IF(AND($M248=1,AH$9&gt;$B$9),"",IF(AND($M248=1,AH$9&lt;=$B$9),LOOKUP(AH$9,$A$12:$A$111,$B$12:$B$111),IF(AND($H248=-1,AI$9=$R247),"",IF($H248=-1,AI247,IF(AND($H248=1,AG$9=$R247),$J248,IF($H248=1,AH247,""))))))))</f>
        <v/>
      </c>
      <c r="AI248" t="str">
        <f ca="1">IF($E247="","",IF($F248="",AI247,IF(AND($M248=1,AI$9&gt;$B$9),"",IF(AND($M248=1,AI$9&lt;=$B$9),LOOKUP(AI$9,$A$12:$A$111,$B$12:$B$111),IF(AND($H248=-1,AJ$9=$R247),"",IF($H248=-1,AJ247,IF(AND($H248=1,AH$9=$R247),$J248,IF($H248=1,AI247,""))))))))</f>
        <v/>
      </c>
      <c r="AJ248" t="str">
        <f ca="1">IF($E247="","",IF($F248="",AJ247,IF(AND($M248=1,AJ$9&gt;$B$9),"",IF(AND($M248=1,AJ$9&lt;=$B$9),LOOKUP(AJ$9,$A$12:$A$111,$B$12:$B$111),IF(AND($H248=-1,AK$9=$R247),"",IF($H248=-1,AK247,IF(AND($H248=1,AI$9=$R247),$J248,IF($H248=1,AJ247,""))))))))</f>
        <v/>
      </c>
      <c r="AK248" t="str">
        <f ca="1">IF($E247="","",IF($F248="",AK247,IF(AND($M248=1,AK$9&gt;$B$9),"",IF(AND($M248=1,AK$9&lt;=$B$9),LOOKUP(AK$9,$A$12:$A$111,$B$12:$B$111),IF(AND($H248=-1,AL$9=$R247),"",IF($H248=-1,AL247,IF(AND($H248=1,AJ$9=$R247),$J248,IF($H248=1,AK247,""))))))))</f>
        <v/>
      </c>
      <c r="AL248" t="str">
        <f ca="1">IF($E247="","",IF($F248="",AL247,IF(AND($M248=1,AL$9&gt;$B$9),"",IF(AND($M248=1,AL$9&lt;=$B$9),LOOKUP(AL$9,$A$12:$A$111,$B$12:$B$111),IF(AND($H248=-1,AM$9=$R247),"",IF($H248=-1,AM247,IF(AND($H248=1,AK$9=$R247),$J248,IF($H248=1,AL247,""))))))))</f>
        <v/>
      </c>
      <c r="AM248" t="str">
        <f ca="1">IF($E247="","",IF($F248="",AM247,IF(AND($M248=1,AM$9&gt;$B$9),"",IF(AND($M248=1,AM$9&lt;=$B$9),LOOKUP(AM$9,$A$12:$A$111,$B$12:$B$111),IF(AND($H248=-1,AN$9=$R247),"",IF($H248=-1,AN247,IF(AND($H248=1,AL$9=$R247),$J248,IF($H248=1,AM247,""))))))))</f>
        <v/>
      </c>
      <c r="AN248" t="str">
        <f ca="1">IF($E247="","",IF($F248="",AN247,IF(AND($M248=1,AN$9&gt;$B$9),"",IF(AND($M248=1,AN$9&lt;=$B$9),LOOKUP(AN$9,$A$12:$A$111,$B$12:$B$111),IF(AND($H248=-1,AO$9=$R247),"",IF($H248=-1,AO247,IF(AND($H248=1,AM$9=$R247),$J248,IF($H248=1,AN247,""))))))))</f>
        <v/>
      </c>
      <c r="AO248" t="str">
        <f ca="1">IF($E247="","",IF($F248="",AO247,IF(AND($M248=1,AO$9&gt;$B$9),"",IF(AND($M248=1,AO$9&lt;=$B$9),LOOKUP(AO$9,$A$12:$A$111,$B$12:$B$111),IF(AND($H248=-1,AP$9=$R247),"",IF($H248=-1,AP247,IF(AND($H248=1,AN$9=$R247),$J248,IF($H248=1,AO247,""))))))))</f>
        <v/>
      </c>
      <c r="AP248" t="str">
        <f ca="1">IF($E247="","",IF($F248="",AP247,IF(AND($M248=1,AP$9&gt;$B$9),"",IF(AND($M248=1,AP$9&lt;=$B$9),LOOKUP(AP$9,$A$12:$A$111,$B$12:$B$111),IF(AND($H248=-1,AQ$9=$R247),"",IF($H248=-1,AQ247,IF(AND($H248=1,AO$9=$R247),$J248,IF($H248=1,AP247,""))))))))</f>
        <v/>
      </c>
      <c r="AQ248" t="str">
        <f ca="1">IF($E247="","",IF($F248="",AQ247,IF(AND($M248=1,AQ$9&gt;$B$9),"",IF(AND($M248=1,AQ$9&lt;=$B$9),LOOKUP(AQ$9,$A$12:$A$111,$B$12:$B$111),IF(AND($H248=-1,AR$9=$R247),"",IF($H248=-1,AR247,IF(AND($H248=1,AP$9=$R247),$J248,IF($H248=1,AQ247,""))))))))</f>
        <v/>
      </c>
      <c r="AR248" t="str">
        <f ca="1">IF($E247="","",IF($F248="",AR247,IF(AND($M248=1,AR$9&gt;$B$9),"",IF(AND($M248=1,AR$9&lt;=$B$9),LOOKUP(AR$9,$A$12:$A$111,$B$12:$B$111),IF(AND($H248=-1,AS$9=$R247),"",IF($H248=-1,AS247,IF(AND($H248=1,AQ$9=$R247),$J248,IF($H248=1,AR247,""))))))))</f>
        <v/>
      </c>
      <c r="AS248" t="str">
        <f ca="1">IF($E247="","",IF($F248="",AS247,IF(AND($M248=1,AS$9&gt;$B$9),"",IF(AND($M248=1,AS$9&lt;=$B$9),LOOKUP(AS$9,$A$12:$A$111,$B$12:$B$111),IF(AND($H248=-1,AT$9=$R247),"",IF($H248=-1,AT247,IF(AND($H248=1,AR$9=$R247),$J248,IF($H248=1,AS247,""))))))))</f>
        <v/>
      </c>
      <c r="AT248" t="str">
        <f ca="1">IF($E247="","",IF($F248="",AT247,IF(AND($M248=1,AT$9&gt;$B$9),"",IF(AND($M248=1,AT$9&lt;=$B$9),LOOKUP(AT$9,$A$12:$A$111,$B$12:$B$111),IF(AND($H248=-1,AU$9=$R247),"",IF($H248=-1,AU247,IF(AND($H248=1,AS$9=$R247),$J248,IF($H248=1,AT247,""))))))))</f>
        <v/>
      </c>
      <c r="AU248" t="str">
        <f ca="1">IF($E247="","",IF($F248="",AU247,IF(AND($M248=1,AU$9&gt;$B$9),"",IF(AND($M248=1,AU$9&lt;=$B$9),LOOKUP(AU$9,$A$12:$A$111,$B$12:$B$111),IF(AND($H248=-1,AV$9=$R247),"",IF($H248=-1,AV247,IF(AND($H248=1,AT$9=$R247),$J248,IF($H248=1,AU247,""))))))))</f>
        <v/>
      </c>
      <c r="AV248" t="str">
        <f ca="1">IF($E247="","",IF($F248="",AV247,IF(AND($M248=1,AV$9&gt;$B$9),"",IF(AND($M248=1,AV$9&lt;=$B$9),LOOKUP(AV$9,$A$12:$A$111,$B$12:$B$111),IF(AND($H248=-1,AW$9=$R247),"",IF($H248=-1,AW247,IF(AND($H248=1,AU$9=$R247),$J248,IF($H248=1,AV247,""))))))))</f>
        <v/>
      </c>
      <c r="AW248" t="str">
        <f ca="1">IF($E247="","",IF($F248="",AW247,IF(AND($M248=1,AW$9&gt;$B$9),"",IF(AND($M248=1,AW$9&lt;=$B$9),LOOKUP(AW$9,$A$12:$A$111,$B$12:$B$111),IF(AND($H248=-1,AX$9=$R247),"",IF($H248=-1,AX247,IF(AND($H248=1,AV$9=$R247),$J248,IF($H248=1,AW247,""))))))))</f>
        <v/>
      </c>
      <c r="AX248" t="str">
        <f ca="1">IF($E247="","",IF($F248="",AX247,IF(AND($M248=1,AX$9&gt;$B$9),"",IF(AND($M248=1,AX$9&lt;=$B$9),LOOKUP(AX$9,$A$12:$A$111,$B$12:$B$111),IF(AND($H248=-1,AY$9=$R247),"",IF($H248=-1,AY247,IF(AND($H248=1,AW$9=$R247),$J248,IF($H248=1,AX247,""))))))))</f>
        <v/>
      </c>
      <c r="AY248" t="str">
        <f ca="1">IF($E247="","",IF($F248="",AY247,IF(AND($M248=1,AY$9&gt;$B$9),"",IF(AND($M248=1,AY$9&lt;=$B$9),LOOKUP(AY$9,$A$12:$A$111,$B$12:$B$111),IF(AND($H248=-1,AZ$9=$R247),"",IF($H248=-1,AZ247,IF(AND($H248=1,AX$9=$R247),$J248,IF($H248=1,AY247,""))))))))</f>
        <v/>
      </c>
      <c r="AZ248" t="str">
        <f ca="1">IF($E247="","",IF($F248="",AZ247,IF(AND($M248=1,AZ$9&gt;$B$9),"",IF(AND($M248=1,AZ$9&lt;=$B$9),LOOKUP(AZ$9,$A$12:$A$111,$B$12:$B$111),IF(AND($H248=-1,BA$9=$R247),"",IF($H248=-1,BA247,IF(AND($H248=1,AY$9=$R247),$J248,IF($H248=1,AZ247,""))))))))</f>
        <v/>
      </c>
      <c r="BA248" t="str">
        <f ca="1">IF($E247="","",IF($F248="",BA247,IF(AND($M248=1,BA$9&gt;$B$9),"",IF(AND($M248=1,BA$9&lt;=$B$9),LOOKUP(BA$9,$A$12:$A$111,$B$12:$B$111),IF(AND($H248=-1,BB$9=$R247),"",IF($H248=-1,BB247,IF(AND($H248=1,AZ$9=$R247),$J248,IF($H248=1,BA247,""))))))))</f>
        <v/>
      </c>
      <c r="BB248" t="str">
        <f ca="1">IF($E247="","",IF($F248="",BB247,IF(AND($M248=1,BB$9&gt;$B$9),"",IF(AND($M248=1,BB$9&lt;=$B$9),LOOKUP(BB$9,$A$12:$A$111,$B$12:$B$111),IF(AND($H248=-1,BC$9=$R247),"",IF($H248=-1,BC247,IF(AND($H248=1,BA$9=$R247),$J248,IF($H248=1,BB247,""))))))))</f>
        <v/>
      </c>
      <c r="BC248" t="str">
        <f ca="1">IF($E247="","",IF($F248="",BC247,IF(AND($M248=1,BC$9&gt;$B$9),"",IF(AND($M248=1,BC$9&lt;=$B$9),LOOKUP(BC$9,$A$12:$A$111,$B$12:$B$111),IF(AND($H248=-1,BD$9=$R247),"",IF($H248=-1,BD247,IF(AND($H248=1,BB$9=$R247),$J248,IF($H248=1,BC247,""))))))))</f>
        <v/>
      </c>
      <c r="BD248" t="str">
        <f ca="1">IF($E247="","",IF($F248="",BD247,IF(AND($M248=1,BD$9&gt;$B$9),"",IF(AND($M248=1,BD$9&lt;=$B$9),LOOKUP(BD$9,$A$12:$A$111,$B$12:$B$111),IF(AND($H248=-1,BE$9=$R247),"",IF($H248=-1,BE247,IF(AND($H248=1,BC$9=$R247),$J248,IF($H248=1,BD247,""))))))))</f>
        <v/>
      </c>
      <c r="BE248" t="str">
        <f ca="1">IF($E247="","",IF($F248="",BE247,IF(AND($M248=1,BE$9&gt;$B$9),"",IF(AND($M248=1,BE$9&lt;=$B$9),LOOKUP(BE$9,$A$12:$A$111,$B$12:$B$111),IF(AND($H248=-1,BF$9=$R247),"",IF($H248=-1,BF247,IF(AND($H248=1,BD$9=$R247),$J248,IF($H248=1,BE247,""))))))))</f>
        <v/>
      </c>
      <c r="BF248" t="str">
        <f ca="1">IF($E247="","",IF($F248="",BF247,IF(AND($M248=1,BF$9&gt;$B$9),"",IF(AND($M248=1,BF$9&lt;=$B$9),LOOKUP(BF$9,$A$12:$A$111,$B$12:$B$111),IF(AND($H248=-1,BG$9=$R247),"",IF($H248=-1,BG247,IF(AND($H248=1,BE$9=$R247),$J248,IF($H248=1,BF247,""))))))))</f>
        <v/>
      </c>
      <c r="BG248" t="str">
        <f ca="1">IF($E247="","",IF($F248="",BG247,IF(AND($M248=1,BG$9&gt;$B$9),"",IF(AND($M248=1,BG$9&lt;=$B$9),LOOKUP(BG$9,$A$12:$A$111,$B$12:$B$111),IF(AND($H248=-1,BH$9=$R247),"",IF($H248=-1,BH247,IF(AND($H248=1,BF$9=$R247),$J248,IF($H248=1,BG247,""))))))))</f>
        <v/>
      </c>
      <c r="BH248" t="str">
        <f ca="1">IF($E247="","",IF($F248="",BH247,IF(AND($M248=1,BH$9&gt;$B$9),"",IF(AND($M248=1,BH$9&lt;=$B$9),LOOKUP(BH$9,$A$12:$A$111,$B$12:$B$111),IF(AND($H248=-1,BI$9=$R247),"",IF($H248=-1,BI247,IF(AND($H248=1,BG$9=$R247),$J248,IF($H248=1,BH247,""))))))))</f>
        <v/>
      </c>
      <c r="BI248" t="str">
        <f ca="1">IF($E247="","",IF($F248="",BI247,IF(AND($M248=1,BI$9&gt;$B$9),"",IF(AND($M248=1,BI$9&lt;=$B$9),LOOKUP(BI$9,$A$12:$A$111,$B$12:$B$111),IF(AND($H248=-1,BJ$9=$R247),"",IF($H248=-1,BJ247,IF(AND($H248=1,BH$9=$R247),$J248,IF($H248=1,BI247,""))))))))</f>
        <v/>
      </c>
      <c r="BJ248" t="str">
        <f ca="1">IF($E247="","",IF($F248="",BJ247,IF(AND($M248=1,BJ$9&gt;$B$9),"",IF(AND($M248=1,BJ$9&lt;=$B$9),LOOKUP(BJ$9,$A$12:$A$111,$B$12:$B$111),IF(AND($H248=-1,BK$9=$R247),"",IF($H248=-1,BK247,IF(AND($H248=1,BI$9=$R247),$J248,IF($H248=1,BJ247,""))))))))</f>
        <v/>
      </c>
      <c r="BK248" t="str">
        <f ca="1">IF($E247="","",IF($F248="",BK247,IF(AND($M248=1,BK$9&gt;$B$9),"",IF(AND($M248=1,BK$9&lt;=$B$9),LOOKUP(BK$9,$A$12:$A$111,$B$12:$B$111),IF(AND($H248=-1,BL$9=$R247),"",IF($H248=-1,BL247,IF(AND($H248=1,BJ$9=$R247),$J248,IF($H248=1,BK247,""))))))))</f>
        <v/>
      </c>
      <c r="BL248" t="str">
        <f ca="1">IF($E247="","",IF($F248="",BL247,IF(AND($M248=1,BL$9&gt;$B$9),"",IF(AND($M248=1,BL$9&lt;=$B$9),LOOKUP(BL$9,$A$12:$A$111,$B$12:$B$111),IF(AND($H248=-1,BM$9=$R247),"",IF($H248=-1,BM247,IF(AND($H248=1,BK$9=$R247),$J248,IF($H248=1,BL247,""))))))))</f>
        <v/>
      </c>
      <c r="BM248" t="str">
        <f ca="1">IF($E247="","",IF($F248="",BM247,IF(AND($M248=1,BM$9&gt;$B$9),"",IF(AND($M248=1,BM$9&lt;=$B$9),LOOKUP(BM$9,$A$12:$A$111,$B$12:$B$111),IF(AND($H248=-1,BN$9=$R247),"",IF($H248=-1,BN247,IF(AND($H248=1,BL$9=$R247),$J248,IF($H248=1,BM247,""))))))))</f>
        <v/>
      </c>
      <c r="BN248" t="str">
        <f ca="1">IF($E247="","",IF($F248="",BN247,IF(AND($M248=1,BN$9&gt;$B$9),"",IF(AND($M248=1,BN$9&lt;=$B$9),LOOKUP(BN$9,$A$12:$A$111,$B$12:$B$111),IF(AND($H248=-1,BO$9=$R247),"",IF($H248=-1,BO247,IF(AND($H248=1,BM$9=$R247),$J248,IF($H248=1,BN247,""))))))))</f>
        <v/>
      </c>
      <c r="BO248">
        <f ca="1">IF($E247="","",IF($F248="",BO247,IF(AND($M248=1,BO$9&gt;$B$9),"",IF(AND($M248=1,BO$9&lt;=$B$9),LOOKUP(BO$9,$A$12:$A$111,$B$12:$B$111),IF(AND($H248=-1,BP$9=$R247),"",IF($H248=-1,BP247,IF(AND($H248=1,BN$9=$R247),$J248,IF($H248=1,BO247,""))))))))</f>
        <v>0</v>
      </c>
      <c r="BP248">
        <f ca="1">IF($E247="","",IF($F248="",BP247,IF(AND($M248=1,BP$9&gt;$B$9),"",IF(AND($M248=1,BP$9&lt;=$B$9),LOOKUP(BP$9,$A$12:$A$111,$B$12:$B$111),IF(AND($H248=-1,BQ$9=$R247),"",IF($H248=-1,BQ247,IF(AND($H248=1,BO$9=$R247),$J248,IF($H248=1,BP247,""))))))))</f>
        <v>0</v>
      </c>
    </row>
    <row r="249" spans="4:68" x14ac:dyDescent="0.25">
      <c r="D249" s="4">
        <v>239</v>
      </c>
      <c r="E249" s="1">
        <f t="shared" ca="1" si="30"/>
        <v>19</v>
      </c>
      <c r="F249" t="str">
        <f ca="1">IF(E248="","",IF(AND(B$3="Last",G248="Zero"),F248,IF(B$3="Last",G248,IF(AND(B$3="2nd last",G247="Zero"),F248,IF(B$3="2nd last",G247,IF(AND(B$3="Opposite",G248="Zero"),F248,IF(AND(B$3="Opposite",G248="Red"),"Black",IF(AND(B$3="Opposite",G248="Black"),"Red",IF(AND(B$3="Opposite",G248="Odd"),"Even",IF(AND(B$3="Opposite",G248="Even"),"Odd",IF(AND(B$3="Opposite",G248="High"),"Low",IF(AND(B$3="Opposite",G248="Low"),"High",IF(COUNTIF(Refs!$E$5:$I$6,B$3)=1,RevLab!B$3,"")))))))))))))</f>
        <v>Black</v>
      </c>
      <c r="G249" t="str">
        <f ca="1">IF(E249="","",IF(B$2="Red/Black",LOOKUP(E249,Refs!D:D,Refs!F:F),IF(B$2="High/Low",LOOKUP(E249,Refs!D:D,Refs!H:H),IF(B$2="Odd/Even",LOOKUP(E249,Refs!D:D,Refs!J:J),""))))</f>
        <v>Red</v>
      </c>
      <c r="H249">
        <f t="shared" ca="1" si="31"/>
        <v>-1</v>
      </c>
      <c r="I249">
        <f ca="1">IF(E248="","",IF(F249="","",IF(AND(R248&gt;1,P248+Q248&gt;=$B$4),$B$4,IF(R248=1,P248,P248+Q248))))</f>
        <v>13</v>
      </c>
      <c r="J249">
        <f t="shared" ca="1" si="32"/>
        <v>-13</v>
      </c>
      <c r="K249">
        <f t="shared" ca="1" si="34"/>
        <v>-288</v>
      </c>
      <c r="L249">
        <f t="shared" ca="1" si="35"/>
        <v>86</v>
      </c>
      <c r="M249">
        <f t="shared" ca="1" si="33"/>
        <v>0</v>
      </c>
      <c r="P249">
        <f t="shared" ca="1" si="27"/>
        <v>4</v>
      </c>
      <c r="Q249">
        <f t="shared" ca="1" si="28"/>
        <v>7</v>
      </c>
      <c r="R249" s="2">
        <f t="shared" ca="1" si="29"/>
        <v>4</v>
      </c>
      <c r="S249" s="4">
        <f ca="1">IF(E248="","",IF($F249="",S248,IF($M249=1,LOOKUP(S$9,$A$12:$A$111,$B$12:$B$111),IF(AND($H249=-1,T$9=$R248),"",IF($H249=-1,T248,IF($H249=1,S248))))))</f>
        <v>4</v>
      </c>
      <c r="T249">
        <f ca="1">IF($E248="","",IF($F249="",T248,IF(AND($M249=1,T$9&gt;$B$9),"",IF(AND($M249=1,T$9&lt;=$B$9),LOOKUP(T$9,$A$12:$A$111,$B$12:$B$111),IF(AND($H249=-1,U$9=$R248),"",IF($H249=-1,U248,IF(AND($H249=1,S$9=$R248),$J249,IF($H249=1,T248,""))))))))</f>
        <v>5</v>
      </c>
      <c r="U249">
        <f ca="1">IF($E248="","",IF($F249="",U248,IF(AND($M249=1,U$9&gt;$B$9),"",IF(AND($M249=1,U$9&lt;=$B$9),LOOKUP(U$9,$A$12:$A$111,$B$12:$B$111),IF(AND($H249=-1,V$9=$R248),"",IF($H249=-1,V248,IF(AND($H249=1,T$9=$R248),$J249,IF($H249=1,U248,""))))))))</f>
        <v>6</v>
      </c>
      <c r="V249">
        <f ca="1">IF($E248="","",IF($F249="",V248,IF(AND($M249=1,V$9&gt;$B$9),"",IF(AND($M249=1,V$9&lt;=$B$9),LOOKUP(V$9,$A$12:$A$111,$B$12:$B$111),IF(AND($H249=-1,W$9=$R248),"",IF($H249=-1,W248,IF(AND($H249=1,U$9=$R248),$J249,IF($H249=1,V248,""))))))))</f>
        <v>7</v>
      </c>
      <c r="W249" t="str">
        <f ca="1">IF($E248="","",IF($F249="",W248,IF(AND($M249=1,W$9&gt;$B$9),"",IF(AND($M249=1,W$9&lt;=$B$9),LOOKUP(W$9,$A$12:$A$111,$B$12:$B$111),IF(AND($H249=-1,X$9=$R248),"",IF($H249=-1,X248,IF(AND($H249=1,V$9=$R248),$J249,IF($H249=1,W248,""))))))))</f>
        <v/>
      </c>
      <c r="X249" t="str">
        <f ca="1">IF($E248="","",IF($F249="",X248,IF(AND($M249=1,X$9&gt;$B$9),"",IF(AND($M249=1,X$9&lt;=$B$9),LOOKUP(X$9,$A$12:$A$111,$B$12:$B$111),IF(AND($H249=-1,Y$9=$R248),"",IF($H249=-1,Y248,IF(AND($H249=1,W$9=$R248),$J249,IF($H249=1,X248,""))))))))</f>
        <v/>
      </c>
      <c r="Y249" t="str">
        <f ca="1">IF($E248="","",IF($F249="",Y248,IF(AND($M249=1,Y$9&gt;$B$9),"",IF(AND($M249=1,Y$9&lt;=$B$9),LOOKUP(Y$9,$A$12:$A$111,$B$12:$B$111),IF(AND($H249=-1,Z$9=$R248),"",IF($H249=-1,Z248,IF(AND($H249=1,X$9=$R248),$J249,IF($H249=1,Y248,""))))))))</f>
        <v/>
      </c>
      <c r="Z249" t="str">
        <f ca="1">IF($E248="","",IF($F249="",Z248,IF(AND($M249=1,Z$9&gt;$B$9),"",IF(AND($M249=1,Z$9&lt;=$B$9),LOOKUP(Z$9,$A$12:$A$111,$B$12:$B$111),IF(AND($H249=-1,AA$9=$R248),"",IF($H249=-1,AA248,IF(AND($H249=1,Y$9=$R248),$J249,IF($H249=1,Z248,""))))))))</f>
        <v/>
      </c>
      <c r="AA249" t="str">
        <f ca="1">IF($E248="","",IF($F249="",AA248,IF(AND($M249=1,AA$9&gt;$B$9),"",IF(AND($M249=1,AA$9&lt;=$B$9),LOOKUP(AA$9,$A$12:$A$111,$B$12:$B$111),IF(AND($H249=-1,AB$9=$R248),"",IF($H249=-1,AB248,IF(AND($H249=1,Z$9=$R248),$J249,IF($H249=1,AA248,""))))))))</f>
        <v/>
      </c>
      <c r="AB249" t="str">
        <f ca="1">IF($E248="","",IF($F249="",AB248,IF(AND($M249=1,AB$9&gt;$B$9),"",IF(AND($M249=1,AB$9&lt;=$B$9),LOOKUP(AB$9,$A$12:$A$111,$B$12:$B$111),IF(AND($H249=-1,AC$9=$R248),"",IF($H249=-1,AC248,IF(AND($H249=1,AA$9=$R248),$J249,IF($H249=1,AB248,""))))))))</f>
        <v/>
      </c>
      <c r="AC249" t="str">
        <f ca="1">IF($E248="","",IF($F249="",AC248,IF(AND($M249=1,AC$9&gt;$B$9),"",IF(AND($M249=1,AC$9&lt;=$B$9),LOOKUP(AC$9,$A$12:$A$111,$B$12:$B$111),IF(AND($H249=-1,AD$9=$R248),"",IF($H249=-1,AD248,IF(AND($H249=1,AB$9=$R248),$J249,IF($H249=1,AC248,""))))))))</f>
        <v/>
      </c>
      <c r="AD249" t="str">
        <f ca="1">IF($E248="","",IF($F249="",AD248,IF(AND($M249=1,AD$9&gt;$B$9),"",IF(AND($M249=1,AD$9&lt;=$B$9),LOOKUP(AD$9,$A$12:$A$111,$B$12:$B$111),IF(AND($H249=-1,AE$9=$R248),"",IF($H249=-1,AE248,IF(AND($H249=1,AC$9=$R248),$J249,IF($H249=1,AD248,""))))))))</f>
        <v/>
      </c>
      <c r="AE249" t="str">
        <f ca="1">IF($E248="","",IF($F249="",AE248,IF(AND($M249=1,AE$9&gt;$B$9),"",IF(AND($M249=1,AE$9&lt;=$B$9),LOOKUP(AE$9,$A$12:$A$111,$B$12:$B$111),IF(AND($H249=-1,AF$9=$R248),"",IF($H249=-1,AF248,IF(AND($H249=1,AD$9=$R248),$J249,IF($H249=1,AE248,""))))))))</f>
        <v/>
      </c>
      <c r="AF249" t="str">
        <f ca="1">IF($E248="","",IF($F249="",AF248,IF(AND($M249=1,AF$9&gt;$B$9),"",IF(AND($M249=1,AF$9&lt;=$B$9),LOOKUP(AF$9,$A$12:$A$111,$B$12:$B$111),IF(AND($H249=-1,AG$9=$R248),"",IF($H249=-1,AG248,IF(AND($H249=1,AE$9=$R248),$J249,IF($H249=1,AF248,""))))))))</f>
        <v/>
      </c>
      <c r="AG249" t="str">
        <f ca="1">IF($E248="","",IF($F249="",AG248,IF(AND($M249=1,AG$9&gt;$B$9),"",IF(AND($M249=1,AG$9&lt;=$B$9),LOOKUP(AG$9,$A$12:$A$111,$B$12:$B$111),IF(AND($H249=-1,AH$9=$R248),"",IF($H249=-1,AH248,IF(AND($H249=1,AF$9=$R248),$J249,IF($H249=1,AG248,""))))))))</f>
        <v/>
      </c>
      <c r="AH249" t="str">
        <f ca="1">IF($E248="","",IF($F249="",AH248,IF(AND($M249=1,AH$9&gt;$B$9),"",IF(AND($M249=1,AH$9&lt;=$B$9),LOOKUP(AH$9,$A$12:$A$111,$B$12:$B$111),IF(AND($H249=-1,AI$9=$R248),"",IF($H249=-1,AI248,IF(AND($H249=1,AG$9=$R248),$J249,IF($H249=1,AH248,""))))))))</f>
        <v/>
      </c>
      <c r="AI249" t="str">
        <f ca="1">IF($E248="","",IF($F249="",AI248,IF(AND($M249=1,AI$9&gt;$B$9),"",IF(AND($M249=1,AI$9&lt;=$B$9),LOOKUP(AI$9,$A$12:$A$111,$B$12:$B$111),IF(AND($H249=-1,AJ$9=$R248),"",IF($H249=-1,AJ248,IF(AND($H249=1,AH$9=$R248),$J249,IF($H249=1,AI248,""))))))))</f>
        <v/>
      </c>
      <c r="AJ249" t="str">
        <f ca="1">IF($E248="","",IF($F249="",AJ248,IF(AND($M249=1,AJ$9&gt;$B$9),"",IF(AND($M249=1,AJ$9&lt;=$B$9),LOOKUP(AJ$9,$A$12:$A$111,$B$12:$B$111),IF(AND($H249=-1,AK$9=$R248),"",IF($H249=-1,AK248,IF(AND($H249=1,AI$9=$R248),$J249,IF($H249=1,AJ248,""))))))))</f>
        <v/>
      </c>
      <c r="AK249" t="str">
        <f ca="1">IF($E248="","",IF($F249="",AK248,IF(AND($M249=1,AK$9&gt;$B$9),"",IF(AND($M249=1,AK$9&lt;=$B$9),LOOKUP(AK$9,$A$12:$A$111,$B$12:$B$111),IF(AND($H249=-1,AL$9=$R248),"",IF($H249=-1,AL248,IF(AND($H249=1,AJ$9=$R248),$J249,IF($H249=1,AK248,""))))))))</f>
        <v/>
      </c>
      <c r="AL249" t="str">
        <f ca="1">IF($E248="","",IF($F249="",AL248,IF(AND($M249=1,AL$9&gt;$B$9),"",IF(AND($M249=1,AL$9&lt;=$B$9),LOOKUP(AL$9,$A$12:$A$111,$B$12:$B$111),IF(AND($H249=-1,AM$9=$R248),"",IF($H249=-1,AM248,IF(AND($H249=1,AK$9=$R248),$J249,IF($H249=1,AL248,""))))))))</f>
        <v/>
      </c>
      <c r="AM249" t="str">
        <f ca="1">IF($E248="","",IF($F249="",AM248,IF(AND($M249=1,AM$9&gt;$B$9),"",IF(AND($M249=1,AM$9&lt;=$B$9),LOOKUP(AM$9,$A$12:$A$111,$B$12:$B$111),IF(AND($H249=-1,AN$9=$R248),"",IF($H249=-1,AN248,IF(AND($H249=1,AL$9=$R248),$J249,IF($H249=1,AM248,""))))))))</f>
        <v/>
      </c>
      <c r="AN249" t="str">
        <f ca="1">IF($E248="","",IF($F249="",AN248,IF(AND($M249=1,AN$9&gt;$B$9),"",IF(AND($M249=1,AN$9&lt;=$B$9),LOOKUP(AN$9,$A$12:$A$111,$B$12:$B$111),IF(AND($H249=-1,AO$9=$R248),"",IF($H249=-1,AO248,IF(AND($H249=1,AM$9=$R248),$J249,IF($H249=1,AN248,""))))))))</f>
        <v/>
      </c>
      <c r="AO249" t="str">
        <f ca="1">IF($E248="","",IF($F249="",AO248,IF(AND($M249=1,AO$9&gt;$B$9),"",IF(AND($M249=1,AO$9&lt;=$B$9),LOOKUP(AO$9,$A$12:$A$111,$B$12:$B$111),IF(AND($H249=-1,AP$9=$R248),"",IF($H249=-1,AP248,IF(AND($H249=1,AN$9=$R248),$J249,IF($H249=1,AO248,""))))))))</f>
        <v/>
      </c>
      <c r="AP249" t="str">
        <f ca="1">IF($E248="","",IF($F249="",AP248,IF(AND($M249=1,AP$9&gt;$B$9),"",IF(AND($M249=1,AP$9&lt;=$B$9),LOOKUP(AP$9,$A$12:$A$111,$B$12:$B$111),IF(AND($H249=-1,AQ$9=$R248),"",IF($H249=-1,AQ248,IF(AND($H249=1,AO$9=$R248),$J249,IF($H249=1,AP248,""))))))))</f>
        <v/>
      </c>
      <c r="AQ249" t="str">
        <f ca="1">IF($E248="","",IF($F249="",AQ248,IF(AND($M249=1,AQ$9&gt;$B$9),"",IF(AND($M249=1,AQ$9&lt;=$B$9),LOOKUP(AQ$9,$A$12:$A$111,$B$12:$B$111),IF(AND($H249=-1,AR$9=$R248),"",IF($H249=-1,AR248,IF(AND($H249=1,AP$9=$R248),$J249,IF($H249=1,AQ248,""))))))))</f>
        <v/>
      </c>
      <c r="AR249" t="str">
        <f ca="1">IF($E248="","",IF($F249="",AR248,IF(AND($M249=1,AR$9&gt;$B$9),"",IF(AND($M249=1,AR$9&lt;=$B$9),LOOKUP(AR$9,$A$12:$A$111,$B$12:$B$111),IF(AND($H249=-1,AS$9=$R248),"",IF($H249=-1,AS248,IF(AND($H249=1,AQ$9=$R248),$J249,IF($H249=1,AR248,""))))))))</f>
        <v/>
      </c>
      <c r="AS249" t="str">
        <f ca="1">IF($E248="","",IF($F249="",AS248,IF(AND($M249=1,AS$9&gt;$B$9),"",IF(AND($M249=1,AS$9&lt;=$B$9),LOOKUP(AS$9,$A$12:$A$111,$B$12:$B$111),IF(AND($H249=-1,AT$9=$R248),"",IF($H249=-1,AT248,IF(AND($H249=1,AR$9=$R248),$J249,IF($H249=1,AS248,""))))))))</f>
        <v/>
      </c>
      <c r="AT249" t="str">
        <f ca="1">IF($E248="","",IF($F249="",AT248,IF(AND($M249=1,AT$9&gt;$B$9),"",IF(AND($M249=1,AT$9&lt;=$B$9),LOOKUP(AT$9,$A$12:$A$111,$B$12:$B$111),IF(AND($H249=-1,AU$9=$R248),"",IF($H249=-1,AU248,IF(AND($H249=1,AS$9=$R248),$J249,IF($H249=1,AT248,""))))))))</f>
        <v/>
      </c>
      <c r="AU249" t="str">
        <f ca="1">IF($E248="","",IF($F249="",AU248,IF(AND($M249=1,AU$9&gt;$B$9),"",IF(AND($M249=1,AU$9&lt;=$B$9),LOOKUP(AU$9,$A$12:$A$111,$B$12:$B$111),IF(AND($H249=-1,AV$9=$R248),"",IF($H249=-1,AV248,IF(AND($H249=1,AT$9=$R248),$J249,IF($H249=1,AU248,""))))))))</f>
        <v/>
      </c>
      <c r="AV249" t="str">
        <f ca="1">IF($E248="","",IF($F249="",AV248,IF(AND($M249=1,AV$9&gt;$B$9),"",IF(AND($M249=1,AV$9&lt;=$B$9),LOOKUP(AV$9,$A$12:$A$111,$B$12:$B$111),IF(AND($H249=-1,AW$9=$R248),"",IF($H249=-1,AW248,IF(AND($H249=1,AU$9=$R248),$J249,IF($H249=1,AV248,""))))))))</f>
        <v/>
      </c>
      <c r="AW249" t="str">
        <f ca="1">IF($E248="","",IF($F249="",AW248,IF(AND($M249=1,AW$9&gt;$B$9),"",IF(AND($M249=1,AW$9&lt;=$B$9),LOOKUP(AW$9,$A$12:$A$111,$B$12:$B$111),IF(AND($H249=-1,AX$9=$R248),"",IF($H249=-1,AX248,IF(AND($H249=1,AV$9=$R248),$J249,IF($H249=1,AW248,""))))))))</f>
        <v/>
      </c>
      <c r="AX249" t="str">
        <f ca="1">IF($E248="","",IF($F249="",AX248,IF(AND($M249=1,AX$9&gt;$B$9),"",IF(AND($M249=1,AX$9&lt;=$B$9),LOOKUP(AX$9,$A$12:$A$111,$B$12:$B$111),IF(AND($H249=-1,AY$9=$R248),"",IF($H249=-1,AY248,IF(AND($H249=1,AW$9=$R248),$J249,IF($H249=1,AX248,""))))))))</f>
        <v/>
      </c>
      <c r="AY249" t="str">
        <f ca="1">IF($E248="","",IF($F249="",AY248,IF(AND($M249=1,AY$9&gt;$B$9),"",IF(AND($M249=1,AY$9&lt;=$B$9),LOOKUP(AY$9,$A$12:$A$111,$B$12:$B$111),IF(AND($H249=-1,AZ$9=$R248),"",IF($H249=-1,AZ248,IF(AND($H249=1,AX$9=$R248),$J249,IF($H249=1,AY248,""))))))))</f>
        <v/>
      </c>
      <c r="AZ249" t="str">
        <f ca="1">IF($E248="","",IF($F249="",AZ248,IF(AND($M249=1,AZ$9&gt;$B$9),"",IF(AND($M249=1,AZ$9&lt;=$B$9),LOOKUP(AZ$9,$A$12:$A$111,$B$12:$B$111),IF(AND($H249=-1,BA$9=$R248),"",IF($H249=-1,BA248,IF(AND($H249=1,AY$9=$R248),$J249,IF($H249=1,AZ248,""))))))))</f>
        <v/>
      </c>
      <c r="BA249" t="str">
        <f ca="1">IF($E248="","",IF($F249="",BA248,IF(AND($M249=1,BA$9&gt;$B$9),"",IF(AND($M249=1,BA$9&lt;=$B$9),LOOKUP(BA$9,$A$12:$A$111,$B$12:$B$111),IF(AND($H249=-1,BB$9=$R248),"",IF($H249=-1,BB248,IF(AND($H249=1,AZ$9=$R248),$J249,IF($H249=1,BA248,""))))))))</f>
        <v/>
      </c>
      <c r="BB249" t="str">
        <f ca="1">IF($E248="","",IF($F249="",BB248,IF(AND($M249=1,BB$9&gt;$B$9),"",IF(AND($M249=1,BB$9&lt;=$B$9),LOOKUP(BB$9,$A$12:$A$111,$B$12:$B$111),IF(AND($H249=-1,BC$9=$R248),"",IF($H249=-1,BC248,IF(AND($H249=1,BA$9=$R248),$J249,IF($H249=1,BB248,""))))))))</f>
        <v/>
      </c>
      <c r="BC249" t="str">
        <f ca="1">IF($E248="","",IF($F249="",BC248,IF(AND($M249=1,BC$9&gt;$B$9),"",IF(AND($M249=1,BC$9&lt;=$B$9),LOOKUP(BC$9,$A$12:$A$111,$B$12:$B$111),IF(AND($H249=-1,BD$9=$R248),"",IF($H249=-1,BD248,IF(AND($H249=1,BB$9=$R248),$J249,IF($H249=1,BC248,""))))))))</f>
        <v/>
      </c>
      <c r="BD249" t="str">
        <f ca="1">IF($E248="","",IF($F249="",BD248,IF(AND($M249=1,BD$9&gt;$B$9),"",IF(AND($M249=1,BD$9&lt;=$B$9),LOOKUP(BD$9,$A$12:$A$111,$B$12:$B$111),IF(AND($H249=-1,BE$9=$R248),"",IF($H249=-1,BE248,IF(AND($H249=1,BC$9=$R248),$J249,IF($H249=1,BD248,""))))))))</f>
        <v/>
      </c>
      <c r="BE249" t="str">
        <f ca="1">IF($E248="","",IF($F249="",BE248,IF(AND($M249=1,BE$9&gt;$B$9),"",IF(AND($M249=1,BE$9&lt;=$B$9),LOOKUP(BE$9,$A$12:$A$111,$B$12:$B$111),IF(AND($H249=-1,BF$9=$R248),"",IF($H249=-1,BF248,IF(AND($H249=1,BD$9=$R248),$J249,IF($H249=1,BE248,""))))))))</f>
        <v/>
      </c>
      <c r="BF249" t="str">
        <f ca="1">IF($E248="","",IF($F249="",BF248,IF(AND($M249=1,BF$9&gt;$B$9),"",IF(AND($M249=1,BF$9&lt;=$B$9),LOOKUP(BF$9,$A$12:$A$111,$B$12:$B$111),IF(AND($H249=-1,BG$9=$R248),"",IF($H249=-1,BG248,IF(AND($H249=1,BE$9=$R248),$J249,IF($H249=1,BF248,""))))))))</f>
        <v/>
      </c>
      <c r="BG249" t="str">
        <f ca="1">IF($E248="","",IF($F249="",BG248,IF(AND($M249=1,BG$9&gt;$B$9),"",IF(AND($M249=1,BG$9&lt;=$B$9),LOOKUP(BG$9,$A$12:$A$111,$B$12:$B$111),IF(AND($H249=-1,BH$9=$R248),"",IF($H249=-1,BH248,IF(AND($H249=1,BF$9=$R248),$J249,IF($H249=1,BG248,""))))))))</f>
        <v/>
      </c>
      <c r="BH249" t="str">
        <f ca="1">IF($E248="","",IF($F249="",BH248,IF(AND($M249=1,BH$9&gt;$B$9),"",IF(AND($M249=1,BH$9&lt;=$B$9),LOOKUP(BH$9,$A$12:$A$111,$B$12:$B$111),IF(AND($H249=-1,BI$9=$R248),"",IF($H249=-1,BI248,IF(AND($H249=1,BG$9=$R248),$J249,IF($H249=1,BH248,""))))))))</f>
        <v/>
      </c>
      <c r="BI249" t="str">
        <f ca="1">IF($E248="","",IF($F249="",BI248,IF(AND($M249=1,BI$9&gt;$B$9),"",IF(AND($M249=1,BI$9&lt;=$B$9),LOOKUP(BI$9,$A$12:$A$111,$B$12:$B$111),IF(AND($H249=-1,BJ$9=$R248),"",IF($H249=-1,BJ248,IF(AND($H249=1,BH$9=$R248),$J249,IF($H249=1,BI248,""))))))))</f>
        <v/>
      </c>
      <c r="BJ249" t="str">
        <f ca="1">IF($E248="","",IF($F249="",BJ248,IF(AND($M249=1,BJ$9&gt;$B$9),"",IF(AND($M249=1,BJ$9&lt;=$B$9),LOOKUP(BJ$9,$A$12:$A$111,$B$12:$B$111),IF(AND($H249=-1,BK$9=$R248),"",IF($H249=-1,BK248,IF(AND($H249=1,BI$9=$R248),$J249,IF($H249=1,BJ248,""))))))))</f>
        <v/>
      </c>
      <c r="BK249" t="str">
        <f ca="1">IF($E248="","",IF($F249="",BK248,IF(AND($M249=1,BK$9&gt;$B$9),"",IF(AND($M249=1,BK$9&lt;=$B$9),LOOKUP(BK$9,$A$12:$A$111,$B$12:$B$111),IF(AND($H249=-1,BL$9=$R248),"",IF($H249=-1,BL248,IF(AND($H249=1,BJ$9=$R248),$J249,IF($H249=1,BK248,""))))))))</f>
        <v/>
      </c>
      <c r="BL249" t="str">
        <f ca="1">IF($E248="","",IF($F249="",BL248,IF(AND($M249=1,BL$9&gt;$B$9),"",IF(AND($M249=1,BL$9&lt;=$B$9),LOOKUP(BL$9,$A$12:$A$111,$B$12:$B$111),IF(AND($H249=-1,BM$9=$R248),"",IF($H249=-1,BM248,IF(AND($H249=1,BK$9=$R248),$J249,IF($H249=1,BL248,""))))))))</f>
        <v/>
      </c>
      <c r="BM249" t="str">
        <f ca="1">IF($E248="","",IF($F249="",BM248,IF(AND($M249=1,BM$9&gt;$B$9),"",IF(AND($M249=1,BM$9&lt;=$B$9),LOOKUP(BM$9,$A$12:$A$111,$B$12:$B$111),IF(AND($H249=-1,BN$9=$R248),"",IF($H249=-1,BN248,IF(AND($H249=1,BL$9=$R248),$J249,IF($H249=1,BM248,""))))))))</f>
        <v/>
      </c>
      <c r="BN249">
        <f ca="1">IF($E248="","",IF($F249="",BN248,IF(AND($M249=1,BN$9&gt;$B$9),"",IF(AND($M249=1,BN$9&lt;=$B$9),LOOKUP(BN$9,$A$12:$A$111,$B$12:$B$111),IF(AND($H249=-1,BO$9=$R248),"",IF($H249=-1,BO248,IF(AND($H249=1,BM$9=$R248),$J249,IF($H249=1,BN248,""))))))))</f>
        <v>0</v>
      </c>
      <c r="BO249">
        <f ca="1">IF($E248="","",IF($F249="",BO248,IF(AND($M249=1,BO$9&gt;$B$9),"",IF(AND($M249=1,BO$9&lt;=$B$9),LOOKUP(BO$9,$A$12:$A$111,$B$12:$B$111),IF(AND($H249=-1,BP$9=$R248),"",IF($H249=-1,BP248,IF(AND($H249=1,BN$9=$R248),$J249,IF($H249=1,BO248,""))))))))</f>
        <v>0</v>
      </c>
      <c r="BP249">
        <f ca="1">IF($E248="","",IF($F249="",BP248,IF(AND($M249=1,BP$9&gt;$B$9),"",IF(AND($M249=1,BP$9&lt;=$B$9),LOOKUP(BP$9,$A$12:$A$111,$B$12:$B$111),IF(AND($H249=-1,BQ$9=$R248),"",IF($H249=-1,BQ248,IF(AND($H249=1,BO$9=$R248),$J249,IF($H249=1,BP248,""))))))))</f>
        <v>0</v>
      </c>
    </row>
    <row r="250" spans="4:68" x14ac:dyDescent="0.25">
      <c r="D250" s="4">
        <v>240</v>
      </c>
      <c r="E250" s="1">
        <f t="shared" ca="1" si="30"/>
        <v>2</v>
      </c>
      <c r="F250" t="str">
        <f ca="1">IF(E249="","",IF(AND(B$3="Last",G249="Zero"),F249,IF(B$3="Last",G249,IF(AND(B$3="2nd last",G248="Zero"),F249,IF(B$3="2nd last",G248,IF(AND(B$3="Opposite",G249="Zero"),F249,IF(AND(B$3="Opposite",G249="Red"),"Black",IF(AND(B$3="Opposite",G249="Black"),"Red",IF(AND(B$3="Opposite",G249="Odd"),"Even",IF(AND(B$3="Opposite",G249="Even"),"Odd",IF(AND(B$3="Opposite",G249="High"),"Low",IF(AND(B$3="Opposite",G249="Low"),"High",IF(COUNTIF(Refs!$E$5:$I$6,B$3)=1,RevLab!B$3,"")))))))))))))</f>
        <v>Black</v>
      </c>
      <c r="G250" t="str">
        <f ca="1">IF(E250="","",IF(B$2="Red/Black",LOOKUP(E250,Refs!D:D,Refs!F:F),IF(B$2="High/Low",LOOKUP(E250,Refs!D:D,Refs!H:H),IF(B$2="Odd/Even",LOOKUP(E250,Refs!D:D,Refs!J:J),""))))</f>
        <v>Black</v>
      </c>
      <c r="H250">
        <f t="shared" ca="1" si="31"/>
        <v>1</v>
      </c>
      <c r="I250">
        <f ca="1">IF(E249="","",IF(F250="","",IF(AND(R249&gt;1,P249+Q249&gt;=$B$4),$B$4,IF(R249=1,P249,P249+Q249))))</f>
        <v>11</v>
      </c>
      <c r="J250">
        <f t="shared" ca="1" si="32"/>
        <v>11</v>
      </c>
      <c r="K250">
        <f t="shared" ca="1" si="34"/>
        <v>-277</v>
      </c>
      <c r="L250">
        <f t="shared" ca="1" si="35"/>
        <v>86</v>
      </c>
      <c r="M250">
        <f t="shared" ca="1" si="33"/>
        <v>0</v>
      </c>
      <c r="P250">
        <f t="shared" ca="1" si="27"/>
        <v>4</v>
      </c>
      <c r="Q250">
        <f t="shared" ca="1" si="28"/>
        <v>11</v>
      </c>
      <c r="R250" s="2">
        <f t="shared" ca="1" si="29"/>
        <v>5</v>
      </c>
      <c r="S250" s="4">
        <f ca="1">IF(E249="","",IF($F250="",S249,IF($M250=1,LOOKUP(S$9,$A$12:$A$111,$B$12:$B$111),IF(AND($H250=-1,T$9=$R249),"",IF($H250=-1,T249,IF($H250=1,S249))))))</f>
        <v>4</v>
      </c>
      <c r="T250">
        <f ca="1">IF($E249="","",IF($F250="",T249,IF(AND($M250=1,T$9&gt;$B$9),"",IF(AND($M250=1,T$9&lt;=$B$9),LOOKUP(T$9,$A$12:$A$111,$B$12:$B$111),IF(AND($H250=-1,U$9=$R249),"",IF($H250=-1,U249,IF(AND($H250=1,S$9=$R249),$J250,IF($H250=1,T249,""))))))))</f>
        <v>5</v>
      </c>
      <c r="U250">
        <f ca="1">IF($E249="","",IF($F250="",U249,IF(AND($M250=1,U$9&gt;$B$9),"",IF(AND($M250=1,U$9&lt;=$B$9),LOOKUP(U$9,$A$12:$A$111,$B$12:$B$111),IF(AND($H250=-1,V$9=$R249),"",IF($H250=-1,V249,IF(AND($H250=1,T$9=$R249),$J250,IF($H250=1,U249,""))))))))</f>
        <v>6</v>
      </c>
      <c r="V250">
        <f ca="1">IF($E249="","",IF($F250="",V249,IF(AND($M250=1,V$9&gt;$B$9),"",IF(AND($M250=1,V$9&lt;=$B$9),LOOKUP(V$9,$A$12:$A$111,$B$12:$B$111),IF(AND($H250=-1,W$9=$R249),"",IF($H250=-1,W249,IF(AND($H250=1,U$9=$R249),$J250,IF($H250=1,V249,""))))))))</f>
        <v>7</v>
      </c>
      <c r="W250">
        <f ca="1">IF($E249="","",IF($F250="",W249,IF(AND($M250=1,W$9&gt;$B$9),"",IF(AND($M250=1,W$9&lt;=$B$9),LOOKUP(W$9,$A$12:$A$111,$B$12:$B$111),IF(AND($H250=-1,X$9=$R249),"",IF($H250=-1,X249,IF(AND($H250=1,V$9=$R249),$J250,IF($H250=1,W249,""))))))))</f>
        <v>11</v>
      </c>
      <c r="X250" t="str">
        <f ca="1">IF($E249="","",IF($F250="",X249,IF(AND($M250=1,X$9&gt;$B$9),"",IF(AND($M250=1,X$9&lt;=$B$9),LOOKUP(X$9,$A$12:$A$111,$B$12:$B$111),IF(AND($H250=-1,Y$9=$R249),"",IF($H250=-1,Y249,IF(AND($H250=1,W$9=$R249),$J250,IF($H250=1,X249,""))))))))</f>
        <v/>
      </c>
      <c r="Y250" t="str">
        <f ca="1">IF($E249="","",IF($F250="",Y249,IF(AND($M250=1,Y$9&gt;$B$9),"",IF(AND($M250=1,Y$9&lt;=$B$9),LOOKUP(Y$9,$A$12:$A$111,$B$12:$B$111),IF(AND($H250=-1,Z$9=$R249),"",IF($H250=-1,Z249,IF(AND($H250=1,X$9=$R249),$J250,IF($H250=1,Y249,""))))))))</f>
        <v/>
      </c>
      <c r="Z250" t="str">
        <f ca="1">IF($E249="","",IF($F250="",Z249,IF(AND($M250=1,Z$9&gt;$B$9),"",IF(AND($M250=1,Z$9&lt;=$B$9),LOOKUP(Z$9,$A$12:$A$111,$B$12:$B$111),IF(AND($H250=-1,AA$9=$R249),"",IF($H250=-1,AA249,IF(AND($H250=1,Y$9=$R249),$J250,IF($H250=1,Z249,""))))))))</f>
        <v/>
      </c>
      <c r="AA250" t="str">
        <f ca="1">IF($E249="","",IF($F250="",AA249,IF(AND($M250=1,AA$9&gt;$B$9),"",IF(AND($M250=1,AA$9&lt;=$B$9),LOOKUP(AA$9,$A$12:$A$111,$B$12:$B$111),IF(AND($H250=-1,AB$9=$R249),"",IF($H250=-1,AB249,IF(AND($H250=1,Z$9=$R249),$J250,IF($H250=1,AA249,""))))))))</f>
        <v/>
      </c>
      <c r="AB250" t="str">
        <f ca="1">IF($E249="","",IF($F250="",AB249,IF(AND($M250=1,AB$9&gt;$B$9),"",IF(AND($M250=1,AB$9&lt;=$B$9),LOOKUP(AB$9,$A$12:$A$111,$B$12:$B$111),IF(AND($H250=-1,AC$9=$R249),"",IF($H250=-1,AC249,IF(AND($H250=1,AA$9=$R249),$J250,IF($H250=1,AB249,""))))))))</f>
        <v/>
      </c>
      <c r="AC250" t="str">
        <f ca="1">IF($E249="","",IF($F250="",AC249,IF(AND($M250=1,AC$9&gt;$B$9),"",IF(AND($M250=1,AC$9&lt;=$B$9),LOOKUP(AC$9,$A$12:$A$111,$B$12:$B$111),IF(AND($H250=-1,AD$9=$R249),"",IF($H250=-1,AD249,IF(AND($H250=1,AB$9=$R249),$J250,IF($H250=1,AC249,""))))))))</f>
        <v/>
      </c>
      <c r="AD250" t="str">
        <f ca="1">IF($E249="","",IF($F250="",AD249,IF(AND($M250=1,AD$9&gt;$B$9),"",IF(AND($M250=1,AD$9&lt;=$B$9),LOOKUP(AD$9,$A$12:$A$111,$B$12:$B$111),IF(AND($H250=-1,AE$9=$R249),"",IF($H250=-1,AE249,IF(AND($H250=1,AC$9=$R249),$J250,IF($H250=1,AD249,""))))))))</f>
        <v/>
      </c>
      <c r="AE250" t="str">
        <f ca="1">IF($E249="","",IF($F250="",AE249,IF(AND($M250=1,AE$9&gt;$B$9),"",IF(AND($M250=1,AE$9&lt;=$B$9),LOOKUP(AE$9,$A$12:$A$111,$B$12:$B$111),IF(AND($H250=-1,AF$9=$R249),"",IF($H250=-1,AF249,IF(AND($H250=1,AD$9=$R249),$J250,IF($H250=1,AE249,""))))))))</f>
        <v/>
      </c>
      <c r="AF250" t="str">
        <f ca="1">IF($E249="","",IF($F250="",AF249,IF(AND($M250=1,AF$9&gt;$B$9),"",IF(AND($M250=1,AF$9&lt;=$B$9),LOOKUP(AF$9,$A$12:$A$111,$B$12:$B$111),IF(AND($H250=-1,AG$9=$R249),"",IF($H250=-1,AG249,IF(AND($H250=1,AE$9=$R249),$J250,IF($H250=1,AF249,""))))))))</f>
        <v/>
      </c>
      <c r="AG250" t="str">
        <f ca="1">IF($E249="","",IF($F250="",AG249,IF(AND($M250=1,AG$9&gt;$B$9),"",IF(AND($M250=1,AG$9&lt;=$B$9),LOOKUP(AG$9,$A$12:$A$111,$B$12:$B$111),IF(AND($H250=-1,AH$9=$R249),"",IF($H250=-1,AH249,IF(AND($H250=1,AF$9=$R249),$J250,IF($H250=1,AG249,""))))))))</f>
        <v/>
      </c>
      <c r="AH250" t="str">
        <f ca="1">IF($E249="","",IF($F250="",AH249,IF(AND($M250=1,AH$9&gt;$B$9),"",IF(AND($M250=1,AH$9&lt;=$B$9),LOOKUP(AH$9,$A$12:$A$111,$B$12:$B$111),IF(AND($H250=-1,AI$9=$R249),"",IF($H250=-1,AI249,IF(AND($H250=1,AG$9=$R249),$J250,IF($H250=1,AH249,""))))))))</f>
        <v/>
      </c>
      <c r="AI250" t="str">
        <f ca="1">IF($E249="","",IF($F250="",AI249,IF(AND($M250=1,AI$9&gt;$B$9),"",IF(AND($M250=1,AI$9&lt;=$B$9),LOOKUP(AI$9,$A$12:$A$111,$B$12:$B$111),IF(AND($H250=-1,AJ$9=$R249),"",IF($H250=-1,AJ249,IF(AND($H250=1,AH$9=$R249),$J250,IF($H250=1,AI249,""))))))))</f>
        <v/>
      </c>
      <c r="AJ250" t="str">
        <f ca="1">IF($E249="","",IF($F250="",AJ249,IF(AND($M250=1,AJ$9&gt;$B$9),"",IF(AND($M250=1,AJ$9&lt;=$B$9),LOOKUP(AJ$9,$A$12:$A$111,$B$12:$B$111),IF(AND($H250=-1,AK$9=$R249),"",IF($H250=-1,AK249,IF(AND($H250=1,AI$9=$R249),$J250,IF($H250=1,AJ249,""))))))))</f>
        <v/>
      </c>
      <c r="AK250" t="str">
        <f ca="1">IF($E249="","",IF($F250="",AK249,IF(AND($M250=1,AK$9&gt;$B$9),"",IF(AND($M250=1,AK$9&lt;=$B$9),LOOKUP(AK$9,$A$12:$A$111,$B$12:$B$111),IF(AND($H250=-1,AL$9=$R249),"",IF($H250=-1,AL249,IF(AND($H250=1,AJ$9=$R249),$J250,IF($H250=1,AK249,""))))))))</f>
        <v/>
      </c>
      <c r="AL250" t="str">
        <f ca="1">IF($E249="","",IF($F250="",AL249,IF(AND($M250=1,AL$9&gt;$B$9),"",IF(AND($M250=1,AL$9&lt;=$B$9),LOOKUP(AL$9,$A$12:$A$111,$B$12:$B$111),IF(AND($H250=-1,AM$9=$R249),"",IF($H250=-1,AM249,IF(AND($H250=1,AK$9=$R249),$J250,IF($H250=1,AL249,""))))))))</f>
        <v/>
      </c>
      <c r="AM250" t="str">
        <f ca="1">IF($E249="","",IF($F250="",AM249,IF(AND($M250=1,AM$9&gt;$B$9),"",IF(AND($M250=1,AM$9&lt;=$B$9),LOOKUP(AM$9,$A$12:$A$111,$B$12:$B$111),IF(AND($H250=-1,AN$9=$R249),"",IF($H250=-1,AN249,IF(AND($H250=1,AL$9=$R249),$J250,IF($H250=1,AM249,""))))))))</f>
        <v/>
      </c>
      <c r="AN250" t="str">
        <f ca="1">IF($E249="","",IF($F250="",AN249,IF(AND($M250=1,AN$9&gt;$B$9),"",IF(AND($M250=1,AN$9&lt;=$B$9),LOOKUP(AN$9,$A$12:$A$111,$B$12:$B$111),IF(AND($H250=-1,AO$9=$R249),"",IF($H250=-1,AO249,IF(AND($H250=1,AM$9=$R249),$J250,IF($H250=1,AN249,""))))))))</f>
        <v/>
      </c>
      <c r="AO250" t="str">
        <f ca="1">IF($E249="","",IF($F250="",AO249,IF(AND($M250=1,AO$9&gt;$B$9),"",IF(AND($M250=1,AO$9&lt;=$B$9),LOOKUP(AO$9,$A$12:$A$111,$B$12:$B$111),IF(AND($H250=-1,AP$9=$R249),"",IF($H250=-1,AP249,IF(AND($H250=1,AN$9=$R249),$J250,IF($H250=1,AO249,""))))))))</f>
        <v/>
      </c>
      <c r="AP250" t="str">
        <f ca="1">IF($E249="","",IF($F250="",AP249,IF(AND($M250=1,AP$9&gt;$B$9),"",IF(AND($M250=1,AP$9&lt;=$B$9),LOOKUP(AP$9,$A$12:$A$111,$B$12:$B$111),IF(AND($H250=-1,AQ$9=$R249),"",IF($H250=-1,AQ249,IF(AND($H250=1,AO$9=$R249),$J250,IF($H250=1,AP249,""))))))))</f>
        <v/>
      </c>
      <c r="AQ250" t="str">
        <f ca="1">IF($E249="","",IF($F250="",AQ249,IF(AND($M250=1,AQ$9&gt;$B$9),"",IF(AND($M250=1,AQ$9&lt;=$B$9),LOOKUP(AQ$9,$A$12:$A$111,$B$12:$B$111),IF(AND($H250=-1,AR$9=$R249),"",IF($H250=-1,AR249,IF(AND($H250=1,AP$9=$R249),$J250,IF($H250=1,AQ249,""))))))))</f>
        <v/>
      </c>
      <c r="AR250" t="str">
        <f ca="1">IF($E249="","",IF($F250="",AR249,IF(AND($M250=1,AR$9&gt;$B$9),"",IF(AND($M250=1,AR$9&lt;=$B$9),LOOKUP(AR$9,$A$12:$A$111,$B$12:$B$111),IF(AND($H250=-1,AS$9=$R249),"",IF($H250=-1,AS249,IF(AND($H250=1,AQ$9=$R249),$J250,IF($H250=1,AR249,""))))))))</f>
        <v/>
      </c>
      <c r="AS250" t="str">
        <f ca="1">IF($E249="","",IF($F250="",AS249,IF(AND($M250=1,AS$9&gt;$B$9),"",IF(AND($M250=1,AS$9&lt;=$B$9),LOOKUP(AS$9,$A$12:$A$111,$B$12:$B$111),IF(AND($H250=-1,AT$9=$R249),"",IF($H250=-1,AT249,IF(AND($H250=1,AR$9=$R249),$J250,IF($H250=1,AS249,""))))))))</f>
        <v/>
      </c>
      <c r="AT250" t="str">
        <f ca="1">IF($E249="","",IF($F250="",AT249,IF(AND($M250=1,AT$9&gt;$B$9),"",IF(AND($M250=1,AT$9&lt;=$B$9),LOOKUP(AT$9,$A$12:$A$111,$B$12:$B$111),IF(AND($H250=-1,AU$9=$R249),"",IF($H250=-1,AU249,IF(AND($H250=1,AS$9=$R249),$J250,IF($H250=1,AT249,""))))))))</f>
        <v/>
      </c>
      <c r="AU250" t="str">
        <f ca="1">IF($E249="","",IF($F250="",AU249,IF(AND($M250=1,AU$9&gt;$B$9),"",IF(AND($M250=1,AU$9&lt;=$B$9),LOOKUP(AU$9,$A$12:$A$111,$B$12:$B$111),IF(AND($H250=-1,AV$9=$R249),"",IF($H250=-1,AV249,IF(AND($H250=1,AT$9=$R249),$J250,IF($H250=1,AU249,""))))))))</f>
        <v/>
      </c>
      <c r="AV250" t="str">
        <f ca="1">IF($E249="","",IF($F250="",AV249,IF(AND($M250=1,AV$9&gt;$B$9),"",IF(AND($M250=1,AV$9&lt;=$B$9),LOOKUP(AV$9,$A$12:$A$111,$B$12:$B$111),IF(AND($H250=-1,AW$9=$R249),"",IF($H250=-1,AW249,IF(AND($H250=1,AU$9=$R249),$J250,IF($H250=1,AV249,""))))))))</f>
        <v/>
      </c>
      <c r="AW250" t="str">
        <f ca="1">IF($E249="","",IF($F250="",AW249,IF(AND($M250=1,AW$9&gt;$B$9),"",IF(AND($M250=1,AW$9&lt;=$B$9),LOOKUP(AW$9,$A$12:$A$111,$B$12:$B$111),IF(AND($H250=-1,AX$9=$R249),"",IF($H250=-1,AX249,IF(AND($H250=1,AV$9=$R249),$J250,IF($H250=1,AW249,""))))))))</f>
        <v/>
      </c>
      <c r="AX250" t="str">
        <f ca="1">IF($E249="","",IF($F250="",AX249,IF(AND($M250=1,AX$9&gt;$B$9),"",IF(AND($M250=1,AX$9&lt;=$B$9),LOOKUP(AX$9,$A$12:$A$111,$B$12:$B$111),IF(AND($H250=-1,AY$9=$R249),"",IF($H250=-1,AY249,IF(AND($H250=1,AW$9=$R249),$J250,IF($H250=1,AX249,""))))))))</f>
        <v/>
      </c>
      <c r="AY250" t="str">
        <f ca="1">IF($E249="","",IF($F250="",AY249,IF(AND($M250=1,AY$9&gt;$B$9),"",IF(AND($M250=1,AY$9&lt;=$B$9),LOOKUP(AY$9,$A$12:$A$111,$B$12:$B$111),IF(AND($H250=-1,AZ$9=$R249),"",IF($H250=-1,AZ249,IF(AND($H250=1,AX$9=$R249),$J250,IF($H250=1,AY249,""))))))))</f>
        <v/>
      </c>
      <c r="AZ250" t="str">
        <f ca="1">IF($E249="","",IF($F250="",AZ249,IF(AND($M250=1,AZ$9&gt;$B$9),"",IF(AND($M250=1,AZ$9&lt;=$B$9),LOOKUP(AZ$9,$A$12:$A$111,$B$12:$B$111),IF(AND($H250=-1,BA$9=$R249),"",IF($H250=-1,BA249,IF(AND($H250=1,AY$9=$R249),$J250,IF($H250=1,AZ249,""))))))))</f>
        <v/>
      </c>
      <c r="BA250" t="str">
        <f ca="1">IF($E249="","",IF($F250="",BA249,IF(AND($M250=1,BA$9&gt;$B$9),"",IF(AND($M250=1,BA$9&lt;=$B$9),LOOKUP(BA$9,$A$12:$A$111,$B$12:$B$111),IF(AND($H250=-1,BB$9=$R249),"",IF($H250=-1,BB249,IF(AND($H250=1,AZ$9=$R249),$J250,IF($H250=1,BA249,""))))))))</f>
        <v/>
      </c>
      <c r="BB250" t="str">
        <f ca="1">IF($E249="","",IF($F250="",BB249,IF(AND($M250=1,BB$9&gt;$B$9),"",IF(AND($M250=1,BB$9&lt;=$B$9),LOOKUP(BB$9,$A$12:$A$111,$B$12:$B$111),IF(AND($H250=-1,BC$9=$R249),"",IF($H250=-1,BC249,IF(AND($H250=1,BA$9=$R249),$J250,IF($H250=1,BB249,""))))))))</f>
        <v/>
      </c>
      <c r="BC250" t="str">
        <f ca="1">IF($E249="","",IF($F250="",BC249,IF(AND($M250=1,BC$9&gt;$B$9),"",IF(AND($M250=1,BC$9&lt;=$B$9),LOOKUP(BC$9,$A$12:$A$111,$B$12:$B$111),IF(AND($H250=-1,BD$9=$R249),"",IF($H250=-1,BD249,IF(AND($H250=1,BB$9=$R249),$J250,IF($H250=1,BC249,""))))))))</f>
        <v/>
      </c>
      <c r="BD250" t="str">
        <f ca="1">IF($E249="","",IF($F250="",BD249,IF(AND($M250=1,BD$9&gt;$B$9),"",IF(AND($M250=1,BD$9&lt;=$B$9),LOOKUP(BD$9,$A$12:$A$111,$B$12:$B$111),IF(AND($H250=-1,BE$9=$R249),"",IF($H250=-1,BE249,IF(AND($H250=1,BC$9=$R249),$J250,IF($H250=1,BD249,""))))))))</f>
        <v/>
      </c>
      <c r="BE250" t="str">
        <f ca="1">IF($E249="","",IF($F250="",BE249,IF(AND($M250=1,BE$9&gt;$B$9),"",IF(AND($M250=1,BE$9&lt;=$B$9),LOOKUP(BE$9,$A$12:$A$111,$B$12:$B$111),IF(AND($H250=-1,BF$9=$R249),"",IF($H250=-1,BF249,IF(AND($H250=1,BD$9=$R249),$J250,IF($H250=1,BE249,""))))))))</f>
        <v/>
      </c>
      <c r="BF250" t="str">
        <f ca="1">IF($E249="","",IF($F250="",BF249,IF(AND($M250=1,BF$9&gt;$B$9),"",IF(AND($M250=1,BF$9&lt;=$B$9),LOOKUP(BF$9,$A$12:$A$111,$B$12:$B$111),IF(AND($H250=-1,BG$9=$R249),"",IF($H250=-1,BG249,IF(AND($H250=1,BE$9=$R249),$J250,IF($H250=1,BF249,""))))))))</f>
        <v/>
      </c>
      <c r="BG250" t="str">
        <f ca="1">IF($E249="","",IF($F250="",BG249,IF(AND($M250=1,BG$9&gt;$B$9),"",IF(AND($M250=1,BG$9&lt;=$B$9),LOOKUP(BG$9,$A$12:$A$111,$B$12:$B$111),IF(AND($H250=-1,BH$9=$R249),"",IF($H250=-1,BH249,IF(AND($H250=1,BF$9=$R249),$J250,IF($H250=1,BG249,""))))))))</f>
        <v/>
      </c>
      <c r="BH250" t="str">
        <f ca="1">IF($E249="","",IF($F250="",BH249,IF(AND($M250=1,BH$9&gt;$B$9),"",IF(AND($M250=1,BH$9&lt;=$B$9),LOOKUP(BH$9,$A$12:$A$111,$B$12:$B$111),IF(AND($H250=-1,BI$9=$R249),"",IF($H250=-1,BI249,IF(AND($H250=1,BG$9=$R249),$J250,IF($H250=1,BH249,""))))))))</f>
        <v/>
      </c>
      <c r="BI250" t="str">
        <f ca="1">IF($E249="","",IF($F250="",BI249,IF(AND($M250=1,BI$9&gt;$B$9),"",IF(AND($M250=1,BI$9&lt;=$B$9),LOOKUP(BI$9,$A$12:$A$111,$B$12:$B$111),IF(AND($H250=-1,BJ$9=$R249),"",IF($H250=-1,BJ249,IF(AND($H250=1,BH$9=$R249),$J250,IF($H250=1,BI249,""))))))))</f>
        <v/>
      </c>
      <c r="BJ250" t="str">
        <f ca="1">IF($E249="","",IF($F250="",BJ249,IF(AND($M250=1,BJ$9&gt;$B$9),"",IF(AND($M250=1,BJ$9&lt;=$B$9),LOOKUP(BJ$9,$A$12:$A$111,$B$12:$B$111),IF(AND($H250=-1,BK$9=$R249),"",IF($H250=-1,BK249,IF(AND($H250=1,BI$9=$R249),$J250,IF($H250=1,BJ249,""))))))))</f>
        <v/>
      </c>
      <c r="BK250" t="str">
        <f ca="1">IF($E249="","",IF($F250="",BK249,IF(AND($M250=1,BK$9&gt;$B$9),"",IF(AND($M250=1,BK$9&lt;=$B$9),LOOKUP(BK$9,$A$12:$A$111,$B$12:$B$111),IF(AND($H250=-1,BL$9=$R249),"",IF($H250=-1,BL249,IF(AND($H250=1,BJ$9=$R249),$J250,IF($H250=1,BK249,""))))))))</f>
        <v/>
      </c>
      <c r="BL250" t="str">
        <f ca="1">IF($E249="","",IF($F250="",BL249,IF(AND($M250=1,BL$9&gt;$B$9),"",IF(AND($M250=1,BL$9&lt;=$B$9),LOOKUP(BL$9,$A$12:$A$111,$B$12:$B$111),IF(AND($H250=-1,BM$9=$R249),"",IF($H250=-1,BM249,IF(AND($H250=1,BK$9=$R249),$J250,IF($H250=1,BL249,""))))))))</f>
        <v/>
      </c>
      <c r="BM250" t="str">
        <f ca="1">IF($E249="","",IF($F250="",BM249,IF(AND($M250=1,BM$9&gt;$B$9),"",IF(AND($M250=1,BM$9&lt;=$B$9),LOOKUP(BM$9,$A$12:$A$111,$B$12:$B$111),IF(AND($H250=-1,BN$9=$R249),"",IF($H250=-1,BN249,IF(AND($H250=1,BL$9=$R249),$J250,IF($H250=1,BM249,""))))))))</f>
        <v/>
      </c>
      <c r="BN250">
        <f ca="1">IF($E249="","",IF($F250="",BN249,IF(AND($M250=1,BN$9&gt;$B$9),"",IF(AND($M250=1,BN$9&lt;=$B$9),LOOKUP(BN$9,$A$12:$A$111,$B$12:$B$111),IF(AND($H250=-1,BO$9=$R249),"",IF($H250=-1,BO249,IF(AND($H250=1,BM$9=$R249),$J250,IF($H250=1,BN249,""))))))))</f>
        <v>0</v>
      </c>
      <c r="BO250">
        <f ca="1">IF($E249="","",IF($F250="",BO249,IF(AND($M250=1,BO$9&gt;$B$9),"",IF(AND($M250=1,BO$9&lt;=$B$9),LOOKUP(BO$9,$A$12:$A$111,$B$12:$B$111),IF(AND($H250=-1,BP$9=$R249),"",IF($H250=-1,BP249,IF(AND($H250=1,BN$9=$R249),$J250,IF($H250=1,BO249,""))))))))</f>
        <v>0</v>
      </c>
      <c r="BP250">
        <f ca="1">IF($E249="","",IF($F250="",BP249,IF(AND($M250=1,BP$9&gt;$B$9),"",IF(AND($M250=1,BP$9&lt;=$B$9),LOOKUP(BP$9,$A$12:$A$111,$B$12:$B$111),IF(AND($H250=-1,BQ$9=$R249),"",IF($H250=-1,BQ249,IF(AND($H250=1,BO$9=$R249),$J250,IF($H250=1,BP249,""))))))))</f>
        <v>0</v>
      </c>
    </row>
    <row r="251" spans="4:68" x14ac:dyDescent="0.25">
      <c r="D251" s="4">
        <v>241</v>
      </c>
      <c r="E251" s="1">
        <f t="shared" ca="1" si="30"/>
        <v>29</v>
      </c>
      <c r="F251" t="str">
        <f ca="1">IF(E250="","",IF(AND(B$3="Last",G250="Zero"),F250,IF(B$3="Last",G250,IF(AND(B$3="2nd last",G249="Zero"),F250,IF(B$3="2nd last",G249,IF(AND(B$3="Opposite",G250="Zero"),F250,IF(AND(B$3="Opposite",G250="Red"),"Black",IF(AND(B$3="Opposite",G250="Black"),"Red",IF(AND(B$3="Opposite",G250="Odd"),"Even",IF(AND(B$3="Opposite",G250="Even"),"Odd",IF(AND(B$3="Opposite",G250="High"),"Low",IF(AND(B$3="Opposite",G250="Low"),"High",IF(COUNTIF(Refs!$E$5:$I$6,B$3)=1,RevLab!B$3,"")))))))))))))</f>
        <v>Black</v>
      </c>
      <c r="G251" t="str">
        <f ca="1">IF(E251="","",IF(B$2="Red/Black",LOOKUP(E251,Refs!D:D,Refs!F:F),IF(B$2="High/Low",LOOKUP(E251,Refs!D:D,Refs!H:H),IF(B$2="Odd/Even",LOOKUP(E251,Refs!D:D,Refs!J:J),""))))</f>
        <v>Black</v>
      </c>
      <c r="H251">
        <f t="shared" ca="1" si="31"/>
        <v>1</v>
      </c>
      <c r="I251">
        <f ca="1">IF(E250="","",IF(F251="","",IF(AND(R250&gt;1,P250+Q250&gt;=$B$4),$B$4,IF(R250=1,P250,P250+Q250))))</f>
        <v>15</v>
      </c>
      <c r="J251">
        <f t="shared" ca="1" si="32"/>
        <v>15</v>
      </c>
      <c r="K251">
        <f t="shared" ca="1" si="34"/>
        <v>-262</v>
      </c>
      <c r="L251">
        <f t="shared" ca="1" si="35"/>
        <v>86</v>
      </c>
      <c r="M251">
        <f t="shared" ca="1" si="33"/>
        <v>0</v>
      </c>
      <c r="P251">
        <f t="shared" ca="1" si="27"/>
        <v>4</v>
      </c>
      <c r="Q251">
        <f t="shared" ca="1" si="28"/>
        <v>15</v>
      </c>
      <c r="R251" s="2">
        <f t="shared" ca="1" si="29"/>
        <v>6</v>
      </c>
      <c r="S251" s="4">
        <f ca="1">IF(E250="","",IF($F251="",S250,IF($M251=1,LOOKUP(S$9,$A$12:$A$111,$B$12:$B$111),IF(AND($H251=-1,T$9=$R250),"",IF($H251=-1,T250,IF($H251=1,S250))))))</f>
        <v>4</v>
      </c>
      <c r="T251">
        <f ca="1">IF($E250="","",IF($F251="",T250,IF(AND($M251=1,T$9&gt;$B$9),"",IF(AND($M251=1,T$9&lt;=$B$9),LOOKUP(T$9,$A$12:$A$111,$B$12:$B$111),IF(AND($H251=-1,U$9=$R250),"",IF($H251=-1,U250,IF(AND($H251=1,S$9=$R250),$J251,IF($H251=1,T250,""))))))))</f>
        <v>5</v>
      </c>
      <c r="U251">
        <f ca="1">IF($E250="","",IF($F251="",U250,IF(AND($M251=1,U$9&gt;$B$9),"",IF(AND($M251=1,U$9&lt;=$B$9),LOOKUP(U$9,$A$12:$A$111,$B$12:$B$111),IF(AND($H251=-1,V$9=$R250),"",IF($H251=-1,V250,IF(AND($H251=1,T$9=$R250),$J251,IF($H251=1,U250,""))))))))</f>
        <v>6</v>
      </c>
      <c r="V251">
        <f ca="1">IF($E250="","",IF($F251="",V250,IF(AND($M251=1,V$9&gt;$B$9),"",IF(AND($M251=1,V$9&lt;=$B$9),LOOKUP(V$9,$A$12:$A$111,$B$12:$B$111),IF(AND($H251=-1,W$9=$R250),"",IF($H251=-1,W250,IF(AND($H251=1,U$9=$R250),$J251,IF($H251=1,V250,""))))))))</f>
        <v>7</v>
      </c>
      <c r="W251">
        <f ca="1">IF($E250="","",IF($F251="",W250,IF(AND($M251=1,W$9&gt;$B$9),"",IF(AND($M251=1,W$9&lt;=$B$9),LOOKUP(W$9,$A$12:$A$111,$B$12:$B$111),IF(AND($H251=-1,X$9=$R250),"",IF($H251=-1,X250,IF(AND($H251=1,V$9=$R250),$J251,IF($H251=1,W250,""))))))))</f>
        <v>11</v>
      </c>
      <c r="X251">
        <f ca="1">IF($E250="","",IF($F251="",X250,IF(AND($M251=1,X$9&gt;$B$9),"",IF(AND($M251=1,X$9&lt;=$B$9),LOOKUP(X$9,$A$12:$A$111,$B$12:$B$111),IF(AND($H251=-1,Y$9=$R250),"",IF($H251=-1,Y250,IF(AND($H251=1,W$9=$R250),$J251,IF($H251=1,X250,""))))))))</f>
        <v>15</v>
      </c>
      <c r="Y251" t="str">
        <f ca="1">IF($E250="","",IF($F251="",Y250,IF(AND($M251=1,Y$9&gt;$B$9),"",IF(AND($M251=1,Y$9&lt;=$B$9),LOOKUP(Y$9,$A$12:$A$111,$B$12:$B$111),IF(AND($H251=-1,Z$9=$R250),"",IF($H251=-1,Z250,IF(AND($H251=1,X$9=$R250),$J251,IF($H251=1,Y250,""))))))))</f>
        <v/>
      </c>
      <c r="Z251" t="str">
        <f ca="1">IF($E250="","",IF($F251="",Z250,IF(AND($M251=1,Z$9&gt;$B$9),"",IF(AND($M251=1,Z$9&lt;=$B$9),LOOKUP(Z$9,$A$12:$A$111,$B$12:$B$111),IF(AND($H251=-1,AA$9=$R250),"",IF($H251=-1,AA250,IF(AND($H251=1,Y$9=$R250),$J251,IF($H251=1,Z250,""))))))))</f>
        <v/>
      </c>
      <c r="AA251" t="str">
        <f ca="1">IF($E250="","",IF($F251="",AA250,IF(AND($M251=1,AA$9&gt;$B$9),"",IF(AND($M251=1,AA$9&lt;=$B$9),LOOKUP(AA$9,$A$12:$A$111,$B$12:$B$111),IF(AND($H251=-1,AB$9=$R250),"",IF($H251=-1,AB250,IF(AND($H251=1,Z$9=$R250),$J251,IF($H251=1,AA250,""))))))))</f>
        <v/>
      </c>
      <c r="AB251" t="str">
        <f ca="1">IF($E250="","",IF($F251="",AB250,IF(AND($M251=1,AB$9&gt;$B$9),"",IF(AND($M251=1,AB$9&lt;=$B$9),LOOKUP(AB$9,$A$12:$A$111,$B$12:$B$111),IF(AND($H251=-1,AC$9=$R250),"",IF($H251=-1,AC250,IF(AND($H251=1,AA$9=$R250),$J251,IF($H251=1,AB250,""))))))))</f>
        <v/>
      </c>
      <c r="AC251" t="str">
        <f ca="1">IF($E250="","",IF($F251="",AC250,IF(AND($M251=1,AC$9&gt;$B$9),"",IF(AND($M251=1,AC$9&lt;=$B$9),LOOKUP(AC$9,$A$12:$A$111,$B$12:$B$111),IF(AND($H251=-1,AD$9=$R250),"",IF($H251=-1,AD250,IF(AND($H251=1,AB$9=$R250),$J251,IF($H251=1,AC250,""))))))))</f>
        <v/>
      </c>
      <c r="AD251" t="str">
        <f ca="1">IF($E250="","",IF($F251="",AD250,IF(AND($M251=1,AD$9&gt;$B$9),"",IF(AND($M251=1,AD$9&lt;=$B$9),LOOKUP(AD$9,$A$12:$A$111,$B$12:$B$111),IF(AND($H251=-1,AE$9=$R250),"",IF($H251=-1,AE250,IF(AND($H251=1,AC$9=$R250),$J251,IF($H251=1,AD250,""))))))))</f>
        <v/>
      </c>
      <c r="AE251" t="str">
        <f ca="1">IF($E250="","",IF($F251="",AE250,IF(AND($M251=1,AE$9&gt;$B$9),"",IF(AND($M251=1,AE$9&lt;=$B$9),LOOKUP(AE$9,$A$12:$A$111,$B$12:$B$111),IF(AND($H251=-1,AF$9=$R250),"",IF($H251=-1,AF250,IF(AND($H251=1,AD$9=$R250),$J251,IF($H251=1,AE250,""))))))))</f>
        <v/>
      </c>
      <c r="AF251" t="str">
        <f ca="1">IF($E250="","",IF($F251="",AF250,IF(AND($M251=1,AF$9&gt;$B$9),"",IF(AND($M251=1,AF$9&lt;=$B$9),LOOKUP(AF$9,$A$12:$A$111,$B$12:$B$111),IF(AND($H251=-1,AG$9=$R250),"",IF($H251=-1,AG250,IF(AND($H251=1,AE$9=$R250),$J251,IF($H251=1,AF250,""))))))))</f>
        <v/>
      </c>
      <c r="AG251" t="str">
        <f ca="1">IF($E250="","",IF($F251="",AG250,IF(AND($M251=1,AG$9&gt;$B$9),"",IF(AND($M251=1,AG$9&lt;=$B$9),LOOKUP(AG$9,$A$12:$A$111,$B$12:$B$111),IF(AND($H251=-1,AH$9=$R250),"",IF($H251=-1,AH250,IF(AND($H251=1,AF$9=$R250),$J251,IF($H251=1,AG250,""))))))))</f>
        <v/>
      </c>
      <c r="AH251" t="str">
        <f ca="1">IF($E250="","",IF($F251="",AH250,IF(AND($M251=1,AH$9&gt;$B$9),"",IF(AND($M251=1,AH$9&lt;=$B$9),LOOKUP(AH$9,$A$12:$A$111,$B$12:$B$111),IF(AND($H251=-1,AI$9=$R250),"",IF($H251=-1,AI250,IF(AND($H251=1,AG$9=$R250),$J251,IF($H251=1,AH250,""))))))))</f>
        <v/>
      </c>
      <c r="AI251" t="str">
        <f ca="1">IF($E250="","",IF($F251="",AI250,IF(AND($M251=1,AI$9&gt;$B$9),"",IF(AND($M251=1,AI$9&lt;=$B$9),LOOKUP(AI$9,$A$12:$A$111,$B$12:$B$111),IF(AND($H251=-1,AJ$9=$R250),"",IF($H251=-1,AJ250,IF(AND($H251=1,AH$9=$R250),$J251,IF($H251=1,AI250,""))))))))</f>
        <v/>
      </c>
      <c r="AJ251" t="str">
        <f ca="1">IF($E250="","",IF($F251="",AJ250,IF(AND($M251=1,AJ$9&gt;$B$9),"",IF(AND($M251=1,AJ$9&lt;=$B$9),LOOKUP(AJ$9,$A$12:$A$111,$B$12:$B$111),IF(AND($H251=-1,AK$9=$R250),"",IF($H251=-1,AK250,IF(AND($H251=1,AI$9=$R250),$J251,IF($H251=1,AJ250,""))))))))</f>
        <v/>
      </c>
      <c r="AK251" t="str">
        <f ca="1">IF($E250="","",IF($F251="",AK250,IF(AND($M251=1,AK$9&gt;$B$9),"",IF(AND($M251=1,AK$9&lt;=$B$9),LOOKUP(AK$9,$A$12:$A$111,$B$12:$B$111),IF(AND($H251=-1,AL$9=$R250),"",IF($H251=-1,AL250,IF(AND($H251=1,AJ$9=$R250),$J251,IF($H251=1,AK250,""))))))))</f>
        <v/>
      </c>
      <c r="AL251" t="str">
        <f ca="1">IF($E250="","",IF($F251="",AL250,IF(AND($M251=1,AL$9&gt;$B$9),"",IF(AND($M251=1,AL$9&lt;=$B$9),LOOKUP(AL$9,$A$12:$A$111,$B$12:$B$111),IF(AND($H251=-1,AM$9=$R250),"",IF($H251=-1,AM250,IF(AND($H251=1,AK$9=$R250),$J251,IF($H251=1,AL250,""))))))))</f>
        <v/>
      </c>
      <c r="AM251" t="str">
        <f ca="1">IF($E250="","",IF($F251="",AM250,IF(AND($M251=1,AM$9&gt;$B$9),"",IF(AND($M251=1,AM$9&lt;=$B$9),LOOKUP(AM$9,$A$12:$A$111,$B$12:$B$111),IF(AND($H251=-1,AN$9=$R250),"",IF($H251=-1,AN250,IF(AND($H251=1,AL$9=$R250),$J251,IF($H251=1,AM250,""))))))))</f>
        <v/>
      </c>
      <c r="AN251" t="str">
        <f ca="1">IF($E250="","",IF($F251="",AN250,IF(AND($M251=1,AN$9&gt;$B$9),"",IF(AND($M251=1,AN$9&lt;=$B$9),LOOKUP(AN$9,$A$12:$A$111,$B$12:$B$111),IF(AND($H251=-1,AO$9=$R250),"",IF($H251=-1,AO250,IF(AND($H251=1,AM$9=$R250),$J251,IF($H251=1,AN250,""))))))))</f>
        <v/>
      </c>
      <c r="AO251" t="str">
        <f ca="1">IF($E250="","",IF($F251="",AO250,IF(AND($M251=1,AO$9&gt;$B$9),"",IF(AND($M251=1,AO$9&lt;=$B$9),LOOKUP(AO$9,$A$12:$A$111,$B$12:$B$111),IF(AND($H251=-1,AP$9=$R250),"",IF($H251=-1,AP250,IF(AND($H251=1,AN$9=$R250),$J251,IF($H251=1,AO250,""))))))))</f>
        <v/>
      </c>
      <c r="AP251" t="str">
        <f ca="1">IF($E250="","",IF($F251="",AP250,IF(AND($M251=1,AP$9&gt;$B$9),"",IF(AND($M251=1,AP$9&lt;=$B$9),LOOKUP(AP$9,$A$12:$A$111,$B$12:$B$111),IF(AND($H251=-1,AQ$9=$R250),"",IF($H251=-1,AQ250,IF(AND($H251=1,AO$9=$R250),$J251,IF($H251=1,AP250,""))))))))</f>
        <v/>
      </c>
      <c r="AQ251" t="str">
        <f ca="1">IF($E250="","",IF($F251="",AQ250,IF(AND($M251=1,AQ$9&gt;$B$9),"",IF(AND($M251=1,AQ$9&lt;=$B$9),LOOKUP(AQ$9,$A$12:$A$111,$B$12:$B$111),IF(AND($H251=-1,AR$9=$R250),"",IF($H251=-1,AR250,IF(AND($H251=1,AP$9=$R250),$J251,IF($H251=1,AQ250,""))))))))</f>
        <v/>
      </c>
      <c r="AR251" t="str">
        <f ca="1">IF($E250="","",IF($F251="",AR250,IF(AND($M251=1,AR$9&gt;$B$9),"",IF(AND($M251=1,AR$9&lt;=$B$9),LOOKUP(AR$9,$A$12:$A$111,$B$12:$B$111),IF(AND($H251=-1,AS$9=$R250),"",IF($H251=-1,AS250,IF(AND($H251=1,AQ$9=$R250),$J251,IF($H251=1,AR250,""))))))))</f>
        <v/>
      </c>
      <c r="AS251" t="str">
        <f ca="1">IF($E250="","",IF($F251="",AS250,IF(AND($M251=1,AS$9&gt;$B$9),"",IF(AND($M251=1,AS$9&lt;=$B$9),LOOKUP(AS$9,$A$12:$A$111,$B$12:$B$111),IF(AND($H251=-1,AT$9=$R250),"",IF($H251=-1,AT250,IF(AND($H251=1,AR$9=$R250),$J251,IF($H251=1,AS250,""))))))))</f>
        <v/>
      </c>
      <c r="AT251" t="str">
        <f ca="1">IF($E250="","",IF($F251="",AT250,IF(AND($M251=1,AT$9&gt;$B$9),"",IF(AND($M251=1,AT$9&lt;=$B$9),LOOKUP(AT$9,$A$12:$A$111,$B$12:$B$111),IF(AND($H251=-1,AU$9=$R250),"",IF($H251=-1,AU250,IF(AND($H251=1,AS$9=$R250),$J251,IF($H251=1,AT250,""))))))))</f>
        <v/>
      </c>
      <c r="AU251" t="str">
        <f ca="1">IF($E250="","",IF($F251="",AU250,IF(AND($M251=1,AU$9&gt;$B$9),"",IF(AND($M251=1,AU$9&lt;=$B$9),LOOKUP(AU$9,$A$12:$A$111,$B$12:$B$111),IF(AND($H251=-1,AV$9=$R250),"",IF($H251=-1,AV250,IF(AND($H251=1,AT$9=$R250),$J251,IF($H251=1,AU250,""))))))))</f>
        <v/>
      </c>
      <c r="AV251" t="str">
        <f ca="1">IF($E250="","",IF($F251="",AV250,IF(AND($M251=1,AV$9&gt;$B$9),"",IF(AND($M251=1,AV$9&lt;=$B$9),LOOKUP(AV$9,$A$12:$A$111,$B$12:$B$111),IF(AND($H251=-1,AW$9=$R250),"",IF($H251=-1,AW250,IF(AND($H251=1,AU$9=$R250),$J251,IF($H251=1,AV250,""))))))))</f>
        <v/>
      </c>
      <c r="AW251" t="str">
        <f ca="1">IF($E250="","",IF($F251="",AW250,IF(AND($M251=1,AW$9&gt;$B$9),"",IF(AND($M251=1,AW$9&lt;=$B$9),LOOKUP(AW$9,$A$12:$A$111,$B$12:$B$111),IF(AND($H251=-1,AX$9=$R250),"",IF($H251=-1,AX250,IF(AND($H251=1,AV$9=$R250),$J251,IF($H251=1,AW250,""))))))))</f>
        <v/>
      </c>
      <c r="AX251" t="str">
        <f ca="1">IF($E250="","",IF($F251="",AX250,IF(AND($M251=1,AX$9&gt;$B$9),"",IF(AND($M251=1,AX$9&lt;=$B$9),LOOKUP(AX$9,$A$12:$A$111,$B$12:$B$111),IF(AND($H251=-1,AY$9=$R250),"",IF($H251=-1,AY250,IF(AND($H251=1,AW$9=$R250),$J251,IF($H251=1,AX250,""))))))))</f>
        <v/>
      </c>
      <c r="AY251" t="str">
        <f ca="1">IF($E250="","",IF($F251="",AY250,IF(AND($M251=1,AY$9&gt;$B$9),"",IF(AND($M251=1,AY$9&lt;=$B$9),LOOKUP(AY$9,$A$12:$A$111,$B$12:$B$111),IF(AND($H251=-1,AZ$9=$R250),"",IF($H251=-1,AZ250,IF(AND($H251=1,AX$9=$R250),$J251,IF($H251=1,AY250,""))))))))</f>
        <v/>
      </c>
      <c r="AZ251" t="str">
        <f ca="1">IF($E250="","",IF($F251="",AZ250,IF(AND($M251=1,AZ$9&gt;$B$9),"",IF(AND($M251=1,AZ$9&lt;=$B$9),LOOKUP(AZ$9,$A$12:$A$111,$B$12:$B$111),IF(AND($H251=-1,BA$9=$R250),"",IF($H251=-1,BA250,IF(AND($H251=1,AY$9=$R250),$J251,IF($H251=1,AZ250,""))))))))</f>
        <v/>
      </c>
      <c r="BA251" t="str">
        <f ca="1">IF($E250="","",IF($F251="",BA250,IF(AND($M251=1,BA$9&gt;$B$9),"",IF(AND($M251=1,BA$9&lt;=$B$9),LOOKUP(BA$9,$A$12:$A$111,$B$12:$B$111),IF(AND($H251=-1,BB$9=$R250),"",IF($H251=-1,BB250,IF(AND($H251=1,AZ$9=$R250),$J251,IF($H251=1,BA250,""))))))))</f>
        <v/>
      </c>
      <c r="BB251" t="str">
        <f ca="1">IF($E250="","",IF($F251="",BB250,IF(AND($M251=1,BB$9&gt;$B$9),"",IF(AND($M251=1,BB$9&lt;=$B$9),LOOKUP(BB$9,$A$12:$A$111,$B$12:$B$111),IF(AND($H251=-1,BC$9=$R250),"",IF($H251=-1,BC250,IF(AND($H251=1,BA$9=$R250),$J251,IF($H251=1,BB250,""))))))))</f>
        <v/>
      </c>
      <c r="BC251" t="str">
        <f ca="1">IF($E250="","",IF($F251="",BC250,IF(AND($M251=1,BC$9&gt;$B$9),"",IF(AND($M251=1,BC$9&lt;=$B$9),LOOKUP(BC$9,$A$12:$A$111,$B$12:$B$111),IF(AND($H251=-1,BD$9=$R250),"",IF($H251=-1,BD250,IF(AND($H251=1,BB$9=$R250),$J251,IF($H251=1,BC250,""))))))))</f>
        <v/>
      </c>
      <c r="BD251" t="str">
        <f ca="1">IF($E250="","",IF($F251="",BD250,IF(AND($M251=1,BD$9&gt;$B$9),"",IF(AND($M251=1,BD$9&lt;=$B$9),LOOKUP(BD$9,$A$12:$A$111,$B$12:$B$111),IF(AND($H251=-1,BE$9=$R250),"",IF($H251=-1,BE250,IF(AND($H251=1,BC$9=$R250),$J251,IF($H251=1,BD250,""))))))))</f>
        <v/>
      </c>
      <c r="BE251" t="str">
        <f ca="1">IF($E250="","",IF($F251="",BE250,IF(AND($M251=1,BE$9&gt;$B$9),"",IF(AND($M251=1,BE$9&lt;=$B$9),LOOKUP(BE$9,$A$12:$A$111,$B$12:$B$111),IF(AND($H251=-1,BF$9=$R250),"",IF($H251=-1,BF250,IF(AND($H251=1,BD$9=$R250),$J251,IF($H251=1,BE250,""))))))))</f>
        <v/>
      </c>
      <c r="BF251" t="str">
        <f ca="1">IF($E250="","",IF($F251="",BF250,IF(AND($M251=1,BF$9&gt;$B$9),"",IF(AND($M251=1,BF$9&lt;=$B$9),LOOKUP(BF$9,$A$12:$A$111,$B$12:$B$111),IF(AND($H251=-1,BG$9=$R250),"",IF($H251=-1,BG250,IF(AND($H251=1,BE$9=$R250),$J251,IF($H251=1,BF250,""))))))))</f>
        <v/>
      </c>
      <c r="BG251" t="str">
        <f ca="1">IF($E250="","",IF($F251="",BG250,IF(AND($M251=1,BG$9&gt;$B$9),"",IF(AND($M251=1,BG$9&lt;=$B$9),LOOKUP(BG$9,$A$12:$A$111,$B$12:$B$111),IF(AND($H251=-1,BH$9=$R250),"",IF($H251=-1,BH250,IF(AND($H251=1,BF$9=$R250),$J251,IF($H251=1,BG250,""))))))))</f>
        <v/>
      </c>
      <c r="BH251" t="str">
        <f ca="1">IF($E250="","",IF($F251="",BH250,IF(AND($M251=1,BH$9&gt;$B$9),"",IF(AND($M251=1,BH$9&lt;=$B$9),LOOKUP(BH$9,$A$12:$A$111,$B$12:$B$111),IF(AND($H251=-1,BI$9=$R250),"",IF($H251=-1,BI250,IF(AND($H251=1,BG$9=$R250),$J251,IF($H251=1,BH250,""))))))))</f>
        <v/>
      </c>
      <c r="BI251" t="str">
        <f ca="1">IF($E250="","",IF($F251="",BI250,IF(AND($M251=1,BI$9&gt;$B$9),"",IF(AND($M251=1,BI$9&lt;=$B$9),LOOKUP(BI$9,$A$12:$A$111,$B$12:$B$111),IF(AND($H251=-1,BJ$9=$R250),"",IF($H251=-1,BJ250,IF(AND($H251=1,BH$9=$R250),$J251,IF($H251=1,BI250,""))))))))</f>
        <v/>
      </c>
      <c r="BJ251" t="str">
        <f ca="1">IF($E250="","",IF($F251="",BJ250,IF(AND($M251=1,BJ$9&gt;$B$9),"",IF(AND($M251=1,BJ$9&lt;=$B$9),LOOKUP(BJ$9,$A$12:$A$111,$B$12:$B$111),IF(AND($H251=-1,BK$9=$R250),"",IF($H251=-1,BK250,IF(AND($H251=1,BI$9=$R250),$J251,IF($H251=1,BJ250,""))))))))</f>
        <v/>
      </c>
      <c r="BK251" t="str">
        <f ca="1">IF($E250="","",IF($F251="",BK250,IF(AND($M251=1,BK$9&gt;$B$9),"",IF(AND($M251=1,BK$9&lt;=$B$9),LOOKUP(BK$9,$A$12:$A$111,$B$12:$B$111),IF(AND($H251=-1,BL$9=$R250),"",IF($H251=-1,BL250,IF(AND($H251=1,BJ$9=$R250),$J251,IF($H251=1,BK250,""))))))))</f>
        <v/>
      </c>
      <c r="BL251" t="str">
        <f ca="1">IF($E250="","",IF($F251="",BL250,IF(AND($M251=1,BL$9&gt;$B$9),"",IF(AND($M251=1,BL$9&lt;=$B$9),LOOKUP(BL$9,$A$12:$A$111,$B$12:$B$111),IF(AND($H251=-1,BM$9=$R250),"",IF($H251=-1,BM250,IF(AND($H251=1,BK$9=$R250),$J251,IF($H251=1,BL250,""))))))))</f>
        <v/>
      </c>
      <c r="BM251" t="str">
        <f ca="1">IF($E250="","",IF($F251="",BM250,IF(AND($M251=1,BM$9&gt;$B$9),"",IF(AND($M251=1,BM$9&lt;=$B$9),LOOKUP(BM$9,$A$12:$A$111,$B$12:$B$111),IF(AND($H251=-1,BN$9=$R250),"",IF($H251=-1,BN250,IF(AND($H251=1,BL$9=$R250),$J251,IF($H251=1,BM250,""))))))))</f>
        <v/>
      </c>
      <c r="BN251">
        <f ca="1">IF($E250="","",IF($F251="",BN250,IF(AND($M251=1,BN$9&gt;$B$9),"",IF(AND($M251=1,BN$9&lt;=$B$9),LOOKUP(BN$9,$A$12:$A$111,$B$12:$B$111),IF(AND($H251=-1,BO$9=$R250),"",IF($H251=-1,BO250,IF(AND($H251=1,BM$9=$R250),$J251,IF($H251=1,BN250,""))))))))</f>
        <v>0</v>
      </c>
      <c r="BO251">
        <f ca="1">IF($E250="","",IF($F251="",BO250,IF(AND($M251=1,BO$9&gt;$B$9),"",IF(AND($M251=1,BO$9&lt;=$B$9),LOOKUP(BO$9,$A$12:$A$111,$B$12:$B$111),IF(AND($H251=-1,BP$9=$R250),"",IF($H251=-1,BP250,IF(AND($H251=1,BN$9=$R250),$J251,IF($H251=1,BO250,""))))))))</f>
        <v>0</v>
      </c>
      <c r="BP251">
        <f ca="1">IF($E250="","",IF($F251="",BP250,IF(AND($M251=1,BP$9&gt;$B$9),"",IF(AND($M251=1,BP$9&lt;=$B$9),LOOKUP(BP$9,$A$12:$A$111,$B$12:$B$111),IF(AND($H251=-1,BQ$9=$R250),"",IF($H251=-1,BQ250,IF(AND($H251=1,BO$9=$R250),$J251,IF($H251=1,BP250,""))))))))</f>
        <v>0</v>
      </c>
    </row>
    <row r="252" spans="4:68" x14ac:dyDescent="0.25">
      <c r="D252" s="4">
        <v>242</v>
      </c>
      <c r="E252" s="1">
        <f t="shared" ca="1" si="30"/>
        <v>3</v>
      </c>
      <c r="F252" t="str">
        <f ca="1">IF(E251="","",IF(AND(B$3="Last",G251="Zero"),F251,IF(B$3="Last",G251,IF(AND(B$3="2nd last",G250="Zero"),F251,IF(B$3="2nd last",G250,IF(AND(B$3="Opposite",G251="Zero"),F251,IF(AND(B$3="Opposite",G251="Red"),"Black",IF(AND(B$3="Opposite",G251="Black"),"Red",IF(AND(B$3="Opposite",G251="Odd"),"Even",IF(AND(B$3="Opposite",G251="Even"),"Odd",IF(AND(B$3="Opposite",G251="High"),"Low",IF(AND(B$3="Opposite",G251="Low"),"High",IF(COUNTIF(Refs!$E$5:$I$6,B$3)=1,RevLab!B$3,"")))))))))))))</f>
        <v>Black</v>
      </c>
      <c r="G252" t="str">
        <f ca="1">IF(E252="","",IF(B$2="Red/Black",LOOKUP(E252,Refs!D:D,Refs!F:F),IF(B$2="High/Low",LOOKUP(E252,Refs!D:D,Refs!H:H),IF(B$2="Odd/Even",LOOKUP(E252,Refs!D:D,Refs!J:J),""))))</f>
        <v>Red</v>
      </c>
      <c r="H252">
        <f t="shared" ca="1" si="31"/>
        <v>-1</v>
      </c>
      <c r="I252">
        <f ca="1">IF(E251="","",IF(F252="","",IF(AND(R251&gt;1,P251+Q251&gt;=$B$4),$B$4,IF(R251=1,P251,P251+Q251))))</f>
        <v>19</v>
      </c>
      <c r="J252">
        <f t="shared" ca="1" si="32"/>
        <v>-19</v>
      </c>
      <c r="K252">
        <f t="shared" ca="1" si="34"/>
        <v>-281</v>
      </c>
      <c r="L252">
        <f t="shared" ca="1" si="35"/>
        <v>86</v>
      </c>
      <c r="M252">
        <f t="shared" ca="1" si="33"/>
        <v>0</v>
      </c>
      <c r="P252">
        <f t="shared" ca="1" si="27"/>
        <v>5</v>
      </c>
      <c r="Q252">
        <f t="shared" ca="1" si="28"/>
        <v>11</v>
      </c>
      <c r="R252" s="2">
        <f t="shared" ca="1" si="29"/>
        <v>4</v>
      </c>
      <c r="S252" s="4">
        <f ca="1">IF(E251="","",IF($F252="",S251,IF($M252=1,LOOKUP(S$9,$A$12:$A$111,$B$12:$B$111),IF(AND($H252=-1,T$9=$R251),"",IF($H252=-1,T251,IF($H252=1,S251))))))</f>
        <v>5</v>
      </c>
      <c r="T252">
        <f ca="1">IF($E251="","",IF($F252="",T251,IF(AND($M252=1,T$9&gt;$B$9),"",IF(AND($M252=1,T$9&lt;=$B$9),LOOKUP(T$9,$A$12:$A$111,$B$12:$B$111),IF(AND($H252=-1,U$9=$R251),"",IF($H252=-1,U251,IF(AND($H252=1,S$9=$R251),$J252,IF($H252=1,T251,""))))))))</f>
        <v>6</v>
      </c>
      <c r="U252">
        <f ca="1">IF($E251="","",IF($F252="",U251,IF(AND($M252=1,U$9&gt;$B$9),"",IF(AND($M252=1,U$9&lt;=$B$9),LOOKUP(U$9,$A$12:$A$111,$B$12:$B$111),IF(AND($H252=-1,V$9=$R251),"",IF($H252=-1,V251,IF(AND($H252=1,T$9=$R251),$J252,IF($H252=1,U251,""))))))))</f>
        <v>7</v>
      </c>
      <c r="V252">
        <f ca="1">IF($E251="","",IF($F252="",V251,IF(AND($M252=1,V$9&gt;$B$9),"",IF(AND($M252=1,V$9&lt;=$B$9),LOOKUP(V$9,$A$12:$A$111,$B$12:$B$111),IF(AND($H252=-1,W$9=$R251),"",IF($H252=-1,W251,IF(AND($H252=1,U$9=$R251),$J252,IF($H252=1,V251,""))))))))</f>
        <v>11</v>
      </c>
      <c r="W252" t="str">
        <f ca="1">IF($E251="","",IF($F252="",W251,IF(AND($M252=1,W$9&gt;$B$9),"",IF(AND($M252=1,W$9&lt;=$B$9),LOOKUP(W$9,$A$12:$A$111,$B$12:$B$111),IF(AND($H252=-1,X$9=$R251),"",IF($H252=-1,X251,IF(AND($H252=1,V$9=$R251),$J252,IF($H252=1,W251,""))))))))</f>
        <v/>
      </c>
      <c r="X252" t="str">
        <f ca="1">IF($E251="","",IF($F252="",X251,IF(AND($M252=1,X$9&gt;$B$9),"",IF(AND($M252=1,X$9&lt;=$B$9),LOOKUP(X$9,$A$12:$A$111,$B$12:$B$111),IF(AND($H252=-1,Y$9=$R251),"",IF($H252=-1,Y251,IF(AND($H252=1,W$9=$R251),$J252,IF($H252=1,X251,""))))))))</f>
        <v/>
      </c>
      <c r="Y252" t="str">
        <f ca="1">IF($E251="","",IF($F252="",Y251,IF(AND($M252=1,Y$9&gt;$B$9),"",IF(AND($M252=1,Y$9&lt;=$B$9),LOOKUP(Y$9,$A$12:$A$111,$B$12:$B$111),IF(AND($H252=-1,Z$9=$R251),"",IF($H252=-1,Z251,IF(AND($H252=1,X$9=$R251),$J252,IF($H252=1,Y251,""))))))))</f>
        <v/>
      </c>
      <c r="Z252" t="str">
        <f ca="1">IF($E251="","",IF($F252="",Z251,IF(AND($M252=1,Z$9&gt;$B$9),"",IF(AND($M252=1,Z$9&lt;=$B$9),LOOKUP(Z$9,$A$12:$A$111,$B$12:$B$111),IF(AND($H252=-1,AA$9=$R251),"",IF($H252=-1,AA251,IF(AND($H252=1,Y$9=$R251),$J252,IF($H252=1,Z251,""))))))))</f>
        <v/>
      </c>
      <c r="AA252" t="str">
        <f ca="1">IF($E251="","",IF($F252="",AA251,IF(AND($M252=1,AA$9&gt;$B$9),"",IF(AND($M252=1,AA$9&lt;=$B$9),LOOKUP(AA$9,$A$12:$A$111,$B$12:$B$111),IF(AND($H252=-1,AB$9=$R251),"",IF($H252=-1,AB251,IF(AND($H252=1,Z$9=$R251),$J252,IF($H252=1,AA251,""))))))))</f>
        <v/>
      </c>
      <c r="AB252" t="str">
        <f ca="1">IF($E251="","",IF($F252="",AB251,IF(AND($M252=1,AB$9&gt;$B$9),"",IF(AND($M252=1,AB$9&lt;=$B$9),LOOKUP(AB$9,$A$12:$A$111,$B$12:$B$111),IF(AND($H252=-1,AC$9=$R251),"",IF($H252=-1,AC251,IF(AND($H252=1,AA$9=$R251),$J252,IF($H252=1,AB251,""))))))))</f>
        <v/>
      </c>
      <c r="AC252" t="str">
        <f ca="1">IF($E251="","",IF($F252="",AC251,IF(AND($M252=1,AC$9&gt;$B$9),"",IF(AND($M252=1,AC$9&lt;=$B$9),LOOKUP(AC$9,$A$12:$A$111,$B$12:$B$111),IF(AND($H252=-1,AD$9=$R251),"",IF($H252=-1,AD251,IF(AND($H252=1,AB$9=$R251),$J252,IF($H252=1,AC251,""))))))))</f>
        <v/>
      </c>
      <c r="AD252" t="str">
        <f ca="1">IF($E251="","",IF($F252="",AD251,IF(AND($M252=1,AD$9&gt;$B$9),"",IF(AND($M252=1,AD$9&lt;=$B$9),LOOKUP(AD$9,$A$12:$A$111,$B$12:$B$111),IF(AND($H252=-1,AE$9=$R251),"",IF($H252=-1,AE251,IF(AND($H252=1,AC$9=$R251),$J252,IF($H252=1,AD251,""))))))))</f>
        <v/>
      </c>
      <c r="AE252" t="str">
        <f ca="1">IF($E251="","",IF($F252="",AE251,IF(AND($M252=1,AE$9&gt;$B$9),"",IF(AND($M252=1,AE$9&lt;=$B$9),LOOKUP(AE$9,$A$12:$A$111,$B$12:$B$111),IF(AND($H252=-1,AF$9=$R251),"",IF($H252=-1,AF251,IF(AND($H252=1,AD$9=$R251),$J252,IF($H252=1,AE251,""))))))))</f>
        <v/>
      </c>
      <c r="AF252" t="str">
        <f ca="1">IF($E251="","",IF($F252="",AF251,IF(AND($M252=1,AF$9&gt;$B$9),"",IF(AND($M252=1,AF$9&lt;=$B$9),LOOKUP(AF$9,$A$12:$A$111,$B$12:$B$111),IF(AND($H252=-1,AG$9=$R251),"",IF($H252=-1,AG251,IF(AND($H252=1,AE$9=$R251),$J252,IF($H252=1,AF251,""))))))))</f>
        <v/>
      </c>
      <c r="AG252" t="str">
        <f ca="1">IF($E251="","",IF($F252="",AG251,IF(AND($M252=1,AG$9&gt;$B$9),"",IF(AND($M252=1,AG$9&lt;=$B$9),LOOKUP(AG$9,$A$12:$A$111,$B$12:$B$111),IF(AND($H252=-1,AH$9=$R251),"",IF($H252=-1,AH251,IF(AND($H252=1,AF$9=$R251),$J252,IF($H252=1,AG251,""))))))))</f>
        <v/>
      </c>
      <c r="AH252" t="str">
        <f ca="1">IF($E251="","",IF($F252="",AH251,IF(AND($M252=1,AH$9&gt;$B$9),"",IF(AND($M252=1,AH$9&lt;=$B$9),LOOKUP(AH$9,$A$12:$A$111,$B$12:$B$111),IF(AND($H252=-1,AI$9=$R251),"",IF($H252=-1,AI251,IF(AND($H252=1,AG$9=$R251),$J252,IF($H252=1,AH251,""))))))))</f>
        <v/>
      </c>
      <c r="AI252" t="str">
        <f ca="1">IF($E251="","",IF($F252="",AI251,IF(AND($M252=1,AI$9&gt;$B$9),"",IF(AND($M252=1,AI$9&lt;=$B$9),LOOKUP(AI$9,$A$12:$A$111,$B$12:$B$111),IF(AND($H252=-1,AJ$9=$R251),"",IF($H252=-1,AJ251,IF(AND($H252=1,AH$9=$R251),$J252,IF($H252=1,AI251,""))))))))</f>
        <v/>
      </c>
      <c r="AJ252" t="str">
        <f ca="1">IF($E251="","",IF($F252="",AJ251,IF(AND($M252=1,AJ$9&gt;$B$9),"",IF(AND($M252=1,AJ$9&lt;=$B$9),LOOKUP(AJ$9,$A$12:$A$111,$B$12:$B$111),IF(AND($H252=-1,AK$9=$R251),"",IF($H252=-1,AK251,IF(AND($H252=1,AI$9=$R251),$J252,IF($H252=1,AJ251,""))))))))</f>
        <v/>
      </c>
      <c r="AK252" t="str">
        <f ca="1">IF($E251="","",IF($F252="",AK251,IF(AND($M252=1,AK$9&gt;$B$9),"",IF(AND($M252=1,AK$9&lt;=$B$9),LOOKUP(AK$9,$A$12:$A$111,$B$12:$B$111),IF(AND($H252=-1,AL$9=$R251),"",IF($H252=-1,AL251,IF(AND($H252=1,AJ$9=$R251),$J252,IF($H252=1,AK251,""))))))))</f>
        <v/>
      </c>
      <c r="AL252" t="str">
        <f ca="1">IF($E251="","",IF($F252="",AL251,IF(AND($M252=1,AL$9&gt;$B$9),"",IF(AND($M252=1,AL$9&lt;=$B$9),LOOKUP(AL$9,$A$12:$A$111,$B$12:$B$111),IF(AND($H252=-1,AM$9=$R251),"",IF($H252=-1,AM251,IF(AND($H252=1,AK$9=$R251),$J252,IF($H252=1,AL251,""))))))))</f>
        <v/>
      </c>
      <c r="AM252" t="str">
        <f ca="1">IF($E251="","",IF($F252="",AM251,IF(AND($M252=1,AM$9&gt;$B$9),"",IF(AND($M252=1,AM$9&lt;=$B$9),LOOKUP(AM$9,$A$12:$A$111,$B$12:$B$111),IF(AND($H252=-1,AN$9=$R251),"",IF($H252=-1,AN251,IF(AND($H252=1,AL$9=$R251),$J252,IF($H252=1,AM251,""))))))))</f>
        <v/>
      </c>
      <c r="AN252" t="str">
        <f ca="1">IF($E251="","",IF($F252="",AN251,IF(AND($M252=1,AN$9&gt;$B$9),"",IF(AND($M252=1,AN$9&lt;=$B$9),LOOKUP(AN$9,$A$12:$A$111,$B$12:$B$111),IF(AND($H252=-1,AO$9=$R251),"",IF($H252=-1,AO251,IF(AND($H252=1,AM$9=$R251),$J252,IF($H252=1,AN251,""))))))))</f>
        <v/>
      </c>
      <c r="AO252" t="str">
        <f ca="1">IF($E251="","",IF($F252="",AO251,IF(AND($M252=1,AO$9&gt;$B$9),"",IF(AND($M252=1,AO$9&lt;=$B$9),LOOKUP(AO$9,$A$12:$A$111,$B$12:$B$111),IF(AND($H252=-1,AP$9=$R251),"",IF($H252=-1,AP251,IF(AND($H252=1,AN$9=$R251),$J252,IF($H252=1,AO251,""))))))))</f>
        <v/>
      </c>
      <c r="AP252" t="str">
        <f ca="1">IF($E251="","",IF($F252="",AP251,IF(AND($M252=1,AP$9&gt;$B$9),"",IF(AND($M252=1,AP$9&lt;=$B$9),LOOKUP(AP$9,$A$12:$A$111,$B$12:$B$111),IF(AND($H252=-1,AQ$9=$R251),"",IF($H252=-1,AQ251,IF(AND($H252=1,AO$9=$R251),$J252,IF($H252=1,AP251,""))))))))</f>
        <v/>
      </c>
      <c r="AQ252" t="str">
        <f ca="1">IF($E251="","",IF($F252="",AQ251,IF(AND($M252=1,AQ$9&gt;$B$9),"",IF(AND($M252=1,AQ$9&lt;=$B$9),LOOKUP(AQ$9,$A$12:$A$111,$B$12:$B$111),IF(AND($H252=-1,AR$9=$R251),"",IF($H252=-1,AR251,IF(AND($H252=1,AP$9=$R251),$J252,IF($H252=1,AQ251,""))))))))</f>
        <v/>
      </c>
      <c r="AR252" t="str">
        <f ca="1">IF($E251="","",IF($F252="",AR251,IF(AND($M252=1,AR$9&gt;$B$9),"",IF(AND($M252=1,AR$9&lt;=$B$9),LOOKUP(AR$9,$A$12:$A$111,$B$12:$B$111),IF(AND($H252=-1,AS$9=$R251),"",IF($H252=-1,AS251,IF(AND($H252=1,AQ$9=$R251),$J252,IF($H252=1,AR251,""))))))))</f>
        <v/>
      </c>
      <c r="AS252" t="str">
        <f ca="1">IF($E251="","",IF($F252="",AS251,IF(AND($M252=1,AS$9&gt;$B$9),"",IF(AND($M252=1,AS$9&lt;=$B$9),LOOKUP(AS$9,$A$12:$A$111,$B$12:$B$111),IF(AND($H252=-1,AT$9=$R251),"",IF($H252=-1,AT251,IF(AND($H252=1,AR$9=$R251),$J252,IF($H252=1,AS251,""))))))))</f>
        <v/>
      </c>
      <c r="AT252" t="str">
        <f ca="1">IF($E251="","",IF($F252="",AT251,IF(AND($M252=1,AT$9&gt;$B$9),"",IF(AND($M252=1,AT$9&lt;=$B$9),LOOKUP(AT$9,$A$12:$A$111,$B$12:$B$111),IF(AND($H252=-1,AU$9=$R251),"",IF($H252=-1,AU251,IF(AND($H252=1,AS$9=$R251),$J252,IF($H252=1,AT251,""))))))))</f>
        <v/>
      </c>
      <c r="AU252" t="str">
        <f ca="1">IF($E251="","",IF($F252="",AU251,IF(AND($M252=1,AU$9&gt;$B$9),"",IF(AND($M252=1,AU$9&lt;=$B$9),LOOKUP(AU$9,$A$12:$A$111,$B$12:$B$111),IF(AND($H252=-1,AV$9=$R251),"",IF($H252=-1,AV251,IF(AND($H252=1,AT$9=$R251),$J252,IF($H252=1,AU251,""))))))))</f>
        <v/>
      </c>
      <c r="AV252" t="str">
        <f ca="1">IF($E251="","",IF($F252="",AV251,IF(AND($M252=1,AV$9&gt;$B$9),"",IF(AND($M252=1,AV$9&lt;=$B$9),LOOKUP(AV$9,$A$12:$A$111,$B$12:$B$111),IF(AND($H252=-1,AW$9=$R251),"",IF($H252=-1,AW251,IF(AND($H252=1,AU$9=$R251),$J252,IF($H252=1,AV251,""))))))))</f>
        <v/>
      </c>
      <c r="AW252" t="str">
        <f ca="1">IF($E251="","",IF($F252="",AW251,IF(AND($M252=1,AW$9&gt;$B$9),"",IF(AND($M252=1,AW$9&lt;=$B$9),LOOKUP(AW$9,$A$12:$A$111,$B$12:$B$111),IF(AND($H252=-1,AX$9=$R251),"",IF($H252=-1,AX251,IF(AND($H252=1,AV$9=$R251),$J252,IF($H252=1,AW251,""))))))))</f>
        <v/>
      </c>
      <c r="AX252" t="str">
        <f ca="1">IF($E251="","",IF($F252="",AX251,IF(AND($M252=1,AX$9&gt;$B$9),"",IF(AND($M252=1,AX$9&lt;=$B$9),LOOKUP(AX$9,$A$12:$A$111,$B$12:$B$111),IF(AND($H252=-1,AY$9=$R251),"",IF($H252=-1,AY251,IF(AND($H252=1,AW$9=$R251),$J252,IF($H252=1,AX251,""))))))))</f>
        <v/>
      </c>
      <c r="AY252" t="str">
        <f ca="1">IF($E251="","",IF($F252="",AY251,IF(AND($M252=1,AY$9&gt;$B$9),"",IF(AND($M252=1,AY$9&lt;=$B$9),LOOKUP(AY$9,$A$12:$A$111,$B$12:$B$111),IF(AND($H252=-1,AZ$9=$R251),"",IF($H252=-1,AZ251,IF(AND($H252=1,AX$9=$R251),$J252,IF($H252=1,AY251,""))))))))</f>
        <v/>
      </c>
      <c r="AZ252" t="str">
        <f ca="1">IF($E251="","",IF($F252="",AZ251,IF(AND($M252=1,AZ$9&gt;$B$9),"",IF(AND($M252=1,AZ$9&lt;=$B$9),LOOKUP(AZ$9,$A$12:$A$111,$B$12:$B$111),IF(AND($H252=-1,BA$9=$R251),"",IF($H252=-1,BA251,IF(AND($H252=1,AY$9=$R251),$J252,IF($H252=1,AZ251,""))))))))</f>
        <v/>
      </c>
      <c r="BA252" t="str">
        <f ca="1">IF($E251="","",IF($F252="",BA251,IF(AND($M252=1,BA$9&gt;$B$9),"",IF(AND($M252=1,BA$9&lt;=$B$9),LOOKUP(BA$9,$A$12:$A$111,$B$12:$B$111),IF(AND($H252=-1,BB$9=$R251),"",IF($H252=-1,BB251,IF(AND($H252=1,AZ$9=$R251),$J252,IF($H252=1,BA251,""))))))))</f>
        <v/>
      </c>
      <c r="BB252" t="str">
        <f ca="1">IF($E251="","",IF($F252="",BB251,IF(AND($M252=1,BB$9&gt;$B$9),"",IF(AND($M252=1,BB$9&lt;=$B$9),LOOKUP(BB$9,$A$12:$A$111,$B$12:$B$111),IF(AND($H252=-1,BC$9=$R251),"",IF($H252=-1,BC251,IF(AND($H252=1,BA$9=$R251),$J252,IF($H252=1,BB251,""))))))))</f>
        <v/>
      </c>
      <c r="BC252" t="str">
        <f ca="1">IF($E251="","",IF($F252="",BC251,IF(AND($M252=1,BC$9&gt;$B$9),"",IF(AND($M252=1,BC$9&lt;=$B$9),LOOKUP(BC$9,$A$12:$A$111,$B$12:$B$111),IF(AND($H252=-1,BD$9=$R251),"",IF($H252=-1,BD251,IF(AND($H252=1,BB$9=$R251),$J252,IF($H252=1,BC251,""))))))))</f>
        <v/>
      </c>
      <c r="BD252" t="str">
        <f ca="1">IF($E251="","",IF($F252="",BD251,IF(AND($M252=1,BD$9&gt;$B$9),"",IF(AND($M252=1,BD$9&lt;=$B$9),LOOKUP(BD$9,$A$12:$A$111,$B$12:$B$111),IF(AND($H252=-1,BE$9=$R251),"",IF($H252=-1,BE251,IF(AND($H252=1,BC$9=$R251),$J252,IF($H252=1,BD251,""))))))))</f>
        <v/>
      </c>
      <c r="BE252" t="str">
        <f ca="1">IF($E251="","",IF($F252="",BE251,IF(AND($M252=1,BE$9&gt;$B$9),"",IF(AND($M252=1,BE$9&lt;=$B$9),LOOKUP(BE$9,$A$12:$A$111,$B$12:$B$111),IF(AND($H252=-1,BF$9=$R251),"",IF($H252=-1,BF251,IF(AND($H252=1,BD$9=$R251),$J252,IF($H252=1,BE251,""))))))))</f>
        <v/>
      </c>
      <c r="BF252" t="str">
        <f ca="1">IF($E251="","",IF($F252="",BF251,IF(AND($M252=1,BF$9&gt;$B$9),"",IF(AND($M252=1,BF$9&lt;=$B$9),LOOKUP(BF$9,$A$12:$A$111,$B$12:$B$111),IF(AND($H252=-1,BG$9=$R251),"",IF($H252=-1,BG251,IF(AND($H252=1,BE$9=$R251),$J252,IF($H252=1,BF251,""))))))))</f>
        <v/>
      </c>
      <c r="BG252" t="str">
        <f ca="1">IF($E251="","",IF($F252="",BG251,IF(AND($M252=1,BG$9&gt;$B$9),"",IF(AND($M252=1,BG$9&lt;=$B$9),LOOKUP(BG$9,$A$12:$A$111,$B$12:$B$111),IF(AND($H252=-1,BH$9=$R251),"",IF($H252=-1,BH251,IF(AND($H252=1,BF$9=$R251),$J252,IF($H252=1,BG251,""))))))))</f>
        <v/>
      </c>
      <c r="BH252" t="str">
        <f ca="1">IF($E251="","",IF($F252="",BH251,IF(AND($M252=1,BH$9&gt;$B$9),"",IF(AND($M252=1,BH$9&lt;=$B$9),LOOKUP(BH$9,$A$12:$A$111,$B$12:$B$111),IF(AND($H252=-1,BI$9=$R251),"",IF($H252=-1,BI251,IF(AND($H252=1,BG$9=$R251),$J252,IF($H252=1,BH251,""))))))))</f>
        <v/>
      </c>
      <c r="BI252" t="str">
        <f ca="1">IF($E251="","",IF($F252="",BI251,IF(AND($M252=1,BI$9&gt;$B$9),"",IF(AND($M252=1,BI$9&lt;=$B$9),LOOKUP(BI$9,$A$12:$A$111,$B$12:$B$111),IF(AND($H252=-1,BJ$9=$R251),"",IF($H252=-1,BJ251,IF(AND($H252=1,BH$9=$R251),$J252,IF($H252=1,BI251,""))))))))</f>
        <v/>
      </c>
      <c r="BJ252" t="str">
        <f ca="1">IF($E251="","",IF($F252="",BJ251,IF(AND($M252=1,BJ$9&gt;$B$9),"",IF(AND($M252=1,BJ$9&lt;=$B$9),LOOKUP(BJ$9,$A$12:$A$111,$B$12:$B$111),IF(AND($H252=-1,BK$9=$R251),"",IF($H252=-1,BK251,IF(AND($H252=1,BI$9=$R251),$J252,IF($H252=1,BJ251,""))))))))</f>
        <v/>
      </c>
      <c r="BK252" t="str">
        <f ca="1">IF($E251="","",IF($F252="",BK251,IF(AND($M252=1,BK$9&gt;$B$9),"",IF(AND($M252=1,BK$9&lt;=$B$9),LOOKUP(BK$9,$A$12:$A$111,$B$12:$B$111),IF(AND($H252=-1,BL$9=$R251),"",IF($H252=-1,BL251,IF(AND($H252=1,BJ$9=$R251),$J252,IF($H252=1,BK251,""))))))))</f>
        <v/>
      </c>
      <c r="BL252" t="str">
        <f ca="1">IF($E251="","",IF($F252="",BL251,IF(AND($M252=1,BL$9&gt;$B$9),"",IF(AND($M252=1,BL$9&lt;=$B$9),LOOKUP(BL$9,$A$12:$A$111,$B$12:$B$111),IF(AND($H252=-1,BM$9=$R251),"",IF($H252=-1,BM251,IF(AND($H252=1,BK$9=$R251),$J252,IF($H252=1,BL251,""))))))))</f>
        <v/>
      </c>
      <c r="BM252">
        <f ca="1">IF($E251="","",IF($F252="",BM251,IF(AND($M252=1,BM$9&gt;$B$9),"",IF(AND($M252=1,BM$9&lt;=$B$9),LOOKUP(BM$9,$A$12:$A$111,$B$12:$B$111),IF(AND($H252=-1,BN$9=$R251),"",IF($H252=-1,BN251,IF(AND($H252=1,BL$9=$R251),$J252,IF($H252=1,BM251,""))))))))</f>
        <v>0</v>
      </c>
      <c r="BN252">
        <f ca="1">IF($E251="","",IF($F252="",BN251,IF(AND($M252=1,BN$9&gt;$B$9),"",IF(AND($M252=1,BN$9&lt;=$B$9),LOOKUP(BN$9,$A$12:$A$111,$B$12:$B$111),IF(AND($H252=-1,BO$9=$R251),"",IF($H252=-1,BO251,IF(AND($H252=1,BM$9=$R251),$J252,IF($H252=1,BN251,""))))))))</f>
        <v>0</v>
      </c>
      <c r="BO252">
        <f ca="1">IF($E251="","",IF($F252="",BO251,IF(AND($M252=1,BO$9&gt;$B$9),"",IF(AND($M252=1,BO$9&lt;=$B$9),LOOKUP(BO$9,$A$12:$A$111,$B$12:$B$111),IF(AND($H252=-1,BP$9=$R251),"",IF($H252=-1,BP251,IF(AND($H252=1,BN$9=$R251),$J252,IF($H252=1,BO251,""))))))))</f>
        <v>0</v>
      </c>
      <c r="BP252">
        <f ca="1">IF($E251="","",IF($F252="",BP251,IF(AND($M252=1,BP$9&gt;$B$9),"",IF(AND($M252=1,BP$9&lt;=$B$9),LOOKUP(BP$9,$A$12:$A$111,$B$12:$B$111),IF(AND($H252=-1,BQ$9=$R251),"",IF($H252=-1,BQ251,IF(AND($H252=1,BO$9=$R251),$J252,IF($H252=1,BP251,""))))))))</f>
        <v>0</v>
      </c>
    </row>
    <row r="253" spans="4:68" x14ac:dyDescent="0.25">
      <c r="D253" s="4">
        <v>243</v>
      </c>
      <c r="E253" s="1">
        <f t="shared" ca="1" si="30"/>
        <v>18</v>
      </c>
      <c r="F253" t="str">
        <f ca="1">IF(E252="","",IF(AND(B$3="Last",G252="Zero"),F252,IF(B$3="Last",G252,IF(AND(B$3="2nd last",G251="Zero"),F252,IF(B$3="2nd last",G251,IF(AND(B$3="Opposite",G252="Zero"),F252,IF(AND(B$3="Opposite",G252="Red"),"Black",IF(AND(B$3="Opposite",G252="Black"),"Red",IF(AND(B$3="Opposite",G252="Odd"),"Even",IF(AND(B$3="Opposite",G252="Even"),"Odd",IF(AND(B$3="Opposite",G252="High"),"Low",IF(AND(B$3="Opposite",G252="Low"),"High",IF(COUNTIF(Refs!$E$5:$I$6,B$3)=1,RevLab!B$3,"")))))))))))))</f>
        <v>Black</v>
      </c>
      <c r="G253" t="str">
        <f ca="1">IF(E253="","",IF(B$2="Red/Black",LOOKUP(E253,Refs!D:D,Refs!F:F),IF(B$2="High/Low",LOOKUP(E253,Refs!D:D,Refs!H:H),IF(B$2="Odd/Even",LOOKUP(E253,Refs!D:D,Refs!J:J),""))))</f>
        <v>Red</v>
      </c>
      <c r="H253">
        <f t="shared" ca="1" si="31"/>
        <v>-1</v>
      </c>
      <c r="I253">
        <f ca="1">IF(E252="","",IF(F253="","",IF(AND(R252&gt;1,P252+Q252&gt;=$B$4),$B$4,IF(R252=1,P252,P252+Q252))))</f>
        <v>16</v>
      </c>
      <c r="J253">
        <f t="shared" ca="1" si="32"/>
        <v>-16</v>
      </c>
      <c r="K253">
        <f t="shared" ca="1" si="34"/>
        <v>-297</v>
      </c>
      <c r="L253">
        <f t="shared" ca="1" si="35"/>
        <v>86</v>
      </c>
      <c r="M253">
        <f t="shared" ca="1" si="33"/>
        <v>0</v>
      </c>
      <c r="P253">
        <f t="shared" ca="1" si="27"/>
        <v>6</v>
      </c>
      <c r="Q253">
        <f t="shared" ca="1" si="28"/>
        <v>7</v>
      </c>
      <c r="R253" s="2">
        <f t="shared" ca="1" si="29"/>
        <v>2</v>
      </c>
      <c r="S253" s="4">
        <f ca="1">IF(E252="","",IF($F253="",S252,IF($M253=1,LOOKUP(S$9,$A$12:$A$111,$B$12:$B$111),IF(AND($H253=-1,T$9=$R252),"",IF($H253=-1,T252,IF($H253=1,S252))))))</f>
        <v>6</v>
      </c>
      <c r="T253">
        <f ca="1">IF($E252="","",IF($F253="",T252,IF(AND($M253=1,T$9&gt;$B$9),"",IF(AND($M253=1,T$9&lt;=$B$9),LOOKUP(T$9,$A$12:$A$111,$B$12:$B$111),IF(AND($H253=-1,U$9=$R252),"",IF($H253=-1,U252,IF(AND($H253=1,S$9=$R252),$J253,IF($H253=1,T252,""))))))))</f>
        <v>7</v>
      </c>
      <c r="U253" t="str">
        <f ca="1">IF($E252="","",IF($F253="",U252,IF(AND($M253=1,U$9&gt;$B$9),"",IF(AND($M253=1,U$9&lt;=$B$9),LOOKUP(U$9,$A$12:$A$111,$B$12:$B$111),IF(AND($H253=-1,V$9=$R252),"",IF($H253=-1,V252,IF(AND($H253=1,T$9=$R252),$J253,IF($H253=1,U252,""))))))))</f>
        <v/>
      </c>
      <c r="V253" t="str">
        <f ca="1">IF($E252="","",IF($F253="",V252,IF(AND($M253=1,V$9&gt;$B$9),"",IF(AND($M253=1,V$9&lt;=$B$9),LOOKUP(V$9,$A$12:$A$111,$B$12:$B$111),IF(AND($H253=-1,W$9=$R252),"",IF($H253=-1,W252,IF(AND($H253=1,U$9=$R252),$J253,IF($H253=1,V252,""))))))))</f>
        <v/>
      </c>
      <c r="W253" t="str">
        <f ca="1">IF($E252="","",IF($F253="",W252,IF(AND($M253=1,W$9&gt;$B$9),"",IF(AND($M253=1,W$9&lt;=$B$9),LOOKUP(W$9,$A$12:$A$111,$B$12:$B$111),IF(AND($H253=-1,X$9=$R252),"",IF($H253=-1,X252,IF(AND($H253=1,V$9=$R252),$J253,IF($H253=1,W252,""))))))))</f>
        <v/>
      </c>
      <c r="X253" t="str">
        <f ca="1">IF($E252="","",IF($F253="",X252,IF(AND($M253=1,X$9&gt;$B$9),"",IF(AND($M253=1,X$9&lt;=$B$9),LOOKUP(X$9,$A$12:$A$111,$B$12:$B$111),IF(AND($H253=-1,Y$9=$R252),"",IF($H253=-1,Y252,IF(AND($H253=1,W$9=$R252),$J253,IF($H253=1,X252,""))))))))</f>
        <v/>
      </c>
      <c r="Y253" t="str">
        <f ca="1">IF($E252="","",IF($F253="",Y252,IF(AND($M253=1,Y$9&gt;$B$9),"",IF(AND($M253=1,Y$9&lt;=$B$9),LOOKUP(Y$9,$A$12:$A$111,$B$12:$B$111),IF(AND($H253=-1,Z$9=$R252),"",IF($H253=-1,Z252,IF(AND($H253=1,X$9=$R252),$J253,IF($H253=1,Y252,""))))))))</f>
        <v/>
      </c>
      <c r="Z253" t="str">
        <f ca="1">IF($E252="","",IF($F253="",Z252,IF(AND($M253=1,Z$9&gt;$B$9),"",IF(AND($M253=1,Z$9&lt;=$B$9),LOOKUP(Z$9,$A$12:$A$111,$B$12:$B$111),IF(AND($H253=-1,AA$9=$R252),"",IF($H253=-1,AA252,IF(AND($H253=1,Y$9=$R252),$J253,IF($H253=1,Z252,""))))))))</f>
        <v/>
      </c>
      <c r="AA253" t="str">
        <f ca="1">IF($E252="","",IF($F253="",AA252,IF(AND($M253=1,AA$9&gt;$B$9),"",IF(AND($M253=1,AA$9&lt;=$B$9),LOOKUP(AA$9,$A$12:$A$111,$B$12:$B$111),IF(AND($H253=-1,AB$9=$R252),"",IF($H253=-1,AB252,IF(AND($H253=1,Z$9=$R252),$J253,IF($H253=1,AA252,""))))))))</f>
        <v/>
      </c>
      <c r="AB253" t="str">
        <f ca="1">IF($E252="","",IF($F253="",AB252,IF(AND($M253=1,AB$9&gt;$B$9),"",IF(AND($M253=1,AB$9&lt;=$B$9),LOOKUP(AB$9,$A$12:$A$111,$B$12:$B$111),IF(AND($H253=-1,AC$9=$R252),"",IF($H253=-1,AC252,IF(AND($H253=1,AA$9=$R252),$J253,IF($H253=1,AB252,""))))))))</f>
        <v/>
      </c>
      <c r="AC253" t="str">
        <f ca="1">IF($E252="","",IF($F253="",AC252,IF(AND($M253=1,AC$9&gt;$B$9),"",IF(AND($M253=1,AC$9&lt;=$B$9),LOOKUP(AC$9,$A$12:$A$111,$B$12:$B$111),IF(AND($H253=-1,AD$9=$R252),"",IF($H253=-1,AD252,IF(AND($H253=1,AB$9=$R252),$J253,IF($H253=1,AC252,""))))))))</f>
        <v/>
      </c>
      <c r="AD253" t="str">
        <f ca="1">IF($E252="","",IF($F253="",AD252,IF(AND($M253=1,AD$9&gt;$B$9),"",IF(AND($M253=1,AD$9&lt;=$B$9),LOOKUP(AD$9,$A$12:$A$111,$B$12:$B$111),IF(AND($H253=-1,AE$9=$R252),"",IF($H253=-1,AE252,IF(AND($H253=1,AC$9=$R252),$J253,IF($H253=1,AD252,""))))))))</f>
        <v/>
      </c>
      <c r="AE253" t="str">
        <f ca="1">IF($E252="","",IF($F253="",AE252,IF(AND($M253=1,AE$9&gt;$B$9),"",IF(AND($M253=1,AE$9&lt;=$B$9),LOOKUP(AE$9,$A$12:$A$111,$B$12:$B$111),IF(AND($H253=-1,AF$9=$R252),"",IF($H253=-1,AF252,IF(AND($H253=1,AD$9=$R252),$J253,IF($H253=1,AE252,""))))))))</f>
        <v/>
      </c>
      <c r="AF253" t="str">
        <f ca="1">IF($E252="","",IF($F253="",AF252,IF(AND($M253=1,AF$9&gt;$B$9),"",IF(AND($M253=1,AF$9&lt;=$B$9),LOOKUP(AF$9,$A$12:$A$111,$B$12:$B$111),IF(AND($H253=-1,AG$9=$R252),"",IF($H253=-1,AG252,IF(AND($H253=1,AE$9=$R252),$J253,IF($H253=1,AF252,""))))))))</f>
        <v/>
      </c>
      <c r="AG253" t="str">
        <f ca="1">IF($E252="","",IF($F253="",AG252,IF(AND($M253=1,AG$9&gt;$B$9),"",IF(AND($M253=1,AG$9&lt;=$B$9),LOOKUP(AG$9,$A$12:$A$111,$B$12:$B$111),IF(AND($H253=-1,AH$9=$R252),"",IF($H253=-1,AH252,IF(AND($H253=1,AF$9=$R252),$J253,IF($H253=1,AG252,""))))))))</f>
        <v/>
      </c>
      <c r="AH253" t="str">
        <f ca="1">IF($E252="","",IF($F253="",AH252,IF(AND($M253=1,AH$9&gt;$B$9),"",IF(AND($M253=1,AH$9&lt;=$B$9),LOOKUP(AH$9,$A$12:$A$111,$B$12:$B$111),IF(AND($H253=-1,AI$9=$R252),"",IF($H253=-1,AI252,IF(AND($H253=1,AG$9=$R252),$J253,IF($H253=1,AH252,""))))))))</f>
        <v/>
      </c>
      <c r="AI253" t="str">
        <f ca="1">IF($E252="","",IF($F253="",AI252,IF(AND($M253=1,AI$9&gt;$B$9),"",IF(AND($M253=1,AI$9&lt;=$B$9),LOOKUP(AI$9,$A$12:$A$111,$B$12:$B$111),IF(AND($H253=-1,AJ$9=$R252),"",IF($H253=-1,AJ252,IF(AND($H253=1,AH$9=$R252),$J253,IF($H253=1,AI252,""))))))))</f>
        <v/>
      </c>
      <c r="AJ253" t="str">
        <f ca="1">IF($E252="","",IF($F253="",AJ252,IF(AND($M253=1,AJ$9&gt;$B$9),"",IF(AND($M253=1,AJ$9&lt;=$B$9),LOOKUP(AJ$9,$A$12:$A$111,$B$12:$B$111),IF(AND($H253=-1,AK$9=$R252),"",IF($H253=-1,AK252,IF(AND($H253=1,AI$9=$R252),$J253,IF($H253=1,AJ252,""))))))))</f>
        <v/>
      </c>
      <c r="AK253" t="str">
        <f ca="1">IF($E252="","",IF($F253="",AK252,IF(AND($M253=1,AK$9&gt;$B$9),"",IF(AND($M253=1,AK$9&lt;=$B$9),LOOKUP(AK$9,$A$12:$A$111,$B$12:$B$111),IF(AND($H253=-1,AL$9=$R252),"",IF($H253=-1,AL252,IF(AND($H253=1,AJ$9=$R252),$J253,IF($H253=1,AK252,""))))))))</f>
        <v/>
      </c>
      <c r="AL253" t="str">
        <f ca="1">IF($E252="","",IF($F253="",AL252,IF(AND($M253=1,AL$9&gt;$B$9),"",IF(AND($M253=1,AL$9&lt;=$B$9),LOOKUP(AL$9,$A$12:$A$111,$B$12:$B$111),IF(AND($H253=-1,AM$9=$R252),"",IF($H253=-1,AM252,IF(AND($H253=1,AK$9=$R252),$J253,IF($H253=1,AL252,""))))))))</f>
        <v/>
      </c>
      <c r="AM253" t="str">
        <f ca="1">IF($E252="","",IF($F253="",AM252,IF(AND($M253=1,AM$9&gt;$B$9),"",IF(AND($M253=1,AM$9&lt;=$B$9),LOOKUP(AM$9,$A$12:$A$111,$B$12:$B$111),IF(AND($H253=-1,AN$9=$R252),"",IF($H253=-1,AN252,IF(AND($H253=1,AL$9=$R252),$J253,IF($H253=1,AM252,""))))))))</f>
        <v/>
      </c>
      <c r="AN253" t="str">
        <f ca="1">IF($E252="","",IF($F253="",AN252,IF(AND($M253=1,AN$9&gt;$B$9),"",IF(AND($M253=1,AN$9&lt;=$B$9),LOOKUP(AN$9,$A$12:$A$111,$B$12:$B$111),IF(AND($H253=-1,AO$9=$R252),"",IF($H253=-1,AO252,IF(AND($H253=1,AM$9=$R252),$J253,IF($H253=1,AN252,""))))))))</f>
        <v/>
      </c>
      <c r="AO253" t="str">
        <f ca="1">IF($E252="","",IF($F253="",AO252,IF(AND($M253=1,AO$9&gt;$B$9),"",IF(AND($M253=1,AO$9&lt;=$B$9),LOOKUP(AO$9,$A$12:$A$111,$B$12:$B$111),IF(AND($H253=-1,AP$9=$R252),"",IF($H253=-1,AP252,IF(AND($H253=1,AN$9=$R252),$J253,IF($H253=1,AO252,""))))))))</f>
        <v/>
      </c>
      <c r="AP253" t="str">
        <f ca="1">IF($E252="","",IF($F253="",AP252,IF(AND($M253=1,AP$9&gt;$B$9),"",IF(AND($M253=1,AP$9&lt;=$B$9),LOOKUP(AP$9,$A$12:$A$111,$B$12:$B$111),IF(AND($H253=-1,AQ$9=$R252),"",IF($H253=-1,AQ252,IF(AND($H253=1,AO$9=$R252),$J253,IF($H253=1,AP252,""))))))))</f>
        <v/>
      </c>
      <c r="AQ253" t="str">
        <f ca="1">IF($E252="","",IF($F253="",AQ252,IF(AND($M253=1,AQ$9&gt;$B$9),"",IF(AND($M253=1,AQ$9&lt;=$B$9),LOOKUP(AQ$9,$A$12:$A$111,$B$12:$B$111),IF(AND($H253=-1,AR$9=$R252),"",IF($H253=-1,AR252,IF(AND($H253=1,AP$9=$R252),$J253,IF($H253=1,AQ252,""))))))))</f>
        <v/>
      </c>
      <c r="AR253" t="str">
        <f ca="1">IF($E252="","",IF($F253="",AR252,IF(AND($M253=1,AR$9&gt;$B$9),"",IF(AND($M253=1,AR$9&lt;=$B$9),LOOKUP(AR$9,$A$12:$A$111,$B$12:$B$111),IF(AND($H253=-1,AS$9=$R252),"",IF($H253=-1,AS252,IF(AND($H253=1,AQ$9=$R252),$J253,IF($H253=1,AR252,""))))))))</f>
        <v/>
      </c>
      <c r="AS253" t="str">
        <f ca="1">IF($E252="","",IF($F253="",AS252,IF(AND($M253=1,AS$9&gt;$B$9),"",IF(AND($M253=1,AS$9&lt;=$B$9),LOOKUP(AS$9,$A$12:$A$111,$B$12:$B$111),IF(AND($H253=-1,AT$9=$R252),"",IF($H253=-1,AT252,IF(AND($H253=1,AR$9=$R252),$J253,IF($H253=1,AS252,""))))))))</f>
        <v/>
      </c>
      <c r="AT253" t="str">
        <f ca="1">IF($E252="","",IF($F253="",AT252,IF(AND($M253=1,AT$9&gt;$B$9),"",IF(AND($M253=1,AT$9&lt;=$B$9),LOOKUP(AT$9,$A$12:$A$111,$B$12:$B$111),IF(AND($H253=-1,AU$9=$R252),"",IF($H253=-1,AU252,IF(AND($H253=1,AS$9=$R252),$J253,IF($H253=1,AT252,""))))))))</f>
        <v/>
      </c>
      <c r="AU253" t="str">
        <f ca="1">IF($E252="","",IF($F253="",AU252,IF(AND($M253=1,AU$9&gt;$B$9),"",IF(AND($M253=1,AU$9&lt;=$B$9),LOOKUP(AU$9,$A$12:$A$111,$B$12:$B$111),IF(AND($H253=-1,AV$9=$R252),"",IF($H253=-1,AV252,IF(AND($H253=1,AT$9=$R252),$J253,IF($H253=1,AU252,""))))))))</f>
        <v/>
      </c>
      <c r="AV253" t="str">
        <f ca="1">IF($E252="","",IF($F253="",AV252,IF(AND($M253=1,AV$9&gt;$B$9),"",IF(AND($M253=1,AV$9&lt;=$B$9),LOOKUP(AV$9,$A$12:$A$111,$B$12:$B$111),IF(AND($H253=-1,AW$9=$R252),"",IF($H253=-1,AW252,IF(AND($H253=1,AU$9=$R252),$J253,IF($H253=1,AV252,""))))))))</f>
        <v/>
      </c>
      <c r="AW253" t="str">
        <f ca="1">IF($E252="","",IF($F253="",AW252,IF(AND($M253=1,AW$9&gt;$B$9),"",IF(AND($M253=1,AW$9&lt;=$B$9),LOOKUP(AW$9,$A$12:$A$111,$B$12:$B$111),IF(AND($H253=-1,AX$9=$R252),"",IF($H253=-1,AX252,IF(AND($H253=1,AV$9=$R252),$J253,IF($H253=1,AW252,""))))))))</f>
        <v/>
      </c>
      <c r="AX253" t="str">
        <f ca="1">IF($E252="","",IF($F253="",AX252,IF(AND($M253=1,AX$9&gt;$B$9),"",IF(AND($M253=1,AX$9&lt;=$B$9),LOOKUP(AX$9,$A$12:$A$111,$B$12:$B$111),IF(AND($H253=-1,AY$9=$R252),"",IF($H253=-1,AY252,IF(AND($H253=1,AW$9=$R252),$J253,IF($H253=1,AX252,""))))))))</f>
        <v/>
      </c>
      <c r="AY253" t="str">
        <f ca="1">IF($E252="","",IF($F253="",AY252,IF(AND($M253=1,AY$9&gt;$B$9),"",IF(AND($M253=1,AY$9&lt;=$B$9),LOOKUP(AY$9,$A$12:$A$111,$B$12:$B$111),IF(AND($H253=-1,AZ$9=$R252),"",IF($H253=-1,AZ252,IF(AND($H253=1,AX$9=$R252),$J253,IF($H253=1,AY252,""))))))))</f>
        <v/>
      </c>
      <c r="AZ253" t="str">
        <f ca="1">IF($E252="","",IF($F253="",AZ252,IF(AND($M253=1,AZ$9&gt;$B$9),"",IF(AND($M253=1,AZ$9&lt;=$B$9),LOOKUP(AZ$9,$A$12:$A$111,$B$12:$B$111),IF(AND($H253=-1,BA$9=$R252),"",IF($H253=-1,BA252,IF(AND($H253=1,AY$9=$R252),$J253,IF($H253=1,AZ252,""))))))))</f>
        <v/>
      </c>
      <c r="BA253" t="str">
        <f ca="1">IF($E252="","",IF($F253="",BA252,IF(AND($M253=1,BA$9&gt;$B$9),"",IF(AND($M253=1,BA$9&lt;=$B$9),LOOKUP(BA$9,$A$12:$A$111,$B$12:$B$111),IF(AND($H253=-1,BB$9=$R252),"",IF($H253=-1,BB252,IF(AND($H253=1,AZ$9=$R252),$J253,IF($H253=1,BA252,""))))))))</f>
        <v/>
      </c>
      <c r="BB253" t="str">
        <f ca="1">IF($E252="","",IF($F253="",BB252,IF(AND($M253=1,BB$9&gt;$B$9),"",IF(AND($M253=1,BB$9&lt;=$B$9),LOOKUP(BB$9,$A$12:$A$111,$B$12:$B$111),IF(AND($H253=-1,BC$9=$R252),"",IF($H253=-1,BC252,IF(AND($H253=1,BA$9=$R252),$J253,IF($H253=1,BB252,""))))))))</f>
        <v/>
      </c>
      <c r="BC253" t="str">
        <f ca="1">IF($E252="","",IF($F253="",BC252,IF(AND($M253=1,BC$9&gt;$B$9),"",IF(AND($M253=1,BC$9&lt;=$B$9),LOOKUP(BC$9,$A$12:$A$111,$B$12:$B$111),IF(AND($H253=-1,BD$9=$R252),"",IF($H253=-1,BD252,IF(AND($H253=1,BB$9=$R252),$J253,IF($H253=1,BC252,""))))))))</f>
        <v/>
      </c>
      <c r="BD253" t="str">
        <f ca="1">IF($E252="","",IF($F253="",BD252,IF(AND($M253=1,BD$9&gt;$B$9),"",IF(AND($M253=1,BD$9&lt;=$B$9),LOOKUP(BD$9,$A$12:$A$111,$B$12:$B$111),IF(AND($H253=-1,BE$9=$R252),"",IF($H253=-1,BE252,IF(AND($H253=1,BC$9=$R252),$J253,IF($H253=1,BD252,""))))))))</f>
        <v/>
      </c>
      <c r="BE253" t="str">
        <f ca="1">IF($E252="","",IF($F253="",BE252,IF(AND($M253=1,BE$9&gt;$B$9),"",IF(AND($M253=1,BE$9&lt;=$B$9),LOOKUP(BE$9,$A$12:$A$111,$B$12:$B$111),IF(AND($H253=-1,BF$9=$R252),"",IF($H253=-1,BF252,IF(AND($H253=1,BD$9=$R252),$J253,IF($H253=1,BE252,""))))))))</f>
        <v/>
      </c>
      <c r="BF253" t="str">
        <f ca="1">IF($E252="","",IF($F253="",BF252,IF(AND($M253=1,BF$9&gt;$B$9),"",IF(AND($M253=1,BF$9&lt;=$B$9),LOOKUP(BF$9,$A$12:$A$111,$B$12:$B$111),IF(AND($H253=-1,BG$9=$R252),"",IF($H253=-1,BG252,IF(AND($H253=1,BE$9=$R252),$J253,IF($H253=1,BF252,""))))))))</f>
        <v/>
      </c>
      <c r="BG253" t="str">
        <f ca="1">IF($E252="","",IF($F253="",BG252,IF(AND($M253=1,BG$9&gt;$B$9),"",IF(AND($M253=1,BG$9&lt;=$B$9),LOOKUP(BG$9,$A$12:$A$111,$B$12:$B$111),IF(AND($H253=-1,BH$9=$R252),"",IF($H253=-1,BH252,IF(AND($H253=1,BF$9=$R252),$J253,IF($H253=1,BG252,""))))))))</f>
        <v/>
      </c>
      <c r="BH253" t="str">
        <f ca="1">IF($E252="","",IF($F253="",BH252,IF(AND($M253=1,BH$9&gt;$B$9),"",IF(AND($M253=1,BH$9&lt;=$B$9),LOOKUP(BH$9,$A$12:$A$111,$B$12:$B$111),IF(AND($H253=-1,BI$9=$R252),"",IF($H253=-1,BI252,IF(AND($H253=1,BG$9=$R252),$J253,IF($H253=1,BH252,""))))))))</f>
        <v/>
      </c>
      <c r="BI253" t="str">
        <f ca="1">IF($E252="","",IF($F253="",BI252,IF(AND($M253=1,BI$9&gt;$B$9),"",IF(AND($M253=1,BI$9&lt;=$B$9),LOOKUP(BI$9,$A$12:$A$111,$B$12:$B$111),IF(AND($H253=-1,BJ$9=$R252),"",IF($H253=-1,BJ252,IF(AND($H253=1,BH$9=$R252),$J253,IF($H253=1,BI252,""))))))))</f>
        <v/>
      </c>
      <c r="BJ253" t="str">
        <f ca="1">IF($E252="","",IF($F253="",BJ252,IF(AND($M253=1,BJ$9&gt;$B$9),"",IF(AND($M253=1,BJ$9&lt;=$B$9),LOOKUP(BJ$9,$A$12:$A$111,$B$12:$B$111),IF(AND($H253=-1,BK$9=$R252),"",IF($H253=-1,BK252,IF(AND($H253=1,BI$9=$R252),$J253,IF($H253=1,BJ252,""))))))))</f>
        <v/>
      </c>
      <c r="BK253" t="str">
        <f ca="1">IF($E252="","",IF($F253="",BK252,IF(AND($M253=1,BK$9&gt;$B$9),"",IF(AND($M253=1,BK$9&lt;=$B$9),LOOKUP(BK$9,$A$12:$A$111,$B$12:$B$111),IF(AND($H253=-1,BL$9=$R252),"",IF($H253=-1,BL252,IF(AND($H253=1,BJ$9=$R252),$J253,IF($H253=1,BK252,""))))))))</f>
        <v/>
      </c>
      <c r="BL253">
        <f ca="1">IF($E252="","",IF($F253="",BL252,IF(AND($M253=1,BL$9&gt;$B$9),"",IF(AND($M253=1,BL$9&lt;=$B$9),LOOKUP(BL$9,$A$12:$A$111,$B$12:$B$111),IF(AND($H253=-1,BM$9=$R252),"",IF($H253=-1,BM252,IF(AND($H253=1,BK$9=$R252),$J253,IF($H253=1,BL252,""))))))))</f>
        <v>0</v>
      </c>
      <c r="BM253">
        <f ca="1">IF($E252="","",IF($F253="",BM252,IF(AND($M253=1,BM$9&gt;$B$9),"",IF(AND($M253=1,BM$9&lt;=$B$9),LOOKUP(BM$9,$A$12:$A$111,$B$12:$B$111),IF(AND($H253=-1,BN$9=$R252),"",IF($H253=-1,BN252,IF(AND($H253=1,BL$9=$R252),$J253,IF($H253=1,BM252,""))))))))</f>
        <v>0</v>
      </c>
      <c r="BN253">
        <f ca="1">IF($E252="","",IF($F253="",BN252,IF(AND($M253=1,BN$9&gt;$B$9),"",IF(AND($M253=1,BN$9&lt;=$B$9),LOOKUP(BN$9,$A$12:$A$111,$B$12:$B$111),IF(AND($H253=-1,BO$9=$R252),"",IF($H253=-1,BO252,IF(AND($H253=1,BM$9=$R252),$J253,IF($H253=1,BN252,""))))))))</f>
        <v>0</v>
      </c>
      <c r="BO253">
        <f ca="1">IF($E252="","",IF($F253="",BO252,IF(AND($M253=1,BO$9&gt;$B$9),"",IF(AND($M253=1,BO$9&lt;=$B$9),LOOKUP(BO$9,$A$12:$A$111,$B$12:$B$111),IF(AND($H253=-1,BP$9=$R252),"",IF($H253=-1,BP252,IF(AND($H253=1,BN$9=$R252),$J253,IF($H253=1,BO252,""))))))))</f>
        <v>0</v>
      </c>
      <c r="BP253">
        <f ca="1">IF($E252="","",IF($F253="",BP252,IF(AND($M253=1,BP$9&gt;$B$9),"",IF(AND($M253=1,BP$9&lt;=$B$9),LOOKUP(BP$9,$A$12:$A$111,$B$12:$B$111),IF(AND($H253=-1,BQ$9=$R252),"",IF($H253=-1,BQ252,IF(AND($H253=1,BO$9=$R252),$J253,IF($H253=1,BP252,""))))))))</f>
        <v>0</v>
      </c>
    </row>
    <row r="254" spans="4:68" x14ac:dyDescent="0.25">
      <c r="D254" s="4">
        <v>244</v>
      </c>
      <c r="E254" s="1">
        <f t="shared" ca="1" si="30"/>
        <v>6</v>
      </c>
      <c r="F254" t="str">
        <f ca="1">IF(E253="","",IF(AND(B$3="Last",G253="Zero"),F253,IF(B$3="Last",G253,IF(AND(B$3="2nd last",G252="Zero"),F253,IF(B$3="2nd last",G252,IF(AND(B$3="Opposite",G253="Zero"),F253,IF(AND(B$3="Opposite",G253="Red"),"Black",IF(AND(B$3="Opposite",G253="Black"),"Red",IF(AND(B$3="Opposite",G253="Odd"),"Even",IF(AND(B$3="Opposite",G253="Even"),"Odd",IF(AND(B$3="Opposite",G253="High"),"Low",IF(AND(B$3="Opposite",G253="Low"),"High",IF(COUNTIF(Refs!$E$5:$I$6,B$3)=1,RevLab!B$3,"")))))))))))))</f>
        <v>Black</v>
      </c>
      <c r="G254" t="str">
        <f ca="1">IF(E254="","",IF(B$2="Red/Black",LOOKUP(E254,Refs!D:D,Refs!F:F),IF(B$2="High/Low",LOOKUP(E254,Refs!D:D,Refs!H:H),IF(B$2="Odd/Even",LOOKUP(E254,Refs!D:D,Refs!J:J),""))))</f>
        <v>Black</v>
      </c>
      <c r="H254">
        <f t="shared" ca="1" si="31"/>
        <v>1</v>
      </c>
      <c r="I254">
        <f ca="1">IF(E253="","",IF(F254="","",IF(AND(R253&gt;1,P253+Q253&gt;=$B$4),$B$4,IF(R253=1,P253,P253+Q253))))</f>
        <v>13</v>
      </c>
      <c r="J254">
        <f t="shared" ca="1" si="32"/>
        <v>13</v>
      </c>
      <c r="K254">
        <f t="shared" ca="1" si="34"/>
        <v>-284</v>
      </c>
      <c r="L254">
        <f t="shared" ca="1" si="35"/>
        <v>86</v>
      </c>
      <c r="M254">
        <f t="shared" ca="1" si="33"/>
        <v>0</v>
      </c>
      <c r="P254">
        <f t="shared" ca="1" si="27"/>
        <v>6</v>
      </c>
      <c r="Q254">
        <f t="shared" ca="1" si="28"/>
        <v>13</v>
      </c>
      <c r="R254" s="2">
        <f t="shared" ca="1" si="29"/>
        <v>3</v>
      </c>
      <c r="S254" s="4">
        <f ca="1">IF(E253="","",IF($F254="",S253,IF($M254=1,LOOKUP(S$9,$A$12:$A$111,$B$12:$B$111),IF(AND($H254=-1,T$9=$R253),"",IF($H254=-1,T253,IF($H254=1,S253))))))</f>
        <v>6</v>
      </c>
      <c r="T254">
        <f ca="1">IF($E253="","",IF($F254="",T253,IF(AND($M254=1,T$9&gt;$B$9),"",IF(AND($M254=1,T$9&lt;=$B$9),LOOKUP(T$9,$A$12:$A$111,$B$12:$B$111),IF(AND($H254=-1,U$9=$R253),"",IF($H254=-1,U253,IF(AND($H254=1,S$9=$R253),$J254,IF($H254=1,T253,""))))))))</f>
        <v>7</v>
      </c>
      <c r="U254">
        <f ca="1">IF($E253="","",IF($F254="",U253,IF(AND($M254=1,U$9&gt;$B$9),"",IF(AND($M254=1,U$9&lt;=$B$9),LOOKUP(U$9,$A$12:$A$111,$B$12:$B$111),IF(AND($H254=-1,V$9=$R253),"",IF($H254=-1,V253,IF(AND($H254=1,T$9=$R253),$J254,IF($H254=1,U253,""))))))))</f>
        <v>13</v>
      </c>
      <c r="V254" t="str">
        <f ca="1">IF($E253="","",IF($F254="",V253,IF(AND($M254=1,V$9&gt;$B$9),"",IF(AND($M254=1,V$9&lt;=$B$9),LOOKUP(V$9,$A$12:$A$111,$B$12:$B$111),IF(AND($H254=-1,W$9=$R253),"",IF($H254=-1,W253,IF(AND($H254=1,U$9=$R253),$J254,IF($H254=1,V253,""))))))))</f>
        <v/>
      </c>
      <c r="W254" t="str">
        <f ca="1">IF($E253="","",IF($F254="",W253,IF(AND($M254=1,W$9&gt;$B$9),"",IF(AND($M254=1,W$9&lt;=$B$9),LOOKUP(W$9,$A$12:$A$111,$B$12:$B$111),IF(AND($H254=-1,X$9=$R253),"",IF($H254=-1,X253,IF(AND($H254=1,V$9=$R253),$J254,IF($H254=1,W253,""))))))))</f>
        <v/>
      </c>
      <c r="X254" t="str">
        <f ca="1">IF($E253="","",IF($F254="",X253,IF(AND($M254=1,X$9&gt;$B$9),"",IF(AND($M254=1,X$9&lt;=$B$9),LOOKUP(X$9,$A$12:$A$111,$B$12:$B$111),IF(AND($H254=-1,Y$9=$R253),"",IF($H254=-1,Y253,IF(AND($H254=1,W$9=$R253),$J254,IF($H254=1,X253,""))))))))</f>
        <v/>
      </c>
      <c r="Y254" t="str">
        <f ca="1">IF($E253="","",IF($F254="",Y253,IF(AND($M254=1,Y$9&gt;$B$9),"",IF(AND($M254=1,Y$9&lt;=$B$9),LOOKUP(Y$9,$A$12:$A$111,$B$12:$B$111),IF(AND($H254=-1,Z$9=$R253),"",IF($H254=-1,Z253,IF(AND($H254=1,X$9=$R253),$J254,IF($H254=1,Y253,""))))))))</f>
        <v/>
      </c>
      <c r="Z254" t="str">
        <f ca="1">IF($E253="","",IF($F254="",Z253,IF(AND($M254=1,Z$9&gt;$B$9),"",IF(AND($M254=1,Z$9&lt;=$B$9),LOOKUP(Z$9,$A$12:$A$111,$B$12:$B$111),IF(AND($H254=-1,AA$9=$R253),"",IF($H254=-1,AA253,IF(AND($H254=1,Y$9=$R253),$J254,IF($H254=1,Z253,""))))))))</f>
        <v/>
      </c>
      <c r="AA254" t="str">
        <f ca="1">IF($E253="","",IF($F254="",AA253,IF(AND($M254=1,AA$9&gt;$B$9),"",IF(AND($M254=1,AA$9&lt;=$B$9),LOOKUP(AA$9,$A$12:$A$111,$B$12:$B$111),IF(AND($H254=-1,AB$9=$R253),"",IF($H254=-1,AB253,IF(AND($H254=1,Z$9=$R253),$J254,IF($H254=1,AA253,""))))))))</f>
        <v/>
      </c>
      <c r="AB254" t="str">
        <f ca="1">IF($E253="","",IF($F254="",AB253,IF(AND($M254=1,AB$9&gt;$B$9),"",IF(AND($M254=1,AB$9&lt;=$B$9),LOOKUP(AB$9,$A$12:$A$111,$B$12:$B$111),IF(AND($H254=-1,AC$9=$R253),"",IF($H254=-1,AC253,IF(AND($H254=1,AA$9=$R253),$J254,IF($H254=1,AB253,""))))))))</f>
        <v/>
      </c>
      <c r="AC254" t="str">
        <f ca="1">IF($E253="","",IF($F254="",AC253,IF(AND($M254=1,AC$9&gt;$B$9),"",IF(AND($M254=1,AC$9&lt;=$B$9),LOOKUP(AC$9,$A$12:$A$111,$B$12:$B$111),IF(AND($H254=-1,AD$9=$R253),"",IF($H254=-1,AD253,IF(AND($H254=1,AB$9=$R253),$J254,IF($H254=1,AC253,""))))))))</f>
        <v/>
      </c>
      <c r="AD254" t="str">
        <f ca="1">IF($E253="","",IF($F254="",AD253,IF(AND($M254=1,AD$9&gt;$B$9),"",IF(AND($M254=1,AD$9&lt;=$B$9),LOOKUP(AD$9,$A$12:$A$111,$B$12:$B$111),IF(AND($H254=-1,AE$9=$R253),"",IF($H254=-1,AE253,IF(AND($H254=1,AC$9=$R253),$J254,IF($H254=1,AD253,""))))))))</f>
        <v/>
      </c>
      <c r="AE254" t="str">
        <f ca="1">IF($E253="","",IF($F254="",AE253,IF(AND($M254=1,AE$9&gt;$B$9),"",IF(AND($M254=1,AE$9&lt;=$B$9),LOOKUP(AE$9,$A$12:$A$111,$B$12:$B$111),IF(AND($H254=-1,AF$9=$R253),"",IF($H254=-1,AF253,IF(AND($H254=1,AD$9=$R253),$J254,IF($H254=1,AE253,""))))))))</f>
        <v/>
      </c>
      <c r="AF254" t="str">
        <f ca="1">IF($E253="","",IF($F254="",AF253,IF(AND($M254=1,AF$9&gt;$B$9),"",IF(AND($M254=1,AF$9&lt;=$B$9),LOOKUP(AF$9,$A$12:$A$111,$B$12:$B$111),IF(AND($H254=-1,AG$9=$R253),"",IF($H254=-1,AG253,IF(AND($H254=1,AE$9=$R253),$J254,IF($H254=1,AF253,""))))))))</f>
        <v/>
      </c>
      <c r="AG254" t="str">
        <f ca="1">IF($E253="","",IF($F254="",AG253,IF(AND($M254=1,AG$9&gt;$B$9),"",IF(AND($M254=1,AG$9&lt;=$B$9),LOOKUP(AG$9,$A$12:$A$111,$B$12:$B$111),IF(AND($H254=-1,AH$9=$R253),"",IF($H254=-1,AH253,IF(AND($H254=1,AF$9=$R253),$J254,IF($H254=1,AG253,""))))))))</f>
        <v/>
      </c>
      <c r="AH254" t="str">
        <f ca="1">IF($E253="","",IF($F254="",AH253,IF(AND($M254=1,AH$9&gt;$B$9),"",IF(AND($M254=1,AH$9&lt;=$B$9),LOOKUP(AH$9,$A$12:$A$111,$B$12:$B$111),IF(AND($H254=-1,AI$9=$R253),"",IF($H254=-1,AI253,IF(AND($H254=1,AG$9=$R253),$J254,IF($H254=1,AH253,""))))))))</f>
        <v/>
      </c>
      <c r="AI254" t="str">
        <f ca="1">IF($E253="","",IF($F254="",AI253,IF(AND($M254=1,AI$9&gt;$B$9),"",IF(AND($M254=1,AI$9&lt;=$B$9),LOOKUP(AI$9,$A$12:$A$111,$B$12:$B$111),IF(AND($H254=-1,AJ$9=$R253),"",IF($H254=-1,AJ253,IF(AND($H254=1,AH$9=$R253),$J254,IF($H254=1,AI253,""))))))))</f>
        <v/>
      </c>
      <c r="AJ254" t="str">
        <f ca="1">IF($E253="","",IF($F254="",AJ253,IF(AND($M254=1,AJ$9&gt;$B$9),"",IF(AND($M254=1,AJ$9&lt;=$B$9),LOOKUP(AJ$9,$A$12:$A$111,$B$12:$B$111),IF(AND($H254=-1,AK$9=$R253),"",IF($H254=-1,AK253,IF(AND($H254=1,AI$9=$R253),$J254,IF($H254=1,AJ253,""))))))))</f>
        <v/>
      </c>
      <c r="AK254" t="str">
        <f ca="1">IF($E253="","",IF($F254="",AK253,IF(AND($M254=1,AK$9&gt;$B$9),"",IF(AND($M254=1,AK$9&lt;=$B$9),LOOKUP(AK$9,$A$12:$A$111,$B$12:$B$111),IF(AND($H254=-1,AL$9=$R253),"",IF($H254=-1,AL253,IF(AND($H254=1,AJ$9=$R253),$J254,IF($H254=1,AK253,""))))))))</f>
        <v/>
      </c>
      <c r="AL254" t="str">
        <f ca="1">IF($E253="","",IF($F254="",AL253,IF(AND($M254=1,AL$9&gt;$B$9),"",IF(AND($M254=1,AL$9&lt;=$B$9),LOOKUP(AL$9,$A$12:$A$111,$B$12:$B$111),IF(AND($H254=-1,AM$9=$R253),"",IF($H254=-1,AM253,IF(AND($H254=1,AK$9=$R253),$J254,IF($H254=1,AL253,""))))))))</f>
        <v/>
      </c>
      <c r="AM254" t="str">
        <f ca="1">IF($E253="","",IF($F254="",AM253,IF(AND($M254=1,AM$9&gt;$B$9),"",IF(AND($M254=1,AM$9&lt;=$B$9),LOOKUP(AM$9,$A$12:$A$111,$B$12:$B$111),IF(AND($H254=-1,AN$9=$R253),"",IF($H254=-1,AN253,IF(AND($H254=1,AL$9=$R253),$J254,IF($H254=1,AM253,""))))))))</f>
        <v/>
      </c>
      <c r="AN254" t="str">
        <f ca="1">IF($E253="","",IF($F254="",AN253,IF(AND($M254=1,AN$9&gt;$B$9),"",IF(AND($M254=1,AN$9&lt;=$B$9),LOOKUP(AN$9,$A$12:$A$111,$B$12:$B$111),IF(AND($H254=-1,AO$9=$R253),"",IF($H254=-1,AO253,IF(AND($H254=1,AM$9=$R253),$J254,IF($H254=1,AN253,""))))))))</f>
        <v/>
      </c>
      <c r="AO254" t="str">
        <f ca="1">IF($E253="","",IF($F254="",AO253,IF(AND($M254=1,AO$9&gt;$B$9),"",IF(AND($M254=1,AO$9&lt;=$B$9),LOOKUP(AO$9,$A$12:$A$111,$B$12:$B$111),IF(AND($H254=-1,AP$9=$R253),"",IF($H254=-1,AP253,IF(AND($H254=1,AN$9=$R253),$J254,IF($H254=1,AO253,""))))))))</f>
        <v/>
      </c>
      <c r="AP254" t="str">
        <f ca="1">IF($E253="","",IF($F254="",AP253,IF(AND($M254=1,AP$9&gt;$B$9),"",IF(AND($M254=1,AP$9&lt;=$B$9),LOOKUP(AP$9,$A$12:$A$111,$B$12:$B$111),IF(AND($H254=-1,AQ$9=$R253),"",IF($H254=-1,AQ253,IF(AND($H254=1,AO$9=$R253),$J254,IF($H254=1,AP253,""))))))))</f>
        <v/>
      </c>
      <c r="AQ254" t="str">
        <f ca="1">IF($E253="","",IF($F254="",AQ253,IF(AND($M254=1,AQ$9&gt;$B$9),"",IF(AND($M254=1,AQ$9&lt;=$B$9),LOOKUP(AQ$9,$A$12:$A$111,$B$12:$B$111),IF(AND($H254=-1,AR$9=$R253),"",IF($H254=-1,AR253,IF(AND($H254=1,AP$9=$R253),$J254,IF($H254=1,AQ253,""))))))))</f>
        <v/>
      </c>
      <c r="AR254" t="str">
        <f ca="1">IF($E253="","",IF($F254="",AR253,IF(AND($M254=1,AR$9&gt;$B$9),"",IF(AND($M254=1,AR$9&lt;=$B$9),LOOKUP(AR$9,$A$12:$A$111,$B$12:$B$111),IF(AND($H254=-1,AS$9=$R253),"",IF($H254=-1,AS253,IF(AND($H254=1,AQ$9=$R253),$J254,IF($H254=1,AR253,""))))))))</f>
        <v/>
      </c>
      <c r="AS254" t="str">
        <f ca="1">IF($E253="","",IF($F254="",AS253,IF(AND($M254=1,AS$9&gt;$B$9),"",IF(AND($M254=1,AS$9&lt;=$B$9),LOOKUP(AS$9,$A$12:$A$111,$B$12:$B$111),IF(AND($H254=-1,AT$9=$R253),"",IF($H254=-1,AT253,IF(AND($H254=1,AR$9=$R253),$J254,IF($H254=1,AS253,""))))))))</f>
        <v/>
      </c>
      <c r="AT254" t="str">
        <f ca="1">IF($E253="","",IF($F254="",AT253,IF(AND($M254=1,AT$9&gt;$B$9),"",IF(AND($M254=1,AT$9&lt;=$B$9),LOOKUP(AT$9,$A$12:$A$111,$B$12:$B$111),IF(AND($H254=-1,AU$9=$R253),"",IF($H254=-1,AU253,IF(AND($H254=1,AS$9=$R253),$J254,IF($H254=1,AT253,""))))))))</f>
        <v/>
      </c>
      <c r="AU254" t="str">
        <f ca="1">IF($E253="","",IF($F254="",AU253,IF(AND($M254=1,AU$9&gt;$B$9),"",IF(AND($M254=1,AU$9&lt;=$B$9),LOOKUP(AU$9,$A$12:$A$111,$B$12:$B$111),IF(AND($H254=-1,AV$9=$R253),"",IF($H254=-1,AV253,IF(AND($H254=1,AT$9=$R253),$J254,IF($H254=1,AU253,""))))))))</f>
        <v/>
      </c>
      <c r="AV254" t="str">
        <f ca="1">IF($E253="","",IF($F254="",AV253,IF(AND($M254=1,AV$9&gt;$B$9),"",IF(AND($M254=1,AV$9&lt;=$B$9),LOOKUP(AV$9,$A$12:$A$111,$B$12:$B$111),IF(AND($H254=-1,AW$9=$R253),"",IF($H254=-1,AW253,IF(AND($H254=1,AU$9=$R253),$J254,IF($H254=1,AV253,""))))))))</f>
        <v/>
      </c>
      <c r="AW254" t="str">
        <f ca="1">IF($E253="","",IF($F254="",AW253,IF(AND($M254=1,AW$9&gt;$B$9),"",IF(AND($M254=1,AW$9&lt;=$B$9),LOOKUP(AW$9,$A$12:$A$111,$B$12:$B$111),IF(AND($H254=-1,AX$9=$R253),"",IF($H254=-1,AX253,IF(AND($H254=1,AV$9=$R253),$J254,IF($H254=1,AW253,""))))))))</f>
        <v/>
      </c>
      <c r="AX254" t="str">
        <f ca="1">IF($E253="","",IF($F254="",AX253,IF(AND($M254=1,AX$9&gt;$B$9),"",IF(AND($M254=1,AX$9&lt;=$B$9),LOOKUP(AX$9,$A$12:$A$111,$B$12:$B$111),IF(AND($H254=-1,AY$9=$R253),"",IF($H254=-1,AY253,IF(AND($H254=1,AW$9=$R253),$J254,IF($H254=1,AX253,""))))))))</f>
        <v/>
      </c>
      <c r="AY254" t="str">
        <f ca="1">IF($E253="","",IF($F254="",AY253,IF(AND($M254=1,AY$9&gt;$B$9),"",IF(AND($M254=1,AY$9&lt;=$B$9),LOOKUP(AY$9,$A$12:$A$111,$B$12:$B$111),IF(AND($H254=-1,AZ$9=$R253),"",IF($H254=-1,AZ253,IF(AND($H254=1,AX$9=$R253),$J254,IF($H254=1,AY253,""))))))))</f>
        <v/>
      </c>
      <c r="AZ254" t="str">
        <f ca="1">IF($E253="","",IF($F254="",AZ253,IF(AND($M254=1,AZ$9&gt;$B$9),"",IF(AND($M254=1,AZ$9&lt;=$B$9),LOOKUP(AZ$9,$A$12:$A$111,$B$12:$B$111),IF(AND($H254=-1,BA$9=$R253),"",IF($H254=-1,BA253,IF(AND($H254=1,AY$9=$R253),$J254,IF($H254=1,AZ253,""))))))))</f>
        <v/>
      </c>
      <c r="BA254" t="str">
        <f ca="1">IF($E253="","",IF($F254="",BA253,IF(AND($M254=1,BA$9&gt;$B$9),"",IF(AND($M254=1,BA$9&lt;=$B$9),LOOKUP(BA$9,$A$12:$A$111,$B$12:$B$111),IF(AND($H254=-1,BB$9=$R253),"",IF($H254=-1,BB253,IF(AND($H254=1,AZ$9=$R253),$J254,IF($H254=1,BA253,""))))))))</f>
        <v/>
      </c>
      <c r="BB254" t="str">
        <f ca="1">IF($E253="","",IF($F254="",BB253,IF(AND($M254=1,BB$9&gt;$B$9),"",IF(AND($M254=1,BB$9&lt;=$B$9),LOOKUP(BB$9,$A$12:$A$111,$B$12:$B$111),IF(AND($H254=-1,BC$9=$R253),"",IF($H254=-1,BC253,IF(AND($H254=1,BA$9=$R253),$J254,IF($H254=1,BB253,""))))))))</f>
        <v/>
      </c>
      <c r="BC254" t="str">
        <f ca="1">IF($E253="","",IF($F254="",BC253,IF(AND($M254=1,BC$9&gt;$B$9),"",IF(AND($M254=1,BC$9&lt;=$B$9),LOOKUP(BC$9,$A$12:$A$111,$B$12:$B$111),IF(AND($H254=-1,BD$9=$R253),"",IF($H254=-1,BD253,IF(AND($H254=1,BB$9=$R253),$J254,IF($H254=1,BC253,""))))))))</f>
        <v/>
      </c>
      <c r="BD254" t="str">
        <f ca="1">IF($E253="","",IF($F254="",BD253,IF(AND($M254=1,BD$9&gt;$B$9),"",IF(AND($M254=1,BD$9&lt;=$B$9),LOOKUP(BD$9,$A$12:$A$111,$B$12:$B$111),IF(AND($H254=-1,BE$9=$R253),"",IF($H254=-1,BE253,IF(AND($H254=1,BC$9=$R253),$J254,IF($H254=1,BD253,""))))))))</f>
        <v/>
      </c>
      <c r="BE254" t="str">
        <f ca="1">IF($E253="","",IF($F254="",BE253,IF(AND($M254=1,BE$9&gt;$B$9),"",IF(AND($M254=1,BE$9&lt;=$B$9),LOOKUP(BE$9,$A$12:$A$111,$B$12:$B$111),IF(AND($H254=-1,BF$9=$R253),"",IF($H254=-1,BF253,IF(AND($H254=1,BD$9=$R253),$J254,IF($H254=1,BE253,""))))))))</f>
        <v/>
      </c>
      <c r="BF254" t="str">
        <f ca="1">IF($E253="","",IF($F254="",BF253,IF(AND($M254=1,BF$9&gt;$B$9),"",IF(AND($M254=1,BF$9&lt;=$B$9),LOOKUP(BF$9,$A$12:$A$111,$B$12:$B$111),IF(AND($H254=-1,BG$9=$R253),"",IF($H254=-1,BG253,IF(AND($H254=1,BE$9=$R253),$J254,IF($H254=1,BF253,""))))))))</f>
        <v/>
      </c>
      <c r="BG254" t="str">
        <f ca="1">IF($E253="","",IF($F254="",BG253,IF(AND($M254=1,BG$9&gt;$B$9),"",IF(AND($M254=1,BG$9&lt;=$B$9),LOOKUP(BG$9,$A$12:$A$111,$B$12:$B$111),IF(AND($H254=-1,BH$9=$R253),"",IF($H254=-1,BH253,IF(AND($H254=1,BF$9=$R253),$J254,IF($H254=1,BG253,""))))))))</f>
        <v/>
      </c>
      <c r="BH254" t="str">
        <f ca="1">IF($E253="","",IF($F254="",BH253,IF(AND($M254=1,BH$9&gt;$B$9),"",IF(AND($M254=1,BH$9&lt;=$B$9),LOOKUP(BH$9,$A$12:$A$111,$B$12:$B$111),IF(AND($H254=-1,BI$9=$R253),"",IF($H254=-1,BI253,IF(AND($H254=1,BG$9=$R253),$J254,IF($H254=1,BH253,""))))))))</f>
        <v/>
      </c>
      <c r="BI254" t="str">
        <f ca="1">IF($E253="","",IF($F254="",BI253,IF(AND($M254=1,BI$9&gt;$B$9),"",IF(AND($M254=1,BI$9&lt;=$B$9),LOOKUP(BI$9,$A$12:$A$111,$B$12:$B$111),IF(AND($H254=-1,BJ$9=$R253),"",IF($H254=-1,BJ253,IF(AND($H254=1,BH$9=$R253),$J254,IF($H254=1,BI253,""))))))))</f>
        <v/>
      </c>
      <c r="BJ254" t="str">
        <f ca="1">IF($E253="","",IF($F254="",BJ253,IF(AND($M254=1,BJ$9&gt;$B$9),"",IF(AND($M254=1,BJ$9&lt;=$B$9),LOOKUP(BJ$9,$A$12:$A$111,$B$12:$B$111),IF(AND($H254=-1,BK$9=$R253),"",IF($H254=-1,BK253,IF(AND($H254=1,BI$9=$R253),$J254,IF($H254=1,BJ253,""))))))))</f>
        <v/>
      </c>
      <c r="BK254" t="str">
        <f ca="1">IF($E253="","",IF($F254="",BK253,IF(AND($M254=1,BK$9&gt;$B$9),"",IF(AND($M254=1,BK$9&lt;=$B$9),LOOKUP(BK$9,$A$12:$A$111,$B$12:$B$111),IF(AND($H254=-1,BL$9=$R253),"",IF($H254=-1,BL253,IF(AND($H254=1,BJ$9=$R253),$J254,IF($H254=1,BK253,""))))))))</f>
        <v/>
      </c>
      <c r="BL254">
        <f ca="1">IF($E253="","",IF($F254="",BL253,IF(AND($M254=1,BL$9&gt;$B$9),"",IF(AND($M254=1,BL$9&lt;=$B$9),LOOKUP(BL$9,$A$12:$A$111,$B$12:$B$111),IF(AND($H254=-1,BM$9=$R253),"",IF($H254=-1,BM253,IF(AND($H254=1,BK$9=$R253),$J254,IF($H254=1,BL253,""))))))))</f>
        <v>0</v>
      </c>
      <c r="BM254">
        <f ca="1">IF($E253="","",IF($F254="",BM253,IF(AND($M254=1,BM$9&gt;$B$9),"",IF(AND($M254=1,BM$9&lt;=$B$9),LOOKUP(BM$9,$A$12:$A$111,$B$12:$B$111),IF(AND($H254=-1,BN$9=$R253),"",IF($H254=-1,BN253,IF(AND($H254=1,BL$9=$R253),$J254,IF($H254=1,BM253,""))))))))</f>
        <v>0</v>
      </c>
      <c r="BN254">
        <f ca="1">IF($E253="","",IF($F254="",BN253,IF(AND($M254=1,BN$9&gt;$B$9),"",IF(AND($M254=1,BN$9&lt;=$B$9),LOOKUP(BN$9,$A$12:$A$111,$B$12:$B$111),IF(AND($H254=-1,BO$9=$R253),"",IF($H254=-1,BO253,IF(AND($H254=1,BM$9=$R253),$J254,IF($H254=1,BN253,""))))))))</f>
        <v>0</v>
      </c>
      <c r="BO254">
        <f ca="1">IF($E253="","",IF($F254="",BO253,IF(AND($M254=1,BO$9&gt;$B$9),"",IF(AND($M254=1,BO$9&lt;=$B$9),LOOKUP(BO$9,$A$12:$A$111,$B$12:$B$111),IF(AND($H254=-1,BP$9=$R253),"",IF($H254=-1,BP253,IF(AND($H254=1,BN$9=$R253),$J254,IF($H254=1,BO253,""))))))))</f>
        <v>0</v>
      </c>
      <c r="BP254">
        <f ca="1">IF($E253="","",IF($F254="",BP253,IF(AND($M254=1,BP$9&gt;$B$9),"",IF(AND($M254=1,BP$9&lt;=$B$9),LOOKUP(BP$9,$A$12:$A$111,$B$12:$B$111),IF(AND($H254=-1,BQ$9=$R253),"",IF($H254=-1,BQ253,IF(AND($H254=1,BO$9=$R253),$J254,IF($H254=1,BP253,""))))))))</f>
        <v>0</v>
      </c>
    </row>
    <row r="255" spans="4:68" x14ac:dyDescent="0.25">
      <c r="D255" s="4">
        <v>245</v>
      </c>
      <c r="E255" s="1">
        <f t="shared" ca="1" si="30"/>
        <v>19</v>
      </c>
      <c r="F255" t="str">
        <f ca="1">IF(E254="","",IF(AND(B$3="Last",G254="Zero"),F254,IF(B$3="Last",G254,IF(AND(B$3="2nd last",G253="Zero"),F254,IF(B$3="2nd last",G253,IF(AND(B$3="Opposite",G254="Zero"),F254,IF(AND(B$3="Opposite",G254="Red"),"Black",IF(AND(B$3="Opposite",G254="Black"),"Red",IF(AND(B$3="Opposite",G254="Odd"),"Even",IF(AND(B$3="Opposite",G254="Even"),"Odd",IF(AND(B$3="Opposite",G254="High"),"Low",IF(AND(B$3="Opposite",G254="Low"),"High",IF(COUNTIF(Refs!$E$5:$I$6,B$3)=1,RevLab!B$3,"")))))))))))))</f>
        <v>Black</v>
      </c>
      <c r="G255" t="str">
        <f ca="1">IF(E255="","",IF(B$2="Red/Black",LOOKUP(E255,Refs!D:D,Refs!F:F),IF(B$2="High/Low",LOOKUP(E255,Refs!D:D,Refs!H:H),IF(B$2="Odd/Even",LOOKUP(E255,Refs!D:D,Refs!J:J),""))))</f>
        <v>Red</v>
      </c>
      <c r="H255">
        <f t="shared" ca="1" si="31"/>
        <v>-1</v>
      </c>
      <c r="I255">
        <f ca="1">IF(E254="","",IF(F255="","",IF(AND(R254&gt;1,P254+Q254&gt;=$B$4),$B$4,IF(R254=1,P254,P254+Q254))))</f>
        <v>19</v>
      </c>
      <c r="J255">
        <f t="shared" ca="1" si="32"/>
        <v>-19</v>
      </c>
      <c r="K255">
        <f t="shared" ca="1" si="34"/>
        <v>-303</v>
      </c>
      <c r="L255">
        <f t="shared" ca="1" si="35"/>
        <v>86</v>
      </c>
      <c r="M255">
        <f t="shared" ca="1" si="33"/>
        <v>0</v>
      </c>
      <c r="P255">
        <f t="shared" ca="1" si="27"/>
        <v>7</v>
      </c>
      <c r="Q255">
        <f t="shared" ca="1" si="28"/>
        <v>7</v>
      </c>
      <c r="R255" s="2">
        <f t="shared" ca="1" si="29"/>
        <v>1</v>
      </c>
      <c r="S255" s="4">
        <f ca="1">IF(E254="","",IF($F255="",S254,IF($M255=1,LOOKUP(S$9,$A$12:$A$111,$B$12:$B$111),IF(AND($H255=-1,T$9=$R254),"",IF($H255=-1,T254,IF($H255=1,S254))))))</f>
        <v>7</v>
      </c>
      <c r="T255" t="str">
        <f ca="1">IF($E254="","",IF($F255="",T254,IF(AND($M255=1,T$9&gt;$B$9),"",IF(AND($M255=1,T$9&lt;=$B$9),LOOKUP(T$9,$A$12:$A$111,$B$12:$B$111),IF(AND($H255=-1,U$9=$R254),"",IF($H255=-1,U254,IF(AND($H255=1,S$9=$R254),$J255,IF($H255=1,T254,""))))))))</f>
        <v/>
      </c>
      <c r="U255" t="str">
        <f ca="1">IF($E254="","",IF($F255="",U254,IF(AND($M255=1,U$9&gt;$B$9),"",IF(AND($M255=1,U$9&lt;=$B$9),LOOKUP(U$9,$A$12:$A$111,$B$12:$B$111),IF(AND($H255=-1,V$9=$R254),"",IF($H255=-1,V254,IF(AND($H255=1,T$9=$R254),$J255,IF($H255=1,U254,""))))))))</f>
        <v/>
      </c>
      <c r="V255" t="str">
        <f ca="1">IF($E254="","",IF($F255="",V254,IF(AND($M255=1,V$9&gt;$B$9),"",IF(AND($M255=1,V$9&lt;=$B$9),LOOKUP(V$9,$A$12:$A$111,$B$12:$B$111),IF(AND($H255=-1,W$9=$R254),"",IF($H255=-1,W254,IF(AND($H255=1,U$9=$R254),$J255,IF($H255=1,V254,""))))))))</f>
        <v/>
      </c>
      <c r="W255" t="str">
        <f ca="1">IF($E254="","",IF($F255="",W254,IF(AND($M255=1,W$9&gt;$B$9),"",IF(AND($M255=1,W$9&lt;=$B$9),LOOKUP(W$9,$A$12:$A$111,$B$12:$B$111),IF(AND($H255=-1,X$9=$R254),"",IF($H255=-1,X254,IF(AND($H255=1,V$9=$R254),$J255,IF($H255=1,W254,""))))))))</f>
        <v/>
      </c>
      <c r="X255" t="str">
        <f ca="1">IF($E254="","",IF($F255="",X254,IF(AND($M255=1,X$9&gt;$B$9),"",IF(AND($M255=1,X$9&lt;=$B$9),LOOKUP(X$9,$A$12:$A$111,$B$12:$B$111),IF(AND($H255=-1,Y$9=$R254),"",IF($H255=-1,Y254,IF(AND($H255=1,W$9=$R254),$J255,IF($H255=1,X254,""))))))))</f>
        <v/>
      </c>
      <c r="Y255" t="str">
        <f ca="1">IF($E254="","",IF($F255="",Y254,IF(AND($M255=1,Y$9&gt;$B$9),"",IF(AND($M255=1,Y$9&lt;=$B$9),LOOKUP(Y$9,$A$12:$A$111,$B$12:$B$111),IF(AND($H255=-1,Z$9=$R254),"",IF($H255=-1,Z254,IF(AND($H255=1,X$9=$R254),$J255,IF($H255=1,Y254,""))))))))</f>
        <v/>
      </c>
      <c r="Z255" t="str">
        <f ca="1">IF($E254="","",IF($F255="",Z254,IF(AND($M255=1,Z$9&gt;$B$9),"",IF(AND($M255=1,Z$9&lt;=$B$9),LOOKUP(Z$9,$A$12:$A$111,$B$12:$B$111),IF(AND($H255=-1,AA$9=$R254),"",IF($H255=-1,AA254,IF(AND($H255=1,Y$9=$R254),$J255,IF($H255=1,Z254,""))))))))</f>
        <v/>
      </c>
      <c r="AA255" t="str">
        <f ca="1">IF($E254="","",IF($F255="",AA254,IF(AND($M255=1,AA$9&gt;$B$9),"",IF(AND($M255=1,AA$9&lt;=$B$9),LOOKUP(AA$9,$A$12:$A$111,$B$12:$B$111),IF(AND($H255=-1,AB$9=$R254),"",IF($H255=-1,AB254,IF(AND($H255=1,Z$9=$R254),$J255,IF($H255=1,AA254,""))))))))</f>
        <v/>
      </c>
      <c r="AB255" t="str">
        <f ca="1">IF($E254="","",IF($F255="",AB254,IF(AND($M255=1,AB$9&gt;$B$9),"",IF(AND($M255=1,AB$9&lt;=$B$9),LOOKUP(AB$9,$A$12:$A$111,$B$12:$B$111),IF(AND($H255=-1,AC$9=$R254),"",IF($H255=-1,AC254,IF(AND($H255=1,AA$9=$R254),$J255,IF($H255=1,AB254,""))))))))</f>
        <v/>
      </c>
      <c r="AC255" t="str">
        <f ca="1">IF($E254="","",IF($F255="",AC254,IF(AND($M255=1,AC$9&gt;$B$9),"",IF(AND($M255=1,AC$9&lt;=$B$9),LOOKUP(AC$9,$A$12:$A$111,$B$12:$B$111),IF(AND($H255=-1,AD$9=$R254),"",IF($H255=-1,AD254,IF(AND($H255=1,AB$9=$R254),$J255,IF($H255=1,AC254,""))))))))</f>
        <v/>
      </c>
      <c r="AD255" t="str">
        <f ca="1">IF($E254="","",IF($F255="",AD254,IF(AND($M255=1,AD$9&gt;$B$9),"",IF(AND($M255=1,AD$9&lt;=$B$9),LOOKUP(AD$9,$A$12:$A$111,$B$12:$B$111),IF(AND($H255=-1,AE$9=$R254),"",IF($H255=-1,AE254,IF(AND($H255=1,AC$9=$R254),$J255,IF($H255=1,AD254,""))))))))</f>
        <v/>
      </c>
      <c r="AE255" t="str">
        <f ca="1">IF($E254="","",IF($F255="",AE254,IF(AND($M255=1,AE$9&gt;$B$9),"",IF(AND($M255=1,AE$9&lt;=$B$9),LOOKUP(AE$9,$A$12:$A$111,$B$12:$B$111),IF(AND($H255=-1,AF$9=$R254),"",IF($H255=-1,AF254,IF(AND($H255=1,AD$9=$R254),$J255,IF($H255=1,AE254,""))))))))</f>
        <v/>
      </c>
      <c r="AF255" t="str">
        <f ca="1">IF($E254="","",IF($F255="",AF254,IF(AND($M255=1,AF$9&gt;$B$9),"",IF(AND($M255=1,AF$9&lt;=$B$9),LOOKUP(AF$9,$A$12:$A$111,$B$12:$B$111),IF(AND($H255=-1,AG$9=$R254),"",IF($H255=-1,AG254,IF(AND($H255=1,AE$9=$R254),$J255,IF($H255=1,AF254,""))))))))</f>
        <v/>
      </c>
      <c r="AG255" t="str">
        <f ca="1">IF($E254="","",IF($F255="",AG254,IF(AND($M255=1,AG$9&gt;$B$9),"",IF(AND($M255=1,AG$9&lt;=$B$9),LOOKUP(AG$9,$A$12:$A$111,$B$12:$B$111),IF(AND($H255=-1,AH$9=$R254),"",IF($H255=-1,AH254,IF(AND($H255=1,AF$9=$R254),$J255,IF($H255=1,AG254,""))))))))</f>
        <v/>
      </c>
      <c r="AH255" t="str">
        <f ca="1">IF($E254="","",IF($F255="",AH254,IF(AND($M255=1,AH$9&gt;$B$9),"",IF(AND($M255=1,AH$9&lt;=$B$9),LOOKUP(AH$9,$A$12:$A$111,$B$12:$B$111),IF(AND($H255=-1,AI$9=$R254),"",IF($H255=-1,AI254,IF(AND($H255=1,AG$9=$R254),$J255,IF($H255=1,AH254,""))))))))</f>
        <v/>
      </c>
      <c r="AI255" t="str">
        <f ca="1">IF($E254="","",IF($F255="",AI254,IF(AND($M255=1,AI$9&gt;$B$9),"",IF(AND($M255=1,AI$9&lt;=$B$9),LOOKUP(AI$9,$A$12:$A$111,$B$12:$B$111),IF(AND($H255=-1,AJ$9=$R254),"",IF($H255=-1,AJ254,IF(AND($H255=1,AH$9=$R254),$J255,IF($H255=1,AI254,""))))))))</f>
        <v/>
      </c>
      <c r="AJ255" t="str">
        <f ca="1">IF($E254="","",IF($F255="",AJ254,IF(AND($M255=1,AJ$9&gt;$B$9),"",IF(AND($M255=1,AJ$9&lt;=$B$9),LOOKUP(AJ$9,$A$12:$A$111,$B$12:$B$111),IF(AND($H255=-1,AK$9=$R254),"",IF($H255=-1,AK254,IF(AND($H255=1,AI$9=$R254),$J255,IF($H255=1,AJ254,""))))))))</f>
        <v/>
      </c>
      <c r="AK255" t="str">
        <f ca="1">IF($E254="","",IF($F255="",AK254,IF(AND($M255=1,AK$9&gt;$B$9),"",IF(AND($M255=1,AK$9&lt;=$B$9),LOOKUP(AK$9,$A$12:$A$111,$B$12:$B$111),IF(AND($H255=-1,AL$9=$R254),"",IF($H255=-1,AL254,IF(AND($H255=1,AJ$9=$R254),$J255,IF($H255=1,AK254,""))))))))</f>
        <v/>
      </c>
      <c r="AL255" t="str">
        <f ca="1">IF($E254="","",IF($F255="",AL254,IF(AND($M255=1,AL$9&gt;$B$9),"",IF(AND($M255=1,AL$9&lt;=$B$9),LOOKUP(AL$9,$A$12:$A$111,$B$12:$B$111),IF(AND($H255=-1,AM$9=$R254),"",IF($H255=-1,AM254,IF(AND($H255=1,AK$9=$R254),$J255,IF($H255=1,AL254,""))))))))</f>
        <v/>
      </c>
      <c r="AM255" t="str">
        <f ca="1">IF($E254="","",IF($F255="",AM254,IF(AND($M255=1,AM$9&gt;$B$9),"",IF(AND($M255=1,AM$9&lt;=$B$9),LOOKUP(AM$9,$A$12:$A$111,$B$12:$B$111),IF(AND($H255=-1,AN$9=$R254),"",IF($H255=-1,AN254,IF(AND($H255=1,AL$9=$R254),$J255,IF($H255=1,AM254,""))))))))</f>
        <v/>
      </c>
      <c r="AN255" t="str">
        <f ca="1">IF($E254="","",IF($F255="",AN254,IF(AND($M255=1,AN$9&gt;$B$9),"",IF(AND($M255=1,AN$9&lt;=$B$9),LOOKUP(AN$9,$A$12:$A$111,$B$12:$B$111),IF(AND($H255=-1,AO$9=$R254),"",IF($H255=-1,AO254,IF(AND($H255=1,AM$9=$R254),$J255,IF($H255=1,AN254,""))))))))</f>
        <v/>
      </c>
      <c r="AO255" t="str">
        <f ca="1">IF($E254="","",IF($F255="",AO254,IF(AND($M255=1,AO$9&gt;$B$9),"",IF(AND($M255=1,AO$9&lt;=$B$9),LOOKUP(AO$9,$A$12:$A$111,$B$12:$B$111),IF(AND($H255=-1,AP$9=$R254),"",IF($H255=-1,AP254,IF(AND($H255=1,AN$9=$R254),$J255,IF($H255=1,AO254,""))))))))</f>
        <v/>
      </c>
      <c r="AP255" t="str">
        <f ca="1">IF($E254="","",IF($F255="",AP254,IF(AND($M255=1,AP$9&gt;$B$9),"",IF(AND($M255=1,AP$9&lt;=$B$9),LOOKUP(AP$9,$A$12:$A$111,$B$12:$B$111),IF(AND($H255=-1,AQ$9=$R254),"",IF($H255=-1,AQ254,IF(AND($H255=1,AO$9=$R254),$J255,IF($H255=1,AP254,""))))))))</f>
        <v/>
      </c>
      <c r="AQ255" t="str">
        <f ca="1">IF($E254="","",IF($F255="",AQ254,IF(AND($M255=1,AQ$9&gt;$B$9),"",IF(AND($M255=1,AQ$9&lt;=$B$9),LOOKUP(AQ$9,$A$12:$A$111,$B$12:$B$111),IF(AND($H255=-1,AR$9=$R254),"",IF($H255=-1,AR254,IF(AND($H255=1,AP$9=$R254),$J255,IF($H255=1,AQ254,""))))))))</f>
        <v/>
      </c>
      <c r="AR255" t="str">
        <f ca="1">IF($E254="","",IF($F255="",AR254,IF(AND($M255=1,AR$9&gt;$B$9),"",IF(AND($M255=1,AR$9&lt;=$B$9),LOOKUP(AR$9,$A$12:$A$111,$B$12:$B$111),IF(AND($H255=-1,AS$9=$R254),"",IF($H255=-1,AS254,IF(AND($H255=1,AQ$9=$R254),$J255,IF($H255=1,AR254,""))))))))</f>
        <v/>
      </c>
      <c r="AS255" t="str">
        <f ca="1">IF($E254="","",IF($F255="",AS254,IF(AND($M255=1,AS$9&gt;$B$9),"",IF(AND($M255=1,AS$9&lt;=$B$9),LOOKUP(AS$9,$A$12:$A$111,$B$12:$B$111),IF(AND($H255=-1,AT$9=$R254),"",IF($H255=-1,AT254,IF(AND($H255=1,AR$9=$R254),$J255,IF($H255=1,AS254,""))))))))</f>
        <v/>
      </c>
      <c r="AT255" t="str">
        <f ca="1">IF($E254="","",IF($F255="",AT254,IF(AND($M255=1,AT$9&gt;$B$9),"",IF(AND($M255=1,AT$9&lt;=$B$9),LOOKUP(AT$9,$A$12:$A$111,$B$12:$B$111),IF(AND($H255=-1,AU$9=$R254),"",IF($H255=-1,AU254,IF(AND($H255=1,AS$9=$R254),$J255,IF($H255=1,AT254,""))))))))</f>
        <v/>
      </c>
      <c r="AU255" t="str">
        <f ca="1">IF($E254="","",IF($F255="",AU254,IF(AND($M255=1,AU$9&gt;$B$9),"",IF(AND($M255=1,AU$9&lt;=$B$9),LOOKUP(AU$9,$A$12:$A$111,$B$12:$B$111),IF(AND($H255=-1,AV$9=$R254),"",IF($H255=-1,AV254,IF(AND($H255=1,AT$9=$R254),$J255,IF($H255=1,AU254,""))))))))</f>
        <v/>
      </c>
      <c r="AV255" t="str">
        <f ca="1">IF($E254="","",IF($F255="",AV254,IF(AND($M255=1,AV$9&gt;$B$9),"",IF(AND($M255=1,AV$9&lt;=$B$9),LOOKUP(AV$9,$A$12:$A$111,$B$12:$B$111),IF(AND($H255=-1,AW$9=$R254),"",IF($H255=-1,AW254,IF(AND($H255=1,AU$9=$R254),$J255,IF($H255=1,AV254,""))))))))</f>
        <v/>
      </c>
      <c r="AW255" t="str">
        <f ca="1">IF($E254="","",IF($F255="",AW254,IF(AND($M255=1,AW$9&gt;$B$9),"",IF(AND($M255=1,AW$9&lt;=$B$9),LOOKUP(AW$9,$A$12:$A$111,$B$12:$B$111),IF(AND($H255=-1,AX$9=$R254),"",IF($H255=-1,AX254,IF(AND($H255=1,AV$9=$R254),$J255,IF($H255=1,AW254,""))))))))</f>
        <v/>
      </c>
      <c r="AX255" t="str">
        <f ca="1">IF($E254="","",IF($F255="",AX254,IF(AND($M255=1,AX$9&gt;$B$9),"",IF(AND($M255=1,AX$9&lt;=$B$9),LOOKUP(AX$9,$A$12:$A$111,$B$12:$B$111),IF(AND($H255=-1,AY$9=$R254),"",IF($H255=-1,AY254,IF(AND($H255=1,AW$9=$R254),$J255,IF($H255=1,AX254,""))))))))</f>
        <v/>
      </c>
      <c r="AY255" t="str">
        <f ca="1">IF($E254="","",IF($F255="",AY254,IF(AND($M255=1,AY$9&gt;$B$9),"",IF(AND($M255=1,AY$9&lt;=$B$9),LOOKUP(AY$9,$A$12:$A$111,$B$12:$B$111),IF(AND($H255=-1,AZ$9=$R254),"",IF($H255=-1,AZ254,IF(AND($H255=1,AX$9=$R254),$J255,IF($H255=1,AY254,""))))))))</f>
        <v/>
      </c>
      <c r="AZ255" t="str">
        <f ca="1">IF($E254="","",IF($F255="",AZ254,IF(AND($M255=1,AZ$9&gt;$B$9),"",IF(AND($M255=1,AZ$9&lt;=$B$9),LOOKUP(AZ$9,$A$12:$A$111,$B$12:$B$111),IF(AND($H255=-1,BA$9=$R254),"",IF($H255=-1,BA254,IF(AND($H255=1,AY$9=$R254),$J255,IF($H255=1,AZ254,""))))))))</f>
        <v/>
      </c>
      <c r="BA255" t="str">
        <f ca="1">IF($E254="","",IF($F255="",BA254,IF(AND($M255=1,BA$9&gt;$B$9),"",IF(AND($M255=1,BA$9&lt;=$B$9),LOOKUP(BA$9,$A$12:$A$111,$B$12:$B$111),IF(AND($H255=-1,BB$9=$R254),"",IF($H255=-1,BB254,IF(AND($H255=1,AZ$9=$R254),$J255,IF($H255=1,BA254,""))))))))</f>
        <v/>
      </c>
      <c r="BB255" t="str">
        <f ca="1">IF($E254="","",IF($F255="",BB254,IF(AND($M255=1,BB$9&gt;$B$9),"",IF(AND($M255=1,BB$9&lt;=$B$9),LOOKUP(BB$9,$A$12:$A$111,$B$12:$B$111),IF(AND($H255=-1,BC$9=$R254),"",IF($H255=-1,BC254,IF(AND($H255=1,BA$9=$R254),$J255,IF($H255=1,BB254,""))))))))</f>
        <v/>
      </c>
      <c r="BC255" t="str">
        <f ca="1">IF($E254="","",IF($F255="",BC254,IF(AND($M255=1,BC$9&gt;$B$9),"",IF(AND($M255=1,BC$9&lt;=$B$9),LOOKUP(BC$9,$A$12:$A$111,$B$12:$B$111),IF(AND($H255=-1,BD$9=$R254),"",IF($H255=-1,BD254,IF(AND($H255=1,BB$9=$R254),$J255,IF($H255=1,BC254,""))))))))</f>
        <v/>
      </c>
      <c r="BD255" t="str">
        <f ca="1">IF($E254="","",IF($F255="",BD254,IF(AND($M255=1,BD$9&gt;$B$9),"",IF(AND($M255=1,BD$9&lt;=$B$9),LOOKUP(BD$9,$A$12:$A$111,$B$12:$B$111),IF(AND($H255=-1,BE$9=$R254),"",IF($H255=-1,BE254,IF(AND($H255=1,BC$9=$R254),$J255,IF($H255=1,BD254,""))))))))</f>
        <v/>
      </c>
      <c r="BE255" t="str">
        <f ca="1">IF($E254="","",IF($F255="",BE254,IF(AND($M255=1,BE$9&gt;$B$9),"",IF(AND($M255=1,BE$9&lt;=$B$9),LOOKUP(BE$9,$A$12:$A$111,$B$12:$B$111),IF(AND($H255=-1,BF$9=$R254),"",IF($H255=-1,BF254,IF(AND($H255=1,BD$9=$R254),$J255,IF($H255=1,BE254,""))))))))</f>
        <v/>
      </c>
      <c r="BF255" t="str">
        <f ca="1">IF($E254="","",IF($F255="",BF254,IF(AND($M255=1,BF$9&gt;$B$9),"",IF(AND($M255=1,BF$9&lt;=$B$9),LOOKUP(BF$9,$A$12:$A$111,$B$12:$B$111),IF(AND($H255=-1,BG$9=$R254),"",IF($H255=-1,BG254,IF(AND($H255=1,BE$9=$R254),$J255,IF($H255=1,BF254,""))))))))</f>
        <v/>
      </c>
      <c r="BG255" t="str">
        <f ca="1">IF($E254="","",IF($F255="",BG254,IF(AND($M255=1,BG$9&gt;$B$9),"",IF(AND($M255=1,BG$9&lt;=$B$9),LOOKUP(BG$9,$A$12:$A$111,$B$12:$B$111),IF(AND($H255=-1,BH$9=$R254),"",IF($H255=-1,BH254,IF(AND($H255=1,BF$9=$R254),$J255,IF($H255=1,BG254,""))))))))</f>
        <v/>
      </c>
      <c r="BH255" t="str">
        <f ca="1">IF($E254="","",IF($F255="",BH254,IF(AND($M255=1,BH$9&gt;$B$9),"",IF(AND($M255=1,BH$9&lt;=$B$9),LOOKUP(BH$9,$A$12:$A$111,$B$12:$B$111),IF(AND($H255=-1,BI$9=$R254),"",IF($H255=-1,BI254,IF(AND($H255=1,BG$9=$R254),$J255,IF($H255=1,BH254,""))))))))</f>
        <v/>
      </c>
      <c r="BI255" t="str">
        <f ca="1">IF($E254="","",IF($F255="",BI254,IF(AND($M255=1,BI$9&gt;$B$9),"",IF(AND($M255=1,BI$9&lt;=$B$9),LOOKUP(BI$9,$A$12:$A$111,$B$12:$B$111),IF(AND($H255=-1,BJ$9=$R254),"",IF($H255=-1,BJ254,IF(AND($H255=1,BH$9=$R254),$J255,IF($H255=1,BI254,""))))))))</f>
        <v/>
      </c>
      <c r="BJ255" t="str">
        <f ca="1">IF($E254="","",IF($F255="",BJ254,IF(AND($M255=1,BJ$9&gt;$B$9),"",IF(AND($M255=1,BJ$9&lt;=$B$9),LOOKUP(BJ$9,$A$12:$A$111,$B$12:$B$111),IF(AND($H255=-1,BK$9=$R254),"",IF($H255=-1,BK254,IF(AND($H255=1,BI$9=$R254),$J255,IF($H255=1,BJ254,""))))))))</f>
        <v/>
      </c>
      <c r="BK255">
        <f ca="1">IF($E254="","",IF($F255="",BK254,IF(AND($M255=1,BK$9&gt;$B$9),"",IF(AND($M255=1,BK$9&lt;=$B$9),LOOKUP(BK$9,$A$12:$A$111,$B$12:$B$111),IF(AND($H255=-1,BL$9=$R254),"",IF($H255=-1,BL254,IF(AND($H255=1,BJ$9=$R254),$J255,IF($H255=1,BK254,""))))))))</f>
        <v>0</v>
      </c>
      <c r="BL255">
        <f ca="1">IF($E254="","",IF($F255="",BL254,IF(AND($M255=1,BL$9&gt;$B$9),"",IF(AND($M255=1,BL$9&lt;=$B$9),LOOKUP(BL$9,$A$12:$A$111,$B$12:$B$111),IF(AND($H255=-1,BM$9=$R254),"",IF($H255=-1,BM254,IF(AND($H255=1,BK$9=$R254),$J255,IF($H255=1,BL254,""))))))))</f>
        <v>0</v>
      </c>
      <c r="BM255">
        <f ca="1">IF($E254="","",IF($F255="",BM254,IF(AND($M255=1,BM$9&gt;$B$9),"",IF(AND($M255=1,BM$9&lt;=$B$9),LOOKUP(BM$9,$A$12:$A$111,$B$12:$B$111),IF(AND($H255=-1,BN$9=$R254),"",IF($H255=-1,BN254,IF(AND($H255=1,BL$9=$R254),$J255,IF($H255=1,BM254,""))))))))</f>
        <v>0</v>
      </c>
      <c r="BN255">
        <f ca="1">IF($E254="","",IF($F255="",BN254,IF(AND($M255=1,BN$9&gt;$B$9),"",IF(AND($M255=1,BN$9&lt;=$B$9),LOOKUP(BN$9,$A$12:$A$111,$B$12:$B$111),IF(AND($H255=-1,BO$9=$R254),"",IF($H255=-1,BO254,IF(AND($H255=1,BM$9=$R254),$J255,IF($H255=1,BN254,""))))))))</f>
        <v>0</v>
      </c>
      <c r="BO255">
        <f ca="1">IF($E254="","",IF($F255="",BO254,IF(AND($M255=1,BO$9&gt;$B$9),"",IF(AND($M255=1,BO$9&lt;=$B$9),LOOKUP(BO$9,$A$12:$A$111,$B$12:$B$111),IF(AND($H255=-1,BP$9=$R254),"",IF($H255=-1,BP254,IF(AND($H255=1,BN$9=$R254),$J255,IF($H255=1,BO254,""))))))))</f>
        <v>0</v>
      </c>
      <c r="BP255">
        <f ca="1">IF($E254="","",IF($F255="",BP254,IF(AND($M255=1,BP$9&gt;$B$9),"",IF(AND($M255=1,BP$9&lt;=$B$9),LOOKUP(BP$9,$A$12:$A$111,$B$12:$B$111),IF(AND($H255=-1,BQ$9=$R254),"",IF($H255=-1,BQ254,IF(AND($H255=1,BO$9=$R254),$J255,IF($H255=1,BP254,""))))))))</f>
        <v>0</v>
      </c>
    </row>
    <row r="256" spans="4:68" x14ac:dyDescent="0.25">
      <c r="D256" s="4">
        <v>246</v>
      </c>
      <c r="E256" s="1">
        <f t="shared" ca="1" si="30"/>
        <v>30</v>
      </c>
      <c r="F256" t="str">
        <f ca="1">IF(E255="","",IF(AND(B$3="Last",G255="Zero"),F255,IF(B$3="Last",G255,IF(AND(B$3="2nd last",G254="Zero"),F255,IF(B$3="2nd last",G254,IF(AND(B$3="Opposite",G255="Zero"),F255,IF(AND(B$3="Opposite",G255="Red"),"Black",IF(AND(B$3="Opposite",G255="Black"),"Red",IF(AND(B$3="Opposite",G255="Odd"),"Even",IF(AND(B$3="Opposite",G255="Even"),"Odd",IF(AND(B$3="Opposite",G255="High"),"Low",IF(AND(B$3="Opposite",G255="Low"),"High",IF(COUNTIF(Refs!$E$5:$I$6,B$3)=1,RevLab!B$3,"")))))))))))))</f>
        <v>Black</v>
      </c>
      <c r="G256" t="str">
        <f ca="1">IF(E256="","",IF(B$2="Red/Black",LOOKUP(E256,Refs!D:D,Refs!F:F),IF(B$2="High/Low",LOOKUP(E256,Refs!D:D,Refs!H:H),IF(B$2="Odd/Even",LOOKUP(E256,Refs!D:D,Refs!J:J),""))))</f>
        <v>Red</v>
      </c>
      <c r="H256">
        <f t="shared" ca="1" si="31"/>
        <v>-1</v>
      </c>
      <c r="I256">
        <f ca="1">IF(E255="","",IF(F256="","",IF(AND(R255&gt;1,P255+Q255&gt;=$B$4),$B$4,IF(R255=1,P255,P255+Q255))))</f>
        <v>7</v>
      </c>
      <c r="J256">
        <f t="shared" ca="1" si="32"/>
        <v>-7</v>
      </c>
      <c r="K256">
        <f t="shared" ca="1" si="34"/>
        <v>-310</v>
      </c>
      <c r="L256">
        <f t="shared" ca="1" si="35"/>
        <v>86</v>
      </c>
      <c r="M256">
        <f t="shared" ca="1" si="33"/>
        <v>1</v>
      </c>
      <c r="P256">
        <f t="shared" ca="1" si="27"/>
        <v>1</v>
      </c>
      <c r="Q256">
        <f t="shared" ca="1" si="28"/>
        <v>4</v>
      </c>
      <c r="R256" s="2">
        <f t="shared" ca="1" si="29"/>
        <v>4</v>
      </c>
      <c r="S256" s="4">
        <f ca="1">IF(E255="","",IF($F256="",S255,IF($M256=1,LOOKUP(S$9,$A$12:$A$111,$B$12:$B$111),IF(AND($H256=-1,T$9=$R255),"",IF($H256=-1,T255,IF($H256=1,S255))))))</f>
        <v>1</v>
      </c>
      <c r="T256">
        <f ca="1">IF($E255="","",IF($F256="",T255,IF(AND($M256=1,T$9&gt;$B$9),"",IF(AND($M256=1,T$9&lt;=$B$9),LOOKUP(T$9,$A$12:$A$111,$B$12:$B$111),IF(AND($H256=-1,U$9=$R255),"",IF($H256=-1,U255,IF(AND($H256=1,S$9=$R255),$J256,IF($H256=1,T255,""))))))))</f>
        <v>2</v>
      </c>
      <c r="U256">
        <f ca="1">IF($E255="","",IF($F256="",U255,IF(AND($M256=1,U$9&gt;$B$9),"",IF(AND($M256=1,U$9&lt;=$B$9),LOOKUP(U$9,$A$12:$A$111,$B$12:$B$111),IF(AND($H256=-1,V$9=$R255),"",IF($H256=-1,V255,IF(AND($H256=1,T$9=$R255),$J256,IF($H256=1,U255,""))))))))</f>
        <v>3</v>
      </c>
      <c r="V256">
        <f ca="1">IF($E255="","",IF($F256="",V255,IF(AND($M256=1,V$9&gt;$B$9),"",IF(AND($M256=1,V$9&lt;=$B$9),LOOKUP(V$9,$A$12:$A$111,$B$12:$B$111),IF(AND($H256=-1,W$9=$R255),"",IF($H256=-1,W255,IF(AND($H256=1,U$9=$R255),$J256,IF($H256=1,V255,""))))))))</f>
        <v>4</v>
      </c>
      <c r="W256" t="str">
        <f ca="1">IF($E255="","",IF($F256="",W255,IF(AND($M256=1,W$9&gt;$B$9),"",IF(AND($M256=1,W$9&lt;=$B$9),LOOKUP(W$9,$A$12:$A$111,$B$12:$B$111),IF(AND($H256=-1,X$9=$R255),"",IF($H256=-1,X255,IF(AND($H256=1,V$9=$R255),$J256,IF($H256=1,W255,""))))))))</f>
        <v/>
      </c>
      <c r="X256" t="str">
        <f ca="1">IF($E255="","",IF($F256="",X255,IF(AND($M256=1,X$9&gt;$B$9),"",IF(AND($M256=1,X$9&lt;=$B$9),LOOKUP(X$9,$A$12:$A$111,$B$12:$B$111),IF(AND($H256=-1,Y$9=$R255),"",IF($H256=-1,Y255,IF(AND($H256=1,W$9=$R255),$J256,IF($H256=1,X255,""))))))))</f>
        <v/>
      </c>
      <c r="Y256" t="str">
        <f ca="1">IF($E255="","",IF($F256="",Y255,IF(AND($M256=1,Y$9&gt;$B$9),"",IF(AND($M256=1,Y$9&lt;=$B$9),LOOKUP(Y$9,$A$12:$A$111,$B$12:$B$111),IF(AND($H256=-1,Z$9=$R255),"",IF($H256=-1,Z255,IF(AND($H256=1,X$9=$R255),$J256,IF($H256=1,Y255,""))))))))</f>
        <v/>
      </c>
      <c r="Z256" t="str">
        <f ca="1">IF($E255="","",IF($F256="",Z255,IF(AND($M256=1,Z$9&gt;$B$9),"",IF(AND($M256=1,Z$9&lt;=$B$9),LOOKUP(Z$9,$A$12:$A$111,$B$12:$B$111),IF(AND($H256=-1,AA$9=$R255),"",IF($H256=-1,AA255,IF(AND($H256=1,Y$9=$R255),$J256,IF($H256=1,Z255,""))))))))</f>
        <v/>
      </c>
      <c r="AA256" t="str">
        <f ca="1">IF($E255="","",IF($F256="",AA255,IF(AND($M256=1,AA$9&gt;$B$9),"",IF(AND($M256=1,AA$9&lt;=$B$9),LOOKUP(AA$9,$A$12:$A$111,$B$12:$B$111),IF(AND($H256=-1,AB$9=$R255),"",IF($H256=-1,AB255,IF(AND($H256=1,Z$9=$R255),$J256,IF($H256=1,AA255,""))))))))</f>
        <v/>
      </c>
      <c r="AB256" t="str">
        <f ca="1">IF($E255="","",IF($F256="",AB255,IF(AND($M256=1,AB$9&gt;$B$9),"",IF(AND($M256=1,AB$9&lt;=$B$9),LOOKUP(AB$9,$A$12:$A$111,$B$12:$B$111),IF(AND($H256=-1,AC$9=$R255),"",IF($H256=-1,AC255,IF(AND($H256=1,AA$9=$R255),$J256,IF($H256=1,AB255,""))))))))</f>
        <v/>
      </c>
      <c r="AC256" t="str">
        <f ca="1">IF($E255="","",IF($F256="",AC255,IF(AND($M256=1,AC$9&gt;$B$9),"",IF(AND($M256=1,AC$9&lt;=$B$9),LOOKUP(AC$9,$A$12:$A$111,$B$12:$B$111),IF(AND($H256=-1,AD$9=$R255),"",IF($H256=-1,AD255,IF(AND($H256=1,AB$9=$R255),$J256,IF($H256=1,AC255,""))))))))</f>
        <v/>
      </c>
      <c r="AD256" t="str">
        <f ca="1">IF($E255="","",IF($F256="",AD255,IF(AND($M256=1,AD$9&gt;$B$9),"",IF(AND($M256=1,AD$9&lt;=$B$9),LOOKUP(AD$9,$A$12:$A$111,$B$12:$B$111),IF(AND($H256=-1,AE$9=$R255),"",IF($H256=-1,AE255,IF(AND($H256=1,AC$9=$R255),$J256,IF($H256=1,AD255,""))))))))</f>
        <v/>
      </c>
      <c r="AE256" t="str">
        <f ca="1">IF($E255="","",IF($F256="",AE255,IF(AND($M256=1,AE$9&gt;$B$9),"",IF(AND($M256=1,AE$9&lt;=$B$9),LOOKUP(AE$9,$A$12:$A$111,$B$12:$B$111),IF(AND($H256=-1,AF$9=$R255),"",IF($H256=-1,AF255,IF(AND($H256=1,AD$9=$R255),$J256,IF($H256=1,AE255,""))))))))</f>
        <v/>
      </c>
      <c r="AF256" t="str">
        <f ca="1">IF($E255="","",IF($F256="",AF255,IF(AND($M256=1,AF$9&gt;$B$9),"",IF(AND($M256=1,AF$9&lt;=$B$9),LOOKUP(AF$9,$A$12:$A$111,$B$12:$B$111),IF(AND($H256=-1,AG$9=$R255),"",IF($H256=-1,AG255,IF(AND($H256=1,AE$9=$R255),$J256,IF($H256=1,AF255,""))))))))</f>
        <v/>
      </c>
      <c r="AG256" t="str">
        <f ca="1">IF($E255="","",IF($F256="",AG255,IF(AND($M256=1,AG$9&gt;$B$9),"",IF(AND($M256=1,AG$9&lt;=$B$9),LOOKUP(AG$9,$A$12:$A$111,$B$12:$B$111),IF(AND($H256=-1,AH$9=$R255),"",IF($H256=-1,AH255,IF(AND($H256=1,AF$9=$R255),$J256,IF($H256=1,AG255,""))))))))</f>
        <v/>
      </c>
      <c r="AH256" t="str">
        <f ca="1">IF($E255="","",IF($F256="",AH255,IF(AND($M256=1,AH$9&gt;$B$9),"",IF(AND($M256=1,AH$9&lt;=$B$9),LOOKUP(AH$9,$A$12:$A$111,$B$12:$B$111),IF(AND($H256=-1,AI$9=$R255),"",IF($H256=-1,AI255,IF(AND($H256=1,AG$9=$R255),$J256,IF($H256=1,AH255,""))))))))</f>
        <v/>
      </c>
      <c r="AI256" t="str">
        <f ca="1">IF($E255="","",IF($F256="",AI255,IF(AND($M256=1,AI$9&gt;$B$9),"",IF(AND($M256=1,AI$9&lt;=$B$9),LOOKUP(AI$9,$A$12:$A$111,$B$12:$B$111),IF(AND($H256=-1,AJ$9=$R255),"",IF($H256=-1,AJ255,IF(AND($H256=1,AH$9=$R255),$J256,IF($H256=1,AI255,""))))))))</f>
        <v/>
      </c>
      <c r="AJ256" t="str">
        <f ca="1">IF($E255="","",IF($F256="",AJ255,IF(AND($M256=1,AJ$9&gt;$B$9),"",IF(AND($M256=1,AJ$9&lt;=$B$9),LOOKUP(AJ$9,$A$12:$A$111,$B$12:$B$111),IF(AND($H256=-1,AK$9=$R255),"",IF($H256=-1,AK255,IF(AND($H256=1,AI$9=$R255),$J256,IF($H256=1,AJ255,""))))))))</f>
        <v/>
      </c>
      <c r="AK256" t="str">
        <f ca="1">IF($E255="","",IF($F256="",AK255,IF(AND($M256=1,AK$9&gt;$B$9),"",IF(AND($M256=1,AK$9&lt;=$B$9),LOOKUP(AK$9,$A$12:$A$111,$B$12:$B$111),IF(AND($H256=-1,AL$9=$R255),"",IF($H256=-1,AL255,IF(AND($H256=1,AJ$9=$R255),$J256,IF($H256=1,AK255,""))))))))</f>
        <v/>
      </c>
      <c r="AL256" t="str">
        <f ca="1">IF($E255="","",IF($F256="",AL255,IF(AND($M256=1,AL$9&gt;$B$9),"",IF(AND($M256=1,AL$9&lt;=$B$9),LOOKUP(AL$9,$A$12:$A$111,$B$12:$B$111),IF(AND($H256=-1,AM$9=$R255),"",IF($H256=-1,AM255,IF(AND($H256=1,AK$9=$R255),$J256,IF($H256=1,AL255,""))))))))</f>
        <v/>
      </c>
      <c r="AM256" t="str">
        <f ca="1">IF($E255="","",IF($F256="",AM255,IF(AND($M256=1,AM$9&gt;$B$9),"",IF(AND($M256=1,AM$9&lt;=$B$9),LOOKUP(AM$9,$A$12:$A$111,$B$12:$B$111),IF(AND($H256=-1,AN$9=$R255),"",IF($H256=-1,AN255,IF(AND($H256=1,AL$9=$R255),$J256,IF($H256=1,AM255,""))))))))</f>
        <v/>
      </c>
      <c r="AN256" t="str">
        <f ca="1">IF($E255="","",IF($F256="",AN255,IF(AND($M256=1,AN$9&gt;$B$9),"",IF(AND($M256=1,AN$9&lt;=$B$9),LOOKUP(AN$9,$A$12:$A$111,$B$12:$B$111),IF(AND($H256=-1,AO$9=$R255),"",IF($H256=-1,AO255,IF(AND($H256=1,AM$9=$R255),$J256,IF($H256=1,AN255,""))))))))</f>
        <v/>
      </c>
      <c r="AO256" t="str">
        <f ca="1">IF($E255="","",IF($F256="",AO255,IF(AND($M256=1,AO$9&gt;$B$9),"",IF(AND($M256=1,AO$9&lt;=$B$9),LOOKUP(AO$9,$A$12:$A$111,$B$12:$B$111),IF(AND($H256=-1,AP$9=$R255),"",IF($H256=-1,AP255,IF(AND($H256=1,AN$9=$R255),$J256,IF($H256=1,AO255,""))))))))</f>
        <v/>
      </c>
      <c r="AP256" t="str">
        <f ca="1">IF($E255="","",IF($F256="",AP255,IF(AND($M256=1,AP$9&gt;$B$9),"",IF(AND($M256=1,AP$9&lt;=$B$9),LOOKUP(AP$9,$A$12:$A$111,$B$12:$B$111),IF(AND($H256=-1,AQ$9=$R255),"",IF($H256=-1,AQ255,IF(AND($H256=1,AO$9=$R255),$J256,IF($H256=1,AP255,""))))))))</f>
        <v/>
      </c>
      <c r="AQ256" t="str">
        <f ca="1">IF($E255="","",IF($F256="",AQ255,IF(AND($M256=1,AQ$9&gt;$B$9),"",IF(AND($M256=1,AQ$9&lt;=$B$9),LOOKUP(AQ$9,$A$12:$A$111,$B$12:$B$111),IF(AND($H256=-1,AR$9=$R255),"",IF($H256=-1,AR255,IF(AND($H256=1,AP$9=$R255),$J256,IF($H256=1,AQ255,""))))))))</f>
        <v/>
      </c>
      <c r="AR256" t="str">
        <f ca="1">IF($E255="","",IF($F256="",AR255,IF(AND($M256=1,AR$9&gt;$B$9),"",IF(AND($M256=1,AR$9&lt;=$B$9),LOOKUP(AR$9,$A$12:$A$111,$B$12:$B$111),IF(AND($H256=-1,AS$9=$R255),"",IF($H256=-1,AS255,IF(AND($H256=1,AQ$9=$R255),$J256,IF($H256=1,AR255,""))))))))</f>
        <v/>
      </c>
      <c r="AS256" t="str">
        <f ca="1">IF($E255="","",IF($F256="",AS255,IF(AND($M256=1,AS$9&gt;$B$9),"",IF(AND($M256=1,AS$9&lt;=$B$9),LOOKUP(AS$9,$A$12:$A$111,$B$12:$B$111),IF(AND($H256=-1,AT$9=$R255),"",IF($H256=-1,AT255,IF(AND($H256=1,AR$9=$R255),$J256,IF($H256=1,AS255,""))))))))</f>
        <v/>
      </c>
      <c r="AT256" t="str">
        <f ca="1">IF($E255="","",IF($F256="",AT255,IF(AND($M256=1,AT$9&gt;$B$9),"",IF(AND($M256=1,AT$9&lt;=$B$9),LOOKUP(AT$9,$A$12:$A$111,$B$12:$B$111),IF(AND($H256=-1,AU$9=$R255),"",IF($H256=-1,AU255,IF(AND($H256=1,AS$9=$R255),$J256,IF($H256=1,AT255,""))))))))</f>
        <v/>
      </c>
      <c r="AU256" t="str">
        <f ca="1">IF($E255="","",IF($F256="",AU255,IF(AND($M256=1,AU$9&gt;$B$9),"",IF(AND($M256=1,AU$9&lt;=$B$9),LOOKUP(AU$9,$A$12:$A$111,$B$12:$B$111),IF(AND($H256=-1,AV$9=$R255),"",IF($H256=-1,AV255,IF(AND($H256=1,AT$9=$R255),$J256,IF($H256=1,AU255,""))))))))</f>
        <v/>
      </c>
      <c r="AV256" t="str">
        <f ca="1">IF($E255="","",IF($F256="",AV255,IF(AND($M256=1,AV$9&gt;$B$9),"",IF(AND($M256=1,AV$9&lt;=$B$9),LOOKUP(AV$9,$A$12:$A$111,$B$12:$B$111),IF(AND($H256=-1,AW$9=$R255),"",IF($H256=-1,AW255,IF(AND($H256=1,AU$9=$R255),$J256,IF($H256=1,AV255,""))))))))</f>
        <v/>
      </c>
      <c r="AW256" t="str">
        <f ca="1">IF($E255="","",IF($F256="",AW255,IF(AND($M256=1,AW$9&gt;$B$9),"",IF(AND($M256=1,AW$9&lt;=$B$9),LOOKUP(AW$9,$A$12:$A$111,$B$12:$B$111),IF(AND($H256=-1,AX$9=$R255),"",IF($H256=-1,AX255,IF(AND($H256=1,AV$9=$R255),$J256,IF($H256=1,AW255,""))))))))</f>
        <v/>
      </c>
      <c r="AX256" t="str">
        <f ca="1">IF($E255="","",IF($F256="",AX255,IF(AND($M256=1,AX$9&gt;$B$9),"",IF(AND($M256=1,AX$9&lt;=$B$9),LOOKUP(AX$9,$A$12:$A$111,$B$12:$B$111),IF(AND($H256=-1,AY$9=$R255),"",IF($H256=-1,AY255,IF(AND($H256=1,AW$9=$R255),$J256,IF($H256=1,AX255,""))))))))</f>
        <v/>
      </c>
      <c r="AY256" t="str">
        <f ca="1">IF($E255="","",IF($F256="",AY255,IF(AND($M256=1,AY$9&gt;$B$9),"",IF(AND($M256=1,AY$9&lt;=$B$9),LOOKUP(AY$9,$A$12:$A$111,$B$12:$B$111),IF(AND($H256=-1,AZ$9=$R255),"",IF($H256=-1,AZ255,IF(AND($H256=1,AX$9=$R255),$J256,IF($H256=1,AY255,""))))))))</f>
        <v/>
      </c>
      <c r="AZ256" t="str">
        <f ca="1">IF($E255="","",IF($F256="",AZ255,IF(AND($M256=1,AZ$9&gt;$B$9),"",IF(AND($M256=1,AZ$9&lt;=$B$9),LOOKUP(AZ$9,$A$12:$A$111,$B$12:$B$111),IF(AND($H256=-1,BA$9=$R255),"",IF($H256=-1,BA255,IF(AND($H256=1,AY$9=$R255),$J256,IF($H256=1,AZ255,""))))))))</f>
        <v/>
      </c>
      <c r="BA256" t="str">
        <f ca="1">IF($E255="","",IF($F256="",BA255,IF(AND($M256=1,BA$9&gt;$B$9),"",IF(AND($M256=1,BA$9&lt;=$B$9),LOOKUP(BA$9,$A$12:$A$111,$B$12:$B$111),IF(AND($H256=-1,BB$9=$R255),"",IF($H256=-1,BB255,IF(AND($H256=1,AZ$9=$R255),$J256,IF($H256=1,BA255,""))))))))</f>
        <v/>
      </c>
      <c r="BB256" t="str">
        <f ca="1">IF($E255="","",IF($F256="",BB255,IF(AND($M256=1,BB$9&gt;$B$9),"",IF(AND($M256=1,BB$9&lt;=$B$9),LOOKUP(BB$9,$A$12:$A$111,$B$12:$B$111),IF(AND($H256=-1,BC$9=$R255),"",IF($H256=-1,BC255,IF(AND($H256=1,BA$9=$R255),$J256,IF($H256=1,BB255,""))))))))</f>
        <v/>
      </c>
      <c r="BC256" t="str">
        <f ca="1">IF($E255="","",IF($F256="",BC255,IF(AND($M256=1,BC$9&gt;$B$9),"",IF(AND($M256=1,BC$9&lt;=$B$9),LOOKUP(BC$9,$A$12:$A$111,$B$12:$B$111),IF(AND($H256=-1,BD$9=$R255),"",IF($H256=-1,BD255,IF(AND($H256=1,BB$9=$R255),$J256,IF($H256=1,BC255,""))))))))</f>
        <v/>
      </c>
      <c r="BD256" t="str">
        <f ca="1">IF($E255="","",IF($F256="",BD255,IF(AND($M256=1,BD$9&gt;$B$9),"",IF(AND($M256=1,BD$9&lt;=$B$9),LOOKUP(BD$9,$A$12:$A$111,$B$12:$B$111),IF(AND($H256=-1,BE$9=$R255),"",IF($H256=-1,BE255,IF(AND($H256=1,BC$9=$R255),$J256,IF($H256=1,BD255,""))))))))</f>
        <v/>
      </c>
      <c r="BE256" t="str">
        <f ca="1">IF($E255="","",IF($F256="",BE255,IF(AND($M256=1,BE$9&gt;$B$9),"",IF(AND($M256=1,BE$9&lt;=$B$9),LOOKUP(BE$9,$A$12:$A$111,$B$12:$B$111),IF(AND($H256=-1,BF$9=$R255),"",IF($H256=-1,BF255,IF(AND($H256=1,BD$9=$R255),$J256,IF($H256=1,BE255,""))))))))</f>
        <v/>
      </c>
      <c r="BF256" t="str">
        <f ca="1">IF($E255="","",IF($F256="",BF255,IF(AND($M256=1,BF$9&gt;$B$9),"",IF(AND($M256=1,BF$9&lt;=$B$9),LOOKUP(BF$9,$A$12:$A$111,$B$12:$B$111),IF(AND($H256=-1,BG$9=$R255),"",IF($H256=-1,BG255,IF(AND($H256=1,BE$9=$R255),$J256,IF($H256=1,BF255,""))))))))</f>
        <v/>
      </c>
      <c r="BG256" t="str">
        <f ca="1">IF($E255="","",IF($F256="",BG255,IF(AND($M256=1,BG$9&gt;$B$9),"",IF(AND($M256=1,BG$9&lt;=$B$9),LOOKUP(BG$9,$A$12:$A$111,$B$12:$B$111),IF(AND($H256=-1,BH$9=$R255),"",IF($H256=-1,BH255,IF(AND($H256=1,BF$9=$R255),$J256,IF($H256=1,BG255,""))))))))</f>
        <v/>
      </c>
      <c r="BH256" t="str">
        <f ca="1">IF($E255="","",IF($F256="",BH255,IF(AND($M256=1,BH$9&gt;$B$9),"",IF(AND($M256=1,BH$9&lt;=$B$9),LOOKUP(BH$9,$A$12:$A$111,$B$12:$B$111),IF(AND($H256=-1,BI$9=$R255),"",IF($H256=-1,BI255,IF(AND($H256=1,BG$9=$R255),$J256,IF($H256=1,BH255,""))))))))</f>
        <v/>
      </c>
      <c r="BI256" t="str">
        <f ca="1">IF($E255="","",IF($F256="",BI255,IF(AND($M256=1,BI$9&gt;$B$9),"",IF(AND($M256=1,BI$9&lt;=$B$9),LOOKUP(BI$9,$A$12:$A$111,$B$12:$B$111),IF(AND($H256=-1,BJ$9=$R255),"",IF($H256=-1,BJ255,IF(AND($H256=1,BH$9=$R255),$J256,IF($H256=1,BI255,""))))))))</f>
        <v/>
      </c>
      <c r="BJ256" t="str">
        <f ca="1">IF($E255="","",IF($F256="",BJ255,IF(AND($M256=1,BJ$9&gt;$B$9),"",IF(AND($M256=1,BJ$9&lt;=$B$9),LOOKUP(BJ$9,$A$12:$A$111,$B$12:$B$111),IF(AND($H256=-1,BK$9=$R255),"",IF($H256=-1,BK255,IF(AND($H256=1,BI$9=$R255),$J256,IF($H256=1,BJ255,""))))))))</f>
        <v/>
      </c>
      <c r="BK256" t="str">
        <f ca="1">IF($E255="","",IF($F256="",BK255,IF(AND($M256=1,BK$9&gt;$B$9),"",IF(AND($M256=1,BK$9&lt;=$B$9),LOOKUP(BK$9,$A$12:$A$111,$B$12:$B$111),IF(AND($H256=-1,BL$9=$R255),"",IF($H256=-1,BL255,IF(AND($H256=1,BJ$9=$R255),$J256,IF($H256=1,BK255,""))))))))</f>
        <v/>
      </c>
      <c r="BL256" t="str">
        <f ca="1">IF($E255="","",IF($F256="",BL255,IF(AND($M256=1,BL$9&gt;$B$9),"",IF(AND($M256=1,BL$9&lt;=$B$9),LOOKUP(BL$9,$A$12:$A$111,$B$12:$B$111),IF(AND($H256=-1,BM$9=$R255),"",IF($H256=-1,BM255,IF(AND($H256=1,BK$9=$R255),$J256,IF($H256=1,BL255,""))))))))</f>
        <v/>
      </c>
      <c r="BM256" t="str">
        <f ca="1">IF($E255="","",IF($F256="",BM255,IF(AND($M256=1,BM$9&gt;$B$9),"",IF(AND($M256=1,BM$9&lt;=$B$9),LOOKUP(BM$9,$A$12:$A$111,$B$12:$B$111),IF(AND($H256=-1,BN$9=$R255),"",IF($H256=-1,BN255,IF(AND($H256=1,BL$9=$R255),$J256,IF($H256=1,BM255,""))))))))</f>
        <v/>
      </c>
      <c r="BN256" t="str">
        <f ca="1">IF($E255="","",IF($F256="",BN255,IF(AND($M256=1,BN$9&gt;$B$9),"",IF(AND($M256=1,BN$9&lt;=$B$9),LOOKUP(BN$9,$A$12:$A$111,$B$12:$B$111),IF(AND($H256=-1,BO$9=$R255),"",IF($H256=-1,BO255,IF(AND($H256=1,BM$9=$R255),$J256,IF($H256=1,BN255,""))))))))</f>
        <v/>
      </c>
      <c r="BO256" t="str">
        <f ca="1">IF($E255="","",IF($F256="",BO255,IF(AND($M256=1,BO$9&gt;$B$9),"",IF(AND($M256=1,BO$9&lt;=$B$9),LOOKUP(BO$9,$A$12:$A$111,$B$12:$B$111),IF(AND($H256=-1,BP$9=$R255),"",IF($H256=-1,BP255,IF(AND($H256=1,BN$9=$R255),$J256,IF($H256=1,BO255,""))))))))</f>
        <v/>
      </c>
      <c r="BP256" t="str">
        <f ca="1">IF($E255="","",IF($F256="",BP255,IF(AND($M256=1,BP$9&gt;$B$9),"",IF(AND($M256=1,BP$9&lt;=$B$9),LOOKUP(BP$9,$A$12:$A$111,$B$12:$B$111),IF(AND($H256=-1,BQ$9=$R255),"",IF($H256=-1,BQ255,IF(AND($H256=1,BO$9=$R255),$J256,IF($H256=1,BP255,""))))))))</f>
        <v/>
      </c>
    </row>
    <row r="257" spans="4:68" x14ac:dyDescent="0.25">
      <c r="D257" s="4">
        <v>247</v>
      </c>
      <c r="E257" s="1">
        <f t="shared" ca="1" si="30"/>
        <v>33</v>
      </c>
      <c r="F257" t="str">
        <f ca="1">IF(E256="","",IF(AND(B$3="Last",G256="Zero"),F256,IF(B$3="Last",G256,IF(AND(B$3="2nd last",G255="Zero"),F256,IF(B$3="2nd last",G255,IF(AND(B$3="Opposite",G256="Zero"),F256,IF(AND(B$3="Opposite",G256="Red"),"Black",IF(AND(B$3="Opposite",G256="Black"),"Red",IF(AND(B$3="Opposite",G256="Odd"),"Even",IF(AND(B$3="Opposite",G256="Even"),"Odd",IF(AND(B$3="Opposite",G256="High"),"Low",IF(AND(B$3="Opposite",G256="Low"),"High",IF(COUNTIF(Refs!$E$5:$I$6,B$3)=1,RevLab!B$3,"")))))))))))))</f>
        <v>Black</v>
      </c>
      <c r="G257" t="str">
        <f ca="1">IF(E257="","",IF(B$2="Red/Black",LOOKUP(E257,Refs!D:D,Refs!F:F),IF(B$2="High/Low",LOOKUP(E257,Refs!D:D,Refs!H:H),IF(B$2="Odd/Even",LOOKUP(E257,Refs!D:D,Refs!J:J),""))))</f>
        <v>Black</v>
      </c>
      <c r="H257">
        <f t="shared" ca="1" si="31"/>
        <v>1</v>
      </c>
      <c r="I257">
        <f ca="1">IF(E256="","",IF(F257="","",IF(AND(R256&gt;1,P256+Q256&gt;=$B$4),$B$4,IF(R256=1,P256,P256+Q256))))</f>
        <v>5</v>
      </c>
      <c r="J257">
        <f t="shared" ca="1" si="32"/>
        <v>5</v>
      </c>
      <c r="K257">
        <f t="shared" ca="1" si="34"/>
        <v>-305</v>
      </c>
      <c r="L257">
        <f t="shared" ca="1" si="35"/>
        <v>86</v>
      </c>
      <c r="M257">
        <f t="shared" ca="1" si="33"/>
        <v>0</v>
      </c>
      <c r="P257">
        <f t="shared" ca="1" si="27"/>
        <v>1</v>
      </c>
      <c r="Q257">
        <f t="shared" ca="1" si="28"/>
        <v>5</v>
      </c>
      <c r="R257" s="2">
        <f t="shared" ca="1" si="29"/>
        <v>5</v>
      </c>
      <c r="S257" s="4">
        <f ca="1">IF(E256="","",IF($F257="",S256,IF($M257=1,LOOKUP(S$9,$A$12:$A$111,$B$12:$B$111),IF(AND($H257=-1,T$9=$R256),"",IF($H257=-1,T256,IF($H257=1,S256))))))</f>
        <v>1</v>
      </c>
      <c r="T257">
        <f ca="1">IF($E256="","",IF($F257="",T256,IF(AND($M257=1,T$9&gt;$B$9),"",IF(AND($M257=1,T$9&lt;=$B$9),LOOKUP(T$9,$A$12:$A$111,$B$12:$B$111),IF(AND($H257=-1,U$9=$R256),"",IF($H257=-1,U256,IF(AND($H257=1,S$9=$R256),$J257,IF($H257=1,T256,""))))))))</f>
        <v>2</v>
      </c>
      <c r="U257">
        <f ca="1">IF($E256="","",IF($F257="",U256,IF(AND($M257=1,U$9&gt;$B$9),"",IF(AND($M257=1,U$9&lt;=$B$9),LOOKUP(U$9,$A$12:$A$111,$B$12:$B$111),IF(AND($H257=-1,V$9=$R256),"",IF($H257=-1,V256,IF(AND($H257=1,T$9=$R256),$J257,IF($H257=1,U256,""))))))))</f>
        <v>3</v>
      </c>
      <c r="V257">
        <f ca="1">IF($E256="","",IF($F257="",V256,IF(AND($M257=1,V$9&gt;$B$9),"",IF(AND($M257=1,V$9&lt;=$B$9),LOOKUP(V$9,$A$12:$A$111,$B$12:$B$111),IF(AND($H257=-1,W$9=$R256),"",IF($H257=-1,W256,IF(AND($H257=1,U$9=$R256),$J257,IF($H257=1,V256,""))))))))</f>
        <v>4</v>
      </c>
      <c r="W257">
        <f ca="1">IF($E256="","",IF($F257="",W256,IF(AND($M257=1,W$9&gt;$B$9),"",IF(AND($M257=1,W$9&lt;=$B$9),LOOKUP(W$9,$A$12:$A$111,$B$12:$B$111),IF(AND($H257=-1,X$9=$R256),"",IF($H257=-1,X256,IF(AND($H257=1,V$9=$R256),$J257,IF($H257=1,W256,""))))))))</f>
        <v>5</v>
      </c>
      <c r="X257" t="str">
        <f ca="1">IF($E256="","",IF($F257="",X256,IF(AND($M257=1,X$9&gt;$B$9),"",IF(AND($M257=1,X$9&lt;=$B$9),LOOKUP(X$9,$A$12:$A$111,$B$12:$B$111),IF(AND($H257=-1,Y$9=$R256),"",IF($H257=-1,Y256,IF(AND($H257=1,W$9=$R256),$J257,IF($H257=1,X256,""))))))))</f>
        <v/>
      </c>
      <c r="Y257" t="str">
        <f ca="1">IF($E256="","",IF($F257="",Y256,IF(AND($M257=1,Y$9&gt;$B$9),"",IF(AND($M257=1,Y$9&lt;=$B$9),LOOKUP(Y$9,$A$12:$A$111,$B$12:$B$111),IF(AND($H257=-1,Z$9=$R256),"",IF($H257=-1,Z256,IF(AND($H257=1,X$9=$R256),$J257,IF($H257=1,Y256,""))))))))</f>
        <v/>
      </c>
      <c r="Z257" t="str">
        <f ca="1">IF($E256="","",IF($F257="",Z256,IF(AND($M257=1,Z$9&gt;$B$9),"",IF(AND($M257=1,Z$9&lt;=$B$9),LOOKUP(Z$9,$A$12:$A$111,$B$12:$B$111),IF(AND($H257=-1,AA$9=$R256),"",IF($H257=-1,AA256,IF(AND($H257=1,Y$9=$R256),$J257,IF($H257=1,Z256,""))))))))</f>
        <v/>
      </c>
      <c r="AA257" t="str">
        <f ca="1">IF($E256="","",IF($F257="",AA256,IF(AND($M257=1,AA$9&gt;$B$9),"",IF(AND($M257=1,AA$9&lt;=$B$9),LOOKUP(AA$9,$A$12:$A$111,$B$12:$B$111),IF(AND($H257=-1,AB$9=$R256),"",IF($H257=-1,AB256,IF(AND($H257=1,Z$9=$R256),$J257,IF($H257=1,AA256,""))))))))</f>
        <v/>
      </c>
      <c r="AB257" t="str">
        <f ca="1">IF($E256="","",IF($F257="",AB256,IF(AND($M257=1,AB$9&gt;$B$9),"",IF(AND($M257=1,AB$9&lt;=$B$9),LOOKUP(AB$9,$A$12:$A$111,$B$12:$B$111),IF(AND($H257=-1,AC$9=$R256),"",IF($H257=-1,AC256,IF(AND($H257=1,AA$9=$R256),$J257,IF($H257=1,AB256,""))))))))</f>
        <v/>
      </c>
      <c r="AC257" t="str">
        <f ca="1">IF($E256="","",IF($F257="",AC256,IF(AND($M257=1,AC$9&gt;$B$9),"",IF(AND($M257=1,AC$9&lt;=$B$9),LOOKUP(AC$9,$A$12:$A$111,$B$12:$B$111),IF(AND($H257=-1,AD$9=$R256),"",IF($H257=-1,AD256,IF(AND($H257=1,AB$9=$R256),$J257,IF($H257=1,AC256,""))))))))</f>
        <v/>
      </c>
      <c r="AD257" t="str">
        <f ca="1">IF($E256="","",IF($F257="",AD256,IF(AND($M257=1,AD$9&gt;$B$9),"",IF(AND($M257=1,AD$9&lt;=$B$9),LOOKUP(AD$9,$A$12:$A$111,$B$12:$B$111),IF(AND($H257=-1,AE$9=$R256),"",IF($H257=-1,AE256,IF(AND($H257=1,AC$9=$R256),$J257,IF($H257=1,AD256,""))))))))</f>
        <v/>
      </c>
      <c r="AE257" t="str">
        <f ca="1">IF($E256="","",IF($F257="",AE256,IF(AND($M257=1,AE$9&gt;$B$9),"",IF(AND($M257=1,AE$9&lt;=$B$9),LOOKUP(AE$9,$A$12:$A$111,$B$12:$B$111),IF(AND($H257=-1,AF$9=$R256),"",IF($H257=-1,AF256,IF(AND($H257=1,AD$9=$R256),$J257,IF($H257=1,AE256,""))))))))</f>
        <v/>
      </c>
      <c r="AF257" t="str">
        <f ca="1">IF($E256="","",IF($F257="",AF256,IF(AND($M257=1,AF$9&gt;$B$9),"",IF(AND($M257=1,AF$9&lt;=$B$9),LOOKUP(AF$9,$A$12:$A$111,$B$12:$B$111),IF(AND($H257=-1,AG$9=$R256),"",IF($H257=-1,AG256,IF(AND($H257=1,AE$9=$R256),$J257,IF($H257=1,AF256,""))))))))</f>
        <v/>
      </c>
      <c r="AG257" t="str">
        <f ca="1">IF($E256="","",IF($F257="",AG256,IF(AND($M257=1,AG$9&gt;$B$9),"",IF(AND($M257=1,AG$9&lt;=$B$9),LOOKUP(AG$9,$A$12:$A$111,$B$12:$B$111),IF(AND($H257=-1,AH$9=$R256),"",IF($H257=-1,AH256,IF(AND($H257=1,AF$9=$R256),$J257,IF($H257=1,AG256,""))))))))</f>
        <v/>
      </c>
      <c r="AH257" t="str">
        <f ca="1">IF($E256="","",IF($F257="",AH256,IF(AND($M257=1,AH$9&gt;$B$9),"",IF(AND($M257=1,AH$9&lt;=$B$9),LOOKUP(AH$9,$A$12:$A$111,$B$12:$B$111),IF(AND($H257=-1,AI$9=$R256),"",IF($H257=-1,AI256,IF(AND($H257=1,AG$9=$R256),$J257,IF($H257=1,AH256,""))))))))</f>
        <v/>
      </c>
      <c r="AI257" t="str">
        <f ca="1">IF($E256="","",IF($F257="",AI256,IF(AND($M257=1,AI$9&gt;$B$9),"",IF(AND($M257=1,AI$9&lt;=$B$9),LOOKUP(AI$9,$A$12:$A$111,$B$12:$B$111),IF(AND($H257=-1,AJ$9=$R256),"",IF($H257=-1,AJ256,IF(AND($H257=1,AH$9=$R256),$J257,IF($H257=1,AI256,""))))))))</f>
        <v/>
      </c>
      <c r="AJ257" t="str">
        <f ca="1">IF($E256="","",IF($F257="",AJ256,IF(AND($M257=1,AJ$9&gt;$B$9),"",IF(AND($M257=1,AJ$9&lt;=$B$9),LOOKUP(AJ$9,$A$12:$A$111,$B$12:$B$111),IF(AND($H257=-1,AK$9=$R256),"",IF($H257=-1,AK256,IF(AND($H257=1,AI$9=$R256),$J257,IF($H257=1,AJ256,""))))))))</f>
        <v/>
      </c>
      <c r="AK257" t="str">
        <f ca="1">IF($E256="","",IF($F257="",AK256,IF(AND($M257=1,AK$9&gt;$B$9),"",IF(AND($M257=1,AK$9&lt;=$B$9),LOOKUP(AK$9,$A$12:$A$111,$B$12:$B$111),IF(AND($H257=-1,AL$9=$R256),"",IF($H257=-1,AL256,IF(AND($H257=1,AJ$9=$R256),$J257,IF($H257=1,AK256,""))))))))</f>
        <v/>
      </c>
      <c r="AL257" t="str">
        <f ca="1">IF($E256="","",IF($F257="",AL256,IF(AND($M257=1,AL$9&gt;$B$9),"",IF(AND($M257=1,AL$9&lt;=$B$9),LOOKUP(AL$9,$A$12:$A$111,$B$12:$B$111),IF(AND($H257=-1,AM$9=$R256),"",IF($H257=-1,AM256,IF(AND($H257=1,AK$9=$R256),$J257,IF($H257=1,AL256,""))))))))</f>
        <v/>
      </c>
      <c r="AM257" t="str">
        <f ca="1">IF($E256="","",IF($F257="",AM256,IF(AND($M257=1,AM$9&gt;$B$9),"",IF(AND($M257=1,AM$9&lt;=$B$9),LOOKUP(AM$9,$A$12:$A$111,$B$12:$B$111),IF(AND($H257=-1,AN$9=$R256),"",IF($H257=-1,AN256,IF(AND($H257=1,AL$9=$R256),$J257,IF($H257=1,AM256,""))))))))</f>
        <v/>
      </c>
      <c r="AN257" t="str">
        <f ca="1">IF($E256="","",IF($F257="",AN256,IF(AND($M257=1,AN$9&gt;$B$9),"",IF(AND($M257=1,AN$9&lt;=$B$9),LOOKUP(AN$9,$A$12:$A$111,$B$12:$B$111),IF(AND($H257=-1,AO$9=$R256),"",IF($H257=-1,AO256,IF(AND($H257=1,AM$9=$R256),$J257,IF($H257=1,AN256,""))))))))</f>
        <v/>
      </c>
      <c r="AO257" t="str">
        <f ca="1">IF($E256="","",IF($F257="",AO256,IF(AND($M257=1,AO$9&gt;$B$9),"",IF(AND($M257=1,AO$9&lt;=$B$9),LOOKUP(AO$9,$A$12:$A$111,$B$12:$B$111),IF(AND($H257=-1,AP$9=$R256),"",IF($H257=-1,AP256,IF(AND($H257=1,AN$9=$R256),$J257,IF($H257=1,AO256,""))))))))</f>
        <v/>
      </c>
      <c r="AP257" t="str">
        <f ca="1">IF($E256="","",IF($F257="",AP256,IF(AND($M257=1,AP$9&gt;$B$9),"",IF(AND($M257=1,AP$9&lt;=$B$9),LOOKUP(AP$9,$A$12:$A$111,$B$12:$B$111),IF(AND($H257=-1,AQ$9=$R256),"",IF($H257=-1,AQ256,IF(AND($H257=1,AO$9=$R256),$J257,IF($H257=1,AP256,""))))))))</f>
        <v/>
      </c>
      <c r="AQ257" t="str">
        <f ca="1">IF($E256="","",IF($F257="",AQ256,IF(AND($M257=1,AQ$9&gt;$B$9),"",IF(AND($M257=1,AQ$9&lt;=$B$9),LOOKUP(AQ$9,$A$12:$A$111,$B$12:$B$111),IF(AND($H257=-1,AR$9=$R256),"",IF($H257=-1,AR256,IF(AND($H257=1,AP$9=$R256),$J257,IF($H257=1,AQ256,""))))))))</f>
        <v/>
      </c>
      <c r="AR257" t="str">
        <f ca="1">IF($E256="","",IF($F257="",AR256,IF(AND($M257=1,AR$9&gt;$B$9),"",IF(AND($M257=1,AR$9&lt;=$B$9),LOOKUP(AR$9,$A$12:$A$111,$B$12:$B$111),IF(AND($H257=-1,AS$9=$R256),"",IF($H257=-1,AS256,IF(AND($H257=1,AQ$9=$R256),$J257,IF($H257=1,AR256,""))))))))</f>
        <v/>
      </c>
      <c r="AS257" t="str">
        <f ca="1">IF($E256="","",IF($F257="",AS256,IF(AND($M257=1,AS$9&gt;$B$9),"",IF(AND($M257=1,AS$9&lt;=$B$9),LOOKUP(AS$9,$A$12:$A$111,$B$12:$B$111),IF(AND($H257=-1,AT$9=$R256),"",IF($H257=-1,AT256,IF(AND($H257=1,AR$9=$R256),$J257,IF($H257=1,AS256,""))))))))</f>
        <v/>
      </c>
      <c r="AT257" t="str">
        <f ca="1">IF($E256="","",IF($F257="",AT256,IF(AND($M257=1,AT$9&gt;$B$9),"",IF(AND($M257=1,AT$9&lt;=$B$9),LOOKUP(AT$9,$A$12:$A$111,$B$12:$B$111),IF(AND($H257=-1,AU$9=$R256),"",IF($H257=-1,AU256,IF(AND($H257=1,AS$9=$R256),$J257,IF($H257=1,AT256,""))))))))</f>
        <v/>
      </c>
      <c r="AU257" t="str">
        <f ca="1">IF($E256="","",IF($F257="",AU256,IF(AND($M257=1,AU$9&gt;$B$9),"",IF(AND($M257=1,AU$9&lt;=$B$9),LOOKUP(AU$9,$A$12:$A$111,$B$12:$B$111),IF(AND($H257=-1,AV$9=$R256),"",IF($H257=-1,AV256,IF(AND($H257=1,AT$9=$R256),$J257,IF($H257=1,AU256,""))))))))</f>
        <v/>
      </c>
      <c r="AV257" t="str">
        <f ca="1">IF($E256="","",IF($F257="",AV256,IF(AND($M257=1,AV$9&gt;$B$9),"",IF(AND($M257=1,AV$9&lt;=$B$9),LOOKUP(AV$9,$A$12:$A$111,$B$12:$B$111),IF(AND($H257=-1,AW$9=$R256),"",IF($H257=-1,AW256,IF(AND($H257=1,AU$9=$R256),$J257,IF($H257=1,AV256,""))))))))</f>
        <v/>
      </c>
      <c r="AW257" t="str">
        <f ca="1">IF($E256="","",IF($F257="",AW256,IF(AND($M257=1,AW$9&gt;$B$9),"",IF(AND($M257=1,AW$9&lt;=$B$9),LOOKUP(AW$9,$A$12:$A$111,$B$12:$B$111),IF(AND($H257=-1,AX$9=$R256),"",IF($H257=-1,AX256,IF(AND($H257=1,AV$9=$R256),$J257,IF($H257=1,AW256,""))))))))</f>
        <v/>
      </c>
      <c r="AX257" t="str">
        <f ca="1">IF($E256="","",IF($F257="",AX256,IF(AND($M257=1,AX$9&gt;$B$9),"",IF(AND($M257=1,AX$9&lt;=$B$9),LOOKUP(AX$9,$A$12:$A$111,$B$12:$B$111),IF(AND($H257=-1,AY$9=$R256),"",IF($H257=-1,AY256,IF(AND($H257=1,AW$9=$R256),$J257,IF($H257=1,AX256,""))))))))</f>
        <v/>
      </c>
      <c r="AY257" t="str">
        <f ca="1">IF($E256="","",IF($F257="",AY256,IF(AND($M257=1,AY$9&gt;$B$9),"",IF(AND($M257=1,AY$9&lt;=$B$9),LOOKUP(AY$9,$A$12:$A$111,$B$12:$B$111),IF(AND($H257=-1,AZ$9=$R256),"",IF($H257=-1,AZ256,IF(AND($H257=1,AX$9=$R256),$J257,IF($H257=1,AY256,""))))))))</f>
        <v/>
      </c>
      <c r="AZ257" t="str">
        <f ca="1">IF($E256="","",IF($F257="",AZ256,IF(AND($M257=1,AZ$9&gt;$B$9),"",IF(AND($M257=1,AZ$9&lt;=$B$9),LOOKUP(AZ$9,$A$12:$A$111,$B$12:$B$111),IF(AND($H257=-1,BA$9=$R256),"",IF($H257=-1,BA256,IF(AND($H257=1,AY$9=$R256),$J257,IF($H257=1,AZ256,""))))))))</f>
        <v/>
      </c>
      <c r="BA257" t="str">
        <f ca="1">IF($E256="","",IF($F257="",BA256,IF(AND($M257=1,BA$9&gt;$B$9),"",IF(AND($M257=1,BA$9&lt;=$B$9),LOOKUP(BA$9,$A$12:$A$111,$B$12:$B$111),IF(AND($H257=-1,BB$9=$R256),"",IF($H257=-1,BB256,IF(AND($H257=1,AZ$9=$R256),$J257,IF($H257=1,BA256,""))))))))</f>
        <v/>
      </c>
      <c r="BB257" t="str">
        <f ca="1">IF($E256="","",IF($F257="",BB256,IF(AND($M257=1,BB$9&gt;$B$9),"",IF(AND($M257=1,BB$9&lt;=$B$9),LOOKUP(BB$9,$A$12:$A$111,$B$12:$B$111),IF(AND($H257=-1,BC$9=$R256),"",IF($H257=-1,BC256,IF(AND($H257=1,BA$9=$R256),$J257,IF($H257=1,BB256,""))))))))</f>
        <v/>
      </c>
      <c r="BC257" t="str">
        <f ca="1">IF($E256="","",IF($F257="",BC256,IF(AND($M257=1,BC$9&gt;$B$9),"",IF(AND($M257=1,BC$9&lt;=$B$9),LOOKUP(BC$9,$A$12:$A$111,$B$12:$B$111),IF(AND($H257=-1,BD$9=$R256),"",IF($H257=-1,BD256,IF(AND($H257=1,BB$9=$R256),$J257,IF($H257=1,BC256,""))))))))</f>
        <v/>
      </c>
      <c r="BD257" t="str">
        <f ca="1">IF($E256="","",IF($F257="",BD256,IF(AND($M257=1,BD$9&gt;$B$9),"",IF(AND($M257=1,BD$9&lt;=$B$9),LOOKUP(BD$9,$A$12:$A$111,$B$12:$B$111),IF(AND($H257=-1,BE$9=$R256),"",IF($H257=-1,BE256,IF(AND($H257=1,BC$9=$R256),$J257,IF($H257=1,BD256,""))))))))</f>
        <v/>
      </c>
      <c r="BE257" t="str">
        <f ca="1">IF($E256="","",IF($F257="",BE256,IF(AND($M257=1,BE$9&gt;$B$9),"",IF(AND($M257=1,BE$9&lt;=$B$9),LOOKUP(BE$9,$A$12:$A$111,$B$12:$B$111),IF(AND($H257=-1,BF$9=$R256),"",IF($H257=-1,BF256,IF(AND($H257=1,BD$9=$R256),$J257,IF($H257=1,BE256,""))))))))</f>
        <v/>
      </c>
      <c r="BF257" t="str">
        <f ca="1">IF($E256="","",IF($F257="",BF256,IF(AND($M257=1,BF$9&gt;$B$9),"",IF(AND($M257=1,BF$9&lt;=$B$9),LOOKUP(BF$9,$A$12:$A$111,$B$12:$B$111),IF(AND($H257=-1,BG$9=$R256),"",IF($H257=-1,BG256,IF(AND($H257=1,BE$9=$R256),$J257,IF($H257=1,BF256,""))))))))</f>
        <v/>
      </c>
      <c r="BG257" t="str">
        <f ca="1">IF($E256="","",IF($F257="",BG256,IF(AND($M257=1,BG$9&gt;$B$9),"",IF(AND($M257=1,BG$9&lt;=$B$9),LOOKUP(BG$9,$A$12:$A$111,$B$12:$B$111),IF(AND($H257=-1,BH$9=$R256),"",IF($H257=-1,BH256,IF(AND($H257=1,BF$9=$R256),$J257,IF($H257=1,BG256,""))))))))</f>
        <v/>
      </c>
      <c r="BH257" t="str">
        <f ca="1">IF($E256="","",IF($F257="",BH256,IF(AND($M257=1,BH$9&gt;$B$9),"",IF(AND($M257=1,BH$9&lt;=$B$9),LOOKUP(BH$9,$A$12:$A$111,$B$12:$B$111),IF(AND($H257=-1,BI$9=$R256),"",IF($H257=-1,BI256,IF(AND($H257=1,BG$9=$R256),$J257,IF($H257=1,BH256,""))))))))</f>
        <v/>
      </c>
      <c r="BI257" t="str">
        <f ca="1">IF($E256="","",IF($F257="",BI256,IF(AND($M257=1,BI$9&gt;$B$9),"",IF(AND($M257=1,BI$9&lt;=$B$9),LOOKUP(BI$9,$A$12:$A$111,$B$12:$B$111),IF(AND($H257=-1,BJ$9=$R256),"",IF($H257=-1,BJ256,IF(AND($H257=1,BH$9=$R256),$J257,IF($H257=1,BI256,""))))))))</f>
        <v/>
      </c>
      <c r="BJ257" t="str">
        <f ca="1">IF($E256="","",IF($F257="",BJ256,IF(AND($M257=1,BJ$9&gt;$B$9),"",IF(AND($M257=1,BJ$9&lt;=$B$9),LOOKUP(BJ$9,$A$12:$A$111,$B$12:$B$111),IF(AND($H257=-1,BK$9=$R256),"",IF($H257=-1,BK256,IF(AND($H257=1,BI$9=$R256),$J257,IF($H257=1,BJ256,""))))))))</f>
        <v/>
      </c>
      <c r="BK257" t="str">
        <f ca="1">IF($E256="","",IF($F257="",BK256,IF(AND($M257=1,BK$9&gt;$B$9),"",IF(AND($M257=1,BK$9&lt;=$B$9),LOOKUP(BK$9,$A$12:$A$111,$B$12:$B$111),IF(AND($H257=-1,BL$9=$R256),"",IF($H257=-1,BL256,IF(AND($H257=1,BJ$9=$R256),$J257,IF($H257=1,BK256,""))))))))</f>
        <v/>
      </c>
      <c r="BL257" t="str">
        <f ca="1">IF($E256="","",IF($F257="",BL256,IF(AND($M257=1,BL$9&gt;$B$9),"",IF(AND($M257=1,BL$9&lt;=$B$9),LOOKUP(BL$9,$A$12:$A$111,$B$12:$B$111),IF(AND($H257=-1,BM$9=$R256),"",IF($H257=-1,BM256,IF(AND($H257=1,BK$9=$R256),$J257,IF($H257=1,BL256,""))))))))</f>
        <v/>
      </c>
      <c r="BM257" t="str">
        <f ca="1">IF($E256="","",IF($F257="",BM256,IF(AND($M257=1,BM$9&gt;$B$9),"",IF(AND($M257=1,BM$9&lt;=$B$9),LOOKUP(BM$9,$A$12:$A$111,$B$12:$B$111),IF(AND($H257=-1,BN$9=$R256),"",IF($H257=-1,BN256,IF(AND($H257=1,BL$9=$R256),$J257,IF($H257=1,BM256,""))))))))</f>
        <v/>
      </c>
      <c r="BN257" t="str">
        <f ca="1">IF($E256="","",IF($F257="",BN256,IF(AND($M257=1,BN$9&gt;$B$9),"",IF(AND($M257=1,BN$9&lt;=$B$9),LOOKUP(BN$9,$A$12:$A$111,$B$12:$B$111),IF(AND($H257=-1,BO$9=$R256),"",IF($H257=-1,BO256,IF(AND($H257=1,BM$9=$R256),$J257,IF($H257=1,BN256,""))))))))</f>
        <v/>
      </c>
      <c r="BO257" t="str">
        <f ca="1">IF($E256="","",IF($F257="",BO256,IF(AND($M257=1,BO$9&gt;$B$9),"",IF(AND($M257=1,BO$9&lt;=$B$9),LOOKUP(BO$9,$A$12:$A$111,$B$12:$B$111),IF(AND($H257=-1,BP$9=$R256),"",IF($H257=-1,BP256,IF(AND($H257=1,BN$9=$R256),$J257,IF($H257=1,BO256,""))))))))</f>
        <v/>
      </c>
      <c r="BP257" t="str">
        <f ca="1">IF($E256="","",IF($F257="",BP256,IF(AND($M257=1,BP$9&gt;$B$9),"",IF(AND($M257=1,BP$9&lt;=$B$9),LOOKUP(BP$9,$A$12:$A$111,$B$12:$B$111),IF(AND($H257=-1,BQ$9=$R256),"",IF($H257=-1,BQ256,IF(AND($H257=1,BO$9=$R256),$J257,IF($H257=1,BP256,""))))))))</f>
        <v/>
      </c>
    </row>
    <row r="258" spans="4:68" x14ac:dyDescent="0.25">
      <c r="D258" s="4">
        <v>248</v>
      </c>
      <c r="E258" s="1">
        <f t="shared" ca="1" si="30"/>
        <v>24</v>
      </c>
      <c r="F258" t="str">
        <f ca="1">IF(E257="","",IF(AND(B$3="Last",G257="Zero"),F257,IF(B$3="Last",G257,IF(AND(B$3="2nd last",G256="Zero"),F257,IF(B$3="2nd last",G256,IF(AND(B$3="Opposite",G257="Zero"),F257,IF(AND(B$3="Opposite",G257="Red"),"Black",IF(AND(B$3="Opposite",G257="Black"),"Red",IF(AND(B$3="Opposite",G257="Odd"),"Even",IF(AND(B$3="Opposite",G257="Even"),"Odd",IF(AND(B$3="Opposite",G257="High"),"Low",IF(AND(B$3="Opposite",G257="Low"),"High",IF(COUNTIF(Refs!$E$5:$I$6,B$3)=1,RevLab!B$3,"")))))))))))))</f>
        <v>Black</v>
      </c>
      <c r="G258" t="str">
        <f ca="1">IF(E258="","",IF(B$2="Red/Black",LOOKUP(E258,Refs!D:D,Refs!F:F),IF(B$2="High/Low",LOOKUP(E258,Refs!D:D,Refs!H:H),IF(B$2="Odd/Even",LOOKUP(E258,Refs!D:D,Refs!J:J),""))))</f>
        <v>Black</v>
      </c>
      <c r="H258">
        <f t="shared" ca="1" si="31"/>
        <v>1</v>
      </c>
      <c r="I258">
        <f ca="1">IF(E257="","",IF(F258="","",IF(AND(R257&gt;1,P257+Q257&gt;=$B$4),$B$4,IF(R257=1,P257,P257+Q257))))</f>
        <v>6</v>
      </c>
      <c r="J258">
        <f t="shared" ca="1" si="32"/>
        <v>6</v>
      </c>
      <c r="K258">
        <f t="shared" ca="1" si="34"/>
        <v>-299</v>
      </c>
      <c r="L258">
        <f t="shared" ca="1" si="35"/>
        <v>86</v>
      </c>
      <c r="M258">
        <f t="shared" ca="1" si="33"/>
        <v>0</v>
      </c>
      <c r="P258">
        <f t="shared" ca="1" si="27"/>
        <v>1</v>
      </c>
      <c r="Q258">
        <f t="shared" ca="1" si="28"/>
        <v>6</v>
      </c>
      <c r="R258" s="2">
        <f t="shared" ca="1" si="29"/>
        <v>6</v>
      </c>
      <c r="S258" s="4">
        <f ca="1">IF(E257="","",IF($F258="",S257,IF($M258=1,LOOKUP(S$9,$A$12:$A$111,$B$12:$B$111),IF(AND($H258=-1,T$9=$R257),"",IF($H258=-1,T257,IF($H258=1,S257))))))</f>
        <v>1</v>
      </c>
      <c r="T258">
        <f ca="1">IF($E257="","",IF($F258="",T257,IF(AND($M258=1,T$9&gt;$B$9),"",IF(AND($M258=1,T$9&lt;=$B$9),LOOKUP(T$9,$A$12:$A$111,$B$12:$B$111),IF(AND($H258=-1,U$9=$R257),"",IF($H258=-1,U257,IF(AND($H258=1,S$9=$R257),$J258,IF($H258=1,T257,""))))))))</f>
        <v>2</v>
      </c>
      <c r="U258">
        <f ca="1">IF($E257="","",IF($F258="",U257,IF(AND($M258=1,U$9&gt;$B$9),"",IF(AND($M258=1,U$9&lt;=$B$9),LOOKUP(U$9,$A$12:$A$111,$B$12:$B$111),IF(AND($H258=-1,V$9=$R257),"",IF($H258=-1,V257,IF(AND($H258=1,T$9=$R257),$J258,IF($H258=1,U257,""))))))))</f>
        <v>3</v>
      </c>
      <c r="V258">
        <f ca="1">IF($E257="","",IF($F258="",V257,IF(AND($M258=1,V$9&gt;$B$9),"",IF(AND($M258=1,V$9&lt;=$B$9),LOOKUP(V$9,$A$12:$A$111,$B$12:$B$111),IF(AND($H258=-1,W$9=$R257),"",IF($H258=-1,W257,IF(AND($H258=1,U$9=$R257),$J258,IF($H258=1,V257,""))))))))</f>
        <v>4</v>
      </c>
      <c r="W258">
        <f ca="1">IF($E257="","",IF($F258="",W257,IF(AND($M258=1,W$9&gt;$B$9),"",IF(AND($M258=1,W$9&lt;=$B$9),LOOKUP(W$9,$A$12:$A$111,$B$12:$B$111),IF(AND($H258=-1,X$9=$R257),"",IF($H258=-1,X257,IF(AND($H258=1,V$9=$R257),$J258,IF($H258=1,W257,""))))))))</f>
        <v>5</v>
      </c>
      <c r="X258">
        <f ca="1">IF($E257="","",IF($F258="",X257,IF(AND($M258=1,X$9&gt;$B$9),"",IF(AND($M258=1,X$9&lt;=$B$9),LOOKUP(X$9,$A$12:$A$111,$B$12:$B$111),IF(AND($H258=-1,Y$9=$R257),"",IF($H258=-1,Y257,IF(AND($H258=1,W$9=$R257),$J258,IF($H258=1,X257,""))))))))</f>
        <v>6</v>
      </c>
      <c r="Y258" t="str">
        <f ca="1">IF($E257="","",IF($F258="",Y257,IF(AND($M258=1,Y$9&gt;$B$9),"",IF(AND($M258=1,Y$9&lt;=$B$9),LOOKUP(Y$9,$A$12:$A$111,$B$12:$B$111),IF(AND($H258=-1,Z$9=$R257),"",IF($H258=-1,Z257,IF(AND($H258=1,X$9=$R257),$J258,IF($H258=1,Y257,""))))))))</f>
        <v/>
      </c>
      <c r="Z258" t="str">
        <f ca="1">IF($E257="","",IF($F258="",Z257,IF(AND($M258=1,Z$9&gt;$B$9),"",IF(AND($M258=1,Z$9&lt;=$B$9),LOOKUP(Z$9,$A$12:$A$111,$B$12:$B$111),IF(AND($H258=-1,AA$9=$R257),"",IF($H258=-1,AA257,IF(AND($H258=1,Y$9=$R257),$J258,IF($H258=1,Z257,""))))))))</f>
        <v/>
      </c>
      <c r="AA258" t="str">
        <f ca="1">IF($E257="","",IF($F258="",AA257,IF(AND($M258=1,AA$9&gt;$B$9),"",IF(AND($M258=1,AA$9&lt;=$B$9),LOOKUP(AA$9,$A$12:$A$111,$B$12:$B$111),IF(AND($H258=-1,AB$9=$R257),"",IF($H258=-1,AB257,IF(AND($H258=1,Z$9=$R257),$J258,IF($H258=1,AA257,""))))))))</f>
        <v/>
      </c>
      <c r="AB258" t="str">
        <f ca="1">IF($E257="","",IF($F258="",AB257,IF(AND($M258=1,AB$9&gt;$B$9),"",IF(AND($M258=1,AB$9&lt;=$B$9),LOOKUP(AB$9,$A$12:$A$111,$B$12:$B$111),IF(AND($H258=-1,AC$9=$R257),"",IF($H258=-1,AC257,IF(AND($H258=1,AA$9=$R257),$J258,IF($H258=1,AB257,""))))))))</f>
        <v/>
      </c>
      <c r="AC258" t="str">
        <f ca="1">IF($E257="","",IF($F258="",AC257,IF(AND($M258=1,AC$9&gt;$B$9),"",IF(AND($M258=1,AC$9&lt;=$B$9),LOOKUP(AC$9,$A$12:$A$111,$B$12:$B$111),IF(AND($H258=-1,AD$9=$R257),"",IF($H258=-1,AD257,IF(AND($H258=1,AB$9=$R257),$J258,IF($H258=1,AC257,""))))))))</f>
        <v/>
      </c>
      <c r="AD258" t="str">
        <f ca="1">IF($E257="","",IF($F258="",AD257,IF(AND($M258=1,AD$9&gt;$B$9),"",IF(AND($M258=1,AD$9&lt;=$B$9),LOOKUP(AD$9,$A$12:$A$111,$B$12:$B$111),IF(AND($H258=-1,AE$9=$R257),"",IF($H258=-1,AE257,IF(AND($H258=1,AC$9=$R257),$J258,IF($H258=1,AD257,""))))))))</f>
        <v/>
      </c>
      <c r="AE258" t="str">
        <f ca="1">IF($E257="","",IF($F258="",AE257,IF(AND($M258=1,AE$9&gt;$B$9),"",IF(AND($M258=1,AE$9&lt;=$B$9),LOOKUP(AE$9,$A$12:$A$111,$B$12:$B$111),IF(AND($H258=-1,AF$9=$R257),"",IF($H258=-1,AF257,IF(AND($H258=1,AD$9=$R257),$J258,IF($H258=1,AE257,""))))))))</f>
        <v/>
      </c>
      <c r="AF258" t="str">
        <f ca="1">IF($E257="","",IF($F258="",AF257,IF(AND($M258=1,AF$9&gt;$B$9),"",IF(AND($M258=1,AF$9&lt;=$B$9),LOOKUP(AF$9,$A$12:$A$111,$B$12:$B$111),IF(AND($H258=-1,AG$9=$R257),"",IF($H258=-1,AG257,IF(AND($H258=1,AE$9=$R257),$J258,IF($H258=1,AF257,""))))))))</f>
        <v/>
      </c>
      <c r="AG258" t="str">
        <f ca="1">IF($E257="","",IF($F258="",AG257,IF(AND($M258=1,AG$9&gt;$B$9),"",IF(AND($M258=1,AG$9&lt;=$B$9),LOOKUP(AG$9,$A$12:$A$111,$B$12:$B$111),IF(AND($H258=-1,AH$9=$R257),"",IF($H258=-1,AH257,IF(AND($H258=1,AF$9=$R257),$J258,IF($H258=1,AG257,""))))))))</f>
        <v/>
      </c>
      <c r="AH258" t="str">
        <f ca="1">IF($E257="","",IF($F258="",AH257,IF(AND($M258=1,AH$9&gt;$B$9),"",IF(AND($M258=1,AH$9&lt;=$B$9),LOOKUP(AH$9,$A$12:$A$111,$B$12:$B$111),IF(AND($H258=-1,AI$9=$R257),"",IF($H258=-1,AI257,IF(AND($H258=1,AG$9=$R257),$J258,IF($H258=1,AH257,""))))))))</f>
        <v/>
      </c>
      <c r="AI258" t="str">
        <f ca="1">IF($E257="","",IF($F258="",AI257,IF(AND($M258=1,AI$9&gt;$B$9),"",IF(AND($M258=1,AI$9&lt;=$B$9),LOOKUP(AI$9,$A$12:$A$111,$B$12:$B$111),IF(AND($H258=-1,AJ$9=$R257),"",IF($H258=-1,AJ257,IF(AND($H258=1,AH$9=$R257),$J258,IF($H258=1,AI257,""))))))))</f>
        <v/>
      </c>
      <c r="AJ258" t="str">
        <f ca="1">IF($E257="","",IF($F258="",AJ257,IF(AND($M258=1,AJ$9&gt;$B$9),"",IF(AND($M258=1,AJ$9&lt;=$B$9),LOOKUP(AJ$9,$A$12:$A$111,$B$12:$B$111),IF(AND($H258=-1,AK$9=$R257),"",IF($H258=-1,AK257,IF(AND($H258=1,AI$9=$R257),$J258,IF($H258=1,AJ257,""))))))))</f>
        <v/>
      </c>
      <c r="AK258" t="str">
        <f ca="1">IF($E257="","",IF($F258="",AK257,IF(AND($M258=1,AK$9&gt;$B$9),"",IF(AND($M258=1,AK$9&lt;=$B$9),LOOKUP(AK$9,$A$12:$A$111,$B$12:$B$111),IF(AND($H258=-1,AL$9=$R257),"",IF($H258=-1,AL257,IF(AND($H258=1,AJ$9=$R257),$J258,IF($H258=1,AK257,""))))))))</f>
        <v/>
      </c>
      <c r="AL258" t="str">
        <f ca="1">IF($E257="","",IF($F258="",AL257,IF(AND($M258=1,AL$9&gt;$B$9),"",IF(AND($M258=1,AL$9&lt;=$B$9),LOOKUP(AL$9,$A$12:$A$111,$B$12:$B$111),IF(AND($H258=-1,AM$9=$R257),"",IF($H258=-1,AM257,IF(AND($H258=1,AK$9=$R257),$J258,IF($H258=1,AL257,""))))))))</f>
        <v/>
      </c>
      <c r="AM258" t="str">
        <f ca="1">IF($E257="","",IF($F258="",AM257,IF(AND($M258=1,AM$9&gt;$B$9),"",IF(AND($M258=1,AM$9&lt;=$B$9),LOOKUP(AM$9,$A$12:$A$111,$B$12:$B$111),IF(AND($H258=-1,AN$9=$R257),"",IF($H258=-1,AN257,IF(AND($H258=1,AL$9=$R257),$J258,IF($H258=1,AM257,""))))))))</f>
        <v/>
      </c>
      <c r="AN258" t="str">
        <f ca="1">IF($E257="","",IF($F258="",AN257,IF(AND($M258=1,AN$9&gt;$B$9),"",IF(AND($M258=1,AN$9&lt;=$B$9),LOOKUP(AN$9,$A$12:$A$111,$B$12:$B$111),IF(AND($H258=-1,AO$9=$R257),"",IF($H258=-1,AO257,IF(AND($H258=1,AM$9=$R257),$J258,IF($H258=1,AN257,""))))))))</f>
        <v/>
      </c>
      <c r="AO258" t="str">
        <f ca="1">IF($E257="","",IF($F258="",AO257,IF(AND($M258=1,AO$9&gt;$B$9),"",IF(AND($M258=1,AO$9&lt;=$B$9),LOOKUP(AO$9,$A$12:$A$111,$B$12:$B$111),IF(AND($H258=-1,AP$9=$R257),"",IF($H258=-1,AP257,IF(AND($H258=1,AN$9=$R257),$J258,IF($H258=1,AO257,""))))))))</f>
        <v/>
      </c>
      <c r="AP258" t="str">
        <f ca="1">IF($E257="","",IF($F258="",AP257,IF(AND($M258=1,AP$9&gt;$B$9),"",IF(AND($M258=1,AP$9&lt;=$B$9),LOOKUP(AP$9,$A$12:$A$111,$B$12:$B$111),IF(AND($H258=-1,AQ$9=$R257),"",IF($H258=-1,AQ257,IF(AND($H258=1,AO$9=$R257),$J258,IF($H258=1,AP257,""))))))))</f>
        <v/>
      </c>
      <c r="AQ258" t="str">
        <f ca="1">IF($E257="","",IF($F258="",AQ257,IF(AND($M258=1,AQ$9&gt;$B$9),"",IF(AND($M258=1,AQ$9&lt;=$B$9),LOOKUP(AQ$9,$A$12:$A$111,$B$12:$B$111),IF(AND($H258=-1,AR$9=$R257),"",IF($H258=-1,AR257,IF(AND($H258=1,AP$9=$R257),$J258,IF($H258=1,AQ257,""))))))))</f>
        <v/>
      </c>
      <c r="AR258" t="str">
        <f ca="1">IF($E257="","",IF($F258="",AR257,IF(AND($M258=1,AR$9&gt;$B$9),"",IF(AND($M258=1,AR$9&lt;=$B$9),LOOKUP(AR$9,$A$12:$A$111,$B$12:$B$111),IF(AND($H258=-1,AS$9=$R257),"",IF($H258=-1,AS257,IF(AND($H258=1,AQ$9=$R257),$J258,IF($H258=1,AR257,""))))))))</f>
        <v/>
      </c>
      <c r="AS258" t="str">
        <f ca="1">IF($E257="","",IF($F258="",AS257,IF(AND($M258=1,AS$9&gt;$B$9),"",IF(AND($M258=1,AS$9&lt;=$B$9),LOOKUP(AS$9,$A$12:$A$111,$B$12:$B$111),IF(AND($H258=-1,AT$9=$R257),"",IF($H258=-1,AT257,IF(AND($H258=1,AR$9=$R257),$J258,IF($H258=1,AS257,""))))))))</f>
        <v/>
      </c>
      <c r="AT258" t="str">
        <f ca="1">IF($E257="","",IF($F258="",AT257,IF(AND($M258=1,AT$9&gt;$B$9),"",IF(AND($M258=1,AT$9&lt;=$B$9),LOOKUP(AT$9,$A$12:$A$111,$B$12:$B$111),IF(AND($H258=-1,AU$9=$R257),"",IF($H258=-1,AU257,IF(AND($H258=1,AS$9=$R257),$J258,IF($H258=1,AT257,""))))))))</f>
        <v/>
      </c>
      <c r="AU258" t="str">
        <f ca="1">IF($E257="","",IF($F258="",AU257,IF(AND($M258=1,AU$9&gt;$B$9),"",IF(AND($M258=1,AU$9&lt;=$B$9),LOOKUP(AU$9,$A$12:$A$111,$B$12:$B$111),IF(AND($H258=-1,AV$9=$R257),"",IF($H258=-1,AV257,IF(AND($H258=1,AT$9=$R257),$J258,IF($H258=1,AU257,""))))))))</f>
        <v/>
      </c>
      <c r="AV258" t="str">
        <f ca="1">IF($E257="","",IF($F258="",AV257,IF(AND($M258=1,AV$9&gt;$B$9),"",IF(AND($M258=1,AV$9&lt;=$B$9),LOOKUP(AV$9,$A$12:$A$111,$B$12:$B$111),IF(AND($H258=-1,AW$9=$R257),"",IF($H258=-1,AW257,IF(AND($H258=1,AU$9=$R257),$J258,IF($H258=1,AV257,""))))))))</f>
        <v/>
      </c>
      <c r="AW258" t="str">
        <f ca="1">IF($E257="","",IF($F258="",AW257,IF(AND($M258=1,AW$9&gt;$B$9),"",IF(AND($M258=1,AW$9&lt;=$B$9),LOOKUP(AW$9,$A$12:$A$111,$B$12:$B$111),IF(AND($H258=-1,AX$9=$R257),"",IF($H258=-1,AX257,IF(AND($H258=1,AV$9=$R257),$J258,IF($H258=1,AW257,""))))))))</f>
        <v/>
      </c>
      <c r="AX258" t="str">
        <f ca="1">IF($E257="","",IF($F258="",AX257,IF(AND($M258=1,AX$9&gt;$B$9),"",IF(AND($M258=1,AX$9&lt;=$B$9),LOOKUP(AX$9,$A$12:$A$111,$B$12:$B$111),IF(AND($H258=-1,AY$9=$R257),"",IF($H258=-1,AY257,IF(AND($H258=1,AW$9=$R257),$J258,IF($H258=1,AX257,""))))))))</f>
        <v/>
      </c>
      <c r="AY258" t="str">
        <f ca="1">IF($E257="","",IF($F258="",AY257,IF(AND($M258=1,AY$9&gt;$B$9),"",IF(AND($M258=1,AY$9&lt;=$B$9),LOOKUP(AY$9,$A$12:$A$111,$B$12:$B$111),IF(AND($H258=-1,AZ$9=$R257),"",IF($H258=-1,AZ257,IF(AND($H258=1,AX$9=$R257),$J258,IF($H258=1,AY257,""))))))))</f>
        <v/>
      </c>
      <c r="AZ258" t="str">
        <f ca="1">IF($E257="","",IF($F258="",AZ257,IF(AND($M258=1,AZ$9&gt;$B$9),"",IF(AND($M258=1,AZ$9&lt;=$B$9),LOOKUP(AZ$9,$A$12:$A$111,$B$12:$B$111),IF(AND($H258=-1,BA$9=$R257),"",IF($H258=-1,BA257,IF(AND($H258=1,AY$9=$R257),$J258,IF($H258=1,AZ257,""))))))))</f>
        <v/>
      </c>
      <c r="BA258" t="str">
        <f ca="1">IF($E257="","",IF($F258="",BA257,IF(AND($M258=1,BA$9&gt;$B$9),"",IF(AND($M258=1,BA$9&lt;=$B$9),LOOKUP(BA$9,$A$12:$A$111,$B$12:$B$111),IF(AND($H258=-1,BB$9=$R257),"",IF($H258=-1,BB257,IF(AND($H258=1,AZ$9=$R257),$J258,IF($H258=1,BA257,""))))))))</f>
        <v/>
      </c>
      <c r="BB258" t="str">
        <f ca="1">IF($E257="","",IF($F258="",BB257,IF(AND($M258=1,BB$9&gt;$B$9),"",IF(AND($M258=1,BB$9&lt;=$B$9),LOOKUP(BB$9,$A$12:$A$111,$B$12:$B$111),IF(AND($H258=-1,BC$9=$R257),"",IF($H258=-1,BC257,IF(AND($H258=1,BA$9=$R257),$J258,IF($H258=1,BB257,""))))))))</f>
        <v/>
      </c>
      <c r="BC258" t="str">
        <f ca="1">IF($E257="","",IF($F258="",BC257,IF(AND($M258=1,BC$9&gt;$B$9),"",IF(AND($M258=1,BC$9&lt;=$B$9),LOOKUP(BC$9,$A$12:$A$111,$B$12:$B$111),IF(AND($H258=-1,BD$9=$R257),"",IF($H258=-1,BD257,IF(AND($H258=1,BB$9=$R257),$J258,IF($H258=1,BC257,""))))))))</f>
        <v/>
      </c>
      <c r="BD258" t="str">
        <f ca="1">IF($E257="","",IF($F258="",BD257,IF(AND($M258=1,BD$9&gt;$B$9),"",IF(AND($M258=1,BD$9&lt;=$B$9),LOOKUP(BD$9,$A$12:$A$111,$B$12:$B$111),IF(AND($H258=-1,BE$9=$R257),"",IF($H258=-1,BE257,IF(AND($H258=1,BC$9=$R257),$J258,IF($H258=1,BD257,""))))))))</f>
        <v/>
      </c>
      <c r="BE258" t="str">
        <f ca="1">IF($E257="","",IF($F258="",BE257,IF(AND($M258=1,BE$9&gt;$B$9),"",IF(AND($M258=1,BE$9&lt;=$B$9),LOOKUP(BE$9,$A$12:$A$111,$B$12:$B$111),IF(AND($H258=-1,BF$9=$R257),"",IF($H258=-1,BF257,IF(AND($H258=1,BD$9=$R257),$J258,IF($H258=1,BE257,""))))))))</f>
        <v/>
      </c>
      <c r="BF258" t="str">
        <f ca="1">IF($E257="","",IF($F258="",BF257,IF(AND($M258=1,BF$9&gt;$B$9),"",IF(AND($M258=1,BF$9&lt;=$B$9),LOOKUP(BF$9,$A$12:$A$111,$B$12:$B$111),IF(AND($H258=-1,BG$9=$R257),"",IF($H258=-1,BG257,IF(AND($H258=1,BE$9=$R257),$J258,IF($H258=1,BF257,""))))))))</f>
        <v/>
      </c>
      <c r="BG258" t="str">
        <f ca="1">IF($E257="","",IF($F258="",BG257,IF(AND($M258=1,BG$9&gt;$B$9),"",IF(AND($M258=1,BG$9&lt;=$B$9),LOOKUP(BG$9,$A$12:$A$111,$B$12:$B$111),IF(AND($H258=-1,BH$9=$R257),"",IF($H258=-1,BH257,IF(AND($H258=1,BF$9=$R257),$J258,IF($H258=1,BG257,""))))))))</f>
        <v/>
      </c>
      <c r="BH258" t="str">
        <f ca="1">IF($E257="","",IF($F258="",BH257,IF(AND($M258=1,BH$9&gt;$B$9),"",IF(AND($M258=1,BH$9&lt;=$B$9),LOOKUP(BH$9,$A$12:$A$111,$B$12:$B$111),IF(AND($H258=-1,BI$9=$R257),"",IF($H258=-1,BI257,IF(AND($H258=1,BG$9=$R257),$J258,IF($H258=1,BH257,""))))))))</f>
        <v/>
      </c>
      <c r="BI258" t="str">
        <f ca="1">IF($E257="","",IF($F258="",BI257,IF(AND($M258=1,BI$9&gt;$B$9),"",IF(AND($M258=1,BI$9&lt;=$B$9),LOOKUP(BI$9,$A$12:$A$111,$B$12:$B$111),IF(AND($H258=-1,BJ$9=$R257),"",IF($H258=-1,BJ257,IF(AND($H258=1,BH$9=$R257),$J258,IF($H258=1,BI257,""))))))))</f>
        <v/>
      </c>
      <c r="BJ258" t="str">
        <f ca="1">IF($E257="","",IF($F258="",BJ257,IF(AND($M258=1,BJ$9&gt;$B$9),"",IF(AND($M258=1,BJ$9&lt;=$B$9),LOOKUP(BJ$9,$A$12:$A$111,$B$12:$B$111),IF(AND($H258=-1,BK$9=$R257),"",IF($H258=-1,BK257,IF(AND($H258=1,BI$9=$R257),$J258,IF($H258=1,BJ257,""))))))))</f>
        <v/>
      </c>
      <c r="BK258" t="str">
        <f ca="1">IF($E257="","",IF($F258="",BK257,IF(AND($M258=1,BK$9&gt;$B$9),"",IF(AND($M258=1,BK$9&lt;=$B$9),LOOKUP(BK$9,$A$12:$A$111,$B$12:$B$111),IF(AND($H258=-1,BL$9=$R257),"",IF($H258=-1,BL257,IF(AND($H258=1,BJ$9=$R257),$J258,IF($H258=1,BK257,""))))))))</f>
        <v/>
      </c>
      <c r="BL258" t="str">
        <f ca="1">IF($E257="","",IF($F258="",BL257,IF(AND($M258=1,BL$9&gt;$B$9),"",IF(AND($M258=1,BL$9&lt;=$B$9),LOOKUP(BL$9,$A$12:$A$111,$B$12:$B$111),IF(AND($H258=-1,BM$9=$R257),"",IF($H258=-1,BM257,IF(AND($H258=1,BK$9=$R257),$J258,IF($H258=1,BL257,""))))))))</f>
        <v/>
      </c>
      <c r="BM258" t="str">
        <f ca="1">IF($E257="","",IF($F258="",BM257,IF(AND($M258=1,BM$9&gt;$B$9),"",IF(AND($M258=1,BM$9&lt;=$B$9),LOOKUP(BM$9,$A$12:$A$111,$B$12:$B$111),IF(AND($H258=-1,BN$9=$R257),"",IF($H258=-1,BN257,IF(AND($H258=1,BL$9=$R257),$J258,IF($H258=1,BM257,""))))))))</f>
        <v/>
      </c>
      <c r="BN258" t="str">
        <f ca="1">IF($E257="","",IF($F258="",BN257,IF(AND($M258=1,BN$9&gt;$B$9),"",IF(AND($M258=1,BN$9&lt;=$B$9),LOOKUP(BN$9,$A$12:$A$111,$B$12:$B$111),IF(AND($H258=-1,BO$9=$R257),"",IF($H258=-1,BO257,IF(AND($H258=1,BM$9=$R257),$J258,IF($H258=1,BN257,""))))))))</f>
        <v/>
      </c>
      <c r="BO258" t="str">
        <f ca="1">IF($E257="","",IF($F258="",BO257,IF(AND($M258=1,BO$9&gt;$B$9),"",IF(AND($M258=1,BO$9&lt;=$B$9),LOOKUP(BO$9,$A$12:$A$111,$B$12:$B$111),IF(AND($H258=-1,BP$9=$R257),"",IF($H258=-1,BP257,IF(AND($H258=1,BN$9=$R257),$J258,IF($H258=1,BO257,""))))))))</f>
        <v/>
      </c>
      <c r="BP258" t="str">
        <f ca="1">IF($E257="","",IF($F258="",BP257,IF(AND($M258=1,BP$9&gt;$B$9),"",IF(AND($M258=1,BP$9&lt;=$B$9),LOOKUP(BP$9,$A$12:$A$111,$B$12:$B$111),IF(AND($H258=-1,BQ$9=$R257),"",IF($H258=-1,BQ257,IF(AND($H258=1,BO$9=$R257),$J258,IF($H258=1,BP257,""))))))))</f>
        <v/>
      </c>
    </row>
    <row r="259" spans="4:68" x14ac:dyDescent="0.25">
      <c r="D259" s="4">
        <v>249</v>
      </c>
      <c r="E259" s="1">
        <f t="shared" ca="1" si="30"/>
        <v>22</v>
      </c>
      <c r="F259" t="str">
        <f ca="1">IF(E258="","",IF(AND(B$3="Last",G258="Zero"),F258,IF(B$3="Last",G258,IF(AND(B$3="2nd last",G257="Zero"),F258,IF(B$3="2nd last",G257,IF(AND(B$3="Opposite",G258="Zero"),F258,IF(AND(B$3="Opposite",G258="Red"),"Black",IF(AND(B$3="Opposite",G258="Black"),"Red",IF(AND(B$3="Opposite",G258="Odd"),"Even",IF(AND(B$3="Opposite",G258="Even"),"Odd",IF(AND(B$3="Opposite",G258="High"),"Low",IF(AND(B$3="Opposite",G258="Low"),"High",IF(COUNTIF(Refs!$E$5:$I$6,B$3)=1,RevLab!B$3,"")))))))))))))</f>
        <v>Black</v>
      </c>
      <c r="G259" t="str">
        <f ca="1">IF(E259="","",IF(B$2="Red/Black",LOOKUP(E259,Refs!D:D,Refs!F:F),IF(B$2="High/Low",LOOKUP(E259,Refs!D:D,Refs!H:H),IF(B$2="Odd/Even",LOOKUP(E259,Refs!D:D,Refs!J:J),""))))</f>
        <v>Black</v>
      </c>
      <c r="H259">
        <f t="shared" ca="1" si="31"/>
        <v>1</v>
      </c>
      <c r="I259">
        <f ca="1">IF(E258="","",IF(F259="","",IF(AND(R258&gt;1,P258+Q258&gt;=$B$4),$B$4,IF(R258=1,P258,P258+Q258))))</f>
        <v>7</v>
      </c>
      <c r="J259">
        <f t="shared" ca="1" si="32"/>
        <v>7</v>
      </c>
      <c r="K259">
        <f t="shared" ca="1" si="34"/>
        <v>-292</v>
      </c>
      <c r="L259">
        <f t="shared" ca="1" si="35"/>
        <v>86</v>
      </c>
      <c r="M259">
        <f t="shared" ca="1" si="33"/>
        <v>0</v>
      </c>
      <c r="P259">
        <f t="shared" ca="1" si="27"/>
        <v>1</v>
      </c>
      <c r="Q259">
        <f t="shared" ca="1" si="28"/>
        <v>7</v>
      </c>
      <c r="R259" s="2">
        <f t="shared" ca="1" si="29"/>
        <v>7</v>
      </c>
      <c r="S259" s="4">
        <f ca="1">IF(E258="","",IF($F259="",S258,IF($M259=1,LOOKUP(S$9,$A$12:$A$111,$B$12:$B$111),IF(AND($H259=-1,T$9=$R258),"",IF($H259=-1,T258,IF($H259=1,S258))))))</f>
        <v>1</v>
      </c>
      <c r="T259">
        <f ca="1">IF($E258="","",IF($F259="",T258,IF(AND($M259=1,T$9&gt;$B$9),"",IF(AND($M259=1,T$9&lt;=$B$9),LOOKUP(T$9,$A$12:$A$111,$B$12:$B$111),IF(AND($H259=-1,U$9=$R258),"",IF($H259=-1,U258,IF(AND($H259=1,S$9=$R258),$J259,IF($H259=1,T258,""))))))))</f>
        <v>2</v>
      </c>
      <c r="U259">
        <f ca="1">IF($E258="","",IF($F259="",U258,IF(AND($M259=1,U$9&gt;$B$9),"",IF(AND($M259=1,U$9&lt;=$B$9),LOOKUP(U$9,$A$12:$A$111,$B$12:$B$111),IF(AND($H259=-1,V$9=$R258),"",IF($H259=-1,V258,IF(AND($H259=1,T$9=$R258),$J259,IF($H259=1,U258,""))))))))</f>
        <v>3</v>
      </c>
      <c r="V259">
        <f ca="1">IF($E258="","",IF($F259="",V258,IF(AND($M259=1,V$9&gt;$B$9),"",IF(AND($M259=1,V$9&lt;=$B$9),LOOKUP(V$9,$A$12:$A$111,$B$12:$B$111),IF(AND($H259=-1,W$9=$R258),"",IF($H259=-1,W258,IF(AND($H259=1,U$9=$R258),$J259,IF($H259=1,V258,""))))))))</f>
        <v>4</v>
      </c>
      <c r="W259">
        <f ca="1">IF($E258="","",IF($F259="",W258,IF(AND($M259=1,W$9&gt;$B$9),"",IF(AND($M259=1,W$9&lt;=$B$9),LOOKUP(W$9,$A$12:$A$111,$B$12:$B$111),IF(AND($H259=-1,X$9=$R258),"",IF($H259=-1,X258,IF(AND($H259=1,V$9=$R258),$J259,IF($H259=1,W258,""))))))))</f>
        <v>5</v>
      </c>
      <c r="X259">
        <f ca="1">IF($E258="","",IF($F259="",X258,IF(AND($M259=1,X$9&gt;$B$9),"",IF(AND($M259=1,X$9&lt;=$B$9),LOOKUP(X$9,$A$12:$A$111,$B$12:$B$111),IF(AND($H259=-1,Y$9=$R258),"",IF($H259=-1,Y258,IF(AND($H259=1,W$9=$R258),$J259,IF($H259=1,X258,""))))))))</f>
        <v>6</v>
      </c>
      <c r="Y259">
        <f ca="1">IF($E258="","",IF($F259="",Y258,IF(AND($M259=1,Y$9&gt;$B$9),"",IF(AND($M259=1,Y$9&lt;=$B$9),LOOKUP(Y$9,$A$12:$A$111,$B$12:$B$111),IF(AND($H259=-1,Z$9=$R258),"",IF($H259=-1,Z258,IF(AND($H259=1,X$9=$R258),$J259,IF($H259=1,Y258,""))))))))</f>
        <v>7</v>
      </c>
      <c r="Z259" t="str">
        <f ca="1">IF($E258="","",IF($F259="",Z258,IF(AND($M259=1,Z$9&gt;$B$9),"",IF(AND($M259=1,Z$9&lt;=$B$9),LOOKUP(Z$9,$A$12:$A$111,$B$12:$B$111),IF(AND($H259=-1,AA$9=$R258),"",IF($H259=-1,AA258,IF(AND($H259=1,Y$9=$R258),$J259,IF($H259=1,Z258,""))))))))</f>
        <v/>
      </c>
      <c r="AA259" t="str">
        <f ca="1">IF($E258="","",IF($F259="",AA258,IF(AND($M259=1,AA$9&gt;$B$9),"",IF(AND($M259=1,AA$9&lt;=$B$9),LOOKUP(AA$9,$A$12:$A$111,$B$12:$B$111),IF(AND($H259=-1,AB$9=$R258),"",IF($H259=-1,AB258,IF(AND($H259=1,Z$9=$R258),$J259,IF($H259=1,AA258,""))))))))</f>
        <v/>
      </c>
      <c r="AB259" t="str">
        <f ca="1">IF($E258="","",IF($F259="",AB258,IF(AND($M259=1,AB$9&gt;$B$9),"",IF(AND($M259=1,AB$9&lt;=$B$9),LOOKUP(AB$9,$A$12:$A$111,$B$12:$B$111),IF(AND($H259=-1,AC$9=$R258),"",IF($H259=-1,AC258,IF(AND($H259=1,AA$9=$R258),$J259,IF($H259=1,AB258,""))))))))</f>
        <v/>
      </c>
      <c r="AC259" t="str">
        <f ca="1">IF($E258="","",IF($F259="",AC258,IF(AND($M259=1,AC$9&gt;$B$9),"",IF(AND($M259=1,AC$9&lt;=$B$9),LOOKUP(AC$9,$A$12:$A$111,$B$12:$B$111),IF(AND($H259=-1,AD$9=$R258),"",IF($H259=-1,AD258,IF(AND($H259=1,AB$9=$R258),$J259,IF($H259=1,AC258,""))))))))</f>
        <v/>
      </c>
      <c r="AD259" t="str">
        <f ca="1">IF($E258="","",IF($F259="",AD258,IF(AND($M259=1,AD$9&gt;$B$9),"",IF(AND($M259=1,AD$9&lt;=$B$9),LOOKUP(AD$9,$A$12:$A$111,$B$12:$B$111),IF(AND($H259=-1,AE$9=$R258),"",IF($H259=-1,AE258,IF(AND($H259=1,AC$9=$R258),$J259,IF($H259=1,AD258,""))))))))</f>
        <v/>
      </c>
      <c r="AE259" t="str">
        <f ca="1">IF($E258="","",IF($F259="",AE258,IF(AND($M259=1,AE$9&gt;$B$9),"",IF(AND($M259=1,AE$9&lt;=$B$9),LOOKUP(AE$9,$A$12:$A$111,$B$12:$B$111),IF(AND($H259=-1,AF$9=$R258),"",IF($H259=-1,AF258,IF(AND($H259=1,AD$9=$R258),$J259,IF($H259=1,AE258,""))))))))</f>
        <v/>
      </c>
      <c r="AF259" t="str">
        <f ca="1">IF($E258="","",IF($F259="",AF258,IF(AND($M259=1,AF$9&gt;$B$9),"",IF(AND($M259=1,AF$9&lt;=$B$9),LOOKUP(AF$9,$A$12:$A$111,$B$12:$B$111),IF(AND($H259=-1,AG$9=$R258),"",IF($H259=-1,AG258,IF(AND($H259=1,AE$9=$R258),$J259,IF($H259=1,AF258,""))))))))</f>
        <v/>
      </c>
      <c r="AG259" t="str">
        <f ca="1">IF($E258="","",IF($F259="",AG258,IF(AND($M259=1,AG$9&gt;$B$9),"",IF(AND($M259=1,AG$9&lt;=$B$9),LOOKUP(AG$9,$A$12:$A$111,$B$12:$B$111),IF(AND($H259=-1,AH$9=$R258),"",IF($H259=-1,AH258,IF(AND($H259=1,AF$9=$R258),$J259,IF($H259=1,AG258,""))))))))</f>
        <v/>
      </c>
      <c r="AH259" t="str">
        <f ca="1">IF($E258="","",IF($F259="",AH258,IF(AND($M259=1,AH$9&gt;$B$9),"",IF(AND($M259=1,AH$9&lt;=$B$9),LOOKUP(AH$9,$A$12:$A$111,$B$12:$B$111),IF(AND($H259=-1,AI$9=$R258),"",IF($H259=-1,AI258,IF(AND($H259=1,AG$9=$R258),$J259,IF($H259=1,AH258,""))))))))</f>
        <v/>
      </c>
      <c r="AI259" t="str">
        <f ca="1">IF($E258="","",IF($F259="",AI258,IF(AND($M259=1,AI$9&gt;$B$9),"",IF(AND($M259=1,AI$9&lt;=$B$9),LOOKUP(AI$9,$A$12:$A$111,$B$12:$B$111),IF(AND($H259=-1,AJ$9=$R258),"",IF($H259=-1,AJ258,IF(AND($H259=1,AH$9=$R258),$J259,IF($H259=1,AI258,""))))))))</f>
        <v/>
      </c>
      <c r="AJ259" t="str">
        <f ca="1">IF($E258="","",IF($F259="",AJ258,IF(AND($M259=1,AJ$9&gt;$B$9),"",IF(AND($M259=1,AJ$9&lt;=$B$9),LOOKUP(AJ$9,$A$12:$A$111,$B$12:$B$111),IF(AND($H259=-1,AK$9=$R258),"",IF($H259=-1,AK258,IF(AND($H259=1,AI$9=$R258),$J259,IF($H259=1,AJ258,""))))))))</f>
        <v/>
      </c>
      <c r="AK259" t="str">
        <f ca="1">IF($E258="","",IF($F259="",AK258,IF(AND($M259=1,AK$9&gt;$B$9),"",IF(AND($M259=1,AK$9&lt;=$B$9),LOOKUP(AK$9,$A$12:$A$111,$B$12:$B$111),IF(AND($H259=-1,AL$9=$R258),"",IF($H259=-1,AL258,IF(AND($H259=1,AJ$9=$R258),$J259,IF($H259=1,AK258,""))))))))</f>
        <v/>
      </c>
      <c r="AL259" t="str">
        <f ca="1">IF($E258="","",IF($F259="",AL258,IF(AND($M259=1,AL$9&gt;$B$9),"",IF(AND($M259=1,AL$9&lt;=$B$9),LOOKUP(AL$9,$A$12:$A$111,$B$12:$B$111),IF(AND($H259=-1,AM$9=$R258),"",IF($H259=-1,AM258,IF(AND($H259=1,AK$9=$R258),$J259,IF($H259=1,AL258,""))))))))</f>
        <v/>
      </c>
      <c r="AM259" t="str">
        <f ca="1">IF($E258="","",IF($F259="",AM258,IF(AND($M259=1,AM$9&gt;$B$9),"",IF(AND($M259=1,AM$9&lt;=$B$9),LOOKUP(AM$9,$A$12:$A$111,$B$12:$B$111),IF(AND($H259=-1,AN$9=$R258),"",IF($H259=-1,AN258,IF(AND($H259=1,AL$9=$R258),$J259,IF($H259=1,AM258,""))))))))</f>
        <v/>
      </c>
      <c r="AN259" t="str">
        <f ca="1">IF($E258="","",IF($F259="",AN258,IF(AND($M259=1,AN$9&gt;$B$9),"",IF(AND($M259=1,AN$9&lt;=$B$9),LOOKUP(AN$9,$A$12:$A$111,$B$12:$B$111),IF(AND($H259=-1,AO$9=$R258),"",IF($H259=-1,AO258,IF(AND($H259=1,AM$9=$R258),$J259,IF($H259=1,AN258,""))))))))</f>
        <v/>
      </c>
      <c r="AO259" t="str">
        <f ca="1">IF($E258="","",IF($F259="",AO258,IF(AND($M259=1,AO$9&gt;$B$9),"",IF(AND($M259=1,AO$9&lt;=$B$9),LOOKUP(AO$9,$A$12:$A$111,$B$12:$B$111),IF(AND($H259=-1,AP$9=$R258),"",IF($H259=-1,AP258,IF(AND($H259=1,AN$9=$R258),$J259,IF($H259=1,AO258,""))))))))</f>
        <v/>
      </c>
      <c r="AP259" t="str">
        <f ca="1">IF($E258="","",IF($F259="",AP258,IF(AND($M259=1,AP$9&gt;$B$9),"",IF(AND($M259=1,AP$9&lt;=$B$9),LOOKUP(AP$9,$A$12:$A$111,$B$12:$B$111),IF(AND($H259=-1,AQ$9=$R258),"",IF($H259=-1,AQ258,IF(AND($H259=1,AO$9=$R258),$J259,IF($H259=1,AP258,""))))))))</f>
        <v/>
      </c>
      <c r="AQ259" t="str">
        <f ca="1">IF($E258="","",IF($F259="",AQ258,IF(AND($M259=1,AQ$9&gt;$B$9),"",IF(AND($M259=1,AQ$9&lt;=$B$9),LOOKUP(AQ$9,$A$12:$A$111,$B$12:$B$111),IF(AND($H259=-1,AR$9=$R258),"",IF($H259=-1,AR258,IF(AND($H259=1,AP$9=$R258),$J259,IF($H259=1,AQ258,""))))))))</f>
        <v/>
      </c>
      <c r="AR259" t="str">
        <f ca="1">IF($E258="","",IF($F259="",AR258,IF(AND($M259=1,AR$9&gt;$B$9),"",IF(AND($M259=1,AR$9&lt;=$B$9),LOOKUP(AR$9,$A$12:$A$111,$B$12:$B$111),IF(AND($H259=-1,AS$9=$R258),"",IF($H259=-1,AS258,IF(AND($H259=1,AQ$9=$R258),$J259,IF($H259=1,AR258,""))))))))</f>
        <v/>
      </c>
      <c r="AS259" t="str">
        <f ca="1">IF($E258="","",IF($F259="",AS258,IF(AND($M259=1,AS$9&gt;$B$9),"",IF(AND($M259=1,AS$9&lt;=$B$9),LOOKUP(AS$9,$A$12:$A$111,$B$12:$B$111),IF(AND($H259=-1,AT$9=$R258),"",IF($H259=-1,AT258,IF(AND($H259=1,AR$9=$R258),$J259,IF($H259=1,AS258,""))))))))</f>
        <v/>
      </c>
      <c r="AT259" t="str">
        <f ca="1">IF($E258="","",IF($F259="",AT258,IF(AND($M259=1,AT$9&gt;$B$9),"",IF(AND($M259=1,AT$9&lt;=$B$9),LOOKUP(AT$9,$A$12:$A$111,$B$12:$B$111),IF(AND($H259=-1,AU$9=$R258),"",IF($H259=-1,AU258,IF(AND($H259=1,AS$9=$R258),$J259,IF($H259=1,AT258,""))))))))</f>
        <v/>
      </c>
      <c r="AU259" t="str">
        <f ca="1">IF($E258="","",IF($F259="",AU258,IF(AND($M259=1,AU$9&gt;$B$9),"",IF(AND($M259=1,AU$9&lt;=$B$9),LOOKUP(AU$9,$A$12:$A$111,$B$12:$B$111),IF(AND($H259=-1,AV$9=$R258),"",IF($H259=-1,AV258,IF(AND($H259=1,AT$9=$R258),$J259,IF($H259=1,AU258,""))))))))</f>
        <v/>
      </c>
      <c r="AV259" t="str">
        <f ca="1">IF($E258="","",IF($F259="",AV258,IF(AND($M259=1,AV$9&gt;$B$9),"",IF(AND($M259=1,AV$9&lt;=$B$9),LOOKUP(AV$9,$A$12:$A$111,$B$12:$B$111),IF(AND($H259=-1,AW$9=$R258),"",IF($H259=-1,AW258,IF(AND($H259=1,AU$9=$R258),$J259,IF($H259=1,AV258,""))))))))</f>
        <v/>
      </c>
      <c r="AW259" t="str">
        <f ca="1">IF($E258="","",IF($F259="",AW258,IF(AND($M259=1,AW$9&gt;$B$9),"",IF(AND($M259=1,AW$9&lt;=$B$9),LOOKUP(AW$9,$A$12:$A$111,$B$12:$B$111),IF(AND($H259=-1,AX$9=$R258),"",IF($H259=-1,AX258,IF(AND($H259=1,AV$9=$R258),$J259,IF($H259=1,AW258,""))))))))</f>
        <v/>
      </c>
      <c r="AX259" t="str">
        <f ca="1">IF($E258="","",IF($F259="",AX258,IF(AND($M259=1,AX$9&gt;$B$9),"",IF(AND($M259=1,AX$9&lt;=$B$9),LOOKUP(AX$9,$A$12:$A$111,$B$12:$B$111),IF(AND($H259=-1,AY$9=$R258),"",IF($H259=-1,AY258,IF(AND($H259=1,AW$9=$R258),$J259,IF($H259=1,AX258,""))))))))</f>
        <v/>
      </c>
      <c r="AY259" t="str">
        <f ca="1">IF($E258="","",IF($F259="",AY258,IF(AND($M259=1,AY$9&gt;$B$9),"",IF(AND($M259=1,AY$9&lt;=$B$9),LOOKUP(AY$9,$A$12:$A$111,$B$12:$B$111),IF(AND($H259=-1,AZ$9=$R258),"",IF($H259=-1,AZ258,IF(AND($H259=1,AX$9=$R258),$J259,IF($H259=1,AY258,""))))))))</f>
        <v/>
      </c>
      <c r="AZ259" t="str">
        <f ca="1">IF($E258="","",IF($F259="",AZ258,IF(AND($M259=1,AZ$9&gt;$B$9),"",IF(AND($M259=1,AZ$9&lt;=$B$9),LOOKUP(AZ$9,$A$12:$A$111,$B$12:$B$111),IF(AND($H259=-1,BA$9=$R258),"",IF($H259=-1,BA258,IF(AND($H259=1,AY$9=$R258),$J259,IF($H259=1,AZ258,""))))))))</f>
        <v/>
      </c>
      <c r="BA259" t="str">
        <f ca="1">IF($E258="","",IF($F259="",BA258,IF(AND($M259=1,BA$9&gt;$B$9),"",IF(AND($M259=1,BA$9&lt;=$B$9),LOOKUP(BA$9,$A$12:$A$111,$B$12:$B$111),IF(AND($H259=-1,BB$9=$R258),"",IF($H259=-1,BB258,IF(AND($H259=1,AZ$9=$R258),$J259,IF($H259=1,BA258,""))))))))</f>
        <v/>
      </c>
      <c r="BB259" t="str">
        <f ca="1">IF($E258="","",IF($F259="",BB258,IF(AND($M259=1,BB$9&gt;$B$9),"",IF(AND($M259=1,BB$9&lt;=$B$9),LOOKUP(BB$9,$A$12:$A$111,$B$12:$B$111),IF(AND($H259=-1,BC$9=$R258),"",IF($H259=-1,BC258,IF(AND($H259=1,BA$9=$R258),$J259,IF($H259=1,BB258,""))))))))</f>
        <v/>
      </c>
      <c r="BC259" t="str">
        <f ca="1">IF($E258="","",IF($F259="",BC258,IF(AND($M259=1,BC$9&gt;$B$9),"",IF(AND($M259=1,BC$9&lt;=$B$9),LOOKUP(BC$9,$A$12:$A$111,$B$12:$B$111),IF(AND($H259=-1,BD$9=$R258),"",IF($H259=-1,BD258,IF(AND($H259=1,BB$9=$R258),$J259,IF($H259=1,BC258,""))))))))</f>
        <v/>
      </c>
      <c r="BD259" t="str">
        <f ca="1">IF($E258="","",IF($F259="",BD258,IF(AND($M259=1,BD$9&gt;$B$9),"",IF(AND($M259=1,BD$9&lt;=$B$9),LOOKUP(BD$9,$A$12:$A$111,$B$12:$B$111),IF(AND($H259=-1,BE$9=$R258),"",IF($H259=-1,BE258,IF(AND($H259=1,BC$9=$R258),$J259,IF($H259=1,BD258,""))))))))</f>
        <v/>
      </c>
      <c r="BE259" t="str">
        <f ca="1">IF($E258="","",IF($F259="",BE258,IF(AND($M259=1,BE$9&gt;$B$9),"",IF(AND($M259=1,BE$9&lt;=$B$9),LOOKUP(BE$9,$A$12:$A$111,$B$12:$B$111),IF(AND($H259=-1,BF$9=$R258),"",IF($H259=-1,BF258,IF(AND($H259=1,BD$9=$R258),$J259,IF($H259=1,BE258,""))))))))</f>
        <v/>
      </c>
      <c r="BF259" t="str">
        <f ca="1">IF($E258="","",IF($F259="",BF258,IF(AND($M259=1,BF$9&gt;$B$9),"",IF(AND($M259=1,BF$9&lt;=$B$9),LOOKUP(BF$9,$A$12:$A$111,$B$12:$B$111),IF(AND($H259=-1,BG$9=$R258),"",IF($H259=-1,BG258,IF(AND($H259=1,BE$9=$R258),$J259,IF($H259=1,BF258,""))))))))</f>
        <v/>
      </c>
      <c r="BG259" t="str">
        <f ca="1">IF($E258="","",IF($F259="",BG258,IF(AND($M259=1,BG$9&gt;$B$9),"",IF(AND($M259=1,BG$9&lt;=$B$9),LOOKUP(BG$9,$A$12:$A$111,$B$12:$B$111),IF(AND($H259=-1,BH$9=$R258),"",IF($H259=-1,BH258,IF(AND($H259=1,BF$9=$R258),$J259,IF($H259=1,BG258,""))))))))</f>
        <v/>
      </c>
      <c r="BH259" t="str">
        <f ca="1">IF($E258="","",IF($F259="",BH258,IF(AND($M259=1,BH$9&gt;$B$9),"",IF(AND($M259=1,BH$9&lt;=$B$9),LOOKUP(BH$9,$A$12:$A$111,$B$12:$B$111),IF(AND($H259=-1,BI$9=$R258),"",IF($H259=-1,BI258,IF(AND($H259=1,BG$9=$R258),$J259,IF($H259=1,BH258,""))))))))</f>
        <v/>
      </c>
      <c r="BI259" t="str">
        <f ca="1">IF($E258="","",IF($F259="",BI258,IF(AND($M259=1,BI$9&gt;$B$9),"",IF(AND($M259=1,BI$9&lt;=$B$9),LOOKUP(BI$9,$A$12:$A$111,$B$12:$B$111),IF(AND($H259=-1,BJ$9=$R258),"",IF($H259=-1,BJ258,IF(AND($H259=1,BH$9=$R258),$J259,IF($H259=1,BI258,""))))))))</f>
        <v/>
      </c>
      <c r="BJ259" t="str">
        <f ca="1">IF($E258="","",IF($F259="",BJ258,IF(AND($M259=1,BJ$9&gt;$B$9),"",IF(AND($M259=1,BJ$9&lt;=$B$9),LOOKUP(BJ$9,$A$12:$A$111,$B$12:$B$111),IF(AND($H259=-1,BK$9=$R258),"",IF($H259=-1,BK258,IF(AND($H259=1,BI$9=$R258),$J259,IF($H259=1,BJ258,""))))))))</f>
        <v/>
      </c>
      <c r="BK259" t="str">
        <f ca="1">IF($E258="","",IF($F259="",BK258,IF(AND($M259=1,BK$9&gt;$B$9),"",IF(AND($M259=1,BK$9&lt;=$B$9),LOOKUP(BK$9,$A$12:$A$111,$B$12:$B$111),IF(AND($H259=-1,BL$9=$R258),"",IF($H259=-1,BL258,IF(AND($H259=1,BJ$9=$R258),$J259,IF($H259=1,BK258,""))))))))</f>
        <v/>
      </c>
      <c r="BL259" t="str">
        <f ca="1">IF($E258="","",IF($F259="",BL258,IF(AND($M259=1,BL$9&gt;$B$9),"",IF(AND($M259=1,BL$9&lt;=$B$9),LOOKUP(BL$9,$A$12:$A$111,$B$12:$B$111),IF(AND($H259=-1,BM$9=$R258),"",IF($H259=-1,BM258,IF(AND($H259=1,BK$9=$R258),$J259,IF($H259=1,BL258,""))))))))</f>
        <v/>
      </c>
      <c r="BM259" t="str">
        <f ca="1">IF($E258="","",IF($F259="",BM258,IF(AND($M259=1,BM$9&gt;$B$9),"",IF(AND($M259=1,BM$9&lt;=$B$9),LOOKUP(BM$9,$A$12:$A$111,$B$12:$B$111),IF(AND($H259=-1,BN$9=$R258),"",IF($H259=-1,BN258,IF(AND($H259=1,BL$9=$R258),$J259,IF($H259=1,BM258,""))))))))</f>
        <v/>
      </c>
      <c r="BN259" t="str">
        <f ca="1">IF($E258="","",IF($F259="",BN258,IF(AND($M259=1,BN$9&gt;$B$9),"",IF(AND($M259=1,BN$9&lt;=$B$9),LOOKUP(BN$9,$A$12:$A$111,$B$12:$B$111),IF(AND($H259=-1,BO$9=$R258),"",IF($H259=-1,BO258,IF(AND($H259=1,BM$9=$R258),$J259,IF($H259=1,BN258,""))))))))</f>
        <v/>
      </c>
      <c r="BO259" t="str">
        <f ca="1">IF($E258="","",IF($F259="",BO258,IF(AND($M259=1,BO$9&gt;$B$9),"",IF(AND($M259=1,BO$9&lt;=$B$9),LOOKUP(BO$9,$A$12:$A$111,$B$12:$B$111),IF(AND($H259=-1,BP$9=$R258),"",IF($H259=-1,BP258,IF(AND($H259=1,BN$9=$R258),$J259,IF($H259=1,BO258,""))))))))</f>
        <v/>
      </c>
      <c r="BP259" t="str">
        <f ca="1">IF($E258="","",IF($F259="",BP258,IF(AND($M259=1,BP$9&gt;$B$9),"",IF(AND($M259=1,BP$9&lt;=$B$9),LOOKUP(BP$9,$A$12:$A$111,$B$12:$B$111),IF(AND($H259=-1,BQ$9=$R258),"",IF($H259=-1,BQ258,IF(AND($H259=1,BO$9=$R258),$J259,IF($H259=1,BP258,""))))))))</f>
        <v/>
      </c>
    </row>
    <row r="260" spans="4:68" x14ac:dyDescent="0.25">
      <c r="D260" s="4">
        <v>250</v>
      </c>
      <c r="E260" s="1">
        <f t="shared" ca="1" si="30"/>
        <v>33</v>
      </c>
      <c r="F260" t="str">
        <f ca="1">IF(E259="","",IF(AND(B$3="Last",G259="Zero"),F259,IF(B$3="Last",G259,IF(AND(B$3="2nd last",G258="Zero"),F259,IF(B$3="2nd last",G258,IF(AND(B$3="Opposite",G259="Zero"),F259,IF(AND(B$3="Opposite",G259="Red"),"Black",IF(AND(B$3="Opposite",G259="Black"),"Red",IF(AND(B$3="Opposite",G259="Odd"),"Even",IF(AND(B$3="Opposite",G259="Even"),"Odd",IF(AND(B$3="Opposite",G259="High"),"Low",IF(AND(B$3="Opposite",G259="Low"),"High",IF(COUNTIF(Refs!$E$5:$I$6,B$3)=1,RevLab!B$3,"")))))))))))))</f>
        <v>Black</v>
      </c>
      <c r="G260" t="str">
        <f ca="1">IF(E260="","",IF(B$2="Red/Black",LOOKUP(E260,Refs!D:D,Refs!F:F),IF(B$2="High/Low",LOOKUP(E260,Refs!D:D,Refs!H:H),IF(B$2="Odd/Even",LOOKUP(E260,Refs!D:D,Refs!J:J),""))))</f>
        <v>Black</v>
      </c>
      <c r="H260">
        <f t="shared" ca="1" si="31"/>
        <v>1</v>
      </c>
      <c r="I260">
        <f ca="1">IF(E259="","",IF(F260="","",IF(AND(R259&gt;1,P259+Q259&gt;=$B$4),$B$4,IF(R259=1,P259,P259+Q259))))</f>
        <v>8</v>
      </c>
      <c r="J260">
        <f t="shared" ca="1" si="32"/>
        <v>8</v>
      </c>
      <c r="K260">
        <f t="shared" ca="1" si="34"/>
        <v>-284</v>
      </c>
      <c r="L260">
        <f t="shared" ca="1" si="35"/>
        <v>86</v>
      </c>
      <c r="M260">
        <f t="shared" ca="1" si="33"/>
        <v>0</v>
      </c>
      <c r="P260">
        <f t="shared" ca="1" si="27"/>
        <v>1</v>
      </c>
      <c r="Q260">
        <f t="shared" ca="1" si="28"/>
        <v>8</v>
      </c>
      <c r="R260" s="2">
        <f t="shared" ca="1" si="29"/>
        <v>8</v>
      </c>
      <c r="S260" s="4">
        <f ca="1">IF(E259="","",IF($F260="",S259,IF($M260=1,LOOKUP(S$9,$A$12:$A$111,$B$12:$B$111),IF(AND($H260=-1,T$9=$R259),"",IF($H260=-1,T259,IF($H260=1,S259))))))</f>
        <v>1</v>
      </c>
      <c r="T260">
        <f ca="1">IF($E259="","",IF($F260="",T259,IF(AND($M260=1,T$9&gt;$B$9),"",IF(AND($M260=1,T$9&lt;=$B$9),LOOKUP(T$9,$A$12:$A$111,$B$12:$B$111),IF(AND($H260=-1,U$9=$R259),"",IF($H260=-1,U259,IF(AND($H260=1,S$9=$R259),$J260,IF($H260=1,T259,""))))))))</f>
        <v>2</v>
      </c>
      <c r="U260">
        <f ca="1">IF($E259="","",IF($F260="",U259,IF(AND($M260=1,U$9&gt;$B$9),"",IF(AND($M260=1,U$9&lt;=$B$9),LOOKUP(U$9,$A$12:$A$111,$B$12:$B$111),IF(AND($H260=-1,V$9=$R259),"",IF($H260=-1,V259,IF(AND($H260=1,T$9=$R259),$J260,IF($H260=1,U259,""))))))))</f>
        <v>3</v>
      </c>
      <c r="V260">
        <f ca="1">IF($E259="","",IF($F260="",V259,IF(AND($M260=1,V$9&gt;$B$9),"",IF(AND($M260=1,V$9&lt;=$B$9),LOOKUP(V$9,$A$12:$A$111,$B$12:$B$111),IF(AND($H260=-1,W$9=$R259),"",IF($H260=-1,W259,IF(AND($H260=1,U$9=$R259),$J260,IF($H260=1,V259,""))))))))</f>
        <v>4</v>
      </c>
      <c r="W260">
        <f ca="1">IF($E259="","",IF($F260="",W259,IF(AND($M260=1,W$9&gt;$B$9),"",IF(AND($M260=1,W$9&lt;=$B$9),LOOKUP(W$9,$A$12:$A$111,$B$12:$B$111),IF(AND($H260=-1,X$9=$R259),"",IF($H260=-1,X259,IF(AND($H260=1,V$9=$R259),$J260,IF($H260=1,W259,""))))))))</f>
        <v>5</v>
      </c>
      <c r="X260">
        <f ca="1">IF($E259="","",IF($F260="",X259,IF(AND($M260=1,X$9&gt;$B$9),"",IF(AND($M260=1,X$9&lt;=$B$9),LOOKUP(X$9,$A$12:$A$111,$B$12:$B$111),IF(AND($H260=-1,Y$9=$R259),"",IF($H260=-1,Y259,IF(AND($H260=1,W$9=$R259),$J260,IF($H260=1,X259,""))))))))</f>
        <v>6</v>
      </c>
      <c r="Y260">
        <f ca="1">IF($E259="","",IF($F260="",Y259,IF(AND($M260=1,Y$9&gt;$B$9),"",IF(AND($M260=1,Y$9&lt;=$B$9),LOOKUP(Y$9,$A$12:$A$111,$B$12:$B$111),IF(AND($H260=-1,Z$9=$R259),"",IF($H260=-1,Z259,IF(AND($H260=1,X$9=$R259),$J260,IF($H260=1,Y259,""))))))))</f>
        <v>7</v>
      </c>
      <c r="Z260">
        <f ca="1">IF($E259="","",IF($F260="",Z259,IF(AND($M260=1,Z$9&gt;$B$9),"",IF(AND($M260=1,Z$9&lt;=$B$9),LOOKUP(Z$9,$A$12:$A$111,$B$12:$B$111),IF(AND($H260=-1,AA$9=$R259),"",IF($H260=-1,AA259,IF(AND($H260=1,Y$9=$R259),$J260,IF($H260=1,Z259,""))))))))</f>
        <v>8</v>
      </c>
      <c r="AA260" t="str">
        <f ca="1">IF($E259="","",IF($F260="",AA259,IF(AND($M260=1,AA$9&gt;$B$9),"",IF(AND($M260=1,AA$9&lt;=$B$9),LOOKUP(AA$9,$A$12:$A$111,$B$12:$B$111),IF(AND($H260=-1,AB$9=$R259),"",IF($H260=-1,AB259,IF(AND($H260=1,Z$9=$R259),$J260,IF($H260=1,AA259,""))))))))</f>
        <v/>
      </c>
      <c r="AB260" t="str">
        <f ca="1">IF($E259="","",IF($F260="",AB259,IF(AND($M260=1,AB$9&gt;$B$9),"",IF(AND($M260=1,AB$9&lt;=$B$9),LOOKUP(AB$9,$A$12:$A$111,$B$12:$B$111),IF(AND($H260=-1,AC$9=$R259),"",IF($H260=-1,AC259,IF(AND($H260=1,AA$9=$R259),$J260,IF($H260=1,AB259,""))))))))</f>
        <v/>
      </c>
      <c r="AC260" t="str">
        <f ca="1">IF($E259="","",IF($F260="",AC259,IF(AND($M260=1,AC$9&gt;$B$9),"",IF(AND($M260=1,AC$9&lt;=$B$9),LOOKUP(AC$9,$A$12:$A$111,$B$12:$B$111),IF(AND($H260=-1,AD$9=$R259),"",IF($H260=-1,AD259,IF(AND($H260=1,AB$9=$R259),$J260,IF($H260=1,AC259,""))))))))</f>
        <v/>
      </c>
      <c r="AD260" t="str">
        <f ca="1">IF($E259="","",IF($F260="",AD259,IF(AND($M260=1,AD$9&gt;$B$9),"",IF(AND($M260=1,AD$9&lt;=$B$9),LOOKUP(AD$9,$A$12:$A$111,$B$12:$B$111),IF(AND($H260=-1,AE$9=$R259),"",IF($H260=-1,AE259,IF(AND($H260=1,AC$9=$R259),$J260,IF($H260=1,AD259,""))))))))</f>
        <v/>
      </c>
      <c r="AE260" t="str">
        <f ca="1">IF($E259="","",IF($F260="",AE259,IF(AND($M260=1,AE$9&gt;$B$9),"",IF(AND($M260=1,AE$9&lt;=$B$9),LOOKUP(AE$9,$A$12:$A$111,$B$12:$B$111),IF(AND($H260=-1,AF$9=$R259),"",IF($H260=-1,AF259,IF(AND($H260=1,AD$9=$R259),$J260,IF($H260=1,AE259,""))))))))</f>
        <v/>
      </c>
      <c r="AF260" t="str">
        <f ca="1">IF($E259="","",IF($F260="",AF259,IF(AND($M260=1,AF$9&gt;$B$9),"",IF(AND($M260=1,AF$9&lt;=$B$9),LOOKUP(AF$9,$A$12:$A$111,$B$12:$B$111),IF(AND($H260=-1,AG$9=$R259),"",IF($H260=-1,AG259,IF(AND($H260=1,AE$9=$R259),$J260,IF($H260=1,AF259,""))))))))</f>
        <v/>
      </c>
      <c r="AG260" t="str">
        <f ca="1">IF($E259="","",IF($F260="",AG259,IF(AND($M260=1,AG$9&gt;$B$9),"",IF(AND($M260=1,AG$9&lt;=$B$9),LOOKUP(AG$9,$A$12:$A$111,$B$12:$B$111),IF(AND($H260=-1,AH$9=$R259),"",IF($H260=-1,AH259,IF(AND($H260=1,AF$9=$R259),$J260,IF($H260=1,AG259,""))))))))</f>
        <v/>
      </c>
      <c r="AH260" t="str">
        <f ca="1">IF($E259="","",IF($F260="",AH259,IF(AND($M260=1,AH$9&gt;$B$9),"",IF(AND($M260=1,AH$9&lt;=$B$9),LOOKUP(AH$9,$A$12:$A$111,$B$12:$B$111),IF(AND($H260=-1,AI$9=$R259),"",IF($H260=-1,AI259,IF(AND($H260=1,AG$9=$R259),$J260,IF($H260=1,AH259,""))))))))</f>
        <v/>
      </c>
      <c r="AI260" t="str">
        <f ca="1">IF($E259="","",IF($F260="",AI259,IF(AND($M260=1,AI$9&gt;$B$9),"",IF(AND($M260=1,AI$9&lt;=$B$9),LOOKUP(AI$9,$A$12:$A$111,$B$12:$B$111),IF(AND($H260=-1,AJ$9=$R259),"",IF($H260=-1,AJ259,IF(AND($H260=1,AH$9=$R259),$J260,IF($H260=1,AI259,""))))))))</f>
        <v/>
      </c>
      <c r="AJ260" t="str">
        <f ca="1">IF($E259="","",IF($F260="",AJ259,IF(AND($M260=1,AJ$9&gt;$B$9),"",IF(AND($M260=1,AJ$9&lt;=$B$9),LOOKUP(AJ$9,$A$12:$A$111,$B$12:$B$111),IF(AND($H260=-1,AK$9=$R259),"",IF($H260=-1,AK259,IF(AND($H260=1,AI$9=$R259),$J260,IF($H260=1,AJ259,""))))))))</f>
        <v/>
      </c>
      <c r="AK260" t="str">
        <f ca="1">IF($E259="","",IF($F260="",AK259,IF(AND($M260=1,AK$9&gt;$B$9),"",IF(AND($M260=1,AK$9&lt;=$B$9),LOOKUP(AK$9,$A$12:$A$111,$B$12:$B$111),IF(AND($H260=-1,AL$9=$R259),"",IF($H260=-1,AL259,IF(AND($H260=1,AJ$9=$R259),$J260,IF($H260=1,AK259,""))))))))</f>
        <v/>
      </c>
      <c r="AL260" t="str">
        <f ca="1">IF($E259="","",IF($F260="",AL259,IF(AND($M260=1,AL$9&gt;$B$9),"",IF(AND($M260=1,AL$9&lt;=$B$9),LOOKUP(AL$9,$A$12:$A$111,$B$12:$B$111),IF(AND($H260=-1,AM$9=$R259),"",IF($H260=-1,AM259,IF(AND($H260=1,AK$9=$R259),$J260,IF($H260=1,AL259,""))))))))</f>
        <v/>
      </c>
      <c r="AM260" t="str">
        <f ca="1">IF($E259="","",IF($F260="",AM259,IF(AND($M260=1,AM$9&gt;$B$9),"",IF(AND($M260=1,AM$9&lt;=$B$9),LOOKUP(AM$9,$A$12:$A$111,$B$12:$B$111),IF(AND($H260=-1,AN$9=$R259),"",IF($H260=-1,AN259,IF(AND($H260=1,AL$9=$R259),$J260,IF($H260=1,AM259,""))))))))</f>
        <v/>
      </c>
      <c r="AN260" t="str">
        <f ca="1">IF($E259="","",IF($F260="",AN259,IF(AND($M260=1,AN$9&gt;$B$9),"",IF(AND($M260=1,AN$9&lt;=$B$9),LOOKUP(AN$9,$A$12:$A$111,$B$12:$B$111),IF(AND($H260=-1,AO$9=$R259),"",IF($H260=-1,AO259,IF(AND($H260=1,AM$9=$R259),$J260,IF($H260=1,AN259,""))))))))</f>
        <v/>
      </c>
      <c r="AO260" t="str">
        <f ca="1">IF($E259="","",IF($F260="",AO259,IF(AND($M260=1,AO$9&gt;$B$9),"",IF(AND($M260=1,AO$9&lt;=$B$9),LOOKUP(AO$9,$A$12:$A$111,$B$12:$B$111),IF(AND($H260=-1,AP$9=$R259),"",IF($H260=-1,AP259,IF(AND($H260=1,AN$9=$R259),$J260,IF($H260=1,AO259,""))))))))</f>
        <v/>
      </c>
      <c r="AP260" t="str">
        <f ca="1">IF($E259="","",IF($F260="",AP259,IF(AND($M260=1,AP$9&gt;$B$9),"",IF(AND($M260=1,AP$9&lt;=$B$9),LOOKUP(AP$9,$A$12:$A$111,$B$12:$B$111),IF(AND($H260=-1,AQ$9=$R259),"",IF($H260=-1,AQ259,IF(AND($H260=1,AO$9=$R259),$J260,IF($H260=1,AP259,""))))))))</f>
        <v/>
      </c>
      <c r="AQ260" t="str">
        <f ca="1">IF($E259="","",IF($F260="",AQ259,IF(AND($M260=1,AQ$9&gt;$B$9),"",IF(AND($M260=1,AQ$9&lt;=$B$9),LOOKUP(AQ$9,$A$12:$A$111,$B$12:$B$111),IF(AND($H260=-1,AR$9=$R259),"",IF($H260=-1,AR259,IF(AND($H260=1,AP$9=$R259),$J260,IF($H260=1,AQ259,""))))))))</f>
        <v/>
      </c>
      <c r="AR260" t="str">
        <f ca="1">IF($E259="","",IF($F260="",AR259,IF(AND($M260=1,AR$9&gt;$B$9),"",IF(AND($M260=1,AR$9&lt;=$B$9),LOOKUP(AR$9,$A$12:$A$111,$B$12:$B$111),IF(AND($H260=-1,AS$9=$R259),"",IF($H260=-1,AS259,IF(AND($H260=1,AQ$9=$R259),$J260,IF($H260=1,AR259,""))))))))</f>
        <v/>
      </c>
      <c r="AS260" t="str">
        <f ca="1">IF($E259="","",IF($F260="",AS259,IF(AND($M260=1,AS$9&gt;$B$9),"",IF(AND($M260=1,AS$9&lt;=$B$9),LOOKUP(AS$9,$A$12:$A$111,$B$12:$B$111),IF(AND($H260=-1,AT$9=$R259),"",IF($H260=-1,AT259,IF(AND($H260=1,AR$9=$R259),$J260,IF($H260=1,AS259,""))))))))</f>
        <v/>
      </c>
      <c r="AT260" t="str">
        <f ca="1">IF($E259="","",IF($F260="",AT259,IF(AND($M260=1,AT$9&gt;$B$9),"",IF(AND($M260=1,AT$9&lt;=$B$9),LOOKUP(AT$9,$A$12:$A$111,$B$12:$B$111),IF(AND($H260=-1,AU$9=$R259),"",IF($H260=-1,AU259,IF(AND($H260=1,AS$9=$R259),$J260,IF($H260=1,AT259,""))))))))</f>
        <v/>
      </c>
      <c r="AU260" t="str">
        <f ca="1">IF($E259="","",IF($F260="",AU259,IF(AND($M260=1,AU$9&gt;$B$9),"",IF(AND($M260=1,AU$9&lt;=$B$9),LOOKUP(AU$9,$A$12:$A$111,$B$12:$B$111),IF(AND($H260=-1,AV$9=$R259),"",IF($H260=-1,AV259,IF(AND($H260=1,AT$9=$R259),$J260,IF($H260=1,AU259,""))))))))</f>
        <v/>
      </c>
      <c r="AV260" t="str">
        <f ca="1">IF($E259="","",IF($F260="",AV259,IF(AND($M260=1,AV$9&gt;$B$9),"",IF(AND($M260=1,AV$9&lt;=$B$9),LOOKUP(AV$9,$A$12:$A$111,$B$12:$B$111),IF(AND($H260=-1,AW$9=$R259),"",IF($H260=-1,AW259,IF(AND($H260=1,AU$9=$R259),$J260,IF($H260=1,AV259,""))))))))</f>
        <v/>
      </c>
      <c r="AW260" t="str">
        <f ca="1">IF($E259="","",IF($F260="",AW259,IF(AND($M260=1,AW$9&gt;$B$9),"",IF(AND($M260=1,AW$9&lt;=$B$9),LOOKUP(AW$9,$A$12:$A$111,$B$12:$B$111),IF(AND($H260=-1,AX$9=$R259),"",IF($H260=-1,AX259,IF(AND($H260=1,AV$9=$R259),$J260,IF($H260=1,AW259,""))))))))</f>
        <v/>
      </c>
      <c r="AX260" t="str">
        <f ca="1">IF($E259="","",IF($F260="",AX259,IF(AND($M260=1,AX$9&gt;$B$9),"",IF(AND($M260=1,AX$9&lt;=$B$9),LOOKUP(AX$9,$A$12:$A$111,$B$12:$B$111),IF(AND($H260=-1,AY$9=$R259),"",IF($H260=-1,AY259,IF(AND($H260=1,AW$9=$R259),$J260,IF($H260=1,AX259,""))))))))</f>
        <v/>
      </c>
      <c r="AY260" t="str">
        <f ca="1">IF($E259="","",IF($F260="",AY259,IF(AND($M260=1,AY$9&gt;$B$9),"",IF(AND($M260=1,AY$9&lt;=$B$9),LOOKUP(AY$9,$A$12:$A$111,$B$12:$B$111),IF(AND($H260=-1,AZ$9=$R259),"",IF($H260=-1,AZ259,IF(AND($H260=1,AX$9=$R259),$J260,IF($H260=1,AY259,""))))))))</f>
        <v/>
      </c>
      <c r="AZ260" t="str">
        <f ca="1">IF($E259="","",IF($F260="",AZ259,IF(AND($M260=1,AZ$9&gt;$B$9),"",IF(AND($M260=1,AZ$9&lt;=$B$9),LOOKUP(AZ$9,$A$12:$A$111,$B$12:$B$111),IF(AND($H260=-1,BA$9=$R259),"",IF($H260=-1,BA259,IF(AND($H260=1,AY$9=$R259),$J260,IF($H260=1,AZ259,""))))))))</f>
        <v/>
      </c>
      <c r="BA260" t="str">
        <f ca="1">IF($E259="","",IF($F260="",BA259,IF(AND($M260=1,BA$9&gt;$B$9),"",IF(AND($M260=1,BA$9&lt;=$B$9),LOOKUP(BA$9,$A$12:$A$111,$B$12:$B$111),IF(AND($H260=-1,BB$9=$R259),"",IF($H260=-1,BB259,IF(AND($H260=1,AZ$9=$R259),$J260,IF($H260=1,BA259,""))))))))</f>
        <v/>
      </c>
      <c r="BB260" t="str">
        <f ca="1">IF($E259="","",IF($F260="",BB259,IF(AND($M260=1,BB$9&gt;$B$9),"",IF(AND($M260=1,BB$9&lt;=$B$9),LOOKUP(BB$9,$A$12:$A$111,$B$12:$B$111),IF(AND($H260=-1,BC$9=$R259),"",IF($H260=-1,BC259,IF(AND($H260=1,BA$9=$R259),$J260,IF($H260=1,BB259,""))))))))</f>
        <v/>
      </c>
      <c r="BC260" t="str">
        <f ca="1">IF($E259="","",IF($F260="",BC259,IF(AND($M260=1,BC$9&gt;$B$9),"",IF(AND($M260=1,BC$9&lt;=$B$9),LOOKUP(BC$9,$A$12:$A$111,$B$12:$B$111),IF(AND($H260=-1,BD$9=$R259),"",IF($H260=-1,BD259,IF(AND($H260=1,BB$9=$R259),$J260,IF($H260=1,BC259,""))))))))</f>
        <v/>
      </c>
      <c r="BD260" t="str">
        <f ca="1">IF($E259="","",IF($F260="",BD259,IF(AND($M260=1,BD$9&gt;$B$9),"",IF(AND($M260=1,BD$9&lt;=$B$9),LOOKUP(BD$9,$A$12:$A$111,$B$12:$B$111),IF(AND($H260=-1,BE$9=$R259),"",IF($H260=-1,BE259,IF(AND($H260=1,BC$9=$R259),$J260,IF($H260=1,BD259,""))))))))</f>
        <v/>
      </c>
      <c r="BE260" t="str">
        <f ca="1">IF($E259="","",IF($F260="",BE259,IF(AND($M260=1,BE$9&gt;$B$9),"",IF(AND($M260=1,BE$9&lt;=$B$9),LOOKUP(BE$9,$A$12:$A$111,$B$12:$B$111),IF(AND($H260=-1,BF$9=$R259),"",IF($H260=-1,BF259,IF(AND($H260=1,BD$9=$R259),$J260,IF($H260=1,BE259,""))))))))</f>
        <v/>
      </c>
      <c r="BF260" t="str">
        <f ca="1">IF($E259="","",IF($F260="",BF259,IF(AND($M260=1,BF$9&gt;$B$9),"",IF(AND($M260=1,BF$9&lt;=$B$9),LOOKUP(BF$9,$A$12:$A$111,$B$12:$B$111),IF(AND($H260=-1,BG$9=$R259),"",IF($H260=-1,BG259,IF(AND($H260=1,BE$9=$R259),$J260,IF($H260=1,BF259,""))))))))</f>
        <v/>
      </c>
      <c r="BG260" t="str">
        <f ca="1">IF($E259="","",IF($F260="",BG259,IF(AND($M260=1,BG$9&gt;$B$9),"",IF(AND($M260=1,BG$9&lt;=$B$9),LOOKUP(BG$9,$A$12:$A$111,$B$12:$B$111),IF(AND($H260=-1,BH$9=$R259),"",IF($H260=-1,BH259,IF(AND($H260=1,BF$9=$R259),$J260,IF($H260=1,BG259,""))))))))</f>
        <v/>
      </c>
      <c r="BH260" t="str">
        <f ca="1">IF($E259="","",IF($F260="",BH259,IF(AND($M260=1,BH$9&gt;$B$9),"",IF(AND($M260=1,BH$9&lt;=$B$9),LOOKUP(BH$9,$A$12:$A$111,$B$12:$B$111),IF(AND($H260=-1,BI$9=$R259),"",IF($H260=-1,BI259,IF(AND($H260=1,BG$9=$R259),$J260,IF($H260=1,BH259,""))))))))</f>
        <v/>
      </c>
      <c r="BI260" t="str">
        <f ca="1">IF($E259="","",IF($F260="",BI259,IF(AND($M260=1,BI$9&gt;$B$9),"",IF(AND($M260=1,BI$9&lt;=$B$9),LOOKUP(BI$9,$A$12:$A$111,$B$12:$B$111),IF(AND($H260=-1,BJ$9=$R259),"",IF($H260=-1,BJ259,IF(AND($H260=1,BH$9=$R259),$J260,IF($H260=1,BI259,""))))))))</f>
        <v/>
      </c>
      <c r="BJ260" t="str">
        <f ca="1">IF($E259="","",IF($F260="",BJ259,IF(AND($M260=1,BJ$9&gt;$B$9),"",IF(AND($M260=1,BJ$9&lt;=$B$9),LOOKUP(BJ$9,$A$12:$A$111,$B$12:$B$111),IF(AND($H260=-1,BK$9=$R259),"",IF($H260=-1,BK259,IF(AND($H260=1,BI$9=$R259),$J260,IF($H260=1,BJ259,""))))))))</f>
        <v/>
      </c>
      <c r="BK260" t="str">
        <f ca="1">IF($E259="","",IF($F260="",BK259,IF(AND($M260=1,BK$9&gt;$B$9),"",IF(AND($M260=1,BK$9&lt;=$B$9),LOOKUP(BK$9,$A$12:$A$111,$B$12:$B$111),IF(AND($H260=-1,BL$9=$R259),"",IF($H260=-1,BL259,IF(AND($H260=1,BJ$9=$R259),$J260,IF($H260=1,BK259,""))))))))</f>
        <v/>
      </c>
      <c r="BL260" t="str">
        <f ca="1">IF($E259="","",IF($F260="",BL259,IF(AND($M260=1,BL$9&gt;$B$9),"",IF(AND($M260=1,BL$9&lt;=$B$9),LOOKUP(BL$9,$A$12:$A$111,$B$12:$B$111),IF(AND($H260=-1,BM$9=$R259),"",IF($H260=-1,BM259,IF(AND($H260=1,BK$9=$R259),$J260,IF($H260=1,BL259,""))))))))</f>
        <v/>
      </c>
      <c r="BM260" t="str">
        <f ca="1">IF($E259="","",IF($F260="",BM259,IF(AND($M260=1,BM$9&gt;$B$9),"",IF(AND($M260=1,BM$9&lt;=$B$9),LOOKUP(BM$9,$A$12:$A$111,$B$12:$B$111),IF(AND($H260=-1,BN$9=$R259),"",IF($H260=-1,BN259,IF(AND($H260=1,BL$9=$R259),$J260,IF($H260=1,BM259,""))))))))</f>
        <v/>
      </c>
      <c r="BN260" t="str">
        <f ca="1">IF($E259="","",IF($F260="",BN259,IF(AND($M260=1,BN$9&gt;$B$9),"",IF(AND($M260=1,BN$9&lt;=$B$9),LOOKUP(BN$9,$A$12:$A$111,$B$12:$B$111),IF(AND($H260=-1,BO$9=$R259),"",IF($H260=-1,BO259,IF(AND($H260=1,BM$9=$R259),$J260,IF($H260=1,BN259,""))))))))</f>
        <v/>
      </c>
      <c r="BO260" t="str">
        <f ca="1">IF($E259="","",IF($F260="",BO259,IF(AND($M260=1,BO$9&gt;$B$9),"",IF(AND($M260=1,BO$9&lt;=$B$9),LOOKUP(BO$9,$A$12:$A$111,$B$12:$B$111),IF(AND($H260=-1,BP$9=$R259),"",IF($H260=-1,BP259,IF(AND($H260=1,BN$9=$R259),$J260,IF($H260=1,BO259,""))))))))</f>
        <v/>
      </c>
      <c r="BP260" t="str">
        <f ca="1">IF($E259="","",IF($F260="",BP259,IF(AND($M260=1,BP$9&gt;$B$9),"",IF(AND($M260=1,BP$9&lt;=$B$9),LOOKUP(BP$9,$A$12:$A$111,$B$12:$B$111),IF(AND($H260=-1,BQ$9=$R259),"",IF($H260=-1,BQ259,IF(AND($H260=1,BO$9=$R259),$J260,IF($H260=1,BP259,""))))))))</f>
        <v/>
      </c>
    </row>
    <row r="261" spans="4:68" x14ac:dyDescent="0.25">
      <c r="D261" s="4">
        <v>251</v>
      </c>
      <c r="E261" s="1">
        <f t="shared" ca="1" si="30"/>
        <v>36</v>
      </c>
      <c r="F261" t="str">
        <f ca="1">IF(E260="","",IF(AND(B$3="Last",G260="Zero"),F260,IF(B$3="Last",G260,IF(AND(B$3="2nd last",G259="Zero"),F260,IF(B$3="2nd last",G259,IF(AND(B$3="Opposite",G260="Zero"),F260,IF(AND(B$3="Opposite",G260="Red"),"Black",IF(AND(B$3="Opposite",G260="Black"),"Red",IF(AND(B$3="Opposite",G260="Odd"),"Even",IF(AND(B$3="Opposite",G260="Even"),"Odd",IF(AND(B$3="Opposite",G260="High"),"Low",IF(AND(B$3="Opposite",G260="Low"),"High",IF(COUNTIF(Refs!$E$5:$I$6,B$3)=1,RevLab!B$3,"")))))))))))))</f>
        <v>Black</v>
      </c>
      <c r="G261" t="str">
        <f ca="1">IF(E261="","",IF(B$2="Red/Black",LOOKUP(E261,Refs!D:D,Refs!F:F),IF(B$2="High/Low",LOOKUP(E261,Refs!D:D,Refs!H:H),IF(B$2="Odd/Even",LOOKUP(E261,Refs!D:D,Refs!J:J),""))))</f>
        <v>Red</v>
      </c>
      <c r="H261">
        <f t="shared" ca="1" si="31"/>
        <v>-1</v>
      </c>
      <c r="I261">
        <f ca="1">IF(E260="","",IF(F261="","",IF(AND(R260&gt;1,P260+Q260&gt;=$B$4),$B$4,IF(R260=1,P260,P260+Q260))))</f>
        <v>9</v>
      </c>
      <c r="J261">
        <f t="shared" ca="1" si="32"/>
        <v>-9</v>
      </c>
      <c r="K261">
        <f t="shared" ca="1" si="34"/>
        <v>-293</v>
      </c>
      <c r="L261">
        <f t="shared" ca="1" si="35"/>
        <v>86</v>
      </c>
      <c r="M261">
        <f t="shared" ca="1" si="33"/>
        <v>0</v>
      </c>
      <c r="P261">
        <f t="shared" ca="1" si="27"/>
        <v>2</v>
      </c>
      <c r="Q261">
        <f t="shared" ca="1" si="28"/>
        <v>7</v>
      </c>
      <c r="R261" s="2">
        <f t="shared" ca="1" si="29"/>
        <v>6</v>
      </c>
      <c r="S261" s="4">
        <f ca="1">IF(E260="","",IF($F261="",S260,IF($M261=1,LOOKUP(S$9,$A$12:$A$111,$B$12:$B$111),IF(AND($H261=-1,T$9=$R260),"",IF($H261=-1,T260,IF($H261=1,S260))))))</f>
        <v>2</v>
      </c>
      <c r="T261">
        <f ca="1">IF($E260="","",IF($F261="",T260,IF(AND($M261=1,T$9&gt;$B$9),"",IF(AND($M261=1,T$9&lt;=$B$9),LOOKUP(T$9,$A$12:$A$111,$B$12:$B$111),IF(AND($H261=-1,U$9=$R260),"",IF($H261=-1,U260,IF(AND($H261=1,S$9=$R260),$J261,IF($H261=1,T260,""))))))))</f>
        <v>3</v>
      </c>
      <c r="U261">
        <f ca="1">IF($E260="","",IF($F261="",U260,IF(AND($M261=1,U$9&gt;$B$9),"",IF(AND($M261=1,U$9&lt;=$B$9),LOOKUP(U$9,$A$12:$A$111,$B$12:$B$111),IF(AND($H261=-1,V$9=$R260),"",IF($H261=-1,V260,IF(AND($H261=1,T$9=$R260),$J261,IF($H261=1,U260,""))))))))</f>
        <v>4</v>
      </c>
      <c r="V261">
        <f ca="1">IF($E260="","",IF($F261="",V260,IF(AND($M261=1,V$9&gt;$B$9),"",IF(AND($M261=1,V$9&lt;=$B$9),LOOKUP(V$9,$A$12:$A$111,$B$12:$B$111),IF(AND($H261=-1,W$9=$R260),"",IF($H261=-1,W260,IF(AND($H261=1,U$9=$R260),$J261,IF($H261=1,V260,""))))))))</f>
        <v>5</v>
      </c>
      <c r="W261">
        <f ca="1">IF($E260="","",IF($F261="",W260,IF(AND($M261=1,W$9&gt;$B$9),"",IF(AND($M261=1,W$9&lt;=$B$9),LOOKUP(W$9,$A$12:$A$111,$B$12:$B$111),IF(AND($H261=-1,X$9=$R260),"",IF($H261=-1,X260,IF(AND($H261=1,V$9=$R260),$J261,IF($H261=1,W260,""))))))))</f>
        <v>6</v>
      </c>
      <c r="X261">
        <f ca="1">IF($E260="","",IF($F261="",X260,IF(AND($M261=1,X$9&gt;$B$9),"",IF(AND($M261=1,X$9&lt;=$B$9),LOOKUP(X$9,$A$12:$A$111,$B$12:$B$111),IF(AND($H261=-1,Y$9=$R260),"",IF($H261=-1,Y260,IF(AND($H261=1,W$9=$R260),$J261,IF($H261=1,X260,""))))))))</f>
        <v>7</v>
      </c>
      <c r="Y261" t="str">
        <f ca="1">IF($E260="","",IF($F261="",Y260,IF(AND($M261=1,Y$9&gt;$B$9),"",IF(AND($M261=1,Y$9&lt;=$B$9),LOOKUP(Y$9,$A$12:$A$111,$B$12:$B$111),IF(AND($H261=-1,Z$9=$R260),"",IF($H261=-1,Z260,IF(AND($H261=1,X$9=$R260),$J261,IF($H261=1,Y260,""))))))))</f>
        <v/>
      </c>
      <c r="Z261" t="str">
        <f ca="1">IF($E260="","",IF($F261="",Z260,IF(AND($M261=1,Z$9&gt;$B$9),"",IF(AND($M261=1,Z$9&lt;=$B$9),LOOKUP(Z$9,$A$12:$A$111,$B$12:$B$111),IF(AND($H261=-1,AA$9=$R260),"",IF($H261=-1,AA260,IF(AND($H261=1,Y$9=$R260),$J261,IF($H261=1,Z260,""))))))))</f>
        <v/>
      </c>
      <c r="AA261" t="str">
        <f ca="1">IF($E260="","",IF($F261="",AA260,IF(AND($M261=1,AA$9&gt;$B$9),"",IF(AND($M261=1,AA$9&lt;=$B$9),LOOKUP(AA$9,$A$12:$A$111,$B$12:$B$111),IF(AND($H261=-1,AB$9=$R260),"",IF($H261=-1,AB260,IF(AND($H261=1,Z$9=$R260),$J261,IF($H261=1,AA260,""))))))))</f>
        <v/>
      </c>
      <c r="AB261" t="str">
        <f ca="1">IF($E260="","",IF($F261="",AB260,IF(AND($M261=1,AB$9&gt;$B$9),"",IF(AND($M261=1,AB$9&lt;=$B$9),LOOKUP(AB$9,$A$12:$A$111,$B$12:$B$111),IF(AND($H261=-1,AC$9=$R260),"",IF($H261=-1,AC260,IF(AND($H261=1,AA$9=$R260),$J261,IF($H261=1,AB260,""))))))))</f>
        <v/>
      </c>
      <c r="AC261" t="str">
        <f ca="1">IF($E260="","",IF($F261="",AC260,IF(AND($M261=1,AC$9&gt;$B$9),"",IF(AND($M261=1,AC$9&lt;=$B$9),LOOKUP(AC$9,$A$12:$A$111,$B$12:$B$111),IF(AND($H261=-1,AD$9=$R260),"",IF($H261=-1,AD260,IF(AND($H261=1,AB$9=$R260),$J261,IF($H261=1,AC260,""))))))))</f>
        <v/>
      </c>
      <c r="AD261" t="str">
        <f ca="1">IF($E260="","",IF($F261="",AD260,IF(AND($M261=1,AD$9&gt;$B$9),"",IF(AND($M261=1,AD$9&lt;=$B$9),LOOKUP(AD$9,$A$12:$A$111,$B$12:$B$111),IF(AND($H261=-1,AE$9=$R260),"",IF($H261=-1,AE260,IF(AND($H261=1,AC$9=$R260),$J261,IF($H261=1,AD260,""))))))))</f>
        <v/>
      </c>
      <c r="AE261" t="str">
        <f ca="1">IF($E260="","",IF($F261="",AE260,IF(AND($M261=1,AE$9&gt;$B$9),"",IF(AND($M261=1,AE$9&lt;=$B$9),LOOKUP(AE$9,$A$12:$A$111,$B$12:$B$111),IF(AND($H261=-1,AF$9=$R260),"",IF($H261=-1,AF260,IF(AND($H261=1,AD$9=$R260),$J261,IF($H261=1,AE260,""))))))))</f>
        <v/>
      </c>
      <c r="AF261" t="str">
        <f ca="1">IF($E260="","",IF($F261="",AF260,IF(AND($M261=1,AF$9&gt;$B$9),"",IF(AND($M261=1,AF$9&lt;=$B$9),LOOKUP(AF$9,$A$12:$A$111,$B$12:$B$111),IF(AND($H261=-1,AG$9=$R260),"",IF($H261=-1,AG260,IF(AND($H261=1,AE$9=$R260),$J261,IF($H261=1,AF260,""))))))))</f>
        <v/>
      </c>
      <c r="AG261" t="str">
        <f ca="1">IF($E260="","",IF($F261="",AG260,IF(AND($M261=1,AG$9&gt;$B$9),"",IF(AND($M261=1,AG$9&lt;=$B$9),LOOKUP(AG$9,$A$12:$A$111,$B$12:$B$111),IF(AND($H261=-1,AH$9=$R260),"",IF($H261=-1,AH260,IF(AND($H261=1,AF$9=$R260),$J261,IF($H261=1,AG260,""))))))))</f>
        <v/>
      </c>
      <c r="AH261" t="str">
        <f ca="1">IF($E260="","",IF($F261="",AH260,IF(AND($M261=1,AH$9&gt;$B$9),"",IF(AND($M261=1,AH$9&lt;=$B$9),LOOKUP(AH$9,$A$12:$A$111,$B$12:$B$111),IF(AND($H261=-1,AI$9=$R260),"",IF($H261=-1,AI260,IF(AND($H261=1,AG$9=$R260),$J261,IF($H261=1,AH260,""))))))))</f>
        <v/>
      </c>
      <c r="AI261" t="str">
        <f ca="1">IF($E260="","",IF($F261="",AI260,IF(AND($M261=1,AI$9&gt;$B$9),"",IF(AND($M261=1,AI$9&lt;=$B$9),LOOKUP(AI$9,$A$12:$A$111,$B$12:$B$111),IF(AND($H261=-1,AJ$9=$R260),"",IF($H261=-1,AJ260,IF(AND($H261=1,AH$9=$R260),$J261,IF($H261=1,AI260,""))))))))</f>
        <v/>
      </c>
      <c r="AJ261" t="str">
        <f ca="1">IF($E260="","",IF($F261="",AJ260,IF(AND($M261=1,AJ$9&gt;$B$9),"",IF(AND($M261=1,AJ$9&lt;=$B$9),LOOKUP(AJ$9,$A$12:$A$111,$B$12:$B$111),IF(AND($H261=-1,AK$9=$R260),"",IF($H261=-1,AK260,IF(AND($H261=1,AI$9=$R260),$J261,IF($H261=1,AJ260,""))))))))</f>
        <v/>
      </c>
      <c r="AK261" t="str">
        <f ca="1">IF($E260="","",IF($F261="",AK260,IF(AND($M261=1,AK$9&gt;$B$9),"",IF(AND($M261=1,AK$9&lt;=$B$9),LOOKUP(AK$9,$A$12:$A$111,$B$12:$B$111),IF(AND($H261=-1,AL$9=$R260),"",IF($H261=-1,AL260,IF(AND($H261=1,AJ$9=$R260),$J261,IF($H261=1,AK260,""))))))))</f>
        <v/>
      </c>
      <c r="AL261" t="str">
        <f ca="1">IF($E260="","",IF($F261="",AL260,IF(AND($M261=1,AL$9&gt;$B$9),"",IF(AND($M261=1,AL$9&lt;=$B$9),LOOKUP(AL$9,$A$12:$A$111,$B$12:$B$111),IF(AND($H261=-1,AM$9=$R260),"",IF($H261=-1,AM260,IF(AND($H261=1,AK$9=$R260),$J261,IF($H261=1,AL260,""))))))))</f>
        <v/>
      </c>
      <c r="AM261" t="str">
        <f ca="1">IF($E260="","",IF($F261="",AM260,IF(AND($M261=1,AM$9&gt;$B$9),"",IF(AND($M261=1,AM$9&lt;=$B$9),LOOKUP(AM$9,$A$12:$A$111,$B$12:$B$111),IF(AND($H261=-1,AN$9=$R260),"",IF($H261=-1,AN260,IF(AND($H261=1,AL$9=$R260),$J261,IF($H261=1,AM260,""))))))))</f>
        <v/>
      </c>
      <c r="AN261" t="str">
        <f ca="1">IF($E260="","",IF($F261="",AN260,IF(AND($M261=1,AN$9&gt;$B$9),"",IF(AND($M261=1,AN$9&lt;=$B$9),LOOKUP(AN$9,$A$12:$A$111,$B$12:$B$111),IF(AND($H261=-1,AO$9=$R260),"",IF($H261=-1,AO260,IF(AND($H261=1,AM$9=$R260),$J261,IF($H261=1,AN260,""))))))))</f>
        <v/>
      </c>
      <c r="AO261" t="str">
        <f ca="1">IF($E260="","",IF($F261="",AO260,IF(AND($M261=1,AO$9&gt;$B$9),"",IF(AND($M261=1,AO$9&lt;=$B$9),LOOKUP(AO$9,$A$12:$A$111,$B$12:$B$111),IF(AND($H261=-1,AP$9=$R260),"",IF($H261=-1,AP260,IF(AND($H261=1,AN$9=$R260),$J261,IF($H261=1,AO260,""))))))))</f>
        <v/>
      </c>
      <c r="AP261" t="str">
        <f ca="1">IF($E260="","",IF($F261="",AP260,IF(AND($M261=1,AP$9&gt;$B$9),"",IF(AND($M261=1,AP$9&lt;=$B$9),LOOKUP(AP$9,$A$12:$A$111,$B$12:$B$111),IF(AND($H261=-1,AQ$9=$R260),"",IF($H261=-1,AQ260,IF(AND($H261=1,AO$9=$R260),$J261,IF($H261=1,AP260,""))))))))</f>
        <v/>
      </c>
      <c r="AQ261" t="str">
        <f ca="1">IF($E260="","",IF($F261="",AQ260,IF(AND($M261=1,AQ$9&gt;$B$9),"",IF(AND($M261=1,AQ$9&lt;=$B$9),LOOKUP(AQ$9,$A$12:$A$111,$B$12:$B$111),IF(AND($H261=-1,AR$9=$R260),"",IF($H261=-1,AR260,IF(AND($H261=1,AP$9=$R260),$J261,IF($H261=1,AQ260,""))))))))</f>
        <v/>
      </c>
      <c r="AR261" t="str">
        <f ca="1">IF($E260="","",IF($F261="",AR260,IF(AND($M261=1,AR$9&gt;$B$9),"",IF(AND($M261=1,AR$9&lt;=$B$9),LOOKUP(AR$9,$A$12:$A$111,$B$12:$B$111),IF(AND($H261=-1,AS$9=$R260),"",IF($H261=-1,AS260,IF(AND($H261=1,AQ$9=$R260),$J261,IF($H261=1,AR260,""))))))))</f>
        <v/>
      </c>
      <c r="AS261" t="str">
        <f ca="1">IF($E260="","",IF($F261="",AS260,IF(AND($M261=1,AS$9&gt;$B$9),"",IF(AND($M261=1,AS$9&lt;=$B$9),LOOKUP(AS$9,$A$12:$A$111,$B$12:$B$111),IF(AND($H261=-1,AT$9=$R260),"",IF($H261=-1,AT260,IF(AND($H261=1,AR$9=$R260),$J261,IF($H261=1,AS260,""))))))))</f>
        <v/>
      </c>
      <c r="AT261" t="str">
        <f ca="1">IF($E260="","",IF($F261="",AT260,IF(AND($M261=1,AT$9&gt;$B$9),"",IF(AND($M261=1,AT$9&lt;=$B$9),LOOKUP(AT$9,$A$12:$A$111,$B$12:$B$111),IF(AND($H261=-1,AU$9=$R260),"",IF($H261=-1,AU260,IF(AND($H261=1,AS$9=$R260),$J261,IF($H261=1,AT260,""))))))))</f>
        <v/>
      </c>
      <c r="AU261" t="str">
        <f ca="1">IF($E260="","",IF($F261="",AU260,IF(AND($M261=1,AU$9&gt;$B$9),"",IF(AND($M261=1,AU$9&lt;=$B$9),LOOKUP(AU$9,$A$12:$A$111,$B$12:$B$111),IF(AND($H261=-1,AV$9=$R260),"",IF($H261=-1,AV260,IF(AND($H261=1,AT$9=$R260),$J261,IF($H261=1,AU260,""))))))))</f>
        <v/>
      </c>
      <c r="AV261" t="str">
        <f ca="1">IF($E260="","",IF($F261="",AV260,IF(AND($M261=1,AV$9&gt;$B$9),"",IF(AND($M261=1,AV$9&lt;=$B$9),LOOKUP(AV$9,$A$12:$A$111,$B$12:$B$111),IF(AND($H261=-1,AW$9=$R260),"",IF($H261=-1,AW260,IF(AND($H261=1,AU$9=$R260),$J261,IF($H261=1,AV260,""))))))))</f>
        <v/>
      </c>
      <c r="AW261" t="str">
        <f ca="1">IF($E260="","",IF($F261="",AW260,IF(AND($M261=1,AW$9&gt;$B$9),"",IF(AND($M261=1,AW$9&lt;=$B$9),LOOKUP(AW$9,$A$12:$A$111,$B$12:$B$111),IF(AND($H261=-1,AX$9=$R260),"",IF($H261=-1,AX260,IF(AND($H261=1,AV$9=$R260),$J261,IF($H261=1,AW260,""))))))))</f>
        <v/>
      </c>
      <c r="AX261" t="str">
        <f ca="1">IF($E260="","",IF($F261="",AX260,IF(AND($M261=1,AX$9&gt;$B$9),"",IF(AND($M261=1,AX$9&lt;=$B$9),LOOKUP(AX$9,$A$12:$A$111,$B$12:$B$111),IF(AND($H261=-1,AY$9=$R260),"",IF($H261=-1,AY260,IF(AND($H261=1,AW$9=$R260),$J261,IF($H261=1,AX260,""))))))))</f>
        <v/>
      </c>
      <c r="AY261" t="str">
        <f ca="1">IF($E260="","",IF($F261="",AY260,IF(AND($M261=1,AY$9&gt;$B$9),"",IF(AND($M261=1,AY$9&lt;=$B$9),LOOKUP(AY$9,$A$12:$A$111,$B$12:$B$111),IF(AND($H261=-1,AZ$9=$R260),"",IF($H261=-1,AZ260,IF(AND($H261=1,AX$9=$R260),$J261,IF($H261=1,AY260,""))))))))</f>
        <v/>
      </c>
      <c r="AZ261" t="str">
        <f ca="1">IF($E260="","",IF($F261="",AZ260,IF(AND($M261=1,AZ$9&gt;$B$9),"",IF(AND($M261=1,AZ$9&lt;=$B$9),LOOKUP(AZ$9,$A$12:$A$111,$B$12:$B$111),IF(AND($H261=-1,BA$9=$R260),"",IF($H261=-1,BA260,IF(AND($H261=1,AY$9=$R260),$J261,IF($H261=1,AZ260,""))))))))</f>
        <v/>
      </c>
      <c r="BA261" t="str">
        <f ca="1">IF($E260="","",IF($F261="",BA260,IF(AND($M261=1,BA$9&gt;$B$9),"",IF(AND($M261=1,BA$9&lt;=$B$9),LOOKUP(BA$9,$A$12:$A$111,$B$12:$B$111),IF(AND($H261=-1,BB$9=$R260),"",IF($H261=-1,BB260,IF(AND($H261=1,AZ$9=$R260),$J261,IF($H261=1,BA260,""))))))))</f>
        <v/>
      </c>
      <c r="BB261" t="str">
        <f ca="1">IF($E260="","",IF($F261="",BB260,IF(AND($M261=1,BB$9&gt;$B$9),"",IF(AND($M261=1,BB$9&lt;=$B$9),LOOKUP(BB$9,$A$12:$A$111,$B$12:$B$111),IF(AND($H261=-1,BC$9=$R260),"",IF($H261=-1,BC260,IF(AND($H261=1,BA$9=$R260),$J261,IF($H261=1,BB260,""))))))))</f>
        <v/>
      </c>
      <c r="BC261" t="str">
        <f ca="1">IF($E260="","",IF($F261="",BC260,IF(AND($M261=1,BC$9&gt;$B$9),"",IF(AND($M261=1,BC$9&lt;=$B$9),LOOKUP(BC$9,$A$12:$A$111,$B$12:$B$111),IF(AND($H261=-1,BD$9=$R260),"",IF($H261=-1,BD260,IF(AND($H261=1,BB$9=$R260),$J261,IF($H261=1,BC260,""))))))))</f>
        <v/>
      </c>
      <c r="BD261" t="str">
        <f ca="1">IF($E260="","",IF($F261="",BD260,IF(AND($M261=1,BD$9&gt;$B$9),"",IF(AND($M261=1,BD$9&lt;=$B$9),LOOKUP(BD$9,$A$12:$A$111,$B$12:$B$111),IF(AND($H261=-1,BE$9=$R260),"",IF($H261=-1,BE260,IF(AND($H261=1,BC$9=$R260),$J261,IF($H261=1,BD260,""))))))))</f>
        <v/>
      </c>
      <c r="BE261" t="str">
        <f ca="1">IF($E260="","",IF($F261="",BE260,IF(AND($M261=1,BE$9&gt;$B$9),"",IF(AND($M261=1,BE$9&lt;=$B$9),LOOKUP(BE$9,$A$12:$A$111,$B$12:$B$111),IF(AND($H261=-1,BF$9=$R260),"",IF($H261=-1,BF260,IF(AND($H261=1,BD$9=$R260),$J261,IF($H261=1,BE260,""))))))))</f>
        <v/>
      </c>
      <c r="BF261" t="str">
        <f ca="1">IF($E260="","",IF($F261="",BF260,IF(AND($M261=1,BF$9&gt;$B$9),"",IF(AND($M261=1,BF$9&lt;=$B$9),LOOKUP(BF$9,$A$12:$A$111,$B$12:$B$111),IF(AND($H261=-1,BG$9=$R260),"",IF($H261=-1,BG260,IF(AND($H261=1,BE$9=$R260),$J261,IF($H261=1,BF260,""))))))))</f>
        <v/>
      </c>
      <c r="BG261" t="str">
        <f ca="1">IF($E260="","",IF($F261="",BG260,IF(AND($M261=1,BG$9&gt;$B$9),"",IF(AND($M261=1,BG$9&lt;=$B$9),LOOKUP(BG$9,$A$12:$A$111,$B$12:$B$111),IF(AND($H261=-1,BH$9=$R260),"",IF($H261=-1,BH260,IF(AND($H261=1,BF$9=$R260),$J261,IF($H261=1,BG260,""))))))))</f>
        <v/>
      </c>
      <c r="BH261" t="str">
        <f ca="1">IF($E260="","",IF($F261="",BH260,IF(AND($M261=1,BH$9&gt;$B$9),"",IF(AND($M261=1,BH$9&lt;=$B$9),LOOKUP(BH$9,$A$12:$A$111,$B$12:$B$111),IF(AND($H261=-1,BI$9=$R260),"",IF($H261=-1,BI260,IF(AND($H261=1,BG$9=$R260),$J261,IF($H261=1,BH260,""))))))))</f>
        <v/>
      </c>
      <c r="BI261" t="str">
        <f ca="1">IF($E260="","",IF($F261="",BI260,IF(AND($M261=1,BI$9&gt;$B$9),"",IF(AND($M261=1,BI$9&lt;=$B$9),LOOKUP(BI$9,$A$12:$A$111,$B$12:$B$111),IF(AND($H261=-1,BJ$9=$R260),"",IF($H261=-1,BJ260,IF(AND($H261=1,BH$9=$R260),$J261,IF($H261=1,BI260,""))))))))</f>
        <v/>
      </c>
      <c r="BJ261" t="str">
        <f ca="1">IF($E260="","",IF($F261="",BJ260,IF(AND($M261=1,BJ$9&gt;$B$9),"",IF(AND($M261=1,BJ$9&lt;=$B$9),LOOKUP(BJ$9,$A$12:$A$111,$B$12:$B$111),IF(AND($H261=-1,BK$9=$R260),"",IF($H261=-1,BK260,IF(AND($H261=1,BI$9=$R260),$J261,IF($H261=1,BJ260,""))))))))</f>
        <v/>
      </c>
      <c r="BK261" t="str">
        <f ca="1">IF($E260="","",IF($F261="",BK260,IF(AND($M261=1,BK$9&gt;$B$9),"",IF(AND($M261=1,BK$9&lt;=$B$9),LOOKUP(BK$9,$A$12:$A$111,$B$12:$B$111),IF(AND($H261=-1,BL$9=$R260),"",IF($H261=-1,BL260,IF(AND($H261=1,BJ$9=$R260),$J261,IF($H261=1,BK260,""))))))))</f>
        <v/>
      </c>
      <c r="BL261" t="str">
        <f ca="1">IF($E260="","",IF($F261="",BL260,IF(AND($M261=1,BL$9&gt;$B$9),"",IF(AND($M261=1,BL$9&lt;=$B$9),LOOKUP(BL$9,$A$12:$A$111,$B$12:$B$111),IF(AND($H261=-1,BM$9=$R260),"",IF($H261=-1,BM260,IF(AND($H261=1,BK$9=$R260),$J261,IF($H261=1,BL260,""))))))))</f>
        <v/>
      </c>
      <c r="BM261" t="str">
        <f ca="1">IF($E260="","",IF($F261="",BM260,IF(AND($M261=1,BM$9&gt;$B$9),"",IF(AND($M261=1,BM$9&lt;=$B$9),LOOKUP(BM$9,$A$12:$A$111,$B$12:$B$111),IF(AND($H261=-1,BN$9=$R260),"",IF($H261=-1,BN260,IF(AND($H261=1,BL$9=$R260),$J261,IF($H261=1,BM260,""))))))))</f>
        <v/>
      </c>
      <c r="BN261" t="str">
        <f ca="1">IF($E260="","",IF($F261="",BN260,IF(AND($M261=1,BN$9&gt;$B$9),"",IF(AND($M261=1,BN$9&lt;=$B$9),LOOKUP(BN$9,$A$12:$A$111,$B$12:$B$111),IF(AND($H261=-1,BO$9=$R260),"",IF($H261=-1,BO260,IF(AND($H261=1,BM$9=$R260),$J261,IF($H261=1,BN260,""))))))))</f>
        <v/>
      </c>
      <c r="BO261" t="str">
        <f ca="1">IF($E260="","",IF($F261="",BO260,IF(AND($M261=1,BO$9&gt;$B$9),"",IF(AND($M261=1,BO$9&lt;=$B$9),LOOKUP(BO$9,$A$12:$A$111,$B$12:$B$111),IF(AND($H261=-1,BP$9=$R260),"",IF($H261=-1,BP260,IF(AND($H261=1,BN$9=$R260),$J261,IF($H261=1,BO260,""))))))))</f>
        <v/>
      </c>
      <c r="BP261">
        <f ca="1">IF($E260="","",IF($F261="",BP260,IF(AND($M261=1,BP$9&gt;$B$9),"",IF(AND($M261=1,BP$9&lt;=$B$9),LOOKUP(BP$9,$A$12:$A$111,$B$12:$B$111),IF(AND($H261=-1,BQ$9=$R260),"",IF($H261=-1,BQ260,IF(AND($H261=1,BO$9=$R260),$J261,IF($H261=1,BP260,""))))))))</f>
        <v>0</v>
      </c>
    </row>
    <row r="262" spans="4:68" x14ac:dyDescent="0.25">
      <c r="D262" s="4">
        <v>252</v>
      </c>
      <c r="E262" s="1">
        <f t="shared" ca="1" si="30"/>
        <v>10</v>
      </c>
      <c r="F262" t="str">
        <f ca="1">IF(E261="","",IF(AND(B$3="Last",G261="Zero"),F261,IF(B$3="Last",G261,IF(AND(B$3="2nd last",G260="Zero"),F261,IF(B$3="2nd last",G260,IF(AND(B$3="Opposite",G261="Zero"),F261,IF(AND(B$3="Opposite",G261="Red"),"Black",IF(AND(B$3="Opposite",G261="Black"),"Red",IF(AND(B$3="Opposite",G261="Odd"),"Even",IF(AND(B$3="Opposite",G261="Even"),"Odd",IF(AND(B$3="Opposite",G261="High"),"Low",IF(AND(B$3="Opposite",G261="Low"),"High",IF(COUNTIF(Refs!$E$5:$I$6,B$3)=1,RevLab!B$3,"")))))))))))))</f>
        <v>Black</v>
      </c>
      <c r="G262" t="str">
        <f ca="1">IF(E262="","",IF(B$2="Red/Black",LOOKUP(E262,Refs!D:D,Refs!F:F),IF(B$2="High/Low",LOOKUP(E262,Refs!D:D,Refs!H:H),IF(B$2="Odd/Even",LOOKUP(E262,Refs!D:D,Refs!J:J),""))))</f>
        <v>Black</v>
      </c>
      <c r="H262">
        <f t="shared" ca="1" si="31"/>
        <v>1</v>
      </c>
      <c r="I262">
        <f ca="1">IF(E261="","",IF(F262="","",IF(AND(R261&gt;1,P261+Q261&gt;=$B$4),$B$4,IF(R261=1,P261,P261+Q261))))</f>
        <v>9</v>
      </c>
      <c r="J262">
        <f t="shared" ca="1" si="32"/>
        <v>9</v>
      </c>
      <c r="K262">
        <f t="shared" ca="1" si="34"/>
        <v>-284</v>
      </c>
      <c r="L262">
        <f t="shared" ca="1" si="35"/>
        <v>86</v>
      </c>
      <c r="M262">
        <f t="shared" ca="1" si="33"/>
        <v>0</v>
      </c>
      <c r="P262">
        <f t="shared" ca="1" si="27"/>
        <v>2</v>
      </c>
      <c r="Q262">
        <f t="shared" ca="1" si="28"/>
        <v>9</v>
      </c>
      <c r="R262" s="2">
        <f t="shared" ca="1" si="29"/>
        <v>7</v>
      </c>
      <c r="S262" s="4">
        <f ca="1">IF(E261="","",IF($F262="",S261,IF($M262=1,LOOKUP(S$9,$A$12:$A$111,$B$12:$B$111),IF(AND($H262=-1,T$9=$R261),"",IF($H262=-1,T261,IF($H262=1,S261))))))</f>
        <v>2</v>
      </c>
      <c r="T262">
        <f ca="1">IF($E261="","",IF($F262="",T261,IF(AND($M262=1,T$9&gt;$B$9),"",IF(AND($M262=1,T$9&lt;=$B$9),LOOKUP(T$9,$A$12:$A$111,$B$12:$B$111),IF(AND($H262=-1,U$9=$R261),"",IF($H262=-1,U261,IF(AND($H262=1,S$9=$R261),$J262,IF($H262=1,T261,""))))))))</f>
        <v>3</v>
      </c>
      <c r="U262">
        <f ca="1">IF($E261="","",IF($F262="",U261,IF(AND($M262=1,U$9&gt;$B$9),"",IF(AND($M262=1,U$9&lt;=$B$9),LOOKUP(U$9,$A$12:$A$111,$B$12:$B$111),IF(AND($H262=-1,V$9=$R261),"",IF($H262=-1,V261,IF(AND($H262=1,T$9=$R261),$J262,IF($H262=1,U261,""))))))))</f>
        <v>4</v>
      </c>
      <c r="V262">
        <f ca="1">IF($E261="","",IF($F262="",V261,IF(AND($M262=1,V$9&gt;$B$9),"",IF(AND($M262=1,V$9&lt;=$B$9),LOOKUP(V$9,$A$12:$A$111,$B$12:$B$111),IF(AND($H262=-1,W$9=$R261),"",IF($H262=-1,W261,IF(AND($H262=1,U$9=$R261),$J262,IF($H262=1,V261,""))))))))</f>
        <v>5</v>
      </c>
      <c r="W262">
        <f ca="1">IF($E261="","",IF($F262="",W261,IF(AND($M262=1,W$9&gt;$B$9),"",IF(AND($M262=1,W$9&lt;=$B$9),LOOKUP(W$9,$A$12:$A$111,$B$12:$B$111),IF(AND($H262=-1,X$9=$R261),"",IF($H262=-1,X261,IF(AND($H262=1,V$9=$R261),$J262,IF($H262=1,W261,""))))))))</f>
        <v>6</v>
      </c>
      <c r="X262">
        <f ca="1">IF($E261="","",IF($F262="",X261,IF(AND($M262=1,X$9&gt;$B$9),"",IF(AND($M262=1,X$9&lt;=$B$9),LOOKUP(X$9,$A$12:$A$111,$B$12:$B$111),IF(AND($H262=-1,Y$9=$R261),"",IF($H262=-1,Y261,IF(AND($H262=1,W$9=$R261),$J262,IF($H262=1,X261,""))))))))</f>
        <v>7</v>
      </c>
      <c r="Y262">
        <f ca="1">IF($E261="","",IF($F262="",Y261,IF(AND($M262=1,Y$9&gt;$B$9),"",IF(AND($M262=1,Y$9&lt;=$B$9),LOOKUP(Y$9,$A$12:$A$111,$B$12:$B$111),IF(AND($H262=-1,Z$9=$R261),"",IF($H262=-1,Z261,IF(AND($H262=1,X$9=$R261),$J262,IF($H262=1,Y261,""))))))))</f>
        <v>9</v>
      </c>
      <c r="Z262" t="str">
        <f ca="1">IF($E261="","",IF($F262="",Z261,IF(AND($M262=1,Z$9&gt;$B$9),"",IF(AND($M262=1,Z$9&lt;=$B$9),LOOKUP(Z$9,$A$12:$A$111,$B$12:$B$111),IF(AND($H262=-1,AA$9=$R261),"",IF($H262=-1,AA261,IF(AND($H262=1,Y$9=$R261),$J262,IF($H262=1,Z261,""))))))))</f>
        <v/>
      </c>
      <c r="AA262" t="str">
        <f ca="1">IF($E261="","",IF($F262="",AA261,IF(AND($M262=1,AA$9&gt;$B$9),"",IF(AND($M262=1,AA$9&lt;=$B$9),LOOKUP(AA$9,$A$12:$A$111,$B$12:$B$111),IF(AND($H262=-1,AB$9=$R261),"",IF($H262=-1,AB261,IF(AND($H262=1,Z$9=$R261),$J262,IF($H262=1,AA261,""))))))))</f>
        <v/>
      </c>
      <c r="AB262" t="str">
        <f ca="1">IF($E261="","",IF($F262="",AB261,IF(AND($M262=1,AB$9&gt;$B$9),"",IF(AND($M262=1,AB$9&lt;=$B$9),LOOKUP(AB$9,$A$12:$A$111,$B$12:$B$111),IF(AND($H262=-1,AC$9=$R261),"",IF($H262=-1,AC261,IF(AND($H262=1,AA$9=$R261),$J262,IF($H262=1,AB261,""))))))))</f>
        <v/>
      </c>
      <c r="AC262" t="str">
        <f ca="1">IF($E261="","",IF($F262="",AC261,IF(AND($M262=1,AC$9&gt;$B$9),"",IF(AND($M262=1,AC$9&lt;=$B$9),LOOKUP(AC$9,$A$12:$A$111,$B$12:$B$111),IF(AND($H262=-1,AD$9=$R261),"",IF($H262=-1,AD261,IF(AND($H262=1,AB$9=$R261),$J262,IF($H262=1,AC261,""))))))))</f>
        <v/>
      </c>
      <c r="AD262" t="str">
        <f ca="1">IF($E261="","",IF($F262="",AD261,IF(AND($M262=1,AD$9&gt;$B$9),"",IF(AND($M262=1,AD$9&lt;=$B$9),LOOKUP(AD$9,$A$12:$A$111,$B$12:$B$111),IF(AND($H262=-1,AE$9=$R261),"",IF($H262=-1,AE261,IF(AND($H262=1,AC$9=$R261),$J262,IF($H262=1,AD261,""))))))))</f>
        <v/>
      </c>
      <c r="AE262" t="str">
        <f ca="1">IF($E261="","",IF($F262="",AE261,IF(AND($M262=1,AE$9&gt;$B$9),"",IF(AND($M262=1,AE$9&lt;=$B$9),LOOKUP(AE$9,$A$12:$A$111,$B$12:$B$111),IF(AND($H262=-1,AF$9=$R261),"",IF($H262=-1,AF261,IF(AND($H262=1,AD$9=$R261),$J262,IF($H262=1,AE261,""))))))))</f>
        <v/>
      </c>
      <c r="AF262" t="str">
        <f ca="1">IF($E261="","",IF($F262="",AF261,IF(AND($M262=1,AF$9&gt;$B$9),"",IF(AND($M262=1,AF$9&lt;=$B$9),LOOKUP(AF$9,$A$12:$A$111,$B$12:$B$111),IF(AND($H262=-1,AG$9=$R261),"",IF($H262=-1,AG261,IF(AND($H262=1,AE$9=$R261),$J262,IF($H262=1,AF261,""))))))))</f>
        <v/>
      </c>
      <c r="AG262" t="str">
        <f ca="1">IF($E261="","",IF($F262="",AG261,IF(AND($M262=1,AG$9&gt;$B$9),"",IF(AND($M262=1,AG$9&lt;=$B$9),LOOKUP(AG$9,$A$12:$A$111,$B$12:$B$111),IF(AND($H262=-1,AH$9=$R261),"",IF($H262=-1,AH261,IF(AND($H262=1,AF$9=$R261),$J262,IF($H262=1,AG261,""))))))))</f>
        <v/>
      </c>
      <c r="AH262" t="str">
        <f ca="1">IF($E261="","",IF($F262="",AH261,IF(AND($M262=1,AH$9&gt;$B$9),"",IF(AND($M262=1,AH$9&lt;=$B$9),LOOKUP(AH$9,$A$12:$A$111,$B$12:$B$111),IF(AND($H262=-1,AI$9=$R261),"",IF($H262=-1,AI261,IF(AND($H262=1,AG$9=$R261),$J262,IF($H262=1,AH261,""))))))))</f>
        <v/>
      </c>
      <c r="AI262" t="str">
        <f ca="1">IF($E261="","",IF($F262="",AI261,IF(AND($M262=1,AI$9&gt;$B$9),"",IF(AND($M262=1,AI$9&lt;=$B$9),LOOKUP(AI$9,$A$12:$A$111,$B$12:$B$111),IF(AND($H262=-1,AJ$9=$R261),"",IF($H262=-1,AJ261,IF(AND($H262=1,AH$9=$R261),$J262,IF($H262=1,AI261,""))))))))</f>
        <v/>
      </c>
      <c r="AJ262" t="str">
        <f ca="1">IF($E261="","",IF($F262="",AJ261,IF(AND($M262=1,AJ$9&gt;$B$9),"",IF(AND($M262=1,AJ$9&lt;=$B$9),LOOKUP(AJ$9,$A$12:$A$111,$B$12:$B$111),IF(AND($H262=-1,AK$9=$R261),"",IF($H262=-1,AK261,IF(AND($H262=1,AI$9=$R261),$J262,IF($H262=1,AJ261,""))))))))</f>
        <v/>
      </c>
      <c r="AK262" t="str">
        <f ca="1">IF($E261="","",IF($F262="",AK261,IF(AND($M262=1,AK$9&gt;$B$9),"",IF(AND($M262=1,AK$9&lt;=$B$9),LOOKUP(AK$9,$A$12:$A$111,$B$12:$B$111),IF(AND($H262=-1,AL$9=$R261),"",IF($H262=-1,AL261,IF(AND($H262=1,AJ$9=$R261),$J262,IF($H262=1,AK261,""))))))))</f>
        <v/>
      </c>
      <c r="AL262" t="str">
        <f ca="1">IF($E261="","",IF($F262="",AL261,IF(AND($M262=1,AL$9&gt;$B$9),"",IF(AND($M262=1,AL$9&lt;=$B$9),LOOKUP(AL$9,$A$12:$A$111,$B$12:$B$111),IF(AND($H262=-1,AM$9=$R261),"",IF($H262=-1,AM261,IF(AND($H262=1,AK$9=$R261),$J262,IF($H262=1,AL261,""))))))))</f>
        <v/>
      </c>
      <c r="AM262" t="str">
        <f ca="1">IF($E261="","",IF($F262="",AM261,IF(AND($M262=1,AM$9&gt;$B$9),"",IF(AND($M262=1,AM$9&lt;=$B$9),LOOKUP(AM$9,$A$12:$A$111,$B$12:$B$111),IF(AND($H262=-1,AN$9=$R261),"",IF($H262=-1,AN261,IF(AND($H262=1,AL$9=$R261),$J262,IF($H262=1,AM261,""))))))))</f>
        <v/>
      </c>
      <c r="AN262" t="str">
        <f ca="1">IF($E261="","",IF($F262="",AN261,IF(AND($M262=1,AN$9&gt;$B$9),"",IF(AND($M262=1,AN$9&lt;=$B$9),LOOKUP(AN$9,$A$12:$A$111,$B$12:$B$111),IF(AND($H262=-1,AO$9=$R261),"",IF($H262=-1,AO261,IF(AND($H262=1,AM$9=$R261),$J262,IF($H262=1,AN261,""))))))))</f>
        <v/>
      </c>
      <c r="AO262" t="str">
        <f ca="1">IF($E261="","",IF($F262="",AO261,IF(AND($M262=1,AO$9&gt;$B$9),"",IF(AND($M262=1,AO$9&lt;=$B$9),LOOKUP(AO$9,$A$12:$A$111,$B$12:$B$111),IF(AND($H262=-1,AP$9=$R261),"",IF($H262=-1,AP261,IF(AND($H262=1,AN$9=$R261),$J262,IF($H262=1,AO261,""))))))))</f>
        <v/>
      </c>
      <c r="AP262" t="str">
        <f ca="1">IF($E261="","",IF($F262="",AP261,IF(AND($M262=1,AP$9&gt;$B$9),"",IF(AND($M262=1,AP$9&lt;=$B$9),LOOKUP(AP$9,$A$12:$A$111,$B$12:$B$111),IF(AND($H262=-1,AQ$9=$R261),"",IF($H262=-1,AQ261,IF(AND($H262=1,AO$9=$R261),$J262,IF($H262=1,AP261,""))))))))</f>
        <v/>
      </c>
      <c r="AQ262" t="str">
        <f ca="1">IF($E261="","",IF($F262="",AQ261,IF(AND($M262=1,AQ$9&gt;$B$9),"",IF(AND($M262=1,AQ$9&lt;=$B$9),LOOKUP(AQ$9,$A$12:$A$111,$B$12:$B$111),IF(AND($H262=-1,AR$9=$R261),"",IF($H262=-1,AR261,IF(AND($H262=1,AP$9=$R261),$J262,IF($H262=1,AQ261,""))))))))</f>
        <v/>
      </c>
      <c r="AR262" t="str">
        <f ca="1">IF($E261="","",IF($F262="",AR261,IF(AND($M262=1,AR$9&gt;$B$9),"",IF(AND($M262=1,AR$9&lt;=$B$9),LOOKUP(AR$9,$A$12:$A$111,$B$12:$B$111),IF(AND($H262=-1,AS$9=$R261),"",IF($H262=-1,AS261,IF(AND($H262=1,AQ$9=$R261),$J262,IF($H262=1,AR261,""))))))))</f>
        <v/>
      </c>
      <c r="AS262" t="str">
        <f ca="1">IF($E261="","",IF($F262="",AS261,IF(AND($M262=1,AS$9&gt;$B$9),"",IF(AND($M262=1,AS$9&lt;=$B$9),LOOKUP(AS$9,$A$12:$A$111,$B$12:$B$111),IF(AND($H262=-1,AT$9=$R261),"",IF($H262=-1,AT261,IF(AND($H262=1,AR$9=$R261),$J262,IF($H262=1,AS261,""))))))))</f>
        <v/>
      </c>
      <c r="AT262" t="str">
        <f ca="1">IF($E261="","",IF($F262="",AT261,IF(AND($M262=1,AT$9&gt;$B$9),"",IF(AND($M262=1,AT$9&lt;=$B$9),LOOKUP(AT$9,$A$12:$A$111,$B$12:$B$111),IF(AND($H262=-1,AU$9=$R261),"",IF($H262=-1,AU261,IF(AND($H262=1,AS$9=$R261),$J262,IF($H262=1,AT261,""))))))))</f>
        <v/>
      </c>
      <c r="AU262" t="str">
        <f ca="1">IF($E261="","",IF($F262="",AU261,IF(AND($M262=1,AU$9&gt;$B$9),"",IF(AND($M262=1,AU$9&lt;=$B$9),LOOKUP(AU$9,$A$12:$A$111,$B$12:$B$111),IF(AND($H262=-1,AV$9=$R261),"",IF($H262=-1,AV261,IF(AND($H262=1,AT$9=$R261),$J262,IF($H262=1,AU261,""))))))))</f>
        <v/>
      </c>
      <c r="AV262" t="str">
        <f ca="1">IF($E261="","",IF($F262="",AV261,IF(AND($M262=1,AV$9&gt;$B$9),"",IF(AND($M262=1,AV$9&lt;=$B$9),LOOKUP(AV$9,$A$12:$A$111,$B$12:$B$111),IF(AND($H262=-1,AW$9=$R261),"",IF($H262=-1,AW261,IF(AND($H262=1,AU$9=$R261),$J262,IF($H262=1,AV261,""))))))))</f>
        <v/>
      </c>
      <c r="AW262" t="str">
        <f ca="1">IF($E261="","",IF($F262="",AW261,IF(AND($M262=1,AW$9&gt;$B$9),"",IF(AND($M262=1,AW$9&lt;=$B$9),LOOKUP(AW$9,$A$12:$A$111,$B$12:$B$111),IF(AND($H262=-1,AX$9=$R261),"",IF($H262=-1,AX261,IF(AND($H262=1,AV$9=$R261),$J262,IF($H262=1,AW261,""))))))))</f>
        <v/>
      </c>
      <c r="AX262" t="str">
        <f ca="1">IF($E261="","",IF($F262="",AX261,IF(AND($M262=1,AX$9&gt;$B$9),"",IF(AND($M262=1,AX$9&lt;=$B$9),LOOKUP(AX$9,$A$12:$A$111,$B$12:$B$111),IF(AND($H262=-1,AY$9=$R261),"",IF($H262=-1,AY261,IF(AND($H262=1,AW$9=$R261),$J262,IF($H262=1,AX261,""))))))))</f>
        <v/>
      </c>
      <c r="AY262" t="str">
        <f ca="1">IF($E261="","",IF($F262="",AY261,IF(AND($M262=1,AY$9&gt;$B$9),"",IF(AND($M262=1,AY$9&lt;=$B$9),LOOKUP(AY$9,$A$12:$A$111,$B$12:$B$111),IF(AND($H262=-1,AZ$9=$R261),"",IF($H262=-1,AZ261,IF(AND($H262=1,AX$9=$R261),$J262,IF($H262=1,AY261,""))))))))</f>
        <v/>
      </c>
      <c r="AZ262" t="str">
        <f ca="1">IF($E261="","",IF($F262="",AZ261,IF(AND($M262=1,AZ$9&gt;$B$9),"",IF(AND($M262=1,AZ$9&lt;=$B$9),LOOKUP(AZ$9,$A$12:$A$111,$B$12:$B$111),IF(AND($H262=-1,BA$9=$R261),"",IF($H262=-1,BA261,IF(AND($H262=1,AY$9=$R261),$J262,IF($H262=1,AZ261,""))))))))</f>
        <v/>
      </c>
      <c r="BA262" t="str">
        <f ca="1">IF($E261="","",IF($F262="",BA261,IF(AND($M262=1,BA$9&gt;$B$9),"",IF(AND($M262=1,BA$9&lt;=$B$9),LOOKUP(BA$9,$A$12:$A$111,$B$12:$B$111),IF(AND($H262=-1,BB$9=$R261),"",IF($H262=-1,BB261,IF(AND($H262=1,AZ$9=$R261),$J262,IF($H262=1,BA261,""))))))))</f>
        <v/>
      </c>
      <c r="BB262" t="str">
        <f ca="1">IF($E261="","",IF($F262="",BB261,IF(AND($M262=1,BB$9&gt;$B$9),"",IF(AND($M262=1,BB$9&lt;=$B$9),LOOKUP(BB$9,$A$12:$A$111,$B$12:$B$111),IF(AND($H262=-1,BC$9=$R261),"",IF($H262=-1,BC261,IF(AND($H262=1,BA$9=$R261),$J262,IF($H262=1,BB261,""))))))))</f>
        <v/>
      </c>
      <c r="BC262" t="str">
        <f ca="1">IF($E261="","",IF($F262="",BC261,IF(AND($M262=1,BC$9&gt;$B$9),"",IF(AND($M262=1,BC$9&lt;=$B$9),LOOKUP(BC$9,$A$12:$A$111,$B$12:$B$111),IF(AND($H262=-1,BD$9=$R261),"",IF($H262=-1,BD261,IF(AND($H262=1,BB$9=$R261),$J262,IF($H262=1,BC261,""))))))))</f>
        <v/>
      </c>
      <c r="BD262" t="str">
        <f ca="1">IF($E261="","",IF($F262="",BD261,IF(AND($M262=1,BD$9&gt;$B$9),"",IF(AND($M262=1,BD$9&lt;=$B$9),LOOKUP(BD$9,$A$12:$A$111,$B$12:$B$111),IF(AND($H262=-1,BE$9=$R261),"",IF($H262=-1,BE261,IF(AND($H262=1,BC$9=$R261),$J262,IF($H262=1,BD261,""))))))))</f>
        <v/>
      </c>
      <c r="BE262" t="str">
        <f ca="1">IF($E261="","",IF($F262="",BE261,IF(AND($M262=1,BE$9&gt;$B$9),"",IF(AND($M262=1,BE$9&lt;=$B$9),LOOKUP(BE$9,$A$12:$A$111,$B$12:$B$111),IF(AND($H262=-1,BF$9=$R261),"",IF($H262=-1,BF261,IF(AND($H262=1,BD$9=$R261),$J262,IF($H262=1,BE261,""))))))))</f>
        <v/>
      </c>
      <c r="BF262" t="str">
        <f ca="1">IF($E261="","",IF($F262="",BF261,IF(AND($M262=1,BF$9&gt;$B$9),"",IF(AND($M262=1,BF$9&lt;=$B$9),LOOKUP(BF$9,$A$12:$A$111,$B$12:$B$111),IF(AND($H262=-1,BG$9=$R261),"",IF($H262=-1,BG261,IF(AND($H262=1,BE$9=$R261),$J262,IF($H262=1,BF261,""))))))))</f>
        <v/>
      </c>
      <c r="BG262" t="str">
        <f ca="1">IF($E261="","",IF($F262="",BG261,IF(AND($M262=1,BG$9&gt;$B$9),"",IF(AND($M262=1,BG$9&lt;=$B$9),LOOKUP(BG$9,$A$12:$A$111,$B$12:$B$111),IF(AND($H262=-1,BH$9=$R261),"",IF($H262=-1,BH261,IF(AND($H262=1,BF$9=$R261),$J262,IF($H262=1,BG261,""))))))))</f>
        <v/>
      </c>
      <c r="BH262" t="str">
        <f ca="1">IF($E261="","",IF($F262="",BH261,IF(AND($M262=1,BH$9&gt;$B$9),"",IF(AND($M262=1,BH$9&lt;=$B$9),LOOKUP(BH$9,$A$12:$A$111,$B$12:$B$111),IF(AND($H262=-1,BI$9=$R261),"",IF($H262=-1,BI261,IF(AND($H262=1,BG$9=$R261),$J262,IF($H262=1,BH261,""))))))))</f>
        <v/>
      </c>
      <c r="BI262" t="str">
        <f ca="1">IF($E261="","",IF($F262="",BI261,IF(AND($M262=1,BI$9&gt;$B$9),"",IF(AND($M262=1,BI$9&lt;=$B$9),LOOKUP(BI$9,$A$12:$A$111,$B$12:$B$111),IF(AND($H262=-1,BJ$9=$R261),"",IF($H262=-1,BJ261,IF(AND($H262=1,BH$9=$R261),$J262,IF($H262=1,BI261,""))))))))</f>
        <v/>
      </c>
      <c r="BJ262" t="str">
        <f ca="1">IF($E261="","",IF($F262="",BJ261,IF(AND($M262=1,BJ$9&gt;$B$9),"",IF(AND($M262=1,BJ$9&lt;=$B$9),LOOKUP(BJ$9,$A$12:$A$111,$B$12:$B$111),IF(AND($H262=-1,BK$9=$R261),"",IF($H262=-1,BK261,IF(AND($H262=1,BI$9=$R261),$J262,IF($H262=1,BJ261,""))))))))</f>
        <v/>
      </c>
      <c r="BK262" t="str">
        <f ca="1">IF($E261="","",IF($F262="",BK261,IF(AND($M262=1,BK$9&gt;$B$9),"",IF(AND($M262=1,BK$9&lt;=$B$9),LOOKUP(BK$9,$A$12:$A$111,$B$12:$B$111),IF(AND($H262=-1,BL$9=$R261),"",IF($H262=-1,BL261,IF(AND($H262=1,BJ$9=$R261),$J262,IF($H262=1,BK261,""))))))))</f>
        <v/>
      </c>
      <c r="BL262" t="str">
        <f ca="1">IF($E261="","",IF($F262="",BL261,IF(AND($M262=1,BL$9&gt;$B$9),"",IF(AND($M262=1,BL$9&lt;=$B$9),LOOKUP(BL$9,$A$12:$A$111,$B$12:$B$111),IF(AND($H262=-1,BM$9=$R261),"",IF($H262=-1,BM261,IF(AND($H262=1,BK$9=$R261),$J262,IF($H262=1,BL261,""))))))))</f>
        <v/>
      </c>
      <c r="BM262" t="str">
        <f ca="1">IF($E261="","",IF($F262="",BM261,IF(AND($M262=1,BM$9&gt;$B$9),"",IF(AND($M262=1,BM$9&lt;=$B$9),LOOKUP(BM$9,$A$12:$A$111,$B$12:$B$111),IF(AND($H262=-1,BN$9=$R261),"",IF($H262=-1,BN261,IF(AND($H262=1,BL$9=$R261),$J262,IF($H262=1,BM261,""))))))))</f>
        <v/>
      </c>
      <c r="BN262" t="str">
        <f ca="1">IF($E261="","",IF($F262="",BN261,IF(AND($M262=1,BN$9&gt;$B$9),"",IF(AND($M262=1,BN$9&lt;=$B$9),LOOKUP(BN$9,$A$12:$A$111,$B$12:$B$111),IF(AND($H262=-1,BO$9=$R261),"",IF($H262=-1,BO261,IF(AND($H262=1,BM$9=$R261),$J262,IF($H262=1,BN261,""))))))))</f>
        <v/>
      </c>
      <c r="BO262" t="str">
        <f ca="1">IF($E261="","",IF($F262="",BO261,IF(AND($M262=1,BO$9&gt;$B$9),"",IF(AND($M262=1,BO$9&lt;=$B$9),LOOKUP(BO$9,$A$12:$A$111,$B$12:$B$111),IF(AND($H262=-1,BP$9=$R261),"",IF($H262=-1,BP261,IF(AND($H262=1,BN$9=$R261),$J262,IF($H262=1,BO261,""))))))))</f>
        <v/>
      </c>
      <c r="BP262">
        <f ca="1">IF($E261="","",IF($F262="",BP261,IF(AND($M262=1,BP$9&gt;$B$9),"",IF(AND($M262=1,BP$9&lt;=$B$9),LOOKUP(BP$9,$A$12:$A$111,$B$12:$B$111),IF(AND($H262=-1,BQ$9=$R261),"",IF($H262=-1,BQ261,IF(AND($H262=1,BO$9=$R261),$J262,IF($H262=1,BP261,""))))))))</f>
        <v>0</v>
      </c>
    </row>
    <row r="263" spans="4:68" x14ac:dyDescent="0.25">
      <c r="D263" s="4">
        <v>253</v>
      </c>
      <c r="E263" s="1">
        <f t="shared" ca="1" si="30"/>
        <v>31</v>
      </c>
      <c r="F263" t="str">
        <f ca="1">IF(E262="","",IF(AND(B$3="Last",G262="Zero"),F262,IF(B$3="Last",G262,IF(AND(B$3="2nd last",G261="Zero"),F262,IF(B$3="2nd last",G261,IF(AND(B$3="Opposite",G262="Zero"),F262,IF(AND(B$3="Opposite",G262="Red"),"Black",IF(AND(B$3="Opposite",G262="Black"),"Red",IF(AND(B$3="Opposite",G262="Odd"),"Even",IF(AND(B$3="Opposite",G262="Even"),"Odd",IF(AND(B$3="Opposite",G262="High"),"Low",IF(AND(B$3="Opposite",G262="Low"),"High",IF(COUNTIF(Refs!$E$5:$I$6,B$3)=1,RevLab!B$3,"")))))))))))))</f>
        <v>Black</v>
      </c>
      <c r="G263" t="str">
        <f ca="1">IF(E263="","",IF(B$2="Red/Black",LOOKUP(E263,Refs!D:D,Refs!F:F),IF(B$2="High/Low",LOOKUP(E263,Refs!D:D,Refs!H:H),IF(B$2="Odd/Even",LOOKUP(E263,Refs!D:D,Refs!J:J),""))))</f>
        <v>Black</v>
      </c>
      <c r="H263">
        <f t="shared" ca="1" si="31"/>
        <v>1</v>
      </c>
      <c r="I263">
        <f ca="1">IF(E262="","",IF(F263="","",IF(AND(R262&gt;1,P262+Q262&gt;=$B$4),$B$4,IF(R262=1,P262,P262+Q262))))</f>
        <v>11</v>
      </c>
      <c r="J263">
        <f t="shared" ca="1" si="32"/>
        <v>11</v>
      </c>
      <c r="K263">
        <f t="shared" ca="1" si="34"/>
        <v>-273</v>
      </c>
      <c r="L263">
        <f t="shared" ca="1" si="35"/>
        <v>86</v>
      </c>
      <c r="M263">
        <f t="shared" ca="1" si="33"/>
        <v>0</v>
      </c>
      <c r="P263">
        <f t="shared" ca="1" si="27"/>
        <v>2</v>
      </c>
      <c r="Q263">
        <f t="shared" ca="1" si="28"/>
        <v>11</v>
      </c>
      <c r="R263" s="2">
        <f t="shared" ca="1" si="29"/>
        <v>8</v>
      </c>
      <c r="S263" s="4">
        <f ca="1">IF(E262="","",IF($F263="",S262,IF($M263=1,LOOKUP(S$9,$A$12:$A$111,$B$12:$B$111),IF(AND($H263=-1,T$9=$R262),"",IF($H263=-1,T262,IF($H263=1,S262))))))</f>
        <v>2</v>
      </c>
      <c r="T263">
        <f ca="1">IF($E262="","",IF($F263="",T262,IF(AND($M263=1,T$9&gt;$B$9),"",IF(AND($M263=1,T$9&lt;=$B$9),LOOKUP(T$9,$A$12:$A$111,$B$12:$B$111),IF(AND($H263=-1,U$9=$R262),"",IF($H263=-1,U262,IF(AND($H263=1,S$9=$R262),$J263,IF($H263=1,T262,""))))))))</f>
        <v>3</v>
      </c>
      <c r="U263">
        <f ca="1">IF($E262="","",IF($F263="",U262,IF(AND($M263=1,U$9&gt;$B$9),"",IF(AND($M263=1,U$9&lt;=$B$9),LOOKUP(U$9,$A$12:$A$111,$B$12:$B$111),IF(AND($H263=-1,V$9=$R262),"",IF($H263=-1,V262,IF(AND($H263=1,T$9=$R262),$J263,IF($H263=1,U262,""))))))))</f>
        <v>4</v>
      </c>
      <c r="V263">
        <f ca="1">IF($E262="","",IF($F263="",V262,IF(AND($M263=1,V$9&gt;$B$9),"",IF(AND($M263=1,V$9&lt;=$B$9),LOOKUP(V$9,$A$12:$A$111,$B$12:$B$111),IF(AND($H263=-1,W$9=$R262),"",IF($H263=-1,W262,IF(AND($H263=1,U$9=$R262),$J263,IF($H263=1,V262,""))))))))</f>
        <v>5</v>
      </c>
      <c r="W263">
        <f ca="1">IF($E262="","",IF($F263="",W262,IF(AND($M263=1,W$9&gt;$B$9),"",IF(AND($M263=1,W$9&lt;=$B$9),LOOKUP(W$9,$A$12:$A$111,$B$12:$B$111),IF(AND($H263=-1,X$9=$R262),"",IF($H263=-1,X262,IF(AND($H263=1,V$9=$R262),$J263,IF($H263=1,W262,""))))))))</f>
        <v>6</v>
      </c>
      <c r="X263">
        <f ca="1">IF($E262="","",IF($F263="",X262,IF(AND($M263=1,X$9&gt;$B$9),"",IF(AND($M263=1,X$9&lt;=$B$9),LOOKUP(X$9,$A$12:$A$111,$B$12:$B$111),IF(AND($H263=-1,Y$9=$R262),"",IF($H263=-1,Y262,IF(AND($H263=1,W$9=$R262),$J263,IF($H263=1,X262,""))))))))</f>
        <v>7</v>
      </c>
      <c r="Y263">
        <f ca="1">IF($E262="","",IF($F263="",Y262,IF(AND($M263=1,Y$9&gt;$B$9),"",IF(AND($M263=1,Y$9&lt;=$B$9),LOOKUP(Y$9,$A$12:$A$111,$B$12:$B$111),IF(AND($H263=-1,Z$9=$R262),"",IF($H263=-1,Z262,IF(AND($H263=1,X$9=$R262),$J263,IF($H263=1,Y262,""))))))))</f>
        <v>9</v>
      </c>
      <c r="Z263">
        <f ca="1">IF($E262="","",IF($F263="",Z262,IF(AND($M263=1,Z$9&gt;$B$9),"",IF(AND($M263=1,Z$9&lt;=$B$9),LOOKUP(Z$9,$A$12:$A$111,$B$12:$B$111),IF(AND($H263=-1,AA$9=$R262),"",IF($H263=-1,AA262,IF(AND($H263=1,Y$9=$R262),$J263,IF($H263=1,Z262,""))))))))</f>
        <v>11</v>
      </c>
      <c r="AA263" t="str">
        <f ca="1">IF($E262="","",IF($F263="",AA262,IF(AND($M263=1,AA$9&gt;$B$9),"",IF(AND($M263=1,AA$9&lt;=$B$9),LOOKUP(AA$9,$A$12:$A$111,$B$12:$B$111),IF(AND($H263=-1,AB$9=$R262),"",IF($H263=-1,AB262,IF(AND($H263=1,Z$9=$R262),$J263,IF($H263=1,AA262,""))))))))</f>
        <v/>
      </c>
      <c r="AB263" t="str">
        <f ca="1">IF($E262="","",IF($F263="",AB262,IF(AND($M263=1,AB$9&gt;$B$9),"",IF(AND($M263=1,AB$9&lt;=$B$9),LOOKUP(AB$9,$A$12:$A$111,$B$12:$B$111),IF(AND($H263=-1,AC$9=$R262),"",IF($H263=-1,AC262,IF(AND($H263=1,AA$9=$R262),$J263,IF($H263=1,AB262,""))))))))</f>
        <v/>
      </c>
      <c r="AC263" t="str">
        <f ca="1">IF($E262="","",IF($F263="",AC262,IF(AND($M263=1,AC$9&gt;$B$9),"",IF(AND($M263=1,AC$9&lt;=$B$9),LOOKUP(AC$9,$A$12:$A$111,$B$12:$B$111),IF(AND($H263=-1,AD$9=$R262),"",IF($H263=-1,AD262,IF(AND($H263=1,AB$9=$R262),$J263,IF($H263=1,AC262,""))))))))</f>
        <v/>
      </c>
      <c r="AD263" t="str">
        <f ca="1">IF($E262="","",IF($F263="",AD262,IF(AND($M263=1,AD$9&gt;$B$9),"",IF(AND($M263=1,AD$9&lt;=$B$9),LOOKUP(AD$9,$A$12:$A$111,$B$12:$B$111),IF(AND($H263=-1,AE$9=$R262),"",IF($H263=-1,AE262,IF(AND($H263=1,AC$9=$R262),$J263,IF($H263=1,AD262,""))))))))</f>
        <v/>
      </c>
      <c r="AE263" t="str">
        <f ca="1">IF($E262="","",IF($F263="",AE262,IF(AND($M263=1,AE$9&gt;$B$9),"",IF(AND($M263=1,AE$9&lt;=$B$9),LOOKUP(AE$9,$A$12:$A$111,$B$12:$B$111),IF(AND($H263=-1,AF$9=$R262),"",IF($H263=-1,AF262,IF(AND($H263=1,AD$9=$R262),$J263,IF($H263=1,AE262,""))))))))</f>
        <v/>
      </c>
      <c r="AF263" t="str">
        <f ca="1">IF($E262="","",IF($F263="",AF262,IF(AND($M263=1,AF$9&gt;$B$9),"",IF(AND($M263=1,AF$9&lt;=$B$9),LOOKUP(AF$9,$A$12:$A$111,$B$12:$B$111),IF(AND($H263=-1,AG$9=$R262),"",IF($H263=-1,AG262,IF(AND($H263=1,AE$9=$R262),$J263,IF($H263=1,AF262,""))))))))</f>
        <v/>
      </c>
      <c r="AG263" t="str">
        <f ca="1">IF($E262="","",IF($F263="",AG262,IF(AND($M263=1,AG$9&gt;$B$9),"",IF(AND($M263=1,AG$9&lt;=$B$9),LOOKUP(AG$9,$A$12:$A$111,$B$12:$B$111),IF(AND($H263=-1,AH$9=$R262),"",IF($H263=-1,AH262,IF(AND($H263=1,AF$9=$R262),$J263,IF($H263=1,AG262,""))))))))</f>
        <v/>
      </c>
      <c r="AH263" t="str">
        <f ca="1">IF($E262="","",IF($F263="",AH262,IF(AND($M263=1,AH$9&gt;$B$9),"",IF(AND($M263=1,AH$9&lt;=$B$9),LOOKUP(AH$9,$A$12:$A$111,$B$12:$B$111),IF(AND($H263=-1,AI$9=$R262),"",IF($H263=-1,AI262,IF(AND($H263=1,AG$9=$R262),$J263,IF($H263=1,AH262,""))))))))</f>
        <v/>
      </c>
      <c r="AI263" t="str">
        <f ca="1">IF($E262="","",IF($F263="",AI262,IF(AND($M263=1,AI$9&gt;$B$9),"",IF(AND($M263=1,AI$9&lt;=$B$9),LOOKUP(AI$9,$A$12:$A$111,$B$12:$B$111),IF(AND($H263=-1,AJ$9=$R262),"",IF($H263=-1,AJ262,IF(AND($H263=1,AH$9=$R262),$J263,IF($H263=1,AI262,""))))))))</f>
        <v/>
      </c>
      <c r="AJ263" t="str">
        <f ca="1">IF($E262="","",IF($F263="",AJ262,IF(AND($M263=1,AJ$9&gt;$B$9),"",IF(AND($M263=1,AJ$9&lt;=$B$9),LOOKUP(AJ$9,$A$12:$A$111,$B$12:$B$111),IF(AND($H263=-1,AK$9=$R262),"",IF($H263=-1,AK262,IF(AND($H263=1,AI$9=$R262),$J263,IF($H263=1,AJ262,""))))))))</f>
        <v/>
      </c>
      <c r="AK263" t="str">
        <f ca="1">IF($E262="","",IF($F263="",AK262,IF(AND($M263=1,AK$9&gt;$B$9),"",IF(AND($M263=1,AK$9&lt;=$B$9),LOOKUP(AK$9,$A$12:$A$111,$B$12:$B$111),IF(AND($H263=-1,AL$9=$R262),"",IF($H263=-1,AL262,IF(AND($H263=1,AJ$9=$R262),$J263,IF($H263=1,AK262,""))))))))</f>
        <v/>
      </c>
      <c r="AL263" t="str">
        <f ca="1">IF($E262="","",IF($F263="",AL262,IF(AND($M263=1,AL$9&gt;$B$9),"",IF(AND($M263=1,AL$9&lt;=$B$9),LOOKUP(AL$9,$A$12:$A$111,$B$12:$B$111),IF(AND($H263=-1,AM$9=$R262),"",IF($H263=-1,AM262,IF(AND($H263=1,AK$9=$R262),$J263,IF($H263=1,AL262,""))))))))</f>
        <v/>
      </c>
      <c r="AM263" t="str">
        <f ca="1">IF($E262="","",IF($F263="",AM262,IF(AND($M263=1,AM$9&gt;$B$9),"",IF(AND($M263=1,AM$9&lt;=$B$9),LOOKUP(AM$9,$A$12:$A$111,$B$12:$B$111),IF(AND($H263=-1,AN$9=$R262),"",IF($H263=-1,AN262,IF(AND($H263=1,AL$9=$R262),$J263,IF($H263=1,AM262,""))))))))</f>
        <v/>
      </c>
      <c r="AN263" t="str">
        <f ca="1">IF($E262="","",IF($F263="",AN262,IF(AND($M263=1,AN$9&gt;$B$9),"",IF(AND($M263=1,AN$9&lt;=$B$9),LOOKUP(AN$9,$A$12:$A$111,$B$12:$B$111),IF(AND($H263=-1,AO$9=$R262),"",IF($H263=-1,AO262,IF(AND($H263=1,AM$9=$R262),$J263,IF($H263=1,AN262,""))))))))</f>
        <v/>
      </c>
      <c r="AO263" t="str">
        <f ca="1">IF($E262="","",IF($F263="",AO262,IF(AND($M263=1,AO$9&gt;$B$9),"",IF(AND($M263=1,AO$9&lt;=$B$9),LOOKUP(AO$9,$A$12:$A$111,$B$12:$B$111),IF(AND($H263=-1,AP$9=$R262),"",IF($H263=-1,AP262,IF(AND($H263=1,AN$9=$R262),$J263,IF($H263=1,AO262,""))))))))</f>
        <v/>
      </c>
      <c r="AP263" t="str">
        <f ca="1">IF($E262="","",IF($F263="",AP262,IF(AND($M263=1,AP$9&gt;$B$9),"",IF(AND($M263=1,AP$9&lt;=$B$9),LOOKUP(AP$9,$A$12:$A$111,$B$12:$B$111),IF(AND($H263=-1,AQ$9=$R262),"",IF($H263=-1,AQ262,IF(AND($H263=1,AO$9=$R262),$J263,IF($H263=1,AP262,""))))))))</f>
        <v/>
      </c>
      <c r="AQ263" t="str">
        <f ca="1">IF($E262="","",IF($F263="",AQ262,IF(AND($M263=1,AQ$9&gt;$B$9),"",IF(AND($M263=1,AQ$9&lt;=$B$9),LOOKUP(AQ$9,$A$12:$A$111,$B$12:$B$111),IF(AND($H263=-1,AR$9=$R262),"",IF($H263=-1,AR262,IF(AND($H263=1,AP$9=$R262),$J263,IF($H263=1,AQ262,""))))))))</f>
        <v/>
      </c>
      <c r="AR263" t="str">
        <f ca="1">IF($E262="","",IF($F263="",AR262,IF(AND($M263=1,AR$9&gt;$B$9),"",IF(AND($M263=1,AR$9&lt;=$B$9),LOOKUP(AR$9,$A$12:$A$111,$B$12:$B$111),IF(AND($H263=-1,AS$9=$R262),"",IF($H263=-1,AS262,IF(AND($H263=1,AQ$9=$R262),$J263,IF($H263=1,AR262,""))))))))</f>
        <v/>
      </c>
      <c r="AS263" t="str">
        <f ca="1">IF($E262="","",IF($F263="",AS262,IF(AND($M263=1,AS$9&gt;$B$9),"",IF(AND($M263=1,AS$9&lt;=$B$9),LOOKUP(AS$9,$A$12:$A$111,$B$12:$B$111),IF(AND($H263=-1,AT$9=$R262),"",IF($H263=-1,AT262,IF(AND($H263=1,AR$9=$R262),$J263,IF($H263=1,AS262,""))))))))</f>
        <v/>
      </c>
      <c r="AT263" t="str">
        <f ca="1">IF($E262="","",IF($F263="",AT262,IF(AND($M263=1,AT$9&gt;$B$9),"",IF(AND($M263=1,AT$9&lt;=$B$9),LOOKUP(AT$9,$A$12:$A$111,$B$12:$B$111),IF(AND($H263=-1,AU$9=$R262),"",IF($H263=-1,AU262,IF(AND($H263=1,AS$9=$R262),$J263,IF($H263=1,AT262,""))))))))</f>
        <v/>
      </c>
      <c r="AU263" t="str">
        <f ca="1">IF($E262="","",IF($F263="",AU262,IF(AND($M263=1,AU$9&gt;$B$9),"",IF(AND($M263=1,AU$9&lt;=$B$9),LOOKUP(AU$9,$A$12:$A$111,$B$12:$B$111),IF(AND($H263=-1,AV$9=$R262),"",IF($H263=-1,AV262,IF(AND($H263=1,AT$9=$R262),$J263,IF($H263=1,AU262,""))))))))</f>
        <v/>
      </c>
      <c r="AV263" t="str">
        <f ca="1">IF($E262="","",IF($F263="",AV262,IF(AND($M263=1,AV$9&gt;$B$9),"",IF(AND($M263=1,AV$9&lt;=$B$9),LOOKUP(AV$9,$A$12:$A$111,$B$12:$B$111),IF(AND($H263=-1,AW$9=$R262),"",IF($H263=-1,AW262,IF(AND($H263=1,AU$9=$R262),$J263,IF($H263=1,AV262,""))))))))</f>
        <v/>
      </c>
      <c r="AW263" t="str">
        <f ca="1">IF($E262="","",IF($F263="",AW262,IF(AND($M263=1,AW$9&gt;$B$9),"",IF(AND($M263=1,AW$9&lt;=$B$9),LOOKUP(AW$9,$A$12:$A$111,$B$12:$B$111),IF(AND($H263=-1,AX$9=$R262),"",IF($H263=-1,AX262,IF(AND($H263=1,AV$9=$R262),$J263,IF($H263=1,AW262,""))))))))</f>
        <v/>
      </c>
      <c r="AX263" t="str">
        <f ca="1">IF($E262="","",IF($F263="",AX262,IF(AND($M263=1,AX$9&gt;$B$9),"",IF(AND($M263=1,AX$9&lt;=$B$9),LOOKUP(AX$9,$A$12:$A$111,$B$12:$B$111),IF(AND($H263=-1,AY$9=$R262),"",IF($H263=-1,AY262,IF(AND($H263=1,AW$9=$R262),$J263,IF($H263=1,AX262,""))))))))</f>
        <v/>
      </c>
      <c r="AY263" t="str">
        <f ca="1">IF($E262="","",IF($F263="",AY262,IF(AND($M263=1,AY$9&gt;$B$9),"",IF(AND($M263=1,AY$9&lt;=$B$9),LOOKUP(AY$9,$A$12:$A$111,$B$12:$B$111),IF(AND($H263=-1,AZ$9=$R262),"",IF($H263=-1,AZ262,IF(AND($H263=1,AX$9=$R262),$J263,IF($H263=1,AY262,""))))))))</f>
        <v/>
      </c>
      <c r="AZ263" t="str">
        <f ca="1">IF($E262="","",IF($F263="",AZ262,IF(AND($M263=1,AZ$9&gt;$B$9),"",IF(AND($M263=1,AZ$9&lt;=$B$9),LOOKUP(AZ$9,$A$12:$A$111,$B$12:$B$111),IF(AND($H263=-1,BA$9=$R262),"",IF($H263=-1,BA262,IF(AND($H263=1,AY$9=$R262),$J263,IF($H263=1,AZ262,""))))))))</f>
        <v/>
      </c>
      <c r="BA263" t="str">
        <f ca="1">IF($E262="","",IF($F263="",BA262,IF(AND($M263=1,BA$9&gt;$B$9),"",IF(AND($M263=1,BA$9&lt;=$B$9),LOOKUP(BA$9,$A$12:$A$111,$B$12:$B$111),IF(AND($H263=-1,BB$9=$R262),"",IF($H263=-1,BB262,IF(AND($H263=1,AZ$9=$R262),$J263,IF($H263=1,BA262,""))))))))</f>
        <v/>
      </c>
      <c r="BB263" t="str">
        <f ca="1">IF($E262="","",IF($F263="",BB262,IF(AND($M263=1,BB$9&gt;$B$9),"",IF(AND($M263=1,BB$9&lt;=$B$9),LOOKUP(BB$9,$A$12:$A$111,$B$12:$B$111),IF(AND($H263=-1,BC$9=$R262),"",IF($H263=-1,BC262,IF(AND($H263=1,BA$9=$R262),$J263,IF($H263=1,BB262,""))))))))</f>
        <v/>
      </c>
      <c r="BC263" t="str">
        <f ca="1">IF($E262="","",IF($F263="",BC262,IF(AND($M263=1,BC$9&gt;$B$9),"",IF(AND($M263=1,BC$9&lt;=$B$9),LOOKUP(BC$9,$A$12:$A$111,$B$12:$B$111),IF(AND($H263=-1,BD$9=$R262),"",IF($H263=-1,BD262,IF(AND($H263=1,BB$9=$R262),$J263,IF($H263=1,BC262,""))))))))</f>
        <v/>
      </c>
      <c r="BD263" t="str">
        <f ca="1">IF($E262="","",IF($F263="",BD262,IF(AND($M263=1,BD$9&gt;$B$9),"",IF(AND($M263=1,BD$9&lt;=$B$9),LOOKUP(BD$9,$A$12:$A$111,$B$12:$B$111),IF(AND($H263=-1,BE$9=$R262),"",IF($H263=-1,BE262,IF(AND($H263=1,BC$9=$R262),$J263,IF($H263=1,BD262,""))))))))</f>
        <v/>
      </c>
      <c r="BE263" t="str">
        <f ca="1">IF($E262="","",IF($F263="",BE262,IF(AND($M263=1,BE$9&gt;$B$9),"",IF(AND($M263=1,BE$9&lt;=$B$9),LOOKUP(BE$9,$A$12:$A$111,$B$12:$B$111),IF(AND($H263=-1,BF$9=$R262),"",IF($H263=-1,BF262,IF(AND($H263=1,BD$9=$R262),$J263,IF($H263=1,BE262,""))))))))</f>
        <v/>
      </c>
      <c r="BF263" t="str">
        <f ca="1">IF($E262="","",IF($F263="",BF262,IF(AND($M263=1,BF$9&gt;$B$9),"",IF(AND($M263=1,BF$9&lt;=$B$9),LOOKUP(BF$9,$A$12:$A$111,$B$12:$B$111),IF(AND($H263=-1,BG$9=$R262),"",IF($H263=-1,BG262,IF(AND($H263=1,BE$9=$R262),$J263,IF($H263=1,BF262,""))))))))</f>
        <v/>
      </c>
      <c r="BG263" t="str">
        <f ca="1">IF($E262="","",IF($F263="",BG262,IF(AND($M263=1,BG$9&gt;$B$9),"",IF(AND($M263=1,BG$9&lt;=$B$9),LOOKUP(BG$9,$A$12:$A$111,$B$12:$B$111),IF(AND($H263=-1,BH$9=$R262),"",IF($H263=-1,BH262,IF(AND($H263=1,BF$9=$R262),$J263,IF($H263=1,BG262,""))))))))</f>
        <v/>
      </c>
      <c r="BH263" t="str">
        <f ca="1">IF($E262="","",IF($F263="",BH262,IF(AND($M263=1,BH$9&gt;$B$9),"",IF(AND($M263=1,BH$9&lt;=$B$9),LOOKUP(BH$9,$A$12:$A$111,$B$12:$B$111),IF(AND($H263=-1,BI$9=$R262),"",IF($H263=-1,BI262,IF(AND($H263=1,BG$9=$R262),$J263,IF($H263=1,BH262,""))))))))</f>
        <v/>
      </c>
      <c r="BI263" t="str">
        <f ca="1">IF($E262="","",IF($F263="",BI262,IF(AND($M263=1,BI$9&gt;$B$9),"",IF(AND($M263=1,BI$9&lt;=$B$9),LOOKUP(BI$9,$A$12:$A$111,$B$12:$B$111),IF(AND($H263=-1,BJ$9=$R262),"",IF($H263=-1,BJ262,IF(AND($H263=1,BH$9=$R262),$J263,IF($H263=1,BI262,""))))))))</f>
        <v/>
      </c>
      <c r="BJ263" t="str">
        <f ca="1">IF($E262="","",IF($F263="",BJ262,IF(AND($M263=1,BJ$9&gt;$B$9),"",IF(AND($M263=1,BJ$9&lt;=$B$9),LOOKUP(BJ$9,$A$12:$A$111,$B$12:$B$111),IF(AND($H263=-1,BK$9=$R262),"",IF($H263=-1,BK262,IF(AND($H263=1,BI$9=$R262),$J263,IF($H263=1,BJ262,""))))))))</f>
        <v/>
      </c>
      <c r="BK263" t="str">
        <f ca="1">IF($E262="","",IF($F263="",BK262,IF(AND($M263=1,BK$9&gt;$B$9),"",IF(AND($M263=1,BK$9&lt;=$B$9),LOOKUP(BK$9,$A$12:$A$111,$B$12:$B$111),IF(AND($H263=-1,BL$9=$R262),"",IF($H263=-1,BL262,IF(AND($H263=1,BJ$9=$R262),$J263,IF($H263=1,BK262,""))))))))</f>
        <v/>
      </c>
      <c r="BL263" t="str">
        <f ca="1">IF($E262="","",IF($F263="",BL262,IF(AND($M263=1,BL$9&gt;$B$9),"",IF(AND($M263=1,BL$9&lt;=$B$9),LOOKUP(BL$9,$A$12:$A$111,$B$12:$B$111),IF(AND($H263=-1,BM$9=$R262),"",IF($H263=-1,BM262,IF(AND($H263=1,BK$9=$R262),$J263,IF($H263=1,BL262,""))))))))</f>
        <v/>
      </c>
      <c r="BM263" t="str">
        <f ca="1">IF($E262="","",IF($F263="",BM262,IF(AND($M263=1,BM$9&gt;$B$9),"",IF(AND($M263=1,BM$9&lt;=$B$9),LOOKUP(BM$9,$A$12:$A$111,$B$12:$B$111),IF(AND($H263=-1,BN$9=$R262),"",IF($H263=-1,BN262,IF(AND($H263=1,BL$9=$R262),$J263,IF($H263=1,BM262,""))))))))</f>
        <v/>
      </c>
      <c r="BN263" t="str">
        <f ca="1">IF($E262="","",IF($F263="",BN262,IF(AND($M263=1,BN$9&gt;$B$9),"",IF(AND($M263=1,BN$9&lt;=$B$9),LOOKUP(BN$9,$A$12:$A$111,$B$12:$B$111),IF(AND($H263=-1,BO$9=$R262),"",IF($H263=-1,BO262,IF(AND($H263=1,BM$9=$R262),$J263,IF($H263=1,BN262,""))))))))</f>
        <v/>
      </c>
      <c r="BO263" t="str">
        <f ca="1">IF($E262="","",IF($F263="",BO262,IF(AND($M263=1,BO$9&gt;$B$9),"",IF(AND($M263=1,BO$9&lt;=$B$9),LOOKUP(BO$9,$A$12:$A$111,$B$12:$B$111),IF(AND($H263=-1,BP$9=$R262),"",IF($H263=-1,BP262,IF(AND($H263=1,BN$9=$R262),$J263,IF($H263=1,BO262,""))))))))</f>
        <v/>
      </c>
      <c r="BP263">
        <f ca="1">IF($E262="","",IF($F263="",BP262,IF(AND($M263=1,BP$9&gt;$B$9),"",IF(AND($M263=1,BP$9&lt;=$B$9),LOOKUP(BP$9,$A$12:$A$111,$B$12:$B$111),IF(AND($H263=-1,BQ$9=$R262),"",IF($H263=-1,BQ262,IF(AND($H263=1,BO$9=$R262),$J263,IF($H263=1,BP262,""))))))))</f>
        <v>0</v>
      </c>
    </row>
    <row r="264" spans="4:68" x14ac:dyDescent="0.25">
      <c r="D264" s="4">
        <v>254</v>
      </c>
      <c r="E264" s="1">
        <f t="shared" ca="1" si="30"/>
        <v>29</v>
      </c>
      <c r="F264" t="str">
        <f ca="1">IF(E263="","",IF(AND(B$3="Last",G263="Zero"),F263,IF(B$3="Last",G263,IF(AND(B$3="2nd last",G262="Zero"),F263,IF(B$3="2nd last",G262,IF(AND(B$3="Opposite",G263="Zero"),F263,IF(AND(B$3="Opposite",G263="Red"),"Black",IF(AND(B$3="Opposite",G263="Black"),"Red",IF(AND(B$3="Opposite",G263="Odd"),"Even",IF(AND(B$3="Opposite",G263="Even"),"Odd",IF(AND(B$3="Opposite",G263="High"),"Low",IF(AND(B$3="Opposite",G263="Low"),"High",IF(COUNTIF(Refs!$E$5:$I$6,B$3)=1,RevLab!B$3,"")))))))))))))</f>
        <v>Black</v>
      </c>
      <c r="G264" t="str">
        <f ca="1">IF(E264="","",IF(B$2="Red/Black",LOOKUP(E264,Refs!D:D,Refs!F:F),IF(B$2="High/Low",LOOKUP(E264,Refs!D:D,Refs!H:H),IF(B$2="Odd/Even",LOOKUP(E264,Refs!D:D,Refs!J:J),""))))</f>
        <v>Black</v>
      </c>
      <c r="H264">
        <f t="shared" ca="1" si="31"/>
        <v>1</v>
      </c>
      <c r="I264">
        <f ca="1">IF(E263="","",IF(F264="","",IF(AND(R263&gt;1,P263+Q263&gt;=$B$4),$B$4,IF(R263=1,P263,P263+Q263))))</f>
        <v>13</v>
      </c>
      <c r="J264">
        <f t="shared" ca="1" si="32"/>
        <v>13</v>
      </c>
      <c r="K264">
        <f t="shared" ca="1" si="34"/>
        <v>-260</v>
      </c>
      <c r="L264">
        <f t="shared" ca="1" si="35"/>
        <v>86</v>
      </c>
      <c r="M264">
        <f t="shared" ca="1" si="33"/>
        <v>0</v>
      </c>
      <c r="P264">
        <f t="shared" ca="1" si="27"/>
        <v>2</v>
      </c>
      <c r="Q264">
        <f t="shared" ca="1" si="28"/>
        <v>13</v>
      </c>
      <c r="R264" s="2">
        <f t="shared" ca="1" si="29"/>
        <v>9</v>
      </c>
      <c r="S264" s="4">
        <f ca="1">IF(E263="","",IF($F264="",S263,IF($M264=1,LOOKUP(S$9,$A$12:$A$111,$B$12:$B$111),IF(AND($H264=-1,T$9=$R263),"",IF($H264=-1,T263,IF($H264=1,S263))))))</f>
        <v>2</v>
      </c>
      <c r="T264">
        <f ca="1">IF($E263="","",IF($F264="",T263,IF(AND($M264=1,T$9&gt;$B$9),"",IF(AND($M264=1,T$9&lt;=$B$9),LOOKUP(T$9,$A$12:$A$111,$B$12:$B$111),IF(AND($H264=-1,U$9=$R263),"",IF($H264=-1,U263,IF(AND($H264=1,S$9=$R263),$J264,IF($H264=1,T263,""))))))))</f>
        <v>3</v>
      </c>
      <c r="U264">
        <f ca="1">IF($E263="","",IF($F264="",U263,IF(AND($M264=1,U$9&gt;$B$9),"",IF(AND($M264=1,U$9&lt;=$B$9),LOOKUP(U$9,$A$12:$A$111,$B$12:$B$111),IF(AND($H264=-1,V$9=$R263),"",IF($H264=-1,V263,IF(AND($H264=1,T$9=$R263),$J264,IF($H264=1,U263,""))))))))</f>
        <v>4</v>
      </c>
      <c r="V264">
        <f ca="1">IF($E263="","",IF($F264="",V263,IF(AND($M264=1,V$9&gt;$B$9),"",IF(AND($M264=1,V$9&lt;=$B$9),LOOKUP(V$9,$A$12:$A$111,$B$12:$B$111),IF(AND($H264=-1,W$9=$R263),"",IF($H264=-1,W263,IF(AND($H264=1,U$9=$R263),$J264,IF($H264=1,V263,""))))))))</f>
        <v>5</v>
      </c>
      <c r="W264">
        <f ca="1">IF($E263="","",IF($F264="",W263,IF(AND($M264=1,W$9&gt;$B$9),"",IF(AND($M264=1,W$9&lt;=$B$9),LOOKUP(W$9,$A$12:$A$111,$B$12:$B$111),IF(AND($H264=-1,X$9=$R263),"",IF($H264=-1,X263,IF(AND($H264=1,V$9=$R263),$J264,IF($H264=1,W263,""))))))))</f>
        <v>6</v>
      </c>
      <c r="X264">
        <f ca="1">IF($E263="","",IF($F264="",X263,IF(AND($M264=1,X$9&gt;$B$9),"",IF(AND($M264=1,X$9&lt;=$B$9),LOOKUP(X$9,$A$12:$A$111,$B$12:$B$111),IF(AND($H264=-1,Y$9=$R263),"",IF($H264=-1,Y263,IF(AND($H264=1,W$9=$R263),$J264,IF($H264=1,X263,""))))))))</f>
        <v>7</v>
      </c>
      <c r="Y264">
        <f ca="1">IF($E263="","",IF($F264="",Y263,IF(AND($M264=1,Y$9&gt;$B$9),"",IF(AND($M264=1,Y$9&lt;=$B$9),LOOKUP(Y$9,$A$12:$A$111,$B$12:$B$111),IF(AND($H264=-1,Z$9=$R263),"",IF($H264=-1,Z263,IF(AND($H264=1,X$9=$R263),$J264,IF($H264=1,Y263,""))))))))</f>
        <v>9</v>
      </c>
      <c r="Z264">
        <f ca="1">IF($E263="","",IF($F264="",Z263,IF(AND($M264=1,Z$9&gt;$B$9),"",IF(AND($M264=1,Z$9&lt;=$B$9),LOOKUP(Z$9,$A$12:$A$111,$B$12:$B$111),IF(AND($H264=-1,AA$9=$R263),"",IF($H264=-1,AA263,IF(AND($H264=1,Y$9=$R263),$J264,IF($H264=1,Z263,""))))))))</f>
        <v>11</v>
      </c>
      <c r="AA264">
        <f ca="1">IF($E263="","",IF($F264="",AA263,IF(AND($M264=1,AA$9&gt;$B$9),"",IF(AND($M264=1,AA$9&lt;=$B$9),LOOKUP(AA$9,$A$12:$A$111,$B$12:$B$111),IF(AND($H264=-1,AB$9=$R263),"",IF($H264=-1,AB263,IF(AND($H264=1,Z$9=$R263),$J264,IF($H264=1,AA263,""))))))))</f>
        <v>13</v>
      </c>
      <c r="AB264" t="str">
        <f ca="1">IF($E263="","",IF($F264="",AB263,IF(AND($M264=1,AB$9&gt;$B$9),"",IF(AND($M264=1,AB$9&lt;=$B$9),LOOKUP(AB$9,$A$12:$A$111,$B$12:$B$111),IF(AND($H264=-1,AC$9=$R263),"",IF($H264=-1,AC263,IF(AND($H264=1,AA$9=$R263),$J264,IF($H264=1,AB263,""))))))))</f>
        <v/>
      </c>
      <c r="AC264" t="str">
        <f ca="1">IF($E263="","",IF($F264="",AC263,IF(AND($M264=1,AC$9&gt;$B$9),"",IF(AND($M264=1,AC$9&lt;=$B$9),LOOKUP(AC$9,$A$12:$A$111,$B$12:$B$111),IF(AND($H264=-1,AD$9=$R263),"",IF($H264=-1,AD263,IF(AND($H264=1,AB$9=$R263),$J264,IF($H264=1,AC263,""))))))))</f>
        <v/>
      </c>
      <c r="AD264" t="str">
        <f ca="1">IF($E263="","",IF($F264="",AD263,IF(AND($M264=1,AD$9&gt;$B$9),"",IF(AND($M264=1,AD$9&lt;=$B$9),LOOKUP(AD$9,$A$12:$A$111,$B$12:$B$111),IF(AND($H264=-1,AE$9=$R263),"",IF($H264=-1,AE263,IF(AND($H264=1,AC$9=$R263),$J264,IF($H264=1,AD263,""))))))))</f>
        <v/>
      </c>
      <c r="AE264" t="str">
        <f ca="1">IF($E263="","",IF($F264="",AE263,IF(AND($M264=1,AE$9&gt;$B$9),"",IF(AND($M264=1,AE$9&lt;=$B$9),LOOKUP(AE$9,$A$12:$A$111,$B$12:$B$111),IF(AND($H264=-1,AF$9=$R263),"",IF($H264=-1,AF263,IF(AND($H264=1,AD$9=$R263),$J264,IF($H264=1,AE263,""))))))))</f>
        <v/>
      </c>
      <c r="AF264" t="str">
        <f ca="1">IF($E263="","",IF($F264="",AF263,IF(AND($M264=1,AF$9&gt;$B$9),"",IF(AND($M264=1,AF$9&lt;=$B$9),LOOKUP(AF$9,$A$12:$A$111,$B$12:$B$111),IF(AND($H264=-1,AG$9=$R263),"",IF($H264=-1,AG263,IF(AND($H264=1,AE$9=$R263),$J264,IF($H264=1,AF263,""))))))))</f>
        <v/>
      </c>
      <c r="AG264" t="str">
        <f ca="1">IF($E263="","",IF($F264="",AG263,IF(AND($M264=1,AG$9&gt;$B$9),"",IF(AND($M264=1,AG$9&lt;=$B$9),LOOKUP(AG$9,$A$12:$A$111,$B$12:$B$111),IF(AND($H264=-1,AH$9=$R263),"",IF($H264=-1,AH263,IF(AND($H264=1,AF$9=$R263),$J264,IF($H264=1,AG263,""))))))))</f>
        <v/>
      </c>
      <c r="AH264" t="str">
        <f ca="1">IF($E263="","",IF($F264="",AH263,IF(AND($M264=1,AH$9&gt;$B$9),"",IF(AND($M264=1,AH$9&lt;=$B$9),LOOKUP(AH$9,$A$12:$A$111,$B$12:$B$111),IF(AND($H264=-1,AI$9=$R263),"",IF($H264=-1,AI263,IF(AND($H264=1,AG$9=$R263),$J264,IF($H264=1,AH263,""))))))))</f>
        <v/>
      </c>
      <c r="AI264" t="str">
        <f ca="1">IF($E263="","",IF($F264="",AI263,IF(AND($M264=1,AI$9&gt;$B$9),"",IF(AND($M264=1,AI$9&lt;=$B$9),LOOKUP(AI$9,$A$12:$A$111,$B$12:$B$111),IF(AND($H264=-1,AJ$9=$R263),"",IF($H264=-1,AJ263,IF(AND($H264=1,AH$9=$R263),$J264,IF($H264=1,AI263,""))))))))</f>
        <v/>
      </c>
      <c r="AJ264" t="str">
        <f ca="1">IF($E263="","",IF($F264="",AJ263,IF(AND($M264=1,AJ$9&gt;$B$9),"",IF(AND($M264=1,AJ$9&lt;=$B$9),LOOKUP(AJ$9,$A$12:$A$111,$B$12:$B$111),IF(AND($H264=-1,AK$9=$R263),"",IF($H264=-1,AK263,IF(AND($H264=1,AI$9=$R263),$J264,IF($H264=1,AJ263,""))))))))</f>
        <v/>
      </c>
      <c r="AK264" t="str">
        <f ca="1">IF($E263="","",IF($F264="",AK263,IF(AND($M264=1,AK$9&gt;$B$9),"",IF(AND($M264=1,AK$9&lt;=$B$9),LOOKUP(AK$9,$A$12:$A$111,$B$12:$B$111),IF(AND($H264=-1,AL$9=$R263),"",IF($H264=-1,AL263,IF(AND($H264=1,AJ$9=$R263),$J264,IF($H264=1,AK263,""))))))))</f>
        <v/>
      </c>
      <c r="AL264" t="str">
        <f ca="1">IF($E263="","",IF($F264="",AL263,IF(AND($M264=1,AL$9&gt;$B$9),"",IF(AND($M264=1,AL$9&lt;=$B$9),LOOKUP(AL$9,$A$12:$A$111,$B$12:$B$111),IF(AND($H264=-1,AM$9=$R263),"",IF($H264=-1,AM263,IF(AND($H264=1,AK$9=$R263),$J264,IF($H264=1,AL263,""))))))))</f>
        <v/>
      </c>
      <c r="AM264" t="str">
        <f ca="1">IF($E263="","",IF($F264="",AM263,IF(AND($M264=1,AM$9&gt;$B$9),"",IF(AND($M264=1,AM$9&lt;=$B$9),LOOKUP(AM$9,$A$12:$A$111,$B$12:$B$111),IF(AND($H264=-1,AN$9=$R263),"",IF($H264=-1,AN263,IF(AND($H264=1,AL$9=$R263),$J264,IF($H264=1,AM263,""))))))))</f>
        <v/>
      </c>
      <c r="AN264" t="str">
        <f ca="1">IF($E263="","",IF($F264="",AN263,IF(AND($M264=1,AN$9&gt;$B$9),"",IF(AND($M264=1,AN$9&lt;=$B$9),LOOKUP(AN$9,$A$12:$A$111,$B$12:$B$111),IF(AND($H264=-1,AO$9=$R263),"",IF($H264=-1,AO263,IF(AND($H264=1,AM$9=$R263),$J264,IF($H264=1,AN263,""))))))))</f>
        <v/>
      </c>
      <c r="AO264" t="str">
        <f ca="1">IF($E263="","",IF($F264="",AO263,IF(AND($M264=1,AO$9&gt;$B$9),"",IF(AND($M264=1,AO$9&lt;=$B$9),LOOKUP(AO$9,$A$12:$A$111,$B$12:$B$111),IF(AND($H264=-1,AP$9=$R263),"",IF($H264=-1,AP263,IF(AND($H264=1,AN$9=$R263),$J264,IF($H264=1,AO263,""))))))))</f>
        <v/>
      </c>
      <c r="AP264" t="str">
        <f ca="1">IF($E263="","",IF($F264="",AP263,IF(AND($M264=1,AP$9&gt;$B$9),"",IF(AND($M264=1,AP$9&lt;=$B$9),LOOKUP(AP$9,$A$12:$A$111,$B$12:$B$111),IF(AND($H264=-1,AQ$9=$R263),"",IF($H264=-1,AQ263,IF(AND($H264=1,AO$9=$R263),$J264,IF($H264=1,AP263,""))))))))</f>
        <v/>
      </c>
      <c r="AQ264" t="str">
        <f ca="1">IF($E263="","",IF($F264="",AQ263,IF(AND($M264=1,AQ$9&gt;$B$9),"",IF(AND($M264=1,AQ$9&lt;=$B$9),LOOKUP(AQ$9,$A$12:$A$111,$B$12:$B$111),IF(AND($H264=-1,AR$9=$R263),"",IF($H264=-1,AR263,IF(AND($H264=1,AP$9=$R263),$J264,IF($H264=1,AQ263,""))))))))</f>
        <v/>
      </c>
      <c r="AR264" t="str">
        <f ca="1">IF($E263="","",IF($F264="",AR263,IF(AND($M264=1,AR$9&gt;$B$9),"",IF(AND($M264=1,AR$9&lt;=$B$9),LOOKUP(AR$9,$A$12:$A$111,$B$12:$B$111),IF(AND($H264=-1,AS$9=$R263),"",IF($H264=-1,AS263,IF(AND($H264=1,AQ$9=$R263),$J264,IF($H264=1,AR263,""))))))))</f>
        <v/>
      </c>
      <c r="AS264" t="str">
        <f ca="1">IF($E263="","",IF($F264="",AS263,IF(AND($M264=1,AS$9&gt;$B$9),"",IF(AND($M264=1,AS$9&lt;=$B$9),LOOKUP(AS$9,$A$12:$A$111,$B$12:$B$111),IF(AND($H264=-1,AT$9=$R263),"",IF($H264=-1,AT263,IF(AND($H264=1,AR$9=$R263),$J264,IF($H264=1,AS263,""))))))))</f>
        <v/>
      </c>
      <c r="AT264" t="str">
        <f ca="1">IF($E263="","",IF($F264="",AT263,IF(AND($M264=1,AT$9&gt;$B$9),"",IF(AND($M264=1,AT$9&lt;=$B$9),LOOKUP(AT$9,$A$12:$A$111,$B$12:$B$111),IF(AND($H264=-1,AU$9=$R263),"",IF($H264=-1,AU263,IF(AND($H264=1,AS$9=$R263),$J264,IF($H264=1,AT263,""))))))))</f>
        <v/>
      </c>
      <c r="AU264" t="str">
        <f ca="1">IF($E263="","",IF($F264="",AU263,IF(AND($M264=1,AU$9&gt;$B$9),"",IF(AND($M264=1,AU$9&lt;=$B$9),LOOKUP(AU$9,$A$12:$A$111,$B$12:$B$111),IF(AND($H264=-1,AV$9=$R263),"",IF($H264=-1,AV263,IF(AND($H264=1,AT$9=$R263),$J264,IF($H264=1,AU263,""))))))))</f>
        <v/>
      </c>
      <c r="AV264" t="str">
        <f ca="1">IF($E263="","",IF($F264="",AV263,IF(AND($M264=1,AV$9&gt;$B$9),"",IF(AND($M264=1,AV$9&lt;=$B$9),LOOKUP(AV$9,$A$12:$A$111,$B$12:$B$111),IF(AND($H264=-1,AW$9=$R263),"",IF($H264=-1,AW263,IF(AND($H264=1,AU$9=$R263),$J264,IF($H264=1,AV263,""))))))))</f>
        <v/>
      </c>
      <c r="AW264" t="str">
        <f ca="1">IF($E263="","",IF($F264="",AW263,IF(AND($M264=1,AW$9&gt;$B$9),"",IF(AND($M264=1,AW$9&lt;=$B$9),LOOKUP(AW$9,$A$12:$A$111,$B$12:$B$111),IF(AND($H264=-1,AX$9=$R263),"",IF($H264=-1,AX263,IF(AND($H264=1,AV$9=$R263),$J264,IF($H264=1,AW263,""))))))))</f>
        <v/>
      </c>
      <c r="AX264" t="str">
        <f ca="1">IF($E263="","",IF($F264="",AX263,IF(AND($M264=1,AX$9&gt;$B$9),"",IF(AND($M264=1,AX$9&lt;=$B$9),LOOKUP(AX$9,$A$12:$A$111,$B$12:$B$111),IF(AND($H264=-1,AY$9=$R263),"",IF($H264=-1,AY263,IF(AND($H264=1,AW$9=$R263),$J264,IF($H264=1,AX263,""))))))))</f>
        <v/>
      </c>
      <c r="AY264" t="str">
        <f ca="1">IF($E263="","",IF($F264="",AY263,IF(AND($M264=1,AY$9&gt;$B$9),"",IF(AND($M264=1,AY$9&lt;=$B$9),LOOKUP(AY$9,$A$12:$A$111,$B$12:$B$111),IF(AND($H264=-1,AZ$9=$R263),"",IF($H264=-1,AZ263,IF(AND($H264=1,AX$9=$R263),$J264,IF($H264=1,AY263,""))))))))</f>
        <v/>
      </c>
      <c r="AZ264" t="str">
        <f ca="1">IF($E263="","",IF($F264="",AZ263,IF(AND($M264=1,AZ$9&gt;$B$9),"",IF(AND($M264=1,AZ$9&lt;=$B$9),LOOKUP(AZ$9,$A$12:$A$111,$B$12:$B$111),IF(AND($H264=-1,BA$9=$R263),"",IF($H264=-1,BA263,IF(AND($H264=1,AY$9=$R263),$J264,IF($H264=1,AZ263,""))))))))</f>
        <v/>
      </c>
      <c r="BA264" t="str">
        <f ca="1">IF($E263="","",IF($F264="",BA263,IF(AND($M264=1,BA$9&gt;$B$9),"",IF(AND($M264=1,BA$9&lt;=$B$9),LOOKUP(BA$9,$A$12:$A$111,$B$12:$B$111),IF(AND($H264=-1,BB$9=$R263),"",IF($H264=-1,BB263,IF(AND($H264=1,AZ$9=$R263),$J264,IF($H264=1,BA263,""))))))))</f>
        <v/>
      </c>
      <c r="BB264" t="str">
        <f ca="1">IF($E263="","",IF($F264="",BB263,IF(AND($M264=1,BB$9&gt;$B$9),"",IF(AND($M264=1,BB$9&lt;=$B$9),LOOKUP(BB$9,$A$12:$A$111,$B$12:$B$111),IF(AND($H264=-1,BC$9=$R263),"",IF($H264=-1,BC263,IF(AND($H264=1,BA$9=$R263),$J264,IF($H264=1,BB263,""))))))))</f>
        <v/>
      </c>
      <c r="BC264" t="str">
        <f ca="1">IF($E263="","",IF($F264="",BC263,IF(AND($M264=1,BC$9&gt;$B$9),"",IF(AND($M264=1,BC$9&lt;=$B$9),LOOKUP(BC$9,$A$12:$A$111,$B$12:$B$111),IF(AND($H264=-1,BD$9=$R263),"",IF($H264=-1,BD263,IF(AND($H264=1,BB$9=$R263),$J264,IF($H264=1,BC263,""))))))))</f>
        <v/>
      </c>
      <c r="BD264" t="str">
        <f ca="1">IF($E263="","",IF($F264="",BD263,IF(AND($M264=1,BD$9&gt;$B$9),"",IF(AND($M264=1,BD$9&lt;=$B$9),LOOKUP(BD$9,$A$12:$A$111,$B$12:$B$111),IF(AND($H264=-1,BE$9=$R263),"",IF($H264=-1,BE263,IF(AND($H264=1,BC$9=$R263),$J264,IF($H264=1,BD263,""))))))))</f>
        <v/>
      </c>
      <c r="BE264" t="str">
        <f ca="1">IF($E263="","",IF($F264="",BE263,IF(AND($M264=1,BE$9&gt;$B$9),"",IF(AND($M264=1,BE$9&lt;=$B$9),LOOKUP(BE$9,$A$12:$A$111,$B$12:$B$111),IF(AND($H264=-1,BF$9=$R263),"",IF($H264=-1,BF263,IF(AND($H264=1,BD$9=$R263),$J264,IF($H264=1,BE263,""))))))))</f>
        <v/>
      </c>
      <c r="BF264" t="str">
        <f ca="1">IF($E263="","",IF($F264="",BF263,IF(AND($M264=1,BF$9&gt;$B$9),"",IF(AND($M264=1,BF$9&lt;=$B$9),LOOKUP(BF$9,$A$12:$A$111,$B$12:$B$111),IF(AND($H264=-1,BG$9=$R263),"",IF($H264=-1,BG263,IF(AND($H264=1,BE$9=$R263),$J264,IF($H264=1,BF263,""))))))))</f>
        <v/>
      </c>
      <c r="BG264" t="str">
        <f ca="1">IF($E263="","",IF($F264="",BG263,IF(AND($M264=1,BG$9&gt;$B$9),"",IF(AND($M264=1,BG$9&lt;=$B$9),LOOKUP(BG$9,$A$12:$A$111,$B$12:$B$111),IF(AND($H264=-1,BH$9=$R263),"",IF($H264=-1,BH263,IF(AND($H264=1,BF$9=$R263),$J264,IF($H264=1,BG263,""))))))))</f>
        <v/>
      </c>
      <c r="BH264" t="str">
        <f ca="1">IF($E263="","",IF($F264="",BH263,IF(AND($M264=1,BH$9&gt;$B$9),"",IF(AND($M264=1,BH$9&lt;=$B$9),LOOKUP(BH$9,$A$12:$A$111,$B$12:$B$111),IF(AND($H264=-1,BI$9=$R263),"",IF($H264=-1,BI263,IF(AND($H264=1,BG$9=$R263),$J264,IF($H264=1,BH263,""))))))))</f>
        <v/>
      </c>
      <c r="BI264" t="str">
        <f ca="1">IF($E263="","",IF($F264="",BI263,IF(AND($M264=1,BI$9&gt;$B$9),"",IF(AND($M264=1,BI$9&lt;=$B$9),LOOKUP(BI$9,$A$12:$A$111,$B$12:$B$111),IF(AND($H264=-1,BJ$9=$R263),"",IF($H264=-1,BJ263,IF(AND($H264=1,BH$9=$R263),$J264,IF($H264=1,BI263,""))))))))</f>
        <v/>
      </c>
      <c r="BJ264" t="str">
        <f ca="1">IF($E263="","",IF($F264="",BJ263,IF(AND($M264=1,BJ$9&gt;$B$9),"",IF(AND($M264=1,BJ$9&lt;=$B$9),LOOKUP(BJ$9,$A$12:$A$111,$B$12:$B$111),IF(AND($H264=-1,BK$9=$R263),"",IF($H264=-1,BK263,IF(AND($H264=1,BI$9=$R263),$J264,IF($H264=1,BJ263,""))))))))</f>
        <v/>
      </c>
      <c r="BK264" t="str">
        <f ca="1">IF($E263="","",IF($F264="",BK263,IF(AND($M264=1,BK$9&gt;$B$9),"",IF(AND($M264=1,BK$9&lt;=$B$9),LOOKUP(BK$9,$A$12:$A$111,$B$12:$B$111),IF(AND($H264=-1,BL$9=$R263),"",IF($H264=-1,BL263,IF(AND($H264=1,BJ$9=$R263),$J264,IF($H264=1,BK263,""))))))))</f>
        <v/>
      </c>
      <c r="BL264" t="str">
        <f ca="1">IF($E263="","",IF($F264="",BL263,IF(AND($M264=1,BL$9&gt;$B$9),"",IF(AND($M264=1,BL$9&lt;=$B$9),LOOKUP(BL$9,$A$12:$A$111,$B$12:$B$111),IF(AND($H264=-1,BM$9=$R263),"",IF($H264=-1,BM263,IF(AND($H264=1,BK$9=$R263),$J264,IF($H264=1,BL263,""))))))))</f>
        <v/>
      </c>
      <c r="BM264" t="str">
        <f ca="1">IF($E263="","",IF($F264="",BM263,IF(AND($M264=1,BM$9&gt;$B$9),"",IF(AND($M264=1,BM$9&lt;=$B$9),LOOKUP(BM$9,$A$12:$A$111,$B$12:$B$111),IF(AND($H264=-1,BN$9=$R263),"",IF($H264=-1,BN263,IF(AND($H264=1,BL$9=$R263),$J264,IF($H264=1,BM263,""))))))))</f>
        <v/>
      </c>
      <c r="BN264" t="str">
        <f ca="1">IF($E263="","",IF($F264="",BN263,IF(AND($M264=1,BN$9&gt;$B$9),"",IF(AND($M264=1,BN$9&lt;=$B$9),LOOKUP(BN$9,$A$12:$A$111,$B$12:$B$111),IF(AND($H264=-1,BO$9=$R263),"",IF($H264=-1,BO263,IF(AND($H264=1,BM$9=$R263),$J264,IF($H264=1,BN263,""))))))))</f>
        <v/>
      </c>
      <c r="BO264" t="str">
        <f ca="1">IF($E263="","",IF($F264="",BO263,IF(AND($M264=1,BO$9&gt;$B$9),"",IF(AND($M264=1,BO$9&lt;=$B$9),LOOKUP(BO$9,$A$12:$A$111,$B$12:$B$111),IF(AND($H264=-1,BP$9=$R263),"",IF($H264=-1,BP263,IF(AND($H264=1,BN$9=$R263),$J264,IF($H264=1,BO263,""))))))))</f>
        <v/>
      </c>
      <c r="BP264">
        <f ca="1">IF($E263="","",IF($F264="",BP263,IF(AND($M264=1,BP$9&gt;$B$9),"",IF(AND($M264=1,BP$9&lt;=$B$9),LOOKUP(BP$9,$A$12:$A$111,$B$12:$B$111),IF(AND($H264=-1,BQ$9=$R263),"",IF($H264=-1,BQ263,IF(AND($H264=1,BO$9=$R263),$J264,IF($H264=1,BP263,""))))))))</f>
        <v>0</v>
      </c>
    </row>
    <row r="265" spans="4:68" x14ac:dyDescent="0.25">
      <c r="D265" s="4">
        <v>255</v>
      </c>
      <c r="E265" s="1">
        <f t="shared" ca="1" si="30"/>
        <v>24</v>
      </c>
      <c r="F265" t="str">
        <f ca="1">IF(E264="","",IF(AND(B$3="Last",G264="Zero"),F264,IF(B$3="Last",G264,IF(AND(B$3="2nd last",G263="Zero"),F264,IF(B$3="2nd last",G263,IF(AND(B$3="Opposite",G264="Zero"),F264,IF(AND(B$3="Opposite",G264="Red"),"Black",IF(AND(B$3="Opposite",G264="Black"),"Red",IF(AND(B$3="Opposite",G264="Odd"),"Even",IF(AND(B$3="Opposite",G264="Even"),"Odd",IF(AND(B$3="Opposite",G264="High"),"Low",IF(AND(B$3="Opposite",G264="Low"),"High",IF(COUNTIF(Refs!$E$5:$I$6,B$3)=1,RevLab!B$3,"")))))))))))))</f>
        <v>Black</v>
      </c>
      <c r="G265" t="str">
        <f ca="1">IF(E265="","",IF(B$2="Red/Black",LOOKUP(E265,Refs!D:D,Refs!F:F),IF(B$2="High/Low",LOOKUP(E265,Refs!D:D,Refs!H:H),IF(B$2="Odd/Even",LOOKUP(E265,Refs!D:D,Refs!J:J),""))))</f>
        <v>Black</v>
      </c>
      <c r="H265">
        <f t="shared" ca="1" si="31"/>
        <v>1</v>
      </c>
      <c r="I265">
        <f ca="1">IF(E264="","",IF(F265="","",IF(AND(R264&gt;1,P264+Q264&gt;=$B$4),$B$4,IF(R264=1,P264,P264+Q264))))</f>
        <v>15</v>
      </c>
      <c r="J265">
        <f t="shared" ca="1" si="32"/>
        <v>15</v>
      </c>
      <c r="K265">
        <f t="shared" ca="1" si="34"/>
        <v>-245</v>
      </c>
      <c r="L265">
        <f t="shared" ca="1" si="35"/>
        <v>86</v>
      </c>
      <c r="M265">
        <f t="shared" ca="1" si="33"/>
        <v>0</v>
      </c>
      <c r="P265">
        <f t="shared" ca="1" si="27"/>
        <v>2</v>
      </c>
      <c r="Q265">
        <f t="shared" ca="1" si="28"/>
        <v>15</v>
      </c>
      <c r="R265" s="2">
        <f t="shared" ca="1" si="29"/>
        <v>10</v>
      </c>
      <c r="S265" s="4">
        <f ca="1">IF(E264="","",IF($F265="",S264,IF($M265=1,LOOKUP(S$9,$A$12:$A$111,$B$12:$B$111),IF(AND($H265=-1,T$9=$R264),"",IF($H265=-1,T264,IF($H265=1,S264))))))</f>
        <v>2</v>
      </c>
      <c r="T265">
        <f ca="1">IF($E264="","",IF($F265="",T264,IF(AND($M265=1,T$9&gt;$B$9),"",IF(AND($M265=1,T$9&lt;=$B$9),LOOKUP(T$9,$A$12:$A$111,$B$12:$B$111),IF(AND($H265=-1,U$9=$R264),"",IF($H265=-1,U264,IF(AND($H265=1,S$9=$R264),$J265,IF($H265=1,T264,""))))))))</f>
        <v>3</v>
      </c>
      <c r="U265">
        <f ca="1">IF($E264="","",IF($F265="",U264,IF(AND($M265=1,U$9&gt;$B$9),"",IF(AND($M265=1,U$9&lt;=$B$9),LOOKUP(U$9,$A$12:$A$111,$B$12:$B$111),IF(AND($H265=-1,V$9=$R264),"",IF($H265=-1,V264,IF(AND($H265=1,T$9=$R264),$J265,IF($H265=1,U264,""))))))))</f>
        <v>4</v>
      </c>
      <c r="V265">
        <f ca="1">IF($E264="","",IF($F265="",V264,IF(AND($M265=1,V$9&gt;$B$9),"",IF(AND($M265=1,V$9&lt;=$B$9),LOOKUP(V$9,$A$12:$A$111,$B$12:$B$111),IF(AND($H265=-1,W$9=$R264),"",IF($H265=-1,W264,IF(AND($H265=1,U$9=$R264),$J265,IF($H265=1,V264,""))))))))</f>
        <v>5</v>
      </c>
      <c r="W265">
        <f ca="1">IF($E264="","",IF($F265="",W264,IF(AND($M265=1,W$9&gt;$B$9),"",IF(AND($M265=1,W$9&lt;=$B$9),LOOKUP(W$9,$A$12:$A$111,$B$12:$B$111),IF(AND($H265=-1,X$9=$R264),"",IF($H265=-1,X264,IF(AND($H265=1,V$9=$R264),$J265,IF($H265=1,W264,""))))))))</f>
        <v>6</v>
      </c>
      <c r="X265">
        <f ca="1">IF($E264="","",IF($F265="",X264,IF(AND($M265=1,X$9&gt;$B$9),"",IF(AND($M265=1,X$9&lt;=$B$9),LOOKUP(X$9,$A$12:$A$111,$B$12:$B$111),IF(AND($H265=-1,Y$9=$R264),"",IF($H265=-1,Y264,IF(AND($H265=1,W$9=$R264),$J265,IF($H265=1,X264,""))))))))</f>
        <v>7</v>
      </c>
      <c r="Y265">
        <f ca="1">IF($E264="","",IF($F265="",Y264,IF(AND($M265=1,Y$9&gt;$B$9),"",IF(AND($M265=1,Y$9&lt;=$B$9),LOOKUP(Y$9,$A$12:$A$111,$B$12:$B$111),IF(AND($H265=-1,Z$9=$R264),"",IF($H265=-1,Z264,IF(AND($H265=1,X$9=$R264),$J265,IF($H265=1,Y264,""))))))))</f>
        <v>9</v>
      </c>
      <c r="Z265">
        <f ca="1">IF($E264="","",IF($F265="",Z264,IF(AND($M265=1,Z$9&gt;$B$9),"",IF(AND($M265=1,Z$9&lt;=$B$9),LOOKUP(Z$9,$A$12:$A$111,$B$12:$B$111),IF(AND($H265=-1,AA$9=$R264),"",IF($H265=-1,AA264,IF(AND($H265=1,Y$9=$R264),$J265,IF($H265=1,Z264,""))))))))</f>
        <v>11</v>
      </c>
      <c r="AA265">
        <f ca="1">IF($E264="","",IF($F265="",AA264,IF(AND($M265=1,AA$9&gt;$B$9),"",IF(AND($M265=1,AA$9&lt;=$B$9),LOOKUP(AA$9,$A$12:$A$111,$B$12:$B$111),IF(AND($H265=-1,AB$9=$R264),"",IF($H265=-1,AB264,IF(AND($H265=1,Z$9=$R264),$J265,IF($H265=1,AA264,""))))))))</f>
        <v>13</v>
      </c>
      <c r="AB265">
        <f ca="1">IF($E264="","",IF($F265="",AB264,IF(AND($M265=1,AB$9&gt;$B$9),"",IF(AND($M265=1,AB$9&lt;=$B$9),LOOKUP(AB$9,$A$12:$A$111,$B$12:$B$111),IF(AND($H265=-1,AC$9=$R264),"",IF($H265=-1,AC264,IF(AND($H265=1,AA$9=$R264),$J265,IF($H265=1,AB264,""))))))))</f>
        <v>15</v>
      </c>
      <c r="AC265" t="str">
        <f ca="1">IF($E264="","",IF($F265="",AC264,IF(AND($M265=1,AC$9&gt;$B$9),"",IF(AND($M265=1,AC$9&lt;=$B$9),LOOKUP(AC$9,$A$12:$A$111,$B$12:$B$111),IF(AND($H265=-1,AD$9=$R264),"",IF($H265=-1,AD264,IF(AND($H265=1,AB$9=$R264),$J265,IF($H265=1,AC264,""))))))))</f>
        <v/>
      </c>
      <c r="AD265" t="str">
        <f ca="1">IF($E264="","",IF($F265="",AD264,IF(AND($M265=1,AD$9&gt;$B$9),"",IF(AND($M265=1,AD$9&lt;=$B$9),LOOKUP(AD$9,$A$12:$A$111,$B$12:$B$111),IF(AND($H265=-1,AE$9=$R264),"",IF($H265=-1,AE264,IF(AND($H265=1,AC$9=$R264),$J265,IF($H265=1,AD264,""))))))))</f>
        <v/>
      </c>
      <c r="AE265" t="str">
        <f ca="1">IF($E264="","",IF($F265="",AE264,IF(AND($M265=1,AE$9&gt;$B$9),"",IF(AND($M265=1,AE$9&lt;=$B$9),LOOKUP(AE$9,$A$12:$A$111,$B$12:$B$111),IF(AND($H265=-1,AF$9=$R264),"",IF($H265=-1,AF264,IF(AND($H265=1,AD$9=$R264),$J265,IF($H265=1,AE264,""))))))))</f>
        <v/>
      </c>
      <c r="AF265" t="str">
        <f ca="1">IF($E264="","",IF($F265="",AF264,IF(AND($M265=1,AF$9&gt;$B$9),"",IF(AND($M265=1,AF$9&lt;=$B$9),LOOKUP(AF$9,$A$12:$A$111,$B$12:$B$111),IF(AND($H265=-1,AG$9=$R264),"",IF($H265=-1,AG264,IF(AND($H265=1,AE$9=$R264),$J265,IF($H265=1,AF264,""))))))))</f>
        <v/>
      </c>
      <c r="AG265" t="str">
        <f ca="1">IF($E264="","",IF($F265="",AG264,IF(AND($M265=1,AG$9&gt;$B$9),"",IF(AND($M265=1,AG$9&lt;=$B$9),LOOKUP(AG$9,$A$12:$A$111,$B$12:$B$111),IF(AND($H265=-1,AH$9=$R264),"",IF($H265=-1,AH264,IF(AND($H265=1,AF$9=$R264),$J265,IF($H265=1,AG264,""))))))))</f>
        <v/>
      </c>
      <c r="AH265" t="str">
        <f ca="1">IF($E264="","",IF($F265="",AH264,IF(AND($M265=1,AH$9&gt;$B$9),"",IF(AND($M265=1,AH$9&lt;=$B$9),LOOKUP(AH$9,$A$12:$A$111,$B$12:$B$111),IF(AND($H265=-1,AI$9=$R264),"",IF($H265=-1,AI264,IF(AND($H265=1,AG$9=$R264),$J265,IF($H265=1,AH264,""))))))))</f>
        <v/>
      </c>
      <c r="AI265" t="str">
        <f ca="1">IF($E264="","",IF($F265="",AI264,IF(AND($M265=1,AI$9&gt;$B$9),"",IF(AND($M265=1,AI$9&lt;=$B$9),LOOKUP(AI$9,$A$12:$A$111,$B$12:$B$111),IF(AND($H265=-1,AJ$9=$R264),"",IF($H265=-1,AJ264,IF(AND($H265=1,AH$9=$R264),$J265,IF($H265=1,AI264,""))))))))</f>
        <v/>
      </c>
      <c r="AJ265" t="str">
        <f ca="1">IF($E264="","",IF($F265="",AJ264,IF(AND($M265=1,AJ$9&gt;$B$9),"",IF(AND($M265=1,AJ$9&lt;=$B$9),LOOKUP(AJ$9,$A$12:$A$111,$B$12:$B$111),IF(AND($H265=-1,AK$9=$R264),"",IF($H265=-1,AK264,IF(AND($H265=1,AI$9=$R264),$J265,IF($H265=1,AJ264,""))))))))</f>
        <v/>
      </c>
      <c r="AK265" t="str">
        <f ca="1">IF($E264="","",IF($F265="",AK264,IF(AND($M265=1,AK$9&gt;$B$9),"",IF(AND($M265=1,AK$9&lt;=$B$9),LOOKUP(AK$9,$A$12:$A$111,$B$12:$B$111),IF(AND($H265=-1,AL$9=$R264),"",IF($H265=-1,AL264,IF(AND($H265=1,AJ$9=$R264),$J265,IF($H265=1,AK264,""))))))))</f>
        <v/>
      </c>
      <c r="AL265" t="str">
        <f ca="1">IF($E264="","",IF($F265="",AL264,IF(AND($M265=1,AL$9&gt;$B$9),"",IF(AND($M265=1,AL$9&lt;=$B$9),LOOKUP(AL$9,$A$12:$A$111,$B$12:$B$111),IF(AND($H265=-1,AM$9=$R264),"",IF($H265=-1,AM264,IF(AND($H265=1,AK$9=$R264),$J265,IF($H265=1,AL264,""))))))))</f>
        <v/>
      </c>
      <c r="AM265" t="str">
        <f ca="1">IF($E264="","",IF($F265="",AM264,IF(AND($M265=1,AM$9&gt;$B$9),"",IF(AND($M265=1,AM$9&lt;=$B$9),LOOKUP(AM$9,$A$12:$A$111,$B$12:$B$111),IF(AND($H265=-1,AN$9=$R264),"",IF($H265=-1,AN264,IF(AND($H265=1,AL$9=$R264),$J265,IF($H265=1,AM264,""))))))))</f>
        <v/>
      </c>
      <c r="AN265" t="str">
        <f ca="1">IF($E264="","",IF($F265="",AN264,IF(AND($M265=1,AN$9&gt;$B$9),"",IF(AND($M265=1,AN$9&lt;=$B$9),LOOKUP(AN$9,$A$12:$A$111,$B$12:$B$111),IF(AND($H265=-1,AO$9=$R264),"",IF($H265=-1,AO264,IF(AND($H265=1,AM$9=$R264),$J265,IF($H265=1,AN264,""))))))))</f>
        <v/>
      </c>
      <c r="AO265" t="str">
        <f ca="1">IF($E264="","",IF($F265="",AO264,IF(AND($M265=1,AO$9&gt;$B$9),"",IF(AND($M265=1,AO$9&lt;=$B$9),LOOKUP(AO$9,$A$12:$A$111,$B$12:$B$111),IF(AND($H265=-1,AP$9=$R264),"",IF($H265=-1,AP264,IF(AND($H265=1,AN$9=$R264),$J265,IF($H265=1,AO264,""))))))))</f>
        <v/>
      </c>
      <c r="AP265" t="str">
        <f ca="1">IF($E264="","",IF($F265="",AP264,IF(AND($M265=1,AP$9&gt;$B$9),"",IF(AND($M265=1,AP$9&lt;=$B$9),LOOKUP(AP$9,$A$12:$A$111,$B$12:$B$111),IF(AND($H265=-1,AQ$9=$R264),"",IF($H265=-1,AQ264,IF(AND($H265=1,AO$9=$R264),$J265,IF($H265=1,AP264,""))))))))</f>
        <v/>
      </c>
      <c r="AQ265" t="str">
        <f ca="1">IF($E264="","",IF($F265="",AQ264,IF(AND($M265=1,AQ$9&gt;$B$9),"",IF(AND($M265=1,AQ$9&lt;=$B$9),LOOKUP(AQ$9,$A$12:$A$111,$B$12:$B$111),IF(AND($H265=-1,AR$9=$R264),"",IF($H265=-1,AR264,IF(AND($H265=1,AP$9=$R264),$J265,IF($H265=1,AQ264,""))))))))</f>
        <v/>
      </c>
      <c r="AR265" t="str">
        <f ca="1">IF($E264="","",IF($F265="",AR264,IF(AND($M265=1,AR$9&gt;$B$9),"",IF(AND($M265=1,AR$9&lt;=$B$9),LOOKUP(AR$9,$A$12:$A$111,$B$12:$B$111),IF(AND($H265=-1,AS$9=$R264),"",IF($H265=-1,AS264,IF(AND($H265=1,AQ$9=$R264),$J265,IF($H265=1,AR264,""))))))))</f>
        <v/>
      </c>
      <c r="AS265" t="str">
        <f ca="1">IF($E264="","",IF($F265="",AS264,IF(AND($M265=1,AS$9&gt;$B$9),"",IF(AND($M265=1,AS$9&lt;=$B$9),LOOKUP(AS$9,$A$12:$A$111,$B$12:$B$111),IF(AND($H265=-1,AT$9=$R264),"",IF($H265=-1,AT264,IF(AND($H265=1,AR$9=$R264),$J265,IF($H265=1,AS264,""))))))))</f>
        <v/>
      </c>
      <c r="AT265" t="str">
        <f ca="1">IF($E264="","",IF($F265="",AT264,IF(AND($M265=1,AT$9&gt;$B$9),"",IF(AND($M265=1,AT$9&lt;=$B$9),LOOKUP(AT$9,$A$12:$A$111,$B$12:$B$111),IF(AND($H265=-1,AU$9=$R264),"",IF($H265=-1,AU264,IF(AND($H265=1,AS$9=$R264),$J265,IF($H265=1,AT264,""))))))))</f>
        <v/>
      </c>
      <c r="AU265" t="str">
        <f ca="1">IF($E264="","",IF($F265="",AU264,IF(AND($M265=1,AU$9&gt;$B$9),"",IF(AND($M265=1,AU$9&lt;=$B$9),LOOKUP(AU$9,$A$12:$A$111,$B$12:$B$111),IF(AND($H265=-1,AV$9=$R264),"",IF($H265=-1,AV264,IF(AND($H265=1,AT$9=$R264),$J265,IF($H265=1,AU264,""))))))))</f>
        <v/>
      </c>
      <c r="AV265" t="str">
        <f ca="1">IF($E264="","",IF($F265="",AV264,IF(AND($M265=1,AV$9&gt;$B$9),"",IF(AND($M265=1,AV$9&lt;=$B$9),LOOKUP(AV$9,$A$12:$A$111,$B$12:$B$111),IF(AND($H265=-1,AW$9=$R264),"",IF($H265=-1,AW264,IF(AND($H265=1,AU$9=$R264),$J265,IF($H265=1,AV264,""))))))))</f>
        <v/>
      </c>
      <c r="AW265" t="str">
        <f ca="1">IF($E264="","",IF($F265="",AW264,IF(AND($M265=1,AW$9&gt;$B$9),"",IF(AND($M265=1,AW$9&lt;=$B$9),LOOKUP(AW$9,$A$12:$A$111,$B$12:$B$111),IF(AND($H265=-1,AX$9=$R264),"",IF($H265=-1,AX264,IF(AND($H265=1,AV$9=$R264),$J265,IF($H265=1,AW264,""))))))))</f>
        <v/>
      </c>
      <c r="AX265" t="str">
        <f ca="1">IF($E264="","",IF($F265="",AX264,IF(AND($M265=1,AX$9&gt;$B$9),"",IF(AND($M265=1,AX$9&lt;=$B$9),LOOKUP(AX$9,$A$12:$A$111,$B$12:$B$111),IF(AND($H265=-1,AY$9=$R264),"",IF($H265=-1,AY264,IF(AND($H265=1,AW$9=$R264),$J265,IF($H265=1,AX264,""))))))))</f>
        <v/>
      </c>
      <c r="AY265" t="str">
        <f ca="1">IF($E264="","",IF($F265="",AY264,IF(AND($M265=1,AY$9&gt;$B$9),"",IF(AND($M265=1,AY$9&lt;=$B$9),LOOKUP(AY$9,$A$12:$A$111,$B$12:$B$111),IF(AND($H265=-1,AZ$9=$R264),"",IF($H265=-1,AZ264,IF(AND($H265=1,AX$9=$R264),$J265,IF($H265=1,AY264,""))))))))</f>
        <v/>
      </c>
      <c r="AZ265" t="str">
        <f ca="1">IF($E264="","",IF($F265="",AZ264,IF(AND($M265=1,AZ$9&gt;$B$9),"",IF(AND($M265=1,AZ$9&lt;=$B$9),LOOKUP(AZ$9,$A$12:$A$111,$B$12:$B$111),IF(AND($H265=-1,BA$9=$R264),"",IF($H265=-1,BA264,IF(AND($H265=1,AY$9=$R264),$J265,IF($H265=1,AZ264,""))))))))</f>
        <v/>
      </c>
      <c r="BA265" t="str">
        <f ca="1">IF($E264="","",IF($F265="",BA264,IF(AND($M265=1,BA$9&gt;$B$9),"",IF(AND($M265=1,BA$9&lt;=$B$9),LOOKUP(BA$9,$A$12:$A$111,$B$12:$B$111),IF(AND($H265=-1,BB$9=$R264),"",IF($H265=-1,BB264,IF(AND($H265=1,AZ$9=$R264),$J265,IF($H265=1,BA264,""))))))))</f>
        <v/>
      </c>
      <c r="BB265" t="str">
        <f ca="1">IF($E264="","",IF($F265="",BB264,IF(AND($M265=1,BB$9&gt;$B$9),"",IF(AND($M265=1,BB$9&lt;=$B$9),LOOKUP(BB$9,$A$12:$A$111,$B$12:$B$111),IF(AND($H265=-1,BC$9=$R264),"",IF($H265=-1,BC264,IF(AND($H265=1,BA$9=$R264),$J265,IF($H265=1,BB264,""))))))))</f>
        <v/>
      </c>
      <c r="BC265" t="str">
        <f ca="1">IF($E264="","",IF($F265="",BC264,IF(AND($M265=1,BC$9&gt;$B$9),"",IF(AND($M265=1,BC$9&lt;=$B$9),LOOKUP(BC$9,$A$12:$A$111,$B$12:$B$111),IF(AND($H265=-1,BD$9=$R264),"",IF($H265=-1,BD264,IF(AND($H265=1,BB$9=$R264),$J265,IF($H265=1,BC264,""))))))))</f>
        <v/>
      </c>
      <c r="BD265" t="str">
        <f ca="1">IF($E264="","",IF($F265="",BD264,IF(AND($M265=1,BD$9&gt;$B$9),"",IF(AND($M265=1,BD$9&lt;=$B$9),LOOKUP(BD$9,$A$12:$A$111,$B$12:$B$111),IF(AND($H265=-1,BE$9=$R264),"",IF($H265=-1,BE264,IF(AND($H265=1,BC$9=$R264),$J265,IF($H265=1,BD264,""))))))))</f>
        <v/>
      </c>
      <c r="BE265" t="str">
        <f ca="1">IF($E264="","",IF($F265="",BE264,IF(AND($M265=1,BE$9&gt;$B$9),"",IF(AND($M265=1,BE$9&lt;=$B$9),LOOKUP(BE$9,$A$12:$A$111,$B$12:$B$111),IF(AND($H265=-1,BF$9=$R264),"",IF($H265=-1,BF264,IF(AND($H265=1,BD$9=$R264),$J265,IF($H265=1,BE264,""))))))))</f>
        <v/>
      </c>
      <c r="BF265" t="str">
        <f ca="1">IF($E264="","",IF($F265="",BF264,IF(AND($M265=1,BF$9&gt;$B$9),"",IF(AND($M265=1,BF$9&lt;=$B$9),LOOKUP(BF$9,$A$12:$A$111,$B$12:$B$111),IF(AND($H265=-1,BG$9=$R264),"",IF($H265=-1,BG264,IF(AND($H265=1,BE$9=$R264),$J265,IF($H265=1,BF264,""))))))))</f>
        <v/>
      </c>
      <c r="BG265" t="str">
        <f ca="1">IF($E264="","",IF($F265="",BG264,IF(AND($M265=1,BG$9&gt;$B$9),"",IF(AND($M265=1,BG$9&lt;=$B$9),LOOKUP(BG$9,$A$12:$A$111,$B$12:$B$111),IF(AND($H265=-1,BH$9=$R264),"",IF($H265=-1,BH264,IF(AND($H265=1,BF$9=$R264),$J265,IF($H265=1,BG264,""))))))))</f>
        <v/>
      </c>
      <c r="BH265" t="str">
        <f ca="1">IF($E264="","",IF($F265="",BH264,IF(AND($M265=1,BH$9&gt;$B$9),"",IF(AND($M265=1,BH$9&lt;=$B$9),LOOKUP(BH$9,$A$12:$A$111,$B$12:$B$111),IF(AND($H265=-1,BI$9=$R264),"",IF($H265=-1,BI264,IF(AND($H265=1,BG$9=$R264),$J265,IF($H265=1,BH264,""))))))))</f>
        <v/>
      </c>
      <c r="BI265" t="str">
        <f ca="1">IF($E264="","",IF($F265="",BI264,IF(AND($M265=1,BI$9&gt;$B$9),"",IF(AND($M265=1,BI$9&lt;=$B$9),LOOKUP(BI$9,$A$12:$A$111,$B$12:$B$111),IF(AND($H265=-1,BJ$9=$R264),"",IF($H265=-1,BJ264,IF(AND($H265=1,BH$9=$R264),$J265,IF($H265=1,BI264,""))))))))</f>
        <v/>
      </c>
      <c r="BJ265" t="str">
        <f ca="1">IF($E264="","",IF($F265="",BJ264,IF(AND($M265=1,BJ$9&gt;$B$9),"",IF(AND($M265=1,BJ$9&lt;=$B$9),LOOKUP(BJ$9,$A$12:$A$111,$B$12:$B$111),IF(AND($H265=-1,BK$9=$R264),"",IF($H265=-1,BK264,IF(AND($H265=1,BI$9=$R264),$J265,IF($H265=1,BJ264,""))))))))</f>
        <v/>
      </c>
      <c r="BK265" t="str">
        <f ca="1">IF($E264="","",IF($F265="",BK264,IF(AND($M265=1,BK$9&gt;$B$9),"",IF(AND($M265=1,BK$9&lt;=$B$9),LOOKUP(BK$9,$A$12:$A$111,$B$12:$B$111),IF(AND($H265=-1,BL$9=$R264),"",IF($H265=-1,BL264,IF(AND($H265=1,BJ$9=$R264),$J265,IF($H265=1,BK264,""))))))))</f>
        <v/>
      </c>
      <c r="BL265" t="str">
        <f ca="1">IF($E264="","",IF($F265="",BL264,IF(AND($M265=1,BL$9&gt;$B$9),"",IF(AND($M265=1,BL$9&lt;=$B$9),LOOKUP(BL$9,$A$12:$A$111,$B$12:$B$111),IF(AND($H265=-1,BM$9=$R264),"",IF($H265=-1,BM264,IF(AND($H265=1,BK$9=$R264),$J265,IF($H265=1,BL264,""))))))))</f>
        <v/>
      </c>
      <c r="BM265" t="str">
        <f ca="1">IF($E264="","",IF($F265="",BM264,IF(AND($M265=1,BM$9&gt;$B$9),"",IF(AND($M265=1,BM$9&lt;=$B$9),LOOKUP(BM$9,$A$12:$A$111,$B$12:$B$111),IF(AND($H265=-1,BN$9=$R264),"",IF($H265=-1,BN264,IF(AND($H265=1,BL$9=$R264),$J265,IF($H265=1,BM264,""))))))))</f>
        <v/>
      </c>
      <c r="BN265" t="str">
        <f ca="1">IF($E264="","",IF($F265="",BN264,IF(AND($M265=1,BN$9&gt;$B$9),"",IF(AND($M265=1,BN$9&lt;=$B$9),LOOKUP(BN$9,$A$12:$A$111,$B$12:$B$111),IF(AND($H265=-1,BO$9=$R264),"",IF($H265=-1,BO264,IF(AND($H265=1,BM$9=$R264),$J265,IF($H265=1,BN264,""))))))))</f>
        <v/>
      </c>
      <c r="BO265" t="str">
        <f ca="1">IF($E264="","",IF($F265="",BO264,IF(AND($M265=1,BO$9&gt;$B$9),"",IF(AND($M265=1,BO$9&lt;=$B$9),LOOKUP(BO$9,$A$12:$A$111,$B$12:$B$111),IF(AND($H265=-1,BP$9=$R264),"",IF($H265=-1,BP264,IF(AND($H265=1,BN$9=$R264),$J265,IF($H265=1,BO264,""))))))))</f>
        <v/>
      </c>
      <c r="BP265">
        <f ca="1">IF($E264="","",IF($F265="",BP264,IF(AND($M265=1,BP$9&gt;$B$9),"",IF(AND($M265=1,BP$9&lt;=$B$9),LOOKUP(BP$9,$A$12:$A$111,$B$12:$B$111),IF(AND($H265=-1,BQ$9=$R264),"",IF($H265=-1,BQ264,IF(AND($H265=1,BO$9=$R264),$J265,IF($H265=1,BP264,""))))))))</f>
        <v>0</v>
      </c>
    </row>
    <row r="266" spans="4:68" x14ac:dyDescent="0.25">
      <c r="D266" s="4">
        <v>256</v>
      </c>
      <c r="E266" s="1">
        <f t="shared" ca="1" si="30"/>
        <v>23</v>
      </c>
      <c r="F266" t="str">
        <f ca="1">IF(E265="","",IF(AND(B$3="Last",G265="Zero"),F265,IF(B$3="Last",G265,IF(AND(B$3="2nd last",G264="Zero"),F265,IF(B$3="2nd last",G264,IF(AND(B$3="Opposite",G265="Zero"),F265,IF(AND(B$3="Opposite",G265="Red"),"Black",IF(AND(B$3="Opposite",G265="Black"),"Red",IF(AND(B$3="Opposite",G265="Odd"),"Even",IF(AND(B$3="Opposite",G265="Even"),"Odd",IF(AND(B$3="Opposite",G265="High"),"Low",IF(AND(B$3="Opposite",G265="Low"),"High",IF(COUNTIF(Refs!$E$5:$I$6,B$3)=1,RevLab!B$3,"")))))))))))))</f>
        <v>Black</v>
      </c>
      <c r="G266" t="str">
        <f ca="1">IF(E266="","",IF(B$2="Red/Black",LOOKUP(E266,Refs!D:D,Refs!F:F),IF(B$2="High/Low",LOOKUP(E266,Refs!D:D,Refs!H:H),IF(B$2="Odd/Even",LOOKUP(E266,Refs!D:D,Refs!J:J),""))))</f>
        <v>Red</v>
      </c>
      <c r="H266">
        <f t="shared" ca="1" si="31"/>
        <v>-1</v>
      </c>
      <c r="I266">
        <f ca="1">IF(E265="","",IF(F266="","",IF(AND(R265&gt;1,P265+Q265&gt;=$B$4),$B$4,IF(R265=1,P265,P265+Q265))))</f>
        <v>17</v>
      </c>
      <c r="J266">
        <f t="shared" ca="1" si="32"/>
        <v>-17</v>
      </c>
      <c r="K266">
        <f t="shared" ca="1" si="34"/>
        <v>-262</v>
      </c>
      <c r="L266">
        <f t="shared" ca="1" si="35"/>
        <v>86</v>
      </c>
      <c r="M266">
        <f t="shared" ca="1" si="33"/>
        <v>0</v>
      </c>
      <c r="P266">
        <f t="shared" ca="1" si="27"/>
        <v>3</v>
      </c>
      <c r="Q266">
        <f t="shared" ca="1" si="28"/>
        <v>13</v>
      </c>
      <c r="R266" s="2">
        <f t="shared" ca="1" si="29"/>
        <v>8</v>
      </c>
      <c r="S266" s="4">
        <f ca="1">IF(E265="","",IF($F266="",S265,IF($M266=1,LOOKUP(S$9,$A$12:$A$111,$B$12:$B$111),IF(AND($H266=-1,T$9=$R265),"",IF($H266=-1,T265,IF($H266=1,S265))))))</f>
        <v>3</v>
      </c>
      <c r="T266">
        <f ca="1">IF($E265="","",IF($F266="",T265,IF(AND($M266=1,T$9&gt;$B$9),"",IF(AND($M266=1,T$9&lt;=$B$9),LOOKUP(T$9,$A$12:$A$111,$B$12:$B$111),IF(AND($H266=-1,U$9=$R265),"",IF($H266=-1,U265,IF(AND($H266=1,S$9=$R265),$J266,IF($H266=1,T265,""))))))))</f>
        <v>4</v>
      </c>
      <c r="U266">
        <f ca="1">IF($E265="","",IF($F266="",U265,IF(AND($M266=1,U$9&gt;$B$9),"",IF(AND($M266=1,U$9&lt;=$B$9),LOOKUP(U$9,$A$12:$A$111,$B$12:$B$111),IF(AND($H266=-1,V$9=$R265),"",IF($H266=-1,V265,IF(AND($H266=1,T$9=$R265),$J266,IF($H266=1,U265,""))))))))</f>
        <v>5</v>
      </c>
      <c r="V266">
        <f ca="1">IF($E265="","",IF($F266="",V265,IF(AND($M266=1,V$9&gt;$B$9),"",IF(AND($M266=1,V$9&lt;=$B$9),LOOKUP(V$9,$A$12:$A$111,$B$12:$B$111),IF(AND($H266=-1,W$9=$R265),"",IF($H266=-1,W265,IF(AND($H266=1,U$9=$R265),$J266,IF($H266=1,V265,""))))))))</f>
        <v>6</v>
      </c>
      <c r="W266">
        <f ca="1">IF($E265="","",IF($F266="",W265,IF(AND($M266=1,W$9&gt;$B$9),"",IF(AND($M266=1,W$9&lt;=$B$9),LOOKUP(W$9,$A$12:$A$111,$B$12:$B$111),IF(AND($H266=-1,X$9=$R265),"",IF($H266=-1,X265,IF(AND($H266=1,V$9=$R265),$J266,IF($H266=1,W265,""))))))))</f>
        <v>7</v>
      </c>
      <c r="X266">
        <f ca="1">IF($E265="","",IF($F266="",X265,IF(AND($M266=1,X$9&gt;$B$9),"",IF(AND($M266=1,X$9&lt;=$B$9),LOOKUP(X$9,$A$12:$A$111,$B$12:$B$111),IF(AND($H266=-1,Y$9=$R265),"",IF($H266=-1,Y265,IF(AND($H266=1,W$9=$R265),$J266,IF($H266=1,X265,""))))))))</f>
        <v>9</v>
      </c>
      <c r="Y266">
        <f ca="1">IF($E265="","",IF($F266="",Y265,IF(AND($M266=1,Y$9&gt;$B$9),"",IF(AND($M266=1,Y$9&lt;=$B$9),LOOKUP(Y$9,$A$12:$A$111,$B$12:$B$111),IF(AND($H266=-1,Z$9=$R265),"",IF($H266=-1,Z265,IF(AND($H266=1,X$9=$R265),$J266,IF($H266=1,Y265,""))))))))</f>
        <v>11</v>
      </c>
      <c r="Z266">
        <f ca="1">IF($E265="","",IF($F266="",Z265,IF(AND($M266=1,Z$9&gt;$B$9),"",IF(AND($M266=1,Z$9&lt;=$B$9),LOOKUP(Z$9,$A$12:$A$111,$B$12:$B$111),IF(AND($H266=-1,AA$9=$R265),"",IF($H266=-1,AA265,IF(AND($H266=1,Y$9=$R265),$J266,IF($H266=1,Z265,""))))))))</f>
        <v>13</v>
      </c>
      <c r="AA266" t="str">
        <f ca="1">IF($E265="","",IF($F266="",AA265,IF(AND($M266=1,AA$9&gt;$B$9),"",IF(AND($M266=1,AA$9&lt;=$B$9),LOOKUP(AA$9,$A$12:$A$111,$B$12:$B$111),IF(AND($H266=-1,AB$9=$R265),"",IF($H266=-1,AB265,IF(AND($H266=1,Z$9=$R265),$J266,IF($H266=1,AA265,""))))))))</f>
        <v/>
      </c>
      <c r="AB266" t="str">
        <f ca="1">IF($E265="","",IF($F266="",AB265,IF(AND($M266=1,AB$9&gt;$B$9),"",IF(AND($M266=1,AB$9&lt;=$B$9),LOOKUP(AB$9,$A$12:$A$111,$B$12:$B$111),IF(AND($H266=-1,AC$9=$R265),"",IF($H266=-1,AC265,IF(AND($H266=1,AA$9=$R265),$J266,IF($H266=1,AB265,""))))))))</f>
        <v/>
      </c>
      <c r="AC266" t="str">
        <f ca="1">IF($E265="","",IF($F266="",AC265,IF(AND($M266=1,AC$9&gt;$B$9),"",IF(AND($M266=1,AC$9&lt;=$B$9),LOOKUP(AC$9,$A$12:$A$111,$B$12:$B$111),IF(AND($H266=-1,AD$9=$R265),"",IF($H266=-1,AD265,IF(AND($H266=1,AB$9=$R265),$J266,IF($H266=1,AC265,""))))))))</f>
        <v/>
      </c>
      <c r="AD266" t="str">
        <f ca="1">IF($E265="","",IF($F266="",AD265,IF(AND($M266=1,AD$9&gt;$B$9),"",IF(AND($M266=1,AD$9&lt;=$B$9),LOOKUP(AD$9,$A$12:$A$111,$B$12:$B$111),IF(AND($H266=-1,AE$9=$R265),"",IF($H266=-1,AE265,IF(AND($H266=1,AC$9=$R265),$J266,IF($H266=1,AD265,""))))))))</f>
        <v/>
      </c>
      <c r="AE266" t="str">
        <f ca="1">IF($E265="","",IF($F266="",AE265,IF(AND($M266=1,AE$9&gt;$B$9),"",IF(AND($M266=1,AE$9&lt;=$B$9),LOOKUP(AE$9,$A$12:$A$111,$B$12:$B$111),IF(AND($H266=-1,AF$9=$R265),"",IF($H266=-1,AF265,IF(AND($H266=1,AD$9=$R265),$J266,IF($H266=1,AE265,""))))))))</f>
        <v/>
      </c>
      <c r="AF266" t="str">
        <f ca="1">IF($E265="","",IF($F266="",AF265,IF(AND($M266=1,AF$9&gt;$B$9),"",IF(AND($M266=1,AF$9&lt;=$B$9),LOOKUP(AF$9,$A$12:$A$111,$B$12:$B$111),IF(AND($H266=-1,AG$9=$R265),"",IF($H266=-1,AG265,IF(AND($H266=1,AE$9=$R265),$J266,IF($H266=1,AF265,""))))))))</f>
        <v/>
      </c>
      <c r="AG266" t="str">
        <f ca="1">IF($E265="","",IF($F266="",AG265,IF(AND($M266=1,AG$9&gt;$B$9),"",IF(AND($M266=1,AG$9&lt;=$B$9),LOOKUP(AG$9,$A$12:$A$111,$B$12:$B$111),IF(AND($H266=-1,AH$9=$R265),"",IF($H266=-1,AH265,IF(AND($H266=1,AF$9=$R265),$J266,IF($H266=1,AG265,""))))))))</f>
        <v/>
      </c>
      <c r="AH266" t="str">
        <f ca="1">IF($E265="","",IF($F266="",AH265,IF(AND($M266=1,AH$9&gt;$B$9),"",IF(AND($M266=1,AH$9&lt;=$B$9),LOOKUP(AH$9,$A$12:$A$111,$B$12:$B$111),IF(AND($H266=-1,AI$9=$R265),"",IF($H266=-1,AI265,IF(AND($H266=1,AG$9=$R265),$J266,IF($H266=1,AH265,""))))))))</f>
        <v/>
      </c>
      <c r="AI266" t="str">
        <f ca="1">IF($E265="","",IF($F266="",AI265,IF(AND($M266=1,AI$9&gt;$B$9),"",IF(AND($M266=1,AI$9&lt;=$B$9),LOOKUP(AI$9,$A$12:$A$111,$B$12:$B$111),IF(AND($H266=-1,AJ$9=$R265),"",IF($H266=-1,AJ265,IF(AND($H266=1,AH$9=$R265),$J266,IF($H266=1,AI265,""))))))))</f>
        <v/>
      </c>
      <c r="AJ266" t="str">
        <f ca="1">IF($E265="","",IF($F266="",AJ265,IF(AND($M266=1,AJ$9&gt;$B$9),"",IF(AND($M266=1,AJ$9&lt;=$B$9),LOOKUP(AJ$9,$A$12:$A$111,$B$12:$B$111),IF(AND($H266=-1,AK$9=$R265),"",IF($H266=-1,AK265,IF(AND($H266=1,AI$9=$R265),$J266,IF($H266=1,AJ265,""))))))))</f>
        <v/>
      </c>
      <c r="AK266" t="str">
        <f ca="1">IF($E265="","",IF($F266="",AK265,IF(AND($M266=1,AK$9&gt;$B$9),"",IF(AND($M266=1,AK$9&lt;=$B$9),LOOKUP(AK$9,$A$12:$A$111,$B$12:$B$111),IF(AND($H266=-1,AL$9=$R265),"",IF($H266=-1,AL265,IF(AND($H266=1,AJ$9=$R265),$J266,IF($H266=1,AK265,""))))))))</f>
        <v/>
      </c>
      <c r="AL266" t="str">
        <f ca="1">IF($E265="","",IF($F266="",AL265,IF(AND($M266=1,AL$9&gt;$B$9),"",IF(AND($M266=1,AL$9&lt;=$B$9),LOOKUP(AL$9,$A$12:$A$111,$B$12:$B$111),IF(AND($H266=-1,AM$9=$R265),"",IF($H266=-1,AM265,IF(AND($H266=1,AK$9=$R265),$J266,IF($H266=1,AL265,""))))))))</f>
        <v/>
      </c>
      <c r="AM266" t="str">
        <f ca="1">IF($E265="","",IF($F266="",AM265,IF(AND($M266=1,AM$9&gt;$B$9),"",IF(AND($M266=1,AM$9&lt;=$B$9),LOOKUP(AM$9,$A$12:$A$111,$B$12:$B$111),IF(AND($H266=-1,AN$9=$R265),"",IF($H266=-1,AN265,IF(AND($H266=1,AL$9=$R265),$J266,IF($H266=1,AM265,""))))))))</f>
        <v/>
      </c>
      <c r="AN266" t="str">
        <f ca="1">IF($E265="","",IF($F266="",AN265,IF(AND($M266=1,AN$9&gt;$B$9),"",IF(AND($M266=1,AN$9&lt;=$B$9),LOOKUP(AN$9,$A$12:$A$111,$B$12:$B$111),IF(AND($H266=-1,AO$9=$R265),"",IF($H266=-1,AO265,IF(AND($H266=1,AM$9=$R265),$J266,IF($H266=1,AN265,""))))))))</f>
        <v/>
      </c>
      <c r="AO266" t="str">
        <f ca="1">IF($E265="","",IF($F266="",AO265,IF(AND($M266=1,AO$9&gt;$B$9),"",IF(AND($M266=1,AO$9&lt;=$B$9),LOOKUP(AO$9,$A$12:$A$111,$B$12:$B$111),IF(AND($H266=-1,AP$9=$R265),"",IF($H266=-1,AP265,IF(AND($H266=1,AN$9=$R265),$J266,IF($H266=1,AO265,""))))))))</f>
        <v/>
      </c>
      <c r="AP266" t="str">
        <f ca="1">IF($E265="","",IF($F266="",AP265,IF(AND($M266=1,AP$9&gt;$B$9),"",IF(AND($M266=1,AP$9&lt;=$B$9),LOOKUP(AP$9,$A$12:$A$111,$B$12:$B$111),IF(AND($H266=-1,AQ$9=$R265),"",IF($H266=-1,AQ265,IF(AND($H266=1,AO$9=$R265),$J266,IF($H266=1,AP265,""))))))))</f>
        <v/>
      </c>
      <c r="AQ266" t="str">
        <f ca="1">IF($E265="","",IF($F266="",AQ265,IF(AND($M266=1,AQ$9&gt;$B$9),"",IF(AND($M266=1,AQ$9&lt;=$B$9),LOOKUP(AQ$9,$A$12:$A$111,$B$12:$B$111),IF(AND($H266=-1,AR$9=$R265),"",IF($H266=-1,AR265,IF(AND($H266=1,AP$9=$R265),$J266,IF($H266=1,AQ265,""))))))))</f>
        <v/>
      </c>
      <c r="AR266" t="str">
        <f ca="1">IF($E265="","",IF($F266="",AR265,IF(AND($M266=1,AR$9&gt;$B$9),"",IF(AND($M266=1,AR$9&lt;=$B$9),LOOKUP(AR$9,$A$12:$A$111,$B$12:$B$111),IF(AND($H266=-1,AS$9=$R265),"",IF($H266=-1,AS265,IF(AND($H266=1,AQ$9=$R265),$J266,IF($H266=1,AR265,""))))))))</f>
        <v/>
      </c>
      <c r="AS266" t="str">
        <f ca="1">IF($E265="","",IF($F266="",AS265,IF(AND($M266=1,AS$9&gt;$B$9),"",IF(AND($M266=1,AS$9&lt;=$B$9),LOOKUP(AS$9,$A$12:$A$111,$B$12:$B$111),IF(AND($H266=-1,AT$9=$R265),"",IF($H266=-1,AT265,IF(AND($H266=1,AR$9=$R265),$J266,IF($H266=1,AS265,""))))))))</f>
        <v/>
      </c>
      <c r="AT266" t="str">
        <f ca="1">IF($E265="","",IF($F266="",AT265,IF(AND($M266=1,AT$9&gt;$B$9),"",IF(AND($M266=1,AT$9&lt;=$B$9),LOOKUP(AT$9,$A$12:$A$111,$B$12:$B$111),IF(AND($H266=-1,AU$9=$R265),"",IF($H266=-1,AU265,IF(AND($H266=1,AS$9=$R265),$J266,IF($H266=1,AT265,""))))))))</f>
        <v/>
      </c>
      <c r="AU266" t="str">
        <f ca="1">IF($E265="","",IF($F266="",AU265,IF(AND($M266=1,AU$9&gt;$B$9),"",IF(AND($M266=1,AU$9&lt;=$B$9),LOOKUP(AU$9,$A$12:$A$111,$B$12:$B$111),IF(AND($H266=-1,AV$9=$R265),"",IF($H266=-1,AV265,IF(AND($H266=1,AT$9=$R265),$J266,IF($H266=1,AU265,""))))))))</f>
        <v/>
      </c>
      <c r="AV266" t="str">
        <f ca="1">IF($E265="","",IF($F266="",AV265,IF(AND($M266=1,AV$9&gt;$B$9),"",IF(AND($M266=1,AV$9&lt;=$B$9),LOOKUP(AV$9,$A$12:$A$111,$B$12:$B$111),IF(AND($H266=-1,AW$9=$R265),"",IF($H266=-1,AW265,IF(AND($H266=1,AU$9=$R265),$J266,IF($H266=1,AV265,""))))))))</f>
        <v/>
      </c>
      <c r="AW266" t="str">
        <f ca="1">IF($E265="","",IF($F266="",AW265,IF(AND($M266=1,AW$9&gt;$B$9),"",IF(AND($M266=1,AW$9&lt;=$B$9),LOOKUP(AW$9,$A$12:$A$111,$B$12:$B$111),IF(AND($H266=-1,AX$9=$R265),"",IF($H266=-1,AX265,IF(AND($H266=1,AV$9=$R265),$J266,IF($H266=1,AW265,""))))))))</f>
        <v/>
      </c>
      <c r="AX266" t="str">
        <f ca="1">IF($E265="","",IF($F266="",AX265,IF(AND($M266=1,AX$9&gt;$B$9),"",IF(AND($M266=1,AX$9&lt;=$B$9),LOOKUP(AX$9,$A$12:$A$111,$B$12:$B$111),IF(AND($H266=-1,AY$9=$R265),"",IF($H266=-1,AY265,IF(AND($H266=1,AW$9=$R265),$J266,IF($H266=1,AX265,""))))))))</f>
        <v/>
      </c>
      <c r="AY266" t="str">
        <f ca="1">IF($E265="","",IF($F266="",AY265,IF(AND($M266=1,AY$9&gt;$B$9),"",IF(AND($M266=1,AY$9&lt;=$B$9),LOOKUP(AY$9,$A$12:$A$111,$B$12:$B$111),IF(AND($H266=-1,AZ$9=$R265),"",IF($H266=-1,AZ265,IF(AND($H266=1,AX$9=$R265),$J266,IF($H266=1,AY265,""))))))))</f>
        <v/>
      </c>
      <c r="AZ266" t="str">
        <f ca="1">IF($E265="","",IF($F266="",AZ265,IF(AND($M266=1,AZ$9&gt;$B$9),"",IF(AND($M266=1,AZ$9&lt;=$B$9),LOOKUP(AZ$9,$A$12:$A$111,$B$12:$B$111),IF(AND($H266=-1,BA$9=$R265),"",IF($H266=-1,BA265,IF(AND($H266=1,AY$9=$R265),$J266,IF($H266=1,AZ265,""))))))))</f>
        <v/>
      </c>
      <c r="BA266" t="str">
        <f ca="1">IF($E265="","",IF($F266="",BA265,IF(AND($M266=1,BA$9&gt;$B$9),"",IF(AND($M266=1,BA$9&lt;=$B$9),LOOKUP(BA$9,$A$12:$A$111,$B$12:$B$111),IF(AND($H266=-1,BB$9=$R265),"",IF($H266=-1,BB265,IF(AND($H266=1,AZ$9=$R265),$J266,IF($H266=1,BA265,""))))))))</f>
        <v/>
      </c>
      <c r="BB266" t="str">
        <f ca="1">IF($E265="","",IF($F266="",BB265,IF(AND($M266=1,BB$9&gt;$B$9),"",IF(AND($M266=1,BB$9&lt;=$B$9),LOOKUP(BB$9,$A$12:$A$111,$B$12:$B$111),IF(AND($H266=-1,BC$9=$R265),"",IF($H266=-1,BC265,IF(AND($H266=1,BA$9=$R265),$J266,IF($H266=1,BB265,""))))))))</f>
        <v/>
      </c>
      <c r="BC266" t="str">
        <f ca="1">IF($E265="","",IF($F266="",BC265,IF(AND($M266=1,BC$9&gt;$B$9),"",IF(AND($M266=1,BC$9&lt;=$B$9),LOOKUP(BC$9,$A$12:$A$111,$B$12:$B$111),IF(AND($H266=-1,BD$9=$R265),"",IF($H266=-1,BD265,IF(AND($H266=1,BB$9=$R265),$J266,IF($H266=1,BC265,""))))))))</f>
        <v/>
      </c>
      <c r="BD266" t="str">
        <f ca="1">IF($E265="","",IF($F266="",BD265,IF(AND($M266=1,BD$9&gt;$B$9),"",IF(AND($M266=1,BD$9&lt;=$B$9),LOOKUP(BD$9,$A$12:$A$111,$B$12:$B$111),IF(AND($H266=-1,BE$9=$R265),"",IF($H266=-1,BE265,IF(AND($H266=1,BC$9=$R265),$J266,IF($H266=1,BD265,""))))))))</f>
        <v/>
      </c>
      <c r="BE266" t="str">
        <f ca="1">IF($E265="","",IF($F266="",BE265,IF(AND($M266=1,BE$9&gt;$B$9),"",IF(AND($M266=1,BE$9&lt;=$B$9),LOOKUP(BE$9,$A$12:$A$111,$B$12:$B$111),IF(AND($H266=-1,BF$9=$R265),"",IF($H266=-1,BF265,IF(AND($H266=1,BD$9=$R265),$J266,IF($H266=1,BE265,""))))))))</f>
        <v/>
      </c>
      <c r="BF266" t="str">
        <f ca="1">IF($E265="","",IF($F266="",BF265,IF(AND($M266=1,BF$9&gt;$B$9),"",IF(AND($M266=1,BF$9&lt;=$B$9),LOOKUP(BF$9,$A$12:$A$111,$B$12:$B$111),IF(AND($H266=-1,BG$9=$R265),"",IF($H266=-1,BG265,IF(AND($H266=1,BE$9=$R265),$J266,IF($H266=1,BF265,""))))))))</f>
        <v/>
      </c>
      <c r="BG266" t="str">
        <f ca="1">IF($E265="","",IF($F266="",BG265,IF(AND($M266=1,BG$9&gt;$B$9),"",IF(AND($M266=1,BG$9&lt;=$B$9),LOOKUP(BG$9,$A$12:$A$111,$B$12:$B$111),IF(AND($H266=-1,BH$9=$R265),"",IF($H266=-1,BH265,IF(AND($H266=1,BF$9=$R265),$J266,IF($H266=1,BG265,""))))))))</f>
        <v/>
      </c>
      <c r="BH266" t="str">
        <f ca="1">IF($E265="","",IF($F266="",BH265,IF(AND($M266=1,BH$9&gt;$B$9),"",IF(AND($M266=1,BH$9&lt;=$B$9),LOOKUP(BH$9,$A$12:$A$111,$B$12:$B$111),IF(AND($H266=-1,BI$9=$R265),"",IF($H266=-1,BI265,IF(AND($H266=1,BG$9=$R265),$J266,IF($H266=1,BH265,""))))))))</f>
        <v/>
      </c>
      <c r="BI266" t="str">
        <f ca="1">IF($E265="","",IF($F266="",BI265,IF(AND($M266=1,BI$9&gt;$B$9),"",IF(AND($M266=1,BI$9&lt;=$B$9),LOOKUP(BI$9,$A$12:$A$111,$B$12:$B$111),IF(AND($H266=-1,BJ$9=$R265),"",IF($H266=-1,BJ265,IF(AND($H266=1,BH$9=$R265),$J266,IF($H266=1,BI265,""))))))))</f>
        <v/>
      </c>
      <c r="BJ266" t="str">
        <f ca="1">IF($E265="","",IF($F266="",BJ265,IF(AND($M266=1,BJ$9&gt;$B$9),"",IF(AND($M266=1,BJ$9&lt;=$B$9),LOOKUP(BJ$9,$A$12:$A$111,$B$12:$B$111),IF(AND($H266=-1,BK$9=$R265),"",IF($H266=-1,BK265,IF(AND($H266=1,BI$9=$R265),$J266,IF($H266=1,BJ265,""))))))))</f>
        <v/>
      </c>
      <c r="BK266" t="str">
        <f ca="1">IF($E265="","",IF($F266="",BK265,IF(AND($M266=1,BK$9&gt;$B$9),"",IF(AND($M266=1,BK$9&lt;=$B$9),LOOKUP(BK$9,$A$12:$A$111,$B$12:$B$111),IF(AND($H266=-1,BL$9=$R265),"",IF($H266=-1,BL265,IF(AND($H266=1,BJ$9=$R265),$J266,IF($H266=1,BK265,""))))))))</f>
        <v/>
      </c>
      <c r="BL266" t="str">
        <f ca="1">IF($E265="","",IF($F266="",BL265,IF(AND($M266=1,BL$9&gt;$B$9),"",IF(AND($M266=1,BL$9&lt;=$B$9),LOOKUP(BL$9,$A$12:$A$111,$B$12:$B$111),IF(AND($H266=-1,BM$9=$R265),"",IF($H266=-1,BM265,IF(AND($H266=1,BK$9=$R265),$J266,IF($H266=1,BL265,""))))))))</f>
        <v/>
      </c>
      <c r="BM266" t="str">
        <f ca="1">IF($E265="","",IF($F266="",BM265,IF(AND($M266=1,BM$9&gt;$B$9),"",IF(AND($M266=1,BM$9&lt;=$B$9),LOOKUP(BM$9,$A$12:$A$111,$B$12:$B$111),IF(AND($H266=-1,BN$9=$R265),"",IF($H266=-1,BN265,IF(AND($H266=1,BL$9=$R265),$J266,IF($H266=1,BM265,""))))))))</f>
        <v/>
      </c>
      <c r="BN266" t="str">
        <f ca="1">IF($E265="","",IF($F266="",BN265,IF(AND($M266=1,BN$9&gt;$B$9),"",IF(AND($M266=1,BN$9&lt;=$B$9),LOOKUP(BN$9,$A$12:$A$111,$B$12:$B$111),IF(AND($H266=-1,BO$9=$R265),"",IF($H266=-1,BO265,IF(AND($H266=1,BM$9=$R265),$J266,IF($H266=1,BN265,""))))))))</f>
        <v/>
      </c>
      <c r="BO266">
        <f ca="1">IF($E265="","",IF($F266="",BO265,IF(AND($M266=1,BO$9&gt;$B$9),"",IF(AND($M266=1,BO$9&lt;=$B$9),LOOKUP(BO$9,$A$12:$A$111,$B$12:$B$111),IF(AND($H266=-1,BP$9=$R265),"",IF($H266=-1,BP265,IF(AND($H266=1,BN$9=$R265),$J266,IF($H266=1,BO265,""))))))))</f>
        <v>0</v>
      </c>
      <c r="BP266">
        <f ca="1">IF($E265="","",IF($F266="",BP265,IF(AND($M266=1,BP$9&gt;$B$9),"",IF(AND($M266=1,BP$9&lt;=$B$9),LOOKUP(BP$9,$A$12:$A$111,$B$12:$B$111),IF(AND($H266=-1,BQ$9=$R265),"",IF($H266=-1,BQ265,IF(AND($H266=1,BO$9=$R265),$J266,IF($H266=1,BP265,""))))))))</f>
        <v>0</v>
      </c>
    </row>
    <row r="267" spans="4:68" x14ac:dyDescent="0.25">
      <c r="D267" s="4">
        <v>257</v>
      </c>
      <c r="E267" s="1">
        <f t="shared" ca="1" si="30"/>
        <v>26</v>
      </c>
      <c r="F267" t="str">
        <f ca="1">IF(E266="","",IF(AND(B$3="Last",G266="Zero"),F266,IF(B$3="Last",G266,IF(AND(B$3="2nd last",G265="Zero"),F266,IF(B$3="2nd last",G265,IF(AND(B$3="Opposite",G266="Zero"),F266,IF(AND(B$3="Opposite",G266="Red"),"Black",IF(AND(B$3="Opposite",G266="Black"),"Red",IF(AND(B$3="Opposite",G266="Odd"),"Even",IF(AND(B$3="Opposite",G266="Even"),"Odd",IF(AND(B$3="Opposite",G266="High"),"Low",IF(AND(B$3="Opposite",G266="Low"),"High",IF(COUNTIF(Refs!$E$5:$I$6,B$3)=1,RevLab!B$3,"")))))))))))))</f>
        <v>Black</v>
      </c>
      <c r="G267" t="str">
        <f ca="1">IF(E267="","",IF(B$2="Red/Black",LOOKUP(E267,Refs!D:D,Refs!F:F),IF(B$2="High/Low",LOOKUP(E267,Refs!D:D,Refs!H:H),IF(B$2="Odd/Even",LOOKUP(E267,Refs!D:D,Refs!J:J),""))))</f>
        <v>Black</v>
      </c>
      <c r="H267">
        <f t="shared" ca="1" si="31"/>
        <v>1</v>
      </c>
      <c r="I267">
        <f ca="1">IF(E266="","",IF(F267="","",IF(AND(R266&gt;1,P266+Q266&gt;=$B$4),$B$4,IF(R266=1,P266,P266+Q266))))</f>
        <v>16</v>
      </c>
      <c r="J267">
        <f t="shared" ca="1" si="32"/>
        <v>16</v>
      </c>
      <c r="K267">
        <f t="shared" ca="1" si="34"/>
        <v>-246</v>
      </c>
      <c r="L267">
        <f t="shared" ca="1" si="35"/>
        <v>86</v>
      </c>
      <c r="M267">
        <f t="shared" ca="1" si="33"/>
        <v>0</v>
      </c>
      <c r="P267">
        <f t="shared" ref="P267:P330" ca="1" si="36">IF(E267="","",S267)</f>
        <v>3</v>
      </c>
      <c r="Q267">
        <f t="shared" ref="Q267:Q330" ca="1" si="37">IF(E267="","",MAX(S267:DN267))</f>
        <v>16</v>
      </c>
      <c r="R267" s="2">
        <f t="shared" ref="R267:R330" ca="1" si="38">IF(E267="","",COUNTIF(S267:DN267,"&gt;0"))</f>
        <v>9</v>
      </c>
      <c r="S267" s="4">
        <f ca="1">IF(E266="","",IF($F267="",S266,IF($M267=1,LOOKUP(S$9,$A$12:$A$111,$B$12:$B$111),IF(AND($H267=-1,T$9=$R266),"",IF($H267=-1,T266,IF($H267=1,S266))))))</f>
        <v>3</v>
      </c>
      <c r="T267">
        <f ca="1">IF($E266="","",IF($F267="",T266,IF(AND($M267=1,T$9&gt;$B$9),"",IF(AND($M267=1,T$9&lt;=$B$9),LOOKUP(T$9,$A$12:$A$111,$B$12:$B$111),IF(AND($H267=-1,U$9=$R266),"",IF($H267=-1,U266,IF(AND($H267=1,S$9=$R266),$J267,IF($H267=1,T266,""))))))))</f>
        <v>4</v>
      </c>
      <c r="U267">
        <f ca="1">IF($E266="","",IF($F267="",U266,IF(AND($M267=1,U$9&gt;$B$9),"",IF(AND($M267=1,U$9&lt;=$B$9),LOOKUP(U$9,$A$12:$A$111,$B$12:$B$111),IF(AND($H267=-1,V$9=$R266),"",IF($H267=-1,V266,IF(AND($H267=1,T$9=$R266),$J267,IF($H267=1,U266,""))))))))</f>
        <v>5</v>
      </c>
      <c r="V267">
        <f ca="1">IF($E266="","",IF($F267="",V266,IF(AND($M267=1,V$9&gt;$B$9),"",IF(AND($M267=1,V$9&lt;=$B$9),LOOKUP(V$9,$A$12:$A$111,$B$12:$B$111),IF(AND($H267=-1,W$9=$R266),"",IF($H267=-1,W266,IF(AND($H267=1,U$9=$R266),$J267,IF($H267=1,V266,""))))))))</f>
        <v>6</v>
      </c>
      <c r="W267">
        <f ca="1">IF($E266="","",IF($F267="",W266,IF(AND($M267=1,W$9&gt;$B$9),"",IF(AND($M267=1,W$9&lt;=$B$9),LOOKUP(W$9,$A$12:$A$111,$B$12:$B$111),IF(AND($H267=-1,X$9=$R266),"",IF($H267=-1,X266,IF(AND($H267=1,V$9=$R266),$J267,IF($H267=1,W266,""))))))))</f>
        <v>7</v>
      </c>
      <c r="X267">
        <f ca="1">IF($E266="","",IF($F267="",X266,IF(AND($M267=1,X$9&gt;$B$9),"",IF(AND($M267=1,X$9&lt;=$B$9),LOOKUP(X$9,$A$12:$A$111,$B$12:$B$111),IF(AND($H267=-1,Y$9=$R266),"",IF($H267=-1,Y266,IF(AND($H267=1,W$9=$R266),$J267,IF($H267=1,X266,""))))))))</f>
        <v>9</v>
      </c>
      <c r="Y267">
        <f ca="1">IF($E266="","",IF($F267="",Y266,IF(AND($M267=1,Y$9&gt;$B$9),"",IF(AND($M267=1,Y$9&lt;=$B$9),LOOKUP(Y$9,$A$12:$A$111,$B$12:$B$111),IF(AND($H267=-1,Z$9=$R266),"",IF($H267=-1,Z266,IF(AND($H267=1,X$9=$R266),$J267,IF($H267=1,Y266,""))))))))</f>
        <v>11</v>
      </c>
      <c r="Z267">
        <f ca="1">IF($E266="","",IF($F267="",Z266,IF(AND($M267=1,Z$9&gt;$B$9),"",IF(AND($M267=1,Z$9&lt;=$B$9),LOOKUP(Z$9,$A$12:$A$111,$B$12:$B$111),IF(AND($H267=-1,AA$9=$R266),"",IF($H267=-1,AA266,IF(AND($H267=1,Y$9=$R266),$J267,IF($H267=1,Z266,""))))))))</f>
        <v>13</v>
      </c>
      <c r="AA267">
        <f ca="1">IF($E266="","",IF($F267="",AA266,IF(AND($M267=1,AA$9&gt;$B$9),"",IF(AND($M267=1,AA$9&lt;=$B$9),LOOKUP(AA$9,$A$12:$A$111,$B$12:$B$111),IF(AND($H267=-1,AB$9=$R266),"",IF($H267=-1,AB266,IF(AND($H267=1,Z$9=$R266),$J267,IF($H267=1,AA266,""))))))))</f>
        <v>16</v>
      </c>
      <c r="AB267" t="str">
        <f ca="1">IF($E266="","",IF($F267="",AB266,IF(AND($M267=1,AB$9&gt;$B$9),"",IF(AND($M267=1,AB$9&lt;=$B$9),LOOKUP(AB$9,$A$12:$A$111,$B$12:$B$111),IF(AND($H267=-1,AC$9=$R266),"",IF($H267=-1,AC266,IF(AND($H267=1,AA$9=$R266),$J267,IF($H267=1,AB266,""))))))))</f>
        <v/>
      </c>
      <c r="AC267" t="str">
        <f ca="1">IF($E266="","",IF($F267="",AC266,IF(AND($M267=1,AC$9&gt;$B$9),"",IF(AND($M267=1,AC$9&lt;=$B$9),LOOKUP(AC$9,$A$12:$A$111,$B$12:$B$111),IF(AND($H267=-1,AD$9=$R266),"",IF($H267=-1,AD266,IF(AND($H267=1,AB$9=$R266),$J267,IF($H267=1,AC266,""))))))))</f>
        <v/>
      </c>
      <c r="AD267" t="str">
        <f ca="1">IF($E266="","",IF($F267="",AD266,IF(AND($M267=1,AD$9&gt;$B$9),"",IF(AND($M267=1,AD$9&lt;=$B$9),LOOKUP(AD$9,$A$12:$A$111,$B$12:$B$111),IF(AND($H267=-1,AE$9=$R266),"",IF($H267=-1,AE266,IF(AND($H267=1,AC$9=$R266),$J267,IF($H267=1,AD266,""))))))))</f>
        <v/>
      </c>
      <c r="AE267" t="str">
        <f ca="1">IF($E266="","",IF($F267="",AE266,IF(AND($M267=1,AE$9&gt;$B$9),"",IF(AND($M267=1,AE$9&lt;=$B$9),LOOKUP(AE$9,$A$12:$A$111,$B$12:$B$111),IF(AND($H267=-1,AF$9=$R266),"",IF($H267=-1,AF266,IF(AND($H267=1,AD$9=$R266),$J267,IF($H267=1,AE266,""))))))))</f>
        <v/>
      </c>
      <c r="AF267" t="str">
        <f ca="1">IF($E266="","",IF($F267="",AF266,IF(AND($M267=1,AF$9&gt;$B$9),"",IF(AND($M267=1,AF$9&lt;=$B$9),LOOKUP(AF$9,$A$12:$A$111,$B$12:$B$111),IF(AND($H267=-1,AG$9=$R266),"",IF($H267=-1,AG266,IF(AND($H267=1,AE$9=$R266),$J267,IF($H267=1,AF266,""))))))))</f>
        <v/>
      </c>
      <c r="AG267" t="str">
        <f ca="1">IF($E266="","",IF($F267="",AG266,IF(AND($M267=1,AG$9&gt;$B$9),"",IF(AND($M267=1,AG$9&lt;=$B$9),LOOKUP(AG$9,$A$12:$A$111,$B$12:$B$111),IF(AND($H267=-1,AH$9=$R266),"",IF($H267=-1,AH266,IF(AND($H267=1,AF$9=$R266),$J267,IF($H267=1,AG266,""))))))))</f>
        <v/>
      </c>
      <c r="AH267" t="str">
        <f ca="1">IF($E266="","",IF($F267="",AH266,IF(AND($M267=1,AH$9&gt;$B$9),"",IF(AND($M267=1,AH$9&lt;=$B$9),LOOKUP(AH$9,$A$12:$A$111,$B$12:$B$111),IF(AND($H267=-1,AI$9=$R266),"",IF($H267=-1,AI266,IF(AND($H267=1,AG$9=$R266),$J267,IF($H267=1,AH266,""))))))))</f>
        <v/>
      </c>
      <c r="AI267" t="str">
        <f ca="1">IF($E266="","",IF($F267="",AI266,IF(AND($M267=1,AI$9&gt;$B$9),"",IF(AND($M267=1,AI$9&lt;=$B$9),LOOKUP(AI$9,$A$12:$A$111,$B$12:$B$111),IF(AND($H267=-1,AJ$9=$R266),"",IF($H267=-1,AJ266,IF(AND($H267=1,AH$9=$R266),$J267,IF($H267=1,AI266,""))))))))</f>
        <v/>
      </c>
      <c r="AJ267" t="str">
        <f ca="1">IF($E266="","",IF($F267="",AJ266,IF(AND($M267=1,AJ$9&gt;$B$9),"",IF(AND($M267=1,AJ$9&lt;=$B$9),LOOKUP(AJ$9,$A$12:$A$111,$B$12:$B$111),IF(AND($H267=-1,AK$9=$R266),"",IF($H267=-1,AK266,IF(AND($H267=1,AI$9=$R266),$J267,IF($H267=1,AJ266,""))))))))</f>
        <v/>
      </c>
      <c r="AK267" t="str">
        <f ca="1">IF($E266="","",IF($F267="",AK266,IF(AND($M267=1,AK$9&gt;$B$9),"",IF(AND($M267=1,AK$9&lt;=$B$9),LOOKUP(AK$9,$A$12:$A$111,$B$12:$B$111),IF(AND($H267=-1,AL$9=$R266),"",IF($H267=-1,AL266,IF(AND($H267=1,AJ$9=$R266),$J267,IF($H267=1,AK266,""))))))))</f>
        <v/>
      </c>
      <c r="AL267" t="str">
        <f ca="1">IF($E266="","",IF($F267="",AL266,IF(AND($M267=1,AL$9&gt;$B$9),"",IF(AND($M267=1,AL$9&lt;=$B$9),LOOKUP(AL$9,$A$12:$A$111,$B$12:$B$111),IF(AND($H267=-1,AM$9=$R266),"",IF($H267=-1,AM266,IF(AND($H267=1,AK$9=$R266),$J267,IF($H267=1,AL266,""))))))))</f>
        <v/>
      </c>
      <c r="AM267" t="str">
        <f ca="1">IF($E266="","",IF($F267="",AM266,IF(AND($M267=1,AM$9&gt;$B$9),"",IF(AND($M267=1,AM$9&lt;=$B$9),LOOKUP(AM$9,$A$12:$A$111,$B$12:$B$111),IF(AND($H267=-1,AN$9=$R266),"",IF($H267=-1,AN266,IF(AND($H267=1,AL$9=$R266),$J267,IF($H267=1,AM266,""))))))))</f>
        <v/>
      </c>
      <c r="AN267" t="str">
        <f ca="1">IF($E266="","",IF($F267="",AN266,IF(AND($M267=1,AN$9&gt;$B$9),"",IF(AND($M267=1,AN$9&lt;=$B$9),LOOKUP(AN$9,$A$12:$A$111,$B$12:$B$111),IF(AND($H267=-1,AO$9=$R266),"",IF($H267=-1,AO266,IF(AND($H267=1,AM$9=$R266),$J267,IF($H267=1,AN266,""))))))))</f>
        <v/>
      </c>
      <c r="AO267" t="str">
        <f ca="1">IF($E266="","",IF($F267="",AO266,IF(AND($M267=1,AO$9&gt;$B$9),"",IF(AND($M267=1,AO$9&lt;=$B$9),LOOKUP(AO$9,$A$12:$A$111,$B$12:$B$111),IF(AND($H267=-1,AP$9=$R266),"",IF($H267=-1,AP266,IF(AND($H267=1,AN$9=$R266),$J267,IF($H267=1,AO266,""))))))))</f>
        <v/>
      </c>
      <c r="AP267" t="str">
        <f ca="1">IF($E266="","",IF($F267="",AP266,IF(AND($M267=1,AP$9&gt;$B$9),"",IF(AND($M267=1,AP$9&lt;=$B$9),LOOKUP(AP$9,$A$12:$A$111,$B$12:$B$111),IF(AND($H267=-1,AQ$9=$R266),"",IF($H267=-1,AQ266,IF(AND($H267=1,AO$9=$R266),$J267,IF($H267=1,AP266,""))))))))</f>
        <v/>
      </c>
      <c r="AQ267" t="str">
        <f ca="1">IF($E266="","",IF($F267="",AQ266,IF(AND($M267=1,AQ$9&gt;$B$9),"",IF(AND($M267=1,AQ$9&lt;=$B$9),LOOKUP(AQ$9,$A$12:$A$111,$B$12:$B$111),IF(AND($H267=-1,AR$9=$R266),"",IF($H267=-1,AR266,IF(AND($H267=1,AP$9=$R266),$J267,IF($H267=1,AQ266,""))))))))</f>
        <v/>
      </c>
      <c r="AR267" t="str">
        <f ca="1">IF($E266="","",IF($F267="",AR266,IF(AND($M267=1,AR$9&gt;$B$9),"",IF(AND($M267=1,AR$9&lt;=$B$9),LOOKUP(AR$9,$A$12:$A$111,$B$12:$B$111),IF(AND($H267=-1,AS$9=$R266),"",IF($H267=-1,AS266,IF(AND($H267=1,AQ$9=$R266),$J267,IF($H267=1,AR266,""))))))))</f>
        <v/>
      </c>
      <c r="AS267" t="str">
        <f ca="1">IF($E266="","",IF($F267="",AS266,IF(AND($M267=1,AS$9&gt;$B$9),"",IF(AND($M267=1,AS$9&lt;=$B$9),LOOKUP(AS$9,$A$12:$A$111,$B$12:$B$111),IF(AND($H267=-1,AT$9=$R266),"",IF($H267=-1,AT266,IF(AND($H267=1,AR$9=$R266),$J267,IF($H267=1,AS266,""))))))))</f>
        <v/>
      </c>
      <c r="AT267" t="str">
        <f ca="1">IF($E266="","",IF($F267="",AT266,IF(AND($M267=1,AT$9&gt;$B$9),"",IF(AND($M267=1,AT$9&lt;=$B$9),LOOKUP(AT$9,$A$12:$A$111,$B$12:$B$111),IF(AND($H267=-1,AU$9=$R266),"",IF($H267=-1,AU266,IF(AND($H267=1,AS$9=$R266),$J267,IF($H267=1,AT266,""))))))))</f>
        <v/>
      </c>
      <c r="AU267" t="str">
        <f ca="1">IF($E266="","",IF($F267="",AU266,IF(AND($M267=1,AU$9&gt;$B$9),"",IF(AND($M267=1,AU$9&lt;=$B$9),LOOKUP(AU$9,$A$12:$A$111,$B$12:$B$111),IF(AND($H267=-1,AV$9=$R266),"",IF($H267=-1,AV266,IF(AND($H267=1,AT$9=$R266),$J267,IF($H267=1,AU266,""))))))))</f>
        <v/>
      </c>
      <c r="AV267" t="str">
        <f ca="1">IF($E266="","",IF($F267="",AV266,IF(AND($M267=1,AV$9&gt;$B$9),"",IF(AND($M267=1,AV$9&lt;=$B$9),LOOKUP(AV$9,$A$12:$A$111,$B$12:$B$111),IF(AND($H267=-1,AW$9=$R266),"",IF($H267=-1,AW266,IF(AND($H267=1,AU$9=$R266),$J267,IF($H267=1,AV266,""))))))))</f>
        <v/>
      </c>
      <c r="AW267" t="str">
        <f ca="1">IF($E266="","",IF($F267="",AW266,IF(AND($M267=1,AW$9&gt;$B$9),"",IF(AND($M267=1,AW$9&lt;=$B$9),LOOKUP(AW$9,$A$12:$A$111,$B$12:$B$111),IF(AND($H267=-1,AX$9=$R266),"",IF($H267=-1,AX266,IF(AND($H267=1,AV$9=$R266),$J267,IF($H267=1,AW266,""))))))))</f>
        <v/>
      </c>
      <c r="AX267" t="str">
        <f ca="1">IF($E266="","",IF($F267="",AX266,IF(AND($M267=1,AX$9&gt;$B$9),"",IF(AND($M267=1,AX$9&lt;=$B$9),LOOKUP(AX$9,$A$12:$A$111,$B$12:$B$111),IF(AND($H267=-1,AY$9=$R266),"",IF($H267=-1,AY266,IF(AND($H267=1,AW$9=$R266),$J267,IF($H267=1,AX266,""))))))))</f>
        <v/>
      </c>
      <c r="AY267" t="str">
        <f ca="1">IF($E266="","",IF($F267="",AY266,IF(AND($M267=1,AY$9&gt;$B$9),"",IF(AND($M267=1,AY$9&lt;=$B$9),LOOKUP(AY$9,$A$12:$A$111,$B$12:$B$111),IF(AND($H267=-1,AZ$9=$R266),"",IF($H267=-1,AZ266,IF(AND($H267=1,AX$9=$R266),$J267,IF($H267=1,AY266,""))))))))</f>
        <v/>
      </c>
      <c r="AZ267" t="str">
        <f ca="1">IF($E266="","",IF($F267="",AZ266,IF(AND($M267=1,AZ$9&gt;$B$9),"",IF(AND($M267=1,AZ$9&lt;=$B$9),LOOKUP(AZ$9,$A$12:$A$111,$B$12:$B$111),IF(AND($H267=-1,BA$9=$R266),"",IF($H267=-1,BA266,IF(AND($H267=1,AY$9=$R266),$J267,IF($H267=1,AZ266,""))))))))</f>
        <v/>
      </c>
      <c r="BA267" t="str">
        <f ca="1">IF($E266="","",IF($F267="",BA266,IF(AND($M267=1,BA$9&gt;$B$9),"",IF(AND($M267=1,BA$9&lt;=$B$9),LOOKUP(BA$9,$A$12:$A$111,$B$12:$B$111),IF(AND($H267=-1,BB$9=$R266),"",IF($H267=-1,BB266,IF(AND($H267=1,AZ$9=$R266),$J267,IF($H267=1,BA266,""))))))))</f>
        <v/>
      </c>
      <c r="BB267" t="str">
        <f ca="1">IF($E266="","",IF($F267="",BB266,IF(AND($M267=1,BB$9&gt;$B$9),"",IF(AND($M267=1,BB$9&lt;=$B$9),LOOKUP(BB$9,$A$12:$A$111,$B$12:$B$111),IF(AND($H267=-1,BC$9=$R266),"",IF($H267=-1,BC266,IF(AND($H267=1,BA$9=$R266),$J267,IF($H267=1,BB266,""))))))))</f>
        <v/>
      </c>
      <c r="BC267" t="str">
        <f ca="1">IF($E266="","",IF($F267="",BC266,IF(AND($M267=1,BC$9&gt;$B$9),"",IF(AND($M267=1,BC$9&lt;=$B$9),LOOKUP(BC$9,$A$12:$A$111,$B$12:$B$111),IF(AND($H267=-1,BD$9=$R266),"",IF($H267=-1,BD266,IF(AND($H267=1,BB$9=$R266),$J267,IF($H267=1,BC266,""))))))))</f>
        <v/>
      </c>
      <c r="BD267" t="str">
        <f ca="1">IF($E266="","",IF($F267="",BD266,IF(AND($M267=1,BD$9&gt;$B$9),"",IF(AND($M267=1,BD$9&lt;=$B$9),LOOKUP(BD$9,$A$12:$A$111,$B$12:$B$111),IF(AND($H267=-1,BE$9=$R266),"",IF($H267=-1,BE266,IF(AND($H267=1,BC$9=$R266),$J267,IF($H267=1,BD266,""))))))))</f>
        <v/>
      </c>
      <c r="BE267" t="str">
        <f ca="1">IF($E266="","",IF($F267="",BE266,IF(AND($M267=1,BE$9&gt;$B$9),"",IF(AND($M267=1,BE$9&lt;=$B$9),LOOKUP(BE$9,$A$12:$A$111,$B$12:$B$111),IF(AND($H267=-1,BF$9=$R266),"",IF($H267=-1,BF266,IF(AND($H267=1,BD$9=$R266),$J267,IF($H267=1,BE266,""))))))))</f>
        <v/>
      </c>
      <c r="BF267" t="str">
        <f ca="1">IF($E266="","",IF($F267="",BF266,IF(AND($M267=1,BF$9&gt;$B$9),"",IF(AND($M267=1,BF$9&lt;=$B$9),LOOKUP(BF$9,$A$12:$A$111,$B$12:$B$111),IF(AND($H267=-1,BG$9=$R266),"",IF($H267=-1,BG266,IF(AND($H267=1,BE$9=$R266),$J267,IF($H267=1,BF266,""))))))))</f>
        <v/>
      </c>
      <c r="BG267" t="str">
        <f ca="1">IF($E266="","",IF($F267="",BG266,IF(AND($M267=1,BG$9&gt;$B$9),"",IF(AND($M267=1,BG$9&lt;=$B$9),LOOKUP(BG$9,$A$12:$A$111,$B$12:$B$111),IF(AND($H267=-1,BH$9=$R266),"",IF($H267=-1,BH266,IF(AND($H267=1,BF$9=$R266),$J267,IF($H267=1,BG266,""))))))))</f>
        <v/>
      </c>
      <c r="BH267" t="str">
        <f ca="1">IF($E266="","",IF($F267="",BH266,IF(AND($M267=1,BH$9&gt;$B$9),"",IF(AND($M267=1,BH$9&lt;=$B$9),LOOKUP(BH$9,$A$12:$A$111,$B$12:$B$111),IF(AND($H267=-1,BI$9=$R266),"",IF($H267=-1,BI266,IF(AND($H267=1,BG$9=$R266),$J267,IF($H267=1,BH266,""))))))))</f>
        <v/>
      </c>
      <c r="BI267" t="str">
        <f ca="1">IF($E266="","",IF($F267="",BI266,IF(AND($M267=1,BI$9&gt;$B$9),"",IF(AND($M267=1,BI$9&lt;=$B$9),LOOKUP(BI$9,$A$12:$A$111,$B$12:$B$111),IF(AND($H267=-1,BJ$9=$R266),"",IF($H267=-1,BJ266,IF(AND($H267=1,BH$9=$R266),$J267,IF($H267=1,BI266,""))))))))</f>
        <v/>
      </c>
      <c r="BJ267" t="str">
        <f ca="1">IF($E266="","",IF($F267="",BJ266,IF(AND($M267=1,BJ$9&gt;$B$9),"",IF(AND($M267=1,BJ$9&lt;=$B$9),LOOKUP(BJ$9,$A$12:$A$111,$B$12:$B$111),IF(AND($H267=-1,BK$9=$R266),"",IF($H267=-1,BK266,IF(AND($H267=1,BI$9=$R266),$J267,IF($H267=1,BJ266,""))))))))</f>
        <v/>
      </c>
      <c r="BK267" t="str">
        <f ca="1">IF($E266="","",IF($F267="",BK266,IF(AND($M267=1,BK$9&gt;$B$9),"",IF(AND($M267=1,BK$9&lt;=$B$9),LOOKUP(BK$9,$A$12:$A$111,$B$12:$B$111),IF(AND($H267=-1,BL$9=$R266),"",IF($H267=-1,BL266,IF(AND($H267=1,BJ$9=$R266),$J267,IF($H267=1,BK266,""))))))))</f>
        <v/>
      </c>
      <c r="BL267" t="str">
        <f ca="1">IF($E266="","",IF($F267="",BL266,IF(AND($M267=1,BL$9&gt;$B$9),"",IF(AND($M267=1,BL$9&lt;=$B$9),LOOKUP(BL$9,$A$12:$A$111,$B$12:$B$111),IF(AND($H267=-1,BM$9=$R266),"",IF($H267=-1,BM266,IF(AND($H267=1,BK$9=$R266),$J267,IF($H267=1,BL266,""))))))))</f>
        <v/>
      </c>
      <c r="BM267" t="str">
        <f ca="1">IF($E266="","",IF($F267="",BM266,IF(AND($M267=1,BM$9&gt;$B$9),"",IF(AND($M267=1,BM$9&lt;=$B$9),LOOKUP(BM$9,$A$12:$A$111,$B$12:$B$111),IF(AND($H267=-1,BN$9=$R266),"",IF($H267=-1,BN266,IF(AND($H267=1,BL$9=$R266),$J267,IF($H267=1,BM266,""))))))))</f>
        <v/>
      </c>
      <c r="BN267" t="str">
        <f ca="1">IF($E266="","",IF($F267="",BN266,IF(AND($M267=1,BN$9&gt;$B$9),"",IF(AND($M267=1,BN$9&lt;=$B$9),LOOKUP(BN$9,$A$12:$A$111,$B$12:$B$111),IF(AND($H267=-1,BO$9=$R266),"",IF($H267=-1,BO266,IF(AND($H267=1,BM$9=$R266),$J267,IF($H267=1,BN266,""))))))))</f>
        <v/>
      </c>
      <c r="BO267">
        <f ca="1">IF($E266="","",IF($F267="",BO266,IF(AND($M267=1,BO$9&gt;$B$9),"",IF(AND($M267=1,BO$9&lt;=$B$9),LOOKUP(BO$9,$A$12:$A$111,$B$12:$B$111),IF(AND($H267=-1,BP$9=$R266),"",IF($H267=-1,BP266,IF(AND($H267=1,BN$9=$R266),$J267,IF($H267=1,BO266,""))))))))</f>
        <v>0</v>
      </c>
      <c r="BP267">
        <f ca="1">IF($E266="","",IF($F267="",BP266,IF(AND($M267=1,BP$9&gt;$B$9),"",IF(AND($M267=1,BP$9&lt;=$B$9),LOOKUP(BP$9,$A$12:$A$111,$B$12:$B$111),IF(AND($H267=-1,BQ$9=$R266),"",IF($H267=-1,BQ266,IF(AND($H267=1,BO$9=$R266),$J267,IF($H267=1,BP266,""))))))))</f>
        <v>0</v>
      </c>
    </row>
    <row r="268" spans="4:68" x14ac:dyDescent="0.25">
      <c r="D268" s="4">
        <v>258</v>
      </c>
      <c r="E268" s="1">
        <f t="shared" ref="E268:E331" ca="1" si="39">RANDBETWEEN(0,36)</f>
        <v>6</v>
      </c>
      <c r="F268" t="str">
        <f ca="1">IF(E267="","",IF(AND(B$3="Last",G267="Zero"),F267,IF(B$3="Last",G267,IF(AND(B$3="2nd last",G266="Zero"),F267,IF(B$3="2nd last",G266,IF(AND(B$3="Opposite",G267="Zero"),F267,IF(AND(B$3="Opposite",G267="Red"),"Black",IF(AND(B$3="Opposite",G267="Black"),"Red",IF(AND(B$3="Opposite",G267="Odd"),"Even",IF(AND(B$3="Opposite",G267="Even"),"Odd",IF(AND(B$3="Opposite",G267="High"),"Low",IF(AND(B$3="Opposite",G267="Low"),"High",IF(COUNTIF(Refs!$E$5:$I$6,B$3)=1,RevLab!B$3,"")))))))))))))</f>
        <v>Black</v>
      </c>
      <c r="G268" t="str">
        <f ca="1">IF(E268="","",IF(B$2="Red/Black",LOOKUP(E268,Refs!D:D,Refs!F:F),IF(B$2="High/Low",LOOKUP(E268,Refs!D:D,Refs!H:H),IF(B$2="Odd/Even",LOOKUP(E268,Refs!D:D,Refs!J:J),""))))</f>
        <v>Black</v>
      </c>
      <c r="H268">
        <f t="shared" ref="H268:H331" ca="1" si="40">IF(E268="","",IF(F268="","",IF(G268=F268,1,-1)))</f>
        <v>1</v>
      </c>
      <c r="I268">
        <f ca="1">IF(E267="","",IF(F268="","",IF(AND(R267&gt;1,P267+Q267&gt;=$B$4),$B$4,IF(R267=1,P267,P267+Q267))))</f>
        <v>19</v>
      </c>
      <c r="J268">
        <f t="shared" ref="J268:J331" ca="1" si="41">IF(E268="","",IF(F268="","",IF(H268=1,I268,-I268)))</f>
        <v>19</v>
      </c>
      <c r="K268">
        <f t="shared" ca="1" si="34"/>
        <v>-227</v>
      </c>
      <c r="L268">
        <f t="shared" ca="1" si="35"/>
        <v>86</v>
      </c>
      <c r="M268">
        <f t="shared" ref="M268:M331" ca="1" si="42">IF(E267="","",IF(OR(AND($A$6="Yes",$L268&gt;$L267),AND($A$8="Yes",$P267+$Q267&gt;=$B$4),AND($R267&lt;=2,$H268=-1)),1,0))</f>
        <v>0</v>
      </c>
      <c r="P268">
        <f t="shared" ca="1" si="36"/>
        <v>3</v>
      </c>
      <c r="Q268">
        <f t="shared" ca="1" si="37"/>
        <v>19</v>
      </c>
      <c r="R268" s="2">
        <f t="shared" ca="1" si="38"/>
        <v>10</v>
      </c>
      <c r="S268" s="4">
        <f ca="1">IF(E267="","",IF($F268="",S267,IF($M268=1,LOOKUP(S$9,$A$12:$A$111,$B$12:$B$111),IF(AND($H268=-1,T$9=$R267),"",IF($H268=-1,T267,IF($H268=1,S267))))))</f>
        <v>3</v>
      </c>
      <c r="T268">
        <f ca="1">IF($E267="","",IF($F268="",T267,IF(AND($M268=1,T$9&gt;$B$9),"",IF(AND($M268=1,T$9&lt;=$B$9),LOOKUP(T$9,$A$12:$A$111,$B$12:$B$111),IF(AND($H268=-1,U$9=$R267),"",IF($H268=-1,U267,IF(AND($H268=1,S$9=$R267),$J268,IF($H268=1,T267,""))))))))</f>
        <v>4</v>
      </c>
      <c r="U268">
        <f ca="1">IF($E267="","",IF($F268="",U267,IF(AND($M268=1,U$9&gt;$B$9),"",IF(AND($M268=1,U$9&lt;=$B$9),LOOKUP(U$9,$A$12:$A$111,$B$12:$B$111),IF(AND($H268=-1,V$9=$R267),"",IF($H268=-1,V267,IF(AND($H268=1,T$9=$R267),$J268,IF($H268=1,U267,""))))))))</f>
        <v>5</v>
      </c>
      <c r="V268">
        <f ca="1">IF($E267="","",IF($F268="",V267,IF(AND($M268=1,V$9&gt;$B$9),"",IF(AND($M268=1,V$9&lt;=$B$9),LOOKUP(V$9,$A$12:$A$111,$B$12:$B$111),IF(AND($H268=-1,W$9=$R267),"",IF($H268=-1,W267,IF(AND($H268=1,U$9=$R267),$J268,IF($H268=1,V267,""))))))))</f>
        <v>6</v>
      </c>
      <c r="W268">
        <f ca="1">IF($E267="","",IF($F268="",W267,IF(AND($M268=1,W$9&gt;$B$9),"",IF(AND($M268=1,W$9&lt;=$B$9),LOOKUP(W$9,$A$12:$A$111,$B$12:$B$111),IF(AND($H268=-1,X$9=$R267),"",IF($H268=-1,X267,IF(AND($H268=1,V$9=$R267),$J268,IF($H268=1,W267,""))))))))</f>
        <v>7</v>
      </c>
      <c r="X268">
        <f ca="1">IF($E267="","",IF($F268="",X267,IF(AND($M268=1,X$9&gt;$B$9),"",IF(AND($M268=1,X$9&lt;=$B$9),LOOKUP(X$9,$A$12:$A$111,$B$12:$B$111),IF(AND($H268=-1,Y$9=$R267),"",IF($H268=-1,Y267,IF(AND($H268=1,W$9=$R267),$J268,IF($H268=1,X267,""))))))))</f>
        <v>9</v>
      </c>
      <c r="Y268">
        <f ca="1">IF($E267="","",IF($F268="",Y267,IF(AND($M268=1,Y$9&gt;$B$9),"",IF(AND($M268=1,Y$9&lt;=$B$9),LOOKUP(Y$9,$A$12:$A$111,$B$12:$B$111),IF(AND($H268=-1,Z$9=$R267),"",IF($H268=-1,Z267,IF(AND($H268=1,X$9=$R267),$J268,IF($H268=1,Y267,""))))))))</f>
        <v>11</v>
      </c>
      <c r="Z268">
        <f ca="1">IF($E267="","",IF($F268="",Z267,IF(AND($M268=1,Z$9&gt;$B$9),"",IF(AND($M268=1,Z$9&lt;=$B$9),LOOKUP(Z$9,$A$12:$A$111,$B$12:$B$111),IF(AND($H268=-1,AA$9=$R267),"",IF($H268=-1,AA267,IF(AND($H268=1,Y$9=$R267),$J268,IF($H268=1,Z267,""))))))))</f>
        <v>13</v>
      </c>
      <c r="AA268">
        <f ca="1">IF($E267="","",IF($F268="",AA267,IF(AND($M268=1,AA$9&gt;$B$9),"",IF(AND($M268=1,AA$9&lt;=$B$9),LOOKUP(AA$9,$A$12:$A$111,$B$12:$B$111),IF(AND($H268=-1,AB$9=$R267),"",IF($H268=-1,AB267,IF(AND($H268=1,Z$9=$R267),$J268,IF($H268=1,AA267,""))))))))</f>
        <v>16</v>
      </c>
      <c r="AB268">
        <f ca="1">IF($E267="","",IF($F268="",AB267,IF(AND($M268=1,AB$9&gt;$B$9),"",IF(AND($M268=1,AB$9&lt;=$B$9),LOOKUP(AB$9,$A$12:$A$111,$B$12:$B$111),IF(AND($H268=-1,AC$9=$R267),"",IF($H268=-1,AC267,IF(AND($H268=1,AA$9=$R267),$J268,IF($H268=1,AB267,""))))))))</f>
        <v>19</v>
      </c>
      <c r="AC268" t="str">
        <f ca="1">IF($E267="","",IF($F268="",AC267,IF(AND($M268=1,AC$9&gt;$B$9),"",IF(AND($M268=1,AC$9&lt;=$B$9),LOOKUP(AC$9,$A$12:$A$111,$B$12:$B$111),IF(AND($H268=-1,AD$9=$R267),"",IF($H268=-1,AD267,IF(AND($H268=1,AB$9=$R267),$J268,IF($H268=1,AC267,""))))))))</f>
        <v/>
      </c>
      <c r="AD268" t="str">
        <f ca="1">IF($E267="","",IF($F268="",AD267,IF(AND($M268=1,AD$9&gt;$B$9),"",IF(AND($M268=1,AD$9&lt;=$B$9),LOOKUP(AD$9,$A$12:$A$111,$B$12:$B$111),IF(AND($H268=-1,AE$9=$R267),"",IF($H268=-1,AE267,IF(AND($H268=1,AC$9=$R267),$J268,IF($H268=1,AD267,""))))))))</f>
        <v/>
      </c>
      <c r="AE268" t="str">
        <f ca="1">IF($E267="","",IF($F268="",AE267,IF(AND($M268=1,AE$9&gt;$B$9),"",IF(AND($M268=1,AE$9&lt;=$B$9),LOOKUP(AE$9,$A$12:$A$111,$B$12:$B$111),IF(AND($H268=-1,AF$9=$R267),"",IF($H268=-1,AF267,IF(AND($H268=1,AD$9=$R267),$J268,IF($H268=1,AE267,""))))))))</f>
        <v/>
      </c>
      <c r="AF268" t="str">
        <f ca="1">IF($E267="","",IF($F268="",AF267,IF(AND($M268=1,AF$9&gt;$B$9),"",IF(AND($M268=1,AF$9&lt;=$B$9),LOOKUP(AF$9,$A$12:$A$111,$B$12:$B$111),IF(AND($H268=-1,AG$9=$R267),"",IF($H268=-1,AG267,IF(AND($H268=1,AE$9=$R267),$J268,IF($H268=1,AF267,""))))))))</f>
        <v/>
      </c>
      <c r="AG268" t="str">
        <f ca="1">IF($E267="","",IF($F268="",AG267,IF(AND($M268=1,AG$9&gt;$B$9),"",IF(AND($M268=1,AG$9&lt;=$B$9),LOOKUP(AG$9,$A$12:$A$111,$B$12:$B$111),IF(AND($H268=-1,AH$9=$R267),"",IF($H268=-1,AH267,IF(AND($H268=1,AF$9=$R267),$J268,IF($H268=1,AG267,""))))))))</f>
        <v/>
      </c>
      <c r="AH268" t="str">
        <f ca="1">IF($E267="","",IF($F268="",AH267,IF(AND($M268=1,AH$9&gt;$B$9),"",IF(AND($M268=1,AH$9&lt;=$B$9),LOOKUP(AH$9,$A$12:$A$111,$B$12:$B$111),IF(AND($H268=-1,AI$9=$R267),"",IF($H268=-1,AI267,IF(AND($H268=1,AG$9=$R267),$J268,IF($H268=1,AH267,""))))))))</f>
        <v/>
      </c>
      <c r="AI268" t="str">
        <f ca="1">IF($E267="","",IF($F268="",AI267,IF(AND($M268=1,AI$9&gt;$B$9),"",IF(AND($M268=1,AI$9&lt;=$B$9),LOOKUP(AI$9,$A$12:$A$111,$B$12:$B$111),IF(AND($H268=-1,AJ$9=$R267),"",IF($H268=-1,AJ267,IF(AND($H268=1,AH$9=$R267),$J268,IF($H268=1,AI267,""))))))))</f>
        <v/>
      </c>
      <c r="AJ268" t="str">
        <f ca="1">IF($E267="","",IF($F268="",AJ267,IF(AND($M268=1,AJ$9&gt;$B$9),"",IF(AND($M268=1,AJ$9&lt;=$B$9),LOOKUP(AJ$9,$A$12:$A$111,$B$12:$B$111),IF(AND($H268=-1,AK$9=$R267),"",IF($H268=-1,AK267,IF(AND($H268=1,AI$9=$R267),$J268,IF($H268=1,AJ267,""))))))))</f>
        <v/>
      </c>
      <c r="AK268" t="str">
        <f ca="1">IF($E267="","",IF($F268="",AK267,IF(AND($M268=1,AK$9&gt;$B$9),"",IF(AND($M268=1,AK$9&lt;=$B$9),LOOKUP(AK$9,$A$12:$A$111,$B$12:$B$111),IF(AND($H268=-1,AL$9=$R267),"",IF($H268=-1,AL267,IF(AND($H268=1,AJ$9=$R267),$J268,IF($H268=1,AK267,""))))))))</f>
        <v/>
      </c>
      <c r="AL268" t="str">
        <f ca="1">IF($E267="","",IF($F268="",AL267,IF(AND($M268=1,AL$9&gt;$B$9),"",IF(AND($M268=1,AL$9&lt;=$B$9),LOOKUP(AL$9,$A$12:$A$111,$B$12:$B$111),IF(AND($H268=-1,AM$9=$R267),"",IF($H268=-1,AM267,IF(AND($H268=1,AK$9=$R267),$J268,IF($H268=1,AL267,""))))))))</f>
        <v/>
      </c>
      <c r="AM268" t="str">
        <f ca="1">IF($E267="","",IF($F268="",AM267,IF(AND($M268=1,AM$9&gt;$B$9),"",IF(AND($M268=1,AM$9&lt;=$B$9),LOOKUP(AM$9,$A$12:$A$111,$B$12:$B$111),IF(AND($H268=-1,AN$9=$R267),"",IF($H268=-1,AN267,IF(AND($H268=1,AL$9=$R267),$J268,IF($H268=1,AM267,""))))))))</f>
        <v/>
      </c>
      <c r="AN268" t="str">
        <f ca="1">IF($E267="","",IF($F268="",AN267,IF(AND($M268=1,AN$9&gt;$B$9),"",IF(AND($M268=1,AN$9&lt;=$B$9),LOOKUP(AN$9,$A$12:$A$111,$B$12:$B$111),IF(AND($H268=-1,AO$9=$R267),"",IF($H268=-1,AO267,IF(AND($H268=1,AM$9=$R267),$J268,IF($H268=1,AN267,""))))))))</f>
        <v/>
      </c>
      <c r="AO268" t="str">
        <f ca="1">IF($E267="","",IF($F268="",AO267,IF(AND($M268=1,AO$9&gt;$B$9),"",IF(AND($M268=1,AO$9&lt;=$B$9),LOOKUP(AO$9,$A$12:$A$111,$B$12:$B$111),IF(AND($H268=-1,AP$9=$R267),"",IF($H268=-1,AP267,IF(AND($H268=1,AN$9=$R267),$J268,IF($H268=1,AO267,""))))))))</f>
        <v/>
      </c>
      <c r="AP268" t="str">
        <f ca="1">IF($E267="","",IF($F268="",AP267,IF(AND($M268=1,AP$9&gt;$B$9),"",IF(AND($M268=1,AP$9&lt;=$B$9),LOOKUP(AP$9,$A$12:$A$111,$B$12:$B$111),IF(AND($H268=-1,AQ$9=$R267),"",IF($H268=-1,AQ267,IF(AND($H268=1,AO$9=$R267),$J268,IF($H268=1,AP267,""))))))))</f>
        <v/>
      </c>
      <c r="AQ268" t="str">
        <f ca="1">IF($E267="","",IF($F268="",AQ267,IF(AND($M268=1,AQ$9&gt;$B$9),"",IF(AND($M268=1,AQ$9&lt;=$B$9),LOOKUP(AQ$9,$A$12:$A$111,$B$12:$B$111),IF(AND($H268=-1,AR$9=$R267),"",IF($H268=-1,AR267,IF(AND($H268=1,AP$9=$R267),$J268,IF($H268=1,AQ267,""))))))))</f>
        <v/>
      </c>
      <c r="AR268" t="str">
        <f ca="1">IF($E267="","",IF($F268="",AR267,IF(AND($M268=1,AR$9&gt;$B$9),"",IF(AND($M268=1,AR$9&lt;=$B$9),LOOKUP(AR$9,$A$12:$A$111,$B$12:$B$111),IF(AND($H268=-1,AS$9=$R267),"",IF($H268=-1,AS267,IF(AND($H268=1,AQ$9=$R267),$J268,IF($H268=1,AR267,""))))))))</f>
        <v/>
      </c>
      <c r="AS268" t="str">
        <f ca="1">IF($E267="","",IF($F268="",AS267,IF(AND($M268=1,AS$9&gt;$B$9),"",IF(AND($M268=1,AS$9&lt;=$B$9),LOOKUP(AS$9,$A$12:$A$111,$B$12:$B$111),IF(AND($H268=-1,AT$9=$R267),"",IF($H268=-1,AT267,IF(AND($H268=1,AR$9=$R267),$J268,IF($H268=1,AS267,""))))))))</f>
        <v/>
      </c>
      <c r="AT268" t="str">
        <f ca="1">IF($E267="","",IF($F268="",AT267,IF(AND($M268=1,AT$9&gt;$B$9),"",IF(AND($M268=1,AT$9&lt;=$B$9),LOOKUP(AT$9,$A$12:$A$111,$B$12:$B$111),IF(AND($H268=-1,AU$9=$R267),"",IF($H268=-1,AU267,IF(AND($H268=1,AS$9=$R267),$J268,IF($H268=1,AT267,""))))))))</f>
        <v/>
      </c>
      <c r="AU268" t="str">
        <f ca="1">IF($E267="","",IF($F268="",AU267,IF(AND($M268=1,AU$9&gt;$B$9),"",IF(AND($M268=1,AU$9&lt;=$B$9),LOOKUP(AU$9,$A$12:$A$111,$B$12:$B$111),IF(AND($H268=-1,AV$9=$R267),"",IF($H268=-1,AV267,IF(AND($H268=1,AT$9=$R267),$J268,IF($H268=1,AU267,""))))))))</f>
        <v/>
      </c>
      <c r="AV268" t="str">
        <f ca="1">IF($E267="","",IF($F268="",AV267,IF(AND($M268=1,AV$9&gt;$B$9),"",IF(AND($M268=1,AV$9&lt;=$B$9),LOOKUP(AV$9,$A$12:$A$111,$B$12:$B$111),IF(AND($H268=-1,AW$9=$R267),"",IF($H268=-1,AW267,IF(AND($H268=1,AU$9=$R267),$J268,IF($H268=1,AV267,""))))))))</f>
        <v/>
      </c>
      <c r="AW268" t="str">
        <f ca="1">IF($E267="","",IF($F268="",AW267,IF(AND($M268=1,AW$9&gt;$B$9),"",IF(AND($M268=1,AW$9&lt;=$B$9),LOOKUP(AW$9,$A$12:$A$111,$B$12:$B$111),IF(AND($H268=-1,AX$9=$R267),"",IF($H268=-1,AX267,IF(AND($H268=1,AV$9=$R267),$J268,IF($H268=1,AW267,""))))))))</f>
        <v/>
      </c>
      <c r="AX268" t="str">
        <f ca="1">IF($E267="","",IF($F268="",AX267,IF(AND($M268=1,AX$9&gt;$B$9),"",IF(AND($M268=1,AX$9&lt;=$B$9),LOOKUP(AX$9,$A$12:$A$111,$B$12:$B$111),IF(AND($H268=-1,AY$9=$R267),"",IF($H268=-1,AY267,IF(AND($H268=1,AW$9=$R267),$J268,IF($H268=1,AX267,""))))))))</f>
        <v/>
      </c>
      <c r="AY268" t="str">
        <f ca="1">IF($E267="","",IF($F268="",AY267,IF(AND($M268=1,AY$9&gt;$B$9),"",IF(AND($M268=1,AY$9&lt;=$B$9),LOOKUP(AY$9,$A$12:$A$111,$B$12:$B$111),IF(AND($H268=-1,AZ$9=$R267),"",IF($H268=-1,AZ267,IF(AND($H268=1,AX$9=$R267),$J268,IF($H268=1,AY267,""))))))))</f>
        <v/>
      </c>
      <c r="AZ268" t="str">
        <f ca="1">IF($E267="","",IF($F268="",AZ267,IF(AND($M268=1,AZ$9&gt;$B$9),"",IF(AND($M268=1,AZ$9&lt;=$B$9),LOOKUP(AZ$9,$A$12:$A$111,$B$12:$B$111),IF(AND($H268=-1,BA$9=$R267),"",IF($H268=-1,BA267,IF(AND($H268=1,AY$9=$R267),$J268,IF($H268=1,AZ267,""))))))))</f>
        <v/>
      </c>
      <c r="BA268" t="str">
        <f ca="1">IF($E267="","",IF($F268="",BA267,IF(AND($M268=1,BA$9&gt;$B$9),"",IF(AND($M268=1,BA$9&lt;=$B$9),LOOKUP(BA$9,$A$12:$A$111,$B$12:$B$111),IF(AND($H268=-1,BB$9=$R267),"",IF($H268=-1,BB267,IF(AND($H268=1,AZ$9=$R267),$J268,IF($H268=1,BA267,""))))))))</f>
        <v/>
      </c>
      <c r="BB268" t="str">
        <f ca="1">IF($E267="","",IF($F268="",BB267,IF(AND($M268=1,BB$9&gt;$B$9),"",IF(AND($M268=1,BB$9&lt;=$B$9),LOOKUP(BB$9,$A$12:$A$111,$B$12:$B$111),IF(AND($H268=-1,BC$9=$R267),"",IF($H268=-1,BC267,IF(AND($H268=1,BA$9=$R267),$J268,IF($H268=1,BB267,""))))))))</f>
        <v/>
      </c>
      <c r="BC268" t="str">
        <f ca="1">IF($E267="","",IF($F268="",BC267,IF(AND($M268=1,BC$9&gt;$B$9),"",IF(AND($M268=1,BC$9&lt;=$B$9),LOOKUP(BC$9,$A$12:$A$111,$B$12:$B$111),IF(AND($H268=-1,BD$9=$R267),"",IF($H268=-1,BD267,IF(AND($H268=1,BB$9=$R267),$J268,IF($H268=1,BC267,""))))))))</f>
        <v/>
      </c>
      <c r="BD268" t="str">
        <f ca="1">IF($E267="","",IF($F268="",BD267,IF(AND($M268=1,BD$9&gt;$B$9),"",IF(AND($M268=1,BD$9&lt;=$B$9),LOOKUP(BD$9,$A$12:$A$111,$B$12:$B$111),IF(AND($H268=-1,BE$9=$R267),"",IF($H268=-1,BE267,IF(AND($H268=1,BC$9=$R267),$J268,IF($H268=1,BD267,""))))))))</f>
        <v/>
      </c>
      <c r="BE268" t="str">
        <f ca="1">IF($E267="","",IF($F268="",BE267,IF(AND($M268=1,BE$9&gt;$B$9),"",IF(AND($M268=1,BE$9&lt;=$B$9),LOOKUP(BE$9,$A$12:$A$111,$B$12:$B$111),IF(AND($H268=-1,BF$9=$R267),"",IF($H268=-1,BF267,IF(AND($H268=1,BD$9=$R267),$J268,IF($H268=1,BE267,""))))))))</f>
        <v/>
      </c>
      <c r="BF268" t="str">
        <f ca="1">IF($E267="","",IF($F268="",BF267,IF(AND($M268=1,BF$9&gt;$B$9),"",IF(AND($M268=1,BF$9&lt;=$B$9),LOOKUP(BF$9,$A$12:$A$111,$B$12:$B$111),IF(AND($H268=-1,BG$9=$R267),"",IF($H268=-1,BG267,IF(AND($H268=1,BE$9=$R267),$J268,IF($H268=1,BF267,""))))))))</f>
        <v/>
      </c>
      <c r="BG268" t="str">
        <f ca="1">IF($E267="","",IF($F268="",BG267,IF(AND($M268=1,BG$9&gt;$B$9),"",IF(AND($M268=1,BG$9&lt;=$B$9),LOOKUP(BG$9,$A$12:$A$111,$B$12:$B$111),IF(AND($H268=-1,BH$9=$R267),"",IF($H268=-1,BH267,IF(AND($H268=1,BF$9=$R267),$J268,IF($H268=1,BG267,""))))))))</f>
        <v/>
      </c>
      <c r="BH268" t="str">
        <f ca="1">IF($E267="","",IF($F268="",BH267,IF(AND($M268=1,BH$9&gt;$B$9),"",IF(AND($M268=1,BH$9&lt;=$B$9),LOOKUP(BH$9,$A$12:$A$111,$B$12:$B$111),IF(AND($H268=-1,BI$9=$R267),"",IF($H268=-1,BI267,IF(AND($H268=1,BG$9=$R267),$J268,IF($H268=1,BH267,""))))))))</f>
        <v/>
      </c>
      <c r="BI268" t="str">
        <f ca="1">IF($E267="","",IF($F268="",BI267,IF(AND($M268=1,BI$9&gt;$B$9),"",IF(AND($M268=1,BI$9&lt;=$B$9),LOOKUP(BI$9,$A$12:$A$111,$B$12:$B$111),IF(AND($H268=-1,BJ$9=$R267),"",IF($H268=-1,BJ267,IF(AND($H268=1,BH$9=$R267),$J268,IF($H268=1,BI267,""))))))))</f>
        <v/>
      </c>
      <c r="BJ268" t="str">
        <f ca="1">IF($E267="","",IF($F268="",BJ267,IF(AND($M268=1,BJ$9&gt;$B$9),"",IF(AND($M268=1,BJ$9&lt;=$B$9),LOOKUP(BJ$9,$A$12:$A$111,$B$12:$B$111),IF(AND($H268=-1,BK$9=$R267),"",IF($H268=-1,BK267,IF(AND($H268=1,BI$9=$R267),$J268,IF($H268=1,BJ267,""))))))))</f>
        <v/>
      </c>
      <c r="BK268" t="str">
        <f ca="1">IF($E267="","",IF($F268="",BK267,IF(AND($M268=1,BK$9&gt;$B$9),"",IF(AND($M268=1,BK$9&lt;=$B$9),LOOKUP(BK$9,$A$12:$A$111,$B$12:$B$111),IF(AND($H268=-1,BL$9=$R267),"",IF($H268=-1,BL267,IF(AND($H268=1,BJ$9=$R267),$J268,IF($H268=1,BK267,""))))))))</f>
        <v/>
      </c>
      <c r="BL268" t="str">
        <f ca="1">IF($E267="","",IF($F268="",BL267,IF(AND($M268=1,BL$9&gt;$B$9),"",IF(AND($M268=1,BL$9&lt;=$B$9),LOOKUP(BL$9,$A$12:$A$111,$B$12:$B$111),IF(AND($H268=-1,BM$9=$R267),"",IF($H268=-1,BM267,IF(AND($H268=1,BK$9=$R267),$J268,IF($H268=1,BL267,""))))))))</f>
        <v/>
      </c>
      <c r="BM268" t="str">
        <f ca="1">IF($E267="","",IF($F268="",BM267,IF(AND($M268=1,BM$9&gt;$B$9),"",IF(AND($M268=1,BM$9&lt;=$B$9),LOOKUP(BM$9,$A$12:$A$111,$B$12:$B$111),IF(AND($H268=-1,BN$9=$R267),"",IF($H268=-1,BN267,IF(AND($H268=1,BL$9=$R267),$J268,IF($H268=1,BM267,""))))))))</f>
        <v/>
      </c>
      <c r="BN268" t="str">
        <f ca="1">IF($E267="","",IF($F268="",BN267,IF(AND($M268=1,BN$9&gt;$B$9),"",IF(AND($M268=1,BN$9&lt;=$B$9),LOOKUP(BN$9,$A$12:$A$111,$B$12:$B$111),IF(AND($H268=-1,BO$9=$R267),"",IF($H268=-1,BO267,IF(AND($H268=1,BM$9=$R267),$J268,IF($H268=1,BN267,""))))))))</f>
        <v/>
      </c>
      <c r="BO268">
        <f ca="1">IF($E267="","",IF($F268="",BO267,IF(AND($M268=1,BO$9&gt;$B$9),"",IF(AND($M268=1,BO$9&lt;=$B$9),LOOKUP(BO$9,$A$12:$A$111,$B$12:$B$111),IF(AND($H268=-1,BP$9=$R267),"",IF($H268=-1,BP267,IF(AND($H268=1,BN$9=$R267),$J268,IF($H268=1,BO267,""))))))))</f>
        <v>0</v>
      </c>
      <c r="BP268">
        <f ca="1">IF($E267="","",IF($F268="",BP267,IF(AND($M268=1,BP$9&gt;$B$9),"",IF(AND($M268=1,BP$9&lt;=$B$9),LOOKUP(BP$9,$A$12:$A$111,$B$12:$B$111),IF(AND($H268=-1,BQ$9=$R267),"",IF($H268=-1,BQ267,IF(AND($H268=1,BO$9=$R267),$J268,IF($H268=1,BP267,""))))))))</f>
        <v>0</v>
      </c>
    </row>
    <row r="269" spans="4:68" x14ac:dyDescent="0.25">
      <c r="D269" s="4">
        <v>259</v>
      </c>
      <c r="E269" s="1">
        <f t="shared" ca="1" si="39"/>
        <v>9</v>
      </c>
      <c r="F269" t="str">
        <f ca="1">IF(E268="","",IF(AND(B$3="Last",G268="Zero"),F268,IF(B$3="Last",G268,IF(AND(B$3="2nd last",G267="Zero"),F268,IF(B$3="2nd last",G267,IF(AND(B$3="Opposite",G268="Zero"),F268,IF(AND(B$3="Opposite",G268="Red"),"Black",IF(AND(B$3="Opposite",G268="Black"),"Red",IF(AND(B$3="Opposite",G268="Odd"),"Even",IF(AND(B$3="Opposite",G268="Even"),"Odd",IF(AND(B$3="Opposite",G268="High"),"Low",IF(AND(B$3="Opposite",G268="Low"),"High",IF(COUNTIF(Refs!$E$5:$I$6,B$3)=1,RevLab!B$3,"")))))))))))))</f>
        <v>Black</v>
      </c>
      <c r="G269" t="str">
        <f ca="1">IF(E269="","",IF(B$2="Red/Black",LOOKUP(E269,Refs!D:D,Refs!F:F),IF(B$2="High/Low",LOOKUP(E269,Refs!D:D,Refs!H:H),IF(B$2="Odd/Even",LOOKUP(E269,Refs!D:D,Refs!J:J),""))))</f>
        <v>Red</v>
      </c>
      <c r="H269">
        <f t="shared" ca="1" si="40"/>
        <v>-1</v>
      </c>
      <c r="I269">
        <f ca="1">IF(E268="","",IF(F269="","",IF(AND(R268&gt;1,P268+Q268&gt;=$B$4),$B$4,IF(R268=1,P268,P268+Q268))))</f>
        <v>22</v>
      </c>
      <c r="J269">
        <f t="shared" ca="1" si="41"/>
        <v>-22</v>
      </c>
      <c r="K269">
        <f t="shared" ref="K269:K332" ca="1" si="43">IF(E269="","",IF(F269="",K268,J269+K268))</f>
        <v>-249</v>
      </c>
      <c r="L269">
        <f t="shared" ref="L269:L332" ca="1" si="44">IF(E269="","",IF(K269&gt;L268,K269,L268))</f>
        <v>86</v>
      </c>
      <c r="M269">
        <f t="shared" ca="1" si="42"/>
        <v>0</v>
      </c>
      <c r="P269">
        <f t="shared" ca="1" si="36"/>
        <v>4</v>
      </c>
      <c r="Q269">
        <f t="shared" ca="1" si="37"/>
        <v>16</v>
      </c>
      <c r="R269" s="2">
        <f t="shared" ca="1" si="38"/>
        <v>8</v>
      </c>
      <c r="S269" s="4">
        <f ca="1">IF(E268="","",IF($F269="",S268,IF($M269=1,LOOKUP(S$9,$A$12:$A$111,$B$12:$B$111),IF(AND($H269=-1,T$9=$R268),"",IF($H269=-1,T268,IF($H269=1,S268))))))</f>
        <v>4</v>
      </c>
      <c r="T269">
        <f ca="1">IF($E268="","",IF($F269="",T268,IF(AND($M269=1,T$9&gt;$B$9),"",IF(AND($M269=1,T$9&lt;=$B$9),LOOKUP(T$9,$A$12:$A$111,$B$12:$B$111),IF(AND($H269=-1,U$9=$R268),"",IF($H269=-1,U268,IF(AND($H269=1,S$9=$R268),$J269,IF($H269=1,T268,""))))))))</f>
        <v>5</v>
      </c>
      <c r="U269">
        <f ca="1">IF($E268="","",IF($F269="",U268,IF(AND($M269=1,U$9&gt;$B$9),"",IF(AND($M269=1,U$9&lt;=$B$9),LOOKUP(U$9,$A$12:$A$111,$B$12:$B$111),IF(AND($H269=-1,V$9=$R268),"",IF($H269=-1,V268,IF(AND($H269=1,T$9=$R268),$J269,IF($H269=1,U268,""))))))))</f>
        <v>6</v>
      </c>
      <c r="V269">
        <f ca="1">IF($E268="","",IF($F269="",V268,IF(AND($M269=1,V$9&gt;$B$9),"",IF(AND($M269=1,V$9&lt;=$B$9),LOOKUP(V$9,$A$12:$A$111,$B$12:$B$111),IF(AND($H269=-1,W$9=$R268),"",IF($H269=-1,W268,IF(AND($H269=1,U$9=$R268),$J269,IF($H269=1,V268,""))))))))</f>
        <v>7</v>
      </c>
      <c r="W269">
        <f ca="1">IF($E268="","",IF($F269="",W268,IF(AND($M269=1,W$9&gt;$B$9),"",IF(AND($M269=1,W$9&lt;=$B$9),LOOKUP(W$9,$A$12:$A$111,$B$12:$B$111),IF(AND($H269=-1,X$9=$R268),"",IF($H269=-1,X268,IF(AND($H269=1,V$9=$R268),$J269,IF($H269=1,W268,""))))))))</f>
        <v>9</v>
      </c>
      <c r="X269">
        <f ca="1">IF($E268="","",IF($F269="",X268,IF(AND($M269=1,X$9&gt;$B$9),"",IF(AND($M269=1,X$9&lt;=$B$9),LOOKUP(X$9,$A$12:$A$111,$B$12:$B$111),IF(AND($H269=-1,Y$9=$R268),"",IF($H269=-1,Y268,IF(AND($H269=1,W$9=$R268),$J269,IF($H269=1,X268,""))))))))</f>
        <v>11</v>
      </c>
      <c r="Y269">
        <f ca="1">IF($E268="","",IF($F269="",Y268,IF(AND($M269=1,Y$9&gt;$B$9),"",IF(AND($M269=1,Y$9&lt;=$B$9),LOOKUP(Y$9,$A$12:$A$111,$B$12:$B$111),IF(AND($H269=-1,Z$9=$R268),"",IF($H269=-1,Z268,IF(AND($H269=1,X$9=$R268),$J269,IF($H269=1,Y268,""))))))))</f>
        <v>13</v>
      </c>
      <c r="Z269">
        <f ca="1">IF($E268="","",IF($F269="",Z268,IF(AND($M269=1,Z$9&gt;$B$9),"",IF(AND($M269=1,Z$9&lt;=$B$9),LOOKUP(Z$9,$A$12:$A$111,$B$12:$B$111),IF(AND($H269=-1,AA$9=$R268),"",IF($H269=-1,AA268,IF(AND($H269=1,Y$9=$R268),$J269,IF($H269=1,Z268,""))))))))</f>
        <v>16</v>
      </c>
      <c r="AA269" t="str">
        <f ca="1">IF($E268="","",IF($F269="",AA268,IF(AND($M269=1,AA$9&gt;$B$9),"",IF(AND($M269=1,AA$9&lt;=$B$9),LOOKUP(AA$9,$A$12:$A$111,$B$12:$B$111),IF(AND($H269=-1,AB$9=$R268),"",IF($H269=-1,AB268,IF(AND($H269=1,Z$9=$R268),$J269,IF($H269=1,AA268,""))))))))</f>
        <v/>
      </c>
      <c r="AB269" t="str">
        <f ca="1">IF($E268="","",IF($F269="",AB268,IF(AND($M269=1,AB$9&gt;$B$9),"",IF(AND($M269=1,AB$9&lt;=$B$9),LOOKUP(AB$9,$A$12:$A$111,$B$12:$B$111),IF(AND($H269=-1,AC$9=$R268),"",IF($H269=-1,AC268,IF(AND($H269=1,AA$9=$R268),$J269,IF($H269=1,AB268,""))))))))</f>
        <v/>
      </c>
      <c r="AC269" t="str">
        <f ca="1">IF($E268="","",IF($F269="",AC268,IF(AND($M269=1,AC$9&gt;$B$9),"",IF(AND($M269=1,AC$9&lt;=$B$9),LOOKUP(AC$9,$A$12:$A$111,$B$12:$B$111),IF(AND($H269=-1,AD$9=$R268),"",IF($H269=-1,AD268,IF(AND($H269=1,AB$9=$R268),$J269,IF($H269=1,AC268,""))))))))</f>
        <v/>
      </c>
      <c r="AD269" t="str">
        <f ca="1">IF($E268="","",IF($F269="",AD268,IF(AND($M269=1,AD$9&gt;$B$9),"",IF(AND($M269=1,AD$9&lt;=$B$9),LOOKUP(AD$9,$A$12:$A$111,$B$12:$B$111),IF(AND($H269=-1,AE$9=$R268),"",IF($H269=-1,AE268,IF(AND($H269=1,AC$9=$R268),$J269,IF($H269=1,AD268,""))))))))</f>
        <v/>
      </c>
      <c r="AE269" t="str">
        <f ca="1">IF($E268="","",IF($F269="",AE268,IF(AND($M269=1,AE$9&gt;$B$9),"",IF(AND($M269=1,AE$9&lt;=$B$9),LOOKUP(AE$9,$A$12:$A$111,$B$12:$B$111),IF(AND($H269=-1,AF$9=$R268),"",IF($H269=-1,AF268,IF(AND($H269=1,AD$9=$R268),$J269,IF($H269=1,AE268,""))))))))</f>
        <v/>
      </c>
      <c r="AF269" t="str">
        <f ca="1">IF($E268="","",IF($F269="",AF268,IF(AND($M269=1,AF$9&gt;$B$9),"",IF(AND($M269=1,AF$9&lt;=$B$9),LOOKUP(AF$9,$A$12:$A$111,$B$12:$B$111),IF(AND($H269=-1,AG$9=$R268),"",IF($H269=-1,AG268,IF(AND($H269=1,AE$9=$R268),$J269,IF($H269=1,AF268,""))))))))</f>
        <v/>
      </c>
      <c r="AG269" t="str">
        <f ca="1">IF($E268="","",IF($F269="",AG268,IF(AND($M269=1,AG$9&gt;$B$9),"",IF(AND($M269=1,AG$9&lt;=$B$9),LOOKUP(AG$9,$A$12:$A$111,$B$12:$B$111),IF(AND($H269=-1,AH$9=$R268),"",IF($H269=-1,AH268,IF(AND($H269=1,AF$9=$R268),$J269,IF($H269=1,AG268,""))))))))</f>
        <v/>
      </c>
      <c r="AH269" t="str">
        <f ca="1">IF($E268="","",IF($F269="",AH268,IF(AND($M269=1,AH$9&gt;$B$9),"",IF(AND($M269=1,AH$9&lt;=$B$9),LOOKUP(AH$9,$A$12:$A$111,$B$12:$B$111),IF(AND($H269=-1,AI$9=$R268),"",IF($H269=-1,AI268,IF(AND($H269=1,AG$9=$R268),$J269,IF($H269=1,AH268,""))))))))</f>
        <v/>
      </c>
      <c r="AI269" t="str">
        <f ca="1">IF($E268="","",IF($F269="",AI268,IF(AND($M269=1,AI$9&gt;$B$9),"",IF(AND($M269=1,AI$9&lt;=$B$9),LOOKUP(AI$9,$A$12:$A$111,$B$12:$B$111),IF(AND($H269=-1,AJ$9=$R268),"",IF($H269=-1,AJ268,IF(AND($H269=1,AH$9=$R268),$J269,IF($H269=1,AI268,""))))))))</f>
        <v/>
      </c>
      <c r="AJ269" t="str">
        <f ca="1">IF($E268="","",IF($F269="",AJ268,IF(AND($M269=1,AJ$9&gt;$B$9),"",IF(AND($M269=1,AJ$9&lt;=$B$9),LOOKUP(AJ$9,$A$12:$A$111,$B$12:$B$111),IF(AND($H269=-1,AK$9=$R268),"",IF($H269=-1,AK268,IF(AND($H269=1,AI$9=$R268),$J269,IF($H269=1,AJ268,""))))))))</f>
        <v/>
      </c>
      <c r="AK269" t="str">
        <f ca="1">IF($E268="","",IF($F269="",AK268,IF(AND($M269=1,AK$9&gt;$B$9),"",IF(AND($M269=1,AK$9&lt;=$B$9),LOOKUP(AK$9,$A$12:$A$111,$B$12:$B$111),IF(AND($H269=-1,AL$9=$R268),"",IF($H269=-1,AL268,IF(AND($H269=1,AJ$9=$R268),$J269,IF($H269=1,AK268,""))))))))</f>
        <v/>
      </c>
      <c r="AL269" t="str">
        <f ca="1">IF($E268="","",IF($F269="",AL268,IF(AND($M269=1,AL$9&gt;$B$9),"",IF(AND($M269=1,AL$9&lt;=$B$9),LOOKUP(AL$9,$A$12:$A$111,$B$12:$B$111),IF(AND($H269=-1,AM$9=$R268),"",IF($H269=-1,AM268,IF(AND($H269=1,AK$9=$R268),$J269,IF($H269=1,AL268,""))))))))</f>
        <v/>
      </c>
      <c r="AM269" t="str">
        <f ca="1">IF($E268="","",IF($F269="",AM268,IF(AND($M269=1,AM$9&gt;$B$9),"",IF(AND($M269=1,AM$9&lt;=$B$9),LOOKUP(AM$9,$A$12:$A$111,$B$12:$B$111),IF(AND($H269=-1,AN$9=$R268),"",IF($H269=-1,AN268,IF(AND($H269=1,AL$9=$R268),$J269,IF($H269=1,AM268,""))))))))</f>
        <v/>
      </c>
      <c r="AN269" t="str">
        <f ca="1">IF($E268="","",IF($F269="",AN268,IF(AND($M269=1,AN$9&gt;$B$9),"",IF(AND($M269=1,AN$9&lt;=$B$9),LOOKUP(AN$9,$A$12:$A$111,$B$12:$B$111),IF(AND($H269=-1,AO$9=$R268),"",IF($H269=-1,AO268,IF(AND($H269=1,AM$9=$R268),$J269,IF($H269=1,AN268,""))))))))</f>
        <v/>
      </c>
      <c r="AO269" t="str">
        <f ca="1">IF($E268="","",IF($F269="",AO268,IF(AND($M269=1,AO$9&gt;$B$9),"",IF(AND($M269=1,AO$9&lt;=$B$9),LOOKUP(AO$9,$A$12:$A$111,$B$12:$B$111),IF(AND($H269=-1,AP$9=$R268),"",IF($H269=-1,AP268,IF(AND($H269=1,AN$9=$R268),$J269,IF($H269=1,AO268,""))))))))</f>
        <v/>
      </c>
      <c r="AP269" t="str">
        <f ca="1">IF($E268="","",IF($F269="",AP268,IF(AND($M269=1,AP$9&gt;$B$9),"",IF(AND($M269=1,AP$9&lt;=$B$9),LOOKUP(AP$9,$A$12:$A$111,$B$12:$B$111),IF(AND($H269=-1,AQ$9=$R268),"",IF($H269=-1,AQ268,IF(AND($H269=1,AO$9=$R268),$J269,IF($H269=1,AP268,""))))))))</f>
        <v/>
      </c>
      <c r="AQ269" t="str">
        <f ca="1">IF($E268="","",IF($F269="",AQ268,IF(AND($M269=1,AQ$9&gt;$B$9),"",IF(AND($M269=1,AQ$9&lt;=$B$9),LOOKUP(AQ$9,$A$12:$A$111,$B$12:$B$111),IF(AND($H269=-1,AR$9=$R268),"",IF($H269=-1,AR268,IF(AND($H269=1,AP$9=$R268),$J269,IF($H269=1,AQ268,""))))))))</f>
        <v/>
      </c>
      <c r="AR269" t="str">
        <f ca="1">IF($E268="","",IF($F269="",AR268,IF(AND($M269=1,AR$9&gt;$B$9),"",IF(AND($M269=1,AR$9&lt;=$B$9),LOOKUP(AR$9,$A$12:$A$111,$B$12:$B$111),IF(AND($H269=-1,AS$9=$R268),"",IF($H269=-1,AS268,IF(AND($H269=1,AQ$9=$R268),$J269,IF($H269=1,AR268,""))))))))</f>
        <v/>
      </c>
      <c r="AS269" t="str">
        <f ca="1">IF($E268="","",IF($F269="",AS268,IF(AND($M269=1,AS$9&gt;$B$9),"",IF(AND($M269=1,AS$9&lt;=$B$9),LOOKUP(AS$9,$A$12:$A$111,$B$12:$B$111),IF(AND($H269=-1,AT$9=$R268),"",IF($H269=-1,AT268,IF(AND($H269=1,AR$9=$R268),$J269,IF($H269=1,AS268,""))))))))</f>
        <v/>
      </c>
      <c r="AT269" t="str">
        <f ca="1">IF($E268="","",IF($F269="",AT268,IF(AND($M269=1,AT$9&gt;$B$9),"",IF(AND($M269=1,AT$9&lt;=$B$9),LOOKUP(AT$9,$A$12:$A$111,$B$12:$B$111),IF(AND($H269=-1,AU$9=$R268),"",IF($H269=-1,AU268,IF(AND($H269=1,AS$9=$R268),$J269,IF($H269=1,AT268,""))))))))</f>
        <v/>
      </c>
      <c r="AU269" t="str">
        <f ca="1">IF($E268="","",IF($F269="",AU268,IF(AND($M269=1,AU$9&gt;$B$9),"",IF(AND($M269=1,AU$9&lt;=$B$9),LOOKUP(AU$9,$A$12:$A$111,$B$12:$B$111),IF(AND($H269=-1,AV$9=$R268),"",IF($H269=-1,AV268,IF(AND($H269=1,AT$9=$R268),$J269,IF($H269=1,AU268,""))))))))</f>
        <v/>
      </c>
      <c r="AV269" t="str">
        <f ca="1">IF($E268="","",IF($F269="",AV268,IF(AND($M269=1,AV$9&gt;$B$9),"",IF(AND($M269=1,AV$9&lt;=$B$9),LOOKUP(AV$9,$A$12:$A$111,$B$12:$B$111),IF(AND($H269=-1,AW$9=$R268),"",IF($H269=-1,AW268,IF(AND($H269=1,AU$9=$R268),$J269,IF($H269=1,AV268,""))))))))</f>
        <v/>
      </c>
      <c r="AW269" t="str">
        <f ca="1">IF($E268="","",IF($F269="",AW268,IF(AND($M269=1,AW$9&gt;$B$9),"",IF(AND($M269=1,AW$9&lt;=$B$9),LOOKUP(AW$9,$A$12:$A$111,$B$12:$B$111),IF(AND($H269=-1,AX$9=$R268),"",IF($H269=-1,AX268,IF(AND($H269=1,AV$9=$R268),$J269,IF($H269=1,AW268,""))))))))</f>
        <v/>
      </c>
      <c r="AX269" t="str">
        <f ca="1">IF($E268="","",IF($F269="",AX268,IF(AND($M269=1,AX$9&gt;$B$9),"",IF(AND($M269=1,AX$9&lt;=$B$9),LOOKUP(AX$9,$A$12:$A$111,$B$12:$B$111),IF(AND($H269=-1,AY$9=$R268),"",IF($H269=-1,AY268,IF(AND($H269=1,AW$9=$R268),$J269,IF($H269=1,AX268,""))))))))</f>
        <v/>
      </c>
      <c r="AY269" t="str">
        <f ca="1">IF($E268="","",IF($F269="",AY268,IF(AND($M269=1,AY$9&gt;$B$9),"",IF(AND($M269=1,AY$9&lt;=$B$9),LOOKUP(AY$9,$A$12:$A$111,$B$12:$B$111),IF(AND($H269=-1,AZ$9=$R268),"",IF($H269=-1,AZ268,IF(AND($H269=1,AX$9=$R268),$J269,IF($H269=1,AY268,""))))))))</f>
        <v/>
      </c>
      <c r="AZ269" t="str">
        <f ca="1">IF($E268="","",IF($F269="",AZ268,IF(AND($M269=1,AZ$9&gt;$B$9),"",IF(AND($M269=1,AZ$9&lt;=$B$9),LOOKUP(AZ$9,$A$12:$A$111,$B$12:$B$111),IF(AND($H269=-1,BA$9=$R268),"",IF($H269=-1,BA268,IF(AND($H269=1,AY$9=$R268),$J269,IF($H269=1,AZ268,""))))))))</f>
        <v/>
      </c>
      <c r="BA269" t="str">
        <f ca="1">IF($E268="","",IF($F269="",BA268,IF(AND($M269=1,BA$9&gt;$B$9),"",IF(AND($M269=1,BA$9&lt;=$B$9),LOOKUP(BA$9,$A$12:$A$111,$B$12:$B$111),IF(AND($H269=-1,BB$9=$R268),"",IF($H269=-1,BB268,IF(AND($H269=1,AZ$9=$R268),$J269,IF($H269=1,BA268,""))))))))</f>
        <v/>
      </c>
      <c r="BB269" t="str">
        <f ca="1">IF($E268="","",IF($F269="",BB268,IF(AND($M269=1,BB$9&gt;$B$9),"",IF(AND($M269=1,BB$9&lt;=$B$9),LOOKUP(BB$9,$A$12:$A$111,$B$12:$B$111),IF(AND($H269=-1,BC$9=$R268),"",IF($H269=-1,BC268,IF(AND($H269=1,BA$9=$R268),$J269,IF($H269=1,BB268,""))))))))</f>
        <v/>
      </c>
      <c r="BC269" t="str">
        <f ca="1">IF($E268="","",IF($F269="",BC268,IF(AND($M269=1,BC$9&gt;$B$9),"",IF(AND($M269=1,BC$9&lt;=$B$9),LOOKUP(BC$9,$A$12:$A$111,$B$12:$B$111),IF(AND($H269=-1,BD$9=$R268),"",IF($H269=-1,BD268,IF(AND($H269=1,BB$9=$R268),$J269,IF($H269=1,BC268,""))))))))</f>
        <v/>
      </c>
      <c r="BD269" t="str">
        <f ca="1">IF($E268="","",IF($F269="",BD268,IF(AND($M269=1,BD$9&gt;$B$9),"",IF(AND($M269=1,BD$9&lt;=$B$9),LOOKUP(BD$9,$A$12:$A$111,$B$12:$B$111),IF(AND($H269=-1,BE$9=$R268),"",IF($H269=-1,BE268,IF(AND($H269=1,BC$9=$R268),$J269,IF($H269=1,BD268,""))))))))</f>
        <v/>
      </c>
      <c r="BE269" t="str">
        <f ca="1">IF($E268="","",IF($F269="",BE268,IF(AND($M269=1,BE$9&gt;$B$9),"",IF(AND($M269=1,BE$9&lt;=$B$9),LOOKUP(BE$9,$A$12:$A$111,$B$12:$B$111),IF(AND($H269=-1,BF$9=$R268),"",IF($H269=-1,BF268,IF(AND($H269=1,BD$9=$R268),$J269,IF($H269=1,BE268,""))))))))</f>
        <v/>
      </c>
      <c r="BF269" t="str">
        <f ca="1">IF($E268="","",IF($F269="",BF268,IF(AND($M269=1,BF$9&gt;$B$9),"",IF(AND($M269=1,BF$9&lt;=$B$9),LOOKUP(BF$9,$A$12:$A$111,$B$12:$B$111),IF(AND($H269=-1,BG$9=$R268),"",IF($H269=-1,BG268,IF(AND($H269=1,BE$9=$R268),$J269,IF($H269=1,BF268,""))))))))</f>
        <v/>
      </c>
      <c r="BG269" t="str">
        <f ca="1">IF($E268="","",IF($F269="",BG268,IF(AND($M269=1,BG$9&gt;$B$9),"",IF(AND($M269=1,BG$9&lt;=$B$9),LOOKUP(BG$9,$A$12:$A$111,$B$12:$B$111),IF(AND($H269=-1,BH$9=$R268),"",IF($H269=-1,BH268,IF(AND($H269=1,BF$9=$R268),$J269,IF($H269=1,BG268,""))))))))</f>
        <v/>
      </c>
      <c r="BH269" t="str">
        <f ca="1">IF($E268="","",IF($F269="",BH268,IF(AND($M269=1,BH$9&gt;$B$9),"",IF(AND($M269=1,BH$9&lt;=$B$9),LOOKUP(BH$9,$A$12:$A$111,$B$12:$B$111),IF(AND($H269=-1,BI$9=$R268),"",IF($H269=-1,BI268,IF(AND($H269=1,BG$9=$R268),$J269,IF($H269=1,BH268,""))))))))</f>
        <v/>
      </c>
      <c r="BI269" t="str">
        <f ca="1">IF($E268="","",IF($F269="",BI268,IF(AND($M269=1,BI$9&gt;$B$9),"",IF(AND($M269=1,BI$9&lt;=$B$9),LOOKUP(BI$9,$A$12:$A$111,$B$12:$B$111),IF(AND($H269=-1,BJ$9=$R268),"",IF($H269=-1,BJ268,IF(AND($H269=1,BH$9=$R268),$J269,IF($H269=1,BI268,""))))))))</f>
        <v/>
      </c>
      <c r="BJ269" t="str">
        <f ca="1">IF($E268="","",IF($F269="",BJ268,IF(AND($M269=1,BJ$9&gt;$B$9),"",IF(AND($M269=1,BJ$9&lt;=$B$9),LOOKUP(BJ$9,$A$12:$A$111,$B$12:$B$111),IF(AND($H269=-1,BK$9=$R268),"",IF($H269=-1,BK268,IF(AND($H269=1,BI$9=$R268),$J269,IF($H269=1,BJ268,""))))))))</f>
        <v/>
      </c>
      <c r="BK269" t="str">
        <f ca="1">IF($E268="","",IF($F269="",BK268,IF(AND($M269=1,BK$9&gt;$B$9),"",IF(AND($M269=1,BK$9&lt;=$B$9),LOOKUP(BK$9,$A$12:$A$111,$B$12:$B$111),IF(AND($H269=-1,BL$9=$R268),"",IF($H269=-1,BL268,IF(AND($H269=1,BJ$9=$R268),$J269,IF($H269=1,BK268,""))))))))</f>
        <v/>
      </c>
      <c r="BL269" t="str">
        <f ca="1">IF($E268="","",IF($F269="",BL268,IF(AND($M269=1,BL$9&gt;$B$9),"",IF(AND($M269=1,BL$9&lt;=$B$9),LOOKUP(BL$9,$A$12:$A$111,$B$12:$B$111),IF(AND($H269=-1,BM$9=$R268),"",IF($H269=-1,BM268,IF(AND($H269=1,BK$9=$R268),$J269,IF($H269=1,BL268,""))))))))</f>
        <v/>
      </c>
      <c r="BM269" t="str">
        <f ca="1">IF($E268="","",IF($F269="",BM268,IF(AND($M269=1,BM$9&gt;$B$9),"",IF(AND($M269=1,BM$9&lt;=$B$9),LOOKUP(BM$9,$A$12:$A$111,$B$12:$B$111),IF(AND($H269=-1,BN$9=$R268),"",IF($H269=-1,BN268,IF(AND($H269=1,BL$9=$R268),$J269,IF($H269=1,BM268,""))))))))</f>
        <v/>
      </c>
      <c r="BN269">
        <f ca="1">IF($E268="","",IF($F269="",BN268,IF(AND($M269=1,BN$9&gt;$B$9),"",IF(AND($M269=1,BN$9&lt;=$B$9),LOOKUP(BN$9,$A$12:$A$111,$B$12:$B$111),IF(AND($H269=-1,BO$9=$R268),"",IF($H269=-1,BO268,IF(AND($H269=1,BM$9=$R268),$J269,IF($H269=1,BN268,""))))))))</f>
        <v>0</v>
      </c>
      <c r="BO269">
        <f ca="1">IF($E268="","",IF($F269="",BO268,IF(AND($M269=1,BO$9&gt;$B$9),"",IF(AND($M269=1,BO$9&lt;=$B$9),LOOKUP(BO$9,$A$12:$A$111,$B$12:$B$111),IF(AND($H269=-1,BP$9=$R268),"",IF($H269=-1,BP268,IF(AND($H269=1,BN$9=$R268),$J269,IF($H269=1,BO268,""))))))))</f>
        <v>0</v>
      </c>
      <c r="BP269">
        <f ca="1">IF($E268="","",IF($F269="",BP268,IF(AND($M269=1,BP$9&gt;$B$9),"",IF(AND($M269=1,BP$9&lt;=$B$9),LOOKUP(BP$9,$A$12:$A$111,$B$12:$B$111),IF(AND($H269=-1,BQ$9=$R268),"",IF($H269=-1,BQ268,IF(AND($H269=1,BO$9=$R268),$J269,IF($H269=1,BP268,""))))))))</f>
        <v>0</v>
      </c>
    </row>
    <row r="270" spans="4:68" x14ac:dyDescent="0.25">
      <c r="D270" s="4">
        <v>260</v>
      </c>
      <c r="E270" s="1">
        <f t="shared" ca="1" si="39"/>
        <v>30</v>
      </c>
      <c r="F270" t="str">
        <f ca="1">IF(E269="","",IF(AND(B$3="Last",G269="Zero"),F269,IF(B$3="Last",G269,IF(AND(B$3="2nd last",G268="Zero"),F269,IF(B$3="2nd last",G268,IF(AND(B$3="Opposite",G269="Zero"),F269,IF(AND(B$3="Opposite",G269="Red"),"Black",IF(AND(B$3="Opposite",G269="Black"),"Red",IF(AND(B$3="Opposite",G269="Odd"),"Even",IF(AND(B$3="Opposite",G269="Even"),"Odd",IF(AND(B$3="Opposite",G269="High"),"Low",IF(AND(B$3="Opposite",G269="Low"),"High",IF(COUNTIF(Refs!$E$5:$I$6,B$3)=1,RevLab!B$3,"")))))))))))))</f>
        <v>Black</v>
      </c>
      <c r="G270" t="str">
        <f ca="1">IF(E270="","",IF(B$2="Red/Black",LOOKUP(E270,Refs!D:D,Refs!F:F),IF(B$2="High/Low",LOOKUP(E270,Refs!D:D,Refs!H:H),IF(B$2="Odd/Even",LOOKUP(E270,Refs!D:D,Refs!J:J),""))))</f>
        <v>Red</v>
      </c>
      <c r="H270">
        <f t="shared" ca="1" si="40"/>
        <v>-1</v>
      </c>
      <c r="I270">
        <f ca="1">IF(E269="","",IF(F270="","",IF(AND(R269&gt;1,P269+Q269&gt;=$B$4),$B$4,IF(R269=1,P269,P269+Q269))))</f>
        <v>20</v>
      </c>
      <c r="J270">
        <f t="shared" ca="1" si="41"/>
        <v>-20</v>
      </c>
      <c r="K270">
        <f t="shared" ca="1" si="43"/>
        <v>-269</v>
      </c>
      <c r="L270">
        <f t="shared" ca="1" si="44"/>
        <v>86</v>
      </c>
      <c r="M270">
        <f t="shared" ca="1" si="42"/>
        <v>0</v>
      </c>
      <c r="P270">
        <f t="shared" ca="1" si="36"/>
        <v>5</v>
      </c>
      <c r="Q270">
        <f t="shared" ca="1" si="37"/>
        <v>13</v>
      </c>
      <c r="R270" s="2">
        <f t="shared" ca="1" si="38"/>
        <v>6</v>
      </c>
      <c r="S270" s="4">
        <f ca="1">IF(E269="","",IF($F270="",S269,IF($M270=1,LOOKUP(S$9,$A$12:$A$111,$B$12:$B$111),IF(AND($H270=-1,T$9=$R269),"",IF($H270=-1,T269,IF($H270=1,S269))))))</f>
        <v>5</v>
      </c>
      <c r="T270">
        <f ca="1">IF($E269="","",IF($F270="",T269,IF(AND($M270=1,T$9&gt;$B$9),"",IF(AND($M270=1,T$9&lt;=$B$9),LOOKUP(T$9,$A$12:$A$111,$B$12:$B$111),IF(AND($H270=-1,U$9=$R269),"",IF($H270=-1,U269,IF(AND($H270=1,S$9=$R269),$J270,IF($H270=1,T269,""))))))))</f>
        <v>6</v>
      </c>
      <c r="U270">
        <f ca="1">IF($E269="","",IF($F270="",U269,IF(AND($M270=1,U$9&gt;$B$9),"",IF(AND($M270=1,U$9&lt;=$B$9),LOOKUP(U$9,$A$12:$A$111,$B$12:$B$111),IF(AND($H270=-1,V$9=$R269),"",IF($H270=-1,V269,IF(AND($H270=1,T$9=$R269),$J270,IF($H270=1,U269,""))))))))</f>
        <v>7</v>
      </c>
      <c r="V270">
        <f ca="1">IF($E269="","",IF($F270="",V269,IF(AND($M270=1,V$9&gt;$B$9),"",IF(AND($M270=1,V$9&lt;=$B$9),LOOKUP(V$9,$A$12:$A$111,$B$12:$B$111),IF(AND($H270=-1,W$9=$R269),"",IF($H270=-1,W269,IF(AND($H270=1,U$9=$R269),$J270,IF($H270=1,V269,""))))))))</f>
        <v>9</v>
      </c>
      <c r="W270">
        <f ca="1">IF($E269="","",IF($F270="",W269,IF(AND($M270=1,W$9&gt;$B$9),"",IF(AND($M270=1,W$9&lt;=$B$9),LOOKUP(W$9,$A$12:$A$111,$B$12:$B$111),IF(AND($H270=-1,X$9=$R269),"",IF($H270=-1,X269,IF(AND($H270=1,V$9=$R269),$J270,IF($H270=1,W269,""))))))))</f>
        <v>11</v>
      </c>
      <c r="X270">
        <f ca="1">IF($E269="","",IF($F270="",X269,IF(AND($M270=1,X$9&gt;$B$9),"",IF(AND($M270=1,X$9&lt;=$B$9),LOOKUP(X$9,$A$12:$A$111,$B$12:$B$111),IF(AND($H270=-1,Y$9=$R269),"",IF($H270=-1,Y269,IF(AND($H270=1,W$9=$R269),$J270,IF($H270=1,X269,""))))))))</f>
        <v>13</v>
      </c>
      <c r="Y270" t="str">
        <f ca="1">IF($E269="","",IF($F270="",Y269,IF(AND($M270=1,Y$9&gt;$B$9),"",IF(AND($M270=1,Y$9&lt;=$B$9),LOOKUP(Y$9,$A$12:$A$111,$B$12:$B$111),IF(AND($H270=-1,Z$9=$R269),"",IF($H270=-1,Z269,IF(AND($H270=1,X$9=$R269),$J270,IF($H270=1,Y269,""))))))))</f>
        <v/>
      </c>
      <c r="Z270" t="str">
        <f ca="1">IF($E269="","",IF($F270="",Z269,IF(AND($M270=1,Z$9&gt;$B$9),"",IF(AND($M270=1,Z$9&lt;=$B$9),LOOKUP(Z$9,$A$12:$A$111,$B$12:$B$111),IF(AND($H270=-1,AA$9=$R269),"",IF($H270=-1,AA269,IF(AND($H270=1,Y$9=$R269),$J270,IF($H270=1,Z269,""))))))))</f>
        <v/>
      </c>
      <c r="AA270" t="str">
        <f ca="1">IF($E269="","",IF($F270="",AA269,IF(AND($M270=1,AA$9&gt;$B$9),"",IF(AND($M270=1,AA$9&lt;=$B$9),LOOKUP(AA$9,$A$12:$A$111,$B$12:$B$111),IF(AND($H270=-1,AB$9=$R269),"",IF($H270=-1,AB269,IF(AND($H270=1,Z$9=$R269),$J270,IF($H270=1,AA269,""))))))))</f>
        <v/>
      </c>
      <c r="AB270" t="str">
        <f ca="1">IF($E269="","",IF($F270="",AB269,IF(AND($M270=1,AB$9&gt;$B$9),"",IF(AND($M270=1,AB$9&lt;=$B$9),LOOKUP(AB$9,$A$12:$A$111,$B$12:$B$111),IF(AND($H270=-1,AC$9=$R269),"",IF($H270=-1,AC269,IF(AND($H270=1,AA$9=$R269),$J270,IF($H270=1,AB269,""))))))))</f>
        <v/>
      </c>
      <c r="AC270" t="str">
        <f ca="1">IF($E269="","",IF($F270="",AC269,IF(AND($M270=1,AC$9&gt;$B$9),"",IF(AND($M270=1,AC$9&lt;=$B$9),LOOKUP(AC$9,$A$12:$A$111,$B$12:$B$111),IF(AND($H270=-1,AD$9=$R269),"",IF($H270=-1,AD269,IF(AND($H270=1,AB$9=$R269),$J270,IF($H270=1,AC269,""))))))))</f>
        <v/>
      </c>
      <c r="AD270" t="str">
        <f ca="1">IF($E269="","",IF($F270="",AD269,IF(AND($M270=1,AD$9&gt;$B$9),"",IF(AND($M270=1,AD$9&lt;=$B$9),LOOKUP(AD$9,$A$12:$A$111,$B$12:$B$111),IF(AND($H270=-1,AE$9=$R269),"",IF($H270=-1,AE269,IF(AND($H270=1,AC$9=$R269),$J270,IF($H270=1,AD269,""))))))))</f>
        <v/>
      </c>
      <c r="AE270" t="str">
        <f ca="1">IF($E269="","",IF($F270="",AE269,IF(AND($M270=1,AE$9&gt;$B$9),"",IF(AND($M270=1,AE$9&lt;=$B$9),LOOKUP(AE$9,$A$12:$A$111,$B$12:$B$111),IF(AND($H270=-1,AF$9=$R269),"",IF($H270=-1,AF269,IF(AND($H270=1,AD$9=$R269),$J270,IF($H270=1,AE269,""))))))))</f>
        <v/>
      </c>
      <c r="AF270" t="str">
        <f ca="1">IF($E269="","",IF($F270="",AF269,IF(AND($M270=1,AF$9&gt;$B$9),"",IF(AND($M270=1,AF$9&lt;=$B$9),LOOKUP(AF$9,$A$12:$A$111,$B$12:$B$111),IF(AND($H270=-1,AG$9=$R269),"",IF($H270=-1,AG269,IF(AND($H270=1,AE$9=$R269),$J270,IF($H270=1,AF269,""))))))))</f>
        <v/>
      </c>
      <c r="AG270" t="str">
        <f ca="1">IF($E269="","",IF($F270="",AG269,IF(AND($M270=1,AG$9&gt;$B$9),"",IF(AND($M270=1,AG$9&lt;=$B$9),LOOKUP(AG$9,$A$12:$A$111,$B$12:$B$111),IF(AND($H270=-1,AH$9=$R269),"",IF($H270=-1,AH269,IF(AND($H270=1,AF$9=$R269),$J270,IF($H270=1,AG269,""))))))))</f>
        <v/>
      </c>
      <c r="AH270" t="str">
        <f ca="1">IF($E269="","",IF($F270="",AH269,IF(AND($M270=1,AH$9&gt;$B$9),"",IF(AND($M270=1,AH$9&lt;=$B$9),LOOKUP(AH$9,$A$12:$A$111,$B$12:$B$111),IF(AND($H270=-1,AI$9=$R269),"",IF($H270=-1,AI269,IF(AND($H270=1,AG$9=$R269),$J270,IF($H270=1,AH269,""))))))))</f>
        <v/>
      </c>
      <c r="AI270" t="str">
        <f ca="1">IF($E269="","",IF($F270="",AI269,IF(AND($M270=1,AI$9&gt;$B$9),"",IF(AND($M270=1,AI$9&lt;=$B$9),LOOKUP(AI$9,$A$12:$A$111,$B$12:$B$111),IF(AND($H270=-1,AJ$9=$R269),"",IF($H270=-1,AJ269,IF(AND($H270=1,AH$9=$R269),$J270,IF($H270=1,AI269,""))))))))</f>
        <v/>
      </c>
      <c r="AJ270" t="str">
        <f ca="1">IF($E269="","",IF($F270="",AJ269,IF(AND($M270=1,AJ$9&gt;$B$9),"",IF(AND($M270=1,AJ$9&lt;=$B$9),LOOKUP(AJ$9,$A$12:$A$111,$B$12:$B$111),IF(AND($H270=-1,AK$9=$R269),"",IF($H270=-1,AK269,IF(AND($H270=1,AI$9=$R269),$J270,IF($H270=1,AJ269,""))))))))</f>
        <v/>
      </c>
      <c r="AK270" t="str">
        <f ca="1">IF($E269="","",IF($F270="",AK269,IF(AND($M270=1,AK$9&gt;$B$9),"",IF(AND($M270=1,AK$9&lt;=$B$9),LOOKUP(AK$9,$A$12:$A$111,$B$12:$B$111),IF(AND($H270=-1,AL$9=$R269),"",IF($H270=-1,AL269,IF(AND($H270=1,AJ$9=$R269),$J270,IF($H270=1,AK269,""))))))))</f>
        <v/>
      </c>
      <c r="AL270" t="str">
        <f ca="1">IF($E269="","",IF($F270="",AL269,IF(AND($M270=1,AL$9&gt;$B$9),"",IF(AND($M270=1,AL$9&lt;=$B$9),LOOKUP(AL$9,$A$12:$A$111,$B$12:$B$111),IF(AND($H270=-1,AM$9=$R269),"",IF($H270=-1,AM269,IF(AND($H270=1,AK$9=$R269),$J270,IF($H270=1,AL269,""))))))))</f>
        <v/>
      </c>
      <c r="AM270" t="str">
        <f ca="1">IF($E269="","",IF($F270="",AM269,IF(AND($M270=1,AM$9&gt;$B$9),"",IF(AND($M270=1,AM$9&lt;=$B$9),LOOKUP(AM$9,$A$12:$A$111,$B$12:$B$111),IF(AND($H270=-1,AN$9=$R269),"",IF($H270=-1,AN269,IF(AND($H270=1,AL$9=$R269),$J270,IF($H270=1,AM269,""))))))))</f>
        <v/>
      </c>
      <c r="AN270" t="str">
        <f ca="1">IF($E269="","",IF($F270="",AN269,IF(AND($M270=1,AN$9&gt;$B$9),"",IF(AND($M270=1,AN$9&lt;=$B$9),LOOKUP(AN$9,$A$12:$A$111,$B$12:$B$111),IF(AND($H270=-1,AO$9=$R269),"",IF($H270=-1,AO269,IF(AND($H270=1,AM$9=$R269),$J270,IF($H270=1,AN269,""))))))))</f>
        <v/>
      </c>
      <c r="AO270" t="str">
        <f ca="1">IF($E269="","",IF($F270="",AO269,IF(AND($M270=1,AO$9&gt;$B$9),"",IF(AND($M270=1,AO$9&lt;=$B$9),LOOKUP(AO$9,$A$12:$A$111,$B$12:$B$111),IF(AND($H270=-1,AP$9=$R269),"",IF($H270=-1,AP269,IF(AND($H270=1,AN$9=$R269),$J270,IF($H270=1,AO269,""))))))))</f>
        <v/>
      </c>
      <c r="AP270" t="str">
        <f ca="1">IF($E269="","",IF($F270="",AP269,IF(AND($M270=1,AP$9&gt;$B$9),"",IF(AND($M270=1,AP$9&lt;=$B$9),LOOKUP(AP$9,$A$12:$A$111,$B$12:$B$111),IF(AND($H270=-1,AQ$9=$R269),"",IF($H270=-1,AQ269,IF(AND($H270=1,AO$9=$R269),$J270,IF($H270=1,AP269,""))))))))</f>
        <v/>
      </c>
      <c r="AQ270" t="str">
        <f ca="1">IF($E269="","",IF($F270="",AQ269,IF(AND($M270=1,AQ$9&gt;$B$9),"",IF(AND($M270=1,AQ$9&lt;=$B$9),LOOKUP(AQ$9,$A$12:$A$111,$B$12:$B$111),IF(AND($H270=-1,AR$9=$R269),"",IF($H270=-1,AR269,IF(AND($H270=1,AP$9=$R269),$J270,IF($H270=1,AQ269,""))))))))</f>
        <v/>
      </c>
      <c r="AR270" t="str">
        <f ca="1">IF($E269="","",IF($F270="",AR269,IF(AND($M270=1,AR$9&gt;$B$9),"",IF(AND($M270=1,AR$9&lt;=$B$9),LOOKUP(AR$9,$A$12:$A$111,$B$12:$B$111),IF(AND($H270=-1,AS$9=$R269),"",IF($H270=-1,AS269,IF(AND($H270=1,AQ$9=$R269),$J270,IF($H270=1,AR269,""))))))))</f>
        <v/>
      </c>
      <c r="AS270" t="str">
        <f ca="1">IF($E269="","",IF($F270="",AS269,IF(AND($M270=1,AS$9&gt;$B$9),"",IF(AND($M270=1,AS$9&lt;=$B$9),LOOKUP(AS$9,$A$12:$A$111,$B$12:$B$111),IF(AND($H270=-1,AT$9=$R269),"",IF($H270=-1,AT269,IF(AND($H270=1,AR$9=$R269),$J270,IF($H270=1,AS269,""))))))))</f>
        <v/>
      </c>
      <c r="AT270" t="str">
        <f ca="1">IF($E269="","",IF($F270="",AT269,IF(AND($M270=1,AT$9&gt;$B$9),"",IF(AND($M270=1,AT$9&lt;=$B$9),LOOKUP(AT$9,$A$12:$A$111,$B$12:$B$111),IF(AND($H270=-1,AU$9=$R269),"",IF($H270=-1,AU269,IF(AND($H270=1,AS$9=$R269),$J270,IF($H270=1,AT269,""))))))))</f>
        <v/>
      </c>
      <c r="AU270" t="str">
        <f ca="1">IF($E269="","",IF($F270="",AU269,IF(AND($M270=1,AU$9&gt;$B$9),"",IF(AND($M270=1,AU$9&lt;=$B$9),LOOKUP(AU$9,$A$12:$A$111,$B$12:$B$111),IF(AND($H270=-1,AV$9=$R269),"",IF($H270=-1,AV269,IF(AND($H270=1,AT$9=$R269),$J270,IF($H270=1,AU269,""))))))))</f>
        <v/>
      </c>
      <c r="AV270" t="str">
        <f ca="1">IF($E269="","",IF($F270="",AV269,IF(AND($M270=1,AV$9&gt;$B$9),"",IF(AND($M270=1,AV$9&lt;=$B$9),LOOKUP(AV$9,$A$12:$A$111,$B$12:$B$111),IF(AND($H270=-1,AW$9=$R269),"",IF($H270=-1,AW269,IF(AND($H270=1,AU$9=$R269),$J270,IF($H270=1,AV269,""))))))))</f>
        <v/>
      </c>
      <c r="AW270" t="str">
        <f ca="1">IF($E269="","",IF($F270="",AW269,IF(AND($M270=1,AW$9&gt;$B$9),"",IF(AND($M270=1,AW$9&lt;=$B$9),LOOKUP(AW$9,$A$12:$A$111,$B$12:$B$111),IF(AND($H270=-1,AX$9=$R269),"",IF($H270=-1,AX269,IF(AND($H270=1,AV$9=$R269),$J270,IF($H270=1,AW269,""))))))))</f>
        <v/>
      </c>
      <c r="AX270" t="str">
        <f ca="1">IF($E269="","",IF($F270="",AX269,IF(AND($M270=1,AX$9&gt;$B$9),"",IF(AND($M270=1,AX$9&lt;=$B$9),LOOKUP(AX$9,$A$12:$A$111,$B$12:$B$111),IF(AND($H270=-1,AY$9=$R269),"",IF($H270=-1,AY269,IF(AND($H270=1,AW$9=$R269),$J270,IF($H270=1,AX269,""))))))))</f>
        <v/>
      </c>
      <c r="AY270" t="str">
        <f ca="1">IF($E269="","",IF($F270="",AY269,IF(AND($M270=1,AY$9&gt;$B$9),"",IF(AND($M270=1,AY$9&lt;=$B$9),LOOKUP(AY$9,$A$12:$A$111,$B$12:$B$111),IF(AND($H270=-1,AZ$9=$R269),"",IF($H270=-1,AZ269,IF(AND($H270=1,AX$9=$R269),$J270,IF($H270=1,AY269,""))))))))</f>
        <v/>
      </c>
      <c r="AZ270" t="str">
        <f ca="1">IF($E269="","",IF($F270="",AZ269,IF(AND($M270=1,AZ$9&gt;$B$9),"",IF(AND($M270=1,AZ$9&lt;=$B$9),LOOKUP(AZ$9,$A$12:$A$111,$B$12:$B$111),IF(AND($H270=-1,BA$9=$R269),"",IF($H270=-1,BA269,IF(AND($H270=1,AY$9=$R269),$J270,IF($H270=1,AZ269,""))))))))</f>
        <v/>
      </c>
      <c r="BA270" t="str">
        <f ca="1">IF($E269="","",IF($F270="",BA269,IF(AND($M270=1,BA$9&gt;$B$9),"",IF(AND($M270=1,BA$9&lt;=$B$9),LOOKUP(BA$9,$A$12:$A$111,$B$12:$B$111),IF(AND($H270=-1,BB$9=$R269),"",IF($H270=-1,BB269,IF(AND($H270=1,AZ$9=$R269),$J270,IF($H270=1,BA269,""))))))))</f>
        <v/>
      </c>
      <c r="BB270" t="str">
        <f ca="1">IF($E269="","",IF($F270="",BB269,IF(AND($M270=1,BB$9&gt;$B$9),"",IF(AND($M270=1,BB$9&lt;=$B$9),LOOKUP(BB$9,$A$12:$A$111,$B$12:$B$111),IF(AND($H270=-1,BC$9=$R269),"",IF($H270=-1,BC269,IF(AND($H270=1,BA$9=$R269),$J270,IF($H270=1,BB269,""))))))))</f>
        <v/>
      </c>
      <c r="BC270" t="str">
        <f ca="1">IF($E269="","",IF($F270="",BC269,IF(AND($M270=1,BC$9&gt;$B$9),"",IF(AND($M270=1,BC$9&lt;=$B$9),LOOKUP(BC$9,$A$12:$A$111,$B$12:$B$111),IF(AND($H270=-1,BD$9=$R269),"",IF($H270=-1,BD269,IF(AND($H270=1,BB$9=$R269),$J270,IF($H270=1,BC269,""))))))))</f>
        <v/>
      </c>
      <c r="BD270" t="str">
        <f ca="1">IF($E269="","",IF($F270="",BD269,IF(AND($M270=1,BD$9&gt;$B$9),"",IF(AND($M270=1,BD$9&lt;=$B$9),LOOKUP(BD$9,$A$12:$A$111,$B$12:$B$111),IF(AND($H270=-1,BE$9=$R269),"",IF($H270=-1,BE269,IF(AND($H270=1,BC$9=$R269),$J270,IF($H270=1,BD269,""))))))))</f>
        <v/>
      </c>
      <c r="BE270" t="str">
        <f ca="1">IF($E269="","",IF($F270="",BE269,IF(AND($M270=1,BE$9&gt;$B$9),"",IF(AND($M270=1,BE$9&lt;=$B$9),LOOKUP(BE$9,$A$12:$A$111,$B$12:$B$111),IF(AND($H270=-1,BF$9=$R269),"",IF($H270=-1,BF269,IF(AND($H270=1,BD$9=$R269),$J270,IF($H270=1,BE269,""))))))))</f>
        <v/>
      </c>
      <c r="BF270" t="str">
        <f ca="1">IF($E269="","",IF($F270="",BF269,IF(AND($M270=1,BF$9&gt;$B$9),"",IF(AND($M270=1,BF$9&lt;=$B$9),LOOKUP(BF$9,$A$12:$A$111,$B$12:$B$111),IF(AND($H270=-1,BG$9=$R269),"",IF($H270=-1,BG269,IF(AND($H270=1,BE$9=$R269),$J270,IF($H270=1,BF269,""))))))))</f>
        <v/>
      </c>
      <c r="BG270" t="str">
        <f ca="1">IF($E269="","",IF($F270="",BG269,IF(AND($M270=1,BG$9&gt;$B$9),"",IF(AND($M270=1,BG$9&lt;=$B$9),LOOKUP(BG$9,$A$12:$A$111,$B$12:$B$111),IF(AND($H270=-1,BH$9=$R269),"",IF($H270=-1,BH269,IF(AND($H270=1,BF$9=$R269),$J270,IF($H270=1,BG269,""))))))))</f>
        <v/>
      </c>
      <c r="BH270" t="str">
        <f ca="1">IF($E269="","",IF($F270="",BH269,IF(AND($M270=1,BH$9&gt;$B$9),"",IF(AND($M270=1,BH$9&lt;=$B$9),LOOKUP(BH$9,$A$12:$A$111,$B$12:$B$111),IF(AND($H270=-1,BI$9=$R269),"",IF($H270=-1,BI269,IF(AND($H270=1,BG$9=$R269),$J270,IF($H270=1,BH269,""))))))))</f>
        <v/>
      </c>
      <c r="BI270" t="str">
        <f ca="1">IF($E269="","",IF($F270="",BI269,IF(AND($M270=1,BI$9&gt;$B$9),"",IF(AND($M270=1,BI$9&lt;=$B$9),LOOKUP(BI$9,$A$12:$A$111,$B$12:$B$111),IF(AND($H270=-1,BJ$9=$R269),"",IF($H270=-1,BJ269,IF(AND($H270=1,BH$9=$R269),$J270,IF($H270=1,BI269,""))))))))</f>
        <v/>
      </c>
      <c r="BJ270" t="str">
        <f ca="1">IF($E269="","",IF($F270="",BJ269,IF(AND($M270=1,BJ$9&gt;$B$9),"",IF(AND($M270=1,BJ$9&lt;=$B$9),LOOKUP(BJ$9,$A$12:$A$111,$B$12:$B$111),IF(AND($H270=-1,BK$9=$R269),"",IF($H270=-1,BK269,IF(AND($H270=1,BI$9=$R269),$J270,IF($H270=1,BJ269,""))))))))</f>
        <v/>
      </c>
      <c r="BK270" t="str">
        <f ca="1">IF($E269="","",IF($F270="",BK269,IF(AND($M270=1,BK$9&gt;$B$9),"",IF(AND($M270=1,BK$9&lt;=$B$9),LOOKUP(BK$9,$A$12:$A$111,$B$12:$B$111),IF(AND($H270=-1,BL$9=$R269),"",IF($H270=-1,BL269,IF(AND($H270=1,BJ$9=$R269),$J270,IF($H270=1,BK269,""))))))))</f>
        <v/>
      </c>
      <c r="BL270" t="str">
        <f ca="1">IF($E269="","",IF($F270="",BL269,IF(AND($M270=1,BL$9&gt;$B$9),"",IF(AND($M270=1,BL$9&lt;=$B$9),LOOKUP(BL$9,$A$12:$A$111,$B$12:$B$111),IF(AND($H270=-1,BM$9=$R269),"",IF($H270=-1,BM269,IF(AND($H270=1,BK$9=$R269),$J270,IF($H270=1,BL269,""))))))))</f>
        <v/>
      </c>
      <c r="BM270">
        <f ca="1">IF($E269="","",IF($F270="",BM269,IF(AND($M270=1,BM$9&gt;$B$9),"",IF(AND($M270=1,BM$9&lt;=$B$9),LOOKUP(BM$9,$A$12:$A$111,$B$12:$B$111),IF(AND($H270=-1,BN$9=$R269),"",IF($H270=-1,BN269,IF(AND($H270=1,BL$9=$R269),$J270,IF($H270=1,BM269,""))))))))</f>
        <v>0</v>
      </c>
      <c r="BN270">
        <f ca="1">IF($E269="","",IF($F270="",BN269,IF(AND($M270=1,BN$9&gt;$B$9),"",IF(AND($M270=1,BN$9&lt;=$B$9),LOOKUP(BN$9,$A$12:$A$111,$B$12:$B$111),IF(AND($H270=-1,BO$9=$R269),"",IF($H270=-1,BO269,IF(AND($H270=1,BM$9=$R269),$J270,IF($H270=1,BN269,""))))))))</f>
        <v>0</v>
      </c>
      <c r="BO270">
        <f ca="1">IF($E269="","",IF($F270="",BO269,IF(AND($M270=1,BO$9&gt;$B$9),"",IF(AND($M270=1,BO$9&lt;=$B$9),LOOKUP(BO$9,$A$12:$A$111,$B$12:$B$111),IF(AND($H270=-1,BP$9=$R269),"",IF($H270=-1,BP269,IF(AND($H270=1,BN$9=$R269),$J270,IF($H270=1,BO269,""))))))))</f>
        <v>0</v>
      </c>
      <c r="BP270">
        <f ca="1">IF($E269="","",IF($F270="",BP269,IF(AND($M270=1,BP$9&gt;$B$9),"",IF(AND($M270=1,BP$9&lt;=$B$9),LOOKUP(BP$9,$A$12:$A$111,$B$12:$B$111),IF(AND($H270=-1,BQ$9=$R269),"",IF($H270=-1,BQ269,IF(AND($H270=1,BO$9=$R269),$J270,IF($H270=1,BP269,""))))))))</f>
        <v>0</v>
      </c>
    </row>
    <row r="271" spans="4:68" x14ac:dyDescent="0.25">
      <c r="D271" s="4">
        <v>261</v>
      </c>
      <c r="E271" s="1">
        <f t="shared" ca="1" si="39"/>
        <v>3</v>
      </c>
      <c r="F271" t="str">
        <f ca="1">IF(E270="","",IF(AND(B$3="Last",G270="Zero"),F270,IF(B$3="Last",G270,IF(AND(B$3="2nd last",G269="Zero"),F270,IF(B$3="2nd last",G269,IF(AND(B$3="Opposite",G270="Zero"),F270,IF(AND(B$3="Opposite",G270="Red"),"Black",IF(AND(B$3="Opposite",G270="Black"),"Red",IF(AND(B$3="Opposite",G270="Odd"),"Even",IF(AND(B$3="Opposite",G270="Even"),"Odd",IF(AND(B$3="Opposite",G270="High"),"Low",IF(AND(B$3="Opposite",G270="Low"),"High",IF(COUNTIF(Refs!$E$5:$I$6,B$3)=1,RevLab!B$3,"")))))))))))))</f>
        <v>Black</v>
      </c>
      <c r="G271" t="str">
        <f ca="1">IF(E271="","",IF(B$2="Red/Black",LOOKUP(E271,Refs!D:D,Refs!F:F),IF(B$2="High/Low",LOOKUP(E271,Refs!D:D,Refs!H:H),IF(B$2="Odd/Even",LOOKUP(E271,Refs!D:D,Refs!J:J),""))))</f>
        <v>Red</v>
      </c>
      <c r="H271">
        <f t="shared" ca="1" si="40"/>
        <v>-1</v>
      </c>
      <c r="I271">
        <f ca="1">IF(E270="","",IF(F271="","",IF(AND(R270&gt;1,P270+Q270&gt;=$B$4),$B$4,IF(R270=1,P270,P270+Q270))))</f>
        <v>18</v>
      </c>
      <c r="J271">
        <f t="shared" ca="1" si="41"/>
        <v>-18</v>
      </c>
      <c r="K271">
        <f t="shared" ca="1" si="43"/>
        <v>-287</v>
      </c>
      <c r="L271">
        <f t="shared" ca="1" si="44"/>
        <v>86</v>
      </c>
      <c r="M271">
        <f t="shared" ca="1" si="42"/>
        <v>0</v>
      </c>
      <c r="P271">
        <f t="shared" ca="1" si="36"/>
        <v>6</v>
      </c>
      <c r="Q271">
        <f t="shared" ca="1" si="37"/>
        <v>11</v>
      </c>
      <c r="R271" s="2">
        <f t="shared" ca="1" si="38"/>
        <v>4</v>
      </c>
      <c r="S271" s="4">
        <f ca="1">IF(E270="","",IF($F271="",S270,IF($M271=1,LOOKUP(S$9,$A$12:$A$111,$B$12:$B$111),IF(AND($H271=-1,T$9=$R270),"",IF($H271=-1,T270,IF($H271=1,S270))))))</f>
        <v>6</v>
      </c>
      <c r="T271">
        <f ca="1">IF($E270="","",IF($F271="",T270,IF(AND($M271=1,T$9&gt;$B$9),"",IF(AND($M271=1,T$9&lt;=$B$9),LOOKUP(T$9,$A$12:$A$111,$B$12:$B$111),IF(AND($H271=-1,U$9=$R270),"",IF($H271=-1,U270,IF(AND($H271=1,S$9=$R270),$J271,IF($H271=1,T270,""))))))))</f>
        <v>7</v>
      </c>
      <c r="U271">
        <f ca="1">IF($E270="","",IF($F271="",U270,IF(AND($M271=1,U$9&gt;$B$9),"",IF(AND($M271=1,U$9&lt;=$B$9),LOOKUP(U$9,$A$12:$A$111,$B$12:$B$111),IF(AND($H271=-1,V$9=$R270),"",IF($H271=-1,V270,IF(AND($H271=1,T$9=$R270),$J271,IF($H271=1,U270,""))))))))</f>
        <v>9</v>
      </c>
      <c r="V271">
        <f ca="1">IF($E270="","",IF($F271="",V270,IF(AND($M271=1,V$9&gt;$B$9),"",IF(AND($M271=1,V$9&lt;=$B$9),LOOKUP(V$9,$A$12:$A$111,$B$12:$B$111),IF(AND($H271=-1,W$9=$R270),"",IF($H271=-1,W270,IF(AND($H271=1,U$9=$R270),$J271,IF($H271=1,V270,""))))))))</f>
        <v>11</v>
      </c>
      <c r="W271" t="str">
        <f ca="1">IF($E270="","",IF($F271="",W270,IF(AND($M271=1,W$9&gt;$B$9),"",IF(AND($M271=1,W$9&lt;=$B$9),LOOKUP(W$9,$A$12:$A$111,$B$12:$B$111),IF(AND($H271=-1,X$9=$R270),"",IF($H271=-1,X270,IF(AND($H271=1,V$9=$R270),$J271,IF($H271=1,W270,""))))))))</f>
        <v/>
      </c>
      <c r="X271" t="str">
        <f ca="1">IF($E270="","",IF($F271="",X270,IF(AND($M271=1,X$9&gt;$B$9),"",IF(AND($M271=1,X$9&lt;=$B$9),LOOKUP(X$9,$A$12:$A$111,$B$12:$B$111),IF(AND($H271=-1,Y$9=$R270),"",IF($H271=-1,Y270,IF(AND($H271=1,W$9=$R270),$J271,IF($H271=1,X270,""))))))))</f>
        <v/>
      </c>
      <c r="Y271" t="str">
        <f ca="1">IF($E270="","",IF($F271="",Y270,IF(AND($M271=1,Y$9&gt;$B$9),"",IF(AND($M271=1,Y$9&lt;=$B$9),LOOKUP(Y$9,$A$12:$A$111,$B$12:$B$111),IF(AND($H271=-1,Z$9=$R270),"",IF($H271=-1,Z270,IF(AND($H271=1,X$9=$R270),$J271,IF($H271=1,Y270,""))))))))</f>
        <v/>
      </c>
      <c r="Z271" t="str">
        <f ca="1">IF($E270="","",IF($F271="",Z270,IF(AND($M271=1,Z$9&gt;$B$9),"",IF(AND($M271=1,Z$9&lt;=$B$9),LOOKUP(Z$9,$A$12:$A$111,$B$12:$B$111),IF(AND($H271=-1,AA$9=$R270),"",IF($H271=-1,AA270,IF(AND($H271=1,Y$9=$R270),$J271,IF($H271=1,Z270,""))))))))</f>
        <v/>
      </c>
      <c r="AA271" t="str">
        <f ca="1">IF($E270="","",IF($F271="",AA270,IF(AND($M271=1,AA$9&gt;$B$9),"",IF(AND($M271=1,AA$9&lt;=$B$9),LOOKUP(AA$9,$A$12:$A$111,$B$12:$B$111),IF(AND($H271=-1,AB$9=$R270),"",IF($H271=-1,AB270,IF(AND($H271=1,Z$9=$R270),$J271,IF($H271=1,AA270,""))))))))</f>
        <v/>
      </c>
      <c r="AB271" t="str">
        <f ca="1">IF($E270="","",IF($F271="",AB270,IF(AND($M271=1,AB$9&gt;$B$9),"",IF(AND($M271=1,AB$9&lt;=$B$9),LOOKUP(AB$9,$A$12:$A$111,$B$12:$B$111),IF(AND($H271=-1,AC$9=$R270),"",IF($H271=-1,AC270,IF(AND($H271=1,AA$9=$R270),$J271,IF($H271=1,AB270,""))))))))</f>
        <v/>
      </c>
      <c r="AC271" t="str">
        <f ca="1">IF($E270="","",IF($F271="",AC270,IF(AND($M271=1,AC$9&gt;$B$9),"",IF(AND($M271=1,AC$9&lt;=$B$9),LOOKUP(AC$9,$A$12:$A$111,$B$12:$B$111),IF(AND($H271=-1,AD$9=$R270),"",IF($H271=-1,AD270,IF(AND($H271=1,AB$9=$R270),$J271,IF($H271=1,AC270,""))))))))</f>
        <v/>
      </c>
      <c r="AD271" t="str">
        <f ca="1">IF($E270="","",IF($F271="",AD270,IF(AND($M271=1,AD$9&gt;$B$9),"",IF(AND($M271=1,AD$9&lt;=$B$9),LOOKUP(AD$9,$A$12:$A$111,$B$12:$B$111),IF(AND($H271=-1,AE$9=$R270),"",IF($H271=-1,AE270,IF(AND($H271=1,AC$9=$R270),$J271,IF($H271=1,AD270,""))))))))</f>
        <v/>
      </c>
      <c r="AE271" t="str">
        <f ca="1">IF($E270="","",IF($F271="",AE270,IF(AND($M271=1,AE$9&gt;$B$9),"",IF(AND($M271=1,AE$9&lt;=$B$9),LOOKUP(AE$9,$A$12:$A$111,$B$12:$B$111),IF(AND($H271=-1,AF$9=$R270),"",IF($H271=-1,AF270,IF(AND($H271=1,AD$9=$R270),$J271,IF($H271=1,AE270,""))))))))</f>
        <v/>
      </c>
      <c r="AF271" t="str">
        <f ca="1">IF($E270="","",IF($F271="",AF270,IF(AND($M271=1,AF$9&gt;$B$9),"",IF(AND($M271=1,AF$9&lt;=$B$9),LOOKUP(AF$9,$A$12:$A$111,$B$12:$B$111),IF(AND($H271=-1,AG$9=$R270),"",IF($H271=-1,AG270,IF(AND($H271=1,AE$9=$R270),$J271,IF($H271=1,AF270,""))))))))</f>
        <v/>
      </c>
      <c r="AG271" t="str">
        <f ca="1">IF($E270="","",IF($F271="",AG270,IF(AND($M271=1,AG$9&gt;$B$9),"",IF(AND($M271=1,AG$9&lt;=$B$9),LOOKUP(AG$9,$A$12:$A$111,$B$12:$B$111),IF(AND($H271=-1,AH$9=$R270),"",IF($H271=-1,AH270,IF(AND($H271=1,AF$9=$R270),$J271,IF($H271=1,AG270,""))))))))</f>
        <v/>
      </c>
      <c r="AH271" t="str">
        <f ca="1">IF($E270="","",IF($F271="",AH270,IF(AND($M271=1,AH$9&gt;$B$9),"",IF(AND($M271=1,AH$9&lt;=$B$9),LOOKUP(AH$9,$A$12:$A$111,$B$12:$B$111),IF(AND($H271=-1,AI$9=$R270),"",IF($H271=-1,AI270,IF(AND($H271=1,AG$9=$R270),$J271,IF($H271=1,AH270,""))))))))</f>
        <v/>
      </c>
      <c r="AI271" t="str">
        <f ca="1">IF($E270="","",IF($F271="",AI270,IF(AND($M271=1,AI$9&gt;$B$9),"",IF(AND($M271=1,AI$9&lt;=$B$9),LOOKUP(AI$9,$A$12:$A$111,$B$12:$B$111),IF(AND($H271=-1,AJ$9=$R270),"",IF($H271=-1,AJ270,IF(AND($H271=1,AH$9=$R270),$J271,IF($H271=1,AI270,""))))))))</f>
        <v/>
      </c>
      <c r="AJ271" t="str">
        <f ca="1">IF($E270="","",IF($F271="",AJ270,IF(AND($M271=1,AJ$9&gt;$B$9),"",IF(AND($M271=1,AJ$9&lt;=$B$9),LOOKUP(AJ$9,$A$12:$A$111,$B$12:$B$111),IF(AND($H271=-1,AK$9=$R270),"",IF($H271=-1,AK270,IF(AND($H271=1,AI$9=$R270),$J271,IF($H271=1,AJ270,""))))))))</f>
        <v/>
      </c>
      <c r="AK271" t="str">
        <f ca="1">IF($E270="","",IF($F271="",AK270,IF(AND($M271=1,AK$9&gt;$B$9),"",IF(AND($M271=1,AK$9&lt;=$B$9),LOOKUP(AK$9,$A$12:$A$111,$B$12:$B$111),IF(AND($H271=-1,AL$9=$R270),"",IF($H271=-1,AL270,IF(AND($H271=1,AJ$9=$R270),$J271,IF($H271=1,AK270,""))))))))</f>
        <v/>
      </c>
      <c r="AL271" t="str">
        <f ca="1">IF($E270="","",IF($F271="",AL270,IF(AND($M271=1,AL$9&gt;$B$9),"",IF(AND($M271=1,AL$9&lt;=$B$9),LOOKUP(AL$9,$A$12:$A$111,$B$12:$B$111),IF(AND($H271=-1,AM$9=$R270),"",IF($H271=-1,AM270,IF(AND($H271=1,AK$9=$R270),$J271,IF($H271=1,AL270,""))))))))</f>
        <v/>
      </c>
      <c r="AM271" t="str">
        <f ca="1">IF($E270="","",IF($F271="",AM270,IF(AND($M271=1,AM$9&gt;$B$9),"",IF(AND($M271=1,AM$9&lt;=$B$9),LOOKUP(AM$9,$A$12:$A$111,$B$12:$B$111),IF(AND($H271=-1,AN$9=$R270),"",IF($H271=-1,AN270,IF(AND($H271=1,AL$9=$R270),$J271,IF($H271=1,AM270,""))))))))</f>
        <v/>
      </c>
      <c r="AN271" t="str">
        <f ca="1">IF($E270="","",IF($F271="",AN270,IF(AND($M271=1,AN$9&gt;$B$9),"",IF(AND($M271=1,AN$9&lt;=$B$9),LOOKUP(AN$9,$A$12:$A$111,$B$12:$B$111),IF(AND($H271=-1,AO$9=$R270),"",IF($H271=-1,AO270,IF(AND($H271=1,AM$9=$R270),$J271,IF($H271=1,AN270,""))))))))</f>
        <v/>
      </c>
      <c r="AO271" t="str">
        <f ca="1">IF($E270="","",IF($F271="",AO270,IF(AND($M271=1,AO$9&gt;$B$9),"",IF(AND($M271=1,AO$9&lt;=$B$9),LOOKUP(AO$9,$A$12:$A$111,$B$12:$B$111),IF(AND($H271=-1,AP$9=$R270),"",IF($H271=-1,AP270,IF(AND($H271=1,AN$9=$R270),$J271,IF($H271=1,AO270,""))))))))</f>
        <v/>
      </c>
      <c r="AP271" t="str">
        <f ca="1">IF($E270="","",IF($F271="",AP270,IF(AND($M271=1,AP$9&gt;$B$9),"",IF(AND($M271=1,AP$9&lt;=$B$9),LOOKUP(AP$9,$A$12:$A$111,$B$12:$B$111),IF(AND($H271=-1,AQ$9=$R270),"",IF($H271=-1,AQ270,IF(AND($H271=1,AO$9=$R270),$J271,IF($H271=1,AP270,""))))))))</f>
        <v/>
      </c>
      <c r="AQ271" t="str">
        <f ca="1">IF($E270="","",IF($F271="",AQ270,IF(AND($M271=1,AQ$9&gt;$B$9),"",IF(AND($M271=1,AQ$9&lt;=$B$9),LOOKUP(AQ$9,$A$12:$A$111,$B$12:$B$111),IF(AND($H271=-1,AR$9=$R270),"",IF($H271=-1,AR270,IF(AND($H271=1,AP$9=$R270),$J271,IF($H271=1,AQ270,""))))))))</f>
        <v/>
      </c>
      <c r="AR271" t="str">
        <f ca="1">IF($E270="","",IF($F271="",AR270,IF(AND($M271=1,AR$9&gt;$B$9),"",IF(AND($M271=1,AR$9&lt;=$B$9),LOOKUP(AR$9,$A$12:$A$111,$B$12:$B$111),IF(AND($H271=-1,AS$9=$R270),"",IF($H271=-1,AS270,IF(AND($H271=1,AQ$9=$R270),$J271,IF($H271=1,AR270,""))))))))</f>
        <v/>
      </c>
      <c r="AS271" t="str">
        <f ca="1">IF($E270="","",IF($F271="",AS270,IF(AND($M271=1,AS$9&gt;$B$9),"",IF(AND($M271=1,AS$9&lt;=$B$9),LOOKUP(AS$9,$A$12:$A$111,$B$12:$B$111),IF(AND($H271=-1,AT$9=$R270),"",IF($H271=-1,AT270,IF(AND($H271=1,AR$9=$R270),$J271,IF($H271=1,AS270,""))))))))</f>
        <v/>
      </c>
      <c r="AT271" t="str">
        <f ca="1">IF($E270="","",IF($F271="",AT270,IF(AND($M271=1,AT$9&gt;$B$9),"",IF(AND($M271=1,AT$9&lt;=$B$9),LOOKUP(AT$9,$A$12:$A$111,$B$12:$B$111),IF(AND($H271=-1,AU$9=$R270),"",IF($H271=-1,AU270,IF(AND($H271=1,AS$9=$R270),$J271,IF($H271=1,AT270,""))))))))</f>
        <v/>
      </c>
      <c r="AU271" t="str">
        <f ca="1">IF($E270="","",IF($F271="",AU270,IF(AND($M271=1,AU$9&gt;$B$9),"",IF(AND($M271=1,AU$9&lt;=$B$9),LOOKUP(AU$9,$A$12:$A$111,$B$12:$B$111),IF(AND($H271=-1,AV$9=$R270),"",IF($H271=-1,AV270,IF(AND($H271=1,AT$9=$R270),$J271,IF($H271=1,AU270,""))))))))</f>
        <v/>
      </c>
      <c r="AV271" t="str">
        <f ca="1">IF($E270="","",IF($F271="",AV270,IF(AND($M271=1,AV$9&gt;$B$9),"",IF(AND($M271=1,AV$9&lt;=$B$9),LOOKUP(AV$9,$A$12:$A$111,$B$12:$B$111),IF(AND($H271=-1,AW$9=$R270),"",IF($H271=-1,AW270,IF(AND($H271=1,AU$9=$R270),$J271,IF($H271=1,AV270,""))))))))</f>
        <v/>
      </c>
      <c r="AW271" t="str">
        <f ca="1">IF($E270="","",IF($F271="",AW270,IF(AND($M271=1,AW$9&gt;$B$9),"",IF(AND($M271=1,AW$9&lt;=$B$9),LOOKUP(AW$9,$A$12:$A$111,$B$12:$B$111),IF(AND($H271=-1,AX$9=$R270),"",IF($H271=-1,AX270,IF(AND($H271=1,AV$9=$R270),$J271,IF($H271=1,AW270,""))))))))</f>
        <v/>
      </c>
      <c r="AX271" t="str">
        <f ca="1">IF($E270="","",IF($F271="",AX270,IF(AND($M271=1,AX$9&gt;$B$9),"",IF(AND($M271=1,AX$9&lt;=$B$9),LOOKUP(AX$9,$A$12:$A$111,$B$12:$B$111),IF(AND($H271=-1,AY$9=$R270),"",IF($H271=-1,AY270,IF(AND($H271=1,AW$9=$R270),$J271,IF($H271=1,AX270,""))))))))</f>
        <v/>
      </c>
      <c r="AY271" t="str">
        <f ca="1">IF($E270="","",IF($F271="",AY270,IF(AND($M271=1,AY$9&gt;$B$9),"",IF(AND($M271=1,AY$9&lt;=$B$9),LOOKUP(AY$9,$A$12:$A$111,$B$12:$B$111),IF(AND($H271=-1,AZ$9=$R270),"",IF($H271=-1,AZ270,IF(AND($H271=1,AX$9=$R270),$J271,IF($H271=1,AY270,""))))))))</f>
        <v/>
      </c>
      <c r="AZ271" t="str">
        <f ca="1">IF($E270="","",IF($F271="",AZ270,IF(AND($M271=1,AZ$9&gt;$B$9),"",IF(AND($M271=1,AZ$9&lt;=$B$9),LOOKUP(AZ$9,$A$12:$A$111,$B$12:$B$111),IF(AND($H271=-1,BA$9=$R270),"",IF($H271=-1,BA270,IF(AND($H271=1,AY$9=$R270),$J271,IF($H271=1,AZ270,""))))))))</f>
        <v/>
      </c>
      <c r="BA271" t="str">
        <f ca="1">IF($E270="","",IF($F271="",BA270,IF(AND($M271=1,BA$9&gt;$B$9),"",IF(AND($M271=1,BA$9&lt;=$B$9),LOOKUP(BA$9,$A$12:$A$111,$B$12:$B$111),IF(AND($H271=-1,BB$9=$R270),"",IF($H271=-1,BB270,IF(AND($H271=1,AZ$9=$R270),$J271,IF($H271=1,BA270,""))))))))</f>
        <v/>
      </c>
      <c r="BB271" t="str">
        <f ca="1">IF($E270="","",IF($F271="",BB270,IF(AND($M271=1,BB$9&gt;$B$9),"",IF(AND($M271=1,BB$9&lt;=$B$9),LOOKUP(BB$9,$A$12:$A$111,$B$12:$B$111),IF(AND($H271=-1,BC$9=$R270),"",IF($H271=-1,BC270,IF(AND($H271=1,BA$9=$R270),$J271,IF($H271=1,BB270,""))))))))</f>
        <v/>
      </c>
      <c r="BC271" t="str">
        <f ca="1">IF($E270="","",IF($F271="",BC270,IF(AND($M271=1,BC$9&gt;$B$9),"",IF(AND($M271=1,BC$9&lt;=$B$9),LOOKUP(BC$9,$A$12:$A$111,$B$12:$B$111),IF(AND($H271=-1,BD$9=$R270),"",IF($H271=-1,BD270,IF(AND($H271=1,BB$9=$R270),$J271,IF($H271=1,BC270,""))))))))</f>
        <v/>
      </c>
      <c r="BD271" t="str">
        <f ca="1">IF($E270="","",IF($F271="",BD270,IF(AND($M271=1,BD$9&gt;$B$9),"",IF(AND($M271=1,BD$9&lt;=$B$9),LOOKUP(BD$9,$A$12:$A$111,$B$12:$B$111),IF(AND($H271=-1,BE$9=$R270),"",IF($H271=-1,BE270,IF(AND($H271=1,BC$9=$R270),$J271,IF($H271=1,BD270,""))))))))</f>
        <v/>
      </c>
      <c r="BE271" t="str">
        <f ca="1">IF($E270="","",IF($F271="",BE270,IF(AND($M271=1,BE$9&gt;$B$9),"",IF(AND($M271=1,BE$9&lt;=$B$9),LOOKUP(BE$9,$A$12:$A$111,$B$12:$B$111),IF(AND($H271=-1,BF$9=$R270),"",IF($H271=-1,BF270,IF(AND($H271=1,BD$9=$R270),$J271,IF($H271=1,BE270,""))))))))</f>
        <v/>
      </c>
      <c r="BF271" t="str">
        <f ca="1">IF($E270="","",IF($F271="",BF270,IF(AND($M271=1,BF$9&gt;$B$9),"",IF(AND($M271=1,BF$9&lt;=$B$9),LOOKUP(BF$9,$A$12:$A$111,$B$12:$B$111),IF(AND($H271=-1,BG$9=$R270),"",IF($H271=-1,BG270,IF(AND($H271=1,BE$9=$R270),$J271,IF($H271=1,BF270,""))))))))</f>
        <v/>
      </c>
      <c r="BG271" t="str">
        <f ca="1">IF($E270="","",IF($F271="",BG270,IF(AND($M271=1,BG$9&gt;$B$9),"",IF(AND($M271=1,BG$9&lt;=$B$9),LOOKUP(BG$9,$A$12:$A$111,$B$12:$B$111),IF(AND($H271=-1,BH$9=$R270),"",IF($H271=-1,BH270,IF(AND($H271=1,BF$9=$R270),$J271,IF($H271=1,BG270,""))))))))</f>
        <v/>
      </c>
      <c r="BH271" t="str">
        <f ca="1">IF($E270="","",IF($F271="",BH270,IF(AND($M271=1,BH$9&gt;$B$9),"",IF(AND($M271=1,BH$9&lt;=$B$9),LOOKUP(BH$9,$A$12:$A$111,$B$12:$B$111),IF(AND($H271=-1,BI$9=$R270),"",IF($H271=-1,BI270,IF(AND($H271=1,BG$9=$R270),$J271,IF($H271=1,BH270,""))))))))</f>
        <v/>
      </c>
      <c r="BI271" t="str">
        <f ca="1">IF($E270="","",IF($F271="",BI270,IF(AND($M271=1,BI$9&gt;$B$9),"",IF(AND($M271=1,BI$9&lt;=$B$9),LOOKUP(BI$9,$A$12:$A$111,$B$12:$B$111),IF(AND($H271=-1,BJ$9=$R270),"",IF($H271=-1,BJ270,IF(AND($H271=1,BH$9=$R270),$J271,IF($H271=1,BI270,""))))))))</f>
        <v/>
      </c>
      <c r="BJ271" t="str">
        <f ca="1">IF($E270="","",IF($F271="",BJ270,IF(AND($M271=1,BJ$9&gt;$B$9),"",IF(AND($M271=1,BJ$9&lt;=$B$9),LOOKUP(BJ$9,$A$12:$A$111,$B$12:$B$111),IF(AND($H271=-1,BK$9=$R270),"",IF($H271=-1,BK270,IF(AND($H271=1,BI$9=$R270),$J271,IF($H271=1,BJ270,""))))))))</f>
        <v/>
      </c>
      <c r="BK271" t="str">
        <f ca="1">IF($E270="","",IF($F271="",BK270,IF(AND($M271=1,BK$9&gt;$B$9),"",IF(AND($M271=1,BK$9&lt;=$B$9),LOOKUP(BK$9,$A$12:$A$111,$B$12:$B$111),IF(AND($H271=-1,BL$9=$R270),"",IF($H271=-1,BL270,IF(AND($H271=1,BJ$9=$R270),$J271,IF($H271=1,BK270,""))))))))</f>
        <v/>
      </c>
      <c r="BL271">
        <f ca="1">IF($E270="","",IF($F271="",BL270,IF(AND($M271=1,BL$9&gt;$B$9),"",IF(AND($M271=1,BL$9&lt;=$B$9),LOOKUP(BL$9,$A$12:$A$111,$B$12:$B$111),IF(AND($H271=-1,BM$9=$R270),"",IF($H271=-1,BM270,IF(AND($H271=1,BK$9=$R270),$J271,IF($H271=1,BL270,""))))))))</f>
        <v>0</v>
      </c>
      <c r="BM271">
        <f ca="1">IF($E270="","",IF($F271="",BM270,IF(AND($M271=1,BM$9&gt;$B$9),"",IF(AND($M271=1,BM$9&lt;=$B$9),LOOKUP(BM$9,$A$12:$A$111,$B$12:$B$111),IF(AND($H271=-1,BN$9=$R270),"",IF($H271=-1,BN270,IF(AND($H271=1,BL$9=$R270),$J271,IF($H271=1,BM270,""))))))))</f>
        <v>0</v>
      </c>
      <c r="BN271">
        <f ca="1">IF($E270="","",IF($F271="",BN270,IF(AND($M271=1,BN$9&gt;$B$9),"",IF(AND($M271=1,BN$9&lt;=$B$9),LOOKUP(BN$9,$A$12:$A$111,$B$12:$B$111),IF(AND($H271=-1,BO$9=$R270),"",IF($H271=-1,BO270,IF(AND($H271=1,BM$9=$R270),$J271,IF($H271=1,BN270,""))))))))</f>
        <v>0</v>
      </c>
      <c r="BO271">
        <f ca="1">IF($E270="","",IF($F271="",BO270,IF(AND($M271=1,BO$9&gt;$B$9),"",IF(AND($M271=1,BO$9&lt;=$B$9),LOOKUP(BO$9,$A$12:$A$111,$B$12:$B$111),IF(AND($H271=-1,BP$9=$R270),"",IF($H271=-1,BP270,IF(AND($H271=1,BN$9=$R270),$J271,IF($H271=1,BO270,""))))))))</f>
        <v>0</v>
      </c>
      <c r="BP271">
        <f ca="1">IF($E270="","",IF($F271="",BP270,IF(AND($M271=1,BP$9&gt;$B$9),"",IF(AND($M271=1,BP$9&lt;=$B$9),LOOKUP(BP$9,$A$12:$A$111,$B$12:$B$111),IF(AND($H271=-1,BQ$9=$R270),"",IF($H271=-1,BQ270,IF(AND($H271=1,BO$9=$R270),$J271,IF($H271=1,BP270,""))))))))</f>
        <v>0</v>
      </c>
    </row>
    <row r="272" spans="4:68" x14ac:dyDescent="0.25">
      <c r="D272" s="4">
        <v>262</v>
      </c>
      <c r="E272" s="1">
        <f t="shared" ca="1" si="39"/>
        <v>30</v>
      </c>
      <c r="F272" t="str">
        <f ca="1">IF(E271="","",IF(AND(B$3="Last",G271="Zero"),F271,IF(B$3="Last",G271,IF(AND(B$3="2nd last",G270="Zero"),F271,IF(B$3="2nd last",G270,IF(AND(B$3="Opposite",G271="Zero"),F271,IF(AND(B$3="Opposite",G271="Red"),"Black",IF(AND(B$3="Opposite",G271="Black"),"Red",IF(AND(B$3="Opposite",G271="Odd"),"Even",IF(AND(B$3="Opposite",G271="Even"),"Odd",IF(AND(B$3="Opposite",G271="High"),"Low",IF(AND(B$3="Opposite",G271="Low"),"High",IF(COUNTIF(Refs!$E$5:$I$6,B$3)=1,RevLab!B$3,"")))))))))))))</f>
        <v>Black</v>
      </c>
      <c r="G272" t="str">
        <f ca="1">IF(E272="","",IF(B$2="Red/Black",LOOKUP(E272,Refs!D:D,Refs!F:F),IF(B$2="High/Low",LOOKUP(E272,Refs!D:D,Refs!H:H),IF(B$2="Odd/Even",LOOKUP(E272,Refs!D:D,Refs!J:J),""))))</f>
        <v>Red</v>
      </c>
      <c r="H272">
        <f t="shared" ca="1" si="40"/>
        <v>-1</v>
      </c>
      <c r="I272">
        <f ca="1">IF(E271="","",IF(F272="","",IF(AND(R271&gt;1,P271+Q271&gt;=$B$4),$B$4,IF(R271=1,P271,P271+Q271))))</f>
        <v>17</v>
      </c>
      <c r="J272">
        <f t="shared" ca="1" si="41"/>
        <v>-17</v>
      </c>
      <c r="K272">
        <f t="shared" ca="1" si="43"/>
        <v>-304</v>
      </c>
      <c r="L272">
        <f t="shared" ca="1" si="44"/>
        <v>86</v>
      </c>
      <c r="M272">
        <f t="shared" ca="1" si="42"/>
        <v>0</v>
      </c>
      <c r="P272">
        <f t="shared" ca="1" si="36"/>
        <v>7</v>
      </c>
      <c r="Q272">
        <f t="shared" ca="1" si="37"/>
        <v>9</v>
      </c>
      <c r="R272" s="2">
        <f t="shared" ca="1" si="38"/>
        <v>2</v>
      </c>
      <c r="S272" s="4">
        <f ca="1">IF(E271="","",IF($F272="",S271,IF($M272=1,LOOKUP(S$9,$A$12:$A$111,$B$12:$B$111),IF(AND($H272=-1,T$9=$R271),"",IF($H272=-1,T271,IF($H272=1,S271))))))</f>
        <v>7</v>
      </c>
      <c r="T272">
        <f ca="1">IF($E271="","",IF($F272="",T271,IF(AND($M272=1,T$9&gt;$B$9),"",IF(AND($M272=1,T$9&lt;=$B$9),LOOKUP(T$9,$A$12:$A$111,$B$12:$B$111),IF(AND($H272=-1,U$9=$R271),"",IF($H272=-1,U271,IF(AND($H272=1,S$9=$R271),$J272,IF($H272=1,T271,""))))))))</f>
        <v>9</v>
      </c>
      <c r="U272" t="str">
        <f ca="1">IF($E271="","",IF($F272="",U271,IF(AND($M272=1,U$9&gt;$B$9),"",IF(AND($M272=1,U$9&lt;=$B$9),LOOKUP(U$9,$A$12:$A$111,$B$12:$B$111),IF(AND($H272=-1,V$9=$R271),"",IF($H272=-1,V271,IF(AND($H272=1,T$9=$R271),$J272,IF($H272=1,U271,""))))))))</f>
        <v/>
      </c>
      <c r="V272" t="str">
        <f ca="1">IF($E271="","",IF($F272="",V271,IF(AND($M272=1,V$9&gt;$B$9),"",IF(AND($M272=1,V$9&lt;=$B$9),LOOKUP(V$9,$A$12:$A$111,$B$12:$B$111),IF(AND($H272=-1,W$9=$R271),"",IF($H272=-1,W271,IF(AND($H272=1,U$9=$R271),$J272,IF($H272=1,V271,""))))))))</f>
        <v/>
      </c>
      <c r="W272" t="str">
        <f ca="1">IF($E271="","",IF($F272="",W271,IF(AND($M272=1,W$9&gt;$B$9),"",IF(AND($M272=1,W$9&lt;=$B$9),LOOKUP(W$9,$A$12:$A$111,$B$12:$B$111),IF(AND($H272=-1,X$9=$R271),"",IF($H272=-1,X271,IF(AND($H272=1,V$9=$R271),$J272,IF($H272=1,W271,""))))))))</f>
        <v/>
      </c>
      <c r="X272" t="str">
        <f ca="1">IF($E271="","",IF($F272="",X271,IF(AND($M272=1,X$9&gt;$B$9),"",IF(AND($M272=1,X$9&lt;=$B$9),LOOKUP(X$9,$A$12:$A$111,$B$12:$B$111),IF(AND($H272=-1,Y$9=$R271),"",IF($H272=-1,Y271,IF(AND($H272=1,W$9=$R271),$J272,IF($H272=1,X271,""))))))))</f>
        <v/>
      </c>
      <c r="Y272" t="str">
        <f ca="1">IF($E271="","",IF($F272="",Y271,IF(AND($M272=1,Y$9&gt;$B$9),"",IF(AND($M272=1,Y$9&lt;=$B$9),LOOKUP(Y$9,$A$12:$A$111,$B$12:$B$111),IF(AND($H272=-1,Z$9=$R271),"",IF($H272=-1,Z271,IF(AND($H272=1,X$9=$R271),$J272,IF($H272=1,Y271,""))))))))</f>
        <v/>
      </c>
      <c r="Z272" t="str">
        <f ca="1">IF($E271="","",IF($F272="",Z271,IF(AND($M272=1,Z$9&gt;$B$9),"",IF(AND($M272=1,Z$9&lt;=$B$9),LOOKUP(Z$9,$A$12:$A$111,$B$12:$B$111),IF(AND($H272=-1,AA$9=$R271),"",IF($H272=-1,AA271,IF(AND($H272=1,Y$9=$R271),$J272,IF($H272=1,Z271,""))))))))</f>
        <v/>
      </c>
      <c r="AA272" t="str">
        <f ca="1">IF($E271="","",IF($F272="",AA271,IF(AND($M272=1,AA$9&gt;$B$9),"",IF(AND($M272=1,AA$9&lt;=$B$9),LOOKUP(AA$9,$A$12:$A$111,$B$12:$B$111),IF(AND($H272=-1,AB$9=$R271),"",IF($H272=-1,AB271,IF(AND($H272=1,Z$9=$R271),$J272,IF($H272=1,AA271,""))))))))</f>
        <v/>
      </c>
      <c r="AB272" t="str">
        <f ca="1">IF($E271="","",IF($F272="",AB271,IF(AND($M272=1,AB$9&gt;$B$9),"",IF(AND($M272=1,AB$9&lt;=$B$9),LOOKUP(AB$9,$A$12:$A$111,$B$12:$B$111),IF(AND($H272=-1,AC$9=$R271),"",IF($H272=-1,AC271,IF(AND($H272=1,AA$9=$R271),$J272,IF($H272=1,AB271,""))))))))</f>
        <v/>
      </c>
      <c r="AC272" t="str">
        <f ca="1">IF($E271="","",IF($F272="",AC271,IF(AND($M272=1,AC$9&gt;$B$9),"",IF(AND($M272=1,AC$9&lt;=$B$9),LOOKUP(AC$9,$A$12:$A$111,$B$12:$B$111),IF(AND($H272=-1,AD$9=$R271),"",IF($H272=-1,AD271,IF(AND($H272=1,AB$9=$R271),$J272,IF($H272=1,AC271,""))))))))</f>
        <v/>
      </c>
      <c r="AD272" t="str">
        <f ca="1">IF($E271="","",IF($F272="",AD271,IF(AND($M272=1,AD$9&gt;$B$9),"",IF(AND($M272=1,AD$9&lt;=$B$9),LOOKUP(AD$9,$A$12:$A$111,$B$12:$B$111),IF(AND($H272=-1,AE$9=$R271),"",IF($H272=-1,AE271,IF(AND($H272=1,AC$9=$R271),$J272,IF($H272=1,AD271,""))))))))</f>
        <v/>
      </c>
      <c r="AE272" t="str">
        <f ca="1">IF($E271="","",IF($F272="",AE271,IF(AND($M272=1,AE$9&gt;$B$9),"",IF(AND($M272=1,AE$9&lt;=$B$9),LOOKUP(AE$9,$A$12:$A$111,$B$12:$B$111),IF(AND($H272=-1,AF$9=$R271),"",IF($H272=-1,AF271,IF(AND($H272=1,AD$9=$R271),$J272,IF($H272=1,AE271,""))))))))</f>
        <v/>
      </c>
      <c r="AF272" t="str">
        <f ca="1">IF($E271="","",IF($F272="",AF271,IF(AND($M272=1,AF$9&gt;$B$9),"",IF(AND($M272=1,AF$9&lt;=$B$9),LOOKUP(AF$9,$A$12:$A$111,$B$12:$B$111),IF(AND($H272=-1,AG$9=$R271),"",IF($H272=-1,AG271,IF(AND($H272=1,AE$9=$R271),$J272,IF($H272=1,AF271,""))))))))</f>
        <v/>
      </c>
      <c r="AG272" t="str">
        <f ca="1">IF($E271="","",IF($F272="",AG271,IF(AND($M272=1,AG$9&gt;$B$9),"",IF(AND($M272=1,AG$9&lt;=$B$9),LOOKUP(AG$9,$A$12:$A$111,$B$12:$B$111),IF(AND($H272=-1,AH$9=$R271),"",IF($H272=-1,AH271,IF(AND($H272=1,AF$9=$R271),$J272,IF($H272=1,AG271,""))))))))</f>
        <v/>
      </c>
      <c r="AH272" t="str">
        <f ca="1">IF($E271="","",IF($F272="",AH271,IF(AND($M272=1,AH$9&gt;$B$9),"",IF(AND($M272=1,AH$9&lt;=$B$9),LOOKUP(AH$9,$A$12:$A$111,$B$12:$B$111),IF(AND($H272=-1,AI$9=$R271),"",IF($H272=-1,AI271,IF(AND($H272=1,AG$9=$R271),$J272,IF($H272=1,AH271,""))))))))</f>
        <v/>
      </c>
      <c r="AI272" t="str">
        <f ca="1">IF($E271="","",IF($F272="",AI271,IF(AND($M272=1,AI$9&gt;$B$9),"",IF(AND($M272=1,AI$9&lt;=$B$9),LOOKUP(AI$9,$A$12:$A$111,$B$12:$B$111),IF(AND($H272=-1,AJ$9=$R271),"",IF($H272=-1,AJ271,IF(AND($H272=1,AH$9=$R271),$J272,IF($H272=1,AI271,""))))))))</f>
        <v/>
      </c>
      <c r="AJ272" t="str">
        <f ca="1">IF($E271="","",IF($F272="",AJ271,IF(AND($M272=1,AJ$9&gt;$B$9),"",IF(AND($M272=1,AJ$9&lt;=$B$9),LOOKUP(AJ$9,$A$12:$A$111,$B$12:$B$111),IF(AND($H272=-1,AK$9=$R271),"",IF($H272=-1,AK271,IF(AND($H272=1,AI$9=$R271),$J272,IF($H272=1,AJ271,""))))))))</f>
        <v/>
      </c>
      <c r="AK272" t="str">
        <f ca="1">IF($E271="","",IF($F272="",AK271,IF(AND($M272=1,AK$9&gt;$B$9),"",IF(AND($M272=1,AK$9&lt;=$B$9),LOOKUP(AK$9,$A$12:$A$111,$B$12:$B$111),IF(AND($H272=-1,AL$9=$R271),"",IF($H272=-1,AL271,IF(AND($H272=1,AJ$9=$R271),$J272,IF($H272=1,AK271,""))))))))</f>
        <v/>
      </c>
      <c r="AL272" t="str">
        <f ca="1">IF($E271="","",IF($F272="",AL271,IF(AND($M272=1,AL$9&gt;$B$9),"",IF(AND($M272=1,AL$9&lt;=$B$9),LOOKUP(AL$9,$A$12:$A$111,$B$12:$B$111),IF(AND($H272=-1,AM$9=$R271),"",IF($H272=-1,AM271,IF(AND($H272=1,AK$9=$R271),$J272,IF($H272=1,AL271,""))))))))</f>
        <v/>
      </c>
      <c r="AM272" t="str">
        <f ca="1">IF($E271="","",IF($F272="",AM271,IF(AND($M272=1,AM$9&gt;$B$9),"",IF(AND($M272=1,AM$9&lt;=$B$9),LOOKUP(AM$9,$A$12:$A$111,$B$12:$B$111),IF(AND($H272=-1,AN$9=$R271),"",IF($H272=-1,AN271,IF(AND($H272=1,AL$9=$R271),$J272,IF($H272=1,AM271,""))))))))</f>
        <v/>
      </c>
      <c r="AN272" t="str">
        <f ca="1">IF($E271="","",IF($F272="",AN271,IF(AND($M272=1,AN$9&gt;$B$9),"",IF(AND($M272=1,AN$9&lt;=$B$9),LOOKUP(AN$9,$A$12:$A$111,$B$12:$B$111),IF(AND($H272=-1,AO$9=$R271),"",IF($H272=-1,AO271,IF(AND($H272=1,AM$9=$R271),$J272,IF($H272=1,AN271,""))))))))</f>
        <v/>
      </c>
      <c r="AO272" t="str">
        <f ca="1">IF($E271="","",IF($F272="",AO271,IF(AND($M272=1,AO$9&gt;$B$9),"",IF(AND($M272=1,AO$9&lt;=$B$9),LOOKUP(AO$9,$A$12:$A$111,$B$12:$B$111),IF(AND($H272=-1,AP$9=$R271),"",IF($H272=-1,AP271,IF(AND($H272=1,AN$9=$R271),$J272,IF($H272=1,AO271,""))))))))</f>
        <v/>
      </c>
      <c r="AP272" t="str">
        <f ca="1">IF($E271="","",IF($F272="",AP271,IF(AND($M272=1,AP$9&gt;$B$9),"",IF(AND($M272=1,AP$9&lt;=$B$9),LOOKUP(AP$9,$A$12:$A$111,$B$12:$B$111),IF(AND($H272=-1,AQ$9=$R271),"",IF($H272=-1,AQ271,IF(AND($H272=1,AO$9=$R271),$J272,IF($H272=1,AP271,""))))))))</f>
        <v/>
      </c>
      <c r="AQ272" t="str">
        <f ca="1">IF($E271="","",IF($F272="",AQ271,IF(AND($M272=1,AQ$9&gt;$B$9),"",IF(AND($M272=1,AQ$9&lt;=$B$9),LOOKUP(AQ$9,$A$12:$A$111,$B$12:$B$111),IF(AND($H272=-1,AR$9=$R271),"",IF($H272=-1,AR271,IF(AND($H272=1,AP$9=$R271),$J272,IF($H272=1,AQ271,""))))))))</f>
        <v/>
      </c>
      <c r="AR272" t="str">
        <f ca="1">IF($E271="","",IF($F272="",AR271,IF(AND($M272=1,AR$9&gt;$B$9),"",IF(AND($M272=1,AR$9&lt;=$B$9),LOOKUP(AR$9,$A$12:$A$111,$B$12:$B$111),IF(AND($H272=-1,AS$9=$R271),"",IF($H272=-1,AS271,IF(AND($H272=1,AQ$9=$R271),$J272,IF($H272=1,AR271,""))))))))</f>
        <v/>
      </c>
      <c r="AS272" t="str">
        <f ca="1">IF($E271="","",IF($F272="",AS271,IF(AND($M272=1,AS$9&gt;$B$9),"",IF(AND($M272=1,AS$9&lt;=$B$9),LOOKUP(AS$9,$A$12:$A$111,$B$12:$B$111),IF(AND($H272=-1,AT$9=$R271),"",IF($H272=-1,AT271,IF(AND($H272=1,AR$9=$R271),$J272,IF($H272=1,AS271,""))))))))</f>
        <v/>
      </c>
      <c r="AT272" t="str">
        <f ca="1">IF($E271="","",IF($F272="",AT271,IF(AND($M272=1,AT$9&gt;$B$9),"",IF(AND($M272=1,AT$9&lt;=$B$9),LOOKUP(AT$9,$A$12:$A$111,$B$12:$B$111),IF(AND($H272=-1,AU$9=$R271),"",IF($H272=-1,AU271,IF(AND($H272=1,AS$9=$R271),$J272,IF($H272=1,AT271,""))))))))</f>
        <v/>
      </c>
      <c r="AU272" t="str">
        <f ca="1">IF($E271="","",IF($F272="",AU271,IF(AND($M272=1,AU$9&gt;$B$9),"",IF(AND($M272=1,AU$9&lt;=$B$9),LOOKUP(AU$9,$A$12:$A$111,$B$12:$B$111),IF(AND($H272=-1,AV$9=$R271),"",IF($H272=-1,AV271,IF(AND($H272=1,AT$9=$R271),$J272,IF($H272=1,AU271,""))))))))</f>
        <v/>
      </c>
      <c r="AV272" t="str">
        <f ca="1">IF($E271="","",IF($F272="",AV271,IF(AND($M272=1,AV$9&gt;$B$9),"",IF(AND($M272=1,AV$9&lt;=$B$9),LOOKUP(AV$9,$A$12:$A$111,$B$12:$B$111),IF(AND($H272=-1,AW$9=$R271),"",IF($H272=-1,AW271,IF(AND($H272=1,AU$9=$R271),$J272,IF($H272=1,AV271,""))))))))</f>
        <v/>
      </c>
      <c r="AW272" t="str">
        <f ca="1">IF($E271="","",IF($F272="",AW271,IF(AND($M272=1,AW$9&gt;$B$9),"",IF(AND($M272=1,AW$9&lt;=$B$9),LOOKUP(AW$9,$A$12:$A$111,$B$12:$B$111),IF(AND($H272=-1,AX$9=$R271),"",IF($H272=-1,AX271,IF(AND($H272=1,AV$9=$R271),$J272,IF($H272=1,AW271,""))))))))</f>
        <v/>
      </c>
      <c r="AX272" t="str">
        <f ca="1">IF($E271="","",IF($F272="",AX271,IF(AND($M272=1,AX$9&gt;$B$9),"",IF(AND($M272=1,AX$9&lt;=$B$9),LOOKUP(AX$9,$A$12:$A$111,$B$12:$B$111),IF(AND($H272=-1,AY$9=$R271),"",IF($H272=-1,AY271,IF(AND($H272=1,AW$9=$R271),$J272,IF($H272=1,AX271,""))))))))</f>
        <v/>
      </c>
      <c r="AY272" t="str">
        <f ca="1">IF($E271="","",IF($F272="",AY271,IF(AND($M272=1,AY$9&gt;$B$9),"",IF(AND($M272=1,AY$9&lt;=$B$9),LOOKUP(AY$9,$A$12:$A$111,$B$12:$B$111),IF(AND($H272=-1,AZ$9=$R271),"",IF($H272=-1,AZ271,IF(AND($H272=1,AX$9=$R271),$J272,IF($H272=1,AY271,""))))))))</f>
        <v/>
      </c>
      <c r="AZ272" t="str">
        <f ca="1">IF($E271="","",IF($F272="",AZ271,IF(AND($M272=1,AZ$9&gt;$B$9),"",IF(AND($M272=1,AZ$9&lt;=$B$9),LOOKUP(AZ$9,$A$12:$A$111,$B$12:$B$111),IF(AND($H272=-1,BA$9=$R271),"",IF($H272=-1,BA271,IF(AND($H272=1,AY$9=$R271),$J272,IF($H272=1,AZ271,""))))))))</f>
        <v/>
      </c>
      <c r="BA272" t="str">
        <f ca="1">IF($E271="","",IF($F272="",BA271,IF(AND($M272=1,BA$9&gt;$B$9),"",IF(AND($M272=1,BA$9&lt;=$B$9),LOOKUP(BA$9,$A$12:$A$111,$B$12:$B$111),IF(AND($H272=-1,BB$9=$R271),"",IF($H272=-1,BB271,IF(AND($H272=1,AZ$9=$R271),$J272,IF($H272=1,BA271,""))))))))</f>
        <v/>
      </c>
      <c r="BB272" t="str">
        <f ca="1">IF($E271="","",IF($F272="",BB271,IF(AND($M272=1,BB$9&gt;$B$9),"",IF(AND($M272=1,BB$9&lt;=$B$9),LOOKUP(BB$9,$A$12:$A$111,$B$12:$B$111),IF(AND($H272=-1,BC$9=$R271),"",IF($H272=-1,BC271,IF(AND($H272=1,BA$9=$R271),$J272,IF($H272=1,BB271,""))))))))</f>
        <v/>
      </c>
      <c r="BC272" t="str">
        <f ca="1">IF($E271="","",IF($F272="",BC271,IF(AND($M272=1,BC$9&gt;$B$9),"",IF(AND($M272=1,BC$9&lt;=$B$9),LOOKUP(BC$9,$A$12:$A$111,$B$12:$B$111),IF(AND($H272=-1,BD$9=$R271),"",IF($H272=-1,BD271,IF(AND($H272=1,BB$9=$R271),$J272,IF($H272=1,BC271,""))))))))</f>
        <v/>
      </c>
      <c r="BD272" t="str">
        <f ca="1">IF($E271="","",IF($F272="",BD271,IF(AND($M272=1,BD$9&gt;$B$9),"",IF(AND($M272=1,BD$9&lt;=$B$9),LOOKUP(BD$9,$A$12:$A$111,$B$12:$B$111),IF(AND($H272=-1,BE$9=$R271),"",IF($H272=-1,BE271,IF(AND($H272=1,BC$9=$R271),$J272,IF($H272=1,BD271,""))))))))</f>
        <v/>
      </c>
      <c r="BE272" t="str">
        <f ca="1">IF($E271="","",IF($F272="",BE271,IF(AND($M272=1,BE$9&gt;$B$9),"",IF(AND($M272=1,BE$9&lt;=$B$9),LOOKUP(BE$9,$A$12:$A$111,$B$12:$B$111),IF(AND($H272=-1,BF$9=$R271),"",IF($H272=-1,BF271,IF(AND($H272=1,BD$9=$R271),$J272,IF($H272=1,BE271,""))))))))</f>
        <v/>
      </c>
      <c r="BF272" t="str">
        <f ca="1">IF($E271="","",IF($F272="",BF271,IF(AND($M272=1,BF$9&gt;$B$9),"",IF(AND($M272=1,BF$9&lt;=$B$9),LOOKUP(BF$9,$A$12:$A$111,$B$12:$B$111),IF(AND($H272=-1,BG$9=$R271),"",IF($H272=-1,BG271,IF(AND($H272=1,BE$9=$R271),$J272,IF($H272=1,BF271,""))))))))</f>
        <v/>
      </c>
      <c r="BG272" t="str">
        <f ca="1">IF($E271="","",IF($F272="",BG271,IF(AND($M272=1,BG$9&gt;$B$9),"",IF(AND($M272=1,BG$9&lt;=$B$9),LOOKUP(BG$9,$A$12:$A$111,$B$12:$B$111),IF(AND($H272=-1,BH$9=$R271),"",IF($H272=-1,BH271,IF(AND($H272=1,BF$9=$R271),$J272,IF($H272=1,BG271,""))))))))</f>
        <v/>
      </c>
      <c r="BH272" t="str">
        <f ca="1">IF($E271="","",IF($F272="",BH271,IF(AND($M272=1,BH$9&gt;$B$9),"",IF(AND($M272=1,BH$9&lt;=$B$9),LOOKUP(BH$9,$A$12:$A$111,$B$12:$B$111),IF(AND($H272=-1,BI$9=$R271),"",IF($H272=-1,BI271,IF(AND($H272=1,BG$9=$R271),$J272,IF($H272=1,BH271,""))))))))</f>
        <v/>
      </c>
      <c r="BI272" t="str">
        <f ca="1">IF($E271="","",IF($F272="",BI271,IF(AND($M272=1,BI$9&gt;$B$9),"",IF(AND($M272=1,BI$9&lt;=$B$9),LOOKUP(BI$9,$A$12:$A$111,$B$12:$B$111),IF(AND($H272=-1,BJ$9=$R271),"",IF($H272=-1,BJ271,IF(AND($H272=1,BH$9=$R271),$J272,IF($H272=1,BI271,""))))))))</f>
        <v/>
      </c>
      <c r="BJ272" t="str">
        <f ca="1">IF($E271="","",IF($F272="",BJ271,IF(AND($M272=1,BJ$9&gt;$B$9),"",IF(AND($M272=1,BJ$9&lt;=$B$9),LOOKUP(BJ$9,$A$12:$A$111,$B$12:$B$111),IF(AND($H272=-1,BK$9=$R271),"",IF($H272=-1,BK271,IF(AND($H272=1,BI$9=$R271),$J272,IF($H272=1,BJ271,""))))))))</f>
        <v/>
      </c>
      <c r="BK272">
        <f ca="1">IF($E271="","",IF($F272="",BK271,IF(AND($M272=1,BK$9&gt;$B$9),"",IF(AND($M272=1,BK$9&lt;=$B$9),LOOKUP(BK$9,$A$12:$A$111,$B$12:$B$111),IF(AND($H272=-1,BL$9=$R271),"",IF($H272=-1,BL271,IF(AND($H272=1,BJ$9=$R271),$J272,IF($H272=1,BK271,""))))))))</f>
        <v>0</v>
      </c>
      <c r="BL272">
        <f ca="1">IF($E271="","",IF($F272="",BL271,IF(AND($M272=1,BL$9&gt;$B$9),"",IF(AND($M272=1,BL$9&lt;=$B$9),LOOKUP(BL$9,$A$12:$A$111,$B$12:$B$111),IF(AND($H272=-1,BM$9=$R271),"",IF($H272=-1,BM271,IF(AND($H272=1,BK$9=$R271),$J272,IF($H272=1,BL271,""))))))))</f>
        <v>0</v>
      </c>
      <c r="BM272">
        <f ca="1">IF($E271="","",IF($F272="",BM271,IF(AND($M272=1,BM$9&gt;$B$9),"",IF(AND($M272=1,BM$9&lt;=$B$9),LOOKUP(BM$9,$A$12:$A$111,$B$12:$B$111),IF(AND($H272=-1,BN$9=$R271),"",IF($H272=-1,BN271,IF(AND($H272=1,BL$9=$R271),$J272,IF($H272=1,BM271,""))))))))</f>
        <v>0</v>
      </c>
      <c r="BN272">
        <f ca="1">IF($E271="","",IF($F272="",BN271,IF(AND($M272=1,BN$9&gt;$B$9),"",IF(AND($M272=1,BN$9&lt;=$B$9),LOOKUP(BN$9,$A$12:$A$111,$B$12:$B$111),IF(AND($H272=-1,BO$9=$R271),"",IF($H272=-1,BO271,IF(AND($H272=1,BM$9=$R271),$J272,IF($H272=1,BN271,""))))))))</f>
        <v>0</v>
      </c>
      <c r="BO272">
        <f ca="1">IF($E271="","",IF($F272="",BO271,IF(AND($M272=1,BO$9&gt;$B$9),"",IF(AND($M272=1,BO$9&lt;=$B$9),LOOKUP(BO$9,$A$12:$A$111,$B$12:$B$111),IF(AND($H272=-1,BP$9=$R271),"",IF($H272=-1,BP271,IF(AND($H272=1,BN$9=$R271),$J272,IF($H272=1,BO271,""))))))))</f>
        <v>0</v>
      </c>
      <c r="BP272">
        <f ca="1">IF($E271="","",IF($F272="",BP271,IF(AND($M272=1,BP$9&gt;$B$9),"",IF(AND($M272=1,BP$9&lt;=$B$9),LOOKUP(BP$9,$A$12:$A$111,$B$12:$B$111),IF(AND($H272=-1,BQ$9=$R271),"",IF($H272=-1,BQ271,IF(AND($H272=1,BO$9=$R271),$J272,IF($H272=1,BP271,""))))))))</f>
        <v>0</v>
      </c>
    </row>
    <row r="273" spans="4:68" x14ac:dyDescent="0.25">
      <c r="D273" s="4">
        <v>263</v>
      </c>
      <c r="E273" s="1">
        <f t="shared" ca="1" si="39"/>
        <v>21</v>
      </c>
      <c r="F273" t="str">
        <f ca="1">IF(E272="","",IF(AND(B$3="Last",G272="Zero"),F272,IF(B$3="Last",G272,IF(AND(B$3="2nd last",G271="Zero"),F272,IF(B$3="2nd last",G271,IF(AND(B$3="Opposite",G272="Zero"),F272,IF(AND(B$3="Opposite",G272="Red"),"Black",IF(AND(B$3="Opposite",G272="Black"),"Red",IF(AND(B$3="Opposite",G272="Odd"),"Even",IF(AND(B$3="Opposite",G272="Even"),"Odd",IF(AND(B$3="Opposite",G272="High"),"Low",IF(AND(B$3="Opposite",G272="Low"),"High",IF(COUNTIF(Refs!$E$5:$I$6,B$3)=1,RevLab!B$3,"")))))))))))))</f>
        <v>Black</v>
      </c>
      <c r="G273" t="str">
        <f ca="1">IF(E273="","",IF(B$2="Red/Black",LOOKUP(E273,Refs!D:D,Refs!F:F),IF(B$2="High/Low",LOOKUP(E273,Refs!D:D,Refs!H:H),IF(B$2="Odd/Even",LOOKUP(E273,Refs!D:D,Refs!J:J),""))))</f>
        <v>Red</v>
      </c>
      <c r="H273">
        <f t="shared" ca="1" si="40"/>
        <v>-1</v>
      </c>
      <c r="I273">
        <f ca="1">IF(E272="","",IF(F273="","",IF(AND(R272&gt;1,P272+Q272&gt;=$B$4),$B$4,IF(R272=1,P272,P272+Q272))))</f>
        <v>16</v>
      </c>
      <c r="J273">
        <f t="shared" ca="1" si="41"/>
        <v>-16</v>
      </c>
      <c r="K273">
        <f t="shared" ca="1" si="43"/>
        <v>-320</v>
      </c>
      <c r="L273">
        <f t="shared" ca="1" si="44"/>
        <v>86</v>
      </c>
      <c r="M273">
        <f t="shared" ca="1" si="42"/>
        <v>1</v>
      </c>
      <c r="P273">
        <f t="shared" ca="1" si="36"/>
        <v>1</v>
      </c>
      <c r="Q273">
        <f t="shared" ca="1" si="37"/>
        <v>4</v>
      </c>
      <c r="R273" s="2">
        <f t="shared" ca="1" si="38"/>
        <v>4</v>
      </c>
      <c r="S273" s="4">
        <f ca="1">IF(E272="","",IF($F273="",S272,IF($M273=1,LOOKUP(S$9,$A$12:$A$111,$B$12:$B$111),IF(AND($H273=-1,T$9=$R272),"",IF($H273=-1,T272,IF($H273=1,S272))))))</f>
        <v>1</v>
      </c>
      <c r="T273">
        <f ca="1">IF($E272="","",IF($F273="",T272,IF(AND($M273=1,T$9&gt;$B$9),"",IF(AND($M273=1,T$9&lt;=$B$9),LOOKUP(T$9,$A$12:$A$111,$B$12:$B$111),IF(AND($H273=-1,U$9=$R272),"",IF($H273=-1,U272,IF(AND($H273=1,S$9=$R272),$J273,IF($H273=1,T272,""))))))))</f>
        <v>2</v>
      </c>
      <c r="U273">
        <f ca="1">IF($E272="","",IF($F273="",U272,IF(AND($M273=1,U$9&gt;$B$9),"",IF(AND($M273=1,U$9&lt;=$B$9),LOOKUP(U$9,$A$12:$A$111,$B$12:$B$111),IF(AND($H273=-1,V$9=$R272),"",IF($H273=-1,V272,IF(AND($H273=1,T$9=$R272),$J273,IF($H273=1,U272,""))))))))</f>
        <v>3</v>
      </c>
      <c r="V273">
        <f ca="1">IF($E272="","",IF($F273="",V272,IF(AND($M273=1,V$9&gt;$B$9),"",IF(AND($M273=1,V$9&lt;=$B$9),LOOKUP(V$9,$A$12:$A$111,$B$12:$B$111),IF(AND($H273=-1,W$9=$R272),"",IF($H273=-1,W272,IF(AND($H273=1,U$9=$R272),$J273,IF($H273=1,V272,""))))))))</f>
        <v>4</v>
      </c>
      <c r="W273" t="str">
        <f ca="1">IF($E272="","",IF($F273="",W272,IF(AND($M273=1,W$9&gt;$B$9),"",IF(AND($M273=1,W$9&lt;=$B$9),LOOKUP(W$9,$A$12:$A$111,$B$12:$B$111),IF(AND($H273=-1,X$9=$R272),"",IF($H273=-1,X272,IF(AND($H273=1,V$9=$R272),$J273,IF($H273=1,W272,""))))))))</f>
        <v/>
      </c>
      <c r="X273" t="str">
        <f ca="1">IF($E272="","",IF($F273="",X272,IF(AND($M273=1,X$9&gt;$B$9),"",IF(AND($M273=1,X$9&lt;=$B$9),LOOKUP(X$9,$A$12:$A$111,$B$12:$B$111),IF(AND($H273=-1,Y$9=$R272),"",IF($H273=-1,Y272,IF(AND($H273=1,W$9=$R272),$J273,IF($H273=1,X272,""))))))))</f>
        <v/>
      </c>
      <c r="Y273" t="str">
        <f ca="1">IF($E272="","",IF($F273="",Y272,IF(AND($M273=1,Y$9&gt;$B$9),"",IF(AND($M273=1,Y$9&lt;=$B$9),LOOKUP(Y$9,$A$12:$A$111,$B$12:$B$111),IF(AND($H273=-1,Z$9=$R272),"",IF($H273=-1,Z272,IF(AND($H273=1,X$9=$R272),$J273,IF($H273=1,Y272,""))))))))</f>
        <v/>
      </c>
      <c r="Z273" t="str">
        <f ca="1">IF($E272="","",IF($F273="",Z272,IF(AND($M273=1,Z$9&gt;$B$9),"",IF(AND($M273=1,Z$9&lt;=$B$9),LOOKUP(Z$9,$A$12:$A$111,$B$12:$B$111),IF(AND($H273=-1,AA$9=$R272),"",IF($H273=-1,AA272,IF(AND($H273=1,Y$9=$R272),$J273,IF($H273=1,Z272,""))))))))</f>
        <v/>
      </c>
      <c r="AA273" t="str">
        <f ca="1">IF($E272="","",IF($F273="",AA272,IF(AND($M273=1,AA$9&gt;$B$9),"",IF(AND($M273=1,AA$9&lt;=$B$9),LOOKUP(AA$9,$A$12:$A$111,$B$12:$B$111),IF(AND($H273=-1,AB$9=$R272),"",IF($H273=-1,AB272,IF(AND($H273=1,Z$9=$R272),$J273,IF($H273=1,AA272,""))))))))</f>
        <v/>
      </c>
      <c r="AB273" t="str">
        <f ca="1">IF($E272="","",IF($F273="",AB272,IF(AND($M273=1,AB$9&gt;$B$9),"",IF(AND($M273=1,AB$9&lt;=$B$9),LOOKUP(AB$9,$A$12:$A$111,$B$12:$B$111),IF(AND($H273=-1,AC$9=$R272),"",IF($H273=-1,AC272,IF(AND($H273=1,AA$9=$R272),$J273,IF($H273=1,AB272,""))))))))</f>
        <v/>
      </c>
      <c r="AC273" t="str">
        <f ca="1">IF($E272="","",IF($F273="",AC272,IF(AND($M273=1,AC$9&gt;$B$9),"",IF(AND($M273=1,AC$9&lt;=$B$9),LOOKUP(AC$9,$A$12:$A$111,$B$12:$B$111),IF(AND($H273=-1,AD$9=$R272),"",IF($H273=-1,AD272,IF(AND($H273=1,AB$9=$R272),$J273,IF($H273=1,AC272,""))))))))</f>
        <v/>
      </c>
      <c r="AD273" t="str">
        <f ca="1">IF($E272="","",IF($F273="",AD272,IF(AND($M273=1,AD$9&gt;$B$9),"",IF(AND($M273=1,AD$9&lt;=$B$9),LOOKUP(AD$9,$A$12:$A$111,$B$12:$B$111),IF(AND($H273=-1,AE$9=$R272),"",IF($H273=-1,AE272,IF(AND($H273=1,AC$9=$R272),$J273,IF($H273=1,AD272,""))))))))</f>
        <v/>
      </c>
      <c r="AE273" t="str">
        <f ca="1">IF($E272="","",IF($F273="",AE272,IF(AND($M273=1,AE$9&gt;$B$9),"",IF(AND($M273=1,AE$9&lt;=$B$9),LOOKUP(AE$9,$A$12:$A$111,$B$12:$B$111),IF(AND($H273=-1,AF$9=$R272),"",IF($H273=-1,AF272,IF(AND($H273=1,AD$9=$R272),$J273,IF($H273=1,AE272,""))))))))</f>
        <v/>
      </c>
      <c r="AF273" t="str">
        <f ca="1">IF($E272="","",IF($F273="",AF272,IF(AND($M273=1,AF$9&gt;$B$9),"",IF(AND($M273=1,AF$9&lt;=$B$9),LOOKUP(AF$9,$A$12:$A$111,$B$12:$B$111),IF(AND($H273=-1,AG$9=$R272),"",IF($H273=-1,AG272,IF(AND($H273=1,AE$9=$R272),$J273,IF($H273=1,AF272,""))))))))</f>
        <v/>
      </c>
      <c r="AG273" t="str">
        <f ca="1">IF($E272="","",IF($F273="",AG272,IF(AND($M273=1,AG$9&gt;$B$9),"",IF(AND($M273=1,AG$9&lt;=$B$9),LOOKUP(AG$9,$A$12:$A$111,$B$12:$B$111),IF(AND($H273=-1,AH$9=$R272),"",IF($H273=-1,AH272,IF(AND($H273=1,AF$9=$R272),$J273,IF($H273=1,AG272,""))))))))</f>
        <v/>
      </c>
      <c r="AH273" t="str">
        <f ca="1">IF($E272="","",IF($F273="",AH272,IF(AND($M273=1,AH$9&gt;$B$9),"",IF(AND($M273=1,AH$9&lt;=$B$9),LOOKUP(AH$9,$A$12:$A$111,$B$12:$B$111),IF(AND($H273=-1,AI$9=$R272),"",IF($H273=-1,AI272,IF(AND($H273=1,AG$9=$R272),$J273,IF($H273=1,AH272,""))))))))</f>
        <v/>
      </c>
      <c r="AI273" t="str">
        <f ca="1">IF($E272="","",IF($F273="",AI272,IF(AND($M273=1,AI$9&gt;$B$9),"",IF(AND($M273=1,AI$9&lt;=$B$9),LOOKUP(AI$9,$A$12:$A$111,$B$12:$B$111),IF(AND($H273=-1,AJ$9=$R272),"",IF($H273=-1,AJ272,IF(AND($H273=1,AH$9=$R272),$J273,IF($H273=1,AI272,""))))))))</f>
        <v/>
      </c>
      <c r="AJ273" t="str">
        <f ca="1">IF($E272="","",IF($F273="",AJ272,IF(AND($M273=1,AJ$9&gt;$B$9),"",IF(AND($M273=1,AJ$9&lt;=$B$9),LOOKUP(AJ$9,$A$12:$A$111,$B$12:$B$111),IF(AND($H273=-1,AK$9=$R272),"",IF($H273=-1,AK272,IF(AND($H273=1,AI$9=$R272),$J273,IF($H273=1,AJ272,""))))))))</f>
        <v/>
      </c>
      <c r="AK273" t="str">
        <f ca="1">IF($E272="","",IF($F273="",AK272,IF(AND($M273=1,AK$9&gt;$B$9),"",IF(AND($M273=1,AK$9&lt;=$B$9),LOOKUP(AK$9,$A$12:$A$111,$B$12:$B$111),IF(AND($H273=-1,AL$9=$R272),"",IF($H273=-1,AL272,IF(AND($H273=1,AJ$9=$R272),$J273,IF($H273=1,AK272,""))))))))</f>
        <v/>
      </c>
      <c r="AL273" t="str">
        <f ca="1">IF($E272="","",IF($F273="",AL272,IF(AND($M273=1,AL$9&gt;$B$9),"",IF(AND($M273=1,AL$9&lt;=$B$9),LOOKUP(AL$9,$A$12:$A$111,$B$12:$B$111),IF(AND($H273=-1,AM$9=$R272),"",IF($H273=-1,AM272,IF(AND($H273=1,AK$9=$R272),$J273,IF($H273=1,AL272,""))))))))</f>
        <v/>
      </c>
      <c r="AM273" t="str">
        <f ca="1">IF($E272="","",IF($F273="",AM272,IF(AND($M273=1,AM$9&gt;$B$9),"",IF(AND($M273=1,AM$9&lt;=$B$9),LOOKUP(AM$9,$A$12:$A$111,$B$12:$B$111),IF(AND($H273=-1,AN$9=$R272),"",IF($H273=-1,AN272,IF(AND($H273=1,AL$9=$R272),$J273,IF($H273=1,AM272,""))))))))</f>
        <v/>
      </c>
      <c r="AN273" t="str">
        <f ca="1">IF($E272="","",IF($F273="",AN272,IF(AND($M273=1,AN$9&gt;$B$9),"",IF(AND($M273=1,AN$9&lt;=$B$9),LOOKUP(AN$9,$A$12:$A$111,$B$12:$B$111),IF(AND($H273=-1,AO$9=$R272),"",IF($H273=-1,AO272,IF(AND($H273=1,AM$9=$R272),$J273,IF($H273=1,AN272,""))))))))</f>
        <v/>
      </c>
      <c r="AO273" t="str">
        <f ca="1">IF($E272="","",IF($F273="",AO272,IF(AND($M273=1,AO$9&gt;$B$9),"",IF(AND($M273=1,AO$9&lt;=$B$9),LOOKUP(AO$9,$A$12:$A$111,$B$12:$B$111),IF(AND($H273=-1,AP$9=$R272),"",IF($H273=-1,AP272,IF(AND($H273=1,AN$9=$R272),$J273,IF($H273=1,AO272,""))))))))</f>
        <v/>
      </c>
      <c r="AP273" t="str">
        <f ca="1">IF($E272="","",IF($F273="",AP272,IF(AND($M273=1,AP$9&gt;$B$9),"",IF(AND($M273=1,AP$9&lt;=$B$9),LOOKUP(AP$9,$A$12:$A$111,$B$12:$B$111),IF(AND($H273=-1,AQ$9=$R272),"",IF($H273=-1,AQ272,IF(AND($H273=1,AO$9=$R272),$J273,IF($H273=1,AP272,""))))))))</f>
        <v/>
      </c>
      <c r="AQ273" t="str">
        <f ca="1">IF($E272="","",IF($F273="",AQ272,IF(AND($M273=1,AQ$9&gt;$B$9),"",IF(AND($M273=1,AQ$9&lt;=$B$9),LOOKUP(AQ$9,$A$12:$A$111,$B$12:$B$111),IF(AND($H273=-1,AR$9=$R272),"",IF($H273=-1,AR272,IF(AND($H273=1,AP$9=$R272),$J273,IF($H273=1,AQ272,""))))))))</f>
        <v/>
      </c>
      <c r="AR273" t="str">
        <f ca="1">IF($E272="","",IF($F273="",AR272,IF(AND($M273=1,AR$9&gt;$B$9),"",IF(AND($M273=1,AR$9&lt;=$B$9),LOOKUP(AR$9,$A$12:$A$111,$B$12:$B$111),IF(AND($H273=-1,AS$9=$R272),"",IF($H273=-1,AS272,IF(AND($H273=1,AQ$9=$R272),$J273,IF($H273=1,AR272,""))))))))</f>
        <v/>
      </c>
      <c r="AS273" t="str">
        <f ca="1">IF($E272="","",IF($F273="",AS272,IF(AND($M273=1,AS$9&gt;$B$9),"",IF(AND($M273=1,AS$9&lt;=$B$9),LOOKUP(AS$9,$A$12:$A$111,$B$12:$B$111),IF(AND($H273=-1,AT$9=$R272),"",IF($H273=-1,AT272,IF(AND($H273=1,AR$9=$R272),$J273,IF($H273=1,AS272,""))))))))</f>
        <v/>
      </c>
      <c r="AT273" t="str">
        <f ca="1">IF($E272="","",IF($F273="",AT272,IF(AND($M273=1,AT$9&gt;$B$9),"",IF(AND($M273=1,AT$9&lt;=$B$9),LOOKUP(AT$9,$A$12:$A$111,$B$12:$B$111),IF(AND($H273=-1,AU$9=$R272),"",IF($H273=-1,AU272,IF(AND($H273=1,AS$9=$R272),$J273,IF($H273=1,AT272,""))))))))</f>
        <v/>
      </c>
      <c r="AU273" t="str">
        <f ca="1">IF($E272="","",IF($F273="",AU272,IF(AND($M273=1,AU$9&gt;$B$9),"",IF(AND($M273=1,AU$9&lt;=$B$9),LOOKUP(AU$9,$A$12:$A$111,$B$12:$B$111),IF(AND($H273=-1,AV$9=$R272),"",IF($H273=-1,AV272,IF(AND($H273=1,AT$9=$R272),$J273,IF($H273=1,AU272,""))))))))</f>
        <v/>
      </c>
      <c r="AV273" t="str">
        <f ca="1">IF($E272="","",IF($F273="",AV272,IF(AND($M273=1,AV$9&gt;$B$9),"",IF(AND($M273=1,AV$9&lt;=$B$9),LOOKUP(AV$9,$A$12:$A$111,$B$12:$B$111),IF(AND($H273=-1,AW$9=$R272),"",IF($H273=-1,AW272,IF(AND($H273=1,AU$9=$R272),$J273,IF($H273=1,AV272,""))))))))</f>
        <v/>
      </c>
      <c r="AW273" t="str">
        <f ca="1">IF($E272="","",IF($F273="",AW272,IF(AND($M273=1,AW$9&gt;$B$9),"",IF(AND($M273=1,AW$9&lt;=$B$9),LOOKUP(AW$9,$A$12:$A$111,$B$12:$B$111),IF(AND($H273=-1,AX$9=$R272),"",IF($H273=-1,AX272,IF(AND($H273=1,AV$9=$R272),$J273,IF($H273=1,AW272,""))))))))</f>
        <v/>
      </c>
      <c r="AX273" t="str">
        <f ca="1">IF($E272="","",IF($F273="",AX272,IF(AND($M273=1,AX$9&gt;$B$9),"",IF(AND($M273=1,AX$9&lt;=$B$9),LOOKUP(AX$9,$A$12:$A$111,$B$12:$B$111),IF(AND($H273=-1,AY$9=$R272),"",IF($H273=-1,AY272,IF(AND($H273=1,AW$9=$R272),$J273,IF($H273=1,AX272,""))))))))</f>
        <v/>
      </c>
      <c r="AY273" t="str">
        <f ca="1">IF($E272="","",IF($F273="",AY272,IF(AND($M273=1,AY$9&gt;$B$9),"",IF(AND($M273=1,AY$9&lt;=$B$9),LOOKUP(AY$9,$A$12:$A$111,$B$12:$B$111),IF(AND($H273=-1,AZ$9=$R272),"",IF($H273=-1,AZ272,IF(AND($H273=1,AX$9=$R272),$J273,IF($H273=1,AY272,""))))))))</f>
        <v/>
      </c>
      <c r="AZ273" t="str">
        <f ca="1">IF($E272="","",IF($F273="",AZ272,IF(AND($M273=1,AZ$9&gt;$B$9),"",IF(AND($M273=1,AZ$9&lt;=$B$9),LOOKUP(AZ$9,$A$12:$A$111,$B$12:$B$111),IF(AND($H273=-1,BA$9=$R272),"",IF($H273=-1,BA272,IF(AND($H273=1,AY$9=$R272),$J273,IF($H273=1,AZ272,""))))))))</f>
        <v/>
      </c>
      <c r="BA273" t="str">
        <f ca="1">IF($E272="","",IF($F273="",BA272,IF(AND($M273=1,BA$9&gt;$B$9),"",IF(AND($M273=1,BA$9&lt;=$B$9),LOOKUP(BA$9,$A$12:$A$111,$B$12:$B$111),IF(AND($H273=-1,BB$9=$R272),"",IF($H273=-1,BB272,IF(AND($H273=1,AZ$9=$R272),$J273,IF($H273=1,BA272,""))))))))</f>
        <v/>
      </c>
      <c r="BB273" t="str">
        <f ca="1">IF($E272="","",IF($F273="",BB272,IF(AND($M273=1,BB$9&gt;$B$9),"",IF(AND($M273=1,BB$9&lt;=$B$9),LOOKUP(BB$9,$A$12:$A$111,$B$12:$B$111),IF(AND($H273=-1,BC$9=$R272),"",IF($H273=-1,BC272,IF(AND($H273=1,BA$9=$R272),$J273,IF($H273=1,BB272,""))))))))</f>
        <v/>
      </c>
      <c r="BC273" t="str">
        <f ca="1">IF($E272="","",IF($F273="",BC272,IF(AND($M273=1,BC$9&gt;$B$9),"",IF(AND($M273=1,BC$9&lt;=$B$9),LOOKUP(BC$9,$A$12:$A$111,$B$12:$B$111),IF(AND($H273=-1,BD$9=$R272),"",IF($H273=-1,BD272,IF(AND($H273=1,BB$9=$R272),$J273,IF($H273=1,BC272,""))))))))</f>
        <v/>
      </c>
      <c r="BD273" t="str">
        <f ca="1">IF($E272="","",IF($F273="",BD272,IF(AND($M273=1,BD$9&gt;$B$9),"",IF(AND($M273=1,BD$9&lt;=$B$9),LOOKUP(BD$9,$A$12:$A$111,$B$12:$B$111),IF(AND($H273=-1,BE$9=$R272),"",IF($H273=-1,BE272,IF(AND($H273=1,BC$9=$R272),$J273,IF($H273=1,BD272,""))))))))</f>
        <v/>
      </c>
      <c r="BE273" t="str">
        <f ca="1">IF($E272="","",IF($F273="",BE272,IF(AND($M273=1,BE$9&gt;$B$9),"",IF(AND($M273=1,BE$9&lt;=$B$9),LOOKUP(BE$9,$A$12:$A$111,$B$12:$B$111),IF(AND($H273=-1,BF$9=$R272),"",IF($H273=-1,BF272,IF(AND($H273=1,BD$9=$R272),$J273,IF($H273=1,BE272,""))))))))</f>
        <v/>
      </c>
      <c r="BF273" t="str">
        <f ca="1">IF($E272="","",IF($F273="",BF272,IF(AND($M273=1,BF$9&gt;$B$9),"",IF(AND($M273=1,BF$9&lt;=$B$9),LOOKUP(BF$9,$A$12:$A$111,$B$12:$B$111),IF(AND($H273=-1,BG$9=$R272),"",IF($H273=-1,BG272,IF(AND($H273=1,BE$9=$R272),$J273,IF($H273=1,BF272,""))))))))</f>
        <v/>
      </c>
      <c r="BG273" t="str">
        <f ca="1">IF($E272="","",IF($F273="",BG272,IF(AND($M273=1,BG$9&gt;$B$9),"",IF(AND($M273=1,BG$9&lt;=$B$9),LOOKUP(BG$9,$A$12:$A$111,$B$12:$B$111),IF(AND($H273=-1,BH$9=$R272),"",IF($H273=-1,BH272,IF(AND($H273=1,BF$9=$R272),$J273,IF($H273=1,BG272,""))))))))</f>
        <v/>
      </c>
      <c r="BH273" t="str">
        <f ca="1">IF($E272="","",IF($F273="",BH272,IF(AND($M273=1,BH$9&gt;$B$9),"",IF(AND($M273=1,BH$9&lt;=$B$9),LOOKUP(BH$9,$A$12:$A$111,$B$12:$B$111),IF(AND($H273=-1,BI$9=$R272),"",IF($H273=-1,BI272,IF(AND($H273=1,BG$9=$R272),$J273,IF($H273=1,BH272,""))))))))</f>
        <v/>
      </c>
      <c r="BI273" t="str">
        <f ca="1">IF($E272="","",IF($F273="",BI272,IF(AND($M273=1,BI$9&gt;$B$9),"",IF(AND($M273=1,BI$9&lt;=$B$9),LOOKUP(BI$9,$A$12:$A$111,$B$12:$B$111),IF(AND($H273=-1,BJ$9=$R272),"",IF($H273=-1,BJ272,IF(AND($H273=1,BH$9=$R272),$J273,IF($H273=1,BI272,""))))))))</f>
        <v/>
      </c>
      <c r="BJ273" t="str">
        <f ca="1">IF($E272="","",IF($F273="",BJ272,IF(AND($M273=1,BJ$9&gt;$B$9),"",IF(AND($M273=1,BJ$9&lt;=$B$9),LOOKUP(BJ$9,$A$12:$A$111,$B$12:$B$111),IF(AND($H273=-1,BK$9=$R272),"",IF($H273=-1,BK272,IF(AND($H273=1,BI$9=$R272),$J273,IF($H273=1,BJ272,""))))))))</f>
        <v/>
      </c>
      <c r="BK273" t="str">
        <f ca="1">IF($E272="","",IF($F273="",BK272,IF(AND($M273=1,BK$9&gt;$B$9),"",IF(AND($M273=1,BK$9&lt;=$B$9),LOOKUP(BK$9,$A$12:$A$111,$B$12:$B$111),IF(AND($H273=-1,BL$9=$R272),"",IF($H273=-1,BL272,IF(AND($H273=1,BJ$9=$R272),$J273,IF($H273=1,BK272,""))))))))</f>
        <v/>
      </c>
      <c r="BL273" t="str">
        <f ca="1">IF($E272="","",IF($F273="",BL272,IF(AND($M273=1,BL$9&gt;$B$9),"",IF(AND($M273=1,BL$9&lt;=$B$9),LOOKUP(BL$9,$A$12:$A$111,$B$12:$B$111),IF(AND($H273=-1,BM$9=$R272),"",IF($H273=-1,BM272,IF(AND($H273=1,BK$9=$R272),$J273,IF($H273=1,BL272,""))))))))</f>
        <v/>
      </c>
      <c r="BM273" t="str">
        <f ca="1">IF($E272="","",IF($F273="",BM272,IF(AND($M273=1,BM$9&gt;$B$9),"",IF(AND($M273=1,BM$9&lt;=$B$9),LOOKUP(BM$9,$A$12:$A$111,$B$12:$B$111),IF(AND($H273=-1,BN$9=$R272),"",IF($H273=-1,BN272,IF(AND($H273=1,BL$9=$R272),$J273,IF($H273=1,BM272,""))))))))</f>
        <v/>
      </c>
      <c r="BN273" t="str">
        <f ca="1">IF($E272="","",IF($F273="",BN272,IF(AND($M273=1,BN$9&gt;$B$9),"",IF(AND($M273=1,BN$9&lt;=$B$9),LOOKUP(BN$9,$A$12:$A$111,$B$12:$B$111),IF(AND($H273=-1,BO$9=$R272),"",IF($H273=-1,BO272,IF(AND($H273=1,BM$9=$R272),$J273,IF($H273=1,BN272,""))))))))</f>
        <v/>
      </c>
      <c r="BO273" t="str">
        <f ca="1">IF($E272="","",IF($F273="",BO272,IF(AND($M273=1,BO$9&gt;$B$9),"",IF(AND($M273=1,BO$9&lt;=$B$9),LOOKUP(BO$9,$A$12:$A$111,$B$12:$B$111),IF(AND($H273=-1,BP$9=$R272),"",IF($H273=-1,BP272,IF(AND($H273=1,BN$9=$R272),$J273,IF($H273=1,BO272,""))))))))</f>
        <v/>
      </c>
      <c r="BP273" t="str">
        <f ca="1">IF($E272="","",IF($F273="",BP272,IF(AND($M273=1,BP$9&gt;$B$9),"",IF(AND($M273=1,BP$9&lt;=$B$9),LOOKUP(BP$9,$A$12:$A$111,$B$12:$B$111),IF(AND($H273=-1,BQ$9=$R272),"",IF($H273=-1,BQ272,IF(AND($H273=1,BO$9=$R272),$J273,IF($H273=1,BP272,""))))))))</f>
        <v/>
      </c>
    </row>
    <row r="274" spans="4:68" x14ac:dyDescent="0.25">
      <c r="D274" s="4">
        <v>264</v>
      </c>
      <c r="E274" s="1">
        <f t="shared" ca="1" si="39"/>
        <v>34</v>
      </c>
      <c r="F274" t="str">
        <f ca="1">IF(E273="","",IF(AND(B$3="Last",G273="Zero"),F273,IF(B$3="Last",G273,IF(AND(B$3="2nd last",G272="Zero"),F273,IF(B$3="2nd last",G272,IF(AND(B$3="Opposite",G273="Zero"),F273,IF(AND(B$3="Opposite",G273="Red"),"Black",IF(AND(B$3="Opposite",G273="Black"),"Red",IF(AND(B$3="Opposite",G273="Odd"),"Even",IF(AND(B$3="Opposite",G273="Even"),"Odd",IF(AND(B$3="Opposite",G273="High"),"Low",IF(AND(B$3="Opposite",G273="Low"),"High",IF(COUNTIF(Refs!$E$5:$I$6,B$3)=1,RevLab!B$3,"")))))))))))))</f>
        <v>Black</v>
      </c>
      <c r="G274" t="str">
        <f ca="1">IF(E274="","",IF(B$2="Red/Black",LOOKUP(E274,Refs!D:D,Refs!F:F),IF(B$2="High/Low",LOOKUP(E274,Refs!D:D,Refs!H:H),IF(B$2="Odd/Even",LOOKUP(E274,Refs!D:D,Refs!J:J),""))))</f>
        <v>Red</v>
      </c>
      <c r="H274">
        <f t="shared" ca="1" si="40"/>
        <v>-1</v>
      </c>
      <c r="I274">
        <f ca="1">IF(E273="","",IF(F274="","",IF(AND(R273&gt;1,P273+Q273&gt;=$B$4),$B$4,IF(R273=1,P273,P273+Q273))))</f>
        <v>5</v>
      </c>
      <c r="J274">
        <f t="shared" ca="1" si="41"/>
        <v>-5</v>
      </c>
      <c r="K274">
        <f t="shared" ca="1" si="43"/>
        <v>-325</v>
      </c>
      <c r="L274">
        <f t="shared" ca="1" si="44"/>
        <v>86</v>
      </c>
      <c r="M274">
        <f t="shared" ca="1" si="42"/>
        <v>0</v>
      </c>
      <c r="P274">
        <f t="shared" ca="1" si="36"/>
        <v>2</v>
      </c>
      <c r="Q274">
        <f t="shared" ca="1" si="37"/>
        <v>3</v>
      </c>
      <c r="R274" s="2">
        <f t="shared" ca="1" si="38"/>
        <v>2</v>
      </c>
      <c r="S274" s="4">
        <f ca="1">IF(E273="","",IF($F274="",S273,IF($M274=1,LOOKUP(S$9,$A$12:$A$111,$B$12:$B$111),IF(AND($H274=-1,T$9=$R273),"",IF($H274=-1,T273,IF($H274=1,S273))))))</f>
        <v>2</v>
      </c>
      <c r="T274">
        <f ca="1">IF($E273="","",IF($F274="",T273,IF(AND($M274=1,T$9&gt;$B$9),"",IF(AND($M274=1,T$9&lt;=$B$9),LOOKUP(T$9,$A$12:$A$111,$B$12:$B$111),IF(AND($H274=-1,U$9=$R273),"",IF($H274=-1,U273,IF(AND($H274=1,S$9=$R273),$J274,IF($H274=1,T273,""))))))))</f>
        <v>3</v>
      </c>
      <c r="U274" t="str">
        <f ca="1">IF($E273="","",IF($F274="",U273,IF(AND($M274=1,U$9&gt;$B$9),"",IF(AND($M274=1,U$9&lt;=$B$9),LOOKUP(U$9,$A$12:$A$111,$B$12:$B$111),IF(AND($H274=-1,V$9=$R273),"",IF($H274=-1,V273,IF(AND($H274=1,T$9=$R273),$J274,IF($H274=1,U273,""))))))))</f>
        <v/>
      </c>
      <c r="V274" t="str">
        <f ca="1">IF($E273="","",IF($F274="",V273,IF(AND($M274=1,V$9&gt;$B$9),"",IF(AND($M274=1,V$9&lt;=$B$9),LOOKUP(V$9,$A$12:$A$111,$B$12:$B$111),IF(AND($H274=-1,W$9=$R273),"",IF($H274=-1,W273,IF(AND($H274=1,U$9=$R273),$J274,IF($H274=1,V273,""))))))))</f>
        <v/>
      </c>
      <c r="W274" t="str">
        <f ca="1">IF($E273="","",IF($F274="",W273,IF(AND($M274=1,W$9&gt;$B$9),"",IF(AND($M274=1,W$9&lt;=$B$9),LOOKUP(W$9,$A$12:$A$111,$B$12:$B$111),IF(AND($H274=-1,X$9=$R273),"",IF($H274=-1,X273,IF(AND($H274=1,V$9=$R273),$J274,IF($H274=1,W273,""))))))))</f>
        <v/>
      </c>
      <c r="X274" t="str">
        <f ca="1">IF($E273="","",IF($F274="",X273,IF(AND($M274=1,X$9&gt;$B$9),"",IF(AND($M274=1,X$9&lt;=$B$9),LOOKUP(X$9,$A$12:$A$111,$B$12:$B$111),IF(AND($H274=-1,Y$9=$R273),"",IF($H274=-1,Y273,IF(AND($H274=1,W$9=$R273),$J274,IF($H274=1,X273,""))))))))</f>
        <v/>
      </c>
      <c r="Y274" t="str">
        <f ca="1">IF($E273="","",IF($F274="",Y273,IF(AND($M274=1,Y$9&gt;$B$9),"",IF(AND($M274=1,Y$9&lt;=$B$9),LOOKUP(Y$9,$A$12:$A$111,$B$12:$B$111),IF(AND($H274=-1,Z$9=$R273),"",IF($H274=-1,Z273,IF(AND($H274=1,X$9=$R273),$J274,IF($H274=1,Y273,""))))))))</f>
        <v/>
      </c>
      <c r="Z274" t="str">
        <f ca="1">IF($E273="","",IF($F274="",Z273,IF(AND($M274=1,Z$9&gt;$B$9),"",IF(AND($M274=1,Z$9&lt;=$B$9),LOOKUP(Z$9,$A$12:$A$111,$B$12:$B$111),IF(AND($H274=-1,AA$9=$R273),"",IF($H274=-1,AA273,IF(AND($H274=1,Y$9=$R273),$J274,IF($H274=1,Z273,""))))))))</f>
        <v/>
      </c>
      <c r="AA274" t="str">
        <f ca="1">IF($E273="","",IF($F274="",AA273,IF(AND($M274=1,AA$9&gt;$B$9),"",IF(AND($M274=1,AA$9&lt;=$B$9),LOOKUP(AA$9,$A$12:$A$111,$B$12:$B$111),IF(AND($H274=-1,AB$9=$R273),"",IF($H274=-1,AB273,IF(AND($H274=1,Z$9=$R273),$J274,IF($H274=1,AA273,""))))))))</f>
        <v/>
      </c>
      <c r="AB274" t="str">
        <f ca="1">IF($E273="","",IF($F274="",AB273,IF(AND($M274=1,AB$9&gt;$B$9),"",IF(AND($M274=1,AB$9&lt;=$B$9),LOOKUP(AB$9,$A$12:$A$111,$B$12:$B$111),IF(AND($H274=-1,AC$9=$R273),"",IF($H274=-1,AC273,IF(AND($H274=1,AA$9=$R273),$J274,IF($H274=1,AB273,""))))))))</f>
        <v/>
      </c>
      <c r="AC274" t="str">
        <f ca="1">IF($E273="","",IF($F274="",AC273,IF(AND($M274=1,AC$9&gt;$B$9),"",IF(AND($M274=1,AC$9&lt;=$B$9),LOOKUP(AC$9,$A$12:$A$111,$B$12:$B$111),IF(AND($H274=-1,AD$9=$R273),"",IF($H274=-1,AD273,IF(AND($H274=1,AB$9=$R273),$J274,IF($H274=1,AC273,""))))))))</f>
        <v/>
      </c>
      <c r="AD274" t="str">
        <f ca="1">IF($E273="","",IF($F274="",AD273,IF(AND($M274=1,AD$9&gt;$B$9),"",IF(AND($M274=1,AD$9&lt;=$B$9),LOOKUP(AD$9,$A$12:$A$111,$B$12:$B$111),IF(AND($H274=-1,AE$9=$R273),"",IF($H274=-1,AE273,IF(AND($H274=1,AC$9=$R273),$J274,IF($H274=1,AD273,""))))))))</f>
        <v/>
      </c>
      <c r="AE274" t="str">
        <f ca="1">IF($E273="","",IF($F274="",AE273,IF(AND($M274=1,AE$9&gt;$B$9),"",IF(AND($M274=1,AE$9&lt;=$B$9),LOOKUP(AE$9,$A$12:$A$111,$B$12:$B$111),IF(AND($H274=-1,AF$9=$R273),"",IF($H274=-1,AF273,IF(AND($H274=1,AD$9=$R273),$J274,IF($H274=1,AE273,""))))))))</f>
        <v/>
      </c>
      <c r="AF274" t="str">
        <f ca="1">IF($E273="","",IF($F274="",AF273,IF(AND($M274=1,AF$9&gt;$B$9),"",IF(AND($M274=1,AF$9&lt;=$B$9),LOOKUP(AF$9,$A$12:$A$111,$B$12:$B$111),IF(AND($H274=-1,AG$9=$R273),"",IF($H274=-1,AG273,IF(AND($H274=1,AE$9=$R273),$J274,IF($H274=1,AF273,""))))))))</f>
        <v/>
      </c>
      <c r="AG274" t="str">
        <f ca="1">IF($E273="","",IF($F274="",AG273,IF(AND($M274=1,AG$9&gt;$B$9),"",IF(AND($M274=1,AG$9&lt;=$B$9),LOOKUP(AG$9,$A$12:$A$111,$B$12:$B$111),IF(AND($H274=-1,AH$9=$R273),"",IF($H274=-1,AH273,IF(AND($H274=1,AF$9=$R273),$J274,IF($H274=1,AG273,""))))))))</f>
        <v/>
      </c>
      <c r="AH274" t="str">
        <f ca="1">IF($E273="","",IF($F274="",AH273,IF(AND($M274=1,AH$9&gt;$B$9),"",IF(AND($M274=1,AH$9&lt;=$B$9),LOOKUP(AH$9,$A$12:$A$111,$B$12:$B$111),IF(AND($H274=-1,AI$9=$R273),"",IF($H274=-1,AI273,IF(AND($H274=1,AG$9=$R273),$J274,IF($H274=1,AH273,""))))))))</f>
        <v/>
      </c>
      <c r="AI274" t="str">
        <f ca="1">IF($E273="","",IF($F274="",AI273,IF(AND($M274=1,AI$9&gt;$B$9),"",IF(AND($M274=1,AI$9&lt;=$B$9),LOOKUP(AI$9,$A$12:$A$111,$B$12:$B$111),IF(AND($H274=-1,AJ$9=$R273),"",IF($H274=-1,AJ273,IF(AND($H274=1,AH$9=$R273),$J274,IF($H274=1,AI273,""))))))))</f>
        <v/>
      </c>
      <c r="AJ274" t="str">
        <f ca="1">IF($E273="","",IF($F274="",AJ273,IF(AND($M274=1,AJ$9&gt;$B$9),"",IF(AND($M274=1,AJ$9&lt;=$B$9),LOOKUP(AJ$9,$A$12:$A$111,$B$12:$B$111),IF(AND($H274=-1,AK$9=$R273),"",IF($H274=-1,AK273,IF(AND($H274=1,AI$9=$R273),$J274,IF($H274=1,AJ273,""))))))))</f>
        <v/>
      </c>
      <c r="AK274" t="str">
        <f ca="1">IF($E273="","",IF($F274="",AK273,IF(AND($M274=1,AK$9&gt;$B$9),"",IF(AND($M274=1,AK$9&lt;=$B$9),LOOKUP(AK$9,$A$12:$A$111,$B$12:$B$111),IF(AND($H274=-1,AL$9=$R273),"",IF($H274=-1,AL273,IF(AND($H274=1,AJ$9=$R273),$J274,IF($H274=1,AK273,""))))))))</f>
        <v/>
      </c>
      <c r="AL274" t="str">
        <f ca="1">IF($E273="","",IF($F274="",AL273,IF(AND($M274=1,AL$9&gt;$B$9),"",IF(AND($M274=1,AL$9&lt;=$B$9),LOOKUP(AL$9,$A$12:$A$111,$B$12:$B$111),IF(AND($H274=-1,AM$9=$R273),"",IF($H274=-1,AM273,IF(AND($H274=1,AK$9=$R273),$J274,IF($H274=1,AL273,""))))))))</f>
        <v/>
      </c>
      <c r="AM274" t="str">
        <f ca="1">IF($E273="","",IF($F274="",AM273,IF(AND($M274=1,AM$9&gt;$B$9),"",IF(AND($M274=1,AM$9&lt;=$B$9),LOOKUP(AM$9,$A$12:$A$111,$B$12:$B$111),IF(AND($H274=-1,AN$9=$R273),"",IF($H274=-1,AN273,IF(AND($H274=1,AL$9=$R273),$J274,IF($H274=1,AM273,""))))))))</f>
        <v/>
      </c>
      <c r="AN274" t="str">
        <f ca="1">IF($E273="","",IF($F274="",AN273,IF(AND($M274=1,AN$9&gt;$B$9),"",IF(AND($M274=1,AN$9&lt;=$B$9),LOOKUP(AN$9,$A$12:$A$111,$B$12:$B$111),IF(AND($H274=-1,AO$9=$R273),"",IF($H274=-1,AO273,IF(AND($H274=1,AM$9=$R273),$J274,IF($H274=1,AN273,""))))))))</f>
        <v/>
      </c>
      <c r="AO274" t="str">
        <f ca="1">IF($E273="","",IF($F274="",AO273,IF(AND($M274=1,AO$9&gt;$B$9),"",IF(AND($M274=1,AO$9&lt;=$B$9),LOOKUP(AO$9,$A$12:$A$111,$B$12:$B$111),IF(AND($H274=-1,AP$9=$R273),"",IF($H274=-1,AP273,IF(AND($H274=1,AN$9=$R273),$J274,IF($H274=1,AO273,""))))))))</f>
        <v/>
      </c>
      <c r="AP274" t="str">
        <f ca="1">IF($E273="","",IF($F274="",AP273,IF(AND($M274=1,AP$9&gt;$B$9),"",IF(AND($M274=1,AP$9&lt;=$B$9),LOOKUP(AP$9,$A$12:$A$111,$B$12:$B$111),IF(AND($H274=-1,AQ$9=$R273),"",IF($H274=-1,AQ273,IF(AND($H274=1,AO$9=$R273),$J274,IF($H274=1,AP273,""))))))))</f>
        <v/>
      </c>
      <c r="AQ274" t="str">
        <f ca="1">IF($E273="","",IF($F274="",AQ273,IF(AND($M274=1,AQ$9&gt;$B$9),"",IF(AND($M274=1,AQ$9&lt;=$B$9),LOOKUP(AQ$9,$A$12:$A$111,$B$12:$B$111),IF(AND($H274=-1,AR$9=$R273),"",IF($H274=-1,AR273,IF(AND($H274=1,AP$9=$R273),$J274,IF($H274=1,AQ273,""))))))))</f>
        <v/>
      </c>
      <c r="AR274" t="str">
        <f ca="1">IF($E273="","",IF($F274="",AR273,IF(AND($M274=1,AR$9&gt;$B$9),"",IF(AND($M274=1,AR$9&lt;=$B$9),LOOKUP(AR$9,$A$12:$A$111,$B$12:$B$111),IF(AND($H274=-1,AS$9=$R273),"",IF($H274=-1,AS273,IF(AND($H274=1,AQ$9=$R273),$J274,IF($H274=1,AR273,""))))))))</f>
        <v/>
      </c>
      <c r="AS274" t="str">
        <f ca="1">IF($E273="","",IF($F274="",AS273,IF(AND($M274=1,AS$9&gt;$B$9),"",IF(AND($M274=1,AS$9&lt;=$B$9),LOOKUP(AS$9,$A$12:$A$111,$B$12:$B$111),IF(AND($H274=-1,AT$9=$R273),"",IF($H274=-1,AT273,IF(AND($H274=1,AR$9=$R273),$J274,IF($H274=1,AS273,""))))))))</f>
        <v/>
      </c>
      <c r="AT274" t="str">
        <f ca="1">IF($E273="","",IF($F274="",AT273,IF(AND($M274=1,AT$9&gt;$B$9),"",IF(AND($M274=1,AT$9&lt;=$B$9),LOOKUP(AT$9,$A$12:$A$111,$B$12:$B$111),IF(AND($H274=-1,AU$9=$R273),"",IF($H274=-1,AU273,IF(AND($H274=1,AS$9=$R273),$J274,IF($H274=1,AT273,""))))))))</f>
        <v/>
      </c>
      <c r="AU274" t="str">
        <f ca="1">IF($E273="","",IF($F274="",AU273,IF(AND($M274=1,AU$9&gt;$B$9),"",IF(AND($M274=1,AU$9&lt;=$B$9),LOOKUP(AU$9,$A$12:$A$111,$B$12:$B$111),IF(AND($H274=-1,AV$9=$R273),"",IF($H274=-1,AV273,IF(AND($H274=1,AT$9=$R273),$J274,IF($H274=1,AU273,""))))))))</f>
        <v/>
      </c>
      <c r="AV274" t="str">
        <f ca="1">IF($E273="","",IF($F274="",AV273,IF(AND($M274=1,AV$9&gt;$B$9),"",IF(AND($M274=1,AV$9&lt;=$B$9),LOOKUP(AV$9,$A$12:$A$111,$B$12:$B$111),IF(AND($H274=-1,AW$9=$R273),"",IF($H274=-1,AW273,IF(AND($H274=1,AU$9=$R273),$J274,IF($H274=1,AV273,""))))))))</f>
        <v/>
      </c>
      <c r="AW274" t="str">
        <f ca="1">IF($E273="","",IF($F274="",AW273,IF(AND($M274=1,AW$9&gt;$B$9),"",IF(AND($M274=1,AW$9&lt;=$B$9),LOOKUP(AW$9,$A$12:$A$111,$B$12:$B$111),IF(AND($H274=-1,AX$9=$R273),"",IF($H274=-1,AX273,IF(AND($H274=1,AV$9=$R273),$J274,IF($H274=1,AW273,""))))))))</f>
        <v/>
      </c>
      <c r="AX274" t="str">
        <f ca="1">IF($E273="","",IF($F274="",AX273,IF(AND($M274=1,AX$9&gt;$B$9),"",IF(AND($M274=1,AX$9&lt;=$B$9),LOOKUP(AX$9,$A$12:$A$111,$B$12:$B$111),IF(AND($H274=-1,AY$9=$R273),"",IF($H274=-1,AY273,IF(AND($H274=1,AW$9=$R273),$J274,IF($H274=1,AX273,""))))))))</f>
        <v/>
      </c>
      <c r="AY274" t="str">
        <f ca="1">IF($E273="","",IF($F274="",AY273,IF(AND($M274=1,AY$9&gt;$B$9),"",IF(AND($M274=1,AY$9&lt;=$B$9),LOOKUP(AY$9,$A$12:$A$111,$B$12:$B$111),IF(AND($H274=-1,AZ$9=$R273),"",IF($H274=-1,AZ273,IF(AND($H274=1,AX$9=$R273),$J274,IF($H274=1,AY273,""))))))))</f>
        <v/>
      </c>
      <c r="AZ274" t="str">
        <f ca="1">IF($E273="","",IF($F274="",AZ273,IF(AND($M274=1,AZ$9&gt;$B$9),"",IF(AND($M274=1,AZ$9&lt;=$B$9),LOOKUP(AZ$9,$A$12:$A$111,$B$12:$B$111),IF(AND($H274=-1,BA$9=$R273),"",IF($H274=-1,BA273,IF(AND($H274=1,AY$9=$R273),$J274,IF($H274=1,AZ273,""))))))))</f>
        <v/>
      </c>
      <c r="BA274" t="str">
        <f ca="1">IF($E273="","",IF($F274="",BA273,IF(AND($M274=1,BA$9&gt;$B$9),"",IF(AND($M274=1,BA$9&lt;=$B$9),LOOKUP(BA$9,$A$12:$A$111,$B$12:$B$111),IF(AND($H274=-1,BB$9=$R273),"",IF($H274=-1,BB273,IF(AND($H274=1,AZ$9=$R273),$J274,IF($H274=1,BA273,""))))))))</f>
        <v/>
      </c>
      <c r="BB274" t="str">
        <f ca="1">IF($E273="","",IF($F274="",BB273,IF(AND($M274=1,BB$9&gt;$B$9),"",IF(AND($M274=1,BB$9&lt;=$B$9),LOOKUP(BB$9,$A$12:$A$111,$B$12:$B$111),IF(AND($H274=-1,BC$9=$R273),"",IF($H274=-1,BC273,IF(AND($H274=1,BA$9=$R273),$J274,IF($H274=1,BB273,""))))))))</f>
        <v/>
      </c>
      <c r="BC274" t="str">
        <f ca="1">IF($E273="","",IF($F274="",BC273,IF(AND($M274=1,BC$9&gt;$B$9),"",IF(AND($M274=1,BC$9&lt;=$B$9),LOOKUP(BC$9,$A$12:$A$111,$B$12:$B$111),IF(AND($H274=-1,BD$9=$R273),"",IF($H274=-1,BD273,IF(AND($H274=1,BB$9=$R273),$J274,IF($H274=1,BC273,""))))))))</f>
        <v/>
      </c>
      <c r="BD274" t="str">
        <f ca="1">IF($E273="","",IF($F274="",BD273,IF(AND($M274=1,BD$9&gt;$B$9),"",IF(AND($M274=1,BD$9&lt;=$B$9),LOOKUP(BD$9,$A$12:$A$111,$B$12:$B$111),IF(AND($H274=-1,BE$9=$R273),"",IF($H274=-1,BE273,IF(AND($H274=1,BC$9=$R273),$J274,IF($H274=1,BD273,""))))))))</f>
        <v/>
      </c>
      <c r="BE274" t="str">
        <f ca="1">IF($E273="","",IF($F274="",BE273,IF(AND($M274=1,BE$9&gt;$B$9),"",IF(AND($M274=1,BE$9&lt;=$B$9),LOOKUP(BE$9,$A$12:$A$111,$B$12:$B$111),IF(AND($H274=-1,BF$9=$R273),"",IF($H274=-1,BF273,IF(AND($H274=1,BD$9=$R273),$J274,IF($H274=1,BE273,""))))))))</f>
        <v/>
      </c>
      <c r="BF274" t="str">
        <f ca="1">IF($E273="","",IF($F274="",BF273,IF(AND($M274=1,BF$9&gt;$B$9),"",IF(AND($M274=1,BF$9&lt;=$B$9),LOOKUP(BF$9,$A$12:$A$111,$B$12:$B$111),IF(AND($H274=-1,BG$9=$R273),"",IF($H274=-1,BG273,IF(AND($H274=1,BE$9=$R273),$J274,IF($H274=1,BF273,""))))))))</f>
        <v/>
      </c>
      <c r="BG274" t="str">
        <f ca="1">IF($E273="","",IF($F274="",BG273,IF(AND($M274=1,BG$9&gt;$B$9),"",IF(AND($M274=1,BG$9&lt;=$B$9),LOOKUP(BG$9,$A$12:$A$111,$B$12:$B$111),IF(AND($H274=-1,BH$9=$R273),"",IF($H274=-1,BH273,IF(AND($H274=1,BF$9=$R273),$J274,IF($H274=1,BG273,""))))))))</f>
        <v/>
      </c>
      <c r="BH274" t="str">
        <f ca="1">IF($E273="","",IF($F274="",BH273,IF(AND($M274=1,BH$9&gt;$B$9),"",IF(AND($M274=1,BH$9&lt;=$B$9),LOOKUP(BH$9,$A$12:$A$111,$B$12:$B$111),IF(AND($H274=-1,BI$9=$R273),"",IF($H274=-1,BI273,IF(AND($H274=1,BG$9=$R273),$J274,IF($H274=1,BH273,""))))))))</f>
        <v/>
      </c>
      <c r="BI274" t="str">
        <f ca="1">IF($E273="","",IF($F274="",BI273,IF(AND($M274=1,BI$9&gt;$B$9),"",IF(AND($M274=1,BI$9&lt;=$B$9),LOOKUP(BI$9,$A$12:$A$111,$B$12:$B$111),IF(AND($H274=-1,BJ$9=$R273),"",IF($H274=-1,BJ273,IF(AND($H274=1,BH$9=$R273),$J274,IF($H274=1,BI273,""))))))))</f>
        <v/>
      </c>
      <c r="BJ274" t="str">
        <f ca="1">IF($E273="","",IF($F274="",BJ273,IF(AND($M274=1,BJ$9&gt;$B$9),"",IF(AND($M274=1,BJ$9&lt;=$B$9),LOOKUP(BJ$9,$A$12:$A$111,$B$12:$B$111),IF(AND($H274=-1,BK$9=$R273),"",IF($H274=-1,BK273,IF(AND($H274=1,BI$9=$R273),$J274,IF($H274=1,BJ273,""))))))))</f>
        <v/>
      </c>
      <c r="BK274" t="str">
        <f ca="1">IF($E273="","",IF($F274="",BK273,IF(AND($M274=1,BK$9&gt;$B$9),"",IF(AND($M274=1,BK$9&lt;=$B$9),LOOKUP(BK$9,$A$12:$A$111,$B$12:$B$111),IF(AND($H274=-1,BL$9=$R273),"",IF($H274=-1,BL273,IF(AND($H274=1,BJ$9=$R273),$J274,IF($H274=1,BK273,""))))))))</f>
        <v/>
      </c>
      <c r="BL274" t="str">
        <f ca="1">IF($E273="","",IF($F274="",BL273,IF(AND($M274=1,BL$9&gt;$B$9),"",IF(AND($M274=1,BL$9&lt;=$B$9),LOOKUP(BL$9,$A$12:$A$111,$B$12:$B$111),IF(AND($H274=-1,BM$9=$R273),"",IF($H274=-1,BM273,IF(AND($H274=1,BK$9=$R273),$J274,IF($H274=1,BL273,""))))))))</f>
        <v/>
      </c>
      <c r="BM274" t="str">
        <f ca="1">IF($E273="","",IF($F274="",BM273,IF(AND($M274=1,BM$9&gt;$B$9),"",IF(AND($M274=1,BM$9&lt;=$B$9),LOOKUP(BM$9,$A$12:$A$111,$B$12:$B$111),IF(AND($H274=-1,BN$9=$R273),"",IF($H274=-1,BN273,IF(AND($H274=1,BL$9=$R273),$J274,IF($H274=1,BM273,""))))))))</f>
        <v/>
      </c>
      <c r="BN274" t="str">
        <f ca="1">IF($E273="","",IF($F274="",BN273,IF(AND($M274=1,BN$9&gt;$B$9),"",IF(AND($M274=1,BN$9&lt;=$B$9),LOOKUP(BN$9,$A$12:$A$111,$B$12:$B$111),IF(AND($H274=-1,BO$9=$R273),"",IF($H274=-1,BO273,IF(AND($H274=1,BM$9=$R273),$J274,IF($H274=1,BN273,""))))))))</f>
        <v/>
      </c>
      <c r="BO274" t="str">
        <f ca="1">IF($E273="","",IF($F274="",BO273,IF(AND($M274=1,BO$9&gt;$B$9),"",IF(AND($M274=1,BO$9&lt;=$B$9),LOOKUP(BO$9,$A$12:$A$111,$B$12:$B$111),IF(AND($H274=-1,BP$9=$R273),"",IF($H274=-1,BP273,IF(AND($H274=1,BN$9=$R273),$J274,IF($H274=1,BO273,""))))))))</f>
        <v/>
      </c>
      <c r="BP274">
        <f ca="1">IF($E273="","",IF($F274="",BP273,IF(AND($M274=1,BP$9&gt;$B$9),"",IF(AND($M274=1,BP$9&lt;=$B$9),LOOKUP(BP$9,$A$12:$A$111,$B$12:$B$111),IF(AND($H274=-1,BQ$9=$R273),"",IF($H274=-1,BQ273,IF(AND($H274=1,BO$9=$R273),$J274,IF($H274=1,BP273,""))))))))</f>
        <v>0</v>
      </c>
    </row>
    <row r="275" spans="4:68" x14ac:dyDescent="0.25">
      <c r="D275" s="4">
        <v>265</v>
      </c>
      <c r="E275" s="1">
        <f t="shared" ca="1" si="39"/>
        <v>17</v>
      </c>
      <c r="F275" t="str">
        <f ca="1">IF(E274="","",IF(AND(B$3="Last",G274="Zero"),F274,IF(B$3="Last",G274,IF(AND(B$3="2nd last",G273="Zero"),F274,IF(B$3="2nd last",G273,IF(AND(B$3="Opposite",G274="Zero"),F274,IF(AND(B$3="Opposite",G274="Red"),"Black",IF(AND(B$3="Opposite",G274="Black"),"Red",IF(AND(B$3="Opposite",G274="Odd"),"Even",IF(AND(B$3="Opposite",G274="Even"),"Odd",IF(AND(B$3="Opposite",G274="High"),"Low",IF(AND(B$3="Opposite",G274="Low"),"High",IF(COUNTIF(Refs!$E$5:$I$6,B$3)=1,RevLab!B$3,"")))))))))))))</f>
        <v>Black</v>
      </c>
      <c r="G275" t="str">
        <f ca="1">IF(E275="","",IF(B$2="Red/Black",LOOKUP(E275,Refs!D:D,Refs!F:F),IF(B$2="High/Low",LOOKUP(E275,Refs!D:D,Refs!H:H),IF(B$2="Odd/Even",LOOKUP(E275,Refs!D:D,Refs!J:J),""))))</f>
        <v>Black</v>
      </c>
      <c r="H275">
        <f t="shared" ca="1" si="40"/>
        <v>1</v>
      </c>
      <c r="I275">
        <f ca="1">IF(E274="","",IF(F275="","",IF(AND(R274&gt;1,P274+Q274&gt;=$B$4),$B$4,IF(R274=1,P274,P274+Q274))))</f>
        <v>5</v>
      </c>
      <c r="J275">
        <f t="shared" ca="1" si="41"/>
        <v>5</v>
      </c>
      <c r="K275">
        <f t="shared" ca="1" si="43"/>
        <v>-320</v>
      </c>
      <c r="L275">
        <f t="shared" ca="1" si="44"/>
        <v>86</v>
      </c>
      <c r="M275">
        <f t="shared" ca="1" si="42"/>
        <v>0</v>
      </c>
      <c r="P275">
        <f t="shared" ca="1" si="36"/>
        <v>2</v>
      </c>
      <c r="Q275">
        <f t="shared" ca="1" si="37"/>
        <v>5</v>
      </c>
      <c r="R275" s="2">
        <f t="shared" ca="1" si="38"/>
        <v>3</v>
      </c>
      <c r="S275" s="4">
        <f ca="1">IF(E274="","",IF($F275="",S274,IF($M275=1,LOOKUP(S$9,$A$12:$A$111,$B$12:$B$111),IF(AND($H275=-1,T$9=$R274),"",IF($H275=-1,T274,IF($H275=1,S274))))))</f>
        <v>2</v>
      </c>
      <c r="T275">
        <f ca="1">IF($E274="","",IF($F275="",T274,IF(AND($M275=1,T$9&gt;$B$9),"",IF(AND($M275=1,T$9&lt;=$B$9),LOOKUP(T$9,$A$12:$A$111,$B$12:$B$111),IF(AND($H275=-1,U$9=$R274),"",IF($H275=-1,U274,IF(AND($H275=1,S$9=$R274),$J275,IF($H275=1,T274,""))))))))</f>
        <v>3</v>
      </c>
      <c r="U275">
        <f ca="1">IF($E274="","",IF($F275="",U274,IF(AND($M275=1,U$9&gt;$B$9),"",IF(AND($M275=1,U$9&lt;=$B$9),LOOKUP(U$9,$A$12:$A$111,$B$12:$B$111),IF(AND($H275=-1,V$9=$R274),"",IF($H275=-1,V274,IF(AND($H275=1,T$9=$R274),$J275,IF($H275=1,U274,""))))))))</f>
        <v>5</v>
      </c>
      <c r="V275" t="str">
        <f ca="1">IF($E274="","",IF($F275="",V274,IF(AND($M275=1,V$9&gt;$B$9),"",IF(AND($M275=1,V$9&lt;=$B$9),LOOKUP(V$9,$A$12:$A$111,$B$12:$B$111),IF(AND($H275=-1,W$9=$R274),"",IF($H275=-1,W274,IF(AND($H275=1,U$9=$R274),$J275,IF($H275=1,V274,""))))))))</f>
        <v/>
      </c>
      <c r="W275" t="str">
        <f ca="1">IF($E274="","",IF($F275="",W274,IF(AND($M275=1,W$9&gt;$B$9),"",IF(AND($M275=1,W$9&lt;=$B$9),LOOKUP(W$9,$A$12:$A$111,$B$12:$B$111),IF(AND($H275=-1,X$9=$R274),"",IF($H275=-1,X274,IF(AND($H275=1,V$9=$R274),$J275,IF($H275=1,W274,""))))))))</f>
        <v/>
      </c>
      <c r="X275" t="str">
        <f ca="1">IF($E274="","",IF($F275="",X274,IF(AND($M275=1,X$9&gt;$B$9),"",IF(AND($M275=1,X$9&lt;=$B$9),LOOKUP(X$9,$A$12:$A$111,$B$12:$B$111),IF(AND($H275=-1,Y$9=$R274),"",IF($H275=-1,Y274,IF(AND($H275=1,W$9=$R274),$J275,IF($H275=1,X274,""))))))))</f>
        <v/>
      </c>
      <c r="Y275" t="str">
        <f ca="1">IF($E274="","",IF($F275="",Y274,IF(AND($M275=1,Y$9&gt;$B$9),"",IF(AND($M275=1,Y$9&lt;=$B$9),LOOKUP(Y$9,$A$12:$A$111,$B$12:$B$111),IF(AND($H275=-1,Z$9=$R274),"",IF($H275=-1,Z274,IF(AND($H275=1,X$9=$R274),$J275,IF($H275=1,Y274,""))))))))</f>
        <v/>
      </c>
      <c r="Z275" t="str">
        <f ca="1">IF($E274="","",IF($F275="",Z274,IF(AND($M275=1,Z$9&gt;$B$9),"",IF(AND($M275=1,Z$9&lt;=$B$9),LOOKUP(Z$9,$A$12:$A$111,$B$12:$B$111),IF(AND($H275=-1,AA$9=$R274),"",IF($H275=-1,AA274,IF(AND($H275=1,Y$9=$R274),$J275,IF($H275=1,Z274,""))))))))</f>
        <v/>
      </c>
      <c r="AA275" t="str">
        <f ca="1">IF($E274="","",IF($F275="",AA274,IF(AND($M275=1,AA$9&gt;$B$9),"",IF(AND($M275=1,AA$9&lt;=$B$9),LOOKUP(AA$9,$A$12:$A$111,$B$12:$B$111),IF(AND($H275=-1,AB$9=$R274),"",IF($H275=-1,AB274,IF(AND($H275=1,Z$9=$R274),$J275,IF($H275=1,AA274,""))))))))</f>
        <v/>
      </c>
      <c r="AB275" t="str">
        <f ca="1">IF($E274="","",IF($F275="",AB274,IF(AND($M275=1,AB$9&gt;$B$9),"",IF(AND($M275=1,AB$9&lt;=$B$9),LOOKUP(AB$9,$A$12:$A$111,$B$12:$B$111),IF(AND($H275=-1,AC$9=$R274),"",IF($H275=-1,AC274,IF(AND($H275=1,AA$9=$R274),$J275,IF($H275=1,AB274,""))))))))</f>
        <v/>
      </c>
      <c r="AC275" t="str">
        <f ca="1">IF($E274="","",IF($F275="",AC274,IF(AND($M275=1,AC$9&gt;$B$9),"",IF(AND($M275=1,AC$9&lt;=$B$9),LOOKUP(AC$9,$A$12:$A$111,$B$12:$B$111),IF(AND($H275=-1,AD$9=$R274),"",IF($H275=-1,AD274,IF(AND($H275=1,AB$9=$R274),$J275,IF($H275=1,AC274,""))))))))</f>
        <v/>
      </c>
      <c r="AD275" t="str">
        <f ca="1">IF($E274="","",IF($F275="",AD274,IF(AND($M275=1,AD$9&gt;$B$9),"",IF(AND($M275=1,AD$9&lt;=$B$9),LOOKUP(AD$9,$A$12:$A$111,$B$12:$B$111),IF(AND($H275=-1,AE$9=$R274),"",IF($H275=-1,AE274,IF(AND($H275=1,AC$9=$R274),$J275,IF($H275=1,AD274,""))))))))</f>
        <v/>
      </c>
      <c r="AE275" t="str">
        <f ca="1">IF($E274="","",IF($F275="",AE274,IF(AND($M275=1,AE$9&gt;$B$9),"",IF(AND($M275=1,AE$9&lt;=$B$9),LOOKUP(AE$9,$A$12:$A$111,$B$12:$B$111),IF(AND($H275=-1,AF$9=$R274),"",IF($H275=-1,AF274,IF(AND($H275=1,AD$9=$R274),$J275,IF($H275=1,AE274,""))))))))</f>
        <v/>
      </c>
      <c r="AF275" t="str">
        <f ca="1">IF($E274="","",IF($F275="",AF274,IF(AND($M275=1,AF$9&gt;$B$9),"",IF(AND($M275=1,AF$9&lt;=$B$9),LOOKUP(AF$9,$A$12:$A$111,$B$12:$B$111),IF(AND($H275=-1,AG$9=$R274),"",IF($H275=-1,AG274,IF(AND($H275=1,AE$9=$R274),$J275,IF($H275=1,AF274,""))))))))</f>
        <v/>
      </c>
      <c r="AG275" t="str">
        <f ca="1">IF($E274="","",IF($F275="",AG274,IF(AND($M275=1,AG$9&gt;$B$9),"",IF(AND($M275=1,AG$9&lt;=$B$9),LOOKUP(AG$9,$A$12:$A$111,$B$12:$B$111),IF(AND($H275=-1,AH$9=$R274),"",IF($H275=-1,AH274,IF(AND($H275=1,AF$9=$R274),$J275,IF($H275=1,AG274,""))))))))</f>
        <v/>
      </c>
      <c r="AH275" t="str">
        <f ca="1">IF($E274="","",IF($F275="",AH274,IF(AND($M275=1,AH$9&gt;$B$9),"",IF(AND($M275=1,AH$9&lt;=$B$9),LOOKUP(AH$9,$A$12:$A$111,$B$12:$B$111),IF(AND($H275=-1,AI$9=$R274),"",IF($H275=-1,AI274,IF(AND($H275=1,AG$9=$R274),$J275,IF($H275=1,AH274,""))))))))</f>
        <v/>
      </c>
      <c r="AI275" t="str">
        <f ca="1">IF($E274="","",IF($F275="",AI274,IF(AND($M275=1,AI$9&gt;$B$9),"",IF(AND($M275=1,AI$9&lt;=$B$9),LOOKUP(AI$9,$A$12:$A$111,$B$12:$B$111),IF(AND($H275=-1,AJ$9=$R274),"",IF($H275=-1,AJ274,IF(AND($H275=1,AH$9=$R274),$J275,IF($H275=1,AI274,""))))))))</f>
        <v/>
      </c>
      <c r="AJ275" t="str">
        <f ca="1">IF($E274="","",IF($F275="",AJ274,IF(AND($M275=1,AJ$9&gt;$B$9),"",IF(AND($M275=1,AJ$9&lt;=$B$9),LOOKUP(AJ$9,$A$12:$A$111,$B$12:$B$111),IF(AND($H275=-1,AK$9=$R274),"",IF($H275=-1,AK274,IF(AND($H275=1,AI$9=$R274),$J275,IF($H275=1,AJ274,""))))))))</f>
        <v/>
      </c>
      <c r="AK275" t="str">
        <f ca="1">IF($E274="","",IF($F275="",AK274,IF(AND($M275=1,AK$9&gt;$B$9),"",IF(AND($M275=1,AK$9&lt;=$B$9),LOOKUP(AK$9,$A$12:$A$111,$B$12:$B$111),IF(AND($H275=-1,AL$9=$R274),"",IF($H275=-1,AL274,IF(AND($H275=1,AJ$9=$R274),$J275,IF($H275=1,AK274,""))))))))</f>
        <v/>
      </c>
      <c r="AL275" t="str">
        <f ca="1">IF($E274="","",IF($F275="",AL274,IF(AND($M275=1,AL$9&gt;$B$9),"",IF(AND($M275=1,AL$9&lt;=$B$9),LOOKUP(AL$9,$A$12:$A$111,$B$12:$B$111),IF(AND($H275=-1,AM$9=$R274),"",IF($H275=-1,AM274,IF(AND($H275=1,AK$9=$R274),$J275,IF($H275=1,AL274,""))))))))</f>
        <v/>
      </c>
      <c r="AM275" t="str">
        <f ca="1">IF($E274="","",IF($F275="",AM274,IF(AND($M275=1,AM$9&gt;$B$9),"",IF(AND($M275=1,AM$9&lt;=$B$9),LOOKUP(AM$9,$A$12:$A$111,$B$12:$B$111),IF(AND($H275=-1,AN$9=$R274),"",IF($H275=-1,AN274,IF(AND($H275=1,AL$9=$R274),$J275,IF($H275=1,AM274,""))))))))</f>
        <v/>
      </c>
      <c r="AN275" t="str">
        <f ca="1">IF($E274="","",IF($F275="",AN274,IF(AND($M275=1,AN$9&gt;$B$9),"",IF(AND($M275=1,AN$9&lt;=$B$9),LOOKUP(AN$9,$A$12:$A$111,$B$12:$B$111),IF(AND($H275=-1,AO$9=$R274),"",IF($H275=-1,AO274,IF(AND($H275=1,AM$9=$R274),$J275,IF($H275=1,AN274,""))))))))</f>
        <v/>
      </c>
      <c r="AO275" t="str">
        <f ca="1">IF($E274="","",IF($F275="",AO274,IF(AND($M275=1,AO$9&gt;$B$9),"",IF(AND($M275=1,AO$9&lt;=$B$9),LOOKUP(AO$9,$A$12:$A$111,$B$12:$B$111),IF(AND($H275=-1,AP$9=$R274),"",IF($H275=-1,AP274,IF(AND($H275=1,AN$9=$R274),$J275,IF($H275=1,AO274,""))))))))</f>
        <v/>
      </c>
      <c r="AP275" t="str">
        <f ca="1">IF($E274="","",IF($F275="",AP274,IF(AND($M275=1,AP$9&gt;$B$9),"",IF(AND($M275=1,AP$9&lt;=$B$9),LOOKUP(AP$9,$A$12:$A$111,$B$12:$B$111),IF(AND($H275=-1,AQ$9=$R274),"",IF($H275=-1,AQ274,IF(AND($H275=1,AO$9=$R274),$J275,IF($H275=1,AP274,""))))))))</f>
        <v/>
      </c>
      <c r="AQ275" t="str">
        <f ca="1">IF($E274="","",IF($F275="",AQ274,IF(AND($M275=1,AQ$9&gt;$B$9),"",IF(AND($M275=1,AQ$9&lt;=$B$9),LOOKUP(AQ$9,$A$12:$A$111,$B$12:$B$111),IF(AND($H275=-1,AR$9=$R274),"",IF($H275=-1,AR274,IF(AND($H275=1,AP$9=$R274),$J275,IF($H275=1,AQ274,""))))))))</f>
        <v/>
      </c>
      <c r="AR275" t="str">
        <f ca="1">IF($E274="","",IF($F275="",AR274,IF(AND($M275=1,AR$9&gt;$B$9),"",IF(AND($M275=1,AR$9&lt;=$B$9),LOOKUP(AR$9,$A$12:$A$111,$B$12:$B$111),IF(AND($H275=-1,AS$9=$R274),"",IF($H275=-1,AS274,IF(AND($H275=1,AQ$9=$R274),$J275,IF($H275=1,AR274,""))))))))</f>
        <v/>
      </c>
      <c r="AS275" t="str">
        <f ca="1">IF($E274="","",IF($F275="",AS274,IF(AND($M275=1,AS$9&gt;$B$9),"",IF(AND($M275=1,AS$9&lt;=$B$9),LOOKUP(AS$9,$A$12:$A$111,$B$12:$B$111),IF(AND($H275=-1,AT$9=$R274),"",IF($H275=-1,AT274,IF(AND($H275=1,AR$9=$R274),$J275,IF($H275=1,AS274,""))))))))</f>
        <v/>
      </c>
      <c r="AT275" t="str">
        <f ca="1">IF($E274="","",IF($F275="",AT274,IF(AND($M275=1,AT$9&gt;$B$9),"",IF(AND($M275=1,AT$9&lt;=$B$9),LOOKUP(AT$9,$A$12:$A$111,$B$12:$B$111),IF(AND($H275=-1,AU$9=$R274),"",IF($H275=-1,AU274,IF(AND($H275=1,AS$9=$R274),$J275,IF($H275=1,AT274,""))))))))</f>
        <v/>
      </c>
      <c r="AU275" t="str">
        <f ca="1">IF($E274="","",IF($F275="",AU274,IF(AND($M275=1,AU$9&gt;$B$9),"",IF(AND($M275=1,AU$9&lt;=$B$9),LOOKUP(AU$9,$A$12:$A$111,$B$12:$B$111),IF(AND($H275=-1,AV$9=$R274),"",IF($H275=-1,AV274,IF(AND($H275=1,AT$9=$R274),$J275,IF($H275=1,AU274,""))))))))</f>
        <v/>
      </c>
      <c r="AV275" t="str">
        <f ca="1">IF($E274="","",IF($F275="",AV274,IF(AND($M275=1,AV$9&gt;$B$9),"",IF(AND($M275=1,AV$9&lt;=$B$9),LOOKUP(AV$9,$A$12:$A$111,$B$12:$B$111),IF(AND($H275=-1,AW$9=$R274),"",IF($H275=-1,AW274,IF(AND($H275=1,AU$9=$R274),$J275,IF($H275=1,AV274,""))))))))</f>
        <v/>
      </c>
      <c r="AW275" t="str">
        <f ca="1">IF($E274="","",IF($F275="",AW274,IF(AND($M275=1,AW$9&gt;$B$9),"",IF(AND($M275=1,AW$9&lt;=$B$9),LOOKUP(AW$9,$A$12:$A$111,$B$12:$B$111),IF(AND($H275=-1,AX$9=$R274),"",IF($H275=-1,AX274,IF(AND($H275=1,AV$9=$R274),$J275,IF($H275=1,AW274,""))))))))</f>
        <v/>
      </c>
      <c r="AX275" t="str">
        <f ca="1">IF($E274="","",IF($F275="",AX274,IF(AND($M275=1,AX$9&gt;$B$9),"",IF(AND($M275=1,AX$9&lt;=$B$9),LOOKUP(AX$9,$A$12:$A$111,$B$12:$B$111),IF(AND($H275=-1,AY$9=$R274),"",IF($H275=-1,AY274,IF(AND($H275=1,AW$9=$R274),$J275,IF($H275=1,AX274,""))))))))</f>
        <v/>
      </c>
      <c r="AY275" t="str">
        <f ca="1">IF($E274="","",IF($F275="",AY274,IF(AND($M275=1,AY$9&gt;$B$9),"",IF(AND($M275=1,AY$9&lt;=$B$9),LOOKUP(AY$9,$A$12:$A$111,$B$12:$B$111),IF(AND($H275=-1,AZ$9=$R274),"",IF($H275=-1,AZ274,IF(AND($H275=1,AX$9=$R274),$J275,IF($H275=1,AY274,""))))))))</f>
        <v/>
      </c>
      <c r="AZ275" t="str">
        <f ca="1">IF($E274="","",IF($F275="",AZ274,IF(AND($M275=1,AZ$9&gt;$B$9),"",IF(AND($M275=1,AZ$9&lt;=$B$9),LOOKUP(AZ$9,$A$12:$A$111,$B$12:$B$111),IF(AND($H275=-1,BA$9=$R274),"",IF($H275=-1,BA274,IF(AND($H275=1,AY$9=$R274),$J275,IF($H275=1,AZ274,""))))))))</f>
        <v/>
      </c>
      <c r="BA275" t="str">
        <f ca="1">IF($E274="","",IF($F275="",BA274,IF(AND($M275=1,BA$9&gt;$B$9),"",IF(AND($M275=1,BA$9&lt;=$B$9),LOOKUP(BA$9,$A$12:$A$111,$B$12:$B$111),IF(AND($H275=-1,BB$9=$R274),"",IF($H275=-1,BB274,IF(AND($H275=1,AZ$9=$R274),$J275,IF($H275=1,BA274,""))))))))</f>
        <v/>
      </c>
      <c r="BB275" t="str">
        <f ca="1">IF($E274="","",IF($F275="",BB274,IF(AND($M275=1,BB$9&gt;$B$9),"",IF(AND($M275=1,BB$9&lt;=$B$9),LOOKUP(BB$9,$A$12:$A$111,$B$12:$B$111),IF(AND($H275=-1,BC$9=$R274),"",IF($H275=-1,BC274,IF(AND($H275=1,BA$9=$R274),$J275,IF($H275=1,BB274,""))))))))</f>
        <v/>
      </c>
      <c r="BC275" t="str">
        <f ca="1">IF($E274="","",IF($F275="",BC274,IF(AND($M275=1,BC$9&gt;$B$9),"",IF(AND($M275=1,BC$9&lt;=$B$9),LOOKUP(BC$9,$A$12:$A$111,$B$12:$B$111),IF(AND($H275=-1,BD$9=$R274),"",IF($H275=-1,BD274,IF(AND($H275=1,BB$9=$R274),$J275,IF($H275=1,BC274,""))))))))</f>
        <v/>
      </c>
      <c r="BD275" t="str">
        <f ca="1">IF($E274="","",IF($F275="",BD274,IF(AND($M275=1,BD$9&gt;$B$9),"",IF(AND($M275=1,BD$9&lt;=$B$9),LOOKUP(BD$9,$A$12:$A$111,$B$12:$B$111),IF(AND($H275=-1,BE$9=$R274),"",IF($H275=-1,BE274,IF(AND($H275=1,BC$9=$R274),$J275,IF($H275=1,BD274,""))))))))</f>
        <v/>
      </c>
      <c r="BE275" t="str">
        <f ca="1">IF($E274="","",IF($F275="",BE274,IF(AND($M275=1,BE$9&gt;$B$9),"",IF(AND($M275=1,BE$9&lt;=$B$9),LOOKUP(BE$9,$A$12:$A$111,$B$12:$B$111),IF(AND($H275=-1,BF$9=$R274),"",IF($H275=-1,BF274,IF(AND($H275=1,BD$9=$R274),$J275,IF($H275=1,BE274,""))))))))</f>
        <v/>
      </c>
      <c r="BF275" t="str">
        <f ca="1">IF($E274="","",IF($F275="",BF274,IF(AND($M275=1,BF$9&gt;$B$9),"",IF(AND($M275=1,BF$9&lt;=$B$9),LOOKUP(BF$9,$A$12:$A$111,$B$12:$B$111),IF(AND($H275=-1,BG$9=$R274),"",IF($H275=-1,BG274,IF(AND($H275=1,BE$9=$R274),$J275,IF($H275=1,BF274,""))))))))</f>
        <v/>
      </c>
      <c r="BG275" t="str">
        <f ca="1">IF($E274="","",IF($F275="",BG274,IF(AND($M275=1,BG$9&gt;$B$9),"",IF(AND($M275=1,BG$9&lt;=$B$9),LOOKUP(BG$9,$A$12:$A$111,$B$12:$B$111),IF(AND($H275=-1,BH$9=$R274),"",IF($H275=-1,BH274,IF(AND($H275=1,BF$9=$R274),$J275,IF($H275=1,BG274,""))))))))</f>
        <v/>
      </c>
      <c r="BH275" t="str">
        <f ca="1">IF($E274="","",IF($F275="",BH274,IF(AND($M275=1,BH$9&gt;$B$9),"",IF(AND($M275=1,BH$9&lt;=$B$9),LOOKUP(BH$9,$A$12:$A$111,$B$12:$B$111),IF(AND($H275=-1,BI$9=$R274),"",IF($H275=-1,BI274,IF(AND($H275=1,BG$9=$R274),$J275,IF($H275=1,BH274,""))))))))</f>
        <v/>
      </c>
      <c r="BI275" t="str">
        <f ca="1">IF($E274="","",IF($F275="",BI274,IF(AND($M275=1,BI$9&gt;$B$9),"",IF(AND($M275=1,BI$9&lt;=$B$9),LOOKUP(BI$9,$A$12:$A$111,$B$12:$B$111),IF(AND($H275=-1,BJ$9=$R274),"",IF($H275=-1,BJ274,IF(AND($H275=1,BH$9=$R274),$J275,IF($H275=1,BI274,""))))))))</f>
        <v/>
      </c>
      <c r="BJ275" t="str">
        <f ca="1">IF($E274="","",IF($F275="",BJ274,IF(AND($M275=1,BJ$9&gt;$B$9),"",IF(AND($M275=1,BJ$9&lt;=$B$9),LOOKUP(BJ$9,$A$12:$A$111,$B$12:$B$111),IF(AND($H275=-1,BK$9=$R274),"",IF($H275=-1,BK274,IF(AND($H275=1,BI$9=$R274),$J275,IF($H275=1,BJ274,""))))))))</f>
        <v/>
      </c>
      <c r="BK275" t="str">
        <f ca="1">IF($E274="","",IF($F275="",BK274,IF(AND($M275=1,BK$9&gt;$B$9),"",IF(AND($M275=1,BK$9&lt;=$B$9),LOOKUP(BK$9,$A$12:$A$111,$B$12:$B$111),IF(AND($H275=-1,BL$9=$R274),"",IF($H275=-1,BL274,IF(AND($H275=1,BJ$9=$R274),$J275,IF($H275=1,BK274,""))))))))</f>
        <v/>
      </c>
      <c r="BL275" t="str">
        <f ca="1">IF($E274="","",IF($F275="",BL274,IF(AND($M275=1,BL$9&gt;$B$9),"",IF(AND($M275=1,BL$9&lt;=$B$9),LOOKUP(BL$9,$A$12:$A$111,$B$12:$B$111),IF(AND($H275=-1,BM$9=$R274),"",IF($H275=-1,BM274,IF(AND($H275=1,BK$9=$R274),$J275,IF($H275=1,BL274,""))))))))</f>
        <v/>
      </c>
      <c r="BM275" t="str">
        <f ca="1">IF($E274="","",IF($F275="",BM274,IF(AND($M275=1,BM$9&gt;$B$9),"",IF(AND($M275=1,BM$9&lt;=$B$9),LOOKUP(BM$9,$A$12:$A$111,$B$12:$B$111),IF(AND($H275=-1,BN$9=$R274),"",IF($H275=-1,BN274,IF(AND($H275=1,BL$9=$R274),$J275,IF($H275=1,BM274,""))))))))</f>
        <v/>
      </c>
      <c r="BN275" t="str">
        <f ca="1">IF($E274="","",IF($F275="",BN274,IF(AND($M275=1,BN$9&gt;$B$9),"",IF(AND($M275=1,BN$9&lt;=$B$9),LOOKUP(BN$9,$A$12:$A$111,$B$12:$B$111),IF(AND($H275=-1,BO$9=$R274),"",IF($H275=-1,BO274,IF(AND($H275=1,BM$9=$R274),$J275,IF($H275=1,BN274,""))))))))</f>
        <v/>
      </c>
      <c r="BO275" t="str">
        <f ca="1">IF($E274="","",IF($F275="",BO274,IF(AND($M275=1,BO$9&gt;$B$9),"",IF(AND($M275=1,BO$9&lt;=$B$9),LOOKUP(BO$9,$A$12:$A$111,$B$12:$B$111),IF(AND($H275=-1,BP$9=$R274),"",IF($H275=-1,BP274,IF(AND($H275=1,BN$9=$R274),$J275,IF($H275=1,BO274,""))))))))</f>
        <v/>
      </c>
      <c r="BP275">
        <f ca="1">IF($E274="","",IF($F275="",BP274,IF(AND($M275=1,BP$9&gt;$B$9),"",IF(AND($M275=1,BP$9&lt;=$B$9),LOOKUP(BP$9,$A$12:$A$111,$B$12:$B$111),IF(AND($H275=-1,BQ$9=$R274),"",IF($H275=-1,BQ274,IF(AND($H275=1,BO$9=$R274),$J275,IF($H275=1,BP274,""))))))))</f>
        <v>0</v>
      </c>
    </row>
    <row r="276" spans="4:68" x14ac:dyDescent="0.25">
      <c r="D276" s="4">
        <v>266</v>
      </c>
      <c r="E276" s="1">
        <f t="shared" ca="1" si="39"/>
        <v>23</v>
      </c>
      <c r="F276" t="str">
        <f ca="1">IF(E275="","",IF(AND(B$3="Last",G275="Zero"),F275,IF(B$3="Last",G275,IF(AND(B$3="2nd last",G274="Zero"),F275,IF(B$3="2nd last",G274,IF(AND(B$3="Opposite",G275="Zero"),F275,IF(AND(B$3="Opposite",G275="Red"),"Black",IF(AND(B$3="Opposite",G275="Black"),"Red",IF(AND(B$3="Opposite",G275="Odd"),"Even",IF(AND(B$3="Opposite",G275="Even"),"Odd",IF(AND(B$3="Opposite",G275="High"),"Low",IF(AND(B$3="Opposite",G275="Low"),"High",IF(COUNTIF(Refs!$E$5:$I$6,B$3)=1,RevLab!B$3,"")))))))))))))</f>
        <v>Black</v>
      </c>
      <c r="G276" t="str">
        <f ca="1">IF(E276="","",IF(B$2="Red/Black",LOOKUP(E276,Refs!D:D,Refs!F:F),IF(B$2="High/Low",LOOKUP(E276,Refs!D:D,Refs!H:H),IF(B$2="Odd/Even",LOOKUP(E276,Refs!D:D,Refs!J:J),""))))</f>
        <v>Red</v>
      </c>
      <c r="H276">
        <f t="shared" ca="1" si="40"/>
        <v>-1</v>
      </c>
      <c r="I276">
        <f ca="1">IF(E275="","",IF(F276="","",IF(AND(R275&gt;1,P275+Q275&gt;=$B$4),$B$4,IF(R275=1,P275,P275+Q275))))</f>
        <v>7</v>
      </c>
      <c r="J276">
        <f t="shared" ca="1" si="41"/>
        <v>-7</v>
      </c>
      <c r="K276">
        <f t="shared" ca="1" si="43"/>
        <v>-327</v>
      </c>
      <c r="L276">
        <f t="shared" ca="1" si="44"/>
        <v>86</v>
      </c>
      <c r="M276">
        <f t="shared" ca="1" si="42"/>
        <v>0</v>
      </c>
      <c r="P276">
        <f t="shared" ca="1" si="36"/>
        <v>3</v>
      </c>
      <c r="Q276">
        <f t="shared" ca="1" si="37"/>
        <v>3</v>
      </c>
      <c r="R276" s="2">
        <f t="shared" ca="1" si="38"/>
        <v>1</v>
      </c>
      <c r="S276" s="4">
        <f ca="1">IF(E275="","",IF($F276="",S275,IF($M276=1,LOOKUP(S$9,$A$12:$A$111,$B$12:$B$111),IF(AND($H276=-1,T$9=$R275),"",IF($H276=-1,T275,IF($H276=1,S275))))))</f>
        <v>3</v>
      </c>
      <c r="T276" t="str">
        <f ca="1">IF($E275="","",IF($F276="",T275,IF(AND($M276=1,T$9&gt;$B$9),"",IF(AND($M276=1,T$9&lt;=$B$9),LOOKUP(T$9,$A$12:$A$111,$B$12:$B$111),IF(AND($H276=-1,U$9=$R275),"",IF($H276=-1,U275,IF(AND($H276=1,S$9=$R275),$J276,IF($H276=1,T275,""))))))))</f>
        <v/>
      </c>
      <c r="U276" t="str">
        <f ca="1">IF($E275="","",IF($F276="",U275,IF(AND($M276=1,U$9&gt;$B$9),"",IF(AND($M276=1,U$9&lt;=$B$9),LOOKUP(U$9,$A$12:$A$111,$B$12:$B$111),IF(AND($H276=-1,V$9=$R275),"",IF($H276=-1,V275,IF(AND($H276=1,T$9=$R275),$J276,IF($H276=1,U275,""))))))))</f>
        <v/>
      </c>
      <c r="V276" t="str">
        <f ca="1">IF($E275="","",IF($F276="",V275,IF(AND($M276=1,V$9&gt;$B$9),"",IF(AND($M276=1,V$9&lt;=$B$9),LOOKUP(V$9,$A$12:$A$111,$B$12:$B$111),IF(AND($H276=-1,W$9=$R275),"",IF($H276=-1,W275,IF(AND($H276=1,U$9=$R275),$J276,IF($H276=1,V275,""))))))))</f>
        <v/>
      </c>
      <c r="W276" t="str">
        <f ca="1">IF($E275="","",IF($F276="",W275,IF(AND($M276=1,W$9&gt;$B$9),"",IF(AND($M276=1,W$9&lt;=$B$9),LOOKUP(W$9,$A$12:$A$111,$B$12:$B$111),IF(AND($H276=-1,X$9=$R275),"",IF($H276=-1,X275,IF(AND($H276=1,V$9=$R275),$J276,IF($H276=1,W275,""))))))))</f>
        <v/>
      </c>
      <c r="X276" t="str">
        <f ca="1">IF($E275="","",IF($F276="",X275,IF(AND($M276=1,X$9&gt;$B$9),"",IF(AND($M276=1,X$9&lt;=$B$9),LOOKUP(X$9,$A$12:$A$111,$B$12:$B$111),IF(AND($H276=-1,Y$9=$R275),"",IF($H276=-1,Y275,IF(AND($H276=1,W$9=$R275),$J276,IF($H276=1,X275,""))))))))</f>
        <v/>
      </c>
      <c r="Y276" t="str">
        <f ca="1">IF($E275="","",IF($F276="",Y275,IF(AND($M276=1,Y$9&gt;$B$9),"",IF(AND($M276=1,Y$9&lt;=$B$9),LOOKUP(Y$9,$A$12:$A$111,$B$12:$B$111),IF(AND($H276=-1,Z$9=$R275),"",IF($H276=-1,Z275,IF(AND($H276=1,X$9=$R275),$J276,IF($H276=1,Y275,""))))))))</f>
        <v/>
      </c>
      <c r="Z276" t="str">
        <f ca="1">IF($E275="","",IF($F276="",Z275,IF(AND($M276=1,Z$9&gt;$B$9),"",IF(AND($M276=1,Z$9&lt;=$B$9),LOOKUP(Z$9,$A$12:$A$111,$B$12:$B$111),IF(AND($H276=-1,AA$9=$R275),"",IF($H276=-1,AA275,IF(AND($H276=1,Y$9=$R275),$J276,IF($H276=1,Z275,""))))))))</f>
        <v/>
      </c>
      <c r="AA276" t="str">
        <f ca="1">IF($E275="","",IF($F276="",AA275,IF(AND($M276=1,AA$9&gt;$B$9),"",IF(AND($M276=1,AA$9&lt;=$B$9),LOOKUP(AA$9,$A$12:$A$111,$B$12:$B$111),IF(AND($H276=-1,AB$9=$R275),"",IF($H276=-1,AB275,IF(AND($H276=1,Z$9=$R275),$J276,IF($H276=1,AA275,""))))))))</f>
        <v/>
      </c>
      <c r="AB276" t="str">
        <f ca="1">IF($E275="","",IF($F276="",AB275,IF(AND($M276=1,AB$9&gt;$B$9),"",IF(AND($M276=1,AB$9&lt;=$B$9),LOOKUP(AB$9,$A$12:$A$111,$B$12:$B$111),IF(AND($H276=-1,AC$9=$R275),"",IF($H276=-1,AC275,IF(AND($H276=1,AA$9=$R275),$J276,IF($H276=1,AB275,""))))))))</f>
        <v/>
      </c>
      <c r="AC276" t="str">
        <f ca="1">IF($E275="","",IF($F276="",AC275,IF(AND($M276=1,AC$9&gt;$B$9),"",IF(AND($M276=1,AC$9&lt;=$B$9),LOOKUP(AC$9,$A$12:$A$111,$B$12:$B$111),IF(AND($H276=-1,AD$9=$R275),"",IF($H276=-1,AD275,IF(AND($H276=1,AB$9=$R275),$J276,IF($H276=1,AC275,""))))))))</f>
        <v/>
      </c>
      <c r="AD276" t="str">
        <f ca="1">IF($E275="","",IF($F276="",AD275,IF(AND($M276=1,AD$9&gt;$B$9),"",IF(AND($M276=1,AD$9&lt;=$B$9),LOOKUP(AD$9,$A$12:$A$111,$B$12:$B$111),IF(AND($H276=-1,AE$9=$R275),"",IF($H276=-1,AE275,IF(AND($H276=1,AC$9=$R275),$J276,IF($H276=1,AD275,""))))))))</f>
        <v/>
      </c>
      <c r="AE276" t="str">
        <f ca="1">IF($E275="","",IF($F276="",AE275,IF(AND($M276=1,AE$9&gt;$B$9),"",IF(AND($M276=1,AE$9&lt;=$B$9),LOOKUP(AE$9,$A$12:$A$111,$B$12:$B$111),IF(AND($H276=-1,AF$9=$R275),"",IF($H276=-1,AF275,IF(AND($H276=1,AD$9=$R275),$J276,IF($H276=1,AE275,""))))))))</f>
        <v/>
      </c>
      <c r="AF276" t="str">
        <f ca="1">IF($E275="","",IF($F276="",AF275,IF(AND($M276=1,AF$9&gt;$B$9),"",IF(AND($M276=1,AF$9&lt;=$B$9),LOOKUP(AF$9,$A$12:$A$111,$B$12:$B$111),IF(AND($H276=-1,AG$9=$R275),"",IF($H276=-1,AG275,IF(AND($H276=1,AE$9=$R275),$J276,IF($H276=1,AF275,""))))))))</f>
        <v/>
      </c>
      <c r="AG276" t="str">
        <f ca="1">IF($E275="","",IF($F276="",AG275,IF(AND($M276=1,AG$9&gt;$B$9),"",IF(AND($M276=1,AG$9&lt;=$B$9),LOOKUP(AG$9,$A$12:$A$111,$B$12:$B$111),IF(AND($H276=-1,AH$9=$R275),"",IF($H276=-1,AH275,IF(AND($H276=1,AF$9=$R275),$J276,IF($H276=1,AG275,""))))))))</f>
        <v/>
      </c>
      <c r="AH276" t="str">
        <f ca="1">IF($E275="","",IF($F276="",AH275,IF(AND($M276=1,AH$9&gt;$B$9),"",IF(AND($M276=1,AH$9&lt;=$B$9),LOOKUP(AH$9,$A$12:$A$111,$B$12:$B$111),IF(AND($H276=-1,AI$9=$R275),"",IF($H276=-1,AI275,IF(AND($H276=1,AG$9=$R275),$J276,IF($H276=1,AH275,""))))))))</f>
        <v/>
      </c>
      <c r="AI276" t="str">
        <f ca="1">IF($E275="","",IF($F276="",AI275,IF(AND($M276=1,AI$9&gt;$B$9),"",IF(AND($M276=1,AI$9&lt;=$B$9),LOOKUP(AI$9,$A$12:$A$111,$B$12:$B$111),IF(AND($H276=-1,AJ$9=$R275),"",IF($H276=-1,AJ275,IF(AND($H276=1,AH$9=$R275),$J276,IF($H276=1,AI275,""))))))))</f>
        <v/>
      </c>
      <c r="AJ276" t="str">
        <f ca="1">IF($E275="","",IF($F276="",AJ275,IF(AND($M276=1,AJ$9&gt;$B$9),"",IF(AND($M276=1,AJ$9&lt;=$B$9),LOOKUP(AJ$9,$A$12:$A$111,$B$12:$B$111),IF(AND($H276=-1,AK$9=$R275),"",IF($H276=-1,AK275,IF(AND($H276=1,AI$9=$R275),$J276,IF($H276=1,AJ275,""))))))))</f>
        <v/>
      </c>
      <c r="AK276" t="str">
        <f ca="1">IF($E275="","",IF($F276="",AK275,IF(AND($M276=1,AK$9&gt;$B$9),"",IF(AND($M276=1,AK$9&lt;=$B$9),LOOKUP(AK$9,$A$12:$A$111,$B$12:$B$111),IF(AND($H276=-1,AL$9=$R275),"",IF($H276=-1,AL275,IF(AND($H276=1,AJ$9=$R275),$J276,IF($H276=1,AK275,""))))))))</f>
        <v/>
      </c>
      <c r="AL276" t="str">
        <f ca="1">IF($E275="","",IF($F276="",AL275,IF(AND($M276=1,AL$9&gt;$B$9),"",IF(AND($M276=1,AL$9&lt;=$B$9),LOOKUP(AL$9,$A$12:$A$111,$B$12:$B$111),IF(AND($H276=-1,AM$9=$R275),"",IF($H276=-1,AM275,IF(AND($H276=1,AK$9=$R275),$J276,IF($H276=1,AL275,""))))))))</f>
        <v/>
      </c>
      <c r="AM276" t="str">
        <f ca="1">IF($E275="","",IF($F276="",AM275,IF(AND($M276=1,AM$9&gt;$B$9),"",IF(AND($M276=1,AM$9&lt;=$B$9),LOOKUP(AM$9,$A$12:$A$111,$B$12:$B$111),IF(AND($H276=-1,AN$9=$R275),"",IF($H276=-1,AN275,IF(AND($H276=1,AL$9=$R275),$J276,IF($H276=1,AM275,""))))))))</f>
        <v/>
      </c>
      <c r="AN276" t="str">
        <f ca="1">IF($E275="","",IF($F276="",AN275,IF(AND($M276=1,AN$9&gt;$B$9),"",IF(AND($M276=1,AN$9&lt;=$B$9),LOOKUP(AN$9,$A$12:$A$111,$B$12:$B$111),IF(AND($H276=-1,AO$9=$R275),"",IF($H276=-1,AO275,IF(AND($H276=1,AM$9=$R275),$J276,IF($H276=1,AN275,""))))))))</f>
        <v/>
      </c>
      <c r="AO276" t="str">
        <f ca="1">IF($E275="","",IF($F276="",AO275,IF(AND($M276=1,AO$9&gt;$B$9),"",IF(AND($M276=1,AO$9&lt;=$B$9),LOOKUP(AO$9,$A$12:$A$111,$B$12:$B$111),IF(AND($H276=-1,AP$9=$R275),"",IF($H276=-1,AP275,IF(AND($H276=1,AN$9=$R275),$J276,IF($H276=1,AO275,""))))))))</f>
        <v/>
      </c>
      <c r="AP276" t="str">
        <f ca="1">IF($E275="","",IF($F276="",AP275,IF(AND($M276=1,AP$9&gt;$B$9),"",IF(AND($M276=1,AP$9&lt;=$B$9),LOOKUP(AP$9,$A$12:$A$111,$B$12:$B$111),IF(AND($H276=-1,AQ$9=$R275),"",IF($H276=-1,AQ275,IF(AND($H276=1,AO$9=$R275),$J276,IF($H276=1,AP275,""))))))))</f>
        <v/>
      </c>
      <c r="AQ276" t="str">
        <f ca="1">IF($E275="","",IF($F276="",AQ275,IF(AND($M276=1,AQ$9&gt;$B$9),"",IF(AND($M276=1,AQ$9&lt;=$B$9),LOOKUP(AQ$9,$A$12:$A$111,$B$12:$B$111),IF(AND($H276=-1,AR$9=$R275),"",IF($H276=-1,AR275,IF(AND($H276=1,AP$9=$R275),$J276,IF($H276=1,AQ275,""))))))))</f>
        <v/>
      </c>
      <c r="AR276" t="str">
        <f ca="1">IF($E275="","",IF($F276="",AR275,IF(AND($M276=1,AR$9&gt;$B$9),"",IF(AND($M276=1,AR$9&lt;=$B$9),LOOKUP(AR$9,$A$12:$A$111,$B$12:$B$111),IF(AND($H276=-1,AS$9=$R275),"",IF($H276=-1,AS275,IF(AND($H276=1,AQ$9=$R275),$J276,IF($H276=1,AR275,""))))))))</f>
        <v/>
      </c>
      <c r="AS276" t="str">
        <f ca="1">IF($E275="","",IF($F276="",AS275,IF(AND($M276=1,AS$9&gt;$B$9),"",IF(AND($M276=1,AS$9&lt;=$B$9),LOOKUP(AS$9,$A$12:$A$111,$B$12:$B$111),IF(AND($H276=-1,AT$9=$R275),"",IF($H276=-1,AT275,IF(AND($H276=1,AR$9=$R275),$J276,IF($H276=1,AS275,""))))))))</f>
        <v/>
      </c>
      <c r="AT276" t="str">
        <f ca="1">IF($E275="","",IF($F276="",AT275,IF(AND($M276=1,AT$9&gt;$B$9),"",IF(AND($M276=1,AT$9&lt;=$B$9),LOOKUP(AT$9,$A$12:$A$111,$B$12:$B$111),IF(AND($H276=-1,AU$9=$R275),"",IF($H276=-1,AU275,IF(AND($H276=1,AS$9=$R275),$J276,IF($H276=1,AT275,""))))))))</f>
        <v/>
      </c>
      <c r="AU276" t="str">
        <f ca="1">IF($E275="","",IF($F276="",AU275,IF(AND($M276=1,AU$9&gt;$B$9),"",IF(AND($M276=1,AU$9&lt;=$B$9),LOOKUP(AU$9,$A$12:$A$111,$B$12:$B$111),IF(AND($H276=-1,AV$9=$R275),"",IF($H276=-1,AV275,IF(AND($H276=1,AT$9=$R275),$J276,IF($H276=1,AU275,""))))))))</f>
        <v/>
      </c>
      <c r="AV276" t="str">
        <f ca="1">IF($E275="","",IF($F276="",AV275,IF(AND($M276=1,AV$9&gt;$B$9),"",IF(AND($M276=1,AV$9&lt;=$B$9),LOOKUP(AV$9,$A$12:$A$111,$B$12:$B$111),IF(AND($H276=-1,AW$9=$R275),"",IF($H276=-1,AW275,IF(AND($H276=1,AU$9=$R275),$J276,IF($H276=1,AV275,""))))))))</f>
        <v/>
      </c>
      <c r="AW276" t="str">
        <f ca="1">IF($E275="","",IF($F276="",AW275,IF(AND($M276=1,AW$9&gt;$B$9),"",IF(AND($M276=1,AW$9&lt;=$B$9),LOOKUP(AW$9,$A$12:$A$111,$B$12:$B$111),IF(AND($H276=-1,AX$9=$R275),"",IF($H276=-1,AX275,IF(AND($H276=1,AV$9=$R275),$J276,IF($H276=1,AW275,""))))))))</f>
        <v/>
      </c>
      <c r="AX276" t="str">
        <f ca="1">IF($E275="","",IF($F276="",AX275,IF(AND($M276=1,AX$9&gt;$B$9),"",IF(AND($M276=1,AX$9&lt;=$B$9),LOOKUP(AX$9,$A$12:$A$111,$B$12:$B$111),IF(AND($H276=-1,AY$9=$R275),"",IF($H276=-1,AY275,IF(AND($H276=1,AW$9=$R275),$J276,IF($H276=1,AX275,""))))))))</f>
        <v/>
      </c>
      <c r="AY276" t="str">
        <f ca="1">IF($E275="","",IF($F276="",AY275,IF(AND($M276=1,AY$9&gt;$B$9),"",IF(AND($M276=1,AY$9&lt;=$B$9),LOOKUP(AY$9,$A$12:$A$111,$B$12:$B$111),IF(AND($H276=-1,AZ$9=$R275),"",IF($H276=-1,AZ275,IF(AND($H276=1,AX$9=$R275),$J276,IF($H276=1,AY275,""))))))))</f>
        <v/>
      </c>
      <c r="AZ276" t="str">
        <f ca="1">IF($E275="","",IF($F276="",AZ275,IF(AND($M276=1,AZ$9&gt;$B$9),"",IF(AND($M276=1,AZ$9&lt;=$B$9),LOOKUP(AZ$9,$A$12:$A$111,$B$12:$B$111),IF(AND($H276=-1,BA$9=$R275),"",IF($H276=-1,BA275,IF(AND($H276=1,AY$9=$R275),$J276,IF($H276=1,AZ275,""))))))))</f>
        <v/>
      </c>
      <c r="BA276" t="str">
        <f ca="1">IF($E275="","",IF($F276="",BA275,IF(AND($M276=1,BA$9&gt;$B$9),"",IF(AND($M276=1,BA$9&lt;=$B$9),LOOKUP(BA$9,$A$12:$A$111,$B$12:$B$111),IF(AND($H276=-1,BB$9=$R275),"",IF($H276=-1,BB275,IF(AND($H276=1,AZ$9=$R275),$J276,IF($H276=1,BA275,""))))))))</f>
        <v/>
      </c>
      <c r="BB276" t="str">
        <f ca="1">IF($E275="","",IF($F276="",BB275,IF(AND($M276=1,BB$9&gt;$B$9),"",IF(AND($M276=1,BB$9&lt;=$B$9),LOOKUP(BB$9,$A$12:$A$111,$B$12:$B$111),IF(AND($H276=-1,BC$9=$R275),"",IF($H276=-1,BC275,IF(AND($H276=1,BA$9=$R275),$J276,IF($H276=1,BB275,""))))))))</f>
        <v/>
      </c>
      <c r="BC276" t="str">
        <f ca="1">IF($E275="","",IF($F276="",BC275,IF(AND($M276=1,BC$9&gt;$B$9),"",IF(AND($M276=1,BC$9&lt;=$B$9),LOOKUP(BC$9,$A$12:$A$111,$B$12:$B$111),IF(AND($H276=-1,BD$9=$R275),"",IF($H276=-1,BD275,IF(AND($H276=1,BB$9=$R275),$J276,IF($H276=1,BC275,""))))))))</f>
        <v/>
      </c>
      <c r="BD276" t="str">
        <f ca="1">IF($E275="","",IF($F276="",BD275,IF(AND($M276=1,BD$9&gt;$B$9),"",IF(AND($M276=1,BD$9&lt;=$B$9),LOOKUP(BD$9,$A$12:$A$111,$B$12:$B$111),IF(AND($H276=-1,BE$9=$R275),"",IF($H276=-1,BE275,IF(AND($H276=1,BC$9=$R275),$J276,IF($H276=1,BD275,""))))))))</f>
        <v/>
      </c>
      <c r="BE276" t="str">
        <f ca="1">IF($E275="","",IF($F276="",BE275,IF(AND($M276=1,BE$9&gt;$B$9),"",IF(AND($M276=1,BE$9&lt;=$B$9),LOOKUP(BE$9,$A$12:$A$111,$B$12:$B$111),IF(AND($H276=-1,BF$9=$R275),"",IF($H276=-1,BF275,IF(AND($H276=1,BD$9=$R275),$J276,IF($H276=1,BE275,""))))))))</f>
        <v/>
      </c>
      <c r="BF276" t="str">
        <f ca="1">IF($E275="","",IF($F276="",BF275,IF(AND($M276=1,BF$9&gt;$B$9),"",IF(AND($M276=1,BF$9&lt;=$B$9),LOOKUP(BF$9,$A$12:$A$111,$B$12:$B$111),IF(AND($H276=-1,BG$9=$R275),"",IF($H276=-1,BG275,IF(AND($H276=1,BE$9=$R275),$J276,IF($H276=1,BF275,""))))))))</f>
        <v/>
      </c>
      <c r="BG276" t="str">
        <f ca="1">IF($E275="","",IF($F276="",BG275,IF(AND($M276=1,BG$9&gt;$B$9),"",IF(AND($M276=1,BG$9&lt;=$B$9),LOOKUP(BG$9,$A$12:$A$111,$B$12:$B$111),IF(AND($H276=-1,BH$9=$R275),"",IF($H276=-1,BH275,IF(AND($H276=1,BF$9=$R275),$J276,IF($H276=1,BG275,""))))))))</f>
        <v/>
      </c>
      <c r="BH276" t="str">
        <f ca="1">IF($E275="","",IF($F276="",BH275,IF(AND($M276=1,BH$9&gt;$B$9),"",IF(AND($M276=1,BH$9&lt;=$B$9),LOOKUP(BH$9,$A$12:$A$111,$B$12:$B$111),IF(AND($H276=-1,BI$9=$R275),"",IF($H276=-1,BI275,IF(AND($H276=1,BG$9=$R275),$J276,IF($H276=1,BH275,""))))))))</f>
        <v/>
      </c>
      <c r="BI276" t="str">
        <f ca="1">IF($E275="","",IF($F276="",BI275,IF(AND($M276=1,BI$9&gt;$B$9),"",IF(AND($M276=1,BI$9&lt;=$B$9),LOOKUP(BI$9,$A$12:$A$111,$B$12:$B$111),IF(AND($H276=-1,BJ$9=$R275),"",IF($H276=-1,BJ275,IF(AND($H276=1,BH$9=$R275),$J276,IF($H276=1,BI275,""))))))))</f>
        <v/>
      </c>
      <c r="BJ276" t="str">
        <f ca="1">IF($E275="","",IF($F276="",BJ275,IF(AND($M276=1,BJ$9&gt;$B$9),"",IF(AND($M276=1,BJ$9&lt;=$B$9),LOOKUP(BJ$9,$A$12:$A$111,$B$12:$B$111),IF(AND($H276=-1,BK$9=$R275),"",IF($H276=-1,BK275,IF(AND($H276=1,BI$9=$R275),$J276,IF($H276=1,BJ275,""))))))))</f>
        <v/>
      </c>
      <c r="BK276" t="str">
        <f ca="1">IF($E275="","",IF($F276="",BK275,IF(AND($M276=1,BK$9&gt;$B$9),"",IF(AND($M276=1,BK$9&lt;=$B$9),LOOKUP(BK$9,$A$12:$A$111,$B$12:$B$111),IF(AND($H276=-1,BL$9=$R275),"",IF($H276=-1,BL275,IF(AND($H276=1,BJ$9=$R275),$J276,IF($H276=1,BK275,""))))))))</f>
        <v/>
      </c>
      <c r="BL276" t="str">
        <f ca="1">IF($E275="","",IF($F276="",BL275,IF(AND($M276=1,BL$9&gt;$B$9),"",IF(AND($M276=1,BL$9&lt;=$B$9),LOOKUP(BL$9,$A$12:$A$111,$B$12:$B$111),IF(AND($H276=-1,BM$9=$R275),"",IF($H276=-1,BM275,IF(AND($H276=1,BK$9=$R275),$J276,IF($H276=1,BL275,""))))))))</f>
        <v/>
      </c>
      <c r="BM276" t="str">
        <f ca="1">IF($E275="","",IF($F276="",BM275,IF(AND($M276=1,BM$9&gt;$B$9),"",IF(AND($M276=1,BM$9&lt;=$B$9),LOOKUP(BM$9,$A$12:$A$111,$B$12:$B$111),IF(AND($H276=-1,BN$9=$R275),"",IF($H276=-1,BN275,IF(AND($H276=1,BL$9=$R275),$J276,IF($H276=1,BM275,""))))))))</f>
        <v/>
      </c>
      <c r="BN276" t="str">
        <f ca="1">IF($E275="","",IF($F276="",BN275,IF(AND($M276=1,BN$9&gt;$B$9),"",IF(AND($M276=1,BN$9&lt;=$B$9),LOOKUP(BN$9,$A$12:$A$111,$B$12:$B$111),IF(AND($H276=-1,BO$9=$R275),"",IF($H276=-1,BO275,IF(AND($H276=1,BM$9=$R275),$J276,IF($H276=1,BN275,""))))))))</f>
        <v/>
      </c>
      <c r="BO276">
        <f ca="1">IF($E275="","",IF($F276="",BO275,IF(AND($M276=1,BO$9&gt;$B$9),"",IF(AND($M276=1,BO$9&lt;=$B$9),LOOKUP(BO$9,$A$12:$A$111,$B$12:$B$111),IF(AND($H276=-1,BP$9=$R275),"",IF($H276=-1,BP275,IF(AND($H276=1,BN$9=$R275),$J276,IF($H276=1,BO275,""))))))))</f>
        <v>0</v>
      </c>
      <c r="BP276">
        <f ca="1">IF($E275="","",IF($F276="",BP275,IF(AND($M276=1,BP$9&gt;$B$9),"",IF(AND($M276=1,BP$9&lt;=$B$9),LOOKUP(BP$9,$A$12:$A$111,$B$12:$B$111),IF(AND($H276=-1,BQ$9=$R275),"",IF($H276=-1,BQ275,IF(AND($H276=1,BO$9=$R275),$J276,IF($H276=1,BP275,""))))))))</f>
        <v>0</v>
      </c>
    </row>
    <row r="277" spans="4:68" x14ac:dyDescent="0.25">
      <c r="D277" s="4">
        <v>267</v>
      </c>
      <c r="E277" s="1">
        <f t="shared" ca="1" si="39"/>
        <v>29</v>
      </c>
      <c r="F277" t="str">
        <f ca="1">IF(E276="","",IF(AND(B$3="Last",G276="Zero"),F276,IF(B$3="Last",G276,IF(AND(B$3="2nd last",G275="Zero"),F276,IF(B$3="2nd last",G275,IF(AND(B$3="Opposite",G276="Zero"),F276,IF(AND(B$3="Opposite",G276="Red"),"Black",IF(AND(B$3="Opposite",G276="Black"),"Red",IF(AND(B$3="Opposite",G276="Odd"),"Even",IF(AND(B$3="Opposite",G276="Even"),"Odd",IF(AND(B$3="Opposite",G276="High"),"Low",IF(AND(B$3="Opposite",G276="Low"),"High",IF(COUNTIF(Refs!$E$5:$I$6,B$3)=1,RevLab!B$3,"")))))))))))))</f>
        <v>Black</v>
      </c>
      <c r="G277" t="str">
        <f ca="1">IF(E277="","",IF(B$2="Red/Black",LOOKUP(E277,Refs!D:D,Refs!F:F),IF(B$2="High/Low",LOOKUP(E277,Refs!D:D,Refs!H:H),IF(B$2="Odd/Even",LOOKUP(E277,Refs!D:D,Refs!J:J),""))))</f>
        <v>Black</v>
      </c>
      <c r="H277">
        <f t="shared" ca="1" si="40"/>
        <v>1</v>
      </c>
      <c r="I277">
        <f ca="1">IF(E276="","",IF(F277="","",IF(AND(R276&gt;1,P276+Q276&gt;=$B$4),$B$4,IF(R276=1,P276,P276+Q276))))</f>
        <v>3</v>
      </c>
      <c r="J277">
        <f t="shared" ca="1" si="41"/>
        <v>3</v>
      </c>
      <c r="K277">
        <f t="shared" ca="1" si="43"/>
        <v>-324</v>
      </c>
      <c r="L277">
        <f t="shared" ca="1" si="44"/>
        <v>86</v>
      </c>
      <c r="M277">
        <f t="shared" ca="1" si="42"/>
        <v>0</v>
      </c>
      <c r="P277">
        <f t="shared" ca="1" si="36"/>
        <v>3</v>
      </c>
      <c r="Q277">
        <f t="shared" ca="1" si="37"/>
        <v>3</v>
      </c>
      <c r="R277" s="2">
        <f t="shared" ca="1" si="38"/>
        <v>2</v>
      </c>
      <c r="S277" s="4">
        <f ca="1">IF(E276="","",IF($F277="",S276,IF($M277=1,LOOKUP(S$9,$A$12:$A$111,$B$12:$B$111),IF(AND($H277=-1,T$9=$R276),"",IF($H277=-1,T276,IF($H277=1,S276))))))</f>
        <v>3</v>
      </c>
      <c r="T277">
        <f ca="1">IF($E276="","",IF($F277="",T276,IF(AND($M277=1,T$9&gt;$B$9),"",IF(AND($M277=1,T$9&lt;=$B$9),LOOKUP(T$9,$A$12:$A$111,$B$12:$B$111),IF(AND($H277=-1,U$9=$R276),"",IF($H277=-1,U276,IF(AND($H277=1,S$9=$R276),$J277,IF($H277=1,T276,""))))))))</f>
        <v>3</v>
      </c>
      <c r="U277" t="str">
        <f ca="1">IF($E276="","",IF($F277="",U276,IF(AND($M277=1,U$9&gt;$B$9),"",IF(AND($M277=1,U$9&lt;=$B$9),LOOKUP(U$9,$A$12:$A$111,$B$12:$B$111),IF(AND($H277=-1,V$9=$R276),"",IF($H277=-1,V276,IF(AND($H277=1,T$9=$R276),$J277,IF($H277=1,U276,""))))))))</f>
        <v/>
      </c>
      <c r="V277" t="str">
        <f ca="1">IF($E276="","",IF($F277="",V276,IF(AND($M277=1,V$9&gt;$B$9),"",IF(AND($M277=1,V$9&lt;=$B$9),LOOKUP(V$9,$A$12:$A$111,$B$12:$B$111),IF(AND($H277=-1,W$9=$R276),"",IF($H277=-1,W276,IF(AND($H277=1,U$9=$R276),$J277,IF($H277=1,V276,""))))))))</f>
        <v/>
      </c>
      <c r="W277" t="str">
        <f ca="1">IF($E276="","",IF($F277="",W276,IF(AND($M277=1,W$9&gt;$B$9),"",IF(AND($M277=1,W$9&lt;=$B$9),LOOKUP(W$9,$A$12:$A$111,$B$12:$B$111),IF(AND($H277=-1,X$9=$R276),"",IF($H277=-1,X276,IF(AND($H277=1,V$9=$R276),$J277,IF($H277=1,W276,""))))))))</f>
        <v/>
      </c>
      <c r="X277" t="str">
        <f ca="1">IF($E276="","",IF($F277="",X276,IF(AND($M277=1,X$9&gt;$B$9),"",IF(AND($M277=1,X$9&lt;=$B$9),LOOKUP(X$9,$A$12:$A$111,$B$12:$B$111),IF(AND($H277=-1,Y$9=$R276),"",IF($H277=-1,Y276,IF(AND($H277=1,W$9=$R276),$J277,IF($H277=1,X276,""))))))))</f>
        <v/>
      </c>
      <c r="Y277" t="str">
        <f ca="1">IF($E276="","",IF($F277="",Y276,IF(AND($M277=1,Y$9&gt;$B$9),"",IF(AND($M277=1,Y$9&lt;=$B$9),LOOKUP(Y$9,$A$12:$A$111,$B$12:$B$111),IF(AND($H277=-1,Z$9=$R276),"",IF($H277=-1,Z276,IF(AND($H277=1,X$9=$R276),$J277,IF($H277=1,Y276,""))))))))</f>
        <v/>
      </c>
      <c r="Z277" t="str">
        <f ca="1">IF($E276="","",IF($F277="",Z276,IF(AND($M277=1,Z$9&gt;$B$9),"",IF(AND($M277=1,Z$9&lt;=$B$9),LOOKUP(Z$9,$A$12:$A$111,$B$12:$B$111),IF(AND($H277=-1,AA$9=$R276),"",IF($H277=-1,AA276,IF(AND($H277=1,Y$9=$R276),$J277,IF($H277=1,Z276,""))))))))</f>
        <v/>
      </c>
      <c r="AA277" t="str">
        <f ca="1">IF($E276="","",IF($F277="",AA276,IF(AND($M277=1,AA$9&gt;$B$9),"",IF(AND($M277=1,AA$9&lt;=$B$9),LOOKUP(AA$9,$A$12:$A$111,$B$12:$B$111),IF(AND($H277=-1,AB$9=$R276),"",IF($H277=-1,AB276,IF(AND($H277=1,Z$9=$R276),$J277,IF($H277=1,AA276,""))))))))</f>
        <v/>
      </c>
      <c r="AB277" t="str">
        <f ca="1">IF($E276="","",IF($F277="",AB276,IF(AND($M277=1,AB$9&gt;$B$9),"",IF(AND($M277=1,AB$9&lt;=$B$9),LOOKUP(AB$9,$A$12:$A$111,$B$12:$B$111),IF(AND($H277=-1,AC$9=$R276),"",IF($H277=-1,AC276,IF(AND($H277=1,AA$9=$R276),$J277,IF($H277=1,AB276,""))))))))</f>
        <v/>
      </c>
      <c r="AC277" t="str">
        <f ca="1">IF($E276="","",IF($F277="",AC276,IF(AND($M277=1,AC$9&gt;$B$9),"",IF(AND($M277=1,AC$9&lt;=$B$9),LOOKUP(AC$9,$A$12:$A$111,$B$12:$B$111),IF(AND($H277=-1,AD$9=$R276),"",IF($H277=-1,AD276,IF(AND($H277=1,AB$9=$R276),$J277,IF($H277=1,AC276,""))))))))</f>
        <v/>
      </c>
      <c r="AD277" t="str">
        <f ca="1">IF($E276="","",IF($F277="",AD276,IF(AND($M277=1,AD$9&gt;$B$9),"",IF(AND($M277=1,AD$9&lt;=$B$9),LOOKUP(AD$9,$A$12:$A$111,$B$12:$B$111),IF(AND($H277=-1,AE$9=$R276),"",IF($H277=-1,AE276,IF(AND($H277=1,AC$9=$R276),$J277,IF($H277=1,AD276,""))))))))</f>
        <v/>
      </c>
      <c r="AE277" t="str">
        <f ca="1">IF($E276="","",IF($F277="",AE276,IF(AND($M277=1,AE$9&gt;$B$9),"",IF(AND($M277=1,AE$9&lt;=$B$9),LOOKUP(AE$9,$A$12:$A$111,$B$12:$B$111),IF(AND($H277=-1,AF$9=$R276),"",IF($H277=-1,AF276,IF(AND($H277=1,AD$9=$R276),$J277,IF($H277=1,AE276,""))))))))</f>
        <v/>
      </c>
      <c r="AF277" t="str">
        <f ca="1">IF($E276="","",IF($F277="",AF276,IF(AND($M277=1,AF$9&gt;$B$9),"",IF(AND($M277=1,AF$9&lt;=$B$9),LOOKUP(AF$9,$A$12:$A$111,$B$12:$B$111),IF(AND($H277=-1,AG$9=$R276),"",IF($H277=-1,AG276,IF(AND($H277=1,AE$9=$R276),$J277,IF($H277=1,AF276,""))))))))</f>
        <v/>
      </c>
      <c r="AG277" t="str">
        <f ca="1">IF($E276="","",IF($F277="",AG276,IF(AND($M277=1,AG$9&gt;$B$9),"",IF(AND($M277=1,AG$9&lt;=$B$9),LOOKUP(AG$9,$A$12:$A$111,$B$12:$B$111),IF(AND($H277=-1,AH$9=$R276),"",IF($H277=-1,AH276,IF(AND($H277=1,AF$9=$R276),$J277,IF($H277=1,AG276,""))))))))</f>
        <v/>
      </c>
      <c r="AH277" t="str">
        <f ca="1">IF($E276="","",IF($F277="",AH276,IF(AND($M277=1,AH$9&gt;$B$9),"",IF(AND($M277=1,AH$9&lt;=$B$9),LOOKUP(AH$9,$A$12:$A$111,$B$12:$B$111),IF(AND($H277=-1,AI$9=$R276),"",IF($H277=-1,AI276,IF(AND($H277=1,AG$9=$R276),$J277,IF($H277=1,AH276,""))))))))</f>
        <v/>
      </c>
      <c r="AI277" t="str">
        <f ca="1">IF($E276="","",IF($F277="",AI276,IF(AND($M277=1,AI$9&gt;$B$9),"",IF(AND($M277=1,AI$9&lt;=$B$9),LOOKUP(AI$9,$A$12:$A$111,$B$12:$B$111),IF(AND($H277=-1,AJ$9=$R276),"",IF($H277=-1,AJ276,IF(AND($H277=1,AH$9=$R276),$J277,IF($H277=1,AI276,""))))))))</f>
        <v/>
      </c>
      <c r="AJ277" t="str">
        <f ca="1">IF($E276="","",IF($F277="",AJ276,IF(AND($M277=1,AJ$9&gt;$B$9),"",IF(AND($M277=1,AJ$9&lt;=$B$9),LOOKUP(AJ$9,$A$12:$A$111,$B$12:$B$111),IF(AND($H277=-1,AK$9=$R276),"",IF($H277=-1,AK276,IF(AND($H277=1,AI$9=$R276),$J277,IF($H277=1,AJ276,""))))))))</f>
        <v/>
      </c>
      <c r="AK277" t="str">
        <f ca="1">IF($E276="","",IF($F277="",AK276,IF(AND($M277=1,AK$9&gt;$B$9),"",IF(AND($M277=1,AK$9&lt;=$B$9),LOOKUP(AK$9,$A$12:$A$111,$B$12:$B$111),IF(AND($H277=-1,AL$9=$R276),"",IF($H277=-1,AL276,IF(AND($H277=1,AJ$9=$R276),$J277,IF($H277=1,AK276,""))))))))</f>
        <v/>
      </c>
      <c r="AL277" t="str">
        <f ca="1">IF($E276="","",IF($F277="",AL276,IF(AND($M277=1,AL$9&gt;$B$9),"",IF(AND($M277=1,AL$9&lt;=$B$9),LOOKUP(AL$9,$A$12:$A$111,$B$12:$B$111),IF(AND($H277=-1,AM$9=$R276),"",IF($H277=-1,AM276,IF(AND($H277=1,AK$9=$R276),$J277,IF($H277=1,AL276,""))))))))</f>
        <v/>
      </c>
      <c r="AM277" t="str">
        <f ca="1">IF($E276="","",IF($F277="",AM276,IF(AND($M277=1,AM$9&gt;$B$9),"",IF(AND($M277=1,AM$9&lt;=$B$9),LOOKUP(AM$9,$A$12:$A$111,$B$12:$B$111),IF(AND($H277=-1,AN$9=$R276),"",IF($H277=-1,AN276,IF(AND($H277=1,AL$9=$R276),$J277,IF($H277=1,AM276,""))))))))</f>
        <v/>
      </c>
      <c r="AN277" t="str">
        <f ca="1">IF($E276="","",IF($F277="",AN276,IF(AND($M277=1,AN$9&gt;$B$9),"",IF(AND($M277=1,AN$9&lt;=$B$9),LOOKUP(AN$9,$A$12:$A$111,$B$12:$B$111),IF(AND($H277=-1,AO$9=$R276),"",IF($H277=-1,AO276,IF(AND($H277=1,AM$9=$R276),$J277,IF($H277=1,AN276,""))))))))</f>
        <v/>
      </c>
      <c r="AO277" t="str">
        <f ca="1">IF($E276="","",IF($F277="",AO276,IF(AND($M277=1,AO$9&gt;$B$9),"",IF(AND($M277=1,AO$9&lt;=$B$9),LOOKUP(AO$9,$A$12:$A$111,$B$12:$B$111),IF(AND($H277=-1,AP$9=$R276),"",IF($H277=-1,AP276,IF(AND($H277=1,AN$9=$R276),$J277,IF($H277=1,AO276,""))))))))</f>
        <v/>
      </c>
      <c r="AP277" t="str">
        <f ca="1">IF($E276="","",IF($F277="",AP276,IF(AND($M277=1,AP$9&gt;$B$9),"",IF(AND($M277=1,AP$9&lt;=$B$9),LOOKUP(AP$9,$A$12:$A$111,$B$12:$B$111),IF(AND($H277=-1,AQ$9=$R276),"",IF($H277=-1,AQ276,IF(AND($H277=1,AO$9=$R276),$J277,IF($H277=1,AP276,""))))))))</f>
        <v/>
      </c>
      <c r="AQ277" t="str">
        <f ca="1">IF($E276="","",IF($F277="",AQ276,IF(AND($M277=1,AQ$9&gt;$B$9),"",IF(AND($M277=1,AQ$9&lt;=$B$9),LOOKUP(AQ$9,$A$12:$A$111,$B$12:$B$111),IF(AND($H277=-1,AR$9=$R276),"",IF($H277=-1,AR276,IF(AND($H277=1,AP$9=$R276),$J277,IF($H277=1,AQ276,""))))))))</f>
        <v/>
      </c>
      <c r="AR277" t="str">
        <f ca="1">IF($E276="","",IF($F277="",AR276,IF(AND($M277=1,AR$9&gt;$B$9),"",IF(AND($M277=1,AR$9&lt;=$B$9),LOOKUP(AR$9,$A$12:$A$111,$B$12:$B$111),IF(AND($H277=-1,AS$9=$R276),"",IF($H277=-1,AS276,IF(AND($H277=1,AQ$9=$R276),$J277,IF($H277=1,AR276,""))))))))</f>
        <v/>
      </c>
      <c r="AS277" t="str">
        <f ca="1">IF($E276="","",IF($F277="",AS276,IF(AND($M277=1,AS$9&gt;$B$9),"",IF(AND($M277=1,AS$9&lt;=$B$9),LOOKUP(AS$9,$A$12:$A$111,$B$12:$B$111),IF(AND($H277=-1,AT$9=$R276),"",IF($H277=-1,AT276,IF(AND($H277=1,AR$9=$R276),$J277,IF($H277=1,AS276,""))))))))</f>
        <v/>
      </c>
      <c r="AT277" t="str">
        <f ca="1">IF($E276="","",IF($F277="",AT276,IF(AND($M277=1,AT$9&gt;$B$9),"",IF(AND($M277=1,AT$9&lt;=$B$9),LOOKUP(AT$9,$A$12:$A$111,$B$12:$B$111),IF(AND($H277=-1,AU$9=$R276),"",IF($H277=-1,AU276,IF(AND($H277=1,AS$9=$R276),$J277,IF($H277=1,AT276,""))))))))</f>
        <v/>
      </c>
      <c r="AU277" t="str">
        <f ca="1">IF($E276="","",IF($F277="",AU276,IF(AND($M277=1,AU$9&gt;$B$9),"",IF(AND($M277=1,AU$9&lt;=$B$9),LOOKUP(AU$9,$A$12:$A$111,$B$12:$B$111),IF(AND($H277=-1,AV$9=$R276),"",IF($H277=-1,AV276,IF(AND($H277=1,AT$9=$R276),$J277,IF($H277=1,AU276,""))))))))</f>
        <v/>
      </c>
      <c r="AV277" t="str">
        <f ca="1">IF($E276="","",IF($F277="",AV276,IF(AND($M277=1,AV$9&gt;$B$9),"",IF(AND($M277=1,AV$9&lt;=$B$9),LOOKUP(AV$9,$A$12:$A$111,$B$12:$B$111),IF(AND($H277=-1,AW$9=$R276),"",IF($H277=-1,AW276,IF(AND($H277=1,AU$9=$R276),$J277,IF($H277=1,AV276,""))))))))</f>
        <v/>
      </c>
      <c r="AW277" t="str">
        <f ca="1">IF($E276="","",IF($F277="",AW276,IF(AND($M277=1,AW$9&gt;$B$9),"",IF(AND($M277=1,AW$9&lt;=$B$9),LOOKUP(AW$9,$A$12:$A$111,$B$12:$B$111),IF(AND($H277=-1,AX$9=$R276),"",IF($H277=-1,AX276,IF(AND($H277=1,AV$9=$R276),$J277,IF($H277=1,AW276,""))))))))</f>
        <v/>
      </c>
      <c r="AX277" t="str">
        <f ca="1">IF($E276="","",IF($F277="",AX276,IF(AND($M277=1,AX$9&gt;$B$9),"",IF(AND($M277=1,AX$9&lt;=$B$9),LOOKUP(AX$9,$A$12:$A$111,$B$12:$B$111),IF(AND($H277=-1,AY$9=$R276),"",IF($H277=-1,AY276,IF(AND($H277=1,AW$9=$R276),$J277,IF($H277=1,AX276,""))))))))</f>
        <v/>
      </c>
      <c r="AY277" t="str">
        <f ca="1">IF($E276="","",IF($F277="",AY276,IF(AND($M277=1,AY$9&gt;$B$9),"",IF(AND($M277=1,AY$9&lt;=$B$9),LOOKUP(AY$9,$A$12:$A$111,$B$12:$B$111),IF(AND($H277=-1,AZ$9=$R276),"",IF($H277=-1,AZ276,IF(AND($H277=1,AX$9=$R276),$J277,IF($H277=1,AY276,""))))))))</f>
        <v/>
      </c>
      <c r="AZ277" t="str">
        <f ca="1">IF($E276="","",IF($F277="",AZ276,IF(AND($M277=1,AZ$9&gt;$B$9),"",IF(AND($M277=1,AZ$9&lt;=$B$9),LOOKUP(AZ$9,$A$12:$A$111,$B$12:$B$111),IF(AND($H277=-1,BA$9=$R276),"",IF($H277=-1,BA276,IF(AND($H277=1,AY$9=$R276),$J277,IF($H277=1,AZ276,""))))))))</f>
        <v/>
      </c>
      <c r="BA277" t="str">
        <f ca="1">IF($E276="","",IF($F277="",BA276,IF(AND($M277=1,BA$9&gt;$B$9),"",IF(AND($M277=1,BA$9&lt;=$B$9),LOOKUP(BA$9,$A$12:$A$111,$B$12:$B$111),IF(AND($H277=-1,BB$9=$R276),"",IF($H277=-1,BB276,IF(AND($H277=1,AZ$9=$R276),$J277,IF($H277=1,BA276,""))))))))</f>
        <v/>
      </c>
      <c r="BB277" t="str">
        <f ca="1">IF($E276="","",IF($F277="",BB276,IF(AND($M277=1,BB$9&gt;$B$9),"",IF(AND($M277=1,BB$9&lt;=$B$9),LOOKUP(BB$9,$A$12:$A$111,$B$12:$B$111),IF(AND($H277=-1,BC$9=$R276),"",IF($H277=-1,BC276,IF(AND($H277=1,BA$9=$R276),$J277,IF($H277=1,BB276,""))))))))</f>
        <v/>
      </c>
      <c r="BC277" t="str">
        <f ca="1">IF($E276="","",IF($F277="",BC276,IF(AND($M277=1,BC$9&gt;$B$9),"",IF(AND($M277=1,BC$9&lt;=$B$9),LOOKUP(BC$9,$A$12:$A$111,$B$12:$B$111),IF(AND($H277=-1,BD$9=$R276),"",IF($H277=-1,BD276,IF(AND($H277=1,BB$9=$R276),$J277,IF($H277=1,BC276,""))))))))</f>
        <v/>
      </c>
      <c r="BD277" t="str">
        <f ca="1">IF($E276="","",IF($F277="",BD276,IF(AND($M277=1,BD$9&gt;$B$9),"",IF(AND($M277=1,BD$9&lt;=$B$9),LOOKUP(BD$9,$A$12:$A$111,$B$12:$B$111),IF(AND($H277=-1,BE$9=$R276),"",IF($H277=-1,BE276,IF(AND($H277=1,BC$9=$R276),$J277,IF($H277=1,BD276,""))))))))</f>
        <v/>
      </c>
      <c r="BE277" t="str">
        <f ca="1">IF($E276="","",IF($F277="",BE276,IF(AND($M277=1,BE$9&gt;$B$9),"",IF(AND($M277=1,BE$9&lt;=$B$9),LOOKUP(BE$9,$A$12:$A$111,$B$12:$B$111),IF(AND($H277=-1,BF$9=$R276),"",IF($H277=-1,BF276,IF(AND($H277=1,BD$9=$R276),$J277,IF($H277=1,BE276,""))))))))</f>
        <v/>
      </c>
      <c r="BF277" t="str">
        <f ca="1">IF($E276="","",IF($F277="",BF276,IF(AND($M277=1,BF$9&gt;$B$9),"",IF(AND($M277=1,BF$9&lt;=$B$9),LOOKUP(BF$9,$A$12:$A$111,$B$12:$B$111),IF(AND($H277=-1,BG$9=$R276),"",IF($H277=-1,BG276,IF(AND($H277=1,BE$9=$R276),$J277,IF($H277=1,BF276,""))))))))</f>
        <v/>
      </c>
      <c r="BG277" t="str">
        <f ca="1">IF($E276="","",IF($F277="",BG276,IF(AND($M277=1,BG$9&gt;$B$9),"",IF(AND($M277=1,BG$9&lt;=$B$9),LOOKUP(BG$9,$A$12:$A$111,$B$12:$B$111),IF(AND($H277=-1,BH$9=$R276),"",IF($H277=-1,BH276,IF(AND($H277=1,BF$9=$R276),$J277,IF($H277=1,BG276,""))))))))</f>
        <v/>
      </c>
      <c r="BH277" t="str">
        <f ca="1">IF($E276="","",IF($F277="",BH276,IF(AND($M277=1,BH$9&gt;$B$9),"",IF(AND($M277=1,BH$9&lt;=$B$9),LOOKUP(BH$9,$A$12:$A$111,$B$12:$B$111),IF(AND($H277=-1,BI$9=$R276),"",IF($H277=-1,BI276,IF(AND($H277=1,BG$9=$R276),$J277,IF($H277=1,BH276,""))))))))</f>
        <v/>
      </c>
      <c r="BI277" t="str">
        <f ca="1">IF($E276="","",IF($F277="",BI276,IF(AND($M277=1,BI$9&gt;$B$9),"",IF(AND($M277=1,BI$9&lt;=$B$9),LOOKUP(BI$9,$A$12:$A$111,$B$12:$B$111),IF(AND($H277=-1,BJ$9=$R276),"",IF($H277=-1,BJ276,IF(AND($H277=1,BH$9=$R276),$J277,IF($H277=1,BI276,""))))))))</f>
        <v/>
      </c>
      <c r="BJ277" t="str">
        <f ca="1">IF($E276="","",IF($F277="",BJ276,IF(AND($M277=1,BJ$9&gt;$B$9),"",IF(AND($M277=1,BJ$9&lt;=$B$9),LOOKUP(BJ$9,$A$12:$A$111,$B$12:$B$111),IF(AND($H277=-1,BK$9=$R276),"",IF($H277=-1,BK276,IF(AND($H277=1,BI$9=$R276),$J277,IF($H277=1,BJ276,""))))))))</f>
        <v/>
      </c>
      <c r="BK277" t="str">
        <f ca="1">IF($E276="","",IF($F277="",BK276,IF(AND($M277=1,BK$9&gt;$B$9),"",IF(AND($M277=1,BK$9&lt;=$B$9),LOOKUP(BK$9,$A$12:$A$111,$B$12:$B$111),IF(AND($H277=-1,BL$9=$R276),"",IF($H277=-1,BL276,IF(AND($H277=1,BJ$9=$R276),$J277,IF($H277=1,BK276,""))))))))</f>
        <v/>
      </c>
      <c r="BL277" t="str">
        <f ca="1">IF($E276="","",IF($F277="",BL276,IF(AND($M277=1,BL$9&gt;$B$9),"",IF(AND($M277=1,BL$9&lt;=$B$9),LOOKUP(BL$9,$A$12:$A$111,$B$12:$B$111),IF(AND($H277=-1,BM$9=$R276),"",IF($H277=-1,BM276,IF(AND($H277=1,BK$9=$R276),$J277,IF($H277=1,BL276,""))))))))</f>
        <v/>
      </c>
      <c r="BM277" t="str">
        <f ca="1">IF($E276="","",IF($F277="",BM276,IF(AND($M277=1,BM$9&gt;$B$9),"",IF(AND($M277=1,BM$9&lt;=$B$9),LOOKUP(BM$9,$A$12:$A$111,$B$12:$B$111),IF(AND($H277=-1,BN$9=$R276),"",IF($H277=-1,BN276,IF(AND($H277=1,BL$9=$R276),$J277,IF($H277=1,BM276,""))))))))</f>
        <v/>
      </c>
      <c r="BN277" t="str">
        <f ca="1">IF($E276="","",IF($F277="",BN276,IF(AND($M277=1,BN$9&gt;$B$9),"",IF(AND($M277=1,BN$9&lt;=$B$9),LOOKUP(BN$9,$A$12:$A$111,$B$12:$B$111),IF(AND($H277=-1,BO$9=$R276),"",IF($H277=-1,BO276,IF(AND($H277=1,BM$9=$R276),$J277,IF($H277=1,BN276,""))))))))</f>
        <v/>
      </c>
      <c r="BO277">
        <f ca="1">IF($E276="","",IF($F277="",BO276,IF(AND($M277=1,BO$9&gt;$B$9),"",IF(AND($M277=1,BO$9&lt;=$B$9),LOOKUP(BO$9,$A$12:$A$111,$B$12:$B$111),IF(AND($H277=-1,BP$9=$R276),"",IF($H277=-1,BP276,IF(AND($H277=1,BN$9=$R276),$J277,IF($H277=1,BO276,""))))))))</f>
        <v>0</v>
      </c>
      <c r="BP277">
        <f ca="1">IF($E276="","",IF($F277="",BP276,IF(AND($M277=1,BP$9&gt;$B$9),"",IF(AND($M277=1,BP$9&lt;=$B$9),LOOKUP(BP$9,$A$12:$A$111,$B$12:$B$111),IF(AND($H277=-1,BQ$9=$R276),"",IF($H277=-1,BQ276,IF(AND($H277=1,BO$9=$R276),$J277,IF($H277=1,BP276,""))))))))</f>
        <v>0</v>
      </c>
    </row>
    <row r="278" spans="4:68" x14ac:dyDescent="0.25">
      <c r="D278" s="4">
        <v>268</v>
      </c>
      <c r="E278" s="1">
        <f t="shared" ca="1" si="39"/>
        <v>29</v>
      </c>
      <c r="F278" t="str">
        <f ca="1">IF(E277="","",IF(AND(B$3="Last",G277="Zero"),F277,IF(B$3="Last",G277,IF(AND(B$3="2nd last",G276="Zero"),F277,IF(B$3="2nd last",G276,IF(AND(B$3="Opposite",G277="Zero"),F277,IF(AND(B$3="Opposite",G277="Red"),"Black",IF(AND(B$3="Opposite",G277="Black"),"Red",IF(AND(B$3="Opposite",G277="Odd"),"Even",IF(AND(B$3="Opposite",G277="Even"),"Odd",IF(AND(B$3="Opposite",G277="High"),"Low",IF(AND(B$3="Opposite",G277="Low"),"High",IF(COUNTIF(Refs!$E$5:$I$6,B$3)=1,RevLab!B$3,"")))))))))))))</f>
        <v>Black</v>
      </c>
      <c r="G278" t="str">
        <f ca="1">IF(E278="","",IF(B$2="Red/Black",LOOKUP(E278,Refs!D:D,Refs!F:F),IF(B$2="High/Low",LOOKUP(E278,Refs!D:D,Refs!H:H),IF(B$2="Odd/Even",LOOKUP(E278,Refs!D:D,Refs!J:J),""))))</f>
        <v>Black</v>
      </c>
      <c r="H278">
        <f t="shared" ca="1" si="40"/>
        <v>1</v>
      </c>
      <c r="I278">
        <f ca="1">IF(E277="","",IF(F278="","",IF(AND(R277&gt;1,P277+Q277&gt;=$B$4),$B$4,IF(R277=1,P277,P277+Q277))))</f>
        <v>6</v>
      </c>
      <c r="J278">
        <f t="shared" ca="1" si="41"/>
        <v>6</v>
      </c>
      <c r="K278">
        <f t="shared" ca="1" si="43"/>
        <v>-318</v>
      </c>
      <c r="L278">
        <f t="shared" ca="1" si="44"/>
        <v>86</v>
      </c>
      <c r="M278">
        <f t="shared" ca="1" si="42"/>
        <v>0</v>
      </c>
      <c r="P278">
        <f t="shared" ca="1" si="36"/>
        <v>3</v>
      </c>
      <c r="Q278">
        <f t="shared" ca="1" si="37"/>
        <v>6</v>
      </c>
      <c r="R278" s="2">
        <f t="shared" ca="1" si="38"/>
        <v>3</v>
      </c>
      <c r="S278" s="4">
        <f ca="1">IF(E277="","",IF($F278="",S277,IF($M278=1,LOOKUP(S$9,$A$12:$A$111,$B$12:$B$111),IF(AND($H278=-1,T$9=$R277),"",IF($H278=-1,T277,IF($H278=1,S277))))))</f>
        <v>3</v>
      </c>
      <c r="T278">
        <f ca="1">IF($E277="","",IF($F278="",T277,IF(AND($M278=1,T$9&gt;$B$9),"",IF(AND($M278=1,T$9&lt;=$B$9),LOOKUP(T$9,$A$12:$A$111,$B$12:$B$111),IF(AND($H278=-1,U$9=$R277),"",IF($H278=-1,U277,IF(AND($H278=1,S$9=$R277),$J278,IF($H278=1,T277,""))))))))</f>
        <v>3</v>
      </c>
      <c r="U278">
        <f ca="1">IF($E277="","",IF($F278="",U277,IF(AND($M278=1,U$9&gt;$B$9),"",IF(AND($M278=1,U$9&lt;=$B$9),LOOKUP(U$9,$A$12:$A$111,$B$12:$B$111),IF(AND($H278=-1,V$9=$R277),"",IF($H278=-1,V277,IF(AND($H278=1,T$9=$R277),$J278,IF($H278=1,U277,""))))))))</f>
        <v>6</v>
      </c>
      <c r="V278" t="str">
        <f ca="1">IF($E277="","",IF($F278="",V277,IF(AND($M278=1,V$9&gt;$B$9),"",IF(AND($M278=1,V$9&lt;=$B$9),LOOKUP(V$9,$A$12:$A$111,$B$12:$B$111),IF(AND($H278=-1,W$9=$R277),"",IF($H278=-1,W277,IF(AND($H278=1,U$9=$R277),$J278,IF($H278=1,V277,""))))))))</f>
        <v/>
      </c>
      <c r="W278" t="str">
        <f ca="1">IF($E277="","",IF($F278="",W277,IF(AND($M278=1,W$9&gt;$B$9),"",IF(AND($M278=1,W$9&lt;=$B$9),LOOKUP(W$9,$A$12:$A$111,$B$12:$B$111),IF(AND($H278=-1,X$9=$R277),"",IF($H278=-1,X277,IF(AND($H278=1,V$9=$R277),$J278,IF($H278=1,W277,""))))))))</f>
        <v/>
      </c>
      <c r="X278" t="str">
        <f ca="1">IF($E277="","",IF($F278="",X277,IF(AND($M278=1,X$9&gt;$B$9),"",IF(AND($M278=1,X$9&lt;=$B$9),LOOKUP(X$9,$A$12:$A$111,$B$12:$B$111),IF(AND($H278=-1,Y$9=$R277),"",IF($H278=-1,Y277,IF(AND($H278=1,W$9=$R277),$J278,IF($H278=1,X277,""))))))))</f>
        <v/>
      </c>
      <c r="Y278" t="str">
        <f ca="1">IF($E277="","",IF($F278="",Y277,IF(AND($M278=1,Y$9&gt;$B$9),"",IF(AND($M278=1,Y$9&lt;=$B$9),LOOKUP(Y$9,$A$12:$A$111,$B$12:$B$111),IF(AND($H278=-1,Z$9=$R277),"",IF($H278=-1,Z277,IF(AND($H278=1,X$9=$R277),$J278,IF($H278=1,Y277,""))))))))</f>
        <v/>
      </c>
      <c r="Z278" t="str">
        <f ca="1">IF($E277="","",IF($F278="",Z277,IF(AND($M278=1,Z$9&gt;$B$9),"",IF(AND($M278=1,Z$9&lt;=$B$9),LOOKUP(Z$9,$A$12:$A$111,$B$12:$B$111),IF(AND($H278=-1,AA$9=$R277),"",IF($H278=-1,AA277,IF(AND($H278=1,Y$9=$R277),$J278,IF($H278=1,Z277,""))))))))</f>
        <v/>
      </c>
      <c r="AA278" t="str">
        <f ca="1">IF($E277="","",IF($F278="",AA277,IF(AND($M278=1,AA$9&gt;$B$9),"",IF(AND($M278=1,AA$9&lt;=$B$9),LOOKUP(AA$9,$A$12:$A$111,$B$12:$B$111),IF(AND($H278=-1,AB$9=$R277),"",IF($H278=-1,AB277,IF(AND($H278=1,Z$9=$R277),$J278,IF($H278=1,AA277,""))))))))</f>
        <v/>
      </c>
      <c r="AB278" t="str">
        <f ca="1">IF($E277="","",IF($F278="",AB277,IF(AND($M278=1,AB$9&gt;$B$9),"",IF(AND($M278=1,AB$9&lt;=$B$9),LOOKUP(AB$9,$A$12:$A$111,$B$12:$B$111),IF(AND($H278=-1,AC$9=$R277),"",IF($H278=-1,AC277,IF(AND($H278=1,AA$9=$R277),$J278,IF($H278=1,AB277,""))))))))</f>
        <v/>
      </c>
      <c r="AC278" t="str">
        <f ca="1">IF($E277="","",IF($F278="",AC277,IF(AND($M278=1,AC$9&gt;$B$9),"",IF(AND($M278=1,AC$9&lt;=$B$9),LOOKUP(AC$9,$A$12:$A$111,$B$12:$B$111),IF(AND($H278=-1,AD$9=$R277),"",IF($H278=-1,AD277,IF(AND($H278=1,AB$9=$R277),$J278,IF($H278=1,AC277,""))))))))</f>
        <v/>
      </c>
      <c r="AD278" t="str">
        <f ca="1">IF($E277="","",IF($F278="",AD277,IF(AND($M278=1,AD$9&gt;$B$9),"",IF(AND($M278=1,AD$9&lt;=$B$9),LOOKUP(AD$9,$A$12:$A$111,$B$12:$B$111),IF(AND($H278=-1,AE$9=$R277),"",IF($H278=-1,AE277,IF(AND($H278=1,AC$9=$R277),$J278,IF($H278=1,AD277,""))))))))</f>
        <v/>
      </c>
      <c r="AE278" t="str">
        <f ca="1">IF($E277="","",IF($F278="",AE277,IF(AND($M278=1,AE$9&gt;$B$9),"",IF(AND($M278=1,AE$9&lt;=$B$9),LOOKUP(AE$9,$A$12:$A$111,$B$12:$B$111),IF(AND($H278=-1,AF$9=$R277),"",IF($H278=-1,AF277,IF(AND($H278=1,AD$9=$R277),$J278,IF($H278=1,AE277,""))))))))</f>
        <v/>
      </c>
      <c r="AF278" t="str">
        <f ca="1">IF($E277="","",IF($F278="",AF277,IF(AND($M278=1,AF$9&gt;$B$9),"",IF(AND($M278=1,AF$9&lt;=$B$9),LOOKUP(AF$9,$A$12:$A$111,$B$12:$B$111),IF(AND($H278=-1,AG$9=$R277),"",IF($H278=-1,AG277,IF(AND($H278=1,AE$9=$R277),$J278,IF($H278=1,AF277,""))))))))</f>
        <v/>
      </c>
      <c r="AG278" t="str">
        <f ca="1">IF($E277="","",IF($F278="",AG277,IF(AND($M278=1,AG$9&gt;$B$9),"",IF(AND($M278=1,AG$9&lt;=$B$9),LOOKUP(AG$9,$A$12:$A$111,$B$12:$B$111),IF(AND($H278=-1,AH$9=$R277),"",IF($H278=-1,AH277,IF(AND($H278=1,AF$9=$R277),$J278,IF($H278=1,AG277,""))))))))</f>
        <v/>
      </c>
      <c r="AH278" t="str">
        <f ca="1">IF($E277="","",IF($F278="",AH277,IF(AND($M278=1,AH$9&gt;$B$9),"",IF(AND($M278=1,AH$9&lt;=$B$9),LOOKUP(AH$9,$A$12:$A$111,$B$12:$B$111),IF(AND($H278=-1,AI$9=$R277),"",IF($H278=-1,AI277,IF(AND($H278=1,AG$9=$R277),$J278,IF($H278=1,AH277,""))))))))</f>
        <v/>
      </c>
      <c r="AI278" t="str">
        <f ca="1">IF($E277="","",IF($F278="",AI277,IF(AND($M278=1,AI$9&gt;$B$9),"",IF(AND($M278=1,AI$9&lt;=$B$9),LOOKUP(AI$9,$A$12:$A$111,$B$12:$B$111),IF(AND($H278=-1,AJ$9=$R277),"",IF($H278=-1,AJ277,IF(AND($H278=1,AH$9=$R277),$J278,IF($H278=1,AI277,""))))))))</f>
        <v/>
      </c>
      <c r="AJ278" t="str">
        <f ca="1">IF($E277="","",IF($F278="",AJ277,IF(AND($M278=1,AJ$9&gt;$B$9),"",IF(AND($M278=1,AJ$9&lt;=$B$9),LOOKUP(AJ$9,$A$12:$A$111,$B$12:$B$111),IF(AND($H278=-1,AK$9=$R277),"",IF($H278=-1,AK277,IF(AND($H278=1,AI$9=$R277),$J278,IF($H278=1,AJ277,""))))))))</f>
        <v/>
      </c>
      <c r="AK278" t="str">
        <f ca="1">IF($E277="","",IF($F278="",AK277,IF(AND($M278=1,AK$9&gt;$B$9),"",IF(AND($M278=1,AK$9&lt;=$B$9),LOOKUP(AK$9,$A$12:$A$111,$B$12:$B$111),IF(AND($H278=-1,AL$9=$R277),"",IF($H278=-1,AL277,IF(AND($H278=1,AJ$9=$R277),$J278,IF($H278=1,AK277,""))))))))</f>
        <v/>
      </c>
      <c r="AL278" t="str">
        <f ca="1">IF($E277="","",IF($F278="",AL277,IF(AND($M278=1,AL$9&gt;$B$9),"",IF(AND($M278=1,AL$9&lt;=$B$9),LOOKUP(AL$9,$A$12:$A$111,$B$12:$B$111),IF(AND($H278=-1,AM$9=$R277),"",IF($H278=-1,AM277,IF(AND($H278=1,AK$9=$R277),$J278,IF($H278=1,AL277,""))))))))</f>
        <v/>
      </c>
      <c r="AM278" t="str">
        <f ca="1">IF($E277="","",IF($F278="",AM277,IF(AND($M278=1,AM$9&gt;$B$9),"",IF(AND($M278=1,AM$9&lt;=$B$9),LOOKUP(AM$9,$A$12:$A$111,$B$12:$B$111),IF(AND($H278=-1,AN$9=$R277),"",IF($H278=-1,AN277,IF(AND($H278=1,AL$9=$R277),$J278,IF($H278=1,AM277,""))))))))</f>
        <v/>
      </c>
      <c r="AN278" t="str">
        <f ca="1">IF($E277="","",IF($F278="",AN277,IF(AND($M278=1,AN$9&gt;$B$9),"",IF(AND($M278=1,AN$9&lt;=$B$9),LOOKUP(AN$9,$A$12:$A$111,$B$12:$B$111),IF(AND($H278=-1,AO$9=$R277),"",IF($H278=-1,AO277,IF(AND($H278=1,AM$9=$R277),$J278,IF($H278=1,AN277,""))))))))</f>
        <v/>
      </c>
      <c r="AO278" t="str">
        <f ca="1">IF($E277="","",IF($F278="",AO277,IF(AND($M278=1,AO$9&gt;$B$9),"",IF(AND($M278=1,AO$9&lt;=$B$9),LOOKUP(AO$9,$A$12:$A$111,$B$12:$B$111),IF(AND($H278=-1,AP$9=$R277),"",IF($H278=-1,AP277,IF(AND($H278=1,AN$9=$R277),$J278,IF($H278=1,AO277,""))))))))</f>
        <v/>
      </c>
      <c r="AP278" t="str">
        <f ca="1">IF($E277="","",IF($F278="",AP277,IF(AND($M278=1,AP$9&gt;$B$9),"",IF(AND($M278=1,AP$9&lt;=$B$9),LOOKUP(AP$9,$A$12:$A$111,$B$12:$B$111),IF(AND($H278=-1,AQ$9=$R277),"",IF($H278=-1,AQ277,IF(AND($H278=1,AO$9=$R277),$J278,IF($H278=1,AP277,""))))))))</f>
        <v/>
      </c>
      <c r="AQ278" t="str">
        <f ca="1">IF($E277="","",IF($F278="",AQ277,IF(AND($M278=1,AQ$9&gt;$B$9),"",IF(AND($M278=1,AQ$9&lt;=$B$9),LOOKUP(AQ$9,$A$12:$A$111,$B$12:$B$111),IF(AND($H278=-1,AR$9=$R277),"",IF($H278=-1,AR277,IF(AND($H278=1,AP$9=$R277),$J278,IF($H278=1,AQ277,""))))))))</f>
        <v/>
      </c>
      <c r="AR278" t="str">
        <f ca="1">IF($E277="","",IF($F278="",AR277,IF(AND($M278=1,AR$9&gt;$B$9),"",IF(AND($M278=1,AR$9&lt;=$B$9),LOOKUP(AR$9,$A$12:$A$111,$B$12:$B$111),IF(AND($H278=-1,AS$9=$R277),"",IF($H278=-1,AS277,IF(AND($H278=1,AQ$9=$R277),$J278,IF($H278=1,AR277,""))))))))</f>
        <v/>
      </c>
      <c r="AS278" t="str">
        <f ca="1">IF($E277="","",IF($F278="",AS277,IF(AND($M278=1,AS$9&gt;$B$9),"",IF(AND($M278=1,AS$9&lt;=$B$9),LOOKUP(AS$9,$A$12:$A$111,$B$12:$B$111),IF(AND($H278=-1,AT$9=$R277),"",IF($H278=-1,AT277,IF(AND($H278=1,AR$9=$R277),$J278,IF($H278=1,AS277,""))))))))</f>
        <v/>
      </c>
      <c r="AT278" t="str">
        <f ca="1">IF($E277="","",IF($F278="",AT277,IF(AND($M278=1,AT$9&gt;$B$9),"",IF(AND($M278=1,AT$9&lt;=$B$9),LOOKUP(AT$9,$A$12:$A$111,$B$12:$B$111),IF(AND($H278=-1,AU$9=$R277),"",IF($H278=-1,AU277,IF(AND($H278=1,AS$9=$R277),$J278,IF($H278=1,AT277,""))))))))</f>
        <v/>
      </c>
      <c r="AU278" t="str">
        <f ca="1">IF($E277="","",IF($F278="",AU277,IF(AND($M278=1,AU$9&gt;$B$9),"",IF(AND($M278=1,AU$9&lt;=$B$9),LOOKUP(AU$9,$A$12:$A$111,$B$12:$B$111),IF(AND($H278=-1,AV$9=$R277),"",IF($H278=-1,AV277,IF(AND($H278=1,AT$9=$R277),$J278,IF($H278=1,AU277,""))))))))</f>
        <v/>
      </c>
      <c r="AV278" t="str">
        <f ca="1">IF($E277="","",IF($F278="",AV277,IF(AND($M278=1,AV$9&gt;$B$9),"",IF(AND($M278=1,AV$9&lt;=$B$9),LOOKUP(AV$9,$A$12:$A$111,$B$12:$B$111),IF(AND($H278=-1,AW$9=$R277),"",IF($H278=-1,AW277,IF(AND($H278=1,AU$9=$R277),$J278,IF($H278=1,AV277,""))))))))</f>
        <v/>
      </c>
      <c r="AW278" t="str">
        <f ca="1">IF($E277="","",IF($F278="",AW277,IF(AND($M278=1,AW$9&gt;$B$9),"",IF(AND($M278=1,AW$9&lt;=$B$9),LOOKUP(AW$9,$A$12:$A$111,$B$12:$B$111),IF(AND($H278=-1,AX$9=$R277),"",IF($H278=-1,AX277,IF(AND($H278=1,AV$9=$R277),$J278,IF($H278=1,AW277,""))))))))</f>
        <v/>
      </c>
      <c r="AX278" t="str">
        <f ca="1">IF($E277="","",IF($F278="",AX277,IF(AND($M278=1,AX$9&gt;$B$9),"",IF(AND($M278=1,AX$9&lt;=$B$9),LOOKUP(AX$9,$A$12:$A$111,$B$12:$B$111),IF(AND($H278=-1,AY$9=$R277),"",IF($H278=-1,AY277,IF(AND($H278=1,AW$9=$R277),$J278,IF($H278=1,AX277,""))))))))</f>
        <v/>
      </c>
      <c r="AY278" t="str">
        <f ca="1">IF($E277="","",IF($F278="",AY277,IF(AND($M278=1,AY$9&gt;$B$9),"",IF(AND($M278=1,AY$9&lt;=$B$9),LOOKUP(AY$9,$A$12:$A$111,$B$12:$B$111),IF(AND($H278=-1,AZ$9=$R277),"",IF($H278=-1,AZ277,IF(AND($H278=1,AX$9=$R277),$J278,IF($H278=1,AY277,""))))))))</f>
        <v/>
      </c>
      <c r="AZ278" t="str">
        <f ca="1">IF($E277="","",IF($F278="",AZ277,IF(AND($M278=1,AZ$9&gt;$B$9),"",IF(AND($M278=1,AZ$9&lt;=$B$9),LOOKUP(AZ$9,$A$12:$A$111,$B$12:$B$111),IF(AND($H278=-1,BA$9=$R277),"",IF($H278=-1,BA277,IF(AND($H278=1,AY$9=$R277),$J278,IF($H278=1,AZ277,""))))))))</f>
        <v/>
      </c>
      <c r="BA278" t="str">
        <f ca="1">IF($E277="","",IF($F278="",BA277,IF(AND($M278=1,BA$9&gt;$B$9),"",IF(AND($M278=1,BA$9&lt;=$B$9),LOOKUP(BA$9,$A$12:$A$111,$B$12:$B$111),IF(AND($H278=-1,BB$9=$R277),"",IF($H278=-1,BB277,IF(AND($H278=1,AZ$9=$R277),$J278,IF($H278=1,BA277,""))))))))</f>
        <v/>
      </c>
      <c r="BB278" t="str">
        <f ca="1">IF($E277="","",IF($F278="",BB277,IF(AND($M278=1,BB$9&gt;$B$9),"",IF(AND($M278=1,BB$9&lt;=$B$9),LOOKUP(BB$9,$A$12:$A$111,$B$12:$B$111),IF(AND($H278=-1,BC$9=$R277),"",IF($H278=-1,BC277,IF(AND($H278=1,BA$9=$R277),$J278,IF($H278=1,BB277,""))))))))</f>
        <v/>
      </c>
      <c r="BC278" t="str">
        <f ca="1">IF($E277="","",IF($F278="",BC277,IF(AND($M278=1,BC$9&gt;$B$9),"",IF(AND($M278=1,BC$9&lt;=$B$9),LOOKUP(BC$9,$A$12:$A$111,$B$12:$B$111),IF(AND($H278=-1,BD$9=$R277),"",IF($H278=-1,BD277,IF(AND($H278=1,BB$9=$R277),$J278,IF($H278=1,BC277,""))))))))</f>
        <v/>
      </c>
      <c r="BD278" t="str">
        <f ca="1">IF($E277="","",IF($F278="",BD277,IF(AND($M278=1,BD$9&gt;$B$9),"",IF(AND($M278=1,BD$9&lt;=$B$9),LOOKUP(BD$9,$A$12:$A$111,$B$12:$B$111),IF(AND($H278=-1,BE$9=$R277),"",IF($H278=-1,BE277,IF(AND($H278=1,BC$9=$R277),$J278,IF($H278=1,BD277,""))))))))</f>
        <v/>
      </c>
      <c r="BE278" t="str">
        <f ca="1">IF($E277="","",IF($F278="",BE277,IF(AND($M278=1,BE$9&gt;$B$9),"",IF(AND($M278=1,BE$9&lt;=$B$9),LOOKUP(BE$9,$A$12:$A$111,$B$12:$B$111),IF(AND($H278=-1,BF$9=$R277),"",IF($H278=-1,BF277,IF(AND($H278=1,BD$9=$R277),$J278,IF($H278=1,BE277,""))))))))</f>
        <v/>
      </c>
      <c r="BF278" t="str">
        <f ca="1">IF($E277="","",IF($F278="",BF277,IF(AND($M278=1,BF$9&gt;$B$9),"",IF(AND($M278=1,BF$9&lt;=$B$9),LOOKUP(BF$9,$A$12:$A$111,$B$12:$B$111),IF(AND($H278=-1,BG$9=$R277),"",IF($H278=-1,BG277,IF(AND($H278=1,BE$9=$R277),$J278,IF($H278=1,BF277,""))))))))</f>
        <v/>
      </c>
      <c r="BG278" t="str">
        <f ca="1">IF($E277="","",IF($F278="",BG277,IF(AND($M278=1,BG$9&gt;$B$9),"",IF(AND($M278=1,BG$9&lt;=$B$9),LOOKUP(BG$9,$A$12:$A$111,$B$12:$B$111),IF(AND($H278=-1,BH$9=$R277),"",IF($H278=-1,BH277,IF(AND($H278=1,BF$9=$R277),$J278,IF($H278=1,BG277,""))))))))</f>
        <v/>
      </c>
      <c r="BH278" t="str">
        <f ca="1">IF($E277="","",IF($F278="",BH277,IF(AND($M278=1,BH$9&gt;$B$9),"",IF(AND($M278=1,BH$9&lt;=$B$9),LOOKUP(BH$9,$A$12:$A$111,$B$12:$B$111),IF(AND($H278=-1,BI$9=$R277),"",IF($H278=-1,BI277,IF(AND($H278=1,BG$9=$R277),$J278,IF($H278=1,BH277,""))))))))</f>
        <v/>
      </c>
      <c r="BI278" t="str">
        <f ca="1">IF($E277="","",IF($F278="",BI277,IF(AND($M278=1,BI$9&gt;$B$9),"",IF(AND($M278=1,BI$9&lt;=$B$9),LOOKUP(BI$9,$A$12:$A$111,$B$12:$B$111),IF(AND($H278=-1,BJ$9=$R277),"",IF($H278=-1,BJ277,IF(AND($H278=1,BH$9=$R277),$J278,IF($H278=1,BI277,""))))))))</f>
        <v/>
      </c>
      <c r="BJ278" t="str">
        <f ca="1">IF($E277="","",IF($F278="",BJ277,IF(AND($M278=1,BJ$9&gt;$B$9),"",IF(AND($M278=1,BJ$9&lt;=$B$9),LOOKUP(BJ$9,$A$12:$A$111,$B$12:$B$111),IF(AND($H278=-1,BK$9=$R277),"",IF($H278=-1,BK277,IF(AND($H278=1,BI$9=$R277),$J278,IF($H278=1,BJ277,""))))))))</f>
        <v/>
      </c>
      <c r="BK278" t="str">
        <f ca="1">IF($E277="","",IF($F278="",BK277,IF(AND($M278=1,BK$9&gt;$B$9),"",IF(AND($M278=1,BK$9&lt;=$B$9),LOOKUP(BK$9,$A$12:$A$111,$B$12:$B$111),IF(AND($H278=-1,BL$9=$R277),"",IF($H278=-1,BL277,IF(AND($H278=1,BJ$9=$R277),$J278,IF($H278=1,BK277,""))))))))</f>
        <v/>
      </c>
      <c r="BL278" t="str">
        <f ca="1">IF($E277="","",IF($F278="",BL277,IF(AND($M278=1,BL$9&gt;$B$9),"",IF(AND($M278=1,BL$9&lt;=$B$9),LOOKUP(BL$9,$A$12:$A$111,$B$12:$B$111),IF(AND($H278=-1,BM$9=$R277),"",IF($H278=-1,BM277,IF(AND($H278=1,BK$9=$R277),$J278,IF($H278=1,BL277,""))))))))</f>
        <v/>
      </c>
      <c r="BM278" t="str">
        <f ca="1">IF($E277="","",IF($F278="",BM277,IF(AND($M278=1,BM$9&gt;$B$9),"",IF(AND($M278=1,BM$9&lt;=$B$9),LOOKUP(BM$9,$A$12:$A$111,$B$12:$B$111),IF(AND($H278=-1,BN$9=$R277),"",IF($H278=-1,BN277,IF(AND($H278=1,BL$9=$R277),$J278,IF($H278=1,BM277,""))))))))</f>
        <v/>
      </c>
      <c r="BN278" t="str">
        <f ca="1">IF($E277="","",IF($F278="",BN277,IF(AND($M278=1,BN$9&gt;$B$9),"",IF(AND($M278=1,BN$9&lt;=$B$9),LOOKUP(BN$9,$A$12:$A$111,$B$12:$B$111),IF(AND($H278=-1,BO$9=$R277),"",IF($H278=-1,BO277,IF(AND($H278=1,BM$9=$R277),$J278,IF($H278=1,BN277,""))))))))</f>
        <v/>
      </c>
      <c r="BO278">
        <f ca="1">IF($E277="","",IF($F278="",BO277,IF(AND($M278=1,BO$9&gt;$B$9),"",IF(AND($M278=1,BO$9&lt;=$B$9),LOOKUP(BO$9,$A$12:$A$111,$B$12:$B$111),IF(AND($H278=-1,BP$9=$R277),"",IF($H278=-1,BP277,IF(AND($H278=1,BN$9=$R277),$J278,IF($H278=1,BO277,""))))))))</f>
        <v>0</v>
      </c>
      <c r="BP278">
        <f ca="1">IF($E277="","",IF($F278="",BP277,IF(AND($M278=1,BP$9&gt;$B$9),"",IF(AND($M278=1,BP$9&lt;=$B$9),LOOKUP(BP$9,$A$12:$A$111,$B$12:$B$111),IF(AND($H278=-1,BQ$9=$R277),"",IF($H278=-1,BQ277,IF(AND($H278=1,BO$9=$R277),$J278,IF($H278=1,BP277,""))))))))</f>
        <v>0</v>
      </c>
    </row>
    <row r="279" spans="4:68" x14ac:dyDescent="0.25">
      <c r="D279" s="4">
        <v>269</v>
      </c>
      <c r="E279" s="1">
        <f t="shared" ca="1" si="39"/>
        <v>13</v>
      </c>
      <c r="F279" t="str">
        <f ca="1">IF(E278="","",IF(AND(B$3="Last",G278="Zero"),F278,IF(B$3="Last",G278,IF(AND(B$3="2nd last",G277="Zero"),F278,IF(B$3="2nd last",G277,IF(AND(B$3="Opposite",G278="Zero"),F278,IF(AND(B$3="Opposite",G278="Red"),"Black",IF(AND(B$3="Opposite",G278="Black"),"Red",IF(AND(B$3="Opposite",G278="Odd"),"Even",IF(AND(B$3="Opposite",G278="Even"),"Odd",IF(AND(B$3="Opposite",G278="High"),"Low",IF(AND(B$3="Opposite",G278="Low"),"High",IF(COUNTIF(Refs!$E$5:$I$6,B$3)=1,RevLab!B$3,"")))))))))))))</f>
        <v>Black</v>
      </c>
      <c r="G279" t="str">
        <f ca="1">IF(E279="","",IF(B$2="Red/Black",LOOKUP(E279,Refs!D:D,Refs!F:F),IF(B$2="High/Low",LOOKUP(E279,Refs!D:D,Refs!H:H),IF(B$2="Odd/Even",LOOKUP(E279,Refs!D:D,Refs!J:J),""))))</f>
        <v>Black</v>
      </c>
      <c r="H279">
        <f t="shared" ca="1" si="40"/>
        <v>1</v>
      </c>
      <c r="I279">
        <f ca="1">IF(E278="","",IF(F279="","",IF(AND(R278&gt;1,P278+Q278&gt;=$B$4),$B$4,IF(R278=1,P278,P278+Q278))))</f>
        <v>9</v>
      </c>
      <c r="J279">
        <f t="shared" ca="1" si="41"/>
        <v>9</v>
      </c>
      <c r="K279">
        <f t="shared" ca="1" si="43"/>
        <v>-309</v>
      </c>
      <c r="L279">
        <f t="shared" ca="1" si="44"/>
        <v>86</v>
      </c>
      <c r="M279">
        <f t="shared" ca="1" si="42"/>
        <v>0</v>
      </c>
      <c r="P279">
        <f t="shared" ca="1" si="36"/>
        <v>3</v>
      </c>
      <c r="Q279">
        <f t="shared" ca="1" si="37"/>
        <v>9</v>
      </c>
      <c r="R279" s="2">
        <f t="shared" ca="1" si="38"/>
        <v>4</v>
      </c>
      <c r="S279" s="4">
        <f ca="1">IF(E278="","",IF($F279="",S278,IF($M279=1,LOOKUP(S$9,$A$12:$A$111,$B$12:$B$111),IF(AND($H279=-1,T$9=$R278),"",IF($H279=-1,T278,IF($H279=1,S278))))))</f>
        <v>3</v>
      </c>
      <c r="T279">
        <f ca="1">IF($E278="","",IF($F279="",T278,IF(AND($M279=1,T$9&gt;$B$9),"",IF(AND($M279=1,T$9&lt;=$B$9),LOOKUP(T$9,$A$12:$A$111,$B$12:$B$111),IF(AND($H279=-1,U$9=$R278),"",IF($H279=-1,U278,IF(AND($H279=1,S$9=$R278),$J279,IF($H279=1,T278,""))))))))</f>
        <v>3</v>
      </c>
      <c r="U279">
        <f ca="1">IF($E278="","",IF($F279="",U278,IF(AND($M279=1,U$9&gt;$B$9),"",IF(AND($M279=1,U$9&lt;=$B$9),LOOKUP(U$9,$A$12:$A$111,$B$12:$B$111),IF(AND($H279=-1,V$9=$R278),"",IF($H279=-1,V278,IF(AND($H279=1,T$9=$R278),$J279,IF($H279=1,U278,""))))))))</f>
        <v>6</v>
      </c>
      <c r="V279">
        <f ca="1">IF($E278="","",IF($F279="",V278,IF(AND($M279=1,V$9&gt;$B$9),"",IF(AND($M279=1,V$9&lt;=$B$9),LOOKUP(V$9,$A$12:$A$111,$B$12:$B$111),IF(AND($H279=-1,W$9=$R278),"",IF($H279=-1,W278,IF(AND($H279=1,U$9=$R278),$J279,IF($H279=1,V278,""))))))))</f>
        <v>9</v>
      </c>
      <c r="W279" t="str">
        <f ca="1">IF($E278="","",IF($F279="",W278,IF(AND($M279=1,W$9&gt;$B$9),"",IF(AND($M279=1,W$9&lt;=$B$9),LOOKUP(W$9,$A$12:$A$111,$B$12:$B$111),IF(AND($H279=-1,X$9=$R278),"",IF($H279=-1,X278,IF(AND($H279=1,V$9=$R278),$J279,IF($H279=1,W278,""))))))))</f>
        <v/>
      </c>
      <c r="X279" t="str">
        <f ca="1">IF($E278="","",IF($F279="",X278,IF(AND($M279=1,X$9&gt;$B$9),"",IF(AND($M279=1,X$9&lt;=$B$9),LOOKUP(X$9,$A$12:$A$111,$B$12:$B$111),IF(AND($H279=-1,Y$9=$R278),"",IF($H279=-1,Y278,IF(AND($H279=1,W$9=$R278),$J279,IF($H279=1,X278,""))))))))</f>
        <v/>
      </c>
      <c r="Y279" t="str">
        <f ca="1">IF($E278="","",IF($F279="",Y278,IF(AND($M279=1,Y$9&gt;$B$9),"",IF(AND($M279=1,Y$9&lt;=$B$9),LOOKUP(Y$9,$A$12:$A$111,$B$12:$B$111),IF(AND($H279=-1,Z$9=$R278),"",IF($H279=-1,Z278,IF(AND($H279=1,X$9=$R278),$J279,IF($H279=1,Y278,""))))))))</f>
        <v/>
      </c>
      <c r="Z279" t="str">
        <f ca="1">IF($E278="","",IF($F279="",Z278,IF(AND($M279=1,Z$9&gt;$B$9),"",IF(AND($M279=1,Z$9&lt;=$B$9),LOOKUP(Z$9,$A$12:$A$111,$B$12:$B$111),IF(AND($H279=-1,AA$9=$R278),"",IF($H279=-1,AA278,IF(AND($H279=1,Y$9=$R278),$J279,IF($H279=1,Z278,""))))))))</f>
        <v/>
      </c>
      <c r="AA279" t="str">
        <f ca="1">IF($E278="","",IF($F279="",AA278,IF(AND($M279=1,AA$9&gt;$B$9),"",IF(AND($M279=1,AA$9&lt;=$B$9),LOOKUP(AA$9,$A$12:$A$111,$B$12:$B$111),IF(AND($H279=-1,AB$9=$R278),"",IF($H279=-1,AB278,IF(AND($H279=1,Z$9=$R278),$J279,IF($H279=1,AA278,""))))))))</f>
        <v/>
      </c>
      <c r="AB279" t="str">
        <f ca="1">IF($E278="","",IF($F279="",AB278,IF(AND($M279=1,AB$9&gt;$B$9),"",IF(AND($M279=1,AB$9&lt;=$B$9),LOOKUP(AB$9,$A$12:$A$111,$B$12:$B$111),IF(AND($H279=-1,AC$9=$R278),"",IF($H279=-1,AC278,IF(AND($H279=1,AA$9=$R278),$J279,IF($H279=1,AB278,""))))))))</f>
        <v/>
      </c>
      <c r="AC279" t="str">
        <f ca="1">IF($E278="","",IF($F279="",AC278,IF(AND($M279=1,AC$9&gt;$B$9),"",IF(AND($M279=1,AC$9&lt;=$B$9),LOOKUP(AC$9,$A$12:$A$111,$B$12:$B$111),IF(AND($H279=-1,AD$9=$R278),"",IF($H279=-1,AD278,IF(AND($H279=1,AB$9=$R278),$J279,IF($H279=1,AC278,""))))))))</f>
        <v/>
      </c>
      <c r="AD279" t="str">
        <f ca="1">IF($E278="","",IF($F279="",AD278,IF(AND($M279=1,AD$9&gt;$B$9),"",IF(AND($M279=1,AD$9&lt;=$B$9),LOOKUP(AD$9,$A$12:$A$111,$B$12:$B$111),IF(AND($H279=-1,AE$9=$R278),"",IF($H279=-1,AE278,IF(AND($H279=1,AC$9=$R278),$J279,IF($H279=1,AD278,""))))))))</f>
        <v/>
      </c>
      <c r="AE279" t="str">
        <f ca="1">IF($E278="","",IF($F279="",AE278,IF(AND($M279=1,AE$9&gt;$B$9),"",IF(AND($M279=1,AE$9&lt;=$B$9),LOOKUP(AE$9,$A$12:$A$111,$B$12:$B$111),IF(AND($H279=-1,AF$9=$R278),"",IF($H279=-1,AF278,IF(AND($H279=1,AD$9=$R278),$J279,IF($H279=1,AE278,""))))))))</f>
        <v/>
      </c>
      <c r="AF279" t="str">
        <f ca="1">IF($E278="","",IF($F279="",AF278,IF(AND($M279=1,AF$9&gt;$B$9),"",IF(AND($M279=1,AF$9&lt;=$B$9),LOOKUP(AF$9,$A$12:$A$111,$B$12:$B$111),IF(AND($H279=-1,AG$9=$R278),"",IF($H279=-1,AG278,IF(AND($H279=1,AE$9=$R278),$J279,IF($H279=1,AF278,""))))))))</f>
        <v/>
      </c>
      <c r="AG279" t="str">
        <f ca="1">IF($E278="","",IF($F279="",AG278,IF(AND($M279=1,AG$9&gt;$B$9),"",IF(AND($M279=1,AG$9&lt;=$B$9),LOOKUP(AG$9,$A$12:$A$111,$B$12:$B$111),IF(AND($H279=-1,AH$9=$R278),"",IF($H279=-1,AH278,IF(AND($H279=1,AF$9=$R278),$J279,IF($H279=1,AG278,""))))))))</f>
        <v/>
      </c>
      <c r="AH279" t="str">
        <f ca="1">IF($E278="","",IF($F279="",AH278,IF(AND($M279=1,AH$9&gt;$B$9),"",IF(AND($M279=1,AH$9&lt;=$B$9),LOOKUP(AH$9,$A$12:$A$111,$B$12:$B$111),IF(AND($H279=-1,AI$9=$R278),"",IF($H279=-1,AI278,IF(AND($H279=1,AG$9=$R278),$J279,IF($H279=1,AH278,""))))))))</f>
        <v/>
      </c>
      <c r="AI279" t="str">
        <f ca="1">IF($E278="","",IF($F279="",AI278,IF(AND($M279=1,AI$9&gt;$B$9),"",IF(AND($M279=1,AI$9&lt;=$B$9),LOOKUP(AI$9,$A$12:$A$111,$B$12:$B$111),IF(AND($H279=-1,AJ$9=$R278),"",IF($H279=-1,AJ278,IF(AND($H279=1,AH$9=$R278),$J279,IF($H279=1,AI278,""))))))))</f>
        <v/>
      </c>
      <c r="AJ279" t="str">
        <f ca="1">IF($E278="","",IF($F279="",AJ278,IF(AND($M279=1,AJ$9&gt;$B$9),"",IF(AND($M279=1,AJ$9&lt;=$B$9),LOOKUP(AJ$9,$A$12:$A$111,$B$12:$B$111),IF(AND($H279=-1,AK$9=$R278),"",IF($H279=-1,AK278,IF(AND($H279=1,AI$9=$R278),$J279,IF($H279=1,AJ278,""))))))))</f>
        <v/>
      </c>
      <c r="AK279" t="str">
        <f ca="1">IF($E278="","",IF($F279="",AK278,IF(AND($M279=1,AK$9&gt;$B$9),"",IF(AND($M279=1,AK$9&lt;=$B$9),LOOKUP(AK$9,$A$12:$A$111,$B$12:$B$111),IF(AND($H279=-1,AL$9=$R278),"",IF($H279=-1,AL278,IF(AND($H279=1,AJ$9=$R278),$J279,IF($H279=1,AK278,""))))))))</f>
        <v/>
      </c>
      <c r="AL279" t="str">
        <f ca="1">IF($E278="","",IF($F279="",AL278,IF(AND($M279=1,AL$9&gt;$B$9),"",IF(AND($M279=1,AL$9&lt;=$B$9),LOOKUP(AL$9,$A$12:$A$111,$B$12:$B$111),IF(AND($H279=-1,AM$9=$R278),"",IF($H279=-1,AM278,IF(AND($H279=1,AK$9=$R278),$J279,IF($H279=1,AL278,""))))))))</f>
        <v/>
      </c>
      <c r="AM279" t="str">
        <f ca="1">IF($E278="","",IF($F279="",AM278,IF(AND($M279=1,AM$9&gt;$B$9),"",IF(AND($M279=1,AM$9&lt;=$B$9),LOOKUP(AM$9,$A$12:$A$111,$B$12:$B$111),IF(AND($H279=-1,AN$9=$R278),"",IF($H279=-1,AN278,IF(AND($H279=1,AL$9=$R278),$J279,IF($H279=1,AM278,""))))))))</f>
        <v/>
      </c>
      <c r="AN279" t="str">
        <f ca="1">IF($E278="","",IF($F279="",AN278,IF(AND($M279=1,AN$9&gt;$B$9),"",IF(AND($M279=1,AN$9&lt;=$B$9),LOOKUP(AN$9,$A$12:$A$111,$B$12:$B$111),IF(AND($H279=-1,AO$9=$R278),"",IF($H279=-1,AO278,IF(AND($H279=1,AM$9=$R278),$J279,IF($H279=1,AN278,""))))))))</f>
        <v/>
      </c>
      <c r="AO279" t="str">
        <f ca="1">IF($E278="","",IF($F279="",AO278,IF(AND($M279=1,AO$9&gt;$B$9),"",IF(AND($M279=1,AO$9&lt;=$B$9),LOOKUP(AO$9,$A$12:$A$111,$B$12:$B$111),IF(AND($H279=-1,AP$9=$R278),"",IF($H279=-1,AP278,IF(AND($H279=1,AN$9=$R278),$J279,IF($H279=1,AO278,""))))))))</f>
        <v/>
      </c>
      <c r="AP279" t="str">
        <f ca="1">IF($E278="","",IF($F279="",AP278,IF(AND($M279=1,AP$9&gt;$B$9),"",IF(AND($M279=1,AP$9&lt;=$B$9),LOOKUP(AP$9,$A$12:$A$111,$B$12:$B$111),IF(AND($H279=-1,AQ$9=$R278),"",IF($H279=-1,AQ278,IF(AND($H279=1,AO$9=$R278),$J279,IF($H279=1,AP278,""))))))))</f>
        <v/>
      </c>
      <c r="AQ279" t="str">
        <f ca="1">IF($E278="","",IF($F279="",AQ278,IF(AND($M279=1,AQ$9&gt;$B$9),"",IF(AND($M279=1,AQ$9&lt;=$B$9),LOOKUP(AQ$9,$A$12:$A$111,$B$12:$B$111),IF(AND($H279=-1,AR$9=$R278),"",IF($H279=-1,AR278,IF(AND($H279=1,AP$9=$R278),$J279,IF($H279=1,AQ278,""))))))))</f>
        <v/>
      </c>
      <c r="AR279" t="str">
        <f ca="1">IF($E278="","",IF($F279="",AR278,IF(AND($M279=1,AR$9&gt;$B$9),"",IF(AND($M279=1,AR$9&lt;=$B$9),LOOKUP(AR$9,$A$12:$A$111,$B$12:$B$111),IF(AND($H279=-1,AS$9=$R278),"",IF($H279=-1,AS278,IF(AND($H279=1,AQ$9=$R278),$J279,IF($H279=1,AR278,""))))))))</f>
        <v/>
      </c>
      <c r="AS279" t="str">
        <f ca="1">IF($E278="","",IF($F279="",AS278,IF(AND($M279=1,AS$9&gt;$B$9),"",IF(AND($M279=1,AS$9&lt;=$B$9),LOOKUP(AS$9,$A$12:$A$111,$B$12:$B$111),IF(AND($H279=-1,AT$9=$R278),"",IF($H279=-1,AT278,IF(AND($H279=1,AR$9=$R278),$J279,IF($H279=1,AS278,""))))))))</f>
        <v/>
      </c>
      <c r="AT279" t="str">
        <f ca="1">IF($E278="","",IF($F279="",AT278,IF(AND($M279=1,AT$9&gt;$B$9),"",IF(AND($M279=1,AT$9&lt;=$B$9),LOOKUP(AT$9,$A$12:$A$111,$B$12:$B$111),IF(AND($H279=-1,AU$9=$R278),"",IF($H279=-1,AU278,IF(AND($H279=1,AS$9=$R278),$J279,IF($H279=1,AT278,""))))))))</f>
        <v/>
      </c>
      <c r="AU279" t="str">
        <f ca="1">IF($E278="","",IF($F279="",AU278,IF(AND($M279=1,AU$9&gt;$B$9),"",IF(AND($M279=1,AU$9&lt;=$B$9),LOOKUP(AU$9,$A$12:$A$111,$B$12:$B$111),IF(AND($H279=-1,AV$9=$R278),"",IF($H279=-1,AV278,IF(AND($H279=1,AT$9=$R278),$J279,IF($H279=1,AU278,""))))))))</f>
        <v/>
      </c>
      <c r="AV279" t="str">
        <f ca="1">IF($E278="","",IF($F279="",AV278,IF(AND($M279=1,AV$9&gt;$B$9),"",IF(AND($M279=1,AV$9&lt;=$B$9),LOOKUP(AV$9,$A$12:$A$111,$B$12:$B$111),IF(AND($H279=-1,AW$9=$R278),"",IF($H279=-1,AW278,IF(AND($H279=1,AU$9=$R278),$J279,IF($H279=1,AV278,""))))))))</f>
        <v/>
      </c>
      <c r="AW279" t="str">
        <f ca="1">IF($E278="","",IF($F279="",AW278,IF(AND($M279=1,AW$9&gt;$B$9),"",IF(AND($M279=1,AW$9&lt;=$B$9),LOOKUP(AW$9,$A$12:$A$111,$B$12:$B$111),IF(AND($H279=-1,AX$9=$R278),"",IF($H279=-1,AX278,IF(AND($H279=1,AV$9=$R278),$J279,IF($H279=1,AW278,""))))))))</f>
        <v/>
      </c>
      <c r="AX279" t="str">
        <f ca="1">IF($E278="","",IF($F279="",AX278,IF(AND($M279=1,AX$9&gt;$B$9),"",IF(AND($M279=1,AX$9&lt;=$B$9),LOOKUP(AX$9,$A$12:$A$111,$B$12:$B$111),IF(AND($H279=-1,AY$9=$R278),"",IF($H279=-1,AY278,IF(AND($H279=1,AW$9=$R278),$J279,IF($H279=1,AX278,""))))))))</f>
        <v/>
      </c>
      <c r="AY279" t="str">
        <f ca="1">IF($E278="","",IF($F279="",AY278,IF(AND($M279=1,AY$9&gt;$B$9),"",IF(AND($M279=1,AY$9&lt;=$B$9),LOOKUP(AY$9,$A$12:$A$111,$B$12:$B$111),IF(AND($H279=-1,AZ$9=$R278),"",IF($H279=-1,AZ278,IF(AND($H279=1,AX$9=$R278),$J279,IF($H279=1,AY278,""))))))))</f>
        <v/>
      </c>
      <c r="AZ279" t="str">
        <f ca="1">IF($E278="","",IF($F279="",AZ278,IF(AND($M279=1,AZ$9&gt;$B$9),"",IF(AND($M279=1,AZ$9&lt;=$B$9),LOOKUP(AZ$9,$A$12:$A$111,$B$12:$B$111),IF(AND($H279=-1,BA$9=$R278),"",IF($H279=-1,BA278,IF(AND($H279=1,AY$9=$R278),$J279,IF($H279=1,AZ278,""))))))))</f>
        <v/>
      </c>
      <c r="BA279" t="str">
        <f ca="1">IF($E278="","",IF($F279="",BA278,IF(AND($M279=1,BA$9&gt;$B$9),"",IF(AND($M279=1,BA$9&lt;=$B$9),LOOKUP(BA$9,$A$12:$A$111,$B$12:$B$111),IF(AND($H279=-1,BB$9=$R278),"",IF($H279=-1,BB278,IF(AND($H279=1,AZ$9=$R278),$J279,IF($H279=1,BA278,""))))))))</f>
        <v/>
      </c>
      <c r="BB279" t="str">
        <f ca="1">IF($E278="","",IF($F279="",BB278,IF(AND($M279=1,BB$9&gt;$B$9),"",IF(AND($M279=1,BB$9&lt;=$B$9),LOOKUP(BB$9,$A$12:$A$111,$B$12:$B$111),IF(AND($H279=-1,BC$9=$R278),"",IF($H279=-1,BC278,IF(AND($H279=1,BA$9=$R278),$J279,IF($H279=1,BB278,""))))))))</f>
        <v/>
      </c>
      <c r="BC279" t="str">
        <f ca="1">IF($E278="","",IF($F279="",BC278,IF(AND($M279=1,BC$9&gt;$B$9),"",IF(AND($M279=1,BC$9&lt;=$B$9),LOOKUP(BC$9,$A$12:$A$111,$B$12:$B$111),IF(AND($H279=-1,BD$9=$R278),"",IF($H279=-1,BD278,IF(AND($H279=1,BB$9=$R278),$J279,IF($H279=1,BC278,""))))))))</f>
        <v/>
      </c>
      <c r="BD279" t="str">
        <f ca="1">IF($E278="","",IF($F279="",BD278,IF(AND($M279=1,BD$9&gt;$B$9),"",IF(AND($M279=1,BD$9&lt;=$B$9),LOOKUP(BD$9,$A$12:$A$111,$B$12:$B$111),IF(AND($H279=-1,BE$9=$R278),"",IF($H279=-1,BE278,IF(AND($H279=1,BC$9=$R278),$J279,IF($H279=1,BD278,""))))))))</f>
        <v/>
      </c>
      <c r="BE279" t="str">
        <f ca="1">IF($E278="","",IF($F279="",BE278,IF(AND($M279=1,BE$9&gt;$B$9),"",IF(AND($M279=1,BE$9&lt;=$B$9),LOOKUP(BE$9,$A$12:$A$111,$B$12:$B$111),IF(AND($H279=-1,BF$9=$R278),"",IF($H279=-1,BF278,IF(AND($H279=1,BD$9=$R278),$J279,IF($H279=1,BE278,""))))))))</f>
        <v/>
      </c>
      <c r="BF279" t="str">
        <f ca="1">IF($E278="","",IF($F279="",BF278,IF(AND($M279=1,BF$9&gt;$B$9),"",IF(AND($M279=1,BF$9&lt;=$B$9),LOOKUP(BF$9,$A$12:$A$111,$B$12:$B$111),IF(AND($H279=-1,BG$9=$R278),"",IF($H279=-1,BG278,IF(AND($H279=1,BE$9=$R278),$J279,IF($H279=1,BF278,""))))))))</f>
        <v/>
      </c>
      <c r="BG279" t="str">
        <f ca="1">IF($E278="","",IF($F279="",BG278,IF(AND($M279=1,BG$9&gt;$B$9),"",IF(AND($M279=1,BG$9&lt;=$B$9),LOOKUP(BG$9,$A$12:$A$111,$B$12:$B$111),IF(AND($H279=-1,BH$9=$R278),"",IF($H279=-1,BH278,IF(AND($H279=1,BF$9=$R278),$J279,IF($H279=1,BG278,""))))))))</f>
        <v/>
      </c>
      <c r="BH279" t="str">
        <f ca="1">IF($E278="","",IF($F279="",BH278,IF(AND($M279=1,BH$9&gt;$B$9),"",IF(AND($M279=1,BH$9&lt;=$B$9),LOOKUP(BH$9,$A$12:$A$111,$B$12:$B$111),IF(AND($H279=-1,BI$9=$R278),"",IF($H279=-1,BI278,IF(AND($H279=1,BG$9=$R278),$J279,IF($H279=1,BH278,""))))))))</f>
        <v/>
      </c>
      <c r="BI279" t="str">
        <f ca="1">IF($E278="","",IF($F279="",BI278,IF(AND($M279=1,BI$9&gt;$B$9),"",IF(AND($M279=1,BI$9&lt;=$B$9),LOOKUP(BI$9,$A$12:$A$111,$B$12:$B$111),IF(AND($H279=-1,BJ$9=$R278),"",IF($H279=-1,BJ278,IF(AND($H279=1,BH$9=$R278),$J279,IF($H279=1,BI278,""))))))))</f>
        <v/>
      </c>
      <c r="BJ279" t="str">
        <f ca="1">IF($E278="","",IF($F279="",BJ278,IF(AND($M279=1,BJ$9&gt;$B$9),"",IF(AND($M279=1,BJ$9&lt;=$B$9),LOOKUP(BJ$9,$A$12:$A$111,$B$12:$B$111),IF(AND($H279=-1,BK$9=$R278),"",IF($H279=-1,BK278,IF(AND($H279=1,BI$9=$R278),$J279,IF($H279=1,BJ278,""))))))))</f>
        <v/>
      </c>
      <c r="BK279" t="str">
        <f ca="1">IF($E278="","",IF($F279="",BK278,IF(AND($M279=1,BK$9&gt;$B$9),"",IF(AND($M279=1,BK$9&lt;=$B$9),LOOKUP(BK$9,$A$12:$A$111,$B$12:$B$111),IF(AND($H279=-1,BL$9=$R278),"",IF($H279=-1,BL278,IF(AND($H279=1,BJ$9=$R278),$J279,IF($H279=1,BK278,""))))))))</f>
        <v/>
      </c>
      <c r="BL279" t="str">
        <f ca="1">IF($E278="","",IF($F279="",BL278,IF(AND($M279=1,BL$9&gt;$B$9),"",IF(AND($M279=1,BL$9&lt;=$B$9),LOOKUP(BL$9,$A$12:$A$111,$B$12:$B$111),IF(AND($H279=-1,BM$9=$R278),"",IF($H279=-1,BM278,IF(AND($H279=1,BK$9=$R278),$J279,IF($H279=1,BL278,""))))))))</f>
        <v/>
      </c>
      <c r="BM279" t="str">
        <f ca="1">IF($E278="","",IF($F279="",BM278,IF(AND($M279=1,BM$9&gt;$B$9),"",IF(AND($M279=1,BM$9&lt;=$B$9),LOOKUP(BM$9,$A$12:$A$111,$B$12:$B$111),IF(AND($H279=-1,BN$9=$R278),"",IF($H279=-1,BN278,IF(AND($H279=1,BL$9=$R278),$J279,IF($H279=1,BM278,""))))))))</f>
        <v/>
      </c>
      <c r="BN279" t="str">
        <f ca="1">IF($E278="","",IF($F279="",BN278,IF(AND($M279=1,BN$9&gt;$B$9),"",IF(AND($M279=1,BN$9&lt;=$B$9),LOOKUP(BN$9,$A$12:$A$111,$B$12:$B$111),IF(AND($H279=-1,BO$9=$R278),"",IF($H279=-1,BO278,IF(AND($H279=1,BM$9=$R278),$J279,IF($H279=1,BN278,""))))))))</f>
        <v/>
      </c>
      <c r="BO279">
        <f ca="1">IF($E278="","",IF($F279="",BO278,IF(AND($M279=1,BO$9&gt;$B$9),"",IF(AND($M279=1,BO$9&lt;=$B$9),LOOKUP(BO$9,$A$12:$A$111,$B$12:$B$111),IF(AND($H279=-1,BP$9=$R278),"",IF($H279=-1,BP278,IF(AND($H279=1,BN$9=$R278),$J279,IF($H279=1,BO278,""))))))))</f>
        <v>0</v>
      </c>
      <c r="BP279">
        <f ca="1">IF($E278="","",IF($F279="",BP278,IF(AND($M279=1,BP$9&gt;$B$9),"",IF(AND($M279=1,BP$9&lt;=$B$9),LOOKUP(BP$9,$A$12:$A$111,$B$12:$B$111),IF(AND($H279=-1,BQ$9=$R278),"",IF($H279=-1,BQ278,IF(AND($H279=1,BO$9=$R278),$J279,IF($H279=1,BP278,""))))))))</f>
        <v>0</v>
      </c>
    </row>
    <row r="280" spans="4:68" x14ac:dyDescent="0.25">
      <c r="D280" s="4">
        <v>270</v>
      </c>
      <c r="E280" s="1">
        <f t="shared" ca="1" si="39"/>
        <v>12</v>
      </c>
      <c r="F280" t="str">
        <f ca="1">IF(E279="","",IF(AND(B$3="Last",G279="Zero"),F279,IF(B$3="Last",G279,IF(AND(B$3="2nd last",G278="Zero"),F279,IF(B$3="2nd last",G278,IF(AND(B$3="Opposite",G279="Zero"),F279,IF(AND(B$3="Opposite",G279="Red"),"Black",IF(AND(B$3="Opposite",G279="Black"),"Red",IF(AND(B$3="Opposite",G279="Odd"),"Even",IF(AND(B$3="Opposite",G279="Even"),"Odd",IF(AND(B$3="Opposite",G279="High"),"Low",IF(AND(B$3="Opposite",G279="Low"),"High",IF(COUNTIF(Refs!$E$5:$I$6,B$3)=1,RevLab!B$3,"")))))))))))))</f>
        <v>Black</v>
      </c>
      <c r="G280" t="str">
        <f ca="1">IF(E280="","",IF(B$2="Red/Black",LOOKUP(E280,Refs!D:D,Refs!F:F),IF(B$2="High/Low",LOOKUP(E280,Refs!D:D,Refs!H:H),IF(B$2="Odd/Even",LOOKUP(E280,Refs!D:D,Refs!J:J),""))))</f>
        <v>Red</v>
      </c>
      <c r="H280">
        <f t="shared" ca="1" si="40"/>
        <v>-1</v>
      </c>
      <c r="I280">
        <f ca="1">IF(E279="","",IF(F280="","",IF(AND(R279&gt;1,P279+Q279&gt;=$B$4),$B$4,IF(R279=1,P279,P279+Q279))))</f>
        <v>12</v>
      </c>
      <c r="J280">
        <f t="shared" ca="1" si="41"/>
        <v>-12</v>
      </c>
      <c r="K280">
        <f t="shared" ca="1" si="43"/>
        <v>-321</v>
      </c>
      <c r="L280">
        <f t="shared" ca="1" si="44"/>
        <v>86</v>
      </c>
      <c r="M280">
        <f t="shared" ca="1" si="42"/>
        <v>0</v>
      </c>
      <c r="P280">
        <f t="shared" ca="1" si="36"/>
        <v>3</v>
      </c>
      <c r="Q280">
        <f t="shared" ca="1" si="37"/>
        <v>6</v>
      </c>
      <c r="R280" s="2">
        <f t="shared" ca="1" si="38"/>
        <v>2</v>
      </c>
      <c r="S280" s="4">
        <f ca="1">IF(E279="","",IF($F280="",S279,IF($M280=1,LOOKUP(S$9,$A$12:$A$111,$B$12:$B$111),IF(AND($H280=-1,T$9=$R279),"",IF($H280=-1,T279,IF($H280=1,S279))))))</f>
        <v>3</v>
      </c>
      <c r="T280">
        <f ca="1">IF($E279="","",IF($F280="",T279,IF(AND($M280=1,T$9&gt;$B$9),"",IF(AND($M280=1,T$9&lt;=$B$9),LOOKUP(T$9,$A$12:$A$111,$B$12:$B$111),IF(AND($H280=-1,U$9=$R279),"",IF($H280=-1,U279,IF(AND($H280=1,S$9=$R279),$J280,IF($H280=1,T279,""))))))))</f>
        <v>6</v>
      </c>
      <c r="U280" t="str">
        <f ca="1">IF($E279="","",IF($F280="",U279,IF(AND($M280=1,U$9&gt;$B$9),"",IF(AND($M280=1,U$9&lt;=$B$9),LOOKUP(U$9,$A$12:$A$111,$B$12:$B$111),IF(AND($H280=-1,V$9=$R279),"",IF($H280=-1,V279,IF(AND($H280=1,T$9=$R279),$J280,IF($H280=1,U279,""))))))))</f>
        <v/>
      </c>
      <c r="V280" t="str">
        <f ca="1">IF($E279="","",IF($F280="",V279,IF(AND($M280=1,V$9&gt;$B$9),"",IF(AND($M280=1,V$9&lt;=$B$9),LOOKUP(V$9,$A$12:$A$111,$B$12:$B$111),IF(AND($H280=-1,W$9=$R279),"",IF($H280=-1,W279,IF(AND($H280=1,U$9=$R279),$J280,IF($H280=1,V279,""))))))))</f>
        <v/>
      </c>
      <c r="W280" t="str">
        <f ca="1">IF($E279="","",IF($F280="",W279,IF(AND($M280=1,W$9&gt;$B$9),"",IF(AND($M280=1,W$9&lt;=$B$9),LOOKUP(W$9,$A$12:$A$111,$B$12:$B$111),IF(AND($H280=-1,X$9=$R279),"",IF($H280=-1,X279,IF(AND($H280=1,V$9=$R279),$J280,IF($H280=1,W279,""))))))))</f>
        <v/>
      </c>
      <c r="X280" t="str">
        <f ca="1">IF($E279="","",IF($F280="",X279,IF(AND($M280=1,X$9&gt;$B$9),"",IF(AND($M280=1,X$9&lt;=$B$9),LOOKUP(X$9,$A$12:$A$111,$B$12:$B$111),IF(AND($H280=-1,Y$9=$R279),"",IF($H280=-1,Y279,IF(AND($H280=1,W$9=$R279),$J280,IF($H280=1,X279,""))))))))</f>
        <v/>
      </c>
      <c r="Y280" t="str">
        <f ca="1">IF($E279="","",IF($F280="",Y279,IF(AND($M280=1,Y$9&gt;$B$9),"",IF(AND($M280=1,Y$9&lt;=$B$9),LOOKUP(Y$9,$A$12:$A$111,$B$12:$B$111),IF(AND($H280=-1,Z$9=$R279),"",IF($H280=-1,Z279,IF(AND($H280=1,X$9=$R279),$J280,IF($H280=1,Y279,""))))))))</f>
        <v/>
      </c>
      <c r="Z280" t="str">
        <f ca="1">IF($E279="","",IF($F280="",Z279,IF(AND($M280=1,Z$9&gt;$B$9),"",IF(AND($M280=1,Z$9&lt;=$B$9),LOOKUP(Z$9,$A$12:$A$111,$B$12:$B$111),IF(AND($H280=-1,AA$9=$R279),"",IF($H280=-1,AA279,IF(AND($H280=1,Y$9=$R279),$J280,IF($H280=1,Z279,""))))))))</f>
        <v/>
      </c>
      <c r="AA280" t="str">
        <f ca="1">IF($E279="","",IF($F280="",AA279,IF(AND($M280=1,AA$9&gt;$B$9),"",IF(AND($M280=1,AA$9&lt;=$B$9),LOOKUP(AA$9,$A$12:$A$111,$B$12:$B$111),IF(AND($H280=-1,AB$9=$R279),"",IF($H280=-1,AB279,IF(AND($H280=1,Z$9=$R279),$J280,IF($H280=1,AA279,""))))))))</f>
        <v/>
      </c>
      <c r="AB280" t="str">
        <f ca="1">IF($E279="","",IF($F280="",AB279,IF(AND($M280=1,AB$9&gt;$B$9),"",IF(AND($M280=1,AB$9&lt;=$B$9),LOOKUP(AB$9,$A$12:$A$111,$B$12:$B$111),IF(AND($H280=-1,AC$9=$R279),"",IF($H280=-1,AC279,IF(AND($H280=1,AA$9=$R279),$J280,IF($H280=1,AB279,""))))))))</f>
        <v/>
      </c>
      <c r="AC280" t="str">
        <f ca="1">IF($E279="","",IF($F280="",AC279,IF(AND($M280=1,AC$9&gt;$B$9),"",IF(AND($M280=1,AC$9&lt;=$B$9),LOOKUP(AC$9,$A$12:$A$111,$B$12:$B$111),IF(AND($H280=-1,AD$9=$R279),"",IF($H280=-1,AD279,IF(AND($H280=1,AB$9=$R279),$J280,IF($H280=1,AC279,""))))))))</f>
        <v/>
      </c>
      <c r="AD280" t="str">
        <f ca="1">IF($E279="","",IF($F280="",AD279,IF(AND($M280=1,AD$9&gt;$B$9),"",IF(AND($M280=1,AD$9&lt;=$B$9),LOOKUP(AD$9,$A$12:$A$111,$B$12:$B$111),IF(AND($H280=-1,AE$9=$R279),"",IF($H280=-1,AE279,IF(AND($H280=1,AC$9=$R279),$J280,IF($H280=1,AD279,""))))))))</f>
        <v/>
      </c>
      <c r="AE280" t="str">
        <f ca="1">IF($E279="","",IF($F280="",AE279,IF(AND($M280=1,AE$9&gt;$B$9),"",IF(AND($M280=1,AE$9&lt;=$B$9),LOOKUP(AE$9,$A$12:$A$111,$B$12:$B$111),IF(AND($H280=-1,AF$9=$R279),"",IF($H280=-1,AF279,IF(AND($H280=1,AD$9=$R279),$J280,IF($H280=1,AE279,""))))))))</f>
        <v/>
      </c>
      <c r="AF280" t="str">
        <f ca="1">IF($E279="","",IF($F280="",AF279,IF(AND($M280=1,AF$9&gt;$B$9),"",IF(AND($M280=1,AF$9&lt;=$B$9),LOOKUP(AF$9,$A$12:$A$111,$B$12:$B$111),IF(AND($H280=-1,AG$9=$R279),"",IF($H280=-1,AG279,IF(AND($H280=1,AE$9=$R279),$J280,IF($H280=1,AF279,""))))))))</f>
        <v/>
      </c>
      <c r="AG280" t="str">
        <f ca="1">IF($E279="","",IF($F280="",AG279,IF(AND($M280=1,AG$9&gt;$B$9),"",IF(AND($M280=1,AG$9&lt;=$B$9),LOOKUP(AG$9,$A$12:$A$111,$B$12:$B$111),IF(AND($H280=-1,AH$9=$R279),"",IF($H280=-1,AH279,IF(AND($H280=1,AF$9=$R279),$J280,IF($H280=1,AG279,""))))))))</f>
        <v/>
      </c>
      <c r="AH280" t="str">
        <f ca="1">IF($E279="","",IF($F280="",AH279,IF(AND($M280=1,AH$9&gt;$B$9),"",IF(AND($M280=1,AH$9&lt;=$B$9),LOOKUP(AH$9,$A$12:$A$111,$B$12:$B$111),IF(AND($H280=-1,AI$9=$R279),"",IF($H280=-1,AI279,IF(AND($H280=1,AG$9=$R279),$J280,IF($H280=1,AH279,""))))))))</f>
        <v/>
      </c>
      <c r="AI280" t="str">
        <f ca="1">IF($E279="","",IF($F280="",AI279,IF(AND($M280=1,AI$9&gt;$B$9),"",IF(AND($M280=1,AI$9&lt;=$B$9),LOOKUP(AI$9,$A$12:$A$111,$B$12:$B$111),IF(AND($H280=-1,AJ$9=$R279),"",IF($H280=-1,AJ279,IF(AND($H280=1,AH$9=$R279),$J280,IF($H280=1,AI279,""))))))))</f>
        <v/>
      </c>
      <c r="AJ280" t="str">
        <f ca="1">IF($E279="","",IF($F280="",AJ279,IF(AND($M280=1,AJ$9&gt;$B$9),"",IF(AND($M280=1,AJ$9&lt;=$B$9),LOOKUP(AJ$9,$A$12:$A$111,$B$12:$B$111),IF(AND($H280=-1,AK$9=$R279),"",IF($H280=-1,AK279,IF(AND($H280=1,AI$9=$R279),$J280,IF($H280=1,AJ279,""))))))))</f>
        <v/>
      </c>
      <c r="AK280" t="str">
        <f ca="1">IF($E279="","",IF($F280="",AK279,IF(AND($M280=1,AK$9&gt;$B$9),"",IF(AND($M280=1,AK$9&lt;=$B$9),LOOKUP(AK$9,$A$12:$A$111,$B$12:$B$111),IF(AND($H280=-1,AL$9=$R279),"",IF($H280=-1,AL279,IF(AND($H280=1,AJ$9=$R279),$J280,IF($H280=1,AK279,""))))))))</f>
        <v/>
      </c>
      <c r="AL280" t="str">
        <f ca="1">IF($E279="","",IF($F280="",AL279,IF(AND($M280=1,AL$9&gt;$B$9),"",IF(AND($M280=1,AL$9&lt;=$B$9),LOOKUP(AL$9,$A$12:$A$111,$B$12:$B$111),IF(AND($H280=-1,AM$9=$R279),"",IF($H280=-1,AM279,IF(AND($H280=1,AK$9=$R279),$J280,IF($H280=1,AL279,""))))))))</f>
        <v/>
      </c>
      <c r="AM280" t="str">
        <f ca="1">IF($E279="","",IF($F280="",AM279,IF(AND($M280=1,AM$9&gt;$B$9),"",IF(AND($M280=1,AM$9&lt;=$B$9),LOOKUP(AM$9,$A$12:$A$111,$B$12:$B$111),IF(AND($H280=-1,AN$9=$R279),"",IF($H280=-1,AN279,IF(AND($H280=1,AL$9=$R279),$J280,IF($H280=1,AM279,""))))))))</f>
        <v/>
      </c>
      <c r="AN280" t="str">
        <f ca="1">IF($E279="","",IF($F280="",AN279,IF(AND($M280=1,AN$9&gt;$B$9),"",IF(AND($M280=1,AN$9&lt;=$B$9),LOOKUP(AN$9,$A$12:$A$111,$B$12:$B$111),IF(AND($H280=-1,AO$9=$R279),"",IF($H280=-1,AO279,IF(AND($H280=1,AM$9=$R279),$J280,IF($H280=1,AN279,""))))))))</f>
        <v/>
      </c>
      <c r="AO280" t="str">
        <f ca="1">IF($E279="","",IF($F280="",AO279,IF(AND($M280=1,AO$9&gt;$B$9),"",IF(AND($M280=1,AO$9&lt;=$B$9),LOOKUP(AO$9,$A$12:$A$111,$B$12:$B$111),IF(AND($H280=-1,AP$9=$R279),"",IF($H280=-1,AP279,IF(AND($H280=1,AN$9=$R279),$J280,IF($H280=1,AO279,""))))))))</f>
        <v/>
      </c>
      <c r="AP280" t="str">
        <f ca="1">IF($E279="","",IF($F280="",AP279,IF(AND($M280=1,AP$9&gt;$B$9),"",IF(AND($M280=1,AP$9&lt;=$B$9),LOOKUP(AP$9,$A$12:$A$111,$B$12:$B$111),IF(AND($H280=-1,AQ$9=$R279),"",IF($H280=-1,AQ279,IF(AND($H280=1,AO$9=$R279),$J280,IF($H280=1,AP279,""))))))))</f>
        <v/>
      </c>
      <c r="AQ280" t="str">
        <f ca="1">IF($E279="","",IF($F280="",AQ279,IF(AND($M280=1,AQ$9&gt;$B$9),"",IF(AND($M280=1,AQ$9&lt;=$B$9),LOOKUP(AQ$9,$A$12:$A$111,$B$12:$B$111),IF(AND($H280=-1,AR$9=$R279),"",IF($H280=-1,AR279,IF(AND($H280=1,AP$9=$R279),$J280,IF($H280=1,AQ279,""))))))))</f>
        <v/>
      </c>
      <c r="AR280" t="str">
        <f ca="1">IF($E279="","",IF($F280="",AR279,IF(AND($M280=1,AR$9&gt;$B$9),"",IF(AND($M280=1,AR$9&lt;=$B$9),LOOKUP(AR$9,$A$12:$A$111,$B$12:$B$111),IF(AND($H280=-1,AS$9=$R279),"",IF($H280=-1,AS279,IF(AND($H280=1,AQ$9=$R279),$J280,IF($H280=1,AR279,""))))))))</f>
        <v/>
      </c>
      <c r="AS280" t="str">
        <f ca="1">IF($E279="","",IF($F280="",AS279,IF(AND($M280=1,AS$9&gt;$B$9),"",IF(AND($M280=1,AS$9&lt;=$B$9),LOOKUP(AS$9,$A$12:$A$111,$B$12:$B$111),IF(AND($H280=-1,AT$9=$R279),"",IF($H280=-1,AT279,IF(AND($H280=1,AR$9=$R279),$J280,IF($H280=1,AS279,""))))))))</f>
        <v/>
      </c>
      <c r="AT280" t="str">
        <f ca="1">IF($E279="","",IF($F280="",AT279,IF(AND($M280=1,AT$9&gt;$B$9),"",IF(AND($M280=1,AT$9&lt;=$B$9),LOOKUP(AT$9,$A$12:$A$111,$B$12:$B$111),IF(AND($H280=-1,AU$9=$R279),"",IF($H280=-1,AU279,IF(AND($H280=1,AS$9=$R279),$J280,IF($H280=1,AT279,""))))))))</f>
        <v/>
      </c>
      <c r="AU280" t="str">
        <f ca="1">IF($E279="","",IF($F280="",AU279,IF(AND($M280=1,AU$9&gt;$B$9),"",IF(AND($M280=1,AU$9&lt;=$B$9),LOOKUP(AU$9,$A$12:$A$111,$B$12:$B$111),IF(AND($H280=-1,AV$9=$R279),"",IF($H280=-1,AV279,IF(AND($H280=1,AT$9=$R279),$J280,IF($H280=1,AU279,""))))))))</f>
        <v/>
      </c>
      <c r="AV280" t="str">
        <f ca="1">IF($E279="","",IF($F280="",AV279,IF(AND($M280=1,AV$9&gt;$B$9),"",IF(AND($M280=1,AV$9&lt;=$B$9),LOOKUP(AV$9,$A$12:$A$111,$B$12:$B$111),IF(AND($H280=-1,AW$9=$R279),"",IF($H280=-1,AW279,IF(AND($H280=1,AU$9=$R279),$J280,IF($H280=1,AV279,""))))))))</f>
        <v/>
      </c>
      <c r="AW280" t="str">
        <f ca="1">IF($E279="","",IF($F280="",AW279,IF(AND($M280=1,AW$9&gt;$B$9),"",IF(AND($M280=1,AW$9&lt;=$B$9),LOOKUP(AW$9,$A$12:$A$111,$B$12:$B$111),IF(AND($H280=-1,AX$9=$R279),"",IF($H280=-1,AX279,IF(AND($H280=1,AV$9=$R279),$J280,IF($H280=1,AW279,""))))))))</f>
        <v/>
      </c>
      <c r="AX280" t="str">
        <f ca="1">IF($E279="","",IF($F280="",AX279,IF(AND($M280=1,AX$9&gt;$B$9),"",IF(AND($M280=1,AX$9&lt;=$B$9),LOOKUP(AX$9,$A$12:$A$111,$B$12:$B$111),IF(AND($H280=-1,AY$9=$R279),"",IF($H280=-1,AY279,IF(AND($H280=1,AW$9=$R279),$J280,IF($H280=1,AX279,""))))))))</f>
        <v/>
      </c>
      <c r="AY280" t="str">
        <f ca="1">IF($E279="","",IF($F280="",AY279,IF(AND($M280=1,AY$9&gt;$B$9),"",IF(AND($M280=1,AY$9&lt;=$B$9),LOOKUP(AY$9,$A$12:$A$111,$B$12:$B$111),IF(AND($H280=-1,AZ$9=$R279),"",IF($H280=-1,AZ279,IF(AND($H280=1,AX$9=$R279),$J280,IF($H280=1,AY279,""))))))))</f>
        <v/>
      </c>
      <c r="AZ280" t="str">
        <f ca="1">IF($E279="","",IF($F280="",AZ279,IF(AND($M280=1,AZ$9&gt;$B$9),"",IF(AND($M280=1,AZ$9&lt;=$B$9),LOOKUP(AZ$9,$A$12:$A$111,$B$12:$B$111),IF(AND($H280=-1,BA$9=$R279),"",IF($H280=-1,BA279,IF(AND($H280=1,AY$9=$R279),$J280,IF($H280=1,AZ279,""))))))))</f>
        <v/>
      </c>
      <c r="BA280" t="str">
        <f ca="1">IF($E279="","",IF($F280="",BA279,IF(AND($M280=1,BA$9&gt;$B$9),"",IF(AND($M280=1,BA$9&lt;=$B$9),LOOKUP(BA$9,$A$12:$A$111,$B$12:$B$111),IF(AND($H280=-1,BB$9=$R279),"",IF($H280=-1,BB279,IF(AND($H280=1,AZ$9=$R279),$J280,IF($H280=1,BA279,""))))))))</f>
        <v/>
      </c>
      <c r="BB280" t="str">
        <f ca="1">IF($E279="","",IF($F280="",BB279,IF(AND($M280=1,BB$9&gt;$B$9),"",IF(AND($M280=1,BB$9&lt;=$B$9),LOOKUP(BB$9,$A$12:$A$111,$B$12:$B$111),IF(AND($H280=-1,BC$9=$R279),"",IF($H280=-1,BC279,IF(AND($H280=1,BA$9=$R279),$J280,IF($H280=1,BB279,""))))))))</f>
        <v/>
      </c>
      <c r="BC280" t="str">
        <f ca="1">IF($E279="","",IF($F280="",BC279,IF(AND($M280=1,BC$9&gt;$B$9),"",IF(AND($M280=1,BC$9&lt;=$B$9),LOOKUP(BC$9,$A$12:$A$111,$B$12:$B$111),IF(AND($H280=-1,BD$9=$R279),"",IF($H280=-1,BD279,IF(AND($H280=1,BB$9=$R279),$J280,IF($H280=1,BC279,""))))))))</f>
        <v/>
      </c>
      <c r="BD280" t="str">
        <f ca="1">IF($E279="","",IF($F280="",BD279,IF(AND($M280=1,BD$9&gt;$B$9),"",IF(AND($M280=1,BD$9&lt;=$B$9),LOOKUP(BD$9,$A$12:$A$111,$B$12:$B$111),IF(AND($H280=-1,BE$9=$R279),"",IF($H280=-1,BE279,IF(AND($H280=1,BC$9=$R279),$J280,IF($H280=1,BD279,""))))))))</f>
        <v/>
      </c>
      <c r="BE280" t="str">
        <f ca="1">IF($E279="","",IF($F280="",BE279,IF(AND($M280=1,BE$9&gt;$B$9),"",IF(AND($M280=1,BE$9&lt;=$B$9),LOOKUP(BE$9,$A$12:$A$111,$B$12:$B$111),IF(AND($H280=-1,BF$9=$R279),"",IF($H280=-1,BF279,IF(AND($H280=1,BD$9=$R279),$J280,IF($H280=1,BE279,""))))))))</f>
        <v/>
      </c>
      <c r="BF280" t="str">
        <f ca="1">IF($E279="","",IF($F280="",BF279,IF(AND($M280=1,BF$9&gt;$B$9),"",IF(AND($M280=1,BF$9&lt;=$B$9),LOOKUP(BF$9,$A$12:$A$111,$B$12:$B$111),IF(AND($H280=-1,BG$9=$R279),"",IF($H280=-1,BG279,IF(AND($H280=1,BE$9=$R279),$J280,IF($H280=1,BF279,""))))))))</f>
        <v/>
      </c>
      <c r="BG280" t="str">
        <f ca="1">IF($E279="","",IF($F280="",BG279,IF(AND($M280=1,BG$9&gt;$B$9),"",IF(AND($M280=1,BG$9&lt;=$B$9),LOOKUP(BG$9,$A$12:$A$111,$B$12:$B$111),IF(AND($H280=-1,BH$9=$R279),"",IF($H280=-1,BH279,IF(AND($H280=1,BF$9=$R279),$J280,IF($H280=1,BG279,""))))))))</f>
        <v/>
      </c>
      <c r="BH280" t="str">
        <f ca="1">IF($E279="","",IF($F280="",BH279,IF(AND($M280=1,BH$9&gt;$B$9),"",IF(AND($M280=1,BH$9&lt;=$B$9),LOOKUP(BH$9,$A$12:$A$111,$B$12:$B$111),IF(AND($H280=-1,BI$9=$R279),"",IF($H280=-1,BI279,IF(AND($H280=1,BG$9=$R279),$J280,IF($H280=1,BH279,""))))))))</f>
        <v/>
      </c>
      <c r="BI280" t="str">
        <f ca="1">IF($E279="","",IF($F280="",BI279,IF(AND($M280=1,BI$9&gt;$B$9),"",IF(AND($M280=1,BI$9&lt;=$B$9),LOOKUP(BI$9,$A$12:$A$111,$B$12:$B$111),IF(AND($H280=-1,BJ$9=$R279),"",IF($H280=-1,BJ279,IF(AND($H280=1,BH$9=$R279),$J280,IF($H280=1,BI279,""))))))))</f>
        <v/>
      </c>
      <c r="BJ280" t="str">
        <f ca="1">IF($E279="","",IF($F280="",BJ279,IF(AND($M280=1,BJ$9&gt;$B$9),"",IF(AND($M280=1,BJ$9&lt;=$B$9),LOOKUP(BJ$9,$A$12:$A$111,$B$12:$B$111),IF(AND($H280=-1,BK$9=$R279),"",IF($H280=-1,BK279,IF(AND($H280=1,BI$9=$R279),$J280,IF($H280=1,BJ279,""))))))))</f>
        <v/>
      </c>
      <c r="BK280" t="str">
        <f ca="1">IF($E279="","",IF($F280="",BK279,IF(AND($M280=1,BK$9&gt;$B$9),"",IF(AND($M280=1,BK$9&lt;=$B$9),LOOKUP(BK$9,$A$12:$A$111,$B$12:$B$111),IF(AND($H280=-1,BL$9=$R279),"",IF($H280=-1,BL279,IF(AND($H280=1,BJ$9=$R279),$J280,IF($H280=1,BK279,""))))))))</f>
        <v/>
      </c>
      <c r="BL280" t="str">
        <f ca="1">IF($E279="","",IF($F280="",BL279,IF(AND($M280=1,BL$9&gt;$B$9),"",IF(AND($M280=1,BL$9&lt;=$B$9),LOOKUP(BL$9,$A$12:$A$111,$B$12:$B$111),IF(AND($H280=-1,BM$9=$R279),"",IF($H280=-1,BM279,IF(AND($H280=1,BK$9=$R279),$J280,IF($H280=1,BL279,""))))))))</f>
        <v/>
      </c>
      <c r="BM280" t="str">
        <f ca="1">IF($E279="","",IF($F280="",BM279,IF(AND($M280=1,BM$9&gt;$B$9),"",IF(AND($M280=1,BM$9&lt;=$B$9),LOOKUP(BM$9,$A$12:$A$111,$B$12:$B$111),IF(AND($H280=-1,BN$9=$R279),"",IF($H280=-1,BN279,IF(AND($H280=1,BL$9=$R279),$J280,IF($H280=1,BM279,""))))))))</f>
        <v/>
      </c>
      <c r="BN280">
        <f ca="1">IF($E279="","",IF($F280="",BN279,IF(AND($M280=1,BN$9&gt;$B$9),"",IF(AND($M280=1,BN$9&lt;=$B$9),LOOKUP(BN$9,$A$12:$A$111,$B$12:$B$111),IF(AND($H280=-1,BO$9=$R279),"",IF($H280=-1,BO279,IF(AND($H280=1,BM$9=$R279),$J280,IF($H280=1,BN279,""))))))))</f>
        <v>0</v>
      </c>
      <c r="BO280">
        <f ca="1">IF($E279="","",IF($F280="",BO279,IF(AND($M280=1,BO$9&gt;$B$9),"",IF(AND($M280=1,BO$9&lt;=$B$9),LOOKUP(BO$9,$A$12:$A$111,$B$12:$B$111),IF(AND($H280=-1,BP$9=$R279),"",IF($H280=-1,BP279,IF(AND($H280=1,BN$9=$R279),$J280,IF($H280=1,BO279,""))))))))</f>
        <v>0</v>
      </c>
      <c r="BP280">
        <f ca="1">IF($E279="","",IF($F280="",BP279,IF(AND($M280=1,BP$9&gt;$B$9),"",IF(AND($M280=1,BP$9&lt;=$B$9),LOOKUP(BP$9,$A$12:$A$111,$B$12:$B$111),IF(AND($H280=-1,BQ$9=$R279),"",IF($H280=-1,BQ279,IF(AND($H280=1,BO$9=$R279),$J280,IF($H280=1,BP279,""))))))))</f>
        <v>0</v>
      </c>
    </row>
    <row r="281" spans="4:68" x14ac:dyDescent="0.25">
      <c r="D281" s="4">
        <v>271</v>
      </c>
      <c r="E281" s="1">
        <f t="shared" ca="1" si="39"/>
        <v>15</v>
      </c>
      <c r="F281" t="str">
        <f ca="1">IF(E280="","",IF(AND(B$3="Last",G280="Zero"),F280,IF(B$3="Last",G280,IF(AND(B$3="2nd last",G279="Zero"),F280,IF(B$3="2nd last",G279,IF(AND(B$3="Opposite",G280="Zero"),F280,IF(AND(B$3="Opposite",G280="Red"),"Black",IF(AND(B$3="Opposite",G280="Black"),"Red",IF(AND(B$3="Opposite",G280="Odd"),"Even",IF(AND(B$3="Opposite",G280="Even"),"Odd",IF(AND(B$3="Opposite",G280="High"),"Low",IF(AND(B$3="Opposite",G280="Low"),"High",IF(COUNTIF(Refs!$E$5:$I$6,B$3)=1,RevLab!B$3,"")))))))))))))</f>
        <v>Black</v>
      </c>
      <c r="G281" t="str">
        <f ca="1">IF(E281="","",IF(B$2="Red/Black",LOOKUP(E281,Refs!D:D,Refs!F:F),IF(B$2="High/Low",LOOKUP(E281,Refs!D:D,Refs!H:H),IF(B$2="Odd/Even",LOOKUP(E281,Refs!D:D,Refs!J:J),""))))</f>
        <v>Black</v>
      </c>
      <c r="H281">
        <f t="shared" ca="1" si="40"/>
        <v>1</v>
      </c>
      <c r="I281">
        <f ca="1">IF(E280="","",IF(F281="","",IF(AND(R280&gt;1,P280+Q280&gt;=$B$4),$B$4,IF(R280=1,P280,P280+Q280))))</f>
        <v>9</v>
      </c>
      <c r="J281">
        <f t="shared" ca="1" si="41"/>
        <v>9</v>
      </c>
      <c r="K281">
        <f t="shared" ca="1" si="43"/>
        <v>-312</v>
      </c>
      <c r="L281">
        <f t="shared" ca="1" si="44"/>
        <v>86</v>
      </c>
      <c r="M281">
        <f t="shared" ca="1" si="42"/>
        <v>0</v>
      </c>
      <c r="P281">
        <f t="shared" ca="1" si="36"/>
        <v>3</v>
      </c>
      <c r="Q281">
        <f t="shared" ca="1" si="37"/>
        <v>9</v>
      </c>
      <c r="R281" s="2">
        <f t="shared" ca="1" si="38"/>
        <v>3</v>
      </c>
      <c r="S281" s="4">
        <f ca="1">IF(E280="","",IF($F281="",S280,IF($M281=1,LOOKUP(S$9,$A$12:$A$111,$B$12:$B$111),IF(AND($H281=-1,T$9=$R280),"",IF($H281=-1,T280,IF($H281=1,S280))))))</f>
        <v>3</v>
      </c>
      <c r="T281">
        <f ca="1">IF($E280="","",IF($F281="",T280,IF(AND($M281=1,T$9&gt;$B$9),"",IF(AND($M281=1,T$9&lt;=$B$9),LOOKUP(T$9,$A$12:$A$111,$B$12:$B$111),IF(AND($H281=-1,U$9=$R280),"",IF($H281=-1,U280,IF(AND($H281=1,S$9=$R280),$J281,IF($H281=1,T280,""))))))))</f>
        <v>6</v>
      </c>
      <c r="U281">
        <f ca="1">IF($E280="","",IF($F281="",U280,IF(AND($M281=1,U$9&gt;$B$9),"",IF(AND($M281=1,U$9&lt;=$B$9),LOOKUP(U$9,$A$12:$A$111,$B$12:$B$111),IF(AND($H281=-1,V$9=$R280),"",IF($H281=-1,V280,IF(AND($H281=1,T$9=$R280),$J281,IF($H281=1,U280,""))))))))</f>
        <v>9</v>
      </c>
      <c r="V281" t="str">
        <f ca="1">IF($E280="","",IF($F281="",V280,IF(AND($M281=1,V$9&gt;$B$9),"",IF(AND($M281=1,V$9&lt;=$B$9),LOOKUP(V$9,$A$12:$A$111,$B$12:$B$111),IF(AND($H281=-1,W$9=$R280),"",IF($H281=-1,W280,IF(AND($H281=1,U$9=$R280),$J281,IF($H281=1,V280,""))))))))</f>
        <v/>
      </c>
      <c r="W281" t="str">
        <f ca="1">IF($E280="","",IF($F281="",W280,IF(AND($M281=1,W$9&gt;$B$9),"",IF(AND($M281=1,W$9&lt;=$B$9),LOOKUP(W$9,$A$12:$A$111,$B$12:$B$111),IF(AND($H281=-1,X$9=$R280),"",IF($H281=-1,X280,IF(AND($H281=1,V$9=$R280),$J281,IF($H281=1,W280,""))))))))</f>
        <v/>
      </c>
      <c r="X281" t="str">
        <f ca="1">IF($E280="","",IF($F281="",X280,IF(AND($M281=1,X$9&gt;$B$9),"",IF(AND($M281=1,X$9&lt;=$B$9),LOOKUP(X$9,$A$12:$A$111,$B$12:$B$111),IF(AND($H281=-1,Y$9=$R280),"",IF($H281=-1,Y280,IF(AND($H281=1,W$9=$R280),$J281,IF($H281=1,X280,""))))))))</f>
        <v/>
      </c>
      <c r="Y281" t="str">
        <f ca="1">IF($E280="","",IF($F281="",Y280,IF(AND($M281=1,Y$9&gt;$B$9),"",IF(AND($M281=1,Y$9&lt;=$B$9),LOOKUP(Y$9,$A$12:$A$111,$B$12:$B$111),IF(AND($H281=-1,Z$9=$R280),"",IF($H281=-1,Z280,IF(AND($H281=1,X$9=$R280),$J281,IF($H281=1,Y280,""))))))))</f>
        <v/>
      </c>
      <c r="Z281" t="str">
        <f ca="1">IF($E280="","",IF($F281="",Z280,IF(AND($M281=1,Z$9&gt;$B$9),"",IF(AND($M281=1,Z$9&lt;=$B$9),LOOKUP(Z$9,$A$12:$A$111,$B$12:$B$111),IF(AND($H281=-1,AA$9=$R280),"",IF($H281=-1,AA280,IF(AND($H281=1,Y$9=$R280),$J281,IF($H281=1,Z280,""))))))))</f>
        <v/>
      </c>
      <c r="AA281" t="str">
        <f ca="1">IF($E280="","",IF($F281="",AA280,IF(AND($M281=1,AA$9&gt;$B$9),"",IF(AND($M281=1,AA$9&lt;=$B$9),LOOKUP(AA$9,$A$12:$A$111,$B$12:$B$111),IF(AND($H281=-1,AB$9=$R280),"",IF($H281=-1,AB280,IF(AND($H281=1,Z$9=$R280),$J281,IF($H281=1,AA280,""))))))))</f>
        <v/>
      </c>
      <c r="AB281" t="str">
        <f ca="1">IF($E280="","",IF($F281="",AB280,IF(AND($M281=1,AB$9&gt;$B$9),"",IF(AND($M281=1,AB$9&lt;=$B$9),LOOKUP(AB$9,$A$12:$A$111,$B$12:$B$111),IF(AND($H281=-1,AC$9=$R280),"",IF($H281=-1,AC280,IF(AND($H281=1,AA$9=$R280),$J281,IF($H281=1,AB280,""))))))))</f>
        <v/>
      </c>
      <c r="AC281" t="str">
        <f ca="1">IF($E280="","",IF($F281="",AC280,IF(AND($M281=1,AC$9&gt;$B$9),"",IF(AND($M281=1,AC$9&lt;=$B$9),LOOKUP(AC$9,$A$12:$A$111,$B$12:$B$111),IF(AND($H281=-1,AD$9=$R280),"",IF($H281=-1,AD280,IF(AND($H281=1,AB$9=$R280),$J281,IF($H281=1,AC280,""))))))))</f>
        <v/>
      </c>
      <c r="AD281" t="str">
        <f ca="1">IF($E280="","",IF($F281="",AD280,IF(AND($M281=1,AD$9&gt;$B$9),"",IF(AND($M281=1,AD$9&lt;=$B$9),LOOKUP(AD$9,$A$12:$A$111,$B$12:$B$111),IF(AND($H281=-1,AE$9=$R280),"",IF($H281=-1,AE280,IF(AND($H281=1,AC$9=$R280),$J281,IF($H281=1,AD280,""))))))))</f>
        <v/>
      </c>
      <c r="AE281" t="str">
        <f ca="1">IF($E280="","",IF($F281="",AE280,IF(AND($M281=1,AE$9&gt;$B$9),"",IF(AND($M281=1,AE$9&lt;=$B$9),LOOKUP(AE$9,$A$12:$A$111,$B$12:$B$111),IF(AND($H281=-1,AF$9=$R280),"",IF($H281=-1,AF280,IF(AND($H281=1,AD$9=$R280),$J281,IF($H281=1,AE280,""))))))))</f>
        <v/>
      </c>
      <c r="AF281" t="str">
        <f ca="1">IF($E280="","",IF($F281="",AF280,IF(AND($M281=1,AF$9&gt;$B$9),"",IF(AND($M281=1,AF$9&lt;=$B$9),LOOKUP(AF$9,$A$12:$A$111,$B$12:$B$111),IF(AND($H281=-1,AG$9=$R280),"",IF($H281=-1,AG280,IF(AND($H281=1,AE$9=$R280),$J281,IF($H281=1,AF280,""))))))))</f>
        <v/>
      </c>
      <c r="AG281" t="str">
        <f ca="1">IF($E280="","",IF($F281="",AG280,IF(AND($M281=1,AG$9&gt;$B$9),"",IF(AND($M281=1,AG$9&lt;=$B$9),LOOKUP(AG$9,$A$12:$A$111,$B$12:$B$111),IF(AND($H281=-1,AH$9=$R280),"",IF($H281=-1,AH280,IF(AND($H281=1,AF$9=$R280),$J281,IF($H281=1,AG280,""))))))))</f>
        <v/>
      </c>
      <c r="AH281" t="str">
        <f ca="1">IF($E280="","",IF($F281="",AH280,IF(AND($M281=1,AH$9&gt;$B$9),"",IF(AND($M281=1,AH$9&lt;=$B$9),LOOKUP(AH$9,$A$12:$A$111,$B$12:$B$111),IF(AND($H281=-1,AI$9=$R280),"",IF($H281=-1,AI280,IF(AND($H281=1,AG$9=$R280),$J281,IF($H281=1,AH280,""))))))))</f>
        <v/>
      </c>
      <c r="AI281" t="str">
        <f ca="1">IF($E280="","",IF($F281="",AI280,IF(AND($M281=1,AI$9&gt;$B$9),"",IF(AND($M281=1,AI$9&lt;=$B$9),LOOKUP(AI$9,$A$12:$A$111,$B$12:$B$111),IF(AND($H281=-1,AJ$9=$R280),"",IF($H281=-1,AJ280,IF(AND($H281=1,AH$9=$R280),$J281,IF($H281=1,AI280,""))))))))</f>
        <v/>
      </c>
      <c r="AJ281" t="str">
        <f ca="1">IF($E280="","",IF($F281="",AJ280,IF(AND($M281=1,AJ$9&gt;$B$9),"",IF(AND($M281=1,AJ$9&lt;=$B$9),LOOKUP(AJ$9,$A$12:$A$111,$B$12:$B$111),IF(AND($H281=-1,AK$9=$R280),"",IF($H281=-1,AK280,IF(AND($H281=1,AI$9=$R280),$J281,IF($H281=1,AJ280,""))))))))</f>
        <v/>
      </c>
      <c r="AK281" t="str">
        <f ca="1">IF($E280="","",IF($F281="",AK280,IF(AND($M281=1,AK$9&gt;$B$9),"",IF(AND($M281=1,AK$9&lt;=$B$9),LOOKUP(AK$9,$A$12:$A$111,$B$12:$B$111),IF(AND($H281=-1,AL$9=$R280),"",IF($H281=-1,AL280,IF(AND($H281=1,AJ$9=$R280),$J281,IF($H281=1,AK280,""))))))))</f>
        <v/>
      </c>
      <c r="AL281" t="str">
        <f ca="1">IF($E280="","",IF($F281="",AL280,IF(AND($M281=1,AL$9&gt;$B$9),"",IF(AND($M281=1,AL$9&lt;=$B$9),LOOKUP(AL$9,$A$12:$A$111,$B$12:$B$111),IF(AND($H281=-1,AM$9=$R280),"",IF($H281=-1,AM280,IF(AND($H281=1,AK$9=$R280),$J281,IF($H281=1,AL280,""))))))))</f>
        <v/>
      </c>
      <c r="AM281" t="str">
        <f ca="1">IF($E280="","",IF($F281="",AM280,IF(AND($M281=1,AM$9&gt;$B$9),"",IF(AND($M281=1,AM$9&lt;=$B$9),LOOKUP(AM$9,$A$12:$A$111,$B$12:$B$111),IF(AND($H281=-1,AN$9=$R280),"",IF($H281=-1,AN280,IF(AND($H281=1,AL$9=$R280),$J281,IF($H281=1,AM280,""))))))))</f>
        <v/>
      </c>
      <c r="AN281" t="str">
        <f ca="1">IF($E280="","",IF($F281="",AN280,IF(AND($M281=1,AN$9&gt;$B$9),"",IF(AND($M281=1,AN$9&lt;=$B$9),LOOKUP(AN$9,$A$12:$A$111,$B$12:$B$111),IF(AND($H281=-1,AO$9=$R280),"",IF($H281=-1,AO280,IF(AND($H281=1,AM$9=$R280),$J281,IF($H281=1,AN280,""))))))))</f>
        <v/>
      </c>
      <c r="AO281" t="str">
        <f ca="1">IF($E280="","",IF($F281="",AO280,IF(AND($M281=1,AO$9&gt;$B$9),"",IF(AND($M281=1,AO$9&lt;=$B$9),LOOKUP(AO$9,$A$12:$A$111,$B$12:$B$111),IF(AND($H281=-1,AP$9=$R280),"",IF($H281=-1,AP280,IF(AND($H281=1,AN$9=$R280),$J281,IF($H281=1,AO280,""))))))))</f>
        <v/>
      </c>
      <c r="AP281" t="str">
        <f ca="1">IF($E280="","",IF($F281="",AP280,IF(AND($M281=1,AP$9&gt;$B$9),"",IF(AND($M281=1,AP$9&lt;=$B$9),LOOKUP(AP$9,$A$12:$A$111,$B$12:$B$111),IF(AND($H281=-1,AQ$9=$R280),"",IF($H281=-1,AQ280,IF(AND($H281=1,AO$9=$R280),$J281,IF($H281=1,AP280,""))))))))</f>
        <v/>
      </c>
      <c r="AQ281" t="str">
        <f ca="1">IF($E280="","",IF($F281="",AQ280,IF(AND($M281=1,AQ$9&gt;$B$9),"",IF(AND($M281=1,AQ$9&lt;=$B$9),LOOKUP(AQ$9,$A$12:$A$111,$B$12:$B$111),IF(AND($H281=-1,AR$9=$R280),"",IF($H281=-1,AR280,IF(AND($H281=1,AP$9=$R280),$J281,IF($H281=1,AQ280,""))))))))</f>
        <v/>
      </c>
      <c r="AR281" t="str">
        <f ca="1">IF($E280="","",IF($F281="",AR280,IF(AND($M281=1,AR$9&gt;$B$9),"",IF(AND($M281=1,AR$9&lt;=$B$9),LOOKUP(AR$9,$A$12:$A$111,$B$12:$B$111),IF(AND($H281=-1,AS$9=$R280),"",IF($H281=-1,AS280,IF(AND($H281=1,AQ$9=$R280),$J281,IF($H281=1,AR280,""))))))))</f>
        <v/>
      </c>
      <c r="AS281" t="str">
        <f ca="1">IF($E280="","",IF($F281="",AS280,IF(AND($M281=1,AS$9&gt;$B$9),"",IF(AND($M281=1,AS$9&lt;=$B$9),LOOKUP(AS$9,$A$12:$A$111,$B$12:$B$111),IF(AND($H281=-1,AT$9=$R280),"",IF($H281=-1,AT280,IF(AND($H281=1,AR$9=$R280),$J281,IF($H281=1,AS280,""))))))))</f>
        <v/>
      </c>
      <c r="AT281" t="str">
        <f ca="1">IF($E280="","",IF($F281="",AT280,IF(AND($M281=1,AT$9&gt;$B$9),"",IF(AND($M281=1,AT$9&lt;=$B$9),LOOKUP(AT$9,$A$12:$A$111,$B$12:$B$111),IF(AND($H281=-1,AU$9=$R280),"",IF($H281=-1,AU280,IF(AND($H281=1,AS$9=$R280),$J281,IF($H281=1,AT280,""))))))))</f>
        <v/>
      </c>
      <c r="AU281" t="str">
        <f ca="1">IF($E280="","",IF($F281="",AU280,IF(AND($M281=1,AU$9&gt;$B$9),"",IF(AND($M281=1,AU$9&lt;=$B$9),LOOKUP(AU$9,$A$12:$A$111,$B$12:$B$111),IF(AND($H281=-1,AV$9=$R280),"",IF($H281=-1,AV280,IF(AND($H281=1,AT$9=$R280),$J281,IF($H281=1,AU280,""))))))))</f>
        <v/>
      </c>
      <c r="AV281" t="str">
        <f ca="1">IF($E280="","",IF($F281="",AV280,IF(AND($M281=1,AV$9&gt;$B$9),"",IF(AND($M281=1,AV$9&lt;=$B$9),LOOKUP(AV$9,$A$12:$A$111,$B$12:$B$111),IF(AND($H281=-1,AW$9=$R280),"",IF($H281=-1,AW280,IF(AND($H281=1,AU$9=$R280),$J281,IF($H281=1,AV280,""))))))))</f>
        <v/>
      </c>
      <c r="AW281" t="str">
        <f ca="1">IF($E280="","",IF($F281="",AW280,IF(AND($M281=1,AW$9&gt;$B$9),"",IF(AND($M281=1,AW$9&lt;=$B$9),LOOKUP(AW$9,$A$12:$A$111,$B$12:$B$111),IF(AND($H281=-1,AX$9=$R280),"",IF($H281=-1,AX280,IF(AND($H281=1,AV$9=$R280),$J281,IF($H281=1,AW280,""))))))))</f>
        <v/>
      </c>
      <c r="AX281" t="str">
        <f ca="1">IF($E280="","",IF($F281="",AX280,IF(AND($M281=1,AX$9&gt;$B$9),"",IF(AND($M281=1,AX$9&lt;=$B$9),LOOKUP(AX$9,$A$12:$A$111,$B$12:$B$111),IF(AND($H281=-1,AY$9=$R280),"",IF($H281=-1,AY280,IF(AND($H281=1,AW$9=$R280),$J281,IF($H281=1,AX280,""))))))))</f>
        <v/>
      </c>
      <c r="AY281" t="str">
        <f ca="1">IF($E280="","",IF($F281="",AY280,IF(AND($M281=1,AY$9&gt;$B$9),"",IF(AND($M281=1,AY$9&lt;=$B$9),LOOKUP(AY$9,$A$12:$A$111,$B$12:$B$111),IF(AND($H281=-1,AZ$9=$R280),"",IF($H281=-1,AZ280,IF(AND($H281=1,AX$9=$R280),$J281,IF($H281=1,AY280,""))))))))</f>
        <v/>
      </c>
      <c r="AZ281" t="str">
        <f ca="1">IF($E280="","",IF($F281="",AZ280,IF(AND($M281=1,AZ$9&gt;$B$9),"",IF(AND($M281=1,AZ$9&lt;=$B$9),LOOKUP(AZ$9,$A$12:$A$111,$B$12:$B$111),IF(AND($H281=-1,BA$9=$R280),"",IF($H281=-1,BA280,IF(AND($H281=1,AY$9=$R280),$J281,IF($H281=1,AZ280,""))))))))</f>
        <v/>
      </c>
      <c r="BA281" t="str">
        <f ca="1">IF($E280="","",IF($F281="",BA280,IF(AND($M281=1,BA$9&gt;$B$9),"",IF(AND($M281=1,BA$9&lt;=$B$9),LOOKUP(BA$9,$A$12:$A$111,$B$12:$B$111),IF(AND($H281=-1,BB$9=$R280),"",IF($H281=-1,BB280,IF(AND($H281=1,AZ$9=$R280),$J281,IF($H281=1,BA280,""))))))))</f>
        <v/>
      </c>
      <c r="BB281" t="str">
        <f ca="1">IF($E280="","",IF($F281="",BB280,IF(AND($M281=1,BB$9&gt;$B$9),"",IF(AND($M281=1,BB$9&lt;=$B$9),LOOKUP(BB$9,$A$12:$A$111,$B$12:$B$111),IF(AND($H281=-1,BC$9=$R280),"",IF($H281=-1,BC280,IF(AND($H281=1,BA$9=$R280),$J281,IF($H281=1,BB280,""))))))))</f>
        <v/>
      </c>
      <c r="BC281" t="str">
        <f ca="1">IF($E280="","",IF($F281="",BC280,IF(AND($M281=1,BC$9&gt;$B$9),"",IF(AND($M281=1,BC$9&lt;=$B$9),LOOKUP(BC$9,$A$12:$A$111,$B$12:$B$111),IF(AND($H281=-1,BD$9=$R280),"",IF($H281=-1,BD280,IF(AND($H281=1,BB$9=$R280),$J281,IF($H281=1,BC280,""))))))))</f>
        <v/>
      </c>
      <c r="BD281" t="str">
        <f ca="1">IF($E280="","",IF($F281="",BD280,IF(AND($M281=1,BD$9&gt;$B$9),"",IF(AND($M281=1,BD$9&lt;=$B$9),LOOKUP(BD$9,$A$12:$A$111,$B$12:$B$111),IF(AND($H281=-1,BE$9=$R280),"",IF($H281=-1,BE280,IF(AND($H281=1,BC$9=$R280),$J281,IF($H281=1,BD280,""))))))))</f>
        <v/>
      </c>
      <c r="BE281" t="str">
        <f ca="1">IF($E280="","",IF($F281="",BE280,IF(AND($M281=1,BE$9&gt;$B$9),"",IF(AND($M281=1,BE$9&lt;=$B$9),LOOKUP(BE$9,$A$12:$A$111,$B$12:$B$111),IF(AND($H281=-1,BF$9=$R280),"",IF($H281=-1,BF280,IF(AND($H281=1,BD$9=$R280),$J281,IF($H281=1,BE280,""))))))))</f>
        <v/>
      </c>
      <c r="BF281" t="str">
        <f ca="1">IF($E280="","",IF($F281="",BF280,IF(AND($M281=1,BF$9&gt;$B$9),"",IF(AND($M281=1,BF$9&lt;=$B$9),LOOKUP(BF$9,$A$12:$A$111,$B$12:$B$111),IF(AND($H281=-1,BG$9=$R280),"",IF($H281=-1,BG280,IF(AND($H281=1,BE$9=$R280),$J281,IF($H281=1,BF280,""))))))))</f>
        <v/>
      </c>
      <c r="BG281" t="str">
        <f ca="1">IF($E280="","",IF($F281="",BG280,IF(AND($M281=1,BG$9&gt;$B$9),"",IF(AND($M281=1,BG$9&lt;=$B$9),LOOKUP(BG$9,$A$12:$A$111,$B$12:$B$111),IF(AND($H281=-1,BH$9=$R280),"",IF($H281=-1,BH280,IF(AND($H281=1,BF$9=$R280),$J281,IF($H281=1,BG280,""))))))))</f>
        <v/>
      </c>
      <c r="BH281" t="str">
        <f ca="1">IF($E280="","",IF($F281="",BH280,IF(AND($M281=1,BH$9&gt;$B$9),"",IF(AND($M281=1,BH$9&lt;=$B$9),LOOKUP(BH$9,$A$12:$A$111,$B$12:$B$111),IF(AND($H281=-1,BI$9=$R280),"",IF($H281=-1,BI280,IF(AND($H281=1,BG$9=$R280),$J281,IF($H281=1,BH280,""))))))))</f>
        <v/>
      </c>
      <c r="BI281" t="str">
        <f ca="1">IF($E280="","",IF($F281="",BI280,IF(AND($M281=1,BI$9&gt;$B$9),"",IF(AND($M281=1,BI$9&lt;=$B$9),LOOKUP(BI$9,$A$12:$A$111,$B$12:$B$111),IF(AND($H281=-1,BJ$9=$R280),"",IF($H281=-1,BJ280,IF(AND($H281=1,BH$9=$R280),$J281,IF($H281=1,BI280,""))))))))</f>
        <v/>
      </c>
      <c r="BJ281" t="str">
        <f ca="1">IF($E280="","",IF($F281="",BJ280,IF(AND($M281=1,BJ$9&gt;$B$9),"",IF(AND($M281=1,BJ$9&lt;=$B$9),LOOKUP(BJ$9,$A$12:$A$111,$B$12:$B$111),IF(AND($H281=-1,BK$9=$R280),"",IF($H281=-1,BK280,IF(AND($H281=1,BI$9=$R280),$J281,IF($H281=1,BJ280,""))))))))</f>
        <v/>
      </c>
      <c r="BK281" t="str">
        <f ca="1">IF($E280="","",IF($F281="",BK280,IF(AND($M281=1,BK$9&gt;$B$9),"",IF(AND($M281=1,BK$9&lt;=$B$9),LOOKUP(BK$9,$A$12:$A$111,$B$12:$B$111),IF(AND($H281=-1,BL$9=$R280),"",IF($H281=-1,BL280,IF(AND($H281=1,BJ$9=$R280),$J281,IF($H281=1,BK280,""))))))))</f>
        <v/>
      </c>
      <c r="BL281" t="str">
        <f ca="1">IF($E280="","",IF($F281="",BL280,IF(AND($M281=1,BL$9&gt;$B$9),"",IF(AND($M281=1,BL$9&lt;=$B$9),LOOKUP(BL$9,$A$12:$A$111,$B$12:$B$111),IF(AND($H281=-1,BM$9=$R280),"",IF($H281=-1,BM280,IF(AND($H281=1,BK$9=$R280),$J281,IF($H281=1,BL280,""))))))))</f>
        <v/>
      </c>
      <c r="BM281" t="str">
        <f ca="1">IF($E280="","",IF($F281="",BM280,IF(AND($M281=1,BM$9&gt;$B$9),"",IF(AND($M281=1,BM$9&lt;=$B$9),LOOKUP(BM$9,$A$12:$A$111,$B$12:$B$111),IF(AND($H281=-1,BN$9=$R280),"",IF($H281=-1,BN280,IF(AND($H281=1,BL$9=$R280),$J281,IF($H281=1,BM280,""))))))))</f>
        <v/>
      </c>
      <c r="BN281">
        <f ca="1">IF($E280="","",IF($F281="",BN280,IF(AND($M281=1,BN$9&gt;$B$9),"",IF(AND($M281=1,BN$9&lt;=$B$9),LOOKUP(BN$9,$A$12:$A$111,$B$12:$B$111),IF(AND($H281=-1,BO$9=$R280),"",IF($H281=-1,BO280,IF(AND($H281=1,BM$9=$R280),$J281,IF($H281=1,BN280,""))))))))</f>
        <v>0</v>
      </c>
      <c r="BO281">
        <f ca="1">IF($E280="","",IF($F281="",BO280,IF(AND($M281=1,BO$9&gt;$B$9),"",IF(AND($M281=1,BO$9&lt;=$B$9),LOOKUP(BO$9,$A$12:$A$111,$B$12:$B$111),IF(AND($H281=-1,BP$9=$R280),"",IF($H281=-1,BP280,IF(AND($H281=1,BN$9=$R280),$J281,IF($H281=1,BO280,""))))))))</f>
        <v>0</v>
      </c>
      <c r="BP281">
        <f ca="1">IF($E280="","",IF($F281="",BP280,IF(AND($M281=1,BP$9&gt;$B$9),"",IF(AND($M281=1,BP$9&lt;=$B$9),LOOKUP(BP$9,$A$12:$A$111,$B$12:$B$111),IF(AND($H281=-1,BQ$9=$R280),"",IF($H281=-1,BQ280,IF(AND($H281=1,BO$9=$R280),$J281,IF($H281=1,BP280,""))))))))</f>
        <v>0</v>
      </c>
    </row>
    <row r="282" spans="4:68" x14ac:dyDescent="0.25">
      <c r="D282" s="4">
        <v>272</v>
      </c>
      <c r="E282" s="1">
        <f t="shared" ca="1" si="39"/>
        <v>22</v>
      </c>
      <c r="F282" t="str">
        <f ca="1">IF(E281="","",IF(AND(B$3="Last",G281="Zero"),F281,IF(B$3="Last",G281,IF(AND(B$3="2nd last",G280="Zero"),F281,IF(B$3="2nd last",G280,IF(AND(B$3="Opposite",G281="Zero"),F281,IF(AND(B$3="Opposite",G281="Red"),"Black",IF(AND(B$3="Opposite",G281="Black"),"Red",IF(AND(B$3="Opposite",G281="Odd"),"Even",IF(AND(B$3="Opposite",G281="Even"),"Odd",IF(AND(B$3="Opposite",G281="High"),"Low",IF(AND(B$3="Opposite",G281="Low"),"High",IF(COUNTIF(Refs!$E$5:$I$6,B$3)=1,RevLab!B$3,"")))))))))))))</f>
        <v>Black</v>
      </c>
      <c r="G282" t="str">
        <f ca="1">IF(E282="","",IF(B$2="Red/Black",LOOKUP(E282,Refs!D:D,Refs!F:F),IF(B$2="High/Low",LOOKUP(E282,Refs!D:D,Refs!H:H),IF(B$2="Odd/Even",LOOKUP(E282,Refs!D:D,Refs!J:J),""))))</f>
        <v>Black</v>
      </c>
      <c r="H282">
        <f t="shared" ca="1" si="40"/>
        <v>1</v>
      </c>
      <c r="I282">
        <f ca="1">IF(E281="","",IF(F282="","",IF(AND(R281&gt;1,P281+Q281&gt;=$B$4),$B$4,IF(R281=1,P281,P281+Q281))))</f>
        <v>12</v>
      </c>
      <c r="J282">
        <f t="shared" ca="1" si="41"/>
        <v>12</v>
      </c>
      <c r="K282">
        <f t="shared" ca="1" si="43"/>
        <v>-300</v>
      </c>
      <c r="L282">
        <f t="shared" ca="1" si="44"/>
        <v>86</v>
      </c>
      <c r="M282">
        <f t="shared" ca="1" si="42"/>
        <v>0</v>
      </c>
      <c r="P282">
        <f t="shared" ca="1" si="36"/>
        <v>3</v>
      </c>
      <c r="Q282">
        <f t="shared" ca="1" si="37"/>
        <v>12</v>
      </c>
      <c r="R282" s="2">
        <f t="shared" ca="1" si="38"/>
        <v>4</v>
      </c>
      <c r="S282" s="4">
        <f ca="1">IF(E281="","",IF($F282="",S281,IF($M282=1,LOOKUP(S$9,$A$12:$A$111,$B$12:$B$111),IF(AND($H282=-1,T$9=$R281),"",IF($H282=-1,T281,IF($H282=1,S281))))))</f>
        <v>3</v>
      </c>
      <c r="T282">
        <f ca="1">IF($E281="","",IF($F282="",T281,IF(AND($M282=1,T$9&gt;$B$9),"",IF(AND($M282=1,T$9&lt;=$B$9),LOOKUP(T$9,$A$12:$A$111,$B$12:$B$111),IF(AND($H282=-1,U$9=$R281),"",IF($H282=-1,U281,IF(AND($H282=1,S$9=$R281),$J282,IF($H282=1,T281,""))))))))</f>
        <v>6</v>
      </c>
      <c r="U282">
        <f ca="1">IF($E281="","",IF($F282="",U281,IF(AND($M282=1,U$9&gt;$B$9),"",IF(AND($M282=1,U$9&lt;=$B$9),LOOKUP(U$9,$A$12:$A$111,$B$12:$B$111),IF(AND($H282=-1,V$9=$R281),"",IF($H282=-1,V281,IF(AND($H282=1,T$9=$R281),$J282,IF($H282=1,U281,""))))))))</f>
        <v>9</v>
      </c>
      <c r="V282">
        <f ca="1">IF($E281="","",IF($F282="",V281,IF(AND($M282=1,V$9&gt;$B$9),"",IF(AND($M282=1,V$9&lt;=$B$9),LOOKUP(V$9,$A$12:$A$111,$B$12:$B$111),IF(AND($H282=-1,W$9=$R281),"",IF($H282=-1,W281,IF(AND($H282=1,U$9=$R281),$J282,IF($H282=1,V281,""))))))))</f>
        <v>12</v>
      </c>
      <c r="W282" t="str">
        <f ca="1">IF($E281="","",IF($F282="",W281,IF(AND($M282=1,W$9&gt;$B$9),"",IF(AND($M282=1,W$9&lt;=$B$9),LOOKUP(W$9,$A$12:$A$111,$B$12:$B$111),IF(AND($H282=-1,X$9=$R281),"",IF($H282=-1,X281,IF(AND($H282=1,V$9=$R281),$J282,IF($H282=1,W281,""))))))))</f>
        <v/>
      </c>
      <c r="X282" t="str">
        <f ca="1">IF($E281="","",IF($F282="",X281,IF(AND($M282=1,X$9&gt;$B$9),"",IF(AND($M282=1,X$9&lt;=$B$9),LOOKUP(X$9,$A$12:$A$111,$B$12:$B$111),IF(AND($H282=-1,Y$9=$R281),"",IF($H282=-1,Y281,IF(AND($H282=1,W$9=$R281),$J282,IF($H282=1,X281,""))))))))</f>
        <v/>
      </c>
      <c r="Y282" t="str">
        <f ca="1">IF($E281="","",IF($F282="",Y281,IF(AND($M282=1,Y$9&gt;$B$9),"",IF(AND($M282=1,Y$9&lt;=$B$9),LOOKUP(Y$9,$A$12:$A$111,$B$12:$B$111),IF(AND($H282=-1,Z$9=$R281),"",IF($H282=-1,Z281,IF(AND($H282=1,X$9=$R281),$J282,IF($H282=1,Y281,""))))))))</f>
        <v/>
      </c>
      <c r="Z282" t="str">
        <f ca="1">IF($E281="","",IF($F282="",Z281,IF(AND($M282=1,Z$9&gt;$B$9),"",IF(AND($M282=1,Z$9&lt;=$B$9),LOOKUP(Z$9,$A$12:$A$111,$B$12:$B$111),IF(AND($H282=-1,AA$9=$R281),"",IF($H282=-1,AA281,IF(AND($H282=1,Y$9=$R281),$J282,IF($H282=1,Z281,""))))))))</f>
        <v/>
      </c>
      <c r="AA282" t="str">
        <f ca="1">IF($E281="","",IF($F282="",AA281,IF(AND($M282=1,AA$9&gt;$B$9),"",IF(AND($M282=1,AA$9&lt;=$B$9),LOOKUP(AA$9,$A$12:$A$111,$B$12:$B$111),IF(AND($H282=-1,AB$9=$R281),"",IF($H282=-1,AB281,IF(AND($H282=1,Z$9=$R281),$J282,IF($H282=1,AA281,""))))))))</f>
        <v/>
      </c>
      <c r="AB282" t="str">
        <f ca="1">IF($E281="","",IF($F282="",AB281,IF(AND($M282=1,AB$9&gt;$B$9),"",IF(AND($M282=1,AB$9&lt;=$B$9),LOOKUP(AB$9,$A$12:$A$111,$B$12:$B$111),IF(AND($H282=-1,AC$9=$R281),"",IF($H282=-1,AC281,IF(AND($H282=1,AA$9=$R281),$J282,IF($H282=1,AB281,""))))))))</f>
        <v/>
      </c>
      <c r="AC282" t="str">
        <f ca="1">IF($E281="","",IF($F282="",AC281,IF(AND($M282=1,AC$9&gt;$B$9),"",IF(AND($M282=1,AC$9&lt;=$B$9),LOOKUP(AC$9,$A$12:$A$111,$B$12:$B$111),IF(AND($H282=-1,AD$9=$R281),"",IF($H282=-1,AD281,IF(AND($H282=1,AB$9=$R281),$J282,IF($H282=1,AC281,""))))))))</f>
        <v/>
      </c>
      <c r="AD282" t="str">
        <f ca="1">IF($E281="","",IF($F282="",AD281,IF(AND($M282=1,AD$9&gt;$B$9),"",IF(AND($M282=1,AD$9&lt;=$B$9),LOOKUP(AD$9,$A$12:$A$111,$B$12:$B$111),IF(AND($H282=-1,AE$9=$R281),"",IF($H282=-1,AE281,IF(AND($H282=1,AC$9=$R281),$J282,IF($H282=1,AD281,""))))))))</f>
        <v/>
      </c>
      <c r="AE282" t="str">
        <f ca="1">IF($E281="","",IF($F282="",AE281,IF(AND($M282=1,AE$9&gt;$B$9),"",IF(AND($M282=1,AE$9&lt;=$B$9),LOOKUP(AE$9,$A$12:$A$111,$B$12:$B$111),IF(AND($H282=-1,AF$9=$R281),"",IF($H282=-1,AF281,IF(AND($H282=1,AD$9=$R281),$J282,IF($H282=1,AE281,""))))))))</f>
        <v/>
      </c>
      <c r="AF282" t="str">
        <f ca="1">IF($E281="","",IF($F282="",AF281,IF(AND($M282=1,AF$9&gt;$B$9),"",IF(AND($M282=1,AF$9&lt;=$B$9),LOOKUP(AF$9,$A$12:$A$111,$B$12:$B$111),IF(AND($H282=-1,AG$9=$R281),"",IF($H282=-1,AG281,IF(AND($H282=1,AE$9=$R281),$J282,IF($H282=1,AF281,""))))))))</f>
        <v/>
      </c>
      <c r="AG282" t="str">
        <f ca="1">IF($E281="","",IF($F282="",AG281,IF(AND($M282=1,AG$9&gt;$B$9),"",IF(AND($M282=1,AG$9&lt;=$B$9),LOOKUP(AG$9,$A$12:$A$111,$B$12:$B$111),IF(AND($H282=-1,AH$9=$R281),"",IF($H282=-1,AH281,IF(AND($H282=1,AF$9=$R281),$J282,IF($H282=1,AG281,""))))))))</f>
        <v/>
      </c>
      <c r="AH282" t="str">
        <f ca="1">IF($E281="","",IF($F282="",AH281,IF(AND($M282=1,AH$9&gt;$B$9),"",IF(AND($M282=1,AH$9&lt;=$B$9),LOOKUP(AH$9,$A$12:$A$111,$B$12:$B$111),IF(AND($H282=-1,AI$9=$R281),"",IF($H282=-1,AI281,IF(AND($H282=1,AG$9=$R281),$J282,IF($H282=1,AH281,""))))))))</f>
        <v/>
      </c>
      <c r="AI282" t="str">
        <f ca="1">IF($E281="","",IF($F282="",AI281,IF(AND($M282=1,AI$9&gt;$B$9),"",IF(AND($M282=1,AI$9&lt;=$B$9),LOOKUP(AI$9,$A$12:$A$111,$B$12:$B$111),IF(AND($H282=-1,AJ$9=$R281),"",IF($H282=-1,AJ281,IF(AND($H282=1,AH$9=$R281),$J282,IF($H282=1,AI281,""))))))))</f>
        <v/>
      </c>
      <c r="AJ282" t="str">
        <f ca="1">IF($E281="","",IF($F282="",AJ281,IF(AND($M282=1,AJ$9&gt;$B$9),"",IF(AND($M282=1,AJ$9&lt;=$B$9),LOOKUP(AJ$9,$A$12:$A$111,$B$12:$B$111),IF(AND($H282=-1,AK$9=$R281),"",IF($H282=-1,AK281,IF(AND($H282=1,AI$9=$R281),$J282,IF($H282=1,AJ281,""))))))))</f>
        <v/>
      </c>
      <c r="AK282" t="str">
        <f ca="1">IF($E281="","",IF($F282="",AK281,IF(AND($M282=1,AK$9&gt;$B$9),"",IF(AND($M282=1,AK$9&lt;=$B$9),LOOKUP(AK$9,$A$12:$A$111,$B$12:$B$111),IF(AND($H282=-1,AL$9=$R281),"",IF($H282=-1,AL281,IF(AND($H282=1,AJ$9=$R281),$J282,IF($H282=1,AK281,""))))))))</f>
        <v/>
      </c>
      <c r="AL282" t="str">
        <f ca="1">IF($E281="","",IF($F282="",AL281,IF(AND($M282=1,AL$9&gt;$B$9),"",IF(AND($M282=1,AL$9&lt;=$B$9),LOOKUP(AL$9,$A$12:$A$111,$B$12:$B$111),IF(AND($H282=-1,AM$9=$R281),"",IF($H282=-1,AM281,IF(AND($H282=1,AK$9=$R281),$J282,IF($H282=1,AL281,""))))))))</f>
        <v/>
      </c>
      <c r="AM282" t="str">
        <f ca="1">IF($E281="","",IF($F282="",AM281,IF(AND($M282=1,AM$9&gt;$B$9),"",IF(AND($M282=1,AM$9&lt;=$B$9),LOOKUP(AM$9,$A$12:$A$111,$B$12:$B$111),IF(AND($H282=-1,AN$9=$R281),"",IF($H282=-1,AN281,IF(AND($H282=1,AL$9=$R281),$J282,IF($H282=1,AM281,""))))))))</f>
        <v/>
      </c>
      <c r="AN282" t="str">
        <f ca="1">IF($E281="","",IF($F282="",AN281,IF(AND($M282=1,AN$9&gt;$B$9),"",IF(AND($M282=1,AN$9&lt;=$B$9),LOOKUP(AN$9,$A$12:$A$111,$B$12:$B$111),IF(AND($H282=-1,AO$9=$R281),"",IF($H282=-1,AO281,IF(AND($H282=1,AM$9=$R281),$J282,IF($H282=1,AN281,""))))))))</f>
        <v/>
      </c>
      <c r="AO282" t="str">
        <f ca="1">IF($E281="","",IF($F282="",AO281,IF(AND($M282=1,AO$9&gt;$B$9),"",IF(AND($M282=1,AO$9&lt;=$B$9),LOOKUP(AO$9,$A$12:$A$111,$B$12:$B$111),IF(AND($H282=-1,AP$9=$R281),"",IF($H282=-1,AP281,IF(AND($H282=1,AN$9=$R281),$J282,IF($H282=1,AO281,""))))))))</f>
        <v/>
      </c>
      <c r="AP282" t="str">
        <f ca="1">IF($E281="","",IF($F282="",AP281,IF(AND($M282=1,AP$9&gt;$B$9),"",IF(AND($M282=1,AP$9&lt;=$B$9),LOOKUP(AP$9,$A$12:$A$111,$B$12:$B$111),IF(AND($H282=-1,AQ$9=$R281),"",IF($H282=-1,AQ281,IF(AND($H282=1,AO$9=$R281),$J282,IF($H282=1,AP281,""))))))))</f>
        <v/>
      </c>
      <c r="AQ282" t="str">
        <f ca="1">IF($E281="","",IF($F282="",AQ281,IF(AND($M282=1,AQ$9&gt;$B$9),"",IF(AND($M282=1,AQ$9&lt;=$B$9),LOOKUP(AQ$9,$A$12:$A$111,$B$12:$B$111),IF(AND($H282=-1,AR$9=$R281),"",IF($H282=-1,AR281,IF(AND($H282=1,AP$9=$R281),$J282,IF($H282=1,AQ281,""))))))))</f>
        <v/>
      </c>
      <c r="AR282" t="str">
        <f ca="1">IF($E281="","",IF($F282="",AR281,IF(AND($M282=1,AR$9&gt;$B$9),"",IF(AND($M282=1,AR$9&lt;=$B$9),LOOKUP(AR$9,$A$12:$A$111,$B$12:$B$111),IF(AND($H282=-1,AS$9=$R281),"",IF($H282=-1,AS281,IF(AND($H282=1,AQ$9=$R281),$J282,IF($H282=1,AR281,""))))))))</f>
        <v/>
      </c>
      <c r="AS282" t="str">
        <f ca="1">IF($E281="","",IF($F282="",AS281,IF(AND($M282=1,AS$9&gt;$B$9),"",IF(AND($M282=1,AS$9&lt;=$B$9),LOOKUP(AS$9,$A$12:$A$111,$B$12:$B$111),IF(AND($H282=-1,AT$9=$R281),"",IF($H282=-1,AT281,IF(AND($H282=1,AR$9=$R281),$J282,IF($H282=1,AS281,""))))))))</f>
        <v/>
      </c>
      <c r="AT282" t="str">
        <f ca="1">IF($E281="","",IF($F282="",AT281,IF(AND($M282=1,AT$9&gt;$B$9),"",IF(AND($M282=1,AT$9&lt;=$B$9),LOOKUP(AT$9,$A$12:$A$111,$B$12:$B$111),IF(AND($H282=-1,AU$9=$R281),"",IF($H282=-1,AU281,IF(AND($H282=1,AS$9=$R281),$J282,IF($H282=1,AT281,""))))))))</f>
        <v/>
      </c>
      <c r="AU282" t="str">
        <f ca="1">IF($E281="","",IF($F282="",AU281,IF(AND($M282=1,AU$9&gt;$B$9),"",IF(AND($M282=1,AU$9&lt;=$B$9),LOOKUP(AU$9,$A$12:$A$111,$B$12:$B$111),IF(AND($H282=-1,AV$9=$R281),"",IF($H282=-1,AV281,IF(AND($H282=1,AT$9=$R281),$J282,IF($H282=1,AU281,""))))))))</f>
        <v/>
      </c>
      <c r="AV282" t="str">
        <f ca="1">IF($E281="","",IF($F282="",AV281,IF(AND($M282=1,AV$9&gt;$B$9),"",IF(AND($M282=1,AV$9&lt;=$B$9),LOOKUP(AV$9,$A$12:$A$111,$B$12:$B$111),IF(AND($H282=-1,AW$9=$R281),"",IF($H282=-1,AW281,IF(AND($H282=1,AU$9=$R281),$J282,IF($H282=1,AV281,""))))))))</f>
        <v/>
      </c>
      <c r="AW282" t="str">
        <f ca="1">IF($E281="","",IF($F282="",AW281,IF(AND($M282=1,AW$9&gt;$B$9),"",IF(AND($M282=1,AW$9&lt;=$B$9),LOOKUP(AW$9,$A$12:$A$111,$B$12:$B$111),IF(AND($H282=-1,AX$9=$R281),"",IF($H282=-1,AX281,IF(AND($H282=1,AV$9=$R281),$J282,IF($H282=1,AW281,""))))))))</f>
        <v/>
      </c>
      <c r="AX282" t="str">
        <f ca="1">IF($E281="","",IF($F282="",AX281,IF(AND($M282=1,AX$9&gt;$B$9),"",IF(AND($M282=1,AX$9&lt;=$B$9),LOOKUP(AX$9,$A$12:$A$111,$B$12:$B$111),IF(AND($H282=-1,AY$9=$R281),"",IF($H282=-1,AY281,IF(AND($H282=1,AW$9=$R281),$J282,IF($H282=1,AX281,""))))))))</f>
        <v/>
      </c>
      <c r="AY282" t="str">
        <f ca="1">IF($E281="","",IF($F282="",AY281,IF(AND($M282=1,AY$9&gt;$B$9),"",IF(AND($M282=1,AY$9&lt;=$B$9),LOOKUP(AY$9,$A$12:$A$111,$B$12:$B$111),IF(AND($H282=-1,AZ$9=$R281),"",IF($H282=-1,AZ281,IF(AND($H282=1,AX$9=$R281),$J282,IF($H282=1,AY281,""))))))))</f>
        <v/>
      </c>
      <c r="AZ282" t="str">
        <f ca="1">IF($E281="","",IF($F282="",AZ281,IF(AND($M282=1,AZ$9&gt;$B$9),"",IF(AND($M282=1,AZ$9&lt;=$B$9),LOOKUP(AZ$9,$A$12:$A$111,$B$12:$B$111),IF(AND($H282=-1,BA$9=$R281),"",IF($H282=-1,BA281,IF(AND($H282=1,AY$9=$R281),$J282,IF($H282=1,AZ281,""))))))))</f>
        <v/>
      </c>
      <c r="BA282" t="str">
        <f ca="1">IF($E281="","",IF($F282="",BA281,IF(AND($M282=1,BA$9&gt;$B$9),"",IF(AND($M282=1,BA$9&lt;=$B$9),LOOKUP(BA$9,$A$12:$A$111,$B$12:$B$111),IF(AND($H282=-1,BB$9=$R281),"",IF($H282=-1,BB281,IF(AND($H282=1,AZ$9=$R281),$J282,IF($H282=1,BA281,""))))))))</f>
        <v/>
      </c>
      <c r="BB282" t="str">
        <f ca="1">IF($E281="","",IF($F282="",BB281,IF(AND($M282=1,BB$9&gt;$B$9),"",IF(AND($M282=1,BB$9&lt;=$B$9),LOOKUP(BB$9,$A$12:$A$111,$B$12:$B$111),IF(AND($H282=-1,BC$9=$R281),"",IF($H282=-1,BC281,IF(AND($H282=1,BA$9=$R281),$J282,IF($H282=1,BB281,""))))))))</f>
        <v/>
      </c>
      <c r="BC282" t="str">
        <f ca="1">IF($E281="","",IF($F282="",BC281,IF(AND($M282=1,BC$9&gt;$B$9),"",IF(AND($M282=1,BC$9&lt;=$B$9),LOOKUP(BC$9,$A$12:$A$111,$B$12:$B$111),IF(AND($H282=-1,BD$9=$R281),"",IF($H282=-1,BD281,IF(AND($H282=1,BB$9=$R281),$J282,IF($H282=1,BC281,""))))))))</f>
        <v/>
      </c>
      <c r="BD282" t="str">
        <f ca="1">IF($E281="","",IF($F282="",BD281,IF(AND($M282=1,BD$9&gt;$B$9),"",IF(AND($M282=1,BD$9&lt;=$B$9),LOOKUP(BD$9,$A$12:$A$111,$B$12:$B$111),IF(AND($H282=-1,BE$9=$R281),"",IF($H282=-1,BE281,IF(AND($H282=1,BC$9=$R281),$J282,IF($H282=1,BD281,""))))))))</f>
        <v/>
      </c>
      <c r="BE282" t="str">
        <f ca="1">IF($E281="","",IF($F282="",BE281,IF(AND($M282=1,BE$9&gt;$B$9),"",IF(AND($M282=1,BE$9&lt;=$B$9),LOOKUP(BE$9,$A$12:$A$111,$B$12:$B$111),IF(AND($H282=-1,BF$9=$R281),"",IF($H282=-1,BF281,IF(AND($H282=1,BD$9=$R281),$J282,IF($H282=1,BE281,""))))))))</f>
        <v/>
      </c>
      <c r="BF282" t="str">
        <f ca="1">IF($E281="","",IF($F282="",BF281,IF(AND($M282=1,BF$9&gt;$B$9),"",IF(AND($M282=1,BF$9&lt;=$B$9),LOOKUP(BF$9,$A$12:$A$111,$B$12:$B$111),IF(AND($H282=-1,BG$9=$R281),"",IF($H282=-1,BG281,IF(AND($H282=1,BE$9=$R281),$J282,IF($H282=1,BF281,""))))))))</f>
        <v/>
      </c>
      <c r="BG282" t="str">
        <f ca="1">IF($E281="","",IF($F282="",BG281,IF(AND($M282=1,BG$9&gt;$B$9),"",IF(AND($M282=1,BG$9&lt;=$B$9),LOOKUP(BG$9,$A$12:$A$111,$B$12:$B$111),IF(AND($H282=-1,BH$9=$R281),"",IF($H282=-1,BH281,IF(AND($H282=1,BF$9=$R281),$J282,IF($H282=1,BG281,""))))))))</f>
        <v/>
      </c>
      <c r="BH282" t="str">
        <f ca="1">IF($E281="","",IF($F282="",BH281,IF(AND($M282=1,BH$9&gt;$B$9),"",IF(AND($M282=1,BH$9&lt;=$B$9),LOOKUP(BH$9,$A$12:$A$111,$B$12:$B$111),IF(AND($H282=-1,BI$9=$R281),"",IF($H282=-1,BI281,IF(AND($H282=1,BG$9=$R281),$J282,IF($H282=1,BH281,""))))))))</f>
        <v/>
      </c>
      <c r="BI282" t="str">
        <f ca="1">IF($E281="","",IF($F282="",BI281,IF(AND($M282=1,BI$9&gt;$B$9),"",IF(AND($M282=1,BI$9&lt;=$B$9),LOOKUP(BI$9,$A$12:$A$111,$B$12:$B$111),IF(AND($H282=-1,BJ$9=$R281),"",IF($H282=-1,BJ281,IF(AND($H282=1,BH$9=$R281),$J282,IF($H282=1,BI281,""))))))))</f>
        <v/>
      </c>
      <c r="BJ282" t="str">
        <f ca="1">IF($E281="","",IF($F282="",BJ281,IF(AND($M282=1,BJ$9&gt;$B$9),"",IF(AND($M282=1,BJ$9&lt;=$B$9),LOOKUP(BJ$9,$A$12:$A$111,$B$12:$B$111),IF(AND($H282=-1,BK$9=$R281),"",IF($H282=-1,BK281,IF(AND($H282=1,BI$9=$R281),$J282,IF($H282=1,BJ281,""))))))))</f>
        <v/>
      </c>
      <c r="BK282" t="str">
        <f ca="1">IF($E281="","",IF($F282="",BK281,IF(AND($M282=1,BK$9&gt;$B$9),"",IF(AND($M282=1,BK$9&lt;=$B$9),LOOKUP(BK$9,$A$12:$A$111,$B$12:$B$111),IF(AND($H282=-1,BL$9=$R281),"",IF($H282=-1,BL281,IF(AND($H282=1,BJ$9=$R281),$J282,IF($H282=1,BK281,""))))))))</f>
        <v/>
      </c>
      <c r="BL282" t="str">
        <f ca="1">IF($E281="","",IF($F282="",BL281,IF(AND($M282=1,BL$9&gt;$B$9),"",IF(AND($M282=1,BL$9&lt;=$B$9),LOOKUP(BL$9,$A$12:$A$111,$B$12:$B$111),IF(AND($H282=-1,BM$9=$R281),"",IF($H282=-1,BM281,IF(AND($H282=1,BK$9=$R281),$J282,IF($H282=1,BL281,""))))))))</f>
        <v/>
      </c>
      <c r="BM282" t="str">
        <f ca="1">IF($E281="","",IF($F282="",BM281,IF(AND($M282=1,BM$9&gt;$B$9),"",IF(AND($M282=1,BM$9&lt;=$B$9),LOOKUP(BM$9,$A$12:$A$111,$B$12:$B$111),IF(AND($H282=-1,BN$9=$R281),"",IF($H282=-1,BN281,IF(AND($H282=1,BL$9=$R281),$J282,IF($H282=1,BM281,""))))))))</f>
        <v/>
      </c>
      <c r="BN282">
        <f ca="1">IF($E281="","",IF($F282="",BN281,IF(AND($M282=1,BN$9&gt;$B$9),"",IF(AND($M282=1,BN$9&lt;=$B$9),LOOKUP(BN$9,$A$12:$A$111,$B$12:$B$111),IF(AND($H282=-1,BO$9=$R281),"",IF($H282=-1,BO281,IF(AND($H282=1,BM$9=$R281),$J282,IF($H282=1,BN281,""))))))))</f>
        <v>0</v>
      </c>
      <c r="BO282">
        <f ca="1">IF($E281="","",IF($F282="",BO281,IF(AND($M282=1,BO$9&gt;$B$9),"",IF(AND($M282=1,BO$9&lt;=$B$9),LOOKUP(BO$9,$A$12:$A$111,$B$12:$B$111),IF(AND($H282=-1,BP$9=$R281),"",IF($H282=-1,BP281,IF(AND($H282=1,BN$9=$R281),$J282,IF($H282=1,BO281,""))))))))</f>
        <v>0</v>
      </c>
      <c r="BP282">
        <f ca="1">IF($E281="","",IF($F282="",BP281,IF(AND($M282=1,BP$9&gt;$B$9),"",IF(AND($M282=1,BP$9&lt;=$B$9),LOOKUP(BP$9,$A$12:$A$111,$B$12:$B$111),IF(AND($H282=-1,BQ$9=$R281),"",IF($H282=-1,BQ281,IF(AND($H282=1,BO$9=$R281),$J282,IF($H282=1,BP281,""))))))))</f>
        <v>0</v>
      </c>
    </row>
    <row r="283" spans="4:68" x14ac:dyDescent="0.25">
      <c r="D283" s="4">
        <v>273</v>
      </c>
      <c r="E283" s="1">
        <f t="shared" ca="1" si="39"/>
        <v>10</v>
      </c>
      <c r="F283" t="str">
        <f ca="1">IF(E282="","",IF(AND(B$3="Last",G282="Zero"),F282,IF(B$3="Last",G282,IF(AND(B$3="2nd last",G281="Zero"),F282,IF(B$3="2nd last",G281,IF(AND(B$3="Opposite",G282="Zero"),F282,IF(AND(B$3="Opposite",G282="Red"),"Black",IF(AND(B$3="Opposite",G282="Black"),"Red",IF(AND(B$3="Opposite",G282="Odd"),"Even",IF(AND(B$3="Opposite",G282="Even"),"Odd",IF(AND(B$3="Opposite",G282="High"),"Low",IF(AND(B$3="Opposite",G282="Low"),"High",IF(COUNTIF(Refs!$E$5:$I$6,B$3)=1,RevLab!B$3,"")))))))))))))</f>
        <v>Black</v>
      </c>
      <c r="G283" t="str">
        <f ca="1">IF(E283="","",IF(B$2="Red/Black",LOOKUP(E283,Refs!D:D,Refs!F:F),IF(B$2="High/Low",LOOKUP(E283,Refs!D:D,Refs!H:H),IF(B$2="Odd/Even",LOOKUP(E283,Refs!D:D,Refs!J:J),""))))</f>
        <v>Black</v>
      </c>
      <c r="H283">
        <f t="shared" ca="1" si="40"/>
        <v>1</v>
      </c>
      <c r="I283">
        <f ca="1">IF(E282="","",IF(F283="","",IF(AND(R282&gt;1,P282+Q282&gt;=$B$4),$B$4,IF(R282=1,P282,P282+Q282))))</f>
        <v>15</v>
      </c>
      <c r="J283">
        <f t="shared" ca="1" si="41"/>
        <v>15</v>
      </c>
      <c r="K283">
        <f t="shared" ca="1" si="43"/>
        <v>-285</v>
      </c>
      <c r="L283">
        <f t="shared" ca="1" si="44"/>
        <v>86</v>
      </c>
      <c r="M283">
        <f t="shared" ca="1" si="42"/>
        <v>0</v>
      </c>
      <c r="P283">
        <f t="shared" ca="1" si="36"/>
        <v>3</v>
      </c>
      <c r="Q283">
        <f t="shared" ca="1" si="37"/>
        <v>15</v>
      </c>
      <c r="R283" s="2">
        <f t="shared" ca="1" si="38"/>
        <v>5</v>
      </c>
      <c r="S283" s="4">
        <f ca="1">IF(E282="","",IF($F283="",S282,IF($M283=1,LOOKUP(S$9,$A$12:$A$111,$B$12:$B$111),IF(AND($H283=-1,T$9=$R282),"",IF($H283=-1,T282,IF($H283=1,S282))))))</f>
        <v>3</v>
      </c>
      <c r="T283">
        <f ca="1">IF($E282="","",IF($F283="",T282,IF(AND($M283=1,T$9&gt;$B$9),"",IF(AND($M283=1,T$9&lt;=$B$9),LOOKUP(T$9,$A$12:$A$111,$B$12:$B$111),IF(AND($H283=-1,U$9=$R282),"",IF($H283=-1,U282,IF(AND($H283=1,S$9=$R282),$J283,IF($H283=1,T282,""))))))))</f>
        <v>6</v>
      </c>
      <c r="U283">
        <f ca="1">IF($E282="","",IF($F283="",U282,IF(AND($M283=1,U$9&gt;$B$9),"",IF(AND($M283=1,U$9&lt;=$B$9),LOOKUP(U$9,$A$12:$A$111,$B$12:$B$111),IF(AND($H283=-1,V$9=$R282),"",IF($H283=-1,V282,IF(AND($H283=1,T$9=$R282),$J283,IF($H283=1,U282,""))))))))</f>
        <v>9</v>
      </c>
      <c r="V283">
        <f ca="1">IF($E282="","",IF($F283="",V282,IF(AND($M283=1,V$9&gt;$B$9),"",IF(AND($M283=1,V$9&lt;=$B$9),LOOKUP(V$9,$A$12:$A$111,$B$12:$B$111),IF(AND($H283=-1,W$9=$R282),"",IF($H283=-1,W282,IF(AND($H283=1,U$9=$R282),$J283,IF($H283=1,V282,""))))))))</f>
        <v>12</v>
      </c>
      <c r="W283">
        <f ca="1">IF($E282="","",IF($F283="",W282,IF(AND($M283=1,W$9&gt;$B$9),"",IF(AND($M283=1,W$9&lt;=$B$9),LOOKUP(W$9,$A$12:$A$111,$B$12:$B$111),IF(AND($H283=-1,X$9=$R282),"",IF($H283=-1,X282,IF(AND($H283=1,V$9=$R282),$J283,IF($H283=1,W282,""))))))))</f>
        <v>15</v>
      </c>
      <c r="X283" t="str">
        <f ca="1">IF($E282="","",IF($F283="",X282,IF(AND($M283=1,X$9&gt;$B$9),"",IF(AND($M283=1,X$9&lt;=$B$9),LOOKUP(X$9,$A$12:$A$111,$B$12:$B$111),IF(AND($H283=-1,Y$9=$R282),"",IF($H283=-1,Y282,IF(AND($H283=1,W$9=$R282),$J283,IF($H283=1,X282,""))))))))</f>
        <v/>
      </c>
      <c r="Y283" t="str">
        <f ca="1">IF($E282="","",IF($F283="",Y282,IF(AND($M283=1,Y$9&gt;$B$9),"",IF(AND($M283=1,Y$9&lt;=$B$9),LOOKUP(Y$9,$A$12:$A$111,$B$12:$B$111),IF(AND($H283=-1,Z$9=$R282),"",IF($H283=-1,Z282,IF(AND($H283=1,X$9=$R282),$J283,IF($H283=1,Y282,""))))))))</f>
        <v/>
      </c>
      <c r="Z283" t="str">
        <f ca="1">IF($E282="","",IF($F283="",Z282,IF(AND($M283=1,Z$9&gt;$B$9),"",IF(AND($M283=1,Z$9&lt;=$B$9),LOOKUP(Z$9,$A$12:$A$111,$B$12:$B$111),IF(AND($H283=-1,AA$9=$R282),"",IF($H283=-1,AA282,IF(AND($H283=1,Y$9=$R282),$J283,IF($H283=1,Z282,""))))))))</f>
        <v/>
      </c>
      <c r="AA283" t="str">
        <f ca="1">IF($E282="","",IF($F283="",AA282,IF(AND($M283=1,AA$9&gt;$B$9),"",IF(AND($M283=1,AA$9&lt;=$B$9),LOOKUP(AA$9,$A$12:$A$111,$B$12:$B$111),IF(AND($H283=-1,AB$9=$R282),"",IF($H283=-1,AB282,IF(AND($H283=1,Z$9=$R282),$J283,IF($H283=1,AA282,""))))))))</f>
        <v/>
      </c>
      <c r="AB283" t="str">
        <f ca="1">IF($E282="","",IF($F283="",AB282,IF(AND($M283=1,AB$9&gt;$B$9),"",IF(AND($M283=1,AB$9&lt;=$B$9),LOOKUP(AB$9,$A$12:$A$111,$B$12:$B$111),IF(AND($H283=-1,AC$9=$R282),"",IF($H283=-1,AC282,IF(AND($H283=1,AA$9=$R282),$J283,IF($H283=1,AB282,""))))))))</f>
        <v/>
      </c>
      <c r="AC283" t="str">
        <f ca="1">IF($E282="","",IF($F283="",AC282,IF(AND($M283=1,AC$9&gt;$B$9),"",IF(AND($M283=1,AC$9&lt;=$B$9),LOOKUP(AC$9,$A$12:$A$111,$B$12:$B$111),IF(AND($H283=-1,AD$9=$R282),"",IF($H283=-1,AD282,IF(AND($H283=1,AB$9=$R282),$J283,IF($H283=1,AC282,""))))))))</f>
        <v/>
      </c>
      <c r="AD283" t="str">
        <f ca="1">IF($E282="","",IF($F283="",AD282,IF(AND($M283=1,AD$9&gt;$B$9),"",IF(AND($M283=1,AD$9&lt;=$B$9),LOOKUP(AD$9,$A$12:$A$111,$B$12:$B$111),IF(AND($H283=-1,AE$9=$R282),"",IF($H283=-1,AE282,IF(AND($H283=1,AC$9=$R282),$J283,IF($H283=1,AD282,""))))))))</f>
        <v/>
      </c>
      <c r="AE283" t="str">
        <f ca="1">IF($E282="","",IF($F283="",AE282,IF(AND($M283=1,AE$9&gt;$B$9),"",IF(AND($M283=1,AE$9&lt;=$B$9),LOOKUP(AE$9,$A$12:$A$111,$B$12:$B$111),IF(AND($H283=-1,AF$9=$R282),"",IF($H283=-1,AF282,IF(AND($H283=1,AD$9=$R282),$J283,IF($H283=1,AE282,""))))))))</f>
        <v/>
      </c>
      <c r="AF283" t="str">
        <f ca="1">IF($E282="","",IF($F283="",AF282,IF(AND($M283=1,AF$9&gt;$B$9),"",IF(AND($M283=1,AF$9&lt;=$B$9),LOOKUP(AF$9,$A$12:$A$111,$B$12:$B$111),IF(AND($H283=-1,AG$9=$R282),"",IF($H283=-1,AG282,IF(AND($H283=1,AE$9=$R282),$J283,IF($H283=1,AF282,""))))))))</f>
        <v/>
      </c>
      <c r="AG283" t="str">
        <f ca="1">IF($E282="","",IF($F283="",AG282,IF(AND($M283=1,AG$9&gt;$B$9),"",IF(AND($M283=1,AG$9&lt;=$B$9),LOOKUP(AG$9,$A$12:$A$111,$B$12:$B$111),IF(AND($H283=-1,AH$9=$R282),"",IF($H283=-1,AH282,IF(AND($H283=1,AF$9=$R282),$J283,IF($H283=1,AG282,""))))))))</f>
        <v/>
      </c>
      <c r="AH283" t="str">
        <f ca="1">IF($E282="","",IF($F283="",AH282,IF(AND($M283=1,AH$9&gt;$B$9),"",IF(AND($M283=1,AH$9&lt;=$B$9),LOOKUP(AH$9,$A$12:$A$111,$B$12:$B$111),IF(AND($H283=-1,AI$9=$R282),"",IF($H283=-1,AI282,IF(AND($H283=1,AG$9=$R282),$J283,IF($H283=1,AH282,""))))))))</f>
        <v/>
      </c>
      <c r="AI283" t="str">
        <f ca="1">IF($E282="","",IF($F283="",AI282,IF(AND($M283=1,AI$9&gt;$B$9),"",IF(AND($M283=1,AI$9&lt;=$B$9),LOOKUP(AI$9,$A$12:$A$111,$B$12:$B$111),IF(AND($H283=-1,AJ$9=$R282),"",IF($H283=-1,AJ282,IF(AND($H283=1,AH$9=$R282),$J283,IF($H283=1,AI282,""))))))))</f>
        <v/>
      </c>
      <c r="AJ283" t="str">
        <f ca="1">IF($E282="","",IF($F283="",AJ282,IF(AND($M283=1,AJ$9&gt;$B$9),"",IF(AND($M283=1,AJ$9&lt;=$B$9),LOOKUP(AJ$9,$A$12:$A$111,$B$12:$B$111),IF(AND($H283=-1,AK$9=$R282),"",IF($H283=-1,AK282,IF(AND($H283=1,AI$9=$R282),$J283,IF($H283=1,AJ282,""))))))))</f>
        <v/>
      </c>
      <c r="AK283" t="str">
        <f ca="1">IF($E282="","",IF($F283="",AK282,IF(AND($M283=1,AK$9&gt;$B$9),"",IF(AND($M283=1,AK$9&lt;=$B$9),LOOKUP(AK$9,$A$12:$A$111,$B$12:$B$111),IF(AND($H283=-1,AL$9=$R282),"",IF($H283=-1,AL282,IF(AND($H283=1,AJ$9=$R282),$J283,IF($H283=1,AK282,""))))))))</f>
        <v/>
      </c>
      <c r="AL283" t="str">
        <f ca="1">IF($E282="","",IF($F283="",AL282,IF(AND($M283=1,AL$9&gt;$B$9),"",IF(AND($M283=1,AL$9&lt;=$B$9),LOOKUP(AL$9,$A$12:$A$111,$B$12:$B$111),IF(AND($H283=-1,AM$9=$R282),"",IF($H283=-1,AM282,IF(AND($H283=1,AK$9=$R282),$J283,IF($H283=1,AL282,""))))))))</f>
        <v/>
      </c>
      <c r="AM283" t="str">
        <f ca="1">IF($E282="","",IF($F283="",AM282,IF(AND($M283=1,AM$9&gt;$B$9),"",IF(AND($M283=1,AM$9&lt;=$B$9),LOOKUP(AM$9,$A$12:$A$111,$B$12:$B$111),IF(AND($H283=-1,AN$9=$R282),"",IF($H283=-1,AN282,IF(AND($H283=1,AL$9=$R282),$J283,IF($H283=1,AM282,""))))))))</f>
        <v/>
      </c>
      <c r="AN283" t="str">
        <f ca="1">IF($E282="","",IF($F283="",AN282,IF(AND($M283=1,AN$9&gt;$B$9),"",IF(AND($M283=1,AN$9&lt;=$B$9),LOOKUP(AN$9,$A$12:$A$111,$B$12:$B$111),IF(AND($H283=-1,AO$9=$R282),"",IF($H283=-1,AO282,IF(AND($H283=1,AM$9=$R282),$J283,IF($H283=1,AN282,""))))))))</f>
        <v/>
      </c>
      <c r="AO283" t="str">
        <f ca="1">IF($E282="","",IF($F283="",AO282,IF(AND($M283=1,AO$9&gt;$B$9),"",IF(AND($M283=1,AO$9&lt;=$B$9),LOOKUP(AO$9,$A$12:$A$111,$B$12:$B$111),IF(AND($H283=-1,AP$9=$R282),"",IF($H283=-1,AP282,IF(AND($H283=1,AN$9=$R282),$J283,IF($H283=1,AO282,""))))))))</f>
        <v/>
      </c>
      <c r="AP283" t="str">
        <f ca="1">IF($E282="","",IF($F283="",AP282,IF(AND($M283=1,AP$9&gt;$B$9),"",IF(AND($M283=1,AP$9&lt;=$B$9),LOOKUP(AP$9,$A$12:$A$111,$B$12:$B$111),IF(AND($H283=-1,AQ$9=$R282),"",IF($H283=-1,AQ282,IF(AND($H283=1,AO$9=$R282),$J283,IF($H283=1,AP282,""))))))))</f>
        <v/>
      </c>
      <c r="AQ283" t="str">
        <f ca="1">IF($E282="","",IF($F283="",AQ282,IF(AND($M283=1,AQ$9&gt;$B$9),"",IF(AND($M283=1,AQ$9&lt;=$B$9),LOOKUP(AQ$9,$A$12:$A$111,$B$12:$B$111),IF(AND($H283=-1,AR$9=$R282),"",IF($H283=-1,AR282,IF(AND($H283=1,AP$9=$R282),$J283,IF($H283=1,AQ282,""))))))))</f>
        <v/>
      </c>
      <c r="AR283" t="str">
        <f ca="1">IF($E282="","",IF($F283="",AR282,IF(AND($M283=1,AR$9&gt;$B$9),"",IF(AND($M283=1,AR$9&lt;=$B$9),LOOKUP(AR$9,$A$12:$A$111,$B$12:$B$111),IF(AND($H283=-1,AS$9=$R282),"",IF($H283=-1,AS282,IF(AND($H283=1,AQ$9=$R282),$J283,IF($H283=1,AR282,""))))))))</f>
        <v/>
      </c>
      <c r="AS283" t="str">
        <f ca="1">IF($E282="","",IF($F283="",AS282,IF(AND($M283=1,AS$9&gt;$B$9),"",IF(AND($M283=1,AS$9&lt;=$B$9),LOOKUP(AS$9,$A$12:$A$111,$B$12:$B$111),IF(AND($H283=-1,AT$9=$R282),"",IF($H283=-1,AT282,IF(AND($H283=1,AR$9=$R282),$J283,IF($H283=1,AS282,""))))))))</f>
        <v/>
      </c>
      <c r="AT283" t="str">
        <f ca="1">IF($E282="","",IF($F283="",AT282,IF(AND($M283=1,AT$9&gt;$B$9),"",IF(AND($M283=1,AT$9&lt;=$B$9),LOOKUP(AT$9,$A$12:$A$111,$B$12:$B$111),IF(AND($H283=-1,AU$9=$R282),"",IF($H283=-1,AU282,IF(AND($H283=1,AS$9=$R282),$J283,IF($H283=1,AT282,""))))))))</f>
        <v/>
      </c>
      <c r="AU283" t="str">
        <f ca="1">IF($E282="","",IF($F283="",AU282,IF(AND($M283=1,AU$9&gt;$B$9),"",IF(AND($M283=1,AU$9&lt;=$B$9),LOOKUP(AU$9,$A$12:$A$111,$B$12:$B$111),IF(AND($H283=-1,AV$9=$R282),"",IF($H283=-1,AV282,IF(AND($H283=1,AT$9=$R282),$J283,IF($H283=1,AU282,""))))))))</f>
        <v/>
      </c>
      <c r="AV283" t="str">
        <f ca="1">IF($E282="","",IF($F283="",AV282,IF(AND($M283=1,AV$9&gt;$B$9),"",IF(AND($M283=1,AV$9&lt;=$B$9),LOOKUP(AV$9,$A$12:$A$111,$B$12:$B$111),IF(AND($H283=-1,AW$9=$R282),"",IF($H283=-1,AW282,IF(AND($H283=1,AU$9=$R282),$J283,IF($H283=1,AV282,""))))))))</f>
        <v/>
      </c>
      <c r="AW283" t="str">
        <f ca="1">IF($E282="","",IF($F283="",AW282,IF(AND($M283=1,AW$9&gt;$B$9),"",IF(AND($M283=1,AW$9&lt;=$B$9),LOOKUP(AW$9,$A$12:$A$111,$B$12:$B$111),IF(AND($H283=-1,AX$9=$R282),"",IF($H283=-1,AX282,IF(AND($H283=1,AV$9=$R282),$J283,IF($H283=1,AW282,""))))))))</f>
        <v/>
      </c>
      <c r="AX283" t="str">
        <f ca="1">IF($E282="","",IF($F283="",AX282,IF(AND($M283=1,AX$9&gt;$B$9),"",IF(AND($M283=1,AX$9&lt;=$B$9),LOOKUP(AX$9,$A$12:$A$111,$B$12:$B$111),IF(AND($H283=-1,AY$9=$R282),"",IF($H283=-1,AY282,IF(AND($H283=1,AW$9=$R282),$J283,IF($H283=1,AX282,""))))))))</f>
        <v/>
      </c>
      <c r="AY283" t="str">
        <f ca="1">IF($E282="","",IF($F283="",AY282,IF(AND($M283=1,AY$9&gt;$B$9),"",IF(AND($M283=1,AY$9&lt;=$B$9),LOOKUP(AY$9,$A$12:$A$111,$B$12:$B$111),IF(AND($H283=-1,AZ$9=$R282),"",IF($H283=-1,AZ282,IF(AND($H283=1,AX$9=$R282),$J283,IF($H283=1,AY282,""))))))))</f>
        <v/>
      </c>
      <c r="AZ283" t="str">
        <f ca="1">IF($E282="","",IF($F283="",AZ282,IF(AND($M283=1,AZ$9&gt;$B$9),"",IF(AND($M283=1,AZ$9&lt;=$B$9),LOOKUP(AZ$9,$A$12:$A$111,$B$12:$B$111),IF(AND($H283=-1,BA$9=$R282),"",IF($H283=-1,BA282,IF(AND($H283=1,AY$9=$R282),$J283,IF($H283=1,AZ282,""))))))))</f>
        <v/>
      </c>
      <c r="BA283" t="str">
        <f ca="1">IF($E282="","",IF($F283="",BA282,IF(AND($M283=1,BA$9&gt;$B$9),"",IF(AND($M283=1,BA$9&lt;=$B$9),LOOKUP(BA$9,$A$12:$A$111,$B$12:$B$111),IF(AND($H283=-1,BB$9=$R282),"",IF($H283=-1,BB282,IF(AND($H283=1,AZ$9=$R282),$J283,IF($H283=1,BA282,""))))))))</f>
        <v/>
      </c>
      <c r="BB283" t="str">
        <f ca="1">IF($E282="","",IF($F283="",BB282,IF(AND($M283=1,BB$9&gt;$B$9),"",IF(AND($M283=1,BB$9&lt;=$B$9),LOOKUP(BB$9,$A$12:$A$111,$B$12:$B$111),IF(AND($H283=-1,BC$9=$R282),"",IF($H283=-1,BC282,IF(AND($H283=1,BA$9=$R282),$J283,IF($H283=1,BB282,""))))))))</f>
        <v/>
      </c>
      <c r="BC283" t="str">
        <f ca="1">IF($E282="","",IF($F283="",BC282,IF(AND($M283=1,BC$9&gt;$B$9),"",IF(AND($M283=1,BC$9&lt;=$B$9),LOOKUP(BC$9,$A$12:$A$111,$B$12:$B$111),IF(AND($H283=-1,BD$9=$R282),"",IF($H283=-1,BD282,IF(AND($H283=1,BB$9=$R282),$J283,IF($H283=1,BC282,""))))))))</f>
        <v/>
      </c>
      <c r="BD283" t="str">
        <f ca="1">IF($E282="","",IF($F283="",BD282,IF(AND($M283=1,BD$9&gt;$B$9),"",IF(AND($M283=1,BD$9&lt;=$B$9),LOOKUP(BD$9,$A$12:$A$111,$B$12:$B$111),IF(AND($H283=-1,BE$9=$R282),"",IF($H283=-1,BE282,IF(AND($H283=1,BC$9=$R282),$J283,IF($H283=1,BD282,""))))))))</f>
        <v/>
      </c>
      <c r="BE283" t="str">
        <f ca="1">IF($E282="","",IF($F283="",BE282,IF(AND($M283=1,BE$9&gt;$B$9),"",IF(AND($M283=1,BE$9&lt;=$B$9),LOOKUP(BE$9,$A$12:$A$111,$B$12:$B$111),IF(AND($H283=-1,BF$9=$R282),"",IF($H283=-1,BF282,IF(AND($H283=1,BD$9=$R282),$J283,IF($H283=1,BE282,""))))))))</f>
        <v/>
      </c>
      <c r="BF283" t="str">
        <f ca="1">IF($E282="","",IF($F283="",BF282,IF(AND($M283=1,BF$9&gt;$B$9),"",IF(AND($M283=1,BF$9&lt;=$B$9),LOOKUP(BF$9,$A$12:$A$111,$B$12:$B$111),IF(AND($H283=-1,BG$9=$R282),"",IF($H283=-1,BG282,IF(AND($H283=1,BE$9=$R282),$J283,IF($H283=1,BF282,""))))))))</f>
        <v/>
      </c>
      <c r="BG283" t="str">
        <f ca="1">IF($E282="","",IF($F283="",BG282,IF(AND($M283=1,BG$9&gt;$B$9),"",IF(AND($M283=1,BG$9&lt;=$B$9),LOOKUP(BG$9,$A$12:$A$111,$B$12:$B$111),IF(AND($H283=-1,BH$9=$R282),"",IF($H283=-1,BH282,IF(AND($H283=1,BF$9=$R282),$J283,IF($H283=1,BG282,""))))))))</f>
        <v/>
      </c>
      <c r="BH283" t="str">
        <f ca="1">IF($E282="","",IF($F283="",BH282,IF(AND($M283=1,BH$9&gt;$B$9),"",IF(AND($M283=1,BH$9&lt;=$B$9),LOOKUP(BH$9,$A$12:$A$111,$B$12:$B$111),IF(AND($H283=-1,BI$9=$R282),"",IF($H283=-1,BI282,IF(AND($H283=1,BG$9=$R282),$J283,IF($H283=1,BH282,""))))))))</f>
        <v/>
      </c>
      <c r="BI283" t="str">
        <f ca="1">IF($E282="","",IF($F283="",BI282,IF(AND($M283=1,BI$9&gt;$B$9),"",IF(AND($M283=1,BI$9&lt;=$B$9),LOOKUP(BI$9,$A$12:$A$111,$B$12:$B$111),IF(AND($H283=-1,BJ$9=$R282),"",IF($H283=-1,BJ282,IF(AND($H283=1,BH$9=$R282),$J283,IF($H283=1,BI282,""))))))))</f>
        <v/>
      </c>
      <c r="BJ283" t="str">
        <f ca="1">IF($E282="","",IF($F283="",BJ282,IF(AND($M283=1,BJ$9&gt;$B$9),"",IF(AND($M283=1,BJ$9&lt;=$B$9),LOOKUP(BJ$9,$A$12:$A$111,$B$12:$B$111),IF(AND($H283=-1,BK$9=$R282),"",IF($H283=-1,BK282,IF(AND($H283=1,BI$9=$R282),$J283,IF($H283=1,BJ282,""))))))))</f>
        <v/>
      </c>
      <c r="BK283" t="str">
        <f ca="1">IF($E282="","",IF($F283="",BK282,IF(AND($M283=1,BK$9&gt;$B$9),"",IF(AND($M283=1,BK$9&lt;=$B$9),LOOKUP(BK$9,$A$12:$A$111,$B$12:$B$111),IF(AND($H283=-1,BL$9=$R282),"",IF($H283=-1,BL282,IF(AND($H283=1,BJ$9=$R282),$J283,IF($H283=1,BK282,""))))))))</f>
        <v/>
      </c>
      <c r="BL283" t="str">
        <f ca="1">IF($E282="","",IF($F283="",BL282,IF(AND($M283=1,BL$9&gt;$B$9),"",IF(AND($M283=1,BL$9&lt;=$B$9),LOOKUP(BL$9,$A$12:$A$111,$B$12:$B$111),IF(AND($H283=-1,BM$9=$R282),"",IF($H283=-1,BM282,IF(AND($H283=1,BK$9=$R282),$J283,IF($H283=1,BL282,""))))))))</f>
        <v/>
      </c>
      <c r="BM283" t="str">
        <f ca="1">IF($E282="","",IF($F283="",BM282,IF(AND($M283=1,BM$9&gt;$B$9),"",IF(AND($M283=1,BM$9&lt;=$B$9),LOOKUP(BM$9,$A$12:$A$111,$B$12:$B$111),IF(AND($H283=-1,BN$9=$R282),"",IF($H283=-1,BN282,IF(AND($H283=1,BL$9=$R282),$J283,IF($H283=1,BM282,""))))))))</f>
        <v/>
      </c>
      <c r="BN283">
        <f ca="1">IF($E282="","",IF($F283="",BN282,IF(AND($M283=1,BN$9&gt;$B$9),"",IF(AND($M283=1,BN$9&lt;=$B$9),LOOKUP(BN$9,$A$12:$A$111,$B$12:$B$111),IF(AND($H283=-1,BO$9=$R282),"",IF($H283=-1,BO282,IF(AND($H283=1,BM$9=$R282),$J283,IF($H283=1,BN282,""))))))))</f>
        <v>0</v>
      </c>
      <c r="BO283">
        <f ca="1">IF($E282="","",IF($F283="",BO282,IF(AND($M283=1,BO$9&gt;$B$9),"",IF(AND($M283=1,BO$9&lt;=$B$9),LOOKUP(BO$9,$A$12:$A$111,$B$12:$B$111),IF(AND($H283=-1,BP$9=$R282),"",IF($H283=-1,BP282,IF(AND($H283=1,BN$9=$R282),$J283,IF($H283=1,BO282,""))))))))</f>
        <v>0</v>
      </c>
      <c r="BP283">
        <f ca="1">IF($E282="","",IF($F283="",BP282,IF(AND($M283=1,BP$9&gt;$B$9),"",IF(AND($M283=1,BP$9&lt;=$B$9),LOOKUP(BP$9,$A$12:$A$111,$B$12:$B$111),IF(AND($H283=-1,BQ$9=$R282),"",IF($H283=-1,BQ282,IF(AND($H283=1,BO$9=$R282),$J283,IF($H283=1,BP282,""))))))))</f>
        <v>0</v>
      </c>
    </row>
    <row r="284" spans="4:68" x14ac:dyDescent="0.25">
      <c r="D284" s="4">
        <v>274</v>
      </c>
      <c r="E284" s="1">
        <f t="shared" ca="1" si="39"/>
        <v>35</v>
      </c>
      <c r="F284" t="str">
        <f ca="1">IF(E283="","",IF(AND(B$3="Last",G283="Zero"),F283,IF(B$3="Last",G283,IF(AND(B$3="2nd last",G282="Zero"),F283,IF(B$3="2nd last",G282,IF(AND(B$3="Opposite",G283="Zero"),F283,IF(AND(B$3="Opposite",G283="Red"),"Black",IF(AND(B$3="Opposite",G283="Black"),"Red",IF(AND(B$3="Opposite",G283="Odd"),"Even",IF(AND(B$3="Opposite",G283="Even"),"Odd",IF(AND(B$3="Opposite",G283="High"),"Low",IF(AND(B$3="Opposite",G283="Low"),"High",IF(COUNTIF(Refs!$E$5:$I$6,B$3)=1,RevLab!B$3,"")))))))))))))</f>
        <v>Black</v>
      </c>
      <c r="G284" t="str">
        <f ca="1">IF(E284="","",IF(B$2="Red/Black",LOOKUP(E284,Refs!D:D,Refs!F:F),IF(B$2="High/Low",LOOKUP(E284,Refs!D:D,Refs!H:H),IF(B$2="Odd/Even",LOOKUP(E284,Refs!D:D,Refs!J:J),""))))</f>
        <v>Black</v>
      </c>
      <c r="H284">
        <f t="shared" ca="1" si="40"/>
        <v>1</v>
      </c>
      <c r="I284">
        <f ca="1">IF(E283="","",IF(F284="","",IF(AND(R283&gt;1,P283+Q283&gt;=$B$4),$B$4,IF(R283=1,P283,P283+Q283))))</f>
        <v>18</v>
      </c>
      <c r="J284">
        <f t="shared" ca="1" si="41"/>
        <v>18</v>
      </c>
      <c r="K284">
        <f t="shared" ca="1" si="43"/>
        <v>-267</v>
      </c>
      <c r="L284">
        <f t="shared" ca="1" si="44"/>
        <v>86</v>
      </c>
      <c r="M284">
        <f t="shared" ca="1" si="42"/>
        <v>0</v>
      </c>
      <c r="P284">
        <f t="shared" ca="1" si="36"/>
        <v>3</v>
      </c>
      <c r="Q284">
        <f t="shared" ca="1" si="37"/>
        <v>18</v>
      </c>
      <c r="R284" s="2">
        <f t="shared" ca="1" si="38"/>
        <v>6</v>
      </c>
      <c r="S284" s="4">
        <f ca="1">IF(E283="","",IF($F284="",S283,IF($M284=1,LOOKUP(S$9,$A$12:$A$111,$B$12:$B$111),IF(AND($H284=-1,T$9=$R283),"",IF($H284=-1,T283,IF($H284=1,S283))))))</f>
        <v>3</v>
      </c>
      <c r="T284">
        <f ca="1">IF($E283="","",IF($F284="",T283,IF(AND($M284=1,T$9&gt;$B$9),"",IF(AND($M284=1,T$9&lt;=$B$9),LOOKUP(T$9,$A$12:$A$111,$B$12:$B$111),IF(AND($H284=-1,U$9=$R283),"",IF($H284=-1,U283,IF(AND($H284=1,S$9=$R283),$J284,IF($H284=1,T283,""))))))))</f>
        <v>6</v>
      </c>
      <c r="U284">
        <f ca="1">IF($E283="","",IF($F284="",U283,IF(AND($M284=1,U$9&gt;$B$9),"",IF(AND($M284=1,U$9&lt;=$B$9),LOOKUP(U$9,$A$12:$A$111,$B$12:$B$111),IF(AND($H284=-1,V$9=$R283),"",IF($H284=-1,V283,IF(AND($H284=1,T$9=$R283),$J284,IF($H284=1,U283,""))))))))</f>
        <v>9</v>
      </c>
      <c r="V284">
        <f ca="1">IF($E283="","",IF($F284="",V283,IF(AND($M284=1,V$9&gt;$B$9),"",IF(AND($M284=1,V$9&lt;=$B$9),LOOKUP(V$9,$A$12:$A$111,$B$12:$B$111),IF(AND($H284=-1,W$9=$R283),"",IF($H284=-1,W283,IF(AND($H284=1,U$9=$R283),$J284,IF($H284=1,V283,""))))))))</f>
        <v>12</v>
      </c>
      <c r="W284">
        <f ca="1">IF($E283="","",IF($F284="",W283,IF(AND($M284=1,W$9&gt;$B$9),"",IF(AND($M284=1,W$9&lt;=$B$9),LOOKUP(W$9,$A$12:$A$111,$B$12:$B$111),IF(AND($H284=-1,X$9=$R283),"",IF($H284=-1,X283,IF(AND($H284=1,V$9=$R283),$J284,IF($H284=1,W283,""))))))))</f>
        <v>15</v>
      </c>
      <c r="X284">
        <f ca="1">IF($E283="","",IF($F284="",X283,IF(AND($M284=1,X$9&gt;$B$9),"",IF(AND($M284=1,X$9&lt;=$B$9),LOOKUP(X$9,$A$12:$A$111,$B$12:$B$111),IF(AND($H284=-1,Y$9=$R283),"",IF($H284=-1,Y283,IF(AND($H284=1,W$9=$R283),$J284,IF($H284=1,X283,""))))))))</f>
        <v>18</v>
      </c>
      <c r="Y284" t="str">
        <f ca="1">IF($E283="","",IF($F284="",Y283,IF(AND($M284=1,Y$9&gt;$B$9),"",IF(AND($M284=1,Y$9&lt;=$B$9),LOOKUP(Y$9,$A$12:$A$111,$B$12:$B$111),IF(AND($H284=-1,Z$9=$R283),"",IF($H284=-1,Z283,IF(AND($H284=1,X$9=$R283),$J284,IF($H284=1,Y283,""))))))))</f>
        <v/>
      </c>
      <c r="Z284" t="str">
        <f ca="1">IF($E283="","",IF($F284="",Z283,IF(AND($M284=1,Z$9&gt;$B$9),"",IF(AND($M284=1,Z$9&lt;=$B$9),LOOKUP(Z$9,$A$12:$A$111,$B$12:$B$111),IF(AND($H284=-1,AA$9=$R283),"",IF($H284=-1,AA283,IF(AND($H284=1,Y$9=$R283),$J284,IF($H284=1,Z283,""))))))))</f>
        <v/>
      </c>
      <c r="AA284" t="str">
        <f ca="1">IF($E283="","",IF($F284="",AA283,IF(AND($M284=1,AA$9&gt;$B$9),"",IF(AND($M284=1,AA$9&lt;=$B$9),LOOKUP(AA$9,$A$12:$A$111,$B$12:$B$111),IF(AND($H284=-1,AB$9=$R283),"",IF($H284=-1,AB283,IF(AND($H284=1,Z$9=$R283),$J284,IF($H284=1,AA283,""))))))))</f>
        <v/>
      </c>
      <c r="AB284" t="str">
        <f ca="1">IF($E283="","",IF($F284="",AB283,IF(AND($M284=1,AB$9&gt;$B$9),"",IF(AND($M284=1,AB$9&lt;=$B$9),LOOKUP(AB$9,$A$12:$A$111,$B$12:$B$111),IF(AND($H284=-1,AC$9=$R283),"",IF($H284=-1,AC283,IF(AND($H284=1,AA$9=$R283),$J284,IF($H284=1,AB283,""))))))))</f>
        <v/>
      </c>
      <c r="AC284" t="str">
        <f ca="1">IF($E283="","",IF($F284="",AC283,IF(AND($M284=1,AC$9&gt;$B$9),"",IF(AND($M284=1,AC$9&lt;=$B$9),LOOKUP(AC$9,$A$12:$A$111,$B$12:$B$111),IF(AND($H284=-1,AD$9=$R283),"",IF($H284=-1,AD283,IF(AND($H284=1,AB$9=$R283),$J284,IF($H284=1,AC283,""))))))))</f>
        <v/>
      </c>
      <c r="AD284" t="str">
        <f ca="1">IF($E283="","",IF($F284="",AD283,IF(AND($M284=1,AD$9&gt;$B$9),"",IF(AND($M284=1,AD$9&lt;=$B$9),LOOKUP(AD$9,$A$12:$A$111,$B$12:$B$111),IF(AND($H284=-1,AE$9=$R283),"",IF($H284=-1,AE283,IF(AND($H284=1,AC$9=$R283),$J284,IF($H284=1,AD283,""))))))))</f>
        <v/>
      </c>
      <c r="AE284" t="str">
        <f ca="1">IF($E283="","",IF($F284="",AE283,IF(AND($M284=1,AE$9&gt;$B$9),"",IF(AND($M284=1,AE$9&lt;=$B$9),LOOKUP(AE$9,$A$12:$A$111,$B$12:$B$111),IF(AND($H284=-1,AF$9=$R283),"",IF($H284=-1,AF283,IF(AND($H284=1,AD$9=$R283),$J284,IF($H284=1,AE283,""))))))))</f>
        <v/>
      </c>
      <c r="AF284" t="str">
        <f ca="1">IF($E283="","",IF($F284="",AF283,IF(AND($M284=1,AF$9&gt;$B$9),"",IF(AND($M284=1,AF$9&lt;=$B$9),LOOKUP(AF$9,$A$12:$A$111,$B$12:$B$111),IF(AND($H284=-1,AG$9=$R283),"",IF($H284=-1,AG283,IF(AND($H284=1,AE$9=$R283),$J284,IF($H284=1,AF283,""))))))))</f>
        <v/>
      </c>
      <c r="AG284" t="str">
        <f ca="1">IF($E283="","",IF($F284="",AG283,IF(AND($M284=1,AG$9&gt;$B$9),"",IF(AND($M284=1,AG$9&lt;=$B$9),LOOKUP(AG$9,$A$12:$A$111,$B$12:$B$111),IF(AND($H284=-1,AH$9=$R283),"",IF($H284=-1,AH283,IF(AND($H284=1,AF$9=$R283),$J284,IF($H284=1,AG283,""))))))))</f>
        <v/>
      </c>
      <c r="AH284" t="str">
        <f ca="1">IF($E283="","",IF($F284="",AH283,IF(AND($M284=1,AH$9&gt;$B$9),"",IF(AND($M284=1,AH$9&lt;=$B$9),LOOKUP(AH$9,$A$12:$A$111,$B$12:$B$111),IF(AND($H284=-1,AI$9=$R283),"",IF($H284=-1,AI283,IF(AND($H284=1,AG$9=$R283),$J284,IF($H284=1,AH283,""))))))))</f>
        <v/>
      </c>
      <c r="AI284" t="str">
        <f ca="1">IF($E283="","",IF($F284="",AI283,IF(AND($M284=1,AI$9&gt;$B$9),"",IF(AND($M284=1,AI$9&lt;=$B$9),LOOKUP(AI$9,$A$12:$A$111,$B$12:$B$111),IF(AND($H284=-1,AJ$9=$R283),"",IF($H284=-1,AJ283,IF(AND($H284=1,AH$9=$R283),$J284,IF($H284=1,AI283,""))))))))</f>
        <v/>
      </c>
      <c r="AJ284" t="str">
        <f ca="1">IF($E283="","",IF($F284="",AJ283,IF(AND($M284=1,AJ$9&gt;$B$9),"",IF(AND($M284=1,AJ$9&lt;=$B$9),LOOKUP(AJ$9,$A$12:$A$111,$B$12:$B$111),IF(AND($H284=-1,AK$9=$R283),"",IF($H284=-1,AK283,IF(AND($H284=1,AI$9=$R283),$J284,IF($H284=1,AJ283,""))))))))</f>
        <v/>
      </c>
      <c r="AK284" t="str">
        <f ca="1">IF($E283="","",IF($F284="",AK283,IF(AND($M284=1,AK$9&gt;$B$9),"",IF(AND($M284=1,AK$9&lt;=$B$9),LOOKUP(AK$9,$A$12:$A$111,$B$12:$B$111),IF(AND($H284=-1,AL$9=$R283),"",IF($H284=-1,AL283,IF(AND($H284=1,AJ$9=$R283),$J284,IF($H284=1,AK283,""))))))))</f>
        <v/>
      </c>
      <c r="AL284" t="str">
        <f ca="1">IF($E283="","",IF($F284="",AL283,IF(AND($M284=1,AL$9&gt;$B$9),"",IF(AND($M284=1,AL$9&lt;=$B$9),LOOKUP(AL$9,$A$12:$A$111,$B$12:$B$111),IF(AND($H284=-1,AM$9=$R283),"",IF($H284=-1,AM283,IF(AND($H284=1,AK$9=$R283),$J284,IF($H284=1,AL283,""))))))))</f>
        <v/>
      </c>
      <c r="AM284" t="str">
        <f ca="1">IF($E283="","",IF($F284="",AM283,IF(AND($M284=1,AM$9&gt;$B$9),"",IF(AND($M284=1,AM$9&lt;=$B$9),LOOKUP(AM$9,$A$12:$A$111,$B$12:$B$111),IF(AND($H284=-1,AN$9=$R283),"",IF($H284=-1,AN283,IF(AND($H284=1,AL$9=$R283),$J284,IF($H284=1,AM283,""))))))))</f>
        <v/>
      </c>
      <c r="AN284" t="str">
        <f ca="1">IF($E283="","",IF($F284="",AN283,IF(AND($M284=1,AN$9&gt;$B$9),"",IF(AND($M284=1,AN$9&lt;=$B$9),LOOKUP(AN$9,$A$12:$A$111,$B$12:$B$111),IF(AND($H284=-1,AO$9=$R283),"",IF($H284=-1,AO283,IF(AND($H284=1,AM$9=$R283),$J284,IF($H284=1,AN283,""))))))))</f>
        <v/>
      </c>
      <c r="AO284" t="str">
        <f ca="1">IF($E283="","",IF($F284="",AO283,IF(AND($M284=1,AO$9&gt;$B$9),"",IF(AND($M284=1,AO$9&lt;=$B$9),LOOKUP(AO$9,$A$12:$A$111,$B$12:$B$111),IF(AND($H284=-1,AP$9=$R283),"",IF($H284=-1,AP283,IF(AND($H284=1,AN$9=$R283),$J284,IF($H284=1,AO283,""))))))))</f>
        <v/>
      </c>
      <c r="AP284" t="str">
        <f ca="1">IF($E283="","",IF($F284="",AP283,IF(AND($M284=1,AP$9&gt;$B$9),"",IF(AND($M284=1,AP$9&lt;=$B$9),LOOKUP(AP$9,$A$12:$A$111,$B$12:$B$111),IF(AND($H284=-1,AQ$9=$R283),"",IF($H284=-1,AQ283,IF(AND($H284=1,AO$9=$R283),$J284,IF($H284=1,AP283,""))))))))</f>
        <v/>
      </c>
      <c r="AQ284" t="str">
        <f ca="1">IF($E283="","",IF($F284="",AQ283,IF(AND($M284=1,AQ$9&gt;$B$9),"",IF(AND($M284=1,AQ$9&lt;=$B$9),LOOKUP(AQ$9,$A$12:$A$111,$B$12:$B$111),IF(AND($H284=-1,AR$9=$R283),"",IF($H284=-1,AR283,IF(AND($H284=1,AP$9=$R283),$J284,IF($H284=1,AQ283,""))))))))</f>
        <v/>
      </c>
      <c r="AR284" t="str">
        <f ca="1">IF($E283="","",IF($F284="",AR283,IF(AND($M284=1,AR$9&gt;$B$9),"",IF(AND($M284=1,AR$9&lt;=$B$9),LOOKUP(AR$9,$A$12:$A$111,$B$12:$B$111),IF(AND($H284=-1,AS$9=$R283),"",IF($H284=-1,AS283,IF(AND($H284=1,AQ$9=$R283),$J284,IF($H284=1,AR283,""))))))))</f>
        <v/>
      </c>
      <c r="AS284" t="str">
        <f ca="1">IF($E283="","",IF($F284="",AS283,IF(AND($M284=1,AS$9&gt;$B$9),"",IF(AND($M284=1,AS$9&lt;=$B$9),LOOKUP(AS$9,$A$12:$A$111,$B$12:$B$111),IF(AND($H284=-1,AT$9=$R283),"",IF($H284=-1,AT283,IF(AND($H284=1,AR$9=$R283),$J284,IF($H284=1,AS283,""))))))))</f>
        <v/>
      </c>
      <c r="AT284" t="str">
        <f ca="1">IF($E283="","",IF($F284="",AT283,IF(AND($M284=1,AT$9&gt;$B$9),"",IF(AND($M284=1,AT$9&lt;=$B$9),LOOKUP(AT$9,$A$12:$A$111,$B$12:$B$111),IF(AND($H284=-1,AU$9=$R283),"",IF($H284=-1,AU283,IF(AND($H284=1,AS$9=$R283),$J284,IF($H284=1,AT283,""))))))))</f>
        <v/>
      </c>
      <c r="AU284" t="str">
        <f ca="1">IF($E283="","",IF($F284="",AU283,IF(AND($M284=1,AU$9&gt;$B$9),"",IF(AND($M284=1,AU$9&lt;=$B$9),LOOKUP(AU$9,$A$12:$A$111,$B$12:$B$111),IF(AND($H284=-1,AV$9=$R283),"",IF($H284=-1,AV283,IF(AND($H284=1,AT$9=$R283),$J284,IF($H284=1,AU283,""))))))))</f>
        <v/>
      </c>
      <c r="AV284" t="str">
        <f ca="1">IF($E283="","",IF($F284="",AV283,IF(AND($M284=1,AV$9&gt;$B$9),"",IF(AND($M284=1,AV$9&lt;=$B$9),LOOKUP(AV$9,$A$12:$A$111,$B$12:$B$111),IF(AND($H284=-1,AW$9=$R283),"",IF($H284=-1,AW283,IF(AND($H284=1,AU$9=$R283),$J284,IF($H284=1,AV283,""))))))))</f>
        <v/>
      </c>
      <c r="AW284" t="str">
        <f ca="1">IF($E283="","",IF($F284="",AW283,IF(AND($M284=1,AW$9&gt;$B$9),"",IF(AND($M284=1,AW$9&lt;=$B$9),LOOKUP(AW$9,$A$12:$A$111,$B$12:$B$111),IF(AND($H284=-1,AX$9=$R283),"",IF($H284=-1,AX283,IF(AND($H284=1,AV$9=$R283),$J284,IF($H284=1,AW283,""))))))))</f>
        <v/>
      </c>
      <c r="AX284" t="str">
        <f ca="1">IF($E283="","",IF($F284="",AX283,IF(AND($M284=1,AX$9&gt;$B$9),"",IF(AND($M284=1,AX$9&lt;=$B$9),LOOKUP(AX$9,$A$12:$A$111,$B$12:$B$111),IF(AND($H284=-1,AY$9=$R283),"",IF($H284=-1,AY283,IF(AND($H284=1,AW$9=$R283),$J284,IF($H284=1,AX283,""))))))))</f>
        <v/>
      </c>
      <c r="AY284" t="str">
        <f ca="1">IF($E283="","",IF($F284="",AY283,IF(AND($M284=1,AY$9&gt;$B$9),"",IF(AND($M284=1,AY$9&lt;=$B$9),LOOKUP(AY$9,$A$12:$A$111,$B$12:$B$111),IF(AND($H284=-1,AZ$9=$R283),"",IF($H284=-1,AZ283,IF(AND($H284=1,AX$9=$R283),$J284,IF($H284=1,AY283,""))))))))</f>
        <v/>
      </c>
      <c r="AZ284" t="str">
        <f ca="1">IF($E283="","",IF($F284="",AZ283,IF(AND($M284=1,AZ$9&gt;$B$9),"",IF(AND($M284=1,AZ$9&lt;=$B$9),LOOKUP(AZ$9,$A$12:$A$111,$B$12:$B$111),IF(AND($H284=-1,BA$9=$R283),"",IF($H284=-1,BA283,IF(AND($H284=1,AY$9=$R283),$J284,IF($H284=1,AZ283,""))))))))</f>
        <v/>
      </c>
      <c r="BA284" t="str">
        <f ca="1">IF($E283="","",IF($F284="",BA283,IF(AND($M284=1,BA$9&gt;$B$9),"",IF(AND($M284=1,BA$9&lt;=$B$9),LOOKUP(BA$9,$A$12:$A$111,$B$12:$B$111),IF(AND($H284=-1,BB$9=$R283),"",IF($H284=-1,BB283,IF(AND($H284=1,AZ$9=$R283),$J284,IF($H284=1,BA283,""))))))))</f>
        <v/>
      </c>
      <c r="BB284" t="str">
        <f ca="1">IF($E283="","",IF($F284="",BB283,IF(AND($M284=1,BB$9&gt;$B$9),"",IF(AND($M284=1,BB$9&lt;=$B$9),LOOKUP(BB$9,$A$12:$A$111,$B$12:$B$111),IF(AND($H284=-1,BC$9=$R283),"",IF($H284=-1,BC283,IF(AND($H284=1,BA$9=$R283),$J284,IF($H284=1,BB283,""))))))))</f>
        <v/>
      </c>
      <c r="BC284" t="str">
        <f ca="1">IF($E283="","",IF($F284="",BC283,IF(AND($M284=1,BC$9&gt;$B$9),"",IF(AND($M284=1,BC$9&lt;=$B$9),LOOKUP(BC$9,$A$12:$A$111,$B$12:$B$111),IF(AND($H284=-1,BD$9=$R283),"",IF($H284=-1,BD283,IF(AND($H284=1,BB$9=$R283),$J284,IF($H284=1,BC283,""))))))))</f>
        <v/>
      </c>
      <c r="BD284" t="str">
        <f ca="1">IF($E283="","",IF($F284="",BD283,IF(AND($M284=1,BD$9&gt;$B$9),"",IF(AND($M284=1,BD$9&lt;=$B$9),LOOKUP(BD$9,$A$12:$A$111,$B$12:$B$111),IF(AND($H284=-1,BE$9=$R283),"",IF($H284=-1,BE283,IF(AND($H284=1,BC$9=$R283),$J284,IF($H284=1,BD283,""))))))))</f>
        <v/>
      </c>
      <c r="BE284" t="str">
        <f ca="1">IF($E283="","",IF($F284="",BE283,IF(AND($M284=1,BE$9&gt;$B$9),"",IF(AND($M284=1,BE$9&lt;=$B$9),LOOKUP(BE$9,$A$12:$A$111,$B$12:$B$111),IF(AND($H284=-1,BF$9=$R283),"",IF($H284=-1,BF283,IF(AND($H284=1,BD$9=$R283),$J284,IF($H284=1,BE283,""))))))))</f>
        <v/>
      </c>
      <c r="BF284" t="str">
        <f ca="1">IF($E283="","",IF($F284="",BF283,IF(AND($M284=1,BF$9&gt;$B$9),"",IF(AND($M284=1,BF$9&lt;=$B$9),LOOKUP(BF$9,$A$12:$A$111,$B$12:$B$111),IF(AND($H284=-1,BG$9=$R283),"",IF($H284=-1,BG283,IF(AND($H284=1,BE$9=$R283),$J284,IF($H284=1,BF283,""))))))))</f>
        <v/>
      </c>
      <c r="BG284" t="str">
        <f ca="1">IF($E283="","",IF($F284="",BG283,IF(AND($M284=1,BG$9&gt;$B$9),"",IF(AND($M284=1,BG$9&lt;=$B$9),LOOKUP(BG$9,$A$12:$A$111,$B$12:$B$111),IF(AND($H284=-1,BH$9=$R283),"",IF($H284=-1,BH283,IF(AND($H284=1,BF$9=$R283),$J284,IF($H284=1,BG283,""))))))))</f>
        <v/>
      </c>
      <c r="BH284" t="str">
        <f ca="1">IF($E283="","",IF($F284="",BH283,IF(AND($M284=1,BH$9&gt;$B$9),"",IF(AND($M284=1,BH$9&lt;=$B$9),LOOKUP(BH$9,$A$12:$A$111,$B$12:$B$111),IF(AND($H284=-1,BI$9=$R283),"",IF($H284=-1,BI283,IF(AND($H284=1,BG$9=$R283),$J284,IF($H284=1,BH283,""))))))))</f>
        <v/>
      </c>
      <c r="BI284" t="str">
        <f ca="1">IF($E283="","",IF($F284="",BI283,IF(AND($M284=1,BI$9&gt;$B$9),"",IF(AND($M284=1,BI$9&lt;=$B$9),LOOKUP(BI$9,$A$12:$A$111,$B$12:$B$111),IF(AND($H284=-1,BJ$9=$R283),"",IF($H284=-1,BJ283,IF(AND($H284=1,BH$9=$R283),$J284,IF($H284=1,BI283,""))))))))</f>
        <v/>
      </c>
      <c r="BJ284" t="str">
        <f ca="1">IF($E283="","",IF($F284="",BJ283,IF(AND($M284=1,BJ$9&gt;$B$9),"",IF(AND($M284=1,BJ$9&lt;=$B$9),LOOKUP(BJ$9,$A$12:$A$111,$B$12:$B$111),IF(AND($H284=-1,BK$9=$R283),"",IF($H284=-1,BK283,IF(AND($H284=1,BI$9=$R283),$J284,IF($H284=1,BJ283,""))))))))</f>
        <v/>
      </c>
      <c r="BK284" t="str">
        <f ca="1">IF($E283="","",IF($F284="",BK283,IF(AND($M284=1,BK$9&gt;$B$9),"",IF(AND($M284=1,BK$9&lt;=$B$9),LOOKUP(BK$9,$A$12:$A$111,$B$12:$B$111),IF(AND($H284=-1,BL$9=$R283),"",IF($H284=-1,BL283,IF(AND($H284=1,BJ$9=$R283),$J284,IF($H284=1,BK283,""))))))))</f>
        <v/>
      </c>
      <c r="BL284" t="str">
        <f ca="1">IF($E283="","",IF($F284="",BL283,IF(AND($M284=1,BL$9&gt;$B$9),"",IF(AND($M284=1,BL$9&lt;=$B$9),LOOKUP(BL$9,$A$12:$A$111,$B$12:$B$111),IF(AND($H284=-1,BM$9=$R283),"",IF($H284=-1,BM283,IF(AND($H284=1,BK$9=$R283),$J284,IF($H284=1,BL283,""))))))))</f>
        <v/>
      </c>
      <c r="BM284" t="str">
        <f ca="1">IF($E283="","",IF($F284="",BM283,IF(AND($M284=1,BM$9&gt;$B$9),"",IF(AND($M284=1,BM$9&lt;=$B$9),LOOKUP(BM$9,$A$12:$A$111,$B$12:$B$111),IF(AND($H284=-1,BN$9=$R283),"",IF($H284=-1,BN283,IF(AND($H284=1,BL$9=$R283),$J284,IF($H284=1,BM283,""))))))))</f>
        <v/>
      </c>
      <c r="BN284">
        <f ca="1">IF($E283="","",IF($F284="",BN283,IF(AND($M284=1,BN$9&gt;$B$9),"",IF(AND($M284=1,BN$9&lt;=$B$9),LOOKUP(BN$9,$A$12:$A$111,$B$12:$B$111),IF(AND($H284=-1,BO$9=$R283),"",IF($H284=-1,BO283,IF(AND($H284=1,BM$9=$R283),$J284,IF($H284=1,BN283,""))))))))</f>
        <v>0</v>
      </c>
      <c r="BO284">
        <f ca="1">IF($E283="","",IF($F284="",BO283,IF(AND($M284=1,BO$9&gt;$B$9),"",IF(AND($M284=1,BO$9&lt;=$B$9),LOOKUP(BO$9,$A$12:$A$111,$B$12:$B$111),IF(AND($H284=-1,BP$9=$R283),"",IF($H284=-1,BP283,IF(AND($H284=1,BN$9=$R283),$J284,IF($H284=1,BO283,""))))))))</f>
        <v>0</v>
      </c>
      <c r="BP284">
        <f ca="1">IF($E283="","",IF($F284="",BP283,IF(AND($M284=1,BP$9&gt;$B$9),"",IF(AND($M284=1,BP$9&lt;=$B$9),LOOKUP(BP$9,$A$12:$A$111,$B$12:$B$111),IF(AND($H284=-1,BQ$9=$R283),"",IF($H284=-1,BQ283,IF(AND($H284=1,BO$9=$R283),$J284,IF($H284=1,BP283,""))))))))</f>
        <v>0</v>
      </c>
    </row>
    <row r="285" spans="4:68" x14ac:dyDescent="0.25">
      <c r="D285" s="4">
        <v>275</v>
      </c>
      <c r="E285" s="1">
        <f t="shared" ca="1" si="39"/>
        <v>4</v>
      </c>
      <c r="F285" t="str">
        <f ca="1">IF(E284="","",IF(AND(B$3="Last",G284="Zero"),F284,IF(B$3="Last",G284,IF(AND(B$3="2nd last",G283="Zero"),F284,IF(B$3="2nd last",G283,IF(AND(B$3="Opposite",G284="Zero"),F284,IF(AND(B$3="Opposite",G284="Red"),"Black",IF(AND(B$3="Opposite",G284="Black"),"Red",IF(AND(B$3="Opposite",G284="Odd"),"Even",IF(AND(B$3="Opposite",G284="Even"),"Odd",IF(AND(B$3="Opposite",G284="High"),"Low",IF(AND(B$3="Opposite",G284="Low"),"High",IF(COUNTIF(Refs!$E$5:$I$6,B$3)=1,RevLab!B$3,"")))))))))))))</f>
        <v>Black</v>
      </c>
      <c r="G285" t="str">
        <f ca="1">IF(E285="","",IF(B$2="Red/Black",LOOKUP(E285,Refs!D:D,Refs!F:F),IF(B$2="High/Low",LOOKUP(E285,Refs!D:D,Refs!H:H),IF(B$2="Odd/Even",LOOKUP(E285,Refs!D:D,Refs!J:J),""))))</f>
        <v>Black</v>
      </c>
      <c r="H285">
        <f t="shared" ca="1" si="40"/>
        <v>1</v>
      </c>
      <c r="I285">
        <f ca="1">IF(E284="","",IF(F285="","",IF(AND(R284&gt;1,P284+Q284&gt;=$B$4),$B$4,IF(R284=1,P284,P284+Q284))))</f>
        <v>21</v>
      </c>
      <c r="J285">
        <f t="shared" ca="1" si="41"/>
        <v>21</v>
      </c>
      <c r="K285">
        <f t="shared" ca="1" si="43"/>
        <v>-246</v>
      </c>
      <c r="L285">
        <f t="shared" ca="1" si="44"/>
        <v>86</v>
      </c>
      <c r="M285">
        <f t="shared" ca="1" si="42"/>
        <v>0</v>
      </c>
      <c r="P285">
        <f t="shared" ca="1" si="36"/>
        <v>3</v>
      </c>
      <c r="Q285">
        <f t="shared" ca="1" si="37"/>
        <v>21</v>
      </c>
      <c r="R285" s="2">
        <f t="shared" ca="1" si="38"/>
        <v>7</v>
      </c>
      <c r="S285" s="4">
        <f ca="1">IF(E284="","",IF($F285="",S284,IF($M285=1,LOOKUP(S$9,$A$12:$A$111,$B$12:$B$111),IF(AND($H285=-1,T$9=$R284),"",IF($H285=-1,T284,IF($H285=1,S284))))))</f>
        <v>3</v>
      </c>
      <c r="T285">
        <f ca="1">IF($E284="","",IF($F285="",T284,IF(AND($M285=1,T$9&gt;$B$9),"",IF(AND($M285=1,T$9&lt;=$B$9),LOOKUP(T$9,$A$12:$A$111,$B$12:$B$111),IF(AND($H285=-1,U$9=$R284),"",IF($H285=-1,U284,IF(AND($H285=1,S$9=$R284),$J285,IF($H285=1,T284,""))))))))</f>
        <v>6</v>
      </c>
      <c r="U285">
        <f ca="1">IF($E284="","",IF($F285="",U284,IF(AND($M285=1,U$9&gt;$B$9),"",IF(AND($M285=1,U$9&lt;=$B$9),LOOKUP(U$9,$A$12:$A$111,$B$12:$B$111),IF(AND($H285=-1,V$9=$R284),"",IF($H285=-1,V284,IF(AND($H285=1,T$9=$R284),$J285,IF($H285=1,U284,""))))))))</f>
        <v>9</v>
      </c>
      <c r="V285">
        <f ca="1">IF($E284="","",IF($F285="",V284,IF(AND($M285=1,V$9&gt;$B$9),"",IF(AND($M285=1,V$9&lt;=$B$9),LOOKUP(V$9,$A$12:$A$111,$B$12:$B$111),IF(AND($H285=-1,W$9=$R284),"",IF($H285=-1,W284,IF(AND($H285=1,U$9=$R284),$J285,IF($H285=1,V284,""))))))))</f>
        <v>12</v>
      </c>
      <c r="W285">
        <f ca="1">IF($E284="","",IF($F285="",W284,IF(AND($M285=1,W$9&gt;$B$9),"",IF(AND($M285=1,W$9&lt;=$B$9),LOOKUP(W$9,$A$12:$A$111,$B$12:$B$111),IF(AND($H285=-1,X$9=$R284),"",IF($H285=-1,X284,IF(AND($H285=1,V$9=$R284),$J285,IF($H285=1,W284,""))))))))</f>
        <v>15</v>
      </c>
      <c r="X285">
        <f ca="1">IF($E284="","",IF($F285="",X284,IF(AND($M285=1,X$9&gt;$B$9),"",IF(AND($M285=1,X$9&lt;=$B$9),LOOKUP(X$9,$A$12:$A$111,$B$12:$B$111),IF(AND($H285=-1,Y$9=$R284),"",IF($H285=-1,Y284,IF(AND($H285=1,W$9=$R284),$J285,IF($H285=1,X284,""))))))))</f>
        <v>18</v>
      </c>
      <c r="Y285">
        <f ca="1">IF($E284="","",IF($F285="",Y284,IF(AND($M285=1,Y$9&gt;$B$9),"",IF(AND($M285=1,Y$9&lt;=$B$9),LOOKUP(Y$9,$A$12:$A$111,$B$12:$B$111),IF(AND($H285=-1,Z$9=$R284),"",IF($H285=-1,Z284,IF(AND($H285=1,X$9=$R284),$J285,IF($H285=1,Y284,""))))))))</f>
        <v>21</v>
      </c>
      <c r="Z285" t="str">
        <f ca="1">IF($E284="","",IF($F285="",Z284,IF(AND($M285=1,Z$9&gt;$B$9),"",IF(AND($M285=1,Z$9&lt;=$B$9),LOOKUP(Z$9,$A$12:$A$111,$B$12:$B$111),IF(AND($H285=-1,AA$9=$R284),"",IF($H285=-1,AA284,IF(AND($H285=1,Y$9=$R284),$J285,IF($H285=1,Z284,""))))))))</f>
        <v/>
      </c>
      <c r="AA285" t="str">
        <f ca="1">IF($E284="","",IF($F285="",AA284,IF(AND($M285=1,AA$9&gt;$B$9),"",IF(AND($M285=1,AA$9&lt;=$B$9),LOOKUP(AA$9,$A$12:$A$111,$B$12:$B$111),IF(AND($H285=-1,AB$9=$R284),"",IF($H285=-1,AB284,IF(AND($H285=1,Z$9=$R284),$J285,IF($H285=1,AA284,""))))))))</f>
        <v/>
      </c>
      <c r="AB285" t="str">
        <f ca="1">IF($E284="","",IF($F285="",AB284,IF(AND($M285=1,AB$9&gt;$B$9),"",IF(AND($M285=1,AB$9&lt;=$B$9),LOOKUP(AB$9,$A$12:$A$111,$B$12:$B$111),IF(AND($H285=-1,AC$9=$R284),"",IF($H285=-1,AC284,IF(AND($H285=1,AA$9=$R284),$J285,IF($H285=1,AB284,""))))))))</f>
        <v/>
      </c>
      <c r="AC285" t="str">
        <f ca="1">IF($E284="","",IF($F285="",AC284,IF(AND($M285=1,AC$9&gt;$B$9),"",IF(AND($M285=1,AC$9&lt;=$B$9),LOOKUP(AC$9,$A$12:$A$111,$B$12:$B$111),IF(AND($H285=-1,AD$9=$R284),"",IF($H285=-1,AD284,IF(AND($H285=1,AB$9=$R284),$J285,IF($H285=1,AC284,""))))))))</f>
        <v/>
      </c>
      <c r="AD285" t="str">
        <f ca="1">IF($E284="","",IF($F285="",AD284,IF(AND($M285=1,AD$9&gt;$B$9),"",IF(AND($M285=1,AD$9&lt;=$B$9),LOOKUP(AD$9,$A$12:$A$111,$B$12:$B$111),IF(AND($H285=-1,AE$9=$R284),"",IF($H285=-1,AE284,IF(AND($H285=1,AC$9=$R284),$J285,IF($H285=1,AD284,""))))))))</f>
        <v/>
      </c>
      <c r="AE285" t="str">
        <f ca="1">IF($E284="","",IF($F285="",AE284,IF(AND($M285=1,AE$9&gt;$B$9),"",IF(AND($M285=1,AE$9&lt;=$B$9),LOOKUP(AE$9,$A$12:$A$111,$B$12:$B$111),IF(AND($H285=-1,AF$9=$R284),"",IF($H285=-1,AF284,IF(AND($H285=1,AD$9=$R284),$J285,IF($H285=1,AE284,""))))))))</f>
        <v/>
      </c>
      <c r="AF285" t="str">
        <f ca="1">IF($E284="","",IF($F285="",AF284,IF(AND($M285=1,AF$9&gt;$B$9),"",IF(AND($M285=1,AF$9&lt;=$B$9),LOOKUP(AF$9,$A$12:$A$111,$B$12:$B$111),IF(AND($H285=-1,AG$9=$R284),"",IF($H285=-1,AG284,IF(AND($H285=1,AE$9=$R284),$J285,IF($H285=1,AF284,""))))))))</f>
        <v/>
      </c>
      <c r="AG285" t="str">
        <f ca="1">IF($E284="","",IF($F285="",AG284,IF(AND($M285=1,AG$9&gt;$B$9),"",IF(AND($M285=1,AG$9&lt;=$B$9),LOOKUP(AG$9,$A$12:$A$111,$B$12:$B$111),IF(AND($H285=-1,AH$9=$R284),"",IF($H285=-1,AH284,IF(AND($H285=1,AF$9=$R284),$J285,IF($H285=1,AG284,""))))))))</f>
        <v/>
      </c>
      <c r="AH285" t="str">
        <f ca="1">IF($E284="","",IF($F285="",AH284,IF(AND($M285=1,AH$9&gt;$B$9),"",IF(AND($M285=1,AH$9&lt;=$B$9),LOOKUP(AH$9,$A$12:$A$111,$B$12:$B$111),IF(AND($H285=-1,AI$9=$R284),"",IF($H285=-1,AI284,IF(AND($H285=1,AG$9=$R284),$J285,IF($H285=1,AH284,""))))))))</f>
        <v/>
      </c>
      <c r="AI285" t="str">
        <f ca="1">IF($E284="","",IF($F285="",AI284,IF(AND($M285=1,AI$9&gt;$B$9),"",IF(AND($M285=1,AI$9&lt;=$B$9),LOOKUP(AI$9,$A$12:$A$111,$B$12:$B$111),IF(AND($H285=-1,AJ$9=$R284),"",IF($H285=-1,AJ284,IF(AND($H285=1,AH$9=$R284),$J285,IF($H285=1,AI284,""))))))))</f>
        <v/>
      </c>
      <c r="AJ285" t="str">
        <f ca="1">IF($E284="","",IF($F285="",AJ284,IF(AND($M285=1,AJ$9&gt;$B$9),"",IF(AND($M285=1,AJ$9&lt;=$B$9),LOOKUP(AJ$9,$A$12:$A$111,$B$12:$B$111),IF(AND($H285=-1,AK$9=$R284),"",IF($H285=-1,AK284,IF(AND($H285=1,AI$9=$R284),$J285,IF($H285=1,AJ284,""))))))))</f>
        <v/>
      </c>
      <c r="AK285" t="str">
        <f ca="1">IF($E284="","",IF($F285="",AK284,IF(AND($M285=1,AK$9&gt;$B$9),"",IF(AND($M285=1,AK$9&lt;=$B$9),LOOKUP(AK$9,$A$12:$A$111,$B$12:$B$111),IF(AND($H285=-1,AL$9=$R284),"",IF($H285=-1,AL284,IF(AND($H285=1,AJ$9=$R284),$J285,IF($H285=1,AK284,""))))))))</f>
        <v/>
      </c>
      <c r="AL285" t="str">
        <f ca="1">IF($E284="","",IF($F285="",AL284,IF(AND($M285=1,AL$9&gt;$B$9),"",IF(AND($M285=1,AL$9&lt;=$B$9),LOOKUP(AL$9,$A$12:$A$111,$B$12:$B$111),IF(AND($H285=-1,AM$9=$R284),"",IF($H285=-1,AM284,IF(AND($H285=1,AK$9=$R284),$J285,IF($H285=1,AL284,""))))))))</f>
        <v/>
      </c>
      <c r="AM285" t="str">
        <f ca="1">IF($E284="","",IF($F285="",AM284,IF(AND($M285=1,AM$9&gt;$B$9),"",IF(AND($M285=1,AM$9&lt;=$B$9),LOOKUP(AM$9,$A$12:$A$111,$B$12:$B$111),IF(AND($H285=-1,AN$9=$R284),"",IF($H285=-1,AN284,IF(AND($H285=1,AL$9=$R284),$J285,IF($H285=1,AM284,""))))))))</f>
        <v/>
      </c>
      <c r="AN285" t="str">
        <f ca="1">IF($E284="","",IF($F285="",AN284,IF(AND($M285=1,AN$9&gt;$B$9),"",IF(AND($M285=1,AN$9&lt;=$B$9),LOOKUP(AN$9,$A$12:$A$111,$B$12:$B$111),IF(AND($H285=-1,AO$9=$R284),"",IF($H285=-1,AO284,IF(AND($H285=1,AM$9=$R284),$J285,IF($H285=1,AN284,""))))))))</f>
        <v/>
      </c>
      <c r="AO285" t="str">
        <f ca="1">IF($E284="","",IF($F285="",AO284,IF(AND($M285=1,AO$9&gt;$B$9),"",IF(AND($M285=1,AO$9&lt;=$B$9),LOOKUP(AO$9,$A$12:$A$111,$B$12:$B$111),IF(AND($H285=-1,AP$9=$R284),"",IF($H285=-1,AP284,IF(AND($H285=1,AN$9=$R284),$J285,IF($H285=1,AO284,""))))))))</f>
        <v/>
      </c>
      <c r="AP285" t="str">
        <f ca="1">IF($E284="","",IF($F285="",AP284,IF(AND($M285=1,AP$9&gt;$B$9),"",IF(AND($M285=1,AP$9&lt;=$B$9),LOOKUP(AP$9,$A$12:$A$111,$B$12:$B$111),IF(AND($H285=-1,AQ$9=$R284),"",IF($H285=-1,AQ284,IF(AND($H285=1,AO$9=$R284),$J285,IF($H285=1,AP284,""))))))))</f>
        <v/>
      </c>
      <c r="AQ285" t="str">
        <f ca="1">IF($E284="","",IF($F285="",AQ284,IF(AND($M285=1,AQ$9&gt;$B$9),"",IF(AND($M285=1,AQ$9&lt;=$B$9),LOOKUP(AQ$9,$A$12:$A$111,$B$12:$B$111),IF(AND($H285=-1,AR$9=$R284),"",IF($H285=-1,AR284,IF(AND($H285=1,AP$9=$R284),$J285,IF($H285=1,AQ284,""))))))))</f>
        <v/>
      </c>
      <c r="AR285" t="str">
        <f ca="1">IF($E284="","",IF($F285="",AR284,IF(AND($M285=1,AR$9&gt;$B$9),"",IF(AND($M285=1,AR$9&lt;=$B$9),LOOKUP(AR$9,$A$12:$A$111,$B$12:$B$111),IF(AND($H285=-1,AS$9=$R284),"",IF($H285=-1,AS284,IF(AND($H285=1,AQ$9=$R284),$J285,IF($H285=1,AR284,""))))))))</f>
        <v/>
      </c>
      <c r="AS285" t="str">
        <f ca="1">IF($E284="","",IF($F285="",AS284,IF(AND($M285=1,AS$9&gt;$B$9),"",IF(AND($M285=1,AS$9&lt;=$B$9),LOOKUP(AS$9,$A$12:$A$111,$B$12:$B$111),IF(AND($H285=-1,AT$9=$R284),"",IF($H285=-1,AT284,IF(AND($H285=1,AR$9=$R284),$J285,IF($H285=1,AS284,""))))))))</f>
        <v/>
      </c>
      <c r="AT285" t="str">
        <f ca="1">IF($E284="","",IF($F285="",AT284,IF(AND($M285=1,AT$9&gt;$B$9),"",IF(AND($M285=1,AT$9&lt;=$B$9),LOOKUP(AT$9,$A$12:$A$111,$B$12:$B$111),IF(AND($H285=-1,AU$9=$R284),"",IF($H285=-1,AU284,IF(AND($H285=1,AS$9=$R284),$J285,IF($H285=1,AT284,""))))))))</f>
        <v/>
      </c>
      <c r="AU285" t="str">
        <f ca="1">IF($E284="","",IF($F285="",AU284,IF(AND($M285=1,AU$9&gt;$B$9),"",IF(AND($M285=1,AU$9&lt;=$B$9),LOOKUP(AU$9,$A$12:$A$111,$B$12:$B$111),IF(AND($H285=-1,AV$9=$R284),"",IF($H285=-1,AV284,IF(AND($H285=1,AT$9=$R284),$J285,IF($H285=1,AU284,""))))))))</f>
        <v/>
      </c>
      <c r="AV285" t="str">
        <f ca="1">IF($E284="","",IF($F285="",AV284,IF(AND($M285=1,AV$9&gt;$B$9),"",IF(AND($M285=1,AV$9&lt;=$B$9),LOOKUP(AV$9,$A$12:$A$111,$B$12:$B$111),IF(AND($H285=-1,AW$9=$R284),"",IF($H285=-1,AW284,IF(AND($H285=1,AU$9=$R284),$J285,IF($H285=1,AV284,""))))))))</f>
        <v/>
      </c>
      <c r="AW285" t="str">
        <f ca="1">IF($E284="","",IF($F285="",AW284,IF(AND($M285=1,AW$9&gt;$B$9),"",IF(AND($M285=1,AW$9&lt;=$B$9),LOOKUP(AW$9,$A$12:$A$111,$B$12:$B$111),IF(AND($H285=-1,AX$9=$R284),"",IF($H285=-1,AX284,IF(AND($H285=1,AV$9=$R284),$J285,IF($H285=1,AW284,""))))))))</f>
        <v/>
      </c>
      <c r="AX285" t="str">
        <f ca="1">IF($E284="","",IF($F285="",AX284,IF(AND($M285=1,AX$9&gt;$B$9),"",IF(AND($M285=1,AX$9&lt;=$B$9),LOOKUP(AX$9,$A$12:$A$111,$B$12:$B$111),IF(AND($H285=-1,AY$9=$R284),"",IF($H285=-1,AY284,IF(AND($H285=1,AW$9=$R284),$J285,IF($H285=1,AX284,""))))))))</f>
        <v/>
      </c>
      <c r="AY285" t="str">
        <f ca="1">IF($E284="","",IF($F285="",AY284,IF(AND($M285=1,AY$9&gt;$B$9),"",IF(AND($M285=1,AY$9&lt;=$B$9),LOOKUP(AY$9,$A$12:$A$111,$B$12:$B$111),IF(AND($H285=-1,AZ$9=$R284),"",IF($H285=-1,AZ284,IF(AND($H285=1,AX$9=$R284),$J285,IF($H285=1,AY284,""))))))))</f>
        <v/>
      </c>
      <c r="AZ285" t="str">
        <f ca="1">IF($E284="","",IF($F285="",AZ284,IF(AND($M285=1,AZ$9&gt;$B$9),"",IF(AND($M285=1,AZ$9&lt;=$B$9),LOOKUP(AZ$9,$A$12:$A$111,$B$12:$B$111),IF(AND($H285=-1,BA$9=$R284),"",IF($H285=-1,BA284,IF(AND($H285=1,AY$9=$R284),$J285,IF($H285=1,AZ284,""))))))))</f>
        <v/>
      </c>
      <c r="BA285" t="str">
        <f ca="1">IF($E284="","",IF($F285="",BA284,IF(AND($M285=1,BA$9&gt;$B$9),"",IF(AND($M285=1,BA$9&lt;=$B$9),LOOKUP(BA$9,$A$12:$A$111,$B$12:$B$111),IF(AND($H285=-1,BB$9=$R284),"",IF($H285=-1,BB284,IF(AND($H285=1,AZ$9=$R284),$J285,IF($H285=1,BA284,""))))))))</f>
        <v/>
      </c>
      <c r="BB285" t="str">
        <f ca="1">IF($E284="","",IF($F285="",BB284,IF(AND($M285=1,BB$9&gt;$B$9),"",IF(AND($M285=1,BB$9&lt;=$B$9),LOOKUP(BB$9,$A$12:$A$111,$B$12:$B$111),IF(AND($H285=-1,BC$9=$R284),"",IF($H285=-1,BC284,IF(AND($H285=1,BA$9=$R284),$J285,IF($H285=1,BB284,""))))))))</f>
        <v/>
      </c>
      <c r="BC285" t="str">
        <f ca="1">IF($E284="","",IF($F285="",BC284,IF(AND($M285=1,BC$9&gt;$B$9),"",IF(AND($M285=1,BC$9&lt;=$B$9),LOOKUP(BC$9,$A$12:$A$111,$B$12:$B$111),IF(AND($H285=-1,BD$9=$R284),"",IF($H285=-1,BD284,IF(AND($H285=1,BB$9=$R284),$J285,IF($H285=1,BC284,""))))))))</f>
        <v/>
      </c>
      <c r="BD285" t="str">
        <f ca="1">IF($E284="","",IF($F285="",BD284,IF(AND($M285=1,BD$9&gt;$B$9),"",IF(AND($M285=1,BD$9&lt;=$B$9),LOOKUP(BD$9,$A$12:$A$111,$B$12:$B$111),IF(AND($H285=-1,BE$9=$R284),"",IF($H285=-1,BE284,IF(AND($H285=1,BC$9=$R284),$J285,IF($H285=1,BD284,""))))))))</f>
        <v/>
      </c>
      <c r="BE285" t="str">
        <f ca="1">IF($E284="","",IF($F285="",BE284,IF(AND($M285=1,BE$9&gt;$B$9),"",IF(AND($M285=1,BE$9&lt;=$B$9),LOOKUP(BE$9,$A$12:$A$111,$B$12:$B$111),IF(AND($H285=-1,BF$9=$R284),"",IF($H285=-1,BF284,IF(AND($H285=1,BD$9=$R284),$J285,IF($H285=1,BE284,""))))))))</f>
        <v/>
      </c>
      <c r="BF285" t="str">
        <f ca="1">IF($E284="","",IF($F285="",BF284,IF(AND($M285=1,BF$9&gt;$B$9),"",IF(AND($M285=1,BF$9&lt;=$B$9),LOOKUP(BF$9,$A$12:$A$111,$B$12:$B$111),IF(AND($H285=-1,BG$9=$R284),"",IF($H285=-1,BG284,IF(AND($H285=1,BE$9=$R284),$J285,IF($H285=1,BF284,""))))))))</f>
        <v/>
      </c>
      <c r="BG285" t="str">
        <f ca="1">IF($E284="","",IF($F285="",BG284,IF(AND($M285=1,BG$9&gt;$B$9),"",IF(AND($M285=1,BG$9&lt;=$B$9),LOOKUP(BG$9,$A$12:$A$111,$B$12:$B$111),IF(AND($H285=-1,BH$9=$R284),"",IF($H285=-1,BH284,IF(AND($H285=1,BF$9=$R284),$J285,IF($H285=1,BG284,""))))))))</f>
        <v/>
      </c>
      <c r="BH285" t="str">
        <f ca="1">IF($E284="","",IF($F285="",BH284,IF(AND($M285=1,BH$9&gt;$B$9),"",IF(AND($M285=1,BH$9&lt;=$B$9),LOOKUP(BH$9,$A$12:$A$111,$B$12:$B$111),IF(AND($H285=-1,BI$9=$R284),"",IF($H285=-1,BI284,IF(AND($H285=1,BG$9=$R284),$J285,IF($H285=1,BH284,""))))))))</f>
        <v/>
      </c>
      <c r="BI285" t="str">
        <f ca="1">IF($E284="","",IF($F285="",BI284,IF(AND($M285=1,BI$9&gt;$B$9),"",IF(AND($M285=1,BI$9&lt;=$B$9),LOOKUP(BI$9,$A$12:$A$111,$B$12:$B$111),IF(AND($H285=-1,BJ$9=$R284),"",IF($H285=-1,BJ284,IF(AND($H285=1,BH$9=$R284),$J285,IF($H285=1,BI284,""))))))))</f>
        <v/>
      </c>
      <c r="BJ285" t="str">
        <f ca="1">IF($E284="","",IF($F285="",BJ284,IF(AND($M285=1,BJ$9&gt;$B$9),"",IF(AND($M285=1,BJ$9&lt;=$B$9),LOOKUP(BJ$9,$A$12:$A$111,$B$12:$B$111),IF(AND($H285=-1,BK$9=$R284),"",IF($H285=-1,BK284,IF(AND($H285=1,BI$9=$R284),$J285,IF($H285=1,BJ284,""))))))))</f>
        <v/>
      </c>
      <c r="BK285" t="str">
        <f ca="1">IF($E284="","",IF($F285="",BK284,IF(AND($M285=1,BK$9&gt;$B$9),"",IF(AND($M285=1,BK$9&lt;=$B$9),LOOKUP(BK$9,$A$12:$A$111,$B$12:$B$111),IF(AND($H285=-1,BL$9=$R284),"",IF($H285=-1,BL284,IF(AND($H285=1,BJ$9=$R284),$J285,IF($H285=1,BK284,""))))))))</f>
        <v/>
      </c>
      <c r="BL285" t="str">
        <f ca="1">IF($E284="","",IF($F285="",BL284,IF(AND($M285=1,BL$9&gt;$B$9),"",IF(AND($M285=1,BL$9&lt;=$B$9),LOOKUP(BL$9,$A$12:$A$111,$B$12:$B$111),IF(AND($H285=-1,BM$9=$R284),"",IF($H285=-1,BM284,IF(AND($H285=1,BK$9=$R284),$J285,IF($H285=1,BL284,""))))))))</f>
        <v/>
      </c>
      <c r="BM285" t="str">
        <f ca="1">IF($E284="","",IF($F285="",BM284,IF(AND($M285=1,BM$9&gt;$B$9),"",IF(AND($M285=1,BM$9&lt;=$B$9),LOOKUP(BM$9,$A$12:$A$111,$B$12:$B$111),IF(AND($H285=-1,BN$9=$R284),"",IF($H285=-1,BN284,IF(AND($H285=1,BL$9=$R284),$J285,IF($H285=1,BM284,""))))))))</f>
        <v/>
      </c>
      <c r="BN285">
        <f ca="1">IF($E284="","",IF($F285="",BN284,IF(AND($M285=1,BN$9&gt;$B$9),"",IF(AND($M285=1,BN$9&lt;=$B$9),LOOKUP(BN$9,$A$12:$A$111,$B$12:$B$111),IF(AND($H285=-1,BO$9=$R284),"",IF($H285=-1,BO284,IF(AND($H285=1,BM$9=$R284),$J285,IF($H285=1,BN284,""))))))))</f>
        <v>0</v>
      </c>
      <c r="BO285">
        <f ca="1">IF($E284="","",IF($F285="",BO284,IF(AND($M285=1,BO$9&gt;$B$9),"",IF(AND($M285=1,BO$9&lt;=$B$9),LOOKUP(BO$9,$A$12:$A$111,$B$12:$B$111),IF(AND($H285=-1,BP$9=$R284),"",IF($H285=-1,BP284,IF(AND($H285=1,BN$9=$R284),$J285,IF($H285=1,BO284,""))))))))</f>
        <v>0</v>
      </c>
      <c r="BP285">
        <f ca="1">IF($E284="","",IF($F285="",BP284,IF(AND($M285=1,BP$9&gt;$B$9),"",IF(AND($M285=1,BP$9&lt;=$B$9),LOOKUP(BP$9,$A$12:$A$111,$B$12:$B$111),IF(AND($H285=-1,BQ$9=$R284),"",IF($H285=-1,BQ284,IF(AND($H285=1,BO$9=$R284),$J285,IF($H285=1,BP284,""))))))))</f>
        <v>0</v>
      </c>
    </row>
    <row r="286" spans="4:68" x14ac:dyDescent="0.25">
      <c r="D286" s="4">
        <v>276</v>
      </c>
      <c r="E286" s="1">
        <f t="shared" ca="1" si="39"/>
        <v>23</v>
      </c>
      <c r="F286" t="str">
        <f ca="1">IF(E285="","",IF(AND(B$3="Last",G285="Zero"),F285,IF(B$3="Last",G285,IF(AND(B$3="2nd last",G284="Zero"),F285,IF(B$3="2nd last",G284,IF(AND(B$3="Opposite",G285="Zero"),F285,IF(AND(B$3="Opposite",G285="Red"),"Black",IF(AND(B$3="Opposite",G285="Black"),"Red",IF(AND(B$3="Opposite",G285="Odd"),"Even",IF(AND(B$3="Opposite",G285="Even"),"Odd",IF(AND(B$3="Opposite",G285="High"),"Low",IF(AND(B$3="Opposite",G285="Low"),"High",IF(COUNTIF(Refs!$E$5:$I$6,B$3)=1,RevLab!B$3,"")))))))))))))</f>
        <v>Black</v>
      </c>
      <c r="G286" t="str">
        <f ca="1">IF(E286="","",IF(B$2="Red/Black",LOOKUP(E286,Refs!D:D,Refs!F:F),IF(B$2="High/Low",LOOKUP(E286,Refs!D:D,Refs!H:H),IF(B$2="Odd/Even",LOOKUP(E286,Refs!D:D,Refs!J:J),""))))</f>
        <v>Red</v>
      </c>
      <c r="H286">
        <f t="shared" ca="1" si="40"/>
        <v>-1</v>
      </c>
      <c r="I286">
        <f ca="1">IF(E285="","",IF(F286="","",IF(AND(R285&gt;1,P285+Q285&gt;=$B$4),$B$4,IF(R285=1,P285,P285+Q285))))</f>
        <v>24</v>
      </c>
      <c r="J286">
        <f t="shared" ca="1" si="41"/>
        <v>-24</v>
      </c>
      <c r="K286">
        <f t="shared" ca="1" si="43"/>
        <v>-270</v>
      </c>
      <c r="L286">
        <f t="shared" ca="1" si="44"/>
        <v>86</v>
      </c>
      <c r="M286">
        <f t="shared" ca="1" si="42"/>
        <v>0</v>
      </c>
      <c r="P286">
        <f t="shared" ca="1" si="36"/>
        <v>6</v>
      </c>
      <c r="Q286">
        <f t="shared" ca="1" si="37"/>
        <v>18</v>
      </c>
      <c r="R286" s="2">
        <f t="shared" ca="1" si="38"/>
        <v>5</v>
      </c>
      <c r="S286" s="4">
        <f ca="1">IF(E285="","",IF($F286="",S285,IF($M286=1,LOOKUP(S$9,$A$12:$A$111,$B$12:$B$111),IF(AND($H286=-1,T$9=$R285),"",IF($H286=-1,T285,IF($H286=1,S285))))))</f>
        <v>6</v>
      </c>
      <c r="T286">
        <f ca="1">IF($E285="","",IF($F286="",T285,IF(AND($M286=1,T$9&gt;$B$9),"",IF(AND($M286=1,T$9&lt;=$B$9),LOOKUP(T$9,$A$12:$A$111,$B$12:$B$111),IF(AND($H286=-1,U$9=$R285),"",IF($H286=-1,U285,IF(AND($H286=1,S$9=$R285),$J286,IF($H286=1,T285,""))))))))</f>
        <v>9</v>
      </c>
      <c r="U286">
        <f ca="1">IF($E285="","",IF($F286="",U285,IF(AND($M286=1,U$9&gt;$B$9),"",IF(AND($M286=1,U$9&lt;=$B$9),LOOKUP(U$9,$A$12:$A$111,$B$12:$B$111),IF(AND($H286=-1,V$9=$R285),"",IF($H286=-1,V285,IF(AND($H286=1,T$9=$R285),$J286,IF($H286=1,U285,""))))))))</f>
        <v>12</v>
      </c>
      <c r="V286">
        <f ca="1">IF($E285="","",IF($F286="",V285,IF(AND($M286=1,V$9&gt;$B$9),"",IF(AND($M286=1,V$9&lt;=$B$9),LOOKUP(V$9,$A$12:$A$111,$B$12:$B$111),IF(AND($H286=-1,W$9=$R285),"",IF($H286=-1,W285,IF(AND($H286=1,U$9=$R285),$J286,IF($H286=1,V285,""))))))))</f>
        <v>15</v>
      </c>
      <c r="W286">
        <f ca="1">IF($E285="","",IF($F286="",W285,IF(AND($M286=1,W$9&gt;$B$9),"",IF(AND($M286=1,W$9&lt;=$B$9),LOOKUP(W$9,$A$12:$A$111,$B$12:$B$111),IF(AND($H286=-1,X$9=$R285),"",IF($H286=-1,X285,IF(AND($H286=1,V$9=$R285),$J286,IF($H286=1,W285,""))))))))</f>
        <v>18</v>
      </c>
      <c r="X286" t="str">
        <f ca="1">IF($E285="","",IF($F286="",X285,IF(AND($M286=1,X$9&gt;$B$9),"",IF(AND($M286=1,X$9&lt;=$B$9),LOOKUP(X$9,$A$12:$A$111,$B$12:$B$111),IF(AND($H286=-1,Y$9=$R285),"",IF($H286=-1,Y285,IF(AND($H286=1,W$9=$R285),$J286,IF($H286=1,X285,""))))))))</f>
        <v/>
      </c>
      <c r="Y286" t="str">
        <f ca="1">IF($E285="","",IF($F286="",Y285,IF(AND($M286=1,Y$9&gt;$B$9),"",IF(AND($M286=1,Y$9&lt;=$B$9),LOOKUP(Y$9,$A$12:$A$111,$B$12:$B$111),IF(AND($H286=-1,Z$9=$R285),"",IF($H286=-1,Z285,IF(AND($H286=1,X$9=$R285),$J286,IF($H286=1,Y285,""))))))))</f>
        <v/>
      </c>
      <c r="Z286" t="str">
        <f ca="1">IF($E285="","",IF($F286="",Z285,IF(AND($M286=1,Z$9&gt;$B$9),"",IF(AND($M286=1,Z$9&lt;=$B$9),LOOKUP(Z$9,$A$12:$A$111,$B$12:$B$111),IF(AND($H286=-1,AA$9=$R285),"",IF($H286=-1,AA285,IF(AND($H286=1,Y$9=$R285),$J286,IF($H286=1,Z285,""))))))))</f>
        <v/>
      </c>
      <c r="AA286" t="str">
        <f ca="1">IF($E285="","",IF($F286="",AA285,IF(AND($M286=1,AA$9&gt;$B$9),"",IF(AND($M286=1,AA$9&lt;=$B$9),LOOKUP(AA$9,$A$12:$A$111,$B$12:$B$111),IF(AND($H286=-1,AB$9=$R285),"",IF($H286=-1,AB285,IF(AND($H286=1,Z$9=$R285),$J286,IF($H286=1,AA285,""))))))))</f>
        <v/>
      </c>
      <c r="AB286" t="str">
        <f ca="1">IF($E285="","",IF($F286="",AB285,IF(AND($M286=1,AB$9&gt;$B$9),"",IF(AND($M286=1,AB$9&lt;=$B$9),LOOKUP(AB$9,$A$12:$A$111,$B$12:$B$111),IF(AND($H286=-1,AC$9=$R285),"",IF($H286=-1,AC285,IF(AND($H286=1,AA$9=$R285),$J286,IF($H286=1,AB285,""))))))))</f>
        <v/>
      </c>
      <c r="AC286" t="str">
        <f ca="1">IF($E285="","",IF($F286="",AC285,IF(AND($M286=1,AC$9&gt;$B$9),"",IF(AND($M286=1,AC$9&lt;=$B$9),LOOKUP(AC$9,$A$12:$A$111,$B$12:$B$111),IF(AND($H286=-1,AD$9=$R285),"",IF($H286=-1,AD285,IF(AND($H286=1,AB$9=$R285),$J286,IF($H286=1,AC285,""))))))))</f>
        <v/>
      </c>
      <c r="AD286" t="str">
        <f ca="1">IF($E285="","",IF($F286="",AD285,IF(AND($M286=1,AD$9&gt;$B$9),"",IF(AND($M286=1,AD$9&lt;=$B$9),LOOKUP(AD$9,$A$12:$A$111,$B$12:$B$111),IF(AND($H286=-1,AE$9=$R285),"",IF($H286=-1,AE285,IF(AND($H286=1,AC$9=$R285),$J286,IF($H286=1,AD285,""))))))))</f>
        <v/>
      </c>
      <c r="AE286" t="str">
        <f ca="1">IF($E285="","",IF($F286="",AE285,IF(AND($M286=1,AE$9&gt;$B$9),"",IF(AND($M286=1,AE$9&lt;=$B$9),LOOKUP(AE$9,$A$12:$A$111,$B$12:$B$111),IF(AND($H286=-1,AF$9=$R285),"",IF($H286=-1,AF285,IF(AND($H286=1,AD$9=$R285),$J286,IF($H286=1,AE285,""))))))))</f>
        <v/>
      </c>
      <c r="AF286" t="str">
        <f ca="1">IF($E285="","",IF($F286="",AF285,IF(AND($M286=1,AF$9&gt;$B$9),"",IF(AND($M286=1,AF$9&lt;=$B$9),LOOKUP(AF$9,$A$12:$A$111,$B$12:$B$111),IF(AND($H286=-1,AG$9=$R285),"",IF($H286=-1,AG285,IF(AND($H286=1,AE$9=$R285),$J286,IF($H286=1,AF285,""))))))))</f>
        <v/>
      </c>
      <c r="AG286" t="str">
        <f ca="1">IF($E285="","",IF($F286="",AG285,IF(AND($M286=1,AG$9&gt;$B$9),"",IF(AND($M286=1,AG$9&lt;=$B$9),LOOKUP(AG$9,$A$12:$A$111,$B$12:$B$111),IF(AND($H286=-1,AH$9=$R285),"",IF($H286=-1,AH285,IF(AND($H286=1,AF$9=$R285),$J286,IF($H286=1,AG285,""))))))))</f>
        <v/>
      </c>
      <c r="AH286" t="str">
        <f ca="1">IF($E285="","",IF($F286="",AH285,IF(AND($M286=1,AH$9&gt;$B$9),"",IF(AND($M286=1,AH$9&lt;=$B$9),LOOKUP(AH$9,$A$12:$A$111,$B$12:$B$111),IF(AND($H286=-1,AI$9=$R285),"",IF($H286=-1,AI285,IF(AND($H286=1,AG$9=$R285),$J286,IF($H286=1,AH285,""))))))))</f>
        <v/>
      </c>
      <c r="AI286" t="str">
        <f ca="1">IF($E285="","",IF($F286="",AI285,IF(AND($M286=1,AI$9&gt;$B$9),"",IF(AND($M286=1,AI$9&lt;=$B$9),LOOKUP(AI$9,$A$12:$A$111,$B$12:$B$111),IF(AND($H286=-1,AJ$9=$R285),"",IF($H286=-1,AJ285,IF(AND($H286=1,AH$9=$R285),$J286,IF($H286=1,AI285,""))))))))</f>
        <v/>
      </c>
      <c r="AJ286" t="str">
        <f ca="1">IF($E285="","",IF($F286="",AJ285,IF(AND($M286=1,AJ$9&gt;$B$9),"",IF(AND($M286=1,AJ$9&lt;=$B$9),LOOKUP(AJ$9,$A$12:$A$111,$B$12:$B$111),IF(AND($H286=-1,AK$9=$R285),"",IF($H286=-1,AK285,IF(AND($H286=1,AI$9=$R285),$J286,IF($H286=1,AJ285,""))))))))</f>
        <v/>
      </c>
      <c r="AK286" t="str">
        <f ca="1">IF($E285="","",IF($F286="",AK285,IF(AND($M286=1,AK$9&gt;$B$9),"",IF(AND($M286=1,AK$9&lt;=$B$9),LOOKUP(AK$9,$A$12:$A$111,$B$12:$B$111),IF(AND($H286=-1,AL$9=$R285),"",IF($H286=-1,AL285,IF(AND($H286=1,AJ$9=$R285),$J286,IF($H286=1,AK285,""))))))))</f>
        <v/>
      </c>
      <c r="AL286" t="str">
        <f ca="1">IF($E285="","",IF($F286="",AL285,IF(AND($M286=1,AL$9&gt;$B$9),"",IF(AND($M286=1,AL$9&lt;=$B$9),LOOKUP(AL$9,$A$12:$A$111,$B$12:$B$111),IF(AND($H286=-1,AM$9=$R285),"",IF($H286=-1,AM285,IF(AND($H286=1,AK$9=$R285),$J286,IF($H286=1,AL285,""))))))))</f>
        <v/>
      </c>
      <c r="AM286" t="str">
        <f ca="1">IF($E285="","",IF($F286="",AM285,IF(AND($M286=1,AM$9&gt;$B$9),"",IF(AND($M286=1,AM$9&lt;=$B$9),LOOKUP(AM$9,$A$12:$A$111,$B$12:$B$111),IF(AND($H286=-1,AN$9=$R285),"",IF($H286=-1,AN285,IF(AND($H286=1,AL$9=$R285),$J286,IF($H286=1,AM285,""))))))))</f>
        <v/>
      </c>
      <c r="AN286" t="str">
        <f ca="1">IF($E285="","",IF($F286="",AN285,IF(AND($M286=1,AN$9&gt;$B$9),"",IF(AND($M286=1,AN$9&lt;=$B$9),LOOKUP(AN$9,$A$12:$A$111,$B$12:$B$111),IF(AND($H286=-1,AO$9=$R285),"",IF($H286=-1,AO285,IF(AND($H286=1,AM$9=$R285),$J286,IF($H286=1,AN285,""))))))))</f>
        <v/>
      </c>
      <c r="AO286" t="str">
        <f ca="1">IF($E285="","",IF($F286="",AO285,IF(AND($M286=1,AO$9&gt;$B$9),"",IF(AND($M286=1,AO$9&lt;=$B$9),LOOKUP(AO$9,$A$12:$A$111,$B$12:$B$111),IF(AND($H286=-1,AP$9=$R285),"",IF($H286=-1,AP285,IF(AND($H286=1,AN$9=$R285),$J286,IF($H286=1,AO285,""))))))))</f>
        <v/>
      </c>
      <c r="AP286" t="str">
        <f ca="1">IF($E285="","",IF($F286="",AP285,IF(AND($M286=1,AP$9&gt;$B$9),"",IF(AND($M286=1,AP$9&lt;=$B$9),LOOKUP(AP$9,$A$12:$A$111,$B$12:$B$111),IF(AND($H286=-1,AQ$9=$R285),"",IF($H286=-1,AQ285,IF(AND($H286=1,AO$9=$R285),$J286,IF($H286=1,AP285,""))))))))</f>
        <v/>
      </c>
      <c r="AQ286" t="str">
        <f ca="1">IF($E285="","",IF($F286="",AQ285,IF(AND($M286=1,AQ$9&gt;$B$9),"",IF(AND($M286=1,AQ$9&lt;=$B$9),LOOKUP(AQ$9,$A$12:$A$111,$B$12:$B$111),IF(AND($H286=-1,AR$9=$R285),"",IF($H286=-1,AR285,IF(AND($H286=1,AP$9=$R285),$J286,IF($H286=1,AQ285,""))))))))</f>
        <v/>
      </c>
      <c r="AR286" t="str">
        <f ca="1">IF($E285="","",IF($F286="",AR285,IF(AND($M286=1,AR$9&gt;$B$9),"",IF(AND($M286=1,AR$9&lt;=$B$9),LOOKUP(AR$9,$A$12:$A$111,$B$12:$B$111),IF(AND($H286=-1,AS$9=$R285),"",IF($H286=-1,AS285,IF(AND($H286=1,AQ$9=$R285),$J286,IF($H286=1,AR285,""))))))))</f>
        <v/>
      </c>
      <c r="AS286" t="str">
        <f ca="1">IF($E285="","",IF($F286="",AS285,IF(AND($M286=1,AS$9&gt;$B$9),"",IF(AND($M286=1,AS$9&lt;=$B$9),LOOKUP(AS$9,$A$12:$A$111,$B$12:$B$111),IF(AND($H286=-1,AT$9=$R285),"",IF($H286=-1,AT285,IF(AND($H286=1,AR$9=$R285),$J286,IF($H286=1,AS285,""))))))))</f>
        <v/>
      </c>
      <c r="AT286" t="str">
        <f ca="1">IF($E285="","",IF($F286="",AT285,IF(AND($M286=1,AT$9&gt;$B$9),"",IF(AND($M286=1,AT$9&lt;=$B$9),LOOKUP(AT$9,$A$12:$A$111,$B$12:$B$111),IF(AND($H286=-1,AU$9=$R285),"",IF($H286=-1,AU285,IF(AND($H286=1,AS$9=$R285),$J286,IF($H286=1,AT285,""))))))))</f>
        <v/>
      </c>
      <c r="AU286" t="str">
        <f ca="1">IF($E285="","",IF($F286="",AU285,IF(AND($M286=1,AU$9&gt;$B$9),"",IF(AND($M286=1,AU$9&lt;=$B$9),LOOKUP(AU$9,$A$12:$A$111,$B$12:$B$111),IF(AND($H286=-1,AV$9=$R285),"",IF($H286=-1,AV285,IF(AND($H286=1,AT$9=$R285),$J286,IF($H286=1,AU285,""))))))))</f>
        <v/>
      </c>
      <c r="AV286" t="str">
        <f ca="1">IF($E285="","",IF($F286="",AV285,IF(AND($M286=1,AV$9&gt;$B$9),"",IF(AND($M286=1,AV$9&lt;=$B$9),LOOKUP(AV$9,$A$12:$A$111,$B$12:$B$111),IF(AND($H286=-1,AW$9=$R285),"",IF($H286=-1,AW285,IF(AND($H286=1,AU$9=$R285),$J286,IF($H286=1,AV285,""))))))))</f>
        <v/>
      </c>
      <c r="AW286" t="str">
        <f ca="1">IF($E285="","",IF($F286="",AW285,IF(AND($M286=1,AW$9&gt;$B$9),"",IF(AND($M286=1,AW$9&lt;=$B$9),LOOKUP(AW$9,$A$12:$A$111,$B$12:$B$111),IF(AND($H286=-1,AX$9=$R285),"",IF($H286=-1,AX285,IF(AND($H286=1,AV$9=$R285),$J286,IF($H286=1,AW285,""))))))))</f>
        <v/>
      </c>
      <c r="AX286" t="str">
        <f ca="1">IF($E285="","",IF($F286="",AX285,IF(AND($M286=1,AX$9&gt;$B$9),"",IF(AND($M286=1,AX$9&lt;=$B$9),LOOKUP(AX$9,$A$12:$A$111,$B$12:$B$111),IF(AND($H286=-1,AY$9=$R285),"",IF($H286=-1,AY285,IF(AND($H286=1,AW$9=$R285),$J286,IF($H286=1,AX285,""))))))))</f>
        <v/>
      </c>
      <c r="AY286" t="str">
        <f ca="1">IF($E285="","",IF($F286="",AY285,IF(AND($M286=1,AY$9&gt;$B$9),"",IF(AND($M286=1,AY$9&lt;=$B$9),LOOKUP(AY$9,$A$12:$A$111,$B$12:$B$111),IF(AND($H286=-1,AZ$9=$R285),"",IF($H286=-1,AZ285,IF(AND($H286=1,AX$9=$R285),$J286,IF($H286=1,AY285,""))))))))</f>
        <v/>
      </c>
      <c r="AZ286" t="str">
        <f ca="1">IF($E285="","",IF($F286="",AZ285,IF(AND($M286=1,AZ$9&gt;$B$9),"",IF(AND($M286=1,AZ$9&lt;=$B$9),LOOKUP(AZ$9,$A$12:$A$111,$B$12:$B$111),IF(AND($H286=-1,BA$9=$R285),"",IF($H286=-1,BA285,IF(AND($H286=1,AY$9=$R285),$J286,IF($H286=1,AZ285,""))))))))</f>
        <v/>
      </c>
      <c r="BA286" t="str">
        <f ca="1">IF($E285="","",IF($F286="",BA285,IF(AND($M286=1,BA$9&gt;$B$9),"",IF(AND($M286=1,BA$9&lt;=$B$9),LOOKUP(BA$9,$A$12:$A$111,$B$12:$B$111),IF(AND($H286=-1,BB$9=$R285),"",IF($H286=-1,BB285,IF(AND($H286=1,AZ$9=$R285),$J286,IF($H286=1,BA285,""))))))))</f>
        <v/>
      </c>
      <c r="BB286" t="str">
        <f ca="1">IF($E285="","",IF($F286="",BB285,IF(AND($M286=1,BB$9&gt;$B$9),"",IF(AND($M286=1,BB$9&lt;=$B$9),LOOKUP(BB$9,$A$12:$A$111,$B$12:$B$111),IF(AND($H286=-1,BC$9=$R285),"",IF($H286=-1,BC285,IF(AND($H286=1,BA$9=$R285),$J286,IF($H286=1,BB285,""))))))))</f>
        <v/>
      </c>
      <c r="BC286" t="str">
        <f ca="1">IF($E285="","",IF($F286="",BC285,IF(AND($M286=1,BC$9&gt;$B$9),"",IF(AND($M286=1,BC$9&lt;=$B$9),LOOKUP(BC$9,$A$12:$A$111,$B$12:$B$111),IF(AND($H286=-1,BD$9=$R285),"",IF($H286=-1,BD285,IF(AND($H286=1,BB$9=$R285),$J286,IF($H286=1,BC285,""))))))))</f>
        <v/>
      </c>
      <c r="BD286" t="str">
        <f ca="1">IF($E285="","",IF($F286="",BD285,IF(AND($M286=1,BD$9&gt;$B$9),"",IF(AND($M286=1,BD$9&lt;=$B$9),LOOKUP(BD$9,$A$12:$A$111,$B$12:$B$111),IF(AND($H286=-1,BE$9=$R285),"",IF($H286=-1,BE285,IF(AND($H286=1,BC$9=$R285),$J286,IF($H286=1,BD285,""))))))))</f>
        <v/>
      </c>
      <c r="BE286" t="str">
        <f ca="1">IF($E285="","",IF($F286="",BE285,IF(AND($M286=1,BE$9&gt;$B$9),"",IF(AND($M286=1,BE$9&lt;=$B$9),LOOKUP(BE$9,$A$12:$A$111,$B$12:$B$111),IF(AND($H286=-1,BF$9=$R285),"",IF($H286=-1,BF285,IF(AND($H286=1,BD$9=$R285),$J286,IF($H286=1,BE285,""))))))))</f>
        <v/>
      </c>
      <c r="BF286" t="str">
        <f ca="1">IF($E285="","",IF($F286="",BF285,IF(AND($M286=1,BF$9&gt;$B$9),"",IF(AND($M286=1,BF$9&lt;=$B$9),LOOKUP(BF$9,$A$12:$A$111,$B$12:$B$111),IF(AND($H286=-1,BG$9=$R285),"",IF($H286=-1,BG285,IF(AND($H286=1,BE$9=$R285),$J286,IF($H286=1,BF285,""))))))))</f>
        <v/>
      </c>
      <c r="BG286" t="str">
        <f ca="1">IF($E285="","",IF($F286="",BG285,IF(AND($M286=1,BG$9&gt;$B$9),"",IF(AND($M286=1,BG$9&lt;=$B$9),LOOKUP(BG$9,$A$12:$A$111,$B$12:$B$111),IF(AND($H286=-1,BH$9=$R285),"",IF($H286=-1,BH285,IF(AND($H286=1,BF$9=$R285),$J286,IF($H286=1,BG285,""))))))))</f>
        <v/>
      </c>
      <c r="BH286" t="str">
        <f ca="1">IF($E285="","",IF($F286="",BH285,IF(AND($M286=1,BH$9&gt;$B$9),"",IF(AND($M286=1,BH$9&lt;=$B$9),LOOKUP(BH$9,$A$12:$A$111,$B$12:$B$111),IF(AND($H286=-1,BI$9=$R285),"",IF($H286=-1,BI285,IF(AND($H286=1,BG$9=$R285),$J286,IF($H286=1,BH285,""))))))))</f>
        <v/>
      </c>
      <c r="BI286" t="str">
        <f ca="1">IF($E285="","",IF($F286="",BI285,IF(AND($M286=1,BI$9&gt;$B$9),"",IF(AND($M286=1,BI$9&lt;=$B$9),LOOKUP(BI$9,$A$12:$A$111,$B$12:$B$111),IF(AND($H286=-1,BJ$9=$R285),"",IF($H286=-1,BJ285,IF(AND($H286=1,BH$9=$R285),$J286,IF($H286=1,BI285,""))))))))</f>
        <v/>
      </c>
      <c r="BJ286" t="str">
        <f ca="1">IF($E285="","",IF($F286="",BJ285,IF(AND($M286=1,BJ$9&gt;$B$9),"",IF(AND($M286=1,BJ$9&lt;=$B$9),LOOKUP(BJ$9,$A$12:$A$111,$B$12:$B$111),IF(AND($H286=-1,BK$9=$R285),"",IF($H286=-1,BK285,IF(AND($H286=1,BI$9=$R285),$J286,IF($H286=1,BJ285,""))))))))</f>
        <v/>
      </c>
      <c r="BK286" t="str">
        <f ca="1">IF($E285="","",IF($F286="",BK285,IF(AND($M286=1,BK$9&gt;$B$9),"",IF(AND($M286=1,BK$9&lt;=$B$9),LOOKUP(BK$9,$A$12:$A$111,$B$12:$B$111),IF(AND($H286=-1,BL$9=$R285),"",IF($H286=-1,BL285,IF(AND($H286=1,BJ$9=$R285),$J286,IF($H286=1,BK285,""))))))))</f>
        <v/>
      </c>
      <c r="BL286" t="str">
        <f ca="1">IF($E285="","",IF($F286="",BL285,IF(AND($M286=1,BL$9&gt;$B$9),"",IF(AND($M286=1,BL$9&lt;=$B$9),LOOKUP(BL$9,$A$12:$A$111,$B$12:$B$111),IF(AND($H286=-1,BM$9=$R285),"",IF($H286=-1,BM285,IF(AND($H286=1,BK$9=$R285),$J286,IF($H286=1,BL285,""))))))))</f>
        <v/>
      </c>
      <c r="BM286">
        <f ca="1">IF($E285="","",IF($F286="",BM285,IF(AND($M286=1,BM$9&gt;$B$9),"",IF(AND($M286=1,BM$9&lt;=$B$9),LOOKUP(BM$9,$A$12:$A$111,$B$12:$B$111),IF(AND($H286=-1,BN$9=$R285),"",IF($H286=-1,BN285,IF(AND($H286=1,BL$9=$R285),$J286,IF($H286=1,BM285,""))))))))</f>
        <v>0</v>
      </c>
      <c r="BN286">
        <f ca="1">IF($E285="","",IF($F286="",BN285,IF(AND($M286=1,BN$9&gt;$B$9),"",IF(AND($M286=1,BN$9&lt;=$B$9),LOOKUP(BN$9,$A$12:$A$111,$B$12:$B$111),IF(AND($H286=-1,BO$9=$R285),"",IF($H286=-1,BO285,IF(AND($H286=1,BM$9=$R285),$J286,IF($H286=1,BN285,""))))))))</f>
        <v>0</v>
      </c>
      <c r="BO286">
        <f ca="1">IF($E285="","",IF($F286="",BO285,IF(AND($M286=1,BO$9&gt;$B$9),"",IF(AND($M286=1,BO$9&lt;=$B$9),LOOKUP(BO$9,$A$12:$A$111,$B$12:$B$111),IF(AND($H286=-1,BP$9=$R285),"",IF($H286=-1,BP285,IF(AND($H286=1,BN$9=$R285),$J286,IF($H286=1,BO285,""))))))))</f>
        <v>0</v>
      </c>
      <c r="BP286">
        <f ca="1">IF($E285="","",IF($F286="",BP285,IF(AND($M286=1,BP$9&gt;$B$9),"",IF(AND($M286=1,BP$9&lt;=$B$9),LOOKUP(BP$9,$A$12:$A$111,$B$12:$B$111),IF(AND($H286=-1,BQ$9=$R285),"",IF($H286=-1,BQ285,IF(AND($H286=1,BO$9=$R285),$J286,IF($H286=1,BP285,""))))))))</f>
        <v>0</v>
      </c>
    </row>
    <row r="287" spans="4:68" x14ac:dyDescent="0.25">
      <c r="D287" s="4">
        <v>277</v>
      </c>
      <c r="E287" s="1">
        <f t="shared" ca="1" si="39"/>
        <v>20</v>
      </c>
      <c r="F287" t="str">
        <f ca="1">IF(E286="","",IF(AND(B$3="Last",G286="Zero"),F286,IF(B$3="Last",G286,IF(AND(B$3="2nd last",G285="Zero"),F286,IF(B$3="2nd last",G285,IF(AND(B$3="Opposite",G286="Zero"),F286,IF(AND(B$3="Opposite",G286="Red"),"Black",IF(AND(B$3="Opposite",G286="Black"),"Red",IF(AND(B$3="Opposite",G286="Odd"),"Even",IF(AND(B$3="Opposite",G286="Even"),"Odd",IF(AND(B$3="Opposite",G286="High"),"Low",IF(AND(B$3="Opposite",G286="Low"),"High",IF(COUNTIF(Refs!$E$5:$I$6,B$3)=1,RevLab!B$3,"")))))))))))))</f>
        <v>Black</v>
      </c>
      <c r="G287" t="str">
        <f ca="1">IF(E287="","",IF(B$2="Red/Black",LOOKUP(E287,Refs!D:D,Refs!F:F),IF(B$2="High/Low",LOOKUP(E287,Refs!D:D,Refs!H:H),IF(B$2="Odd/Even",LOOKUP(E287,Refs!D:D,Refs!J:J),""))))</f>
        <v>Black</v>
      </c>
      <c r="H287">
        <f t="shared" ca="1" si="40"/>
        <v>1</v>
      </c>
      <c r="I287">
        <f ca="1">IF(E286="","",IF(F287="","",IF(AND(R286&gt;1,P286+Q286&gt;=$B$4),$B$4,IF(R286=1,P286,P286+Q286))))</f>
        <v>24</v>
      </c>
      <c r="J287">
        <f t="shared" ca="1" si="41"/>
        <v>24</v>
      </c>
      <c r="K287">
        <f t="shared" ca="1" si="43"/>
        <v>-246</v>
      </c>
      <c r="L287">
        <f t="shared" ca="1" si="44"/>
        <v>86</v>
      </c>
      <c r="M287">
        <f t="shared" ca="1" si="42"/>
        <v>0</v>
      </c>
      <c r="P287">
        <f t="shared" ca="1" si="36"/>
        <v>6</v>
      </c>
      <c r="Q287">
        <f t="shared" ca="1" si="37"/>
        <v>24</v>
      </c>
      <c r="R287" s="2">
        <f t="shared" ca="1" si="38"/>
        <v>6</v>
      </c>
      <c r="S287" s="4">
        <f ca="1">IF(E286="","",IF($F287="",S286,IF($M287=1,LOOKUP(S$9,$A$12:$A$111,$B$12:$B$111),IF(AND($H287=-1,T$9=$R286),"",IF($H287=-1,T286,IF($H287=1,S286))))))</f>
        <v>6</v>
      </c>
      <c r="T287">
        <f ca="1">IF($E286="","",IF($F287="",T286,IF(AND($M287=1,T$9&gt;$B$9),"",IF(AND($M287=1,T$9&lt;=$B$9),LOOKUP(T$9,$A$12:$A$111,$B$12:$B$111),IF(AND($H287=-1,U$9=$R286),"",IF($H287=-1,U286,IF(AND($H287=1,S$9=$R286),$J287,IF($H287=1,T286,""))))))))</f>
        <v>9</v>
      </c>
      <c r="U287">
        <f ca="1">IF($E286="","",IF($F287="",U286,IF(AND($M287=1,U$9&gt;$B$9),"",IF(AND($M287=1,U$9&lt;=$B$9),LOOKUP(U$9,$A$12:$A$111,$B$12:$B$111),IF(AND($H287=-1,V$9=$R286),"",IF($H287=-1,V286,IF(AND($H287=1,T$9=$R286),$J287,IF($H287=1,U286,""))))))))</f>
        <v>12</v>
      </c>
      <c r="V287">
        <f ca="1">IF($E286="","",IF($F287="",V286,IF(AND($M287=1,V$9&gt;$B$9),"",IF(AND($M287=1,V$9&lt;=$B$9),LOOKUP(V$9,$A$12:$A$111,$B$12:$B$111),IF(AND($H287=-1,W$9=$R286),"",IF($H287=-1,W286,IF(AND($H287=1,U$9=$R286),$J287,IF($H287=1,V286,""))))))))</f>
        <v>15</v>
      </c>
      <c r="W287">
        <f ca="1">IF($E286="","",IF($F287="",W286,IF(AND($M287=1,W$9&gt;$B$9),"",IF(AND($M287=1,W$9&lt;=$B$9),LOOKUP(W$9,$A$12:$A$111,$B$12:$B$111),IF(AND($H287=-1,X$9=$R286),"",IF($H287=-1,X286,IF(AND($H287=1,V$9=$R286),$J287,IF($H287=1,W286,""))))))))</f>
        <v>18</v>
      </c>
      <c r="X287">
        <f ca="1">IF($E286="","",IF($F287="",X286,IF(AND($M287=1,X$9&gt;$B$9),"",IF(AND($M287=1,X$9&lt;=$B$9),LOOKUP(X$9,$A$12:$A$111,$B$12:$B$111),IF(AND($H287=-1,Y$9=$R286),"",IF($H287=-1,Y286,IF(AND($H287=1,W$9=$R286),$J287,IF($H287=1,X286,""))))))))</f>
        <v>24</v>
      </c>
      <c r="Y287" t="str">
        <f ca="1">IF($E286="","",IF($F287="",Y286,IF(AND($M287=1,Y$9&gt;$B$9),"",IF(AND($M287=1,Y$9&lt;=$B$9),LOOKUP(Y$9,$A$12:$A$111,$B$12:$B$111),IF(AND($H287=-1,Z$9=$R286),"",IF($H287=-1,Z286,IF(AND($H287=1,X$9=$R286),$J287,IF($H287=1,Y286,""))))))))</f>
        <v/>
      </c>
      <c r="Z287" t="str">
        <f ca="1">IF($E286="","",IF($F287="",Z286,IF(AND($M287=1,Z$9&gt;$B$9),"",IF(AND($M287=1,Z$9&lt;=$B$9),LOOKUP(Z$9,$A$12:$A$111,$B$12:$B$111),IF(AND($H287=-1,AA$9=$R286),"",IF($H287=-1,AA286,IF(AND($H287=1,Y$9=$R286),$J287,IF($H287=1,Z286,""))))))))</f>
        <v/>
      </c>
      <c r="AA287" t="str">
        <f ca="1">IF($E286="","",IF($F287="",AA286,IF(AND($M287=1,AA$9&gt;$B$9),"",IF(AND($M287=1,AA$9&lt;=$B$9),LOOKUP(AA$9,$A$12:$A$111,$B$12:$B$111),IF(AND($H287=-1,AB$9=$R286),"",IF($H287=-1,AB286,IF(AND($H287=1,Z$9=$R286),$J287,IF($H287=1,AA286,""))))))))</f>
        <v/>
      </c>
      <c r="AB287" t="str">
        <f ca="1">IF($E286="","",IF($F287="",AB286,IF(AND($M287=1,AB$9&gt;$B$9),"",IF(AND($M287=1,AB$9&lt;=$B$9),LOOKUP(AB$9,$A$12:$A$111,$B$12:$B$111),IF(AND($H287=-1,AC$9=$R286),"",IF($H287=-1,AC286,IF(AND($H287=1,AA$9=$R286),$J287,IF($H287=1,AB286,""))))))))</f>
        <v/>
      </c>
      <c r="AC287" t="str">
        <f ca="1">IF($E286="","",IF($F287="",AC286,IF(AND($M287=1,AC$9&gt;$B$9),"",IF(AND($M287=1,AC$9&lt;=$B$9),LOOKUP(AC$9,$A$12:$A$111,$B$12:$B$111),IF(AND($H287=-1,AD$9=$R286),"",IF($H287=-1,AD286,IF(AND($H287=1,AB$9=$R286),$J287,IF($H287=1,AC286,""))))))))</f>
        <v/>
      </c>
      <c r="AD287" t="str">
        <f ca="1">IF($E286="","",IF($F287="",AD286,IF(AND($M287=1,AD$9&gt;$B$9),"",IF(AND($M287=1,AD$9&lt;=$B$9),LOOKUP(AD$9,$A$12:$A$111,$B$12:$B$111),IF(AND($H287=-1,AE$9=$R286),"",IF($H287=-1,AE286,IF(AND($H287=1,AC$9=$R286),$J287,IF($H287=1,AD286,""))))))))</f>
        <v/>
      </c>
      <c r="AE287" t="str">
        <f ca="1">IF($E286="","",IF($F287="",AE286,IF(AND($M287=1,AE$9&gt;$B$9),"",IF(AND($M287=1,AE$9&lt;=$B$9),LOOKUP(AE$9,$A$12:$A$111,$B$12:$B$111),IF(AND($H287=-1,AF$9=$R286),"",IF($H287=-1,AF286,IF(AND($H287=1,AD$9=$R286),$J287,IF($H287=1,AE286,""))))))))</f>
        <v/>
      </c>
      <c r="AF287" t="str">
        <f ca="1">IF($E286="","",IF($F287="",AF286,IF(AND($M287=1,AF$9&gt;$B$9),"",IF(AND($M287=1,AF$9&lt;=$B$9),LOOKUP(AF$9,$A$12:$A$111,$B$12:$B$111),IF(AND($H287=-1,AG$9=$R286),"",IF($H287=-1,AG286,IF(AND($H287=1,AE$9=$R286),$J287,IF($H287=1,AF286,""))))))))</f>
        <v/>
      </c>
      <c r="AG287" t="str">
        <f ca="1">IF($E286="","",IF($F287="",AG286,IF(AND($M287=1,AG$9&gt;$B$9),"",IF(AND($M287=1,AG$9&lt;=$B$9),LOOKUP(AG$9,$A$12:$A$111,$B$12:$B$111),IF(AND($H287=-1,AH$9=$R286),"",IF($H287=-1,AH286,IF(AND($H287=1,AF$9=$R286),$J287,IF($H287=1,AG286,""))))))))</f>
        <v/>
      </c>
      <c r="AH287" t="str">
        <f ca="1">IF($E286="","",IF($F287="",AH286,IF(AND($M287=1,AH$9&gt;$B$9),"",IF(AND($M287=1,AH$9&lt;=$B$9),LOOKUP(AH$9,$A$12:$A$111,$B$12:$B$111),IF(AND($H287=-1,AI$9=$R286),"",IF($H287=-1,AI286,IF(AND($H287=1,AG$9=$R286),$J287,IF($H287=1,AH286,""))))))))</f>
        <v/>
      </c>
      <c r="AI287" t="str">
        <f ca="1">IF($E286="","",IF($F287="",AI286,IF(AND($M287=1,AI$9&gt;$B$9),"",IF(AND($M287=1,AI$9&lt;=$B$9),LOOKUP(AI$9,$A$12:$A$111,$B$12:$B$111),IF(AND($H287=-1,AJ$9=$R286),"",IF($H287=-1,AJ286,IF(AND($H287=1,AH$9=$R286),$J287,IF($H287=1,AI286,""))))))))</f>
        <v/>
      </c>
      <c r="AJ287" t="str">
        <f ca="1">IF($E286="","",IF($F287="",AJ286,IF(AND($M287=1,AJ$9&gt;$B$9),"",IF(AND($M287=1,AJ$9&lt;=$B$9),LOOKUP(AJ$9,$A$12:$A$111,$B$12:$B$111),IF(AND($H287=-1,AK$9=$R286),"",IF($H287=-1,AK286,IF(AND($H287=1,AI$9=$R286),$J287,IF($H287=1,AJ286,""))))))))</f>
        <v/>
      </c>
      <c r="AK287" t="str">
        <f ca="1">IF($E286="","",IF($F287="",AK286,IF(AND($M287=1,AK$9&gt;$B$9),"",IF(AND($M287=1,AK$9&lt;=$B$9),LOOKUP(AK$9,$A$12:$A$111,$B$12:$B$111),IF(AND($H287=-1,AL$9=$R286),"",IF($H287=-1,AL286,IF(AND($H287=1,AJ$9=$R286),$J287,IF($H287=1,AK286,""))))))))</f>
        <v/>
      </c>
      <c r="AL287" t="str">
        <f ca="1">IF($E286="","",IF($F287="",AL286,IF(AND($M287=1,AL$9&gt;$B$9),"",IF(AND($M287=1,AL$9&lt;=$B$9),LOOKUP(AL$9,$A$12:$A$111,$B$12:$B$111),IF(AND($H287=-1,AM$9=$R286),"",IF($H287=-1,AM286,IF(AND($H287=1,AK$9=$R286),$J287,IF($H287=1,AL286,""))))))))</f>
        <v/>
      </c>
      <c r="AM287" t="str">
        <f ca="1">IF($E286="","",IF($F287="",AM286,IF(AND($M287=1,AM$9&gt;$B$9),"",IF(AND($M287=1,AM$9&lt;=$B$9),LOOKUP(AM$9,$A$12:$A$111,$B$12:$B$111),IF(AND($H287=-1,AN$9=$R286),"",IF($H287=-1,AN286,IF(AND($H287=1,AL$9=$R286),$J287,IF($H287=1,AM286,""))))))))</f>
        <v/>
      </c>
      <c r="AN287" t="str">
        <f ca="1">IF($E286="","",IF($F287="",AN286,IF(AND($M287=1,AN$9&gt;$B$9),"",IF(AND($M287=1,AN$9&lt;=$B$9),LOOKUP(AN$9,$A$12:$A$111,$B$12:$B$111),IF(AND($H287=-1,AO$9=$R286),"",IF($H287=-1,AO286,IF(AND($H287=1,AM$9=$R286),$J287,IF($H287=1,AN286,""))))))))</f>
        <v/>
      </c>
      <c r="AO287" t="str">
        <f ca="1">IF($E286="","",IF($F287="",AO286,IF(AND($M287=1,AO$9&gt;$B$9),"",IF(AND($M287=1,AO$9&lt;=$B$9),LOOKUP(AO$9,$A$12:$A$111,$B$12:$B$111),IF(AND($H287=-1,AP$9=$R286),"",IF($H287=-1,AP286,IF(AND($H287=1,AN$9=$R286),$J287,IF($H287=1,AO286,""))))))))</f>
        <v/>
      </c>
      <c r="AP287" t="str">
        <f ca="1">IF($E286="","",IF($F287="",AP286,IF(AND($M287=1,AP$9&gt;$B$9),"",IF(AND($M287=1,AP$9&lt;=$B$9),LOOKUP(AP$9,$A$12:$A$111,$B$12:$B$111),IF(AND($H287=-1,AQ$9=$R286),"",IF($H287=-1,AQ286,IF(AND($H287=1,AO$9=$R286),$J287,IF($H287=1,AP286,""))))))))</f>
        <v/>
      </c>
      <c r="AQ287" t="str">
        <f ca="1">IF($E286="","",IF($F287="",AQ286,IF(AND($M287=1,AQ$9&gt;$B$9),"",IF(AND($M287=1,AQ$9&lt;=$B$9),LOOKUP(AQ$9,$A$12:$A$111,$B$12:$B$111),IF(AND($H287=-1,AR$9=$R286),"",IF($H287=-1,AR286,IF(AND($H287=1,AP$9=$R286),$J287,IF($H287=1,AQ286,""))))))))</f>
        <v/>
      </c>
      <c r="AR287" t="str">
        <f ca="1">IF($E286="","",IF($F287="",AR286,IF(AND($M287=1,AR$9&gt;$B$9),"",IF(AND($M287=1,AR$9&lt;=$B$9),LOOKUP(AR$9,$A$12:$A$111,$B$12:$B$111),IF(AND($H287=-1,AS$9=$R286),"",IF($H287=-1,AS286,IF(AND($H287=1,AQ$9=$R286),$J287,IF($H287=1,AR286,""))))))))</f>
        <v/>
      </c>
      <c r="AS287" t="str">
        <f ca="1">IF($E286="","",IF($F287="",AS286,IF(AND($M287=1,AS$9&gt;$B$9),"",IF(AND($M287=1,AS$9&lt;=$B$9),LOOKUP(AS$9,$A$12:$A$111,$B$12:$B$111),IF(AND($H287=-1,AT$9=$R286),"",IF($H287=-1,AT286,IF(AND($H287=1,AR$9=$R286),$J287,IF($H287=1,AS286,""))))))))</f>
        <v/>
      </c>
      <c r="AT287" t="str">
        <f ca="1">IF($E286="","",IF($F287="",AT286,IF(AND($M287=1,AT$9&gt;$B$9),"",IF(AND($M287=1,AT$9&lt;=$B$9),LOOKUP(AT$9,$A$12:$A$111,$B$12:$B$111),IF(AND($H287=-1,AU$9=$R286),"",IF($H287=-1,AU286,IF(AND($H287=1,AS$9=$R286),$J287,IF($H287=1,AT286,""))))))))</f>
        <v/>
      </c>
      <c r="AU287" t="str">
        <f ca="1">IF($E286="","",IF($F287="",AU286,IF(AND($M287=1,AU$9&gt;$B$9),"",IF(AND($M287=1,AU$9&lt;=$B$9),LOOKUP(AU$9,$A$12:$A$111,$B$12:$B$111),IF(AND($H287=-1,AV$9=$R286),"",IF($H287=-1,AV286,IF(AND($H287=1,AT$9=$R286),$J287,IF($H287=1,AU286,""))))))))</f>
        <v/>
      </c>
      <c r="AV287" t="str">
        <f ca="1">IF($E286="","",IF($F287="",AV286,IF(AND($M287=1,AV$9&gt;$B$9),"",IF(AND($M287=1,AV$9&lt;=$B$9),LOOKUP(AV$9,$A$12:$A$111,$B$12:$B$111),IF(AND($H287=-1,AW$9=$R286),"",IF($H287=-1,AW286,IF(AND($H287=1,AU$9=$R286),$J287,IF($H287=1,AV286,""))))))))</f>
        <v/>
      </c>
      <c r="AW287" t="str">
        <f ca="1">IF($E286="","",IF($F287="",AW286,IF(AND($M287=1,AW$9&gt;$B$9),"",IF(AND($M287=1,AW$9&lt;=$B$9),LOOKUP(AW$9,$A$12:$A$111,$B$12:$B$111),IF(AND($H287=-1,AX$9=$R286),"",IF($H287=-1,AX286,IF(AND($H287=1,AV$9=$R286),$J287,IF($H287=1,AW286,""))))))))</f>
        <v/>
      </c>
      <c r="AX287" t="str">
        <f ca="1">IF($E286="","",IF($F287="",AX286,IF(AND($M287=1,AX$9&gt;$B$9),"",IF(AND($M287=1,AX$9&lt;=$B$9),LOOKUP(AX$9,$A$12:$A$111,$B$12:$B$111),IF(AND($H287=-1,AY$9=$R286),"",IF($H287=-1,AY286,IF(AND($H287=1,AW$9=$R286),$J287,IF($H287=1,AX286,""))))))))</f>
        <v/>
      </c>
      <c r="AY287" t="str">
        <f ca="1">IF($E286="","",IF($F287="",AY286,IF(AND($M287=1,AY$9&gt;$B$9),"",IF(AND($M287=1,AY$9&lt;=$B$9),LOOKUP(AY$9,$A$12:$A$111,$B$12:$B$111),IF(AND($H287=-1,AZ$9=$R286),"",IF($H287=-1,AZ286,IF(AND($H287=1,AX$9=$R286),$J287,IF($H287=1,AY286,""))))))))</f>
        <v/>
      </c>
      <c r="AZ287" t="str">
        <f ca="1">IF($E286="","",IF($F287="",AZ286,IF(AND($M287=1,AZ$9&gt;$B$9),"",IF(AND($M287=1,AZ$9&lt;=$B$9),LOOKUP(AZ$9,$A$12:$A$111,$B$12:$B$111),IF(AND($H287=-1,BA$9=$R286),"",IF($H287=-1,BA286,IF(AND($H287=1,AY$9=$R286),$J287,IF($H287=1,AZ286,""))))))))</f>
        <v/>
      </c>
      <c r="BA287" t="str">
        <f ca="1">IF($E286="","",IF($F287="",BA286,IF(AND($M287=1,BA$9&gt;$B$9),"",IF(AND($M287=1,BA$9&lt;=$B$9),LOOKUP(BA$9,$A$12:$A$111,$B$12:$B$111),IF(AND($H287=-1,BB$9=$R286),"",IF($H287=-1,BB286,IF(AND($H287=1,AZ$9=$R286),$J287,IF($H287=1,BA286,""))))))))</f>
        <v/>
      </c>
      <c r="BB287" t="str">
        <f ca="1">IF($E286="","",IF($F287="",BB286,IF(AND($M287=1,BB$9&gt;$B$9),"",IF(AND($M287=1,BB$9&lt;=$B$9),LOOKUP(BB$9,$A$12:$A$111,$B$12:$B$111),IF(AND($H287=-1,BC$9=$R286),"",IF($H287=-1,BC286,IF(AND($H287=1,BA$9=$R286),$J287,IF($H287=1,BB286,""))))))))</f>
        <v/>
      </c>
      <c r="BC287" t="str">
        <f ca="1">IF($E286="","",IF($F287="",BC286,IF(AND($M287=1,BC$9&gt;$B$9),"",IF(AND($M287=1,BC$9&lt;=$B$9),LOOKUP(BC$9,$A$12:$A$111,$B$12:$B$111),IF(AND($H287=-1,BD$9=$R286),"",IF($H287=-1,BD286,IF(AND($H287=1,BB$9=$R286),$J287,IF($H287=1,BC286,""))))))))</f>
        <v/>
      </c>
      <c r="BD287" t="str">
        <f ca="1">IF($E286="","",IF($F287="",BD286,IF(AND($M287=1,BD$9&gt;$B$9),"",IF(AND($M287=1,BD$9&lt;=$B$9),LOOKUP(BD$9,$A$12:$A$111,$B$12:$B$111),IF(AND($H287=-1,BE$9=$R286),"",IF($H287=-1,BE286,IF(AND($H287=1,BC$9=$R286),$J287,IF($H287=1,BD286,""))))))))</f>
        <v/>
      </c>
      <c r="BE287" t="str">
        <f ca="1">IF($E286="","",IF($F287="",BE286,IF(AND($M287=1,BE$9&gt;$B$9),"",IF(AND($M287=1,BE$9&lt;=$B$9),LOOKUP(BE$9,$A$12:$A$111,$B$12:$B$111),IF(AND($H287=-1,BF$9=$R286),"",IF($H287=-1,BF286,IF(AND($H287=1,BD$9=$R286),$J287,IF($H287=1,BE286,""))))))))</f>
        <v/>
      </c>
      <c r="BF287" t="str">
        <f ca="1">IF($E286="","",IF($F287="",BF286,IF(AND($M287=1,BF$9&gt;$B$9),"",IF(AND($M287=1,BF$9&lt;=$B$9),LOOKUP(BF$9,$A$12:$A$111,$B$12:$B$111),IF(AND($H287=-1,BG$9=$R286),"",IF($H287=-1,BG286,IF(AND($H287=1,BE$9=$R286),$J287,IF($H287=1,BF286,""))))))))</f>
        <v/>
      </c>
      <c r="BG287" t="str">
        <f ca="1">IF($E286="","",IF($F287="",BG286,IF(AND($M287=1,BG$9&gt;$B$9),"",IF(AND($M287=1,BG$9&lt;=$B$9),LOOKUP(BG$9,$A$12:$A$111,$B$12:$B$111),IF(AND($H287=-1,BH$9=$R286),"",IF($H287=-1,BH286,IF(AND($H287=1,BF$9=$R286),$J287,IF($H287=1,BG286,""))))))))</f>
        <v/>
      </c>
      <c r="BH287" t="str">
        <f ca="1">IF($E286="","",IF($F287="",BH286,IF(AND($M287=1,BH$9&gt;$B$9),"",IF(AND($M287=1,BH$9&lt;=$B$9),LOOKUP(BH$9,$A$12:$A$111,$B$12:$B$111),IF(AND($H287=-1,BI$9=$R286),"",IF($H287=-1,BI286,IF(AND($H287=1,BG$9=$R286),$J287,IF($H287=1,BH286,""))))))))</f>
        <v/>
      </c>
      <c r="BI287" t="str">
        <f ca="1">IF($E286="","",IF($F287="",BI286,IF(AND($M287=1,BI$9&gt;$B$9),"",IF(AND($M287=1,BI$9&lt;=$B$9),LOOKUP(BI$9,$A$12:$A$111,$B$12:$B$111),IF(AND($H287=-1,BJ$9=$R286),"",IF($H287=-1,BJ286,IF(AND($H287=1,BH$9=$R286),$J287,IF($H287=1,BI286,""))))))))</f>
        <v/>
      </c>
      <c r="BJ287" t="str">
        <f ca="1">IF($E286="","",IF($F287="",BJ286,IF(AND($M287=1,BJ$9&gt;$B$9),"",IF(AND($M287=1,BJ$9&lt;=$B$9),LOOKUP(BJ$9,$A$12:$A$111,$B$12:$B$111),IF(AND($H287=-1,BK$9=$R286),"",IF($H287=-1,BK286,IF(AND($H287=1,BI$9=$R286),$J287,IF($H287=1,BJ286,""))))))))</f>
        <v/>
      </c>
      <c r="BK287" t="str">
        <f ca="1">IF($E286="","",IF($F287="",BK286,IF(AND($M287=1,BK$9&gt;$B$9),"",IF(AND($M287=1,BK$9&lt;=$B$9),LOOKUP(BK$9,$A$12:$A$111,$B$12:$B$111),IF(AND($H287=-1,BL$9=$R286),"",IF($H287=-1,BL286,IF(AND($H287=1,BJ$9=$R286),$J287,IF($H287=1,BK286,""))))))))</f>
        <v/>
      </c>
      <c r="BL287" t="str">
        <f ca="1">IF($E286="","",IF($F287="",BL286,IF(AND($M287=1,BL$9&gt;$B$9),"",IF(AND($M287=1,BL$9&lt;=$B$9),LOOKUP(BL$9,$A$12:$A$111,$B$12:$B$111),IF(AND($H287=-1,BM$9=$R286),"",IF($H287=-1,BM286,IF(AND($H287=1,BK$9=$R286),$J287,IF($H287=1,BL286,""))))))))</f>
        <v/>
      </c>
      <c r="BM287">
        <f ca="1">IF($E286="","",IF($F287="",BM286,IF(AND($M287=1,BM$9&gt;$B$9),"",IF(AND($M287=1,BM$9&lt;=$B$9),LOOKUP(BM$9,$A$12:$A$111,$B$12:$B$111),IF(AND($H287=-1,BN$9=$R286),"",IF($H287=-1,BN286,IF(AND($H287=1,BL$9=$R286),$J287,IF($H287=1,BM286,""))))))))</f>
        <v>0</v>
      </c>
      <c r="BN287">
        <f ca="1">IF($E286="","",IF($F287="",BN286,IF(AND($M287=1,BN$9&gt;$B$9),"",IF(AND($M287=1,BN$9&lt;=$B$9),LOOKUP(BN$9,$A$12:$A$111,$B$12:$B$111),IF(AND($H287=-1,BO$9=$R286),"",IF($H287=-1,BO286,IF(AND($H287=1,BM$9=$R286),$J287,IF($H287=1,BN286,""))))))))</f>
        <v>0</v>
      </c>
      <c r="BO287">
        <f ca="1">IF($E286="","",IF($F287="",BO286,IF(AND($M287=1,BO$9&gt;$B$9),"",IF(AND($M287=1,BO$9&lt;=$B$9),LOOKUP(BO$9,$A$12:$A$111,$B$12:$B$111),IF(AND($H287=-1,BP$9=$R286),"",IF($H287=-1,BP286,IF(AND($H287=1,BN$9=$R286),$J287,IF($H287=1,BO286,""))))))))</f>
        <v>0</v>
      </c>
      <c r="BP287">
        <f ca="1">IF($E286="","",IF($F287="",BP286,IF(AND($M287=1,BP$9&gt;$B$9),"",IF(AND($M287=1,BP$9&lt;=$B$9),LOOKUP(BP$9,$A$12:$A$111,$B$12:$B$111),IF(AND($H287=-1,BQ$9=$R286),"",IF($H287=-1,BQ286,IF(AND($H287=1,BO$9=$R286),$J287,IF($H287=1,BP286,""))))))))</f>
        <v>0</v>
      </c>
    </row>
    <row r="288" spans="4:68" x14ac:dyDescent="0.25">
      <c r="D288" s="4">
        <v>278</v>
      </c>
      <c r="E288" s="1">
        <f t="shared" ca="1" si="39"/>
        <v>30</v>
      </c>
      <c r="F288" t="str">
        <f ca="1">IF(E287="","",IF(AND(B$3="Last",G287="Zero"),F287,IF(B$3="Last",G287,IF(AND(B$3="2nd last",G286="Zero"),F287,IF(B$3="2nd last",G286,IF(AND(B$3="Opposite",G287="Zero"),F287,IF(AND(B$3="Opposite",G287="Red"),"Black",IF(AND(B$3="Opposite",G287="Black"),"Red",IF(AND(B$3="Opposite",G287="Odd"),"Even",IF(AND(B$3="Opposite",G287="Even"),"Odd",IF(AND(B$3="Opposite",G287="High"),"Low",IF(AND(B$3="Opposite",G287="Low"),"High",IF(COUNTIF(Refs!$E$5:$I$6,B$3)=1,RevLab!B$3,"")))))))))))))</f>
        <v>Black</v>
      </c>
      <c r="G288" t="str">
        <f ca="1">IF(E288="","",IF(B$2="Red/Black",LOOKUP(E288,Refs!D:D,Refs!F:F),IF(B$2="High/Low",LOOKUP(E288,Refs!D:D,Refs!H:H),IF(B$2="Odd/Even",LOOKUP(E288,Refs!D:D,Refs!J:J),""))))</f>
        <v>Red</v>
      </c>
      <c r="H288">
        <f t="shared" ca="1" si="40"/>
        <v>-1</v>
      </c>
      <c r="I288">
        <f ca="1">IF(E287="","",IF(F288="","",IF(AND(R287&gt;1,P287+Q287&gt;=$B$4),$B$4,IF(R287=1,P287,P287+Q287))))</f>
        <v>30</v>
      </c>
      <c r="J288">
        <f t="shared" ca="1" si="41"/>
        <v>-30</v>
      </c>
      <c r="K288">
        <f t="shared" ca="1" si="43"/>
        <v>-276</v>
      </c>
      <c r="L288">
        <f t="shared" ca="1" si="44"/>
        <v>86</v>
      </c>
      <c r="M288">
        <f t="shared" ca="1" si="42"/>
        <v>0</v>
      </c>
      <c r="P288">
        <f t="shared" ca="1" si="36"/>
        <v>9</v>
      </c>
      <c r="Q288">
        <f t="shared" ca="1" si="37"/>
        <v>18</v>
      </c>
      <c r="R288" s="2">
        <f t="shared" ca="1" si="38"/>
        <v>4</v>
      </c>
      <c r="S288" s="4">
        <f ca="1">IF(E287="","",IF($F288="",S287,IF($M288=1,LOOKUP(S$9,$A$12:$A$111,$B$12:$B$111),IF(AND($H288=-1,T$9=$R287),"",IF($H288=-1,T287,IF($H288=1,S287))))))</f>
        <v>9</v>
      </c>
      <c r="T288">
        <f ca="1">IF($E287="","",IF($F288="",T287,IF(AND($M288=1,T$9&gt;$B$9),"",IF(AND($M288=1,T$9&lt;=$B$9),LOOKUP(T$9,$A$12:$A$111,$B$12:$B$111),IF(AND($H288=-1,U$9=$R287),"",IF($H288=-1,U287,IF(AND($H288=1,S$9=$R287),$J288,IF($H288=1,T287,""))))))))</f>
        <v>12</v>
      </c>
      <c r="U288">
        <f ca="1">IF($E287="","",IF($F288="",U287,IF(AND($M288=1,U$9&gt;$B$9),"",IF(AND($M288=1,U$9&lt;=$B$9),LOOKUP(U$9,$A$12:$A$111,$B$12:$B$111),IF(AND($H288=-1,V$9=$R287),"",IF($H288=-1,V287,IF(AND($H288=1,T$9=$R287),$J288,IF($H288=1,U287,""))))))))</f>
        <v>15</v>
      </c>
      <c r="V288">
        <f ca="1">IF($E287="","",IF($F288="",V287,IF(AND($M288=1,V$9&gt;$B$9),"",IF(AND($M288=1,V$9&lt;=$B$9),LOOKUP(V$9,$A$12:$A$111,$B$12:$B$111),IF(AND($H288=-1,W$9=$R287),"",IF($H288=-1,W287,IF(AND($H288=1,U$9=$R287),$J288,IF($H288=1,V287,""))))))))</f>
        <v>18</v>
      </c>
      <c r="W288" t="str">
        <f ca="1">IF($E287="","",IF($F288="",W287,IF(AND($M288=1,W$9&gt;$B$9),"",IF(AND($M288=1,W$9&lt;=$B$9),LOOKUP(W$9,$A$12:$A$111,$B$12:$B$111),IF(AND($H288=-1,X$9=$R287),"",IF($H288=-1,X287,IF(AND($H288=1,V$9=$R287),$J288,IF($H288=1,W287,""))))))))</f>
        <v/>
      </c>
      <c r="X288" t="str">
        <f ca="1">IF($E287="","",IF($F288="",X287,IF(AND($M288=1,X$9&gt;$B$9),"",IF(AND($M288=1,X$9&lt;=$B$9),LOOKUP(X$9,$A$12:$A$111,$B$12:$B$111),IF(AND($H288=-1,Y$9=$R287),"",IF($H288=-1,Y287,IF(AND($H288=1,W$9=$R287),$J288,IF($H288=1,X287,""))))))))</f>
        <v/>
      </c>
      <c r="Y288" t="str">
        <f ca="1">IF($E287="","",IF($F288="",Y287,IF(AND($M288=1,Y$9&gt;$B$9),"",IF(AND($M288=1,Y$9&lt;=$B$9),LOOKUP(Y$9,$A$12:$A$111,$B$12:$B$111),IF(AND($H288=-1,Z$9=$R287),"",IF($H288=-1,Z287,IF(AND($H288=1,X$9=$R287),$J288,IF($H288=1,Y287,""))))))))</f>
        <v/>
      </c>
      <c r="Z288" t="str">
        <f ca="1">IF($E287="","",IF($F288="",Z287,IF(AND($M288=1,Z$9&gt;$B$9),"",IF(AND($M288=1,Z$9&lt;=$B$9),LOOKUP(Z$9,$A$12:$A$111,$B$12:$B$111),IF(AND($H288=-1,AA$9=$R287),"",IF($H288=-1,AA287,IF(AND($H288=1,Y$9=$R287),$J288,IF($H288=1,Z287,""))))))))</f>
        <v/>
      </c>
      <c r="AA288" t="str">
        <f ca="1">IF($E287="","",IF($F288="",AA287,IF(AND($M288=1,AA$9&gt;$B$9),"",IF(AND($M288=1,AA$9&lt;=$B$9),LOOKUP(AA$9,$A$12:$A$111,$B$12:$B$111),IF(AND($H288=-1,AB$9=$R287),"",IF($H288=-1,AB287,IF(AND($H288=1,Z$9=$R287),$J288,IF($H288=1,AA287,""))))))))</f>
        <v/>
      </c>
      <c r="AB288" t="str">
        <f ca="1">IF($E287="","",IF($F288="",AB287,IF(AND($M288=1,AB$9&gt;$B$9),"",IF(AND($M288=1,AB$9&lt;=$B$9),LOOKUP(AB$9,$A$12:$A$111,$B$12:$B$111),IF(AND($H288=-1,AC$9=$R287),"",IF($H288=-1,AC287,IF(AND($H288=1,AA$9=$R287),$J288,IF($H288=1,AB287,""))))))))</f>
        <v/>
      </c>
      <c r="AC288" t="str">
        <f ca="1">IF($E287="","",IF($F288="",AC287,IF(AND($M288=1,AC$9&gt;$B$9),"",IF(AND($M288=1,AC$9&lt;=$B$9),LOOKUP(AC$9,$A$12:$A$111,$B$12:$B$111),IF(AND($H288=-1,AD$9=$R287),"",IF($H288=-1,AD287,IF(AND($H288=1,AB$9=$R287),$J288,IF($H288=1,AC287,""))))))))</f>
        <v/>
      </c>
      <c r="AD288" t="str">
        <f ca="1">IF($E287="","",IF($F288="",AD287,IF(AND($M288=1,AD$9&gt;$B$9),"",IF(AND($M288=1,AD$9&lt;=$B$9),LOOKUP(AD$9,$A$12:$A$111,$B$12:$B$111),IF(AND($H288=-1,AE$9=$R287),"",IF($H288=-1,AE287,IF(AND($H288=1,AC$9=$R287),$J288,IF($H288=1,AD287,""))))))))</f>
        <v/>
      </c>
      <c r="AE288" t="str">
        <f ca="1">IF($E287="","",IF($F288="",AE287,IF(AND($M288=1,AE$9&gt;$B$9),"",IF(AND($M288=1,AE$9&lt;=$B$9),LOOKUP(AE$9,$A$12:$A$111,$B$12:$B$111),IF(AND($H288=-1,AF$9=$R287),"",IF($H288=-1,AF287,IF(AND($H288=1,AD$9=$R287),$J288,IF($H288=1,AE287,""))))))))</f>
        <v/>
      </c>
      <c r="AF288" t="str">
        <f ca="1">IF($E287="","",IF($F288="",AF287,IF(AND($M288=1,AF$9&gt;$B$9),"",IF(AND($M288=1,AF$9&lt;=$B$9),LOOKUP(AF$9,$A$12:$A$111,$B$12:$B$111),IF(AND($H288=-1,AG$9=$R287),"",IF($H288=-1,AG287,IF(AND($H288=1,AE$9=$R287),$J288,IF($H288=1,AF287,""))))))))</f>
        <v/>
      </c>
      <c r="AG288" t="str">
        <f ca="1">IF($E287="","",IF($F288="",AG287,IF(AND($M288=1,AG$9&gt;$B$9),"",IF(AND($M288=1,AG$9&lt;=$B$9),LOOKUP(AG$9,$A$12:$A$111,$B$12:$B$111),IF(AND($H288=-1,AH$9=$R287),"",IF($H288=-1,AH287,IF(AND($H288=1,AF$9=$R287),$J288,IF($H288=1,AG287,""))))))))</f>
        <v/>
      </c>
      <c r="AH288" t="str">
        <f ca="1">IF($E287="","",IF($F288="",AH287,IF(AND($M288=1,AH$9&gt;$B$9),"",IF(AND($M288=1,AH$9&lt;=$B$9),LOOKUP(AH$9,$A$12:$A$111,$B$12:$B$111),IF(AND($H288=-1,AI$9=$R287),"",IF($H288=-1,AI287,IF(AND($H288=1,AG$9=$R287),$J288,IF($H288=1,AH287,""))))))))</f>
        <v/>
      </c>
      <c r="AI288" t="str">
        <f ca="1">IF($E287="","",IF($F288="",AI287,IF(AND($M288=1,AI$9&gt;$B$9),"",IF(AND($M288=1,AI$9&lt;=$B$9),LOOKUP(AI$9,$A$12:$A$111,$B$12:$B$111),IF(AND($H288=-1,AJ$9=$R287),"",IF($H288=-1,AJ287,IF(AND($H288=1,AH$9=$R287),$J288,IF($H288=1,AI287,""))))))))</f>
        <v/>
      </c>
      <c r="AJ288" t="str">
        <f ca="1">IF($E287="","",IF($F288="",AJ287,IF(AND($M288=1,AJ$9&gt;$B$9),"",IF(AND($M288=1,AJ$9&lt;=$B$9),LOOKUP(AJ$9,$A$12:$A$111,$B$12:$B$111),IF(AND($H288=-1,AK$9=$R287),"",IF($H288=-1,AK287,IF(AND($H288=1,AI$9=$R287),$J288,IF($H288=1,AJ287,""))))))))</f>
        <v/>
      </c>
      <c r="AK288" t="str">
        <f ca="1">IF($E287="","",IF($F288="",AK287,IF(AND($M288=1,AK$9&gt;$B$9),"",IF(AND($M288=1,AK$9&lt;=$B$9),LOOKUP(AK$9,$A$12:$A$111,$B$12:$B$111),IF(AND($H288=-1,AL$9=$R287),"",IF($H288=-1,AL287,IF(AND($H288=1,AJ$9=$R287),$J288,IF($H288=1,AK287,""))))))))</f>
        <v/>
      </c>
      <c r="AL288" t="str">
        <f ca="1">IF($E287="","",IF($F288="",AL287,IF(AND($M288=1,AL$9&gt;$B$9),"",IF(AND($M288=1,AL$9&lt;=$B$9),LOOKUP(AL$9,$A$12:$A$111,$B$12:$B$111),IF(AND($H288=-1,AM$9=$R287),"",IF($H288=-1,AM287,IF(AND($H288=1,AK$9=$R287),$J288,IF($H288=1,AL287,""))))))))</f>
        <v/>
      </c>
      <c r="AM288" t="str">
        <f ca="1">IF($E287="","",IF($F288="",AM287,IF(AND($M288=1,AM$9&gt;$B$9),"",IF(AND($M288=1,AM$9&lt;=$B$9),LOOKUP(AM$9,$A$12:$A$111,$B$12:$B$111),IF(AND($H288=-1,AN$9=$R287),"",IF($H288=-1,AN287,IF(AND($H288=1,AL$9=$R287),$J288,IF($H288=1,AM287,""))))))))</f>
        <v/>
      </c>
      <c r="AN288" t="str">
        <f ca="1">IF($E287="","",IF($F288="",AN287,IF(AND($M288=1,AN$9&gt;$B$9),"",IF(AND($M288=1,AN$9&lt;=$B$9),LOOKUP(AN$9,$A$12:$A$111,$B$12:$B$111),IF(AND($H288=-1,AO$9=$R287),"",IF($H288=-1,AO287,IF(AND($H288=1,AM$9=$R287),$J288,IF($H288=1,AN287,""))))))))</f>
        <v/>
      </c>
      <c r="AO288" t="str">
        <f ca="1">IF($E287="","",IF($F288="",AO287,IF(AND($M288=1,AO$9&gt;$B$9),"",IF(AND($M288=1,AO$9&lt;=$B$9),LOOKUP(AO$9,$A$12:$A$111,$B$12:$B$111),IF(AND($H288=-1,AP$9=$R287),"",IF($H288=-1,AP287,IF(AND($H288=1,AN$9=$R287),$J288,IF($H288=1,AO287,""))))))))</f>
        <v/>
      </c>
      <c r="AP288" t="str">
        <f ca="1">IF($E287="","",IF($F288="",AP287,IF(AND($M288=1,AP$9&gt;$B$9),"",IF(AND($M288=1,AP$9&lt;=$B$9),LOOKUP(AP$9,$A$12:$A$111,$B$12:$B$111),IF(AND($H288=-1,AQ$9=$R287),"",IF($H288=-1,AQ287,IF(AND($H288=1,AO$9=$R287),$J288,IF($H288=1,AP287,""))))))))</f>
        <v/>
      </c>
      <c r="AQ288" t="str">
        <f ca="1">IF($E287="","",IF($F288="",AQ287,IF(AND($M288=1,AQ$9&gt;$B$9),"",IF(AND($M288=1,AQ$9&lt;=$B$9),LOOKUP(AQ$9,$A$12:$A$111,$B$12:$B$111),IF(AND($H288=-1,AR$9=$R287),"",IF($H288=-1,AR287,IF(AND($H288=1,AP$9=$R287),$J288,IF($H288=1,AQ287,""))))))))</f>
        <v/>
      </c>
      <c r="AR288" t="str">
        <f ca="1">IF($E287="","",IF($F288="",AR287,IF(AND($M288=1,AR$9&gt;$B$9),"",IF(AND($M288=1,AR$9&lt;=$B$9),LOOKUP(AR$9,$A$12:$A$111,$B$12:$B$111),IF(AND($H288=-1,AS$9=$R287),"",IF($H288=-1,AS287,IF(AND($H288=1,AQ$9=$R287),$J288,IF($H288=1,AR287,""))))))))</f>
        <v/>
      </c>
      <c r="AS288" t="str">
        <f ca="1">IF($E287="","",IF($F288="",AS287,IF(AND($M288=1,AS$9&gt;$B$9),"",IF(AND($M288=1,AS$9&lt;=$B$9),LOOKUP(AS$9,$A$12:$A$111,$B$12:$B$111),IF(AND($H288=-1,AT$9=$R287),"",IF($H288=-1,AT287,IF(AND($H288=1,AR$9=$R287),$J288,IF($H288=1,AS287,""))))))))</f>
        <v/>
      </c>
      <c r="AT288" t="str">
        <f ca="1">IF($E287="","",IF($F288="",AT287,IF(AND($M288=1,AT$9&gt;$B$9),"",IF(AND($M288=1,AT$9&lt;=$B$9),LOOKUP(AT$9,$A$12:$A$111,$B$12:$B$111),IF(AND($H288=-1,AU$9=$R287),"",IF($H288=-1,AU287,IF(AND($H288=1,AS$9=$R287),$J288,IF($H288=1,AT287,""))))))))</f>
        <v/>
      </c>
      <c r="AU288" t="str">
        <f ca="1">IF($E287="","",IF($F288="",AU287,IF(AND($M288=1,AU$9&gt;$B$9),"",IF(AND($M288=1,AU$9&lt;=$B$9),LOOKUP(AU$9,$A$12:$A$111,$B$12:$B$111),IF(AND($H288=-1,AV$9=$R287),"",IF($H288=-1,AV287,IF(AND($H288=1,AT$9=$R287),$J288,IF($H288=1,AU287,""))))))))</f>
        <v/>
      </c>
      <c r="AV288" t="str">
        <f ca="1">IF($E287="","",IF($F288="",AV287,IF(AND($M288=1,AV$9&gt;$B$9),"",IF(AND($M288=1,AV$9&lt;=$B$9),LOOKUP(AV$9,$A$12:$A$111,$B$12:$B$111),IF(AND($H288=-1,AW$9=$R287),"",IF($H288=-1,AW287,IF(AND($H288=1,AU$9=$R287),$J288,IF($H288=1,AV287,""))))))))</f>
        <v/>
      </c>
      <c r="AW288" t="str">
        <f ca="1">IF($E287="","",IF($F288="",AW287,IF(AND($M288=1,AW$9&gt;$B$9),"",IF(AND($M288=1,AW$9&lt;=$B$9),LOOKUP(AW$9,$A$12:$A$111,$B$12:$B$111),IF(AND($H288=-1,AX$9=$R287),"",IF($H288=-1,AX287,IF(AND($H288=1,AV$9=$R287),$J288,IF($H288=1,AW287,""))))))))</f>
        <v/>
      </c>
      <c r="AX288" t="str">
        <f ca="1">IF($E287="","",IF($F288="",AX287,IF(AND($M288=1,AX$9&gt;$B$9),"",IF(AND($M288=1,AX$9&lt;=$B$9),LOOKUP(AX$9,$A$12:$A$111,$B$12:$B$111),IF(AND($H288=-1,AY$9=$R287),"",IF($H288=-1,AY287,IF(AND($H288=1,AW$9=$R287),$J288,IF($H288=1,AX287,""))))))))</f>
        <v/>
      </c>
      <c r="AY288" t="str">
        <f ca="1">IF($E287="","",IF($F288="",AY287,IF(AND($M288=1,AY$9&gt;$B$9),"",IF(AND($M288=1,AY$9&lt;=$B$9),LOOKUP(AY$9,$A$12:$A$111,$B$12:$B$111),IF(AND($H288=-1,AZ$9=$R287),"",IF($H288=-1,AZ287,IF(AND($H288=1,AX$9=$R287),$J288,IF($H288=1,AY287,""))))))))</f>
        <v/>
      </c>
      <c r="AZ288" t="str">
        <f ca="1">IF($E287="","",IF($F288="",AZ287,IF(AND($M288=1,AZ$9&gt;$B$9),"",IF(AND($M288=1,AZ$9&lt;=$B$9),LOOKUP(AZ$9,$A$12:$A$111,$B$12:$B$111),IF(AND($H288=-1,BA$9=$R287),"",IF($H288=-1,BA287,IF(AND($H288=1,AY$9=$R287),$J288,IF($H288=1,AZ287,""))))))))</f>
        <v/>
      </c>
      <c r="BA288" t="str">
        <f ca="1">IF($E287="","",IF($F288="",BA287,IF(AND($M288=1,BA$9&gt;$B$9),"",IF(AND($M288=1,BA$9&lt;=$B$9),LOOKUP(BA$9,$A$12:$A$111,$B$12:$B$111),IF(AND($H288=-1,BB$9=$R287),"",IF($H288=-1,BB287,IF(AND($H288=1,AZ$9=$R287),$J288,IF($H288=1,BA287,""))))))))</f>
        <v/>
      </c>
      <c r="BB288" t="str">
        <f ca="1">IF($E287="","",IF($F288="",BB287,IF(AND($M288=1,BB$9&gt;$B$9),"",IF(AND($M288=1,BB$9&lt;=$B$9),LOOKUP(BB$9,$A$12:$A$111,$B$12:$B$111),IF(AND($H288=-1,BC$9=$R287),"",IF($H288=-1,BC287,IF(AND($H288=1,BA$9=$R287),$J288,IF($H288=1,BB287,""))))))))</f>
        <v/>
      </c>
      <c r="BC288" t="str">
        <f ca="1">IF($E287="","",IF($F288="",BC287,IF(AND($M288=1,BC$9&gt;$B$9),"",IF(AND($M288=1,BC$9&lt;=$B$9),LOOKUP(BC$9,$A$12:$A$111,$B$12:$B$111),IF(AND($H288=-1,BD$9=$R287),"",IF($H288=-1,BD287,IF(AND($H288=1,BB$9=$R287),$J288,IF($H288=1,BC287,""))))))))</f>
        <v/>
      </c>
      <c r="BD288" t="str">
        <f ca="1">IF($E287="","",IF($F288="",BD287,IF(AND($M288=1,BD$9&gt;$B$9),"",IF(AND($M288=1,BD$9&lt;=$B$9),LOOKUP(BD$9,$A$12:$A$111,$B$12:$B$111),IF(AND($H288=-1,BE$9=$R287),"",IF($H288=-1,BE287,IF(AND($H288=1,BC$9=$R287),$J288,IF($H288=1,BD287,""))))))))</f>
        <v/>
      </c>
      <c r="BE288" t="str">
        <f ca="1">IF($E287="","",IF($F288="",BE287,IF(AND($M288=1,BE$9&gt;$B$9),"",IF(AND($M288=1,BE$9&lt;=$B$9),LOOKUP(BE$9,$A$12:$A$111,$B$12:$B$111),IF(AND($H288=-1,BF$9=$R287),"",IF($H288=-1,BF287,IF(AND($H288=1,BD$9=$R287),$J288,IF($H288=1,BE287,""))))))))</f>
        <v/>
      </c>
      <c r="BF288" t="str">
        <f ca="1">IF($E287="","",IF($F288="",BF287,IF(AND($M288=1,BF$9&gt;$B$9),"",IF(AND($M288=1,BF$9&lt;=$B$9),LOOKUP(BF$9,$A$12:$A$111,$B$12:$B$111),IF(AND($H288=-1,BG$9=$R287),"",IF($H288=-1,BG287,IF(AND($H288=1,BE$9=$R287),$J288,IF($H288=1,BF287,""))))))))</f>
        <v/>
      </c>
      <c r="BG288" t="str">
        <f ca="1">IF($E287="","",IF($F288="",BG287,IF(AND($M288=1,BG$9&gt;$B$9),"",IF(AND($M288=1,BG$9&lt;=$B$9),LOOKUP(BG$9,$A$12:$A$111,$B$12:$B$111),IF(AND($H288=-1,BH$9=$R287),"",IF($H288=-1,BH287,IF(AND($H288=1,BF$9=$R287),$J288,IF($H288=1,BG287,""))))))))</f>
        <v/>
      </c>
      <c r="BH288" t="str">
        <f ca="1">IF($E287="","",IF($F288="",BH287,IF(AND($M288=1,BH$9&gt;$B$9),"",IF(AND($M288=1,BH$9&lt;=$B$9),LOOKUP(BH$9,$A$12:$A$111,$B$12:$B$111),IF(AND($H288=-1,BI$9=$R287),"",IF($H288=-1,BI287,IF(AND($H288=1,BG$9=$R287),$J288,IF($H288=1,BH287,""))))))))</f>
        <v/>
      </c>
      <c r="BI288" t="str">
        <f ca="1">IF($E287="","",IF($F288="",BI287,IF(AND($M288=1,BI$9&gt;$B$9),"",IF(AND($M288=1,BI$9&lt;=$B$9),LOOKUP(BI$9,$A$12:$A$111,$B$12:$B$111),IF(AND($H288=-1,BJ$9=$R287),"",IF($H288=-1,BJ287,IF(AND($H288=1,BH$9=$R287),$J288,IF($H288=1,BI287,""))))))))</f>
        <v/>
      </c>
      <c r="BJ288" t="str">
        <f ca="1">IF($E287="","",IF($F288="",BJ287,IF(AND($M288=1,BJ$9&gt;$B$9),"",IF(AND($M288=1,BJ$9&lt;=$B$9),LOOKUP(BJ$9,$A$12:$A$111,$B$12:$B$111),IF(AND($H288=-1,BK$9=$R287),"",IF($H288=-1,BK287,IF(AND($H288=1,BI$9=$R287),$J288,IF($H288=1,BJ287,""))))))))</f>
        <v/>
      </c>
      <c r="BK288" t="str">
        <f ca="1">IF($E287="","",IF($F288="",BK287,IF(AND($M288=1,BK$9&gt;$B$9),"",IF(AND($M288=1,BK$9&lt;=$B$9),LOOKUP(BK$9,$A$12:$A$111,$B$12:$B$111),IF(AND($H288=-1,BL$9=$R287),"",IF($H288=-1,BL287,IF(AND($H288=1,BJ$9=$R287),$J288,IF($H288=1,BK287,""))))))))</f>
        <v/>
      </c>
      <c r="BL288">
        <f ca="1">IF($E287="","",IF($F288="",BL287,IF(AND($M288=1,BL$9&gt;$B$9),"",IF(AND($M288=1,BL$9&lt;=$B$9),LOOKUP(BL$9,$A$12:$A$111,$B$12:$B$111),IF(AND($H288=-1,BM$9=$R287),"",IF($H288=-1,BM287,IF(AND($H288=1,BK$9=$R287),$J288,IF($H288=1,BL287,""))))))))</f>
        <v>0</v>
      </c>
      <c r="BM288">
        <f ca="1">IF($E287="","",IF($F288="",BM287,IF(AND($M288=1,BM$9&gt;$B$9),"",IF(AND($M288=1,BM$9&lt;=$B$9),LOOKUP(BM$9,$A$12:$A$111,$B$12:$B$111),IF(AND($H288=-1,BN$9=$R287),"",IF($H288=-1,BN287,IF(AND($H288=1,BL$9=$R287),$J288,IF($H288=1,BM287,""))))))))</f>
        <v>0</v>
      </c>
      <c r="BN288">
        <f ca="1">IF($E287="","",IF($F288="",BN287,IF(AND($M288=1,BN$9&gt;$B$9),"",IF(AND($M288=1,BN$9&lt;=$B$9),LOOKUP(BN$9,$A$12:$A$111,$B$12:$B$111),IF(AND($H288=-1,BO$9=$R287),"",IF($H288=-1,BO287,IF(AND($H288=1,BM$9=$R287),$J288,IF($H288=1,BN287,""))))))))</f>
        <v>0</v>
      </c>
      <c r="BO288">
        <f ca="1">IF($E287="","",IF($F288="",BO287,IF(AND($M288=1,BO$9&gt;$B$9),"",IF(AND($M288=1,BO$9&lt;=$B$9),LOOKUP(BO$9,$A$12:$A$111,$B$12:$B$111),IF(AND($H288=-1,BP$9=$R287),"",IF($H288=-1,BP287,IF(AND($H288=1,BN$9=$R287),$J288,IF($H288=1,BO287,""))))))))</f>
        <v>0</v>
      </c>
      <c r="BP288">
        <f ca="1">IF($E287="","",IF($F288="",BP287,IF(AND($M288=1,BP$9&gt;$B$9),"",IF(AND($M288=1,BP$9&lt;=$B$9),LOOKUP(BP$9,$A$12:$A$111,$B$12:$B$111),IF(AND($H288=-1,BQ$9=$R287),"",IF($H288=-1,BQ287,IF(AND($H288=1,BO$9=$R287),$J288,IF($H288=1,BP287,""))))))))</f>
        <v>0</v>
      </c>
    </row>
    <row r="289" spans="4:68" x14ac:dyDescent="0.25">
      <c r="D289" s="4">
        <v>279</v>
      </c>
      <c r="E289" s="1">
        <f t="shared" ca="1" si="39"/>
        <v>9</v>
      </c>
      <c r="F289" t="str">
        <f ca="1">IF(E288="","",IF(AND(B$3="Last",G288="Zero"),F288,IF(B$3="Last",G288,IF(AND(B$3="2nd last",G287="Zero"),F288,IF(B$3="2nd last",G287,IF(AND(B$3="Opposite",G288="Zero"),F288,IF(AND(B$3="Opposite",G288="Red"),"Black",IF(AND(B$3="Opposite",G288="Black"),"Red",IF(AND(B$3="Opposite",G288="Odd"),"Even",IF(AND(B$3="Opposite",G288="Even"),"Odd",IF(AND(B$3="Opposite",G288="High"),"Low",IF(AND(B$3="Opposite",G288="Low"),"High",IF(COUNTIF(Refs!$E$5:$I$6,B$3)=1,RevLab!B$3,"")))))))))))))</f>
        <v>Black</v>
      </c>
      <c r="G289" t="str">
        <f ca="1">IF(E289="","",IF(B$2="Red/Black",LOOKUP(E289,Refs!D:D,Refs!F:F),IF(B$2="High/Low",LOOKUP(E289,Refs!D:D,Refs!H:H),IF(B$2="Odd/Even",LOOKUP(E289,Refs!D:D,Refs!J:J),""))))</f>
        <v>Red</v>
      </c>
      <c r="H289">
        <f t="shared" ca="1" si="40"/>
        <v>-1</v>
      </c>
      <c r="I289">
        <f ca="1">IF(E288="","",IF(F289="","",IF(AND(R288&gt;1,P288+Q288&gt;=$B$4),$B$4,IF(R288=1,P288,P288+Q288))))</f>
        <v>27</v>
      </c>
      <c r="J289">
        <f t="shared" ca="1" si="41"/>
        <v>-27</v>
      </c>
      <c r="K289">
        <f t="shared" ca="1" si="43"/>
        <v>-303</v>
      </c>
      <c r="L289">
        <f t="shared" ca="1" si="44"/>
        <v>86</v>
      </c>
      <c r="M289">
        <f t="shared" ca="1" si="42"/>
        <v>0</v>
      </c>
      <c r="P289">
        <f t="shared" ca="1" si="36"/>
        <v>12</v>
      </c>
      <c r="Q289">
        <f t="shared" ca="1" si="37"/>
        <v>15</v>
      </c>
      <c r="R289" s="2">
        <f t="shared" ca="1" si="38"/>
        <v>2</v>
      </c>
      <c r="S289" s="4">
        <f ca="1">IF(E288="","",IF($F289="",S288,IF($M289=1,LOOKUP(S$9,$A$12:$A$111,$B$12:$B$111),IF(AND($H289=-1,T$9=$R288),"",IF($H289=-1,T288,IF($H289=1,S288))))))</f>
        <v>12</v>
      </c>
      <c r="T289">
        <f ca="1">IF($E288="","",IF($F289="",T288,IF(AND($M289=1,T$9&gt;$B$9),"",IF(AND($M289=1,T$9&lt;=$B$9),LOOKUP(T$9,$A$12:$A$111,$B$12:$B$111),IF(AND($H289=-1,U$9=$R288),"",IF($H289=-1,U288,IF(AND($H289=1,S$9=$R288),$J289,IF($H289=1,T288,""))))))))</f>
        <v>15</v>
      </c>
      <c r="U289" t="str">
        <f ca="1">IF($E288="","",IF($F289="",U288,IF(AND($M289=1,U$9&gt;$B$9),"",IF(AND($M289=1,U$9&lt;=$B$9),LOOKUP(U$9,$A$12:$A$111,$B$12:$B$111),IF(AND($H289=-1,V$9=$R288),"",IF($H289=-1,V288,IF(AND($H289=1,T$9=$R288),$J289,IF($H289=1,U288,""))))))))</f>
        <v/>
      </c>
      <c r="V289" t="str">
        <f ca="1">IF($E288="","",IF($F289="",V288,IF(AND($M289=1,V$9&gt;$B$9),"",IF(AND($M289=1,V$9&lt;=$B$9),LOOKUP(V$9,$A$12:$A$111,$B$12:$B$111),IF(AND($H289=-1,W$9=$R288),"",IF($H289=-1,W288,IF(AND($H289=1,U$9=$R288),$J289,IF($H289=1,V288,""))))))))</f>
        <v/>
      </c>
      <c r="W289" t="str">
        <f ca="1">IF($E288="","",IF($F289="",W288,IF(AND($M289=1,W$9&gt;$B$9),"",IF(AND($M289=1,W$9&lt;=$B$9),LOOKUP(W$9,$A$12:$A$111,$B$12:$B$111),IF(AND($H289=-1,X$9=$R288),"",IF($H289=-1,X288,IF(AND($H289=1,V$9=$R288),$J289,IF($H289=1,W288,""))))))))</f>
        <v/>
      </c>
      <c r="X289" t="str">
        <f ca="1">IF($E288="","",IF($F289="",X288,IF(AND($M289=1,X$9&gt;$B$9),"",IF(AND($M289=1,X$9&lt;=$B$9),LOOKUP(X$9,$A$12:$A$111,$B$12:$B$111),IF(AND($H289=-1,Y$9=$R288),"",IF($H289=-1,Y288,IF(AND($H289=1,W$9=$R288),$J289,IF($H289=1,X288,""))))))))</f>
        <v/>
      </c>
      <c r="Y289" t="str">
        <f ca="1">IF($E288="","",IF($F289="",Y288,IF(AND($M289=1,Y$9&gt;$B$9),"",IF(AND($M289=1,Y$9&lt;=$B$9),LOOKUP(Y$9,$A$12:$A$111,$B$12:$B$111),IF(AND($H289=-1,Z$9=$R288),"",IF($H289=-1,Z288,IF(AND($H289=1,X$9=$R288),$J289,IF($H289=1,Y288,""))))))))</f>
        <v/>
      </c>
      <c r="Z289" t="str">
        <f ca="1">IF($E288="","",IF($F289="",Z288,IF(AND($M289=1,Z$9&gt;$B$9),"",IF(AND($M289=1,Z$9&lt;=$B$9),LOOKUP(Z$9,$A$12:$A$111,$B$12:$B$111),IF(AND($H289=-1,AA$9=$R288),"",IF($H289=-1,AA288,IF(AND($H289=1,Y$9=$R288),$J289,IF($H289=1,Z288,""))))))))</f>
        <v/>
      </c>
      <c r="AA289" t="str">
        <f ca="1">IF($E288="","",IF($F289="",AA288,IF(AND($M289=1,AA$9&gt;$B$9),"",IF(AND($M289=1,AA$9&lt;=$B$9),LOOKUP(AA$9,$A$12:$A$111,$B$12:$B$111),IF(AND($H289=-1,AB$9=$R288),"",IF($H289=-1,AB288,IF(AND($H289=1,Z$9=$R288),$J289,IF($H289=1,AA288,""))))))))</f>
        <v/>
      </c>
      <c r="AB289" t="str">
        <f ca="1">IF($E288="","",IF($F289="",AB288,IF(AND($M289=1,AB$9&gt;$B$9),"",IF(AND($M289=1,AB$9&lt;=$B$9),LOOKUP(AB$9,$A$12:$A$111,$B$12:$B$111),IF(AND($H289=-1,AC$9=$R288),"",IF($H289=-1,AC288,IF(AND($H289=1,AA$9=$R288),$J289,IF($H289=1,AB288,""))))))))</f>
        <v/>
      </c>
      <c r="AC289" t="str">
        <f ca="1">IF($E288="","",IF($F289="",AC288,IF(AND($M289=1,AC$9&gt;$B$9),"",IF(AND($M289=1,AC$9&lt;=$B$9),LOOKUP(AC$9,$A$12:$A$111,$B$12:$B$111),IF(AND($H289=-1,AD$9=$R288),"",IF($H289=-1,AD288,IF(AND($H289=1,AB$9=$R288),$J289,IF($H289=1,AC288,""))))))))</f>
        <v/>
      </c>
      <c r="AD289" t="str">
        <f ca="1">IF($E288="","",IF($F289="",AD288,IF(AND($M289=1,AD$9&gt;$B$9),"",IF(AND($M289=1,AD$9&lt;=$B$9),LOOKUP(AD$9,$A$12:$A$111,$B$12:$B$111),IF(AND($H289=-1,AE$9=$R288),"",IF($H289=-1,AE288,IF(AND($H289=1,AC$9=$R288),$J289,IF($H289=1,AD288,""))))))))</f>
        <v/>
      </c>
      <c r="AE289" t="str">
        <f ca="1">IF($E288="","",IF($F289="",AE288,IF(AND($M289=1,AE$9&gt;$B$9),"",IF(AND($M289=1,AE$9&lt;=$B$9),LOOKUP(AE$9,$A$12:$A$111,$B$12:$B$111),IF(AND($H289=-1,AF$9=$R288),"",IF($H289=-1,AF288,IF(AND($H289=1,AD$9=$R288),$J289,IF($H289=1,AE288,""))))))))</f>
        <v/>
      </c>
      <c r="AF289" t="str">
        <f ca="1">IF($E288="","",IF($F289="",AF288,IF(AND($M289=1,AF$9&gt;$B$9),"",IF(AND($M289=1,AF$9&lt;=$B$9),LOOKUP(AF$9,$A$12:$A$111,$B$12:$B$111),IF(AND($H289=-1,AG$9=$R288),"",IF($H289=-1,AG288,IF(AND($H289=1,AE$9=$R288),$J289,IF($H289=1,AF288,""))))))))</f>
        <v/>
      </c>
      <c r="AG289" t="str">
        <f ca="1">IF($E288="","",IF($F289="",AG288,IF(AND($M289=1,AG$9&gt;$B$9),"",IF(AND($M289=1,AG$9&lt;=$B$9),LOOKUP(AG$9,$A$12:$A$111,$B$12:$B$111),IF(AND($H289=-1,AH$9=$R288),"",IF($H289=-1,AH288,IF(AND($H289=1,AF$9=$R288),$J289,IF($H289=1,AG288,""))))))))</f>
        <v/>
      </c>
      <c r="AH289" t="str">
        <f ca="1">IF($E288="","",IF($F289="",AH288,IF(AND($M289=1,AH$9&gt;$B$9),"",IF(AND($M289=1,AH$9&lt;=$B$9),LOOKUP(AH$9,$A$12:$A$111,$B$12:$B$111),IF(AND($H289=-1,AI$9=$R288),"",IF($H289=-1,AI288,IF(AND($H289=1,AG$9=$R288),$J289,IF($H289=1,AH288,""))))))))</f>
        <v/>
      </c>
      <c r="AI289" t="str">
        <f ca="1">IF($E288="","",IF($F289="",AI288,IF(AND($M289=1,AI$9&gt;$B$9),"",IF(AND($M289=1,AI$9&lt;=$B$9),LOOKUP(AI$9,$A$12:$A$111,$B$12:$B$111),IF(AND($H289=-1,AJ$9=$R288),"",IF($H289=-1,AJ288,IF(AND($H289=1,AH$9=$R288),$J289,IF($H289=1,AI288,""))))))))</f>
        <v/>
      </c>
      <c r="AJ289" t="str">
        <f ca="1">IF($E288="","",IF($F289="",AJ288,IF(AND($M289=1,AJ$9&gt;$B$9),"",IF(AND($M289=1,AJ$9&lt;=$B$9),LOOKUP(AJ$9,$A$12:$A$111,$B$12:$B$111),IF(AND($H289=-1,AK$9=$R288),"",IF($H289=-1,AK288,IF(AND($H289=1,AI$9=$R288),$J289,IF($H289=1,AJ288,""))))))))</f>
        <v/>
      </c>
      <c r="AK289" t="str">
        <f ca="1">IF($E288="","",IF($F289="",AK288,IF(AND($M289=1,AK$9&gt;$B$9),"",IF(AND($M289=1,AK$9&lt;=$B$9),LOOKUP(AK$9,$A$12:$A$111,$B$12:$B$111),IF(AND($H289=-1,AL$9=$R288),"",IF($H289=-1,AL288,IF(AND($H289=1,AJ$9=$R288),$J289,IF($H289=1,AK288,""))))))))</f>
        <v/>
      </c>
      <c r="AL289" t="str">
        <f ca="1">IF($E288="","",IF($F289="",AL288,IF(AND($M289=1,AL$9&gt;$B$9),"",IF(AND($M289=1,AL$9&lt;=$B$9),LOOKUP(AL$9,$A$12:$A$111,$B$12:$B$111),IF(AND($H289=-1,AM$9=$R288),"",IF($H289=-1,AM288,IF(AND($H289=1,AK$9=$R288),$J289,IF($H289=1,AL288,""))))))))</f>
        <v/>
      </c>
      <c r="AM289" t="str">
        <f ca="1">IF($E288="","",IF($F289="",AM288,IF(AND($M289=1,AM$9&gt;$B$9),"",IF(AND($M289=1,AM$9&lt;=$B$9),LOOKUP(AM$9,$A$12:$A$111,$B$12:$B$111),IF(AND($H289=-1,AN$9=$R288),"",IF($H289=-1,AN288,IF(AND($H289=1,AL$9=$R288),$J289,IF($H289=1,AM288,""))))))))</f>
        <v/>
      </c>
      <c r="AN289" t="str">
        <f ca="1">IF($E288="","",IF($F289="",AN288,IF(AND($M289=1,AN$9&gt;$B$9),"",IF(AND($M289=1,AN$9&lt;=$B$9),LOOKUP(AN$9,$A$12:$A$111,$B$12:$B$111),IF(AND($H289=-1,AO$9=$R288),"",IF($H289=-1,AO288,IF(AND($H289=1,AM$9=$R288),$J289,IF($H289=1,AN288,""))))))))</f>
        <v/>
      </c>
      <c r="AO289" t="str">
        <f ca="1">IF($E288="","",IF($F289="",AO288,IF(AND($M289=1,AO$9&gt;$B$9),"",IF(AND($M289=1,AO$9&lt;=$B$9),LOOKUP(AO$9,$A$12:$A$111,$B$12:$B$111),IF(AND($H289=-1,AP$9=$R288),"",IF($H289=-1,AP288,IF(AND($H289=1,AN$9=$R288),$J289,IF($H289=1,AO288,""))))))))</f>
        <v/>
      </c>
      <c r="AP289" t="str">
        <f ca="1">IF($E288="","",IF($F289="",AP288,IF(AND($M289=1,AP$9&gt;$B$9),"",IF(AND($M289=1,AP$9&lt;=$B$9),LOOKUP(AP$9,$A$12:$A$111,$B$12:$B$111),IF(AND($H289=-1,AQ$9=$R288),"",IF($H289=-1,AQ288,IF(AND($H289=1,AO$9=$R288),$J289,IF($H289=1,AP288,""))))))))</f>
        <v/>
      </c>
      <c r="AQ289" t="str">
        <f ca="1">IF($E288="","",IF($F289="",AQ288,IF(AND($M289=1,AQ$9&gt;$B$9),"",IF(AND($M289=1,AQ$9&lt;=$B$9),LOOKUP(AQ$9,$A$12:$A$111,$B$12:$B$111),IF(AND($H289=-1,AR$9=$R288),"",IF($H289=-1,AR288,IF(AND($H289=1,AP$9=$R288),$J289,IF($H289=1,AQ288,""))))))))</f>
        <v/>
      </c>
      <c r="AR289" t="str">
        <f ca="1">IF($E288="","",IF($F289="",AR288,IF(AND($M289=1,AR$9&gt;$B$9),"",IF(AND($M289=1,AR$9&lt;=$B$9),LOOKUP(AR$9,$A$12:$A$111,$B$12:$B$111),IF(AND($H289=-1,AS$9=$R288),"",IF($H289=-1,AS288,IF(AND($H289=1,AQ$9=$R288),$J289,IF($H289=1,AR288,""))))))))</f>
        <v/>
      </c>
      <c r="AS289" t="str">
        <f ca="1">IF($E288="","",IF($F289="",AS288,IF(AND($M289=1,AS$9&gt;$B$9),"",IF(AND($M289=1,AS$9&lt;=$B$9),LOOKUP(AS$9,$A$12:$A$111,$B$12:$B$111),IF(AND($H289=-1,AT$9=$R288),"",IF($H289=-1,AT288,IF(AND($H289=1,AR$9=$R288),$J289,IF($H289=1,AS288,""))))))))</f>
        <v/>
      </c>
      <c r="AT289" t="str">
        <f ca="1">IF($E288="","",IF($F289="",AT288,IF(AND($M289=1,AT$9&gt;$B$9),"",IF(AND($M289=1,AT$9&lt;=$B$9),LOOKUP(AT$9,$A$12:$A$111,$B$12:$B$111),IF(AND($H289=-1,AU$9=$R288),"",IF($H289=-1,AU288,IF(AND($H289=1,AS$9=$R288),$J289,IF($H289=1,AT288,""))))))))</f>
        <v/>
      </c>
      <c r="AU289" t="str">
        <f ca="1">IF($E288="","",IF($F289="",AU288,IF(AND($M289=1,AU$9&gt;$B$9),"",IF(AND($M289=1,AU$9&lt;=$B$9),LOOKUP(AU$9,$A$12:$A$111,$B$12:$B$111),IF(AND($H289=-1,AV$9=$R288),"",IF($H289=-1,AV288,IF(AND($H289=1,AT$9=$R288),$J289,IF($H289=1,AU288,""))))))))</f>
        <v/>
      </c>
      <c r="AV289" t="str">
        <f ca="1">IF($E288="","",IF($F289="",AV288,IF(AND($M289=1,AV$9&gt;$B$9),"",IF(AND($M289=1,AV$9&lt;=$B$9),LOOKUP(AV$9,$A$12:$A$111,$B$12:$B$111),IF(AND($H289=-1,AW$9=$R288),"",IF($H289=-1,AW288,IF(AND($H289=1,AU$9=$R288),$J289,IF($H289=1,AV288,""))))))))</f>
        <v/>
      </c>
      <c r="AW289" t="str">
        <f ca="1">IF($E288="","",IF($F289="",AW288,IF(AND($M289=1,AW$9&gt;$B$9),"",IF(AND($M289=1,AW$9&lt;=$B$9),LOOKUP(AW$9,$A$12:$A$111,$B$12:$B$111),IF(AND($H289=-1,AX$9=$R288),"",IF($H289=-1,AX288,IF(AND($H289=1,AV$9=$R288),$J289,IF($H289=1,AW288,""))))))))</f>
        <v/>
      </c>
      <c r="AX289" t="str">
        <f ca="1">IF($E288="","",IF($F289="",AX288,IF(AND($M289=1,AX$9&gt;$B$9),"",IF(AND($M289=1,AX$9&lt;=$B$9),LOOKUP(AX$9,$A$12:$A$111,$B$12:$B$111),IF(AND($H289=-1,AY$9=$R288),"",IF($H289=-1,AY288,IF(AND($H289=1,AW$9=$R288),$J289,IF($H289=1,AX288,""))))))))</f>
        <v/>
      </c>
      <c r="AY289" t="str">
        <f ca="1">IF($E288="","",IF($F289="",AY288,IF(AND($M289=1,AY$9&gt;$B$9),"",IF(AND($M289=1,AY$9&lt;=$B$9),LOOKUP(AY$9,$A$12:$A$111,$B$12:$B$111),IF(AND($H289=-1,AZ$9=$R288),"",IF($H289=-1,AZ288,IF(AND($H289=1,AX$9=$R288),$J289,IF($H289=1,AY288,""))))))))</f>
        <v/>
      </c>
      <c r="AZ289" t="str">
        <f ca="1">IF($E288="","",IF($F289="",AZ288,IF(AND($M289=1,AZ$9&gt;$B$9),"",IF(AND($M289=1,AZ$9&lt;=$B$9),LOOKUP(AZ$9,$A$12:$A$111,$B$12:$B$111),IF(AND($H289=-1,BA$9=$R288),"",IF($H289=-1,BA288,IF(AND($H289=1,AY$9=$R288),$J289,IF($H289=1,AZ288,""))))))))</f>
        <v/>
      </c>
      <c r="BA289" t="str">
        <f ca="1">IF($E288="","",IF($F289="",BA288,IF(AND($M289=1,BA$9&gt;$B$9),"",IF(AND($M289=1,BA$9&lt;=$B$9),LOOKUP(BA$9,$A$12:$A$111,$B$12:$B$111),IF(AND($H289=-1,BB$9=$R288),"",IF($H289=-1,BB288,IF(AND($H289=1,AZ$9=$R288),$J289,IF($H289=1,BA288,""))))))))</f>
        <v/>
      </c>
      <c r="BB289" t="str">
        <f ca="1">IF($E288="","",IF($F289="",BB288,IF(AND($M289=1,BB$9&gt;$B$9),"",IF(AND($M289=1,BB$9&lt;=$B$9),LOOKUP(BB$9,$A$12:$A$111,$B$12:$B$111),IF(AND($H289=-1,BC$9=$R288),"",IF($H289=-1,BC288,IF(AND($H289=1,BA$9=$R288),$J289,IF($H289=1,BB288,""))))))))</f>
        <v/>
      </c>
      <c r="BC289" t="str">
        <f ca="1">IF($E288="","",IF($F289="",BC288,IF(AND($M289=1,BC$9&gt;$B$9),"",IF(AND($M289=1,BC$9&lt;=$B$9),LOOKUP(BC$9,$A$12:$A$111,$B$12:$B$111),IF(AND($H289=-1,BD$9=$R288),"",IF($H289=-1,BD288,IF(AND($H289=1,BB$9=$R288),$J289,IF($H289=1,BC288,""))))))))</f>
        <v/>
      </c>
      <c r="BD289" t="str">
        <f ca="1">IF($E288="","",IF($F289="",BD288,IF(AND($M289=1,BD$9&gt;$B$9),"",IF(AND($M289=1,BD$9&lt;=$B$9),LOOKUP(BD$9,$A$12:$A$111,$B$12:$B$111),IF(AND($H289=-1,BE$9=$R288),"",IF($H289=-1,BE288,IF(AND($H289=1,BC$9=$R288),$J289,IF($H289=1,BD288,""))))))))</f>
        <v/>
      </c>
      <c r="BE289" t="str">
        <f ca="1">IF($E288="","",IF($F289="",BE288,IF(AND($M289=1,BE$9&gt;$B$9),"",IF(AND($M289=1,BE$9&lt;=$B$9),LOOKUP(BE$9,$A$12:$A$111,$B$12:$B$111),IF(AND($H289=-1,BF$9=$R288),"",IF($H289=-1,BF288,IF(AND($H289=1,BD$9=$R288),$J289,IF($H289=1,BE288,""))))))))</f>
        <v/>
      </c>
      <c r="BF289" t="str">
        <f ca="1">IF($E288="","",IF($F289="",BF288,IF(AND($M289=1,BF$9&gt;$B$9),"",IF(AND($M289=1,BF$9&lt;=$B$9),LOOKUP(BF$9,$A$12:$A$111,$B$12:$B$111),IF(AND($H289=-1,BG$9=$R288),"",IF($H289=-1,BG288,IF(AND($H289=1,BE$9=$R288),$J289,IF($H289=1,BF288,""))))))))</f>
        <v/>
      </c>
      <c r="BG289" t="str">
        <f ca="1">IF($E288="","",IF($F289="",BG288,IF(AND($M289=1,BG$9&gt;$B$9),"",IF(AND($M289=1,BG$9&lt;=$B$9),LOOKUP(BG$9,$A$12:$A$111,$B$12:$B$111),IF(AND($H289=-1,BH$9=$R288),"",IF($H289=-1,BH288,IF(AND($H289=1,BF$9=$R288),$J289,IF($H289=1,BG288,""))))))))</f>
        <v/>
      </c>
      <c r="BH289" t="str">
        <f ca="1">IF($E288="","",IF($F289="",BH288,IF(AND($M289=1,BH$9&gt;$B$9),"",IF(AND($M289=1,BH$9&lt;=$B$9),LOOKUP(BH$9,$A$12:$A$111,$B$12:$B$111),IF(AND($H289=-1,BI$9=$R288),"",IF($H289=-1,BI288,IF(AND($H289=1,BG$9=$R288),$J289,IF($H289=1,BH288,""))))))))</f>
        <v/>
      </c>
      <c r="BI289" t="str">
        <f ca="1">IF($E288="","",IF($F289="",BI288,IF(AND($M289=1,BI$9&gt;$B$9),"",IF(AND($M289=1,BI$9&lt;=$B$9),LOOKUP(BI$9,$A$12:$A$111,$B$12:$B$111),IF(AND($H289=-1,BJ$9=$R288),"",IF($H289=-1,BJ288,IF(AND($H289=1,BH$9=$R288),$J289,IF($H289=1,BI288,""))))))))</f>
        <v/>
      </c>
      <c r="BJ289" t="str">
        <f ca="1">IF($E288="","",IF($F289="",BJ288,IF(AND($M289=1,BJ$9&gt;$B$9),"",IF(AND($M289=1,BJ$9&lt;=$B$9),LOOKUP(BJ$9,$A$12:$A$111,$B$12:$B$111),IF(AND($H289=-1,BK$9=$R288),"",IF($H289=-1,BK288,IF(AND($H289=1,BI$9=$R288),$J289,IF($H289=1,BJ288,""))))))))</f>
        <v/>
      </c>
      <c r="BK289">
        <f ca="1">IF($E288="","",IF($F289="",BK288,IF(AND($M289=1,BK$9&gt;$B$9),"",IF(AND($M289=1,BK$9&lt;=$B$9),LOOKUP(BK$9,$A$12:$A$111,$B$12:$B$111),IF(AND($H289=-1,BL$9=$R288),"",IF($H289=-1,BL288,IF(AND($H289=1,BJ$9=$R288),$J289,IF($H289=1,BK288,""))))))))</f>
        <v>0</v>
      </c>
      <c r="BL289">
        <f ca="1">IF($E288="","",IF($F289="",BL288,IF(AND($M289=1,BL$9&gt;$B$9),"",IF(AND($M289=1,BL$9&lt;=$B$9),LOOKUP(BL$9,$A$12:$A$111,$B$12:$B$111),IF(AND($H289=-1,BM$9=$R288),"",IF($H289=-1,BM288,IF(AND($H289=1,BK$9=$R288),$J289,IF($H289=1,BL288,""))))))))</f>
        <v>0</v>
      </c>
      <c r="BM289">
        <f ca="1">IF($E288="","",IF($F289="",BM288,IF(AND($M289=1,BM$9&gt;$B$9),"",IF(AND($M289=1,BM$9&lt;=$B$9),LOOKUP(BM$9,$A$12:$A$111,$B$12:$B$111),IF(AND($H289=-1,BN$9=$R288),"",IF($H289=-1,BN288,IF(AND($H289=1,BL$9=$R288),$J289,IF($H289=1,BM288,""))))))))</f>
        <v>0</v>
      </c>
      <c r="BN289">
        <f ca="1">IF($E288="","",IF($F289="",BN288,IF(AND($M289=1,BN$9&gt;$B$9),"",IF(AND($M289=1,BN$9&lt;=$B$9),LOOKUP(BN$9,$A$12:$A$111,$B$12:$B$111),IF(AND($H289=-1,BO$9=$R288),"",IF($H289=-1,BO288,IF(AND($H289=1,BM$9=$R288),$J289,IF($H289=1,BN288,""))))))))</f>
        <v>0</v>
      </c>
      <c r="BO289">
        <f ca="1">IF($E288="","",IF($F289="",BO288,IF(AND($M289=1,BO$9&gt;$B$9),"",IF(AND($M289=1,BO$9&lt;=$B$9),LOOKUP(BO$9,$A$12:$A$111,$B$12:$B$111),IF(AND($H289=-1,BP$9=$R288),"",IF($H289=-1,BP288,IF(AND($H289=1,BN$9=$R288),$J289,IF($H289=1,BO288,""))))))))</f>
        <v>0</v>
      </c>
      <c r="BP289">
        <f ca="1">IF($E288="","",IF($F289="",BP288,IF(AND($M289=1,BP$9&gt;$B$9),"",IF(AND($M289=1,BP$9&lt;=$B$9),LOOKUP(BP$9,$A$12:$A$111,$B$12:$B$111),IF(AND($H289=-1,BQ$9=$R288),"",IF($H289=-1,BQ288,IF(AND($H289=1,BO$9=$R288),$J289,IF($H289=1,BP288,""))))))))</f>
        <v>0</v>
      </c>
    </row>
    <row r="290" spans="4:68" x14ac:dyDescent="0.25">
      <c r="D290" s="4">
        <v>280</v>
      </c>
      <c r="E290" s="1">
        <f t="shared" ca="1" si="39"/>
        <v>15</v>
      </c>
      <c r="F290" t="str">
        <f ca="1">IF(E289="","",IF(AND(B$3="Last",G289="Zero"),F289,IF(B$3="Last",G289,IF(AND(B$3="2nd last",G288="Zero"),F289,IF(B$3="2nd last",G288,IF(AND(B$3="Opposite",G289="Zero"),F289,IF(AND(B$3="Opposite",G289="Red"),"Black",IF(AND(B$3="Opposite",G289="Black"),"Red",IF(AND(B$3="Opposite",G289="Odd"),"Even",IF(AND(B$3="Opposite",G289="Even"),"Odd",IF(AND(B$3="Opposite",G289="High"),"Low",IF(AND(B$3="Opposite",G289="Low"),"High",IF(COUNTIF(Refs!$E$5:$I$6,B$3)=1,RevLab!B$3,"")))))))))))))</f>
        <v>Black</v>
      </c>
      <c r="G290" t="str">
        <f ca="1">IF(E290="","",IF(B$2="Red/Black",LOOKUP(E290,Refs!D:D,Refs!F:F),IF(B$2="High/Low",LOOKUP(E290,Refs!D:D,Refs!H:H),IF(B$2="Odd/Even",LOOKUP(E290,Refs!D:D,Refs!J:J),""))))</f>
        <v>Black</v>
      </c>
      <c r="H290">
        <f t="shared" ca="1" si="40"/>
        <v>1</v>
      </c>
      <c r="I290">
        <f ca="1">IF(E289="","",IF(F290="","",IF(AND(R289&gt;1,P289+Q289&gt;=$B$4),$B$4,IF(R289=1,P289,P289+Q289))))</f>
        <v>27</v>
      </c>
      <c r="J290">
        <f t="shared" ca="1" si="41"/>
        <v>27</v>
      </c>
      <c r="K290">
        <f t="shared" ca="1" si="43"/>
        <v>-276</v>
      </c>
      <c r="L290">
        <f t="shared" ca="1" si="44"/>
        <v>86</v>
      </c>
      <c r="M290">
        <f t="shared" ca="1" si="42"/>
        <v>0</v>
      </c>
      <c r="P290">
        <f t="shared" ca="1" si="36"/>
        <v>12</v>
      </c>
      <c r="Q290">
        <f t="shared" ca="1" si="37"/>
        <v>27</v>
      </c>
      <c r="R290" s="2">
        <f t="shared" ca="1" si="38"/>
        <v>3</v>
      </c>
      <c r="S290" s="4">
        <f ca="1">IF(E289="","",IF($F290="",S289,IF($M290=1,LOOKUP(S$9,$A$12:$A$111,$B$12:$B$111),IF(AND($H290=-1,T$9=$R289),"",IF($H290=-1,T289,IF($H290=1,S289))))))</f>
        <v>12</v>
      </c>
      <c r="T290">
        <f ca="1">IF($E289="","",IF($F290="",T289,IF(AND($M290=1,T$9&gt;$B$9),"",IF(AND($M290=1,T$9&lt;=$B$9),LOOKUP(T$9,$A$12:$A$111,$B$12:$B$111),IF(AND($H290=-1,U$9=$R289),"",IF($H290=-1,U289,IF(AND($H290=1,S$9=$R289),$J290,IF($H290=1,T289,""))))))))</f>
        <v>15</v>
      </c>
      <c r="U290">
        <f ca="1">IF($E289="","",IF($F290="",U289,IF(AND($M290=1,U$9&gt;$B$9),"",IF(AND($M290=1,U$9&lt;=$B$9),LOOKUP(U$9,$A$12:$A$111,$B$12:$B$111),IF(AND($H290=-1,V$9=$R289),"",IF($H290=-1,V289,IF(AND($H290=1,T$9=$R289),$J290,IF($H290=1,U289,""))))))))</f>
        <v>27</v>
      </c>
      <c r="V290" t="str">
        <f ca="1">IF($E289="","",IF($F290="",V289,IF(AND($M290=1,V$9&gt;$B$9),"",IF(AND($M290=1,V$9&lt;=$B$9),LOOKUP(V$9,$A$12:$A$111,$B$12:$B$111),IF(AND($H290=-1,W$9=$R289),"",IF($H290=-1,W289,IF(AND($H290=1,U$9=$R289),$J290,IF($H290=1,V289,""))))))))</f>
        <v/>
      </c>
      <c r="W290" t="str">
        <f ca="1">IF($E289="","",IF($F290="",W289,IF(AND($M290=1,W$9&gt;$B$9),"",IF(AND($M290=1,W$9&lt;=$B$9),LOOKUP(W$9,$A$12:$A$111,$B$12:$B$111),IF(AND($H290=-1,X$9=$R289),"",IF($H290=-1,X289,IF(AND($H290=1,V$9=$R289),$J290,IF($H290=1,W289,""))))))))</f>
        <v/>
      </c>
      <c r="X290" t="str">
        <f ca="1">IF($E289="","",IF($F290="",X289,IF(AND($M290=1,X$9&gt;$B$9),"",IF(AND($M290=1,X$9&lt;=$B$9),LOOKUP(X$9,$A$12:$A$111,$B$12:$B$111),IF(AND($H290=-1,Y$9=$R289),"",IF($H290=-1,Y289,IF(AND($H290=1,W$9=$R289),$J290,IF($H290=1,X289,""))))))))</f>
        <v/>
      </c>
      <c r="Y290" t="str">
        <f ca="1">IF($E289="","",IF($F290="",Y289,IF(AND($M290=1,Y$9&gt;$B$9),"",IF(AND($M290=1,Y$9&lt;=$B$9),LOOKUP(Y$9,$A$12:$A$111,$B$12:$B$111),IF(AND($H290=-1,Z$9=$R289),"",IF($H290=-1,Z289,IF(AND($H290=1,X$9=$R289),$J290,IF($H290=1,Y289,""))))))))</f>
        <v/>
      </c>
      <c r="Z290" t="str">
        <f ca="1">IF($E289="","",IF($F290="",Z289,IF(AND($M290=1,Z$9&gt;$B$9),"",IF(AND($M290=1,Z$9&lt;=$B$9),LOOKUP(Z$9,$A$12:$A$111,$B$12:$B$111),IF(AND($H290=-1,AA$9=$R289),"",IF($H290=-1,AA289,IF(AND($H290=1,Y$9=$R289),$J290,IF($H290=1,Z289,""))))))))</f>
        <v/>
      </c>
      <c r="AA290" t="str">
        <f ca="1">IF($E289="","",IF($F290="",AA289,IF(AND($M290=1,AA$9&gt;$B$9),"",IF(AND($M290=1,AA$9&lt;=$B$9),LOOKUP(AA$9,$A$12:$A$111,$B$12:$B$111),IF(AND($H290=-1,AB$9=$R289),"",IF($H290=-1,AB289,IF(AND($H290=1,Z$9=$R289),$J290,IF($H290=1,AA289,""))))))))</f>
        <v/>
      </c>
      <c r="AB290" t="str">
        <f ca="1">IF($E289="","",IF($F290="",AB289,IF(AND($M290=1,AB$9&gt;$B$9),"",IF(AND($M290=1,AB$9&lt;=$B$9),LOOKUP(AB$9,$A$12:$A$111,$B$12:$B$111),IF(AND($H290=-1,AC$9=$R289),"",IF($H290=-1,AC289,IF(AND($H290=1,AA$9=$R289),$J290,IF($H290=1,AB289,""))))))))</f>
        <v/>
      </c>
      <c r="AC290" t="str">
        <f ca="1">IF($E289="","",IF($F290="",AC289,IF(AND($M290=1,AC$9&gt;$B$9),"",IF(AND($M290=1,AC$9&lt;=$B$9),LOOKUP(AC$9,$A$12:$A$111,$B$12:$B$111),IF(AND($H290=-1,AD$9=$R289),"",IF($H290=-1,AD289,IF(AND($H290=1,AB$9=$R289),$J290,IF($H290=1,AC289,""))))))))</f>
        <v/>
      </c>
      <c r="AD290" t="str">
        <f ca="1">IF($E289="","",IF($F290="",AD289,IF(AND($M290=1,AD$9&gt;$B$9),"",IF(AND($M290=1,AD$9&lt;=$B$9),LOOKUP(AD$9,$A$12:$A$111,$B$12:$B$111),IF(AND($H290=-1,AE$9=$R289),"",IF($H290=-1,AE289,IF(AND($H290=1,AC$9=$R289),$J290,IF($H290=1,AD289,""))))))))</f>
        <v/>
      </c>
      <c r="AE290" t="str">
        <f ca="1">IF($E289="","",IF($F290="",AE289,IF(AND($M290=1,AE$9&gt;$B$9),"",IF(AND($M290=1,AE$9&lt;=$B$9),LOOKUP(AE$9,$A$12:$A$111,$B$12:$B$111),IF(AND($H290=-1,AF$9=$R289),"",IF($H290=-1,AF289,IF(AND($H290=1,AD$9=$R289),$J290,IF($H290=1,AE289,""))))))))</f>
        <v/>
      </c>
      <c r="AF290" t="str">
        <f ca="1">IF($E289="","",IF($F290="",AF289,IF(AND($M290=1,AF$9&gt;$B$9),"",IF(AND($M290=1,AF$9&lt;=$B$9),LOOKUP(AF$9,$A$12:$A$111,$B$12:$B$111),IF(AND($H290=-1,AG$9=$R289),"",IF($H290=-1,AG289,IF(AND($H290=1,AE$9=$R289),$J290,IF($H290=1,AF289,""))))))))</f>
        <v/>
      </c>
      <c r="AG290" t="str">
        <f ca="1">IF($E289="","",IF($F290="",AG289,IF(AND($M290=1,AG$9&gt;$B$9),"",IF(AND($M290=1,AG$9&lt;=$B$9),LOOKUP(AG$9,$A$12:$A$111,$B$12:$B$111),IF(AND($H290=-1,AH$9=$R289),"",IF($H290=-1,AH289,IF(AND($H290=1,AF$9=$R289),$J290,IF($H290=1,AG289,""))))))))</f>
        <v/>
      </c>
      <c r="AH290" t="str">
        <f ca="1">IF($E289="","",IF($F290="",AH289,IF(AND($M290=1,AH$9&gt;$B$9),"",IF(AND($M290=1,AH$9&lt;=$B$9),LOOKUP(AH$9,$A$12:$A$111,$B$12:$B$111),IF(AND($H290=-1,AI$9=$R289),"",IF($H290=-1,AI289,IF(AND($H290=1,AG$9=$R289),$J290,IF($H290=1,AH289,""))))))))</f>
        <v/>
      </c>
      <c r="AI290" t="str">
        <f ca="1">IF($E289="","",IF($F290="",AI289,IF(AND($M290=1,AI$9&gt;$B$9),"",IF(AND($M290=1,AI$9&lt;=$B$9),LOOKUP(AI$9,$A$12:$A$111,$B$12:$B$111),IF(AND($H290=-1,AJ$9=$R289),"",IF($H290=-1,AJ289,IF(AND($H290=1,AH$9=$R289),$J290,IF($H290=1,AI289,""))))))))</f>
        <v/>
      </c>
      <c r="AJ290" t="str">
        <f ca="1">IF($E289="","",IF($F290="",AJ289,IF(AND($M290=1,AJ$9&gt;$B$9),"",IF(AND($M290=1,AJ$9&lt;=$B$9),LOOKUP(AJ$9,$A$12:$A$111,$B$12:$B$111),IF(AND($H290=-1,AK$9=$R289),"",IF($H290=-1,AK289,IF(AND($H290=1,AI$9=$R289),$J290,IF($H290=1,AJ289,""))))))))</f>
        <v/>
      </c>
      <c r="AK290" t="str">
        <f ca="1">IF($E289="","",IF($F290="",AK289,IF(AND($M290=1,AK$9&gt;$B$9),"",IF(AND($M290=1,AK$9&lt;=$B$9),LOOKUP(AK$9,$A$12:$A$111,$B$12:$B$111),IF(AND($H290=-1,AL$9=$R289),"",IF($H290=-1,AL289,IF(AND($H290=1,AJ$9=$R289),$J290,IF($H290=1,AK289,""))))))))</f>
        <v/>
      </c>
      <c r="AL290" t="str">
        <f ca="1">IF($E289="","",IF($F290="",AL289,IF(AND($M290=1,AL$9&gt;$B$9),"",IF(AND($M290=1,AL$9&lt;=$B$9),LOOKUP(AL$9,$A$12:$A$111,$B$12:$B$111),IF(AND($H290=-1,AM$9=$R289),"",IF($H290=-1,AM289,IF(AND($H290=1,AK$9=$R289),$J290,IF($H290=1,AL289,""))))))))</f>
        <v/>
      </c>
      <c r="AM290" t="str">
        <f ca="1">IF($E289="","",IF($F290="",AM289,IF(AND($M290=1,AM$9&gt;$B$9),"",IF(AND($M290=1,AM$9&lt;=$B$9),LOOKUP(AM$9,$A$12:$A$111,$B$12:$B$111),IF(AND($H290=-1,AN$9=$R289),"",IF($H290=-1,AN289,IF(AND($H290=1,AL$9=$R289),$J290,IF($H290=1,AM289,""))))))))</f>
        <v/>
      </c>
      <c r="AN290" t="str">
        <f ca="1">IF($E289="","",IF($F290="",AN289,IF(AND($M290=1,AN$9&gt;$B$9),"",IF(AND($M290=1,AN$9&lt;=$B$9),LOOKUP(AN$9,$A$12:$A$111,$B$12:$B$111),IF(AND($H290=-1,AO$9=$R289),"",IF($H290=-1,AO289,IF(AND($H290=1,AM$9=$R289),$J290,IF($H290=1,AN289,""))))))))</f>
        <v/>
      </c>
      <c r="AO290" t="str">
        <f ca="1">IF($E289="","",IF($F290="",AO289,IF(AND($M290=1,AO$9&gt;$B$9),"",IF(AND($M290=1,AO$9&lt;=$B$9),LOOKUP(AO$9,$A$12:$A$111,$B$12:$B$111),IF(AND($H290=-1,AP$9=$R289),"",IF($H290=-1,AP289,IF(AND($H290=1,AN$9=$R289),$J290,IF($H290=1,AO289,""))))))))</f>
        <v/>
      </c>
      <c r="AP290" t="str">
        <f ca="1">IF($E289="","",IF($F290="",AP289,IF(AND($M290=1,AP$9&gt;$B$9),"",IF(AND($M290=1,AP$9&lt;=$B$9),LOOKUP(AP$9,$A$12:$A$111,$B$12:$B$111),IF(AND($H290=-1,AQ$9=$R289),"",IF($H290=-1,AQ289,IF(AND($H290=1,AO$9=$R289),$J290,IF($H290=1,AP289,""))))))))</f>
        <v/>
      </c>
      <c r="AQ290" t="str">
        <f ca="1">IF($E289="","",IF($F290="",AQ289,IF(AND($M290=1,AQ$9&gt;$B$9),"",IF(AND($M290=1,AQ$9&lt;=$B$9),LOOKUP(AQ$9,$A$12:$A$111,$B$12:$B$111),IF(AND($H290=-1,AR$9=$R289),"",IF($H290=-1,AR289,IF(AND($H290=1,AP$9=$R289),$J290,IF($H290=1,AQ289,""))))))))</f>
        <v/>
      </c>
      <c r="AR290" t="str">
        <f ca="1">IF($E289="","",IF($F290="",AR289,IF(AND($M290=1,AR$9&gt;$B$9),"",IF(AND($M290=1,AR$9&lt;=$B$9),LOOKUP(AR$9,$A$12:$A$111,$B$12:$B$111),IF(AND($H290=-1,AS$9=$R289),"",IF($H290=-1,AS289,IF(AND($H290=1,AQ$9=$R289),$J290,IF($H290=1,AR289,""))))))))</f>
        <v/>
      </c>
      <c r="AS290" t="str">
        <f ca="1">IF($E289="","",IF($F290="",AS289,IF(AND($M290=1,AS$9&gt;$B$9),"",IF(AND($M290=1,AS$9&lt;=$B$9),LOOKUP(AS$9,$A$12:$A$111,$B$12:$B$111),IF(AND($H290=-1,AT$9=$R289),"",IF($H290=-1,AT289,IF(AND($H290=1,AR$9=$R289),$J290,IF($H290=1,AS289,""))))))))</f>
        <v/>
      </c>
      <c r="AT290" t="str">
        <f ca="1">IF($E289="","",IF($F290="",AT289,IF(AND($M290=1,AT$9&gt;$B$9),"",IF(AND($M290=1,AT$9&lt;=$B$9),LOOKUP(AT$9,$A$12:$A$111,$B$12:$B$111),IF(AND($H290=-1,AU$9=$R289),"",IF($H290=-1,AU289,IF(AND($H290=1,AS$9=$R289),$J290,IF($H290=1,AT289,""))))))))</f>
        <v/>
      </c>
      <c r="AU290" t="str">
        <f ca="1">IF($E289="","",IF($F290="",AU289,IF(AND($M290=1,AU$9&gt;$B$9),"",IF(AND($M290=1,AU$9&lt;=$B$9),LOOKUP(AU$9,$A$12:$A$111,$B$12:$B$111),IF(AND($H290=-1,AV$9=$R289),"",IF($H290=-1,AV289,IF(AND($H290=1,AT$9=$R289),$J290,IF($H290=1,AU289,""))))))))</f>
        <v/>
      </c>
      <c r="AV290" t="str">
        <f ca="1">IF($E289="","",IF($F290="",AV289,IF(AND($M290=1,AV$9&gt;$B$9),"",IF(AND($M290=1,AV$9&lt;=$B$9),LOOKUP(AV$9,$A$12:$A$111,$B$12:$B$111),IF(AND($H290=-1,AW$9=$R289),"",IF($H290=-1,AW289,IF(AND($H290=1,AU$9=$R289),$J290,IF($H290=1,AV289,""))))))))</f>
        <v/>
      </c>
      <c r="AW290" t="str">
        <f ca="1">IF($E289="","",IF($F290="",AW289,IF(AND($M290=1,AW$9&gt;$B$9),"",IF(AND($M290=1,AW$9&lt;=$B$9),LOOKUP(AW$9,$A$12:$A$111,$B$12:$B$111),IF(AND($H290=-1,AX$9=$R289),"",IF($H290=-1,AX289,IF(AND($H290=1,AV$9=$R289),$J290,IF($H290=1,AW289,""))))))))</f>
        <v/>
      </c>
      <c r="AX290" t="str">
        <f ca="1">IF($E289="","",IF($F290="",AX289,IF(AND($M290=1,AX$9&gt;$B$9),"",IF(AND($M290=1,AX$9&lt;=$B$9),LOOKUP(AX$9,$A$12:$A$111,$B$12:$B$111),IF(AND($H290=-1,AY$9=$R289),"",IF($H290=-1,AY289,IF(AND($H290=1,AW$9=$R289),$J290,IF($H290=1,AX289,""))))))))</f>
        <v/>
      </c>
      <c r="AY290" t="str">
        <f ca="1">IF($E289="","",IF($F290="",AY289,IF(AND($M290=1,AY$9&gt;$B$9),"",IF(AND($M290=1,AY$9&lt;=$B$9),LOOKUP(AY$9,$A$12:$A$111,$B$12:$B$111),IF(AND($H290=-1,AZ$9=$R289),"",IF($H290=-1,AZ289,IF(AND($H290=1,AX$9=$R289),$J290,IF($H290=1,AY289,""))))))))</f>
        <v/>
      </c>
      <c r="AZ290" t="str">
        <f ca="1">IF($E289="","",IF($F290="",AZ289,IF(AND($M290=1,AZ$9&gt;$B$9),"",IF(AND($M290=1,AZ$9&lt;=$B$9),LOOKUP(AZ$9,$A$12:$A$111,$B$12:$B$111),IF(AND($H290=-1,BA$9=$R289),"",IF($H290=-1,BA289,IF(AND($H290=1,AY$9=$R289),$J290,IF($H290=1,AZ289,""))))))))</f>
        <v/>
      </c>
      <c r="BA290" t="str">
        <f ca="1">IF($E289="","",IF($F290="",BA289,IF(AND($M290=1,BA$9&gt;$B$9),"",IF(AND($M290=1,BA$9&lt;=$B$9),LOOKUP(BA$9,$A$12:$A$111,$B$12:$B$111),IF(AND($H290=-1,BB$9=$R289),"",IF($H290=-1,BB289,IF(AND($H290=1,AZ$9=$R289),$J290,IF($H290=1,BA289,""))))))))</f>
        <v/>
      </c>
      <c r="BB290" t="str">
        <f ca="1">IF($E289="","",IF($F290="",BB289,IF(AND($M290=1,BB$9&gt;$B$9),"",IF(AND($M290=1,BB$9&lt;=$B$9),LOOKUP(BB$9,$A$12:$A$111,$B$12:$B$111),IF(AND($H290=-1,BC$9=$R289),"",IF($H290=-1,BC289,IF(AND($H290=1,BA$9=$R289),$J290,IF($H290=1,BB289,""))))))))</f>
        <v/>
      </c>
      <c r="BC290" t="str">
        <f ca="1">IF($E289="","",IF($F290="",BC289,IF(AND($M290=1,BC$9&gt;$B$9),"",IF(AND($M290=1,BC$9&lt;=$B$9),LOOKUP(BC$9,$A$12:$A$111,$B$12:$B$111),IF(AND($H290=-1,BD$9=$R289),"",IF($H290=-1,BD289,IF(AND($H290=1,BB$9=$R289),$J290,IF($H290=1,BC289,""))))))))</f>
        <v/>
      </c>
      <c r="BD290" t="str">
        <f ca="1">IF($E289="","",IF($F290="",BD289,IF(AND($M290=1,BD$9&gt;$B$9),"",IF(AND($M290=1,BD$9&lt;=$B$9),LOOKUP(BD$9,$A$12:$A$111,$B$12:$B$111),IF(AND($H290=-1,BE$9=$R289),"",IF($H290=-1,BE289,IF(AND($H290=1,BC$9=$R289),$J290,IF($H290=1,BD289,""))))))))</f>
        <v/>
      </c>
      <c r="BE290" t="str">
        <f ca="1">IF($E289="","",IF($F290="",BE289,IF(AND($M290=1,BE$9&gt;$B$9),"",IF(AND($M290=1,BE$9&lt;=$B$9),LOOKUP(BE$9,$A$12:$A$111,$B$12:$B$111),IF(AND($H290=-1,BF$9=$R289),"",IF($H290=-1,BF289,IF(AND($H290=1,BD$9=$R289),$J290,IF($H290=1,BE289,""))))))))</f>
        <v/>
      </c>
      <c r="BF290" t="str">
        <f ca="1">IF($E289="","",IF($F290="",BF289,IF(AND($M290=1,BF$9&gt;$B$9),"",IF(AND($M290=1,BF$9&lt;=$B$9),LOOKUP(BF$9,$A$12:$A$111,$B$12:$B$111),IF(AND($H290=-1,BG$9=$R289),"",IF($H290=-1,BG289,IF(AND($H290=1,BE$9=$R289),$J290,IF($H290=1,BF289,""))))))))</f>
        <v/>
      </c>
      <c r="BG290" t="str">
        <f ca="1">IF($E289="","",IF($F290="",BG289,IF(AND($M290=1,BG$9&gt;$B$9),"",IF(AND($M290=1,BG$9&lt;=$B$9),LOOKUP(BG$9,$A$12:$A$111,$B$12:$B$111),IF(AND($H290=-1,BH$9=$R289),"",IF($H290=-1,BH289,IF(AND($H290=1,BF$9=$R289),$J290,IF($H290=1,BG289,""))))))))</f>
        <v/>
      </c>
      <c r="BH290" t="str">
        <f ca="1">IF($E289="","",IF($F290="",BH289,IF(AND($M290=1,BH$9&gt;$B$9),"",IF(AND($M290=1,BH$9&lt;=$B$9),LOOKUP(BH$9,$A$12:$A$111,$B$12:$B$111),IF(AND($H290=-1,BI$9=$R289),"",IF($H290=-1,BI289,IF(AND($H290=1,BG$9=$R289),$J290,IF($H290=1,BH289,""))))))))</f>
        <v/>
      </c>
      <c r="BI290" t="str">
        <f ca="1">IF($E289="","",IF($F290="",BI289,IF(AND($M290=1,BI$9&gt;$B$9),"",IF(AND($M290=1,BI$9&lt;=$B$9),LOOKUP(BI$9,$A$12:$A$111,$B$12:$B$111),IF(AND($H290=-1,BJ$9=$R289),"",IF($H290=-1,BJ289,IF(AND($H290=1,BH$9=$R289),$J290,IF($H290=1,BI289,""))))))))</f>
        <v/>
      </c>
      <c r="BJ290" t="str">
        <f ca="1">IF($E289="","",IF($F290="",BJ289,IF(AND($M290=1,BJ$9&gt;$B$9),"",IF(AND($M290=1,BJ$9&lt;=$B$9),LOOKUP(BJ$9,$A$12:$A$111,$B$12:$B$111),IF(AND($H290=-1,BK$9=$R289),"",IF($H290=-1,BK289,IF(AND($H290=1,BI$9=$R289),$J290,IF($H290=1,BJ289,""))))))))</f>
        <v/>
      </c>
      <c r="BK290">
        <f ca="1">IF($E289="","",IF($F290="",BK289,IF(AND($M290=1,BK$9&gt;$B$9),"",IF(AND($M290=1,BK$9&lt;=$B$9),LOOKUP(BK$9,$A$12:$A$111,$B$12:$B$111),IF(AND($H290=-1,BL$9=$R289),"",IF($H290=-1,BL289,IF(AND($H290=1,BJ$9=$R289),$J290,IF($H290=1,BK289,""))))))))</f>
        <v>0</v>
      </c>
      <c r="BL290">
        <f ca="1">IF($E289="","",IF($F290="",BL289,IF(AND($M290=1,BL$9&gt;$B$9),"",IF(AND($M290=1,BL$9&lt;=$B$9),LOOKUP(BL$9,$A$12:$A$111,$B$12:$B$111),IF(AND($H290=-1,BM$9=$R289),"",IF($H290=-1,BM289,IF(AND($H290=1,BK$9=$R289),$J290,IF($H290=1,BL289,""))))))))</f>
        <v>0</v>
      </c>
      <c r="BM290">
        <f ca="1">IF($E289="","",IF($F290="",BM289,IF(AND($M290=1,BM$9&gt;$B$9),"",IF(AND($M290=1,BM$9&lt;=$B$9),LOOKUP(BM$9,$A$12:$A$111,$B$12:$B$111),IF(AND($H290=-1,BN$9=$R289),"",IF($H290=-1,BN289,IF(AND($H290=1,BL$9=$R289),$J290,IF($H290=1,BM289,""))))))))</f>
        <v>0</v>
      </c>
      <c r="BN290">
        <f ca="1">IF($E289="","",IF($F290="",BN289,IF(AND($M290=1,BN$9&gt;$B$9),"",IF(AND($M290=1,BN$9&lt;=$B$9),LOOKUP(BN$9,$A$12:$A$111,$B$12:$B$111),IF(AND($H290=-1,BO$9=$R289),"",IF($H290=-1,BO289,IF(AND($H290=1,BM$9=$R289),$J290,IF($H290=1,BN289,""))))))))</f>
        <v>0</v>
      </c>
      <c r="BO290">
        <f ca="1">IF($E289="","",IF($F290="",BO289,IF(AND($M290=1,BO$9&gt;$B$9),"",IF(AND($M290=1,BO$9&lt;=$B$9),LOOKUP(BO$9,$A$12:$A$111,$B$12:$B$111),IF(AND($H290=-1,BP$9=$R289),"",IF($H290=-1,BP289,IF(AND($H290=1,BN$9=$R289),$J290,IF($H290=1,BO289,""))))))))</f>
        <v>0</v>
      </c>
      <c r="BP290">
        <f ca="1">IF($E289="","",IF($F290="",BP289,IF(AND($M290=1,BP$9&gt;$B$9),"",IF(AND($M290=1,BP$9&lt;=$B$9),LOOKUP(BP$9,$A$12:$A$111,$B$12:$B$111),IF(AND($H290=-1,BQ$9=$R289),"",IF($H290=-1,BQ289,IF(AND($H290=1,BO$9=$R289),$J290,IF($H290=1,BP289,""))))))))</f>
        <v>0</v>
      </c>
    </row>
    <row r="291" spans="4:68" x14ac:dyDescent="0.25">
      <c r="D291" s="4">
        <v>281</v>
      </c>
      <c r="E291" s="1">
        <f t="shared" ca="1" si="39"/>
        <v>29</v>
      </c>
      <c r="F291" t="str">
        <f ca="1">IF(E290="","",IF(AND(B$3="Last",G290="Zero"),F290,IF(B$3="Last",G290,IF(AND(B$3="2nd last",G289="Zero"),F290,IF(B$3="2nd last",G289,IF(AND(B$3="Opposite",G290="Zero"),F290,IF(AND(B$3="Opposite",G290="Red"),"Black",IF(AND(B$3="Opposite",G290="Black"),"Red",IF(AND(B$3="Opposite",G290="Odd"),"Even",IF(AND(B$3="Opposite",G290="Even"),"Odd",IF(AND(B$3="Opposite",G290="High"),"Low",IF(AND(B$3="Opposite",G290="Low"),"High",IF(COUNTIF(Refs!$E$5:$I$6,B$3)=1,RevLab!B$3,"")))))))))))))</f>
        <v>Black</v>
      </c>
      <c r="G291" t="str">
        <f ca="1">IF(E291="","",IF(B$2="Red/Black",LOOKUP(E291,Refs!D:D,Refs!F:F),IF(B$2="High/Low",LOOKUP(E291,Refs!D:D,Refs!H:H),IF(B$2="Odd/Even",LOOKUP(E291,Refs!D:D,Refs!J:J),""))))</f>
        <v>Black</v>
      </c>
      <c r="H291">
        <f t="shared" ca="1" si="40"/>
        <v>1</v>
      </c>
      <c r="I291">
        <f ca="1">IF(E290="","",IF(F291="","",IF(AND(R290&gt;1,P290+Q290&gt;=$B$4),$B$4,IF(R290=1,P290,P290+Q290))))</f>
        <v>39</v>
      </c>
      <c r="J291">
        <f t="shared" ca="1" si="41"/>
        <v>39</v>
      </c>
      <c r="K291">
        <f t="shared" ca="1" si="43"/>
        <v>-237</v>
      </c>
      <c r="L291">
        <f t="shared" ca="1" si="44"/>
        <v>86</v>
      </c>
      <c r="M291">
        <f t="shared" ca="1" si="42"/>
        <v>0</v>
      </c>
      <c r="P291">
        <f t="shared" ca="1" si="36"/>
        <v>12</v>
      </c>
      <c r="Q291">
        <f t="shared" ca="1" si="37"/>
        <v>39</v>
      </c>
      <c r="R291" s="2">
        <f t="shared" ca="1" si="38"/>
        <v>4</v>
      </c>
      <c r="S291" s="4">
        <f ca="1">IF(E290="","",IF($F291="",S290,IF($M291=1,LOOKUP(S$9,$A$12:$A$111,$B$12:$B$111),IF(AND($H291=-1,T$9=$R290),"",IF($H291=-1,T290,IF($H291=1,S290))))))</f>
        <v>12</v>
      </c>
      <c r="T291">
        <f ca="1">IF($E290="","",IF($F291="",T290,IF(AND($M291=1,T$9&gt;$B$9),"",IF(AND($M291=1,T$9&lt;=$B$9),LOOKUP(T$9,$A$12:$A$111,$B$12:$B$111),IF(AND($H291=-1,U$9=$R290),"",IF($H291=-1,U290,IF(AND($H291=1,S$9=$R290),$J291,IF($H291=1,T290,""))))))))</f>
        <v>15</v>
      </c>
      <c r="U291">
        <f ca="1">IF($E290="","",IF($F291="",U290,IF(AND($M291=1,U$9&gt;$B$9),"",IF(AND($M291=1,U$9&lt;=$B$9),LOOKUP(U$9,$A$12:$A$111,$B$12:$B$111),IF(AND($H291=-1,V$9=$R290),"",IF($H291=-1,V290,IF(AND($H291=1,T$9=$R290),$J291,IF($H291=1,U290,""))))))))</f>
        <v>27</v>
      </c>
      <c r="V291">
        <f ca="1">IF($E290="","",IF($F291="",V290,IF(AND($M291=1,V$9&gt;$B$9),"",IF(AND($M291=1,V$9&lt;=$B$9),LOOKUP(V$9,$A$12:$A$111,$B$12:$B$111),IF(AND($H291=-1,W$9=$R290),"",IF($H291=-1,W290,IF(AND($H291=1,U$9=$R290),$J291,IF($H291=1,V290,""))))))))</f>
        <v>39</v>
      </c>
      <c r="W291" t="str">
        <f ca="1">IF($E290="","",IF($F291="",W290,IF(AND($M291=1,W$9&gt;$B$9),"",IF(AND($M291=1,W$9&lt;=$B$9),LOOKUP(W$9,$A$12:$A$111,$B$12:$B$111),IF(AND($H291=-1,X$9=$R290),"",IF($H291=-1,X290,IF(AND($H291=1,V$9=$R290),$J291,IF($H291=1,W290,""))))))))</f>
        <v/>
      </c>
      <c r="X291" t="str">
        <f ca="1">IF($E290="","",IF($F291="",X290,IF(AND($M291=1,X$9&gt;$B$9),"",IF(AND($M291=1,X$9&lt;=$B$9),LOOKUP(X$9,$A$12:$A$111,$B$12:$B$111),IF(AND($H291=-1,Y$9=$R290),"",IF($H291=-1,Y290,IF(AND($H291=1,W$9=$R290),$J291,IF($H291=1,X290,""))))))))</f>
        <v/>
      </c>
      <c r="Y291" t="str">
        <f ca="1">IF($E290="","",IF($F291="",Y290,IF(AND($M291=1,Y$9&gt;$B$9),"",IF(AND($M291=1,Y$9&lt;=$B$9),LOOKUP(Y$9,$A$12:$A$111,$B$12:$B$111),IF(AND($H291=-1,Z$9=$R290),"",IF($H291=-1,Z290,IF(AND($H291=1,X$9=$R290),$J291,IF($H291=1,Y290,""))))))))</f>
        <v/>
      </c>
      <c r="Z291" t="str">
        <f ca="1">IF($E290="","",IF($F291="",Z290,IF(AND($M291=1,Z$9&gt;$B$9),"",IF(AND($M291=1,Z$9&lt;=$B$9),LOOKUP(Z$9,$A$12:$A$111,$B$12:$B$111),IF(AND($H291=-1,AA$9=$R290),"",IF($H291=-1,AA290,IF(AND($H291=1,Y$9=$R290),$J291,IF($H291=1,Z290,""))))))))</f>
        <v/>
      </c>
      <c r="AA291" t="str">
        <f ca="1">IF($E290="","",IF($F291="",AA290,IF(AND($M291=1,AA$9&gt;$B$9),"",IF(AND($M291=1,AA$9&lt;=$B$9),LOOKUP(AA$9,$A$12:$A$111,$B$12:$B$111),IF(AND($H291=-1,AB$9=$R290),"",IF($H291=-1,AB290,IF(AND($H291=1,Z$9=$R290),$J291,IF($H291=1,AA290,""))))))))</f>
        <v/>
      </c>
      <c r="AB291" t="str">
        <f ca="1">IF($E290="","",IF($F291="",AB290,IF(AND($M291=1,AB$9&gt;$B$9),"",IF(AND($M291=1,AB$9&lt;=$B$9),LOOKUP(AB$9,$A$12:$A$111,$B$12:$B$111),IF(AND($H291=-1,AC$9=$R290),"",IF($H291=-1,AC290,IF(AND($H291=1,AA$9=$R290),$J291,IF($H291=1,AB290,""))))))))</f>
        <v/>
      </c>
      <c r="AC291" t="str">
        <f ca="1">IF($E290="","",IF($F291="",AC290,IF(AND($M291=1,AC$9&gt;$B$9),"",IF(AND($M291=1,AC$9&lt;=$B$9),LOOKUP(AC$9,$A$12:$A$111,$B$12:$B$111),IF(AND($H291=-1,AD$9=$R290),"",IF($H291=-1,AD290,IF(AND($H291=1,AB$9=$R290),$J291,IF($H291=1,AC290,""))))))))</f>
        <v/>
      </c>
      <c r="AD291" t="str">
        <f ca="1">IF($E290="","",IF($F291="",AD290,IF(AND($M291=1,AD$9&gt;$B$9),"",IF(AND($M291=1,AD$9&lt;=$B$9),LOOKUP(AD$9,$A$12:$A$111,$B$12:$B$111),IF(AND($H291=-1,AE$9=$R290),"",IF($H291=-1,AE290,IF(AND($H291=1,AC$9=$R290),$J291,IF($H291=1,AD290,""))))))))</f>
        <v/>
      </c>
      <c r="AE291" t="str">
        <f ca="1">IF($E290="","",IF($F291="",AE290,IF(AND($M291=1,AE$9&gt;$B$9),"",IF(AND($M291=1,AE$9&lt;=$B$9),LOOKUP(AE$9,$A$12:$A$111,$B$12:$B$111),IF(AND($H291=-1,AF$9=$R290),"",IF($H291=-1,AF290,IF(AND($H291=1,AD$9=$R290),$J291,IF($H291=1,AE290,""))))))))</f>
        <v/>
      </c>
      <c r="AF291" t="str">
        <f ca="1">IF($E290="","",IF($F291="",AF290,IF(AND($M291=1,AF$9&gt;$B$9),"",IF(AND($M291=1,AF$9&lt;=$B$9),LOOKUP(AF$9,$A$12:$A$111,$B$12:$B$111),IF(AND($H291=-1,AG$9=$R290),"",IF($H291=-1,AG290,IF(AND($H291=1,AE$9=$R290),$J291,IF($H291=1,AF290,""))))))))</f>
        <v/>
      </c>
      <c r="AG291" t="str">
        <f ca="1">IF($E290="","",IF($F291="",AG290,IF(AND($M291=1,AG$9&gt;$B$9),"",IF(AND($M291=1,AG$9&lt;=$B$9),LOOKUP(AG$9,$A$12:$A$111,$B$12:$B$111),IF(AND($H291=-1,AH$9=$R290),"",IF($H291=-1,AH290,IF(AND($H291=1,AF$9=$R290),$J291,IF($H291=1,AG290,""))))))))</f>
        <v/>
      </c>
      <c r="AH291" t="str">
        <f ca="1">IF($E290="","",IF($F291="",AH290,IF(AND($M291=1,AH$9&gt;$B$9),"",IF(AND($M291=1,AH$9&lt;=$B$9),LOOKUP(AH$9,$A$12:$A$111,$B$12:$B$111),IF(AND($H291=-1,AI$9=$R290),"",IF($H291=-1,AI290,IF(AND($H291=1,AG$9=$R290),$J291,IF($H291=1,AH290,""))))))))</f>
        <v/>
      </c>
      <c r="AI291" t="str">
        <f ca="1">IF($E290="","",IF($F291="",AI290,IF(AND($M291=1,AI$9&gt;$B$9),"",IF(AND($M291=1,AI$9&lt;=$B$9),LOOKUP(AI$9,$A$12:$A$111,$B$12:$B$111),IF(AND($H291=-1,AJ$9=$R290),"",IF($H291=-1,AJ290,IF(AND($H291=1,AH$9=$R290),$J291,IF($H291=1,AI290,""))))))))</f>
        <v/>
      </c>
      <c r="AJ291" t="str">
        <f ca="1">IF($E290="","",IF($F291="",AJ290,IF(AND($M291=1,AJ$9&gt;$B$9),"",IF(AND($M291=1,AJ$9&lt;=$B$9),LOOKUP(AJ$9,$A$12:$A$111,$B$12:$B$111),IF(AND($H291=-1,AK$9=$R290),"",IF($H291=-1,AK290,IF(AND($H291=1,AI$9=$R290),$J291,IF($H291=1,AJ290,""))))))))</f>
        <v/>
      </c>
      <c r="AK291" t="str">
        <f ca="1">IF($E290="","",IF($F291="",AK290,IF(AND($M291=1,AK$9&gt;$B$9),"",IF(AND($M291=1,AK$9&lt;=$B$9),LOOKUP(AK$9,$A$12:$A$111,$B$12:$B$111),IF(AND($H291=-1,AL$9=$R290),"",IF($H291=-1,AL290,IF(AND($H291=1,AJ$9=$R290),$J291,IF($H291=1,AK290,""))))))))</f>
        <v/>
      </c>
      <c r="AL291" t="str">
        <f ca="1">IF($E290="","",IF($F291="",AL290,IF(AND($M291=1,AL$9&gt;$B$9),"",IF(AND($M291=1,AL$9&lt;=$B$9),LOOKUP(AL$9,$A$12:$A$111,$B$12:$B$111),IF(AND($H291=-1,AM$9=$R290),"",IF($H291=-1,AM290,IF(AND($H291=1,AK$9=$R290),$J291,IF($H291=1,AL290,""))))))))</f>
        <v/>
      </c>
      <c r="AM291" t="str">
        <f ca="1">IF($E290="","",IF($F291="",AM290,IF(AND($M291=1,AM$9&gt;$B$9),"",IF(AND($M291=1,AM$9&lt;=$B$9),LOOKUP(AM$9,$A$12:$A$111,$B$12:$B$111),IF(AND($H291=-1,AN$9=$R290),"",IF($H291=-1,AN290,IF(AND($H291=1,AL$9=$R290),$J291,IF($H291=1,AM290,""))))))))</f>
        <v/>
      </c>
      <c r="AN291" t="str">
        <f ca="1">IF($E290="","",IF($F291="",AN290,IF(AND($M291=1,AN$9&gt;$B$9),"",IF(AND($M291=1,AN$9&lt;=$B$9),LOOKUP(AN$9,$A$12:$A$111,$B$12:$B$111),IF(AND($H291=-1,AO$9=$R290),"",IF($H291=-1,AO290,IF(AND($H291=1,AM$9=$R290),$J291,IF($H291=1,AN290,""))))))))</f>
        <v/>
      </c>
      <c r="AO291" t="str">
        <f ca="1">IF($E290="","",IF($F291="",AO290,IF(AND($M291=1,AO$9&gt;$B$9),"",IF(AND($M291=1,AO$9&lt;=$B$9),LOOKUP(AO$9,$A$12:$A$111,$B$12:$B$111),IF(AND($H291=-1,AP$9=$R290),"",IF($H291=-1,AP290,IF(AND($H291=1,AN$9=$R290),$J291,IF($H291=1,AO290,""))))))))</f>
        <v/>
      </c>
      <c r="AP291" t="str">
        <f ca="1">IF($E290="","",IF($F291="",AP290,IF(AND($M291=1,AP$9&gt;$B$9),"",IF(AND($M291=1,AP$9&lt;=$B$9),LOOKUP(AP$9,$A$12:$A$111,$B$12:$B$111),IF(AND($H291=-1,AQ$9=$R290),"",IF($H291=-1,AQ290,IF(AND($H291=1,AO$9=$R290),$J291,IF($H291=1,AP290,""))))))))</f>
        <v/>
      </c>
      <c r="AQ291" t="str">
        <f ca="1">IF($E290="","",IF($F291="",AQ290,IF(AND($M291=1,AQ$9&gt;$B$9),"",IF(AND($M291=1,AQ$9&lt;=$B$9),LOOKUP(AQ$9,$A$12:$A$111,$B$12:$B$111),IF(AND($H291=-1,AR$9=$R290),"",IF($H291=-1,AR290,IF(AND($H291=1,AP$9=$R290),$J291,IF($H291=1,AQ290,""))))))))</f>
        <v/>
      </c>
      <c r="AR291" t="str">
        <f ca="1">IF($E290="","",IF($F291="",AR290,IF(AND($M291=1,AR$9&gt;$B$9),"",IF(AND($M291=1,AR$9&lt;=$B$9),LOOKUP(AR$9,$A$12:$A$111,$B$12:$B$111),IF(AND($H291=-1,AS$9=$R290),"",IF($H291=-1,AS290,IF(AND($H291=1,AQ$9=$R290),$J291,IF($H291=1,AR290,""))))))))</f>
        <v/>
      </c>
      <c r="AS291" t="str">
        <f ca="1">IF($E290="","",IF($F291="",AS290,IF(AND($M291=1,AS$9&gt;$B$9),"",IF(AND($M291=1,AS$9&lt;=$B$9),LOOKUP(AS$9,$A$12:$A$111,$B$12:$B$111),IF(AND($H291=-1,AT$9=$R290),"",IF($H291=-1,AT290,IF(AND($H291=1,AR$9=$R290),$J291,IF($H291=1,AS290,""))))))))</f>
        <v/>
      </c>
      <c r="AT291" t="str">
        <f ca="1">IF($E290="","",IF($F291="",AT290,IF(AND($M291=1,AT$9&gt;$B$9),"",IF(AND($M291=1,AT$9&lt;=$B$9),LOOKUP(AT$9,$A$12:$A$111,$B$12:$B$111),IF(AND($H291=-1,AU$9=$R290),"",IF($H291=-1,AU290,IF(AND($H291=1,AS$9=$R290),$J291,IF($H291=1,AT290,""))))))))</f>
        <v/>
      </c>
      <c r="AU291" t="str">
        <f ca="1">IF($E290="","",IF($F291="",AU290,IF(AND($M291=1,AU$9&gt;$B$9),"",IF(AND($M291=1,AU$9&lt;=$B$9),LOOKUP(AU$9,$A$12:$A$111,$B$12:$B$111),IF(AND($H291=-1,AV$9=$R290),"",IF($H291=-1,AV290,IF(AND($H291=1,AT$9=$R290),$J291,IF($H291=1,AU290,""))))))))</f>
        <v/>
      </c>
      <c r="AV291" t="str">
        <f ca="1">IF($E290="","",IF($F291="",AV290,IF(AND($M291=1,AV$9&gt;$B$9),"",IF(AND($M291=1,AV$9&lt;=$B$9),LOOKUP(AV$9,$A$12:$A$111,$B$12:$B$111),IF(AND($H291=-1,AW$9=$R290),"",IF($H291=-1,AW290,IF(AND($H291=1,AU$9=$R290),$J291,IF($H291=1,AV290,""))))))))</f>
        <v/>
      </c>
      <c r="AW291" t="str">
        <f ca="1">IF($E290="","",IF($F291="",AW290,IF(AND($M291=1,AW$9&gt;$B$9),"",IF(AND($M291=1,AW$9&lt;=$B$9),LOOKUP(AW$9,$A$12:$A$111,$B$12:$B$111),IF(AND($H291=-1,AX$9=$R290),"",IF($H291=-1,AX290,IF(AND($H291=1,AV$9=$R290),$J291,IF($H291=1,AW290,""))))))))</f>
        <v/>
      </c>
      <c r="AX291" t="str">
        <f ca="1">IF($E290="","",IF($F291="",AX290,IF(AND($M291=1,AX$9&gt;$B$9),"",IF(AND($M291=1,AX$9&lt;=$B$9),LOOKUP(AX$9,$A$12:$A$111,$B$12:$B$111),IF(AND($H291=-1,AY$9=$R290),"",IF($H291=-1,AY290,IF(AND($H291=1,AW$9=$R290),$J291,IF($H291=1,AX290,""))))))))</f>
        <v/>
      </c>
      <c r="AY291" t="str">
        <f ca="1">IF($E290="","",IF($F291="",AY290,IF(AND($M291=1,AY$9&gt;$B$9),"",IF(AND($M291=1,AY$9&lt;=$B$9),LOOKUP(AY$9,$A$12:$A$111,$B$12:$B$111),IF(AND($H291=-1,AZ$9=$R290),"",IF($H291=-1,AZ290,IF(AND($H291=1,AX$9=$R290),$J291,IF($H291=1,AY290,""))))))))</f>
        <v/>
      </c>
      <c r="AZ291" t="str">
        <f ca="1">IF($E290="","",IF($F291="",AZ290,IF(AND($M291=1,AZ$9&gt;$B$9),"",IF(AND($M291=1,AZ$9&lt;=$B$9),LOOKUP(AZ$9,$A$12:$A$111,$B$12:$B$111),IF(AND($H291=-1,BA$9=$R290),"",IF($H291=-1,BA290,IF(AND($H291=1,AY$9=$R290),$J291,IF($H291=1,AZ290,""))))))))</f>
        <v/>
      </c>
      <c r="BA291" t="str">
        <f ca="1">IF($E290="","",IF($F291="",BA290,IF(AND($M291=1,BA$9&gt;$B$9),"",IF(AND($M291=1,BA$9&lt;=$B$9),LOOKUP(BA$9,$A$12:$A$111,$B$12:$B$111),IF(AND($H291=-1,BB$9=$R290),"",IF($H291=-1,BB290,IF(AND($H291=1,AZ$9=$R290),$J291,IF($H291=1,BA290,""))))))))</f>
        <v/>
      </c>
      <c r="BB291" t="str">
        <f ca="1">IF($E290="","",IF($F291="",BB290,IF(AND($M291=1,BB$9&gt;$B$9),"",IF(AND($M291=1,BB$9&lt;=$B$9),LOOKUP(BB$9,$A$12:$A$111,$B$12:$B$111),IF(AND($H291=-1,BC$9=$R290),"",IF($H291=-1,BC290,IF(AND($H291=1,BA$9=$R290),$J291,IF($H291=1,BB290,""))))))))</f>
        <v/>
      </c>
      <c r="BC291" t="str">
        <f ca="1">IF($E290="","",IF($F291="",BC290,IF(AND($M291=1,BC$9&gt;$B$9),"",IF(AND($M291=1,BC$9&lt;=$B$9),LOOKUP(BC$9,$A$12:$A$111,$B$12:$B$111),IF(AND($H291=-1,BD$9=$R290),"",IF($H291=-1,BD290,IF(AND($H291=1,BB$9=$R290),$J291,IF($H291=1,BC290,""))))))))</f>
        <v/>
      </c>
      <c r="BD291" t="str">
        <f ca="1">IF($E290="","",IF($F291="",BD290,IF(AND($M291=1,BD$9&gt;$B$9),"",IF(AND($M291=1,BD$9&lt;=$B$9),LOOKUP(BD$9,$A$12:$A$111,$B$12:$B$111),IF(AND($H291=-1,BE$9=$R290),"",IF($H291=-1,BE290,IF(AND($H291=1,BC$9=$R290),$J291,IF($H291=1,BD290,""))))))))</f>
        <v/>
      </c>
      <c r="BE291" t="str">
        <f ca="1">IF($E290="","",IF($F291="",BE290,IF(AND($M291=1,BE$9&gt;$B$9),"",IF(AND($M291=1,BE$9&lt;=$B$9),LOOKUP(BE$9,$A$12:$A$111,$B$12:$B$111),IF(AND($H291=-1,BF$9=$R290),"",IF($H291=-1,BF290,IF(AND($H291=1,BD$9=$R290),$J291,IF($H291=1,BE290,""))))))))</f>
        <v/>
      </c>
      <c r="BF291" t="str">
        <f ca="1">IF($E290="","",IF($F291="",BF290,IF(AND($M291=1,BF$9&gt;$B$9),"",IF(AND($M291=1,BF$9&lt;=$B$9),LOOKUP(BF$9,$A$12:$A$111,$B$12:$B$111),IF(AND($H291=-1,BG$9=$R290),"",IF($H291=-1,BG290,IF(AND($H291=1,BE$9=$R290),$J291,IF($H291=1,BF290,""))))))))</f>
        <v/>
      </c>
      <c r="BG291" t="str">
        <f ca="1">IF($E290="","",IF($F291="",BG290,IF(AND($M291=1,BG$9&gt;$B$9),"",IF(AND($M291=1,BG$9&lt;=$B$9),LOOKUP(BG$9,$A$12:$A$111,$B$12:$B$111),IF(AND($H291=-1,BH$9=$R290),"",IF($H291=-1,BH290,IF(AND($H291=1,BF$9=$R290),$J291,IF($H291=1,BG290,""))))))))</f>
        <v/>
      </c>
      <c r="BH291" t="str">
        <f ca="1">IF($E290="","",IF($F291="",BH290,IF(AND($M291=1,BH$9&gt;$B$9),"",IF(AND($M291=1,BH$9&lt;=$B$9),LOOKUP(BH$9,$A$12:$A$111,$B$12:$B$111),IF(AND($H291=-1,BI$9=$R290),"",IF($H291=-1,BI290,IF(AND($H291=1,BG$9=$R290),$J291,IF($H291=1,BH290,""))))))))</f>
        <v/>
      </c>
      <c r="BI291" t="str">
        <f ca="1">IF($E290="","",IF($F291="",BI290,IF(AND($M291=1,BI$9&gt;$B$9),"",IF(AND($M291=1,BI$9&lt;=$B$9),LOOKUP(BI$9,$A$12:$A$111,$B$12:$B$111),IF(AND($H291=-1,BJ$9=$R290),"",IF($H291=-1,BJ290,IF(AND($H291=1,BH$9=$R290),$J291,IF($H291=1,BI290,""))))))))</f>
        <v/>
      </c>
      <c r="BJ291" t="str">
        <f ca="1">IF($E290="","",IF($F291="",BJ290,IF(AND($M291=1,BJ$9&gt;$B$9),"",IF(AND($M291=1,BJ$9&lt;=$B$9),LOOKUP(BJ$9,$A$12:$A$111,$B$12:$B$111),IF(AND($H291=-1,BK$9=$R290),"",IF($H291=-1,BK290,IF(AND($H291=1,BI$9=$R290),$J291,IF($H291=1,BJ290,""))))))))</f>
        <v/>
      </c>
      <c r="BK291">
        <f ca="1">IF($E290="","",IF($F291="",BK290,IF(AND($M291=1,BK$9&gt;$B$9),"",IF(AND($M291=1,BK$9&lt;=$B$9),LOOKUP(BK$9,$A$12:$A$111,$B$12:$B$111),IF(AND($H291=-1,BL$9=$R290),"",IF($H291=-1,BL290,IF(AND($H291=1,BJ$9=$R290),$J291,IF($H291=1,BK290,""))))))))</f>
        <v>0</v>
      </c>
      <c r="BL291">
        <f ca="1">IF($E290="","",IF($F291="",BL290,IF(AND($M291=1,BL$9&gt;$B$9),"",IF(AND($M291=1,BL$9&lt;=$B$9),LOOKUP(BL$9,$A$12:$A$111,$B$12:$B$111),IF(AND($H291=-1,BM$9=$R290),"",IF($H291=-1,BM290,IF(AND($H291=1,BK$9=$R290),$J291,IF($H291=1,BL290,""))))))))</f>
        <v>0</v>
      </c>
      <c r="BM291">
        <f ca="1">IF($E290="","",IF($F291="",BM290,IF(AND($M291=1,BM$9&gt;$B$9),"",IF(AND($M291=1,BM$9&lt;=$B$9),LOOKUP(BM$9,$A$12:$A$111,$B$12:$B$111),IF(AND($H291=-1,BN$9=$R290),"",IF($H291=-1,BN290,IF(AND($H291=1,BL$9=$R290),$J291,IF($H291=1,BM290,""))))))))</f>
        <v>0</v>
      </c>
      <c r="BN291">
        <f ca="1">IF($E290="","",IF($F291="",BN290,IF(AND($M291=1,BN$9&gt;$B$9),"",IF(AND($M291=1,BN$9&lt;=$B$9),LOOKUP(BN$9,$A$12:$A$111,$B$12:$B$111),IF(AND($H291=-1,BO$9=$R290),"",IF($H291=-1,BO290,IF(AND($H291=1,BM$9=$R290),$J291,IF($H291=1,BN290,""))))))))</f>
        <v>0</v>
      </c>
      <c r="BO291">
        <f ca="1">IF($E290="","",IF($F291="",BO290,IF(AND($M291=1,BO$9&gt;$B$9),"",IF(AND($M291=1,BO$9&lt;=$B$9),LOOKUP(BO$9,$A$12:$A$111,$B$12:$B$111),IF(AND($H291=-1,BP$9=$R290),"",IF($H291=-1,BP290,IF(AND($H291=1,BN$9=$R290),$J291,IF($H291=1,BO290,""))))))))</f>
        <v>0</v>
      </c>
      <c r="BP291">
        <f ca="1">IF($E290="","",IF($F291="",BP290,IF(AND($M291=1,BP$9&gt;$B$9),"",IF(AND($M291=1,BP$9&lt;=$B$9),LOOKUP(BP$9,$A$12:$A$111,$B$12:$B$111),IF(AND($H291=-1,BQ$9=$R290),"",IF($H291=-1,BQ290,IF(AND($H291=1,BO$9=$R290),$J291,IF($H291=1,BP290,""))))))))</f>
        <v>0</v>
      </c>
    </row>
    <row r="292" spans="4:68" x14ac:dyDescent="0.25">
      <c r="D292" s="4">
        <v>282</v>
      </c>
      <c r="E292" s="1">
        <f t="shared" ca="1" si="39"/>
        <v>34</v>
      </c>
      <c r="F292" t="str">
        <f ca="1">IF(E291="","",IF(AND(B$3="Last",G291="Zero"),F291,IF(B$3="Last",G291,IF(AND(B$3="2nd last",G290="Zero"),F291,IF(B$3="2nd last",G290,IF(AND(B$3="Opposite",G291="Zero"),F291,IF(AND(B$3="Opposite",G291="Red"),"Black",IF(AND(B$3="Opposite",G291="Black"),"Red",IF(AND(B$3="Opposite",G291="Odd"),"Even",IF(AND(B$3="Opposite",G291="Even"),"Odd",IF(AND(B$3="Opposite",G291="High"),"Low",IF(AND(B$3="Opposite",G291="Low"),"High",IF(COUNTIF(Refs!$E$5:$I$6,B$3)=1,RevLab!B$3,"")))))))))))))</f>
        <v>Black</v>
      </c>
      <c r="G292" t="str">
        <f ca="1">IF(E292="","",IF(B$2="Red/Black",LOOKUP(E292,Refs!D:D,Refs!F:F),IF(B$2="High/Low",LOOKUP(E292,Refs!D:D,Refs!H:H),IF(B$2="Odd/Even",LOOKUP(E292,Refs!D:D,Refs!J:J),""))))</f>
        <v>Red</v>
      </c>
      <c r="H292">
        <f t="shared" ca="1" si="40"/>
        <v>-1</v>
      </c>
      <c r="I292">
        <f ca="1">IF(E291="","",IF(F292="","",IF(AND(R291&gt;1,P291+Q291&gt;=$B$4),$B$4,IF(R291=1,P291,P291+Q291))))</f>
        <v>51</v>
      </c>
      <c r="J292">
        <f t="shared" ca="1" si="41"/>
        <v>-51</v>
      </c>
      <c r="K292">
        <f t="shared" ca="1" si="43"/>
        <v>-288</v>
      </c>
      <c r="L292">
        <f t="shared" ca="1" si="44"/>
        <v>86</v>
      </c>
      <c r="M292">
        <f t="shared" ca="1" si="42"/>
        <v>0</v>
      </c>
      <c r="P292">
        <f t="shared" ca="1" si="36"/>
        <v>15</v>
      </c>
      <c r="Q292">
        <f t="shared" ca="1" si="37"/>
        <v>27</v>
      </c>
      <c r="R292" s="2">
        <f t="shared" ca="1" si="38"/>
        <v>2</v>
      </c>
      <c r="S292" s="4">
        <f ca="1">IF(E291="","",IF($F292="",S291,IF($M292=1,LOOKUP(S$9,$A$12:$A$111,$B$12:$B$111),IF(AND($H292=-1,T$9=$R291),"",IF($H292=-1,T291,IF($H292=1,S291))))))</f>
        <v>15</v>
      </c>
      <c r="T292">
        <f ca="1">IF($E291="","",IF($F292="",T291,IF(AND($M292=1,T$9&gt;$B$9),"",IF(AND($M292=1,T$9&lt;=$B$9),LOOKUP(T$9,$A$12:$A$111,$B$12:$B$111),IF(AND($H292=-1,U$9=$R291),"",IF($H292=-1,U291,IF(AND($H292=1,S$9=$R291),$J292,IF($H292=1,T291,""))))))))</f>
        <v>27</v>
      </c>
      <c r="U292" t="str">
        <f ca="1">IF($E291="","",IF($F292="",U291,IF(AND($M292=1,U$9&gt;$B$9),"",IF(AND($M292=1,U$9&lt;=$B$9),LOOKUP(U$9,$A$12:$A$111,$B$12:$B$111),IF(AND($H292=-1,V$9=$R291),"",IF($H292=-1,V291,IF(AND($H292=1,T$9=$R291),$J292,IF($H292=1,U291,""))))))))</f>
        <v/>
      </c>
      <c r="V292" t="str">
        <f ca="1">IF($E291="","",IF($F292="",V291,IF(AND($M292=1,V$9&gt;$B$9),"",IF(AND($M292=1,V$9&lt;=$B$9),LOOKUP(V$9,$A$12:$A$111,$B$12:$B$111),IF(AND($H292=-1,W$9=$R291),"",IF($H292=-1,W291,IF(AND($H292=1,U$9=$R291),$J292,IF($H292=1,V291,""))))))))</f>
        <v/>
      </c>
      <c r="W292" t="str">
        <f ca="1">IF($E291="","",IF($F292="",W291,IF(AND($M292=1,W$9&gt;$B$9),"",IF(AND($M292=1,W$9&lt;=$B$9),LOOKUP(W$9,$A$12:$A$111,$B$12:$B$111),IF(AND($H292=-1,X$9=$R291),"",IF($H292=-1,X291,IF(AND($H292=1,V$9=$R291),$J292,IF($H292=1,W291,""))))))))</f>
        <v/>
      </c>
      <c r="X292" t="str">
        <f ca="1">IF($E291="","",IF($F292="",X291,IF(AND($M292=1,X$9&gt;$B$9),"",IF(AND($M292=1,X$9&lt;=$B$9),LOOKUP(X$9,$A$12:$A$111,$B$12:$B$111),IF(AND($H292=-1,Y$9=$R291),"",IF($H292=-1,Y291,IF(AND($H292=1,W$9=$R291),$J292,IF($H292=1,X291,""))))))))</f>
        <v/>
      </c>
      <c r="Y292" t="str">
        <f ca="1">IF($E291="","",IF($F292="",Y291,IF(AND($M292=1,Y$9&gt;$B$9),"",IF(AND($M292=1,Y$9&lt;=$B$9),LOOKUP(Y$9,$A$12:$A$111,$B$12:$B$111),IF(AND($H292=-1,Z$9=$R291),"",IF($H292=-1,Z291,IF(AND($H292=1,X$9=$R291),$J292,IF($H292=1,Y291,""))))))))</f>
        <v/>
      </c>
      <c r="Z292" t="str">
        <f ca="1">IF($E291="","",IF($F292="",Z291,IF(AND($M292=1,Z$9&gt;$B$9),"",IF(AND($M292=1,Z$9&lt;=$B$9),LOOKUP(Z$9,$A$12:$A$111,$B$12:$B$111),IF(AND($H292=-1,AA$9=$R291),"",IF($H292=-1,AA291,IF(AND($H292=1,Y$9=$R291),$J292,IF($H292=1,Z291,""))))))))</f>
        <v/>
      </c>
      <c r="AA292" t="str">
        <f ca="1">IF($E291="","",IF($F292="",AA291,IF(AND($M292=1,AA$9&gt;$B$9),"",IF(AND($M292=1,AA$9&lt;=$B$9),LOOKUP(AA$9,$A$12:$A$111,$B$12:$B$111),IF(AND($H292=-1,AB$9=$R291),"",IF($H292=-1,AB291,IF(AND($H292=1,Z$9=$R291),$J292,IF($H292=1,AA291,""))))))))</f>
        <v/>
      </c>
      <c r="AB292" t="str">
        <f ca="1">IF($E291="","",IF($F292="",AB291,IF(AND($M292=1,AB$9&gt;$B$9),"",IF(AND($M292=1,AB$9&lt;=$B$9),LOOKUP(AB$9,$A$12:$A$111,$B$12:$B$111),IF(AND($H292=-1,AC$9=$R291),"",IF($H292=-1,AC291,IF(AND($H292=1,AA$9=$R291),$J292,IF($H292=1,AB291,""))))))))</f>
        <v/>
      </c>
      <c r="AC292" t="str">
        <f ca="1">IF($E291="","",IF($F292="",AC291,IF(AND($M292=1,AC$9&gt;$B$9),"",IF(AND($M292=1,AC$9&lt;=$B$9),LOOKUP(AC$9,$A$12:$A$111,$B$12:$B$111),IF(AND($H292=-1,AD$9=$R291),"",IF($H292=-1,AD291,IF(AND($H292=1,AB$9=$R291),$J292,IF($H292=1,AC291,""))))))))</f>
        <v/>
      </c>
      <c r="AD292" t="str">
        <f ca="1">IF($E291="","",IF($F292="",AD291,IF(AND($M292=1,AD$9&gt;$B$9),"",IF(AND($M292=1,AD$9&lt;=$B$9),LOOKUP(AD$9,$A$12:$A$111,$B$12:$B$111),IF(AND($H292=-1,AE$9=$R291),"",IF($H292=-1,AE291,IF(AND($H292=1,AC$9=$R291),$J292,IF($H292=1,AD291,""))))))))</f>
        <v/>
      </c>
      <c r="AE292" t="str">
        <f ca="1">IF($E291="","",IF($F292="",AE291,IF(AND($M292=1,AE$9&gt;$B$9),"",IF(AND($M292=1,AE$9&lt;=$B$9),LOOKUP(AE$9,$A$12:$A$111,$B$12:$B$111),IF(AND($H292=-1,AF$9=$R291),"",IF($H292=-1,AF291,IF(AND($H292=1,AD$9=$R291),$J292,IF($H292=1,AE291,""))))))))</f>
        <v/>
      </c>
      <c r="AF292" t="str">
        <f ca="1">IF($E291="","",IF($F292="",AF291,IF(AND($M292=1,AF$9&gt;$B$9),"",IF(AND($M292=1,AF$9&lt;=$B$9),LOOKUP(AF$9,$A$12:$A$111,$B$12:$B$111),IF(AND($H292=-1,AG$9=$R291),"",IF($H292=-1,AG291,IF(AND($H292=1,AE$9=$R291),$J292,IF($H292=1,AF291,""))))))))</f>
        <v/>
      </c>
      <c r="AG292" t="str">
        <f ca="1">IF($E291="","",IF($F292="",AG291,IF(AND($M292=1,AG$9&gt;$B$9),"",IF(AND($M292=1,AG$9&lt;=$B$9),LOOKUP(AG$9,$A$12:$A$111,$B$12:$B$111),IF(AND($H292=-1,AH$9=$R291),"",IF($H292=-1,AH291,IF(AND($H292=1,AF$9=$R291),$J292,IF($H292=1,AG291,""))))))))</f>
        <v/>
      </c>
      <c r="AH292" t="str">
        <f ca="1">IF($E291="","",IF($F292="",AH291,IF(AND($M292=1,AH$9&gt;$B$9),"",IF(AND($M292=1,AH$9&lt;=$B$9),LOOKUP(AH$9,$A$12:$A$111,$B$12:$B$111),IF(AND($H292=-1,AI$9=$R291),"",IF($H292=-1,AI291,IF(AND($H292=1,AG$9=$R291),$J292,IF($H292=1,AH291,""))))))))</f>
        <v/>
      </c>
      <c r="AI292" t="str">
        <f ca="1">IF($E291="","",IF($F292="",AI291,IF(AND($M292=1,AI$9&gt;$B$9),"",IF(AND($M292=1,AI$9&lt;=$B$9),LOOKUP(AI$9,$A$12:$A$111,$B$12:$B$111),IF(AND($H292=-1,AJ$9=$R291),"",IF($H292=-1,AJ291,IF(AND($H292=1,AH$9=$R291),$J292,IF($H292=1,AI291,""))))))))</f>
        <v/>
      </c>
      <c r="AJ292" t="str">
        <f ca="1">IF($E291="","",IF($F292="",AJ291,IF(AND($M292=1,AJ$9&gt;$B$9),"",IF(AND($M292=1,AJ$9&lt;=$B$9),LOOKUP(AJ$9,$A$12:$A$111,$B$12:$B$111),IF(AND($H292=-1,AK$9=$R291),"",IF($H292=-1,AK291,IF(AND($H292=1,AI$9=$R291),$J292,IF($H292=1,AJ291,""))))))))</f>
        <v/>
      </c>
      <c r="AK292" t="str">
        <f ca="1">IF($E291="","",IF($F292="",AK291,IF(AND($M292=1,AK$9&gt;$B$9),"",IF(AND($M292=1,AK$9&lt;=$B$9),LOOKUP(AK$9,$A$12:$A$111,$B$12:$B$111),IF(AND($H292=-1,AL$9=$R291),"",IF($H292=-1,AL291,IF(AND($H292=1,AJ$9=$R291),$J292,IF($H292=1,AK291,""))))))))</f>
        <v/>
      </c>
      <c r="AL292" t="str">
        <f ca="1">IF($E291="","",IF($F292="",AL291,IF(AND($M292=1,AL$9&gt;$B$9),"",IF(AND($M292=1,AL$9&lt;=$B$9),LOOKUP(AL$9,$A$12:$A$111,$B$12:$B$111),IF(AND($H292=-1,AM$9=$R291),"",IF($H292=-1,AM291,IF(AND($H292=1,AK$9=$R291),$J292,IF($H292=1,AL291,""))))))))</f>
        <v/>
      </c>
      <c r="AM292" t="str">
        <f ca="1">IF($E291="","",IF($F292="",AM291,IF(AND($M292=1,AM$9&gt;$B$9),"",IF(AND($M292=1,AM$9&lt;=$B$9),LOOKUP(AM$9,$A$12:$A$111,$B$12:$B$111),IF(AND($H292=-1,AN$9=$R291),"",IF($H292=-1,AN291,IF(AND($H292=1,AL$9=$R291),$J292,IF($H292=1,AM291,""))))))))</f>
        <v/>
      </c>
      <c r="AN292" t="str">
        <f ca="1">IF($E291="","",IF($F292="",AN291,IF(AND($M292=1,AN$9&gt;$B$9),"",IF(AND($M292=1,AN$9&lt;=$B$9),LOOKUP(AN$9,$A$12:$A$111,$B$12:$B$111),IF(AND($H292=-1,AO$9=$R291),"",IF($H292=-1,AO291,IF(AND($H292=1,AM$9=$R291),$J292,IF($H292=1,AN291,""))))))))</f>
        <v/>
      </c>
      <c r="AO292" t="str">
        <f ca="1">IF($E291="","",IF($F292="",AO291,IF(AND($M292=1,AO$9&gt;$B$9),"",IF(AND($M292=1,AO$9&lt;=$B$9),LOOKUP(AO$9,$A$12:$A$111,$B$12:$B$111),IF(AND($H292=-1,AP$9=$R291),"",IF($H292=-1,AP291,IF(AND($H292=1,AN$9=$R291),$J292,IF($H292=1,AO291,""))))))))</f>
        <v/>
      </c>
      <c r="AP292" t="str">
        <f ca="1">IF($E291="","",IF($F292="",AP291,IF(AND($M292=1,AP$9&gt;$B$9),"",IF(AND($M292=1,AP$9&lt;=$B$9),LOOKUP(AP$9,$A$12:$A$111,$B$12:$B$111),IF(AND($H292=-1,AQ$9=$R291),"",IF($H292=-1,AQ291,IF(AND($H292=1,AO$9=$R291),$J292,IF($H292=1,AP291,""))))))))</f>
        <v/>
      </c>
      <c r="AQ292" t="str">
        <f ca="1">IF($E291="","",IF($F292="",AQ291,IF(AND($M292=1,AQ$9&gt;$B$9),"",IF(AND($M292=1,AQ$9&lt;=$B$9),LOOKUP(AQ$9,$A$12:$A$111,$B$12:$B$111),IF(AND($H292=-1,AR$9=$R291),"",IF($H292=-1,AR291,IF(AND($H292=1,AP$9=$R291),$J292,IF($H292=1,AQ291,""))))))))</f>
        <v/>
      </c>
      <c r="AR292" t="str">
        <f ca="1">IF($E291="","",IF($F292="",AR291,IF(AND($M292=1,AR$9&gt;$B$9),"",IF(AND($M292=1,AR$9&lt;=$B$9),LOOKUP(AR$9,$A$12:$A$111,$B$12:$B$111),IF(AND($H292=-1,AS$9=$R291),"",IF($H292=-1,AS291,IF(AND($H292=1,AQ$9=$R291),$J292,IF($H292=1,AR291,""))))))))</f>
        <v/>
      </c>
      <c r="AS292" t="str">
        <f ca="1">IF($E291="","",IF($F292="",AS291,IF(AND($M292=1,AS$9&gt;$B$9),"",IF(AND($M292=1,AS$9&lt;=$B$9),LOOKUP(AS$9,$A$12:$A$111,$B$12:$B$111),IF(AND($H292=-1,AT$9=$R291),"",IF($H292=-1,AT291,IF(AND($H292=1,AR$9=$R291),$J292,IF($H292=1,AS291,""))))))))</f>
        <v/>
      </c>
      <c r="AT292" t="str">
        <f ca="1">IF($E291="","",IF($F292="",AT291,IF(AND($M292=1,AT$9&gt;$B$9),"",IF(AND($M292=1,AT$9&lt;=$B$9),LOOKUP(AT$9,$A$12:$A$111,$B$12:$B$111),IF(AND($H292=-1,AU$9=$R291),"",IF($H292=-1,AU291,IF(AND($H292=1,AS$9=$R291),$J292,IF($H292=1,AT291,""))))))))</f>
        <v/>
      </c>
      <c r="AU292" t="str">
        <f ca="1">IF($E291="","",IF($F292="",AU291,IF(AND($M292=1,AU$9&gt;$B$9),"",IF(AND($M292=1,AU$9&lt;=$B$9),LOOKUP(AU$9,$A$12:$A$111,$B$12:$B$111),IF(AND($H292=-1,AV$9=$R291),"",IF($H292=-1,AV291,IF(AND($H292=1,AT$9=$R291),$J292,IF($H292=1,AU291,""))))))))</f>
        <v/>
      </c>
      <c r="AV292" t="str">
        <f ca="1">IF($E291="","",IF($F292="",AV291,IF(AND($M292=1,AV$9&gt;$B$9),"",IF(AND($M292=1,AV$9&lt;=$B$9),LOOKUP(AV$9,$A$12:$A$111,$B$12:$B$111),IF(AND($H292=-1,AW$9=$R291),"",IF($H292=-1,AW291,IF(AND($H292=1,AU$9=$R291),$J292,IF($H292=1,AV291,""))))))))</f>
        <v/>
      </c>
      <c r="AW292" t="str">
        <f ca="1">IF($E291="","",IF($F292="",AW291,IF(AND($M292=1,AW$9&gt;$B$9),"",IF(AND($M292=1,AW$9&lt;=$B$9),LOOKUP(AW$9,$A$12:$A$111,$B$12:$B$111),IF(AND($H292=-1,AX$9=$R291),"",IF($H292=-1,AX291,IF(AND($H292=1,AV$9=$R291),$J292,IF($H292=1,AW291,""))))))))</f>
        <v/>
      </c>
      <c r="AX292" t="str">
        <f ca="1">IF($E291="","",IF($F292="",AX291,IF(AND($M292=1,AX$9&gt;$B$9),"",IF(AND($M292=1,AX$9&lt;=$B$9),LOOKUP(AX$9,$A$12:$A$111,$B$12:$B$111),IF(AND($H292=-1,AY$9=$R291),"",IF($H292=-1,AY291,IF(AND($H292=1,AW$9=$R291),$J292,IF($H292=1,AX291,""))))))))</f>
        <v/>
      </c>
      <c r="AY292" t="str">
        <f ca="1">IF($E291="","",IF($F292="",AY291,IF(AND($M292=1,AY$9&gt;$B$9),"",IF(AND($M292=1,AY$9&lt;=$B$9),LOOKUP(AY$9,$A$12:$A$111,$B$12:$B$111),IF(AND($H292=-1,AZ$9=$R291),"",IF($H292=-1,AZ291,IF(AND($H292=1,AX$9=$R291),$J292,IF($H292=1,AY291,""))))))))</f>
        <v/>
      </c>
      <c r="AZ292" t="str">
        <f ca="1">IF($E291="","",IF($F292="",AZ291,IF(AND($M292=1,AZ$9&gt;$B$9),"",IF(AND($M292=1,AZ$9&lt;=$B$9),LOOKUP(AZ$9,$A$12:$A$111,$B$12:$B$111),IF(AND($H292=-1,BA$9=$R291),"",IF($H292=-1,BA291,IF(AND($H292=1,AY$9=$R291),$J292,IF($H292=1,AZ291,""))))))))</f>
        <v/>
      </c>
      <c r="BA292" t="str">
        <f ca="1">IF($E291="","",IF($F292="",BA291,IF(AND($M292=1,BA$9&gt;$B$9),"",IF(AND($M292=1,BA$9&lt;=$B$9),LOOKUP(BA$9,$A$12:$A$111,$B$12:$B$111),IF(AND($H292=-1,BB$9=$R291),"",IF($H292=-1,BB291,IF(AND($H292=1,AZ$9=$R291),$J292,IF($H292=1,BA291,""))))))))</f>
        <v/>
      </c>
      <c r="BB292" t="str">
        <f ca="1">IF($E291="","",IF($F292="",BB291,IF(AND($M292=1,BB$9&gt;$B$9),"",IF(AND($M292=1,BB$9&lt;=$B$9),LOOKUP(BB$9,$A$12:$A$111,$B$12:$B$111),IF(AND($H292=-1,BC$9=$R291),"",IF($H292=-1,BC291,IF(AND($H292=1,BA$9=$R291),$J292,IF($H292=1,BB291,""))))))))</f>
        <v/>
      </c>
      <c r="BC292" t="str">
        <f ca="1">IF($E291="","",IF($F292="",BC291,IF(AND($M292=1,BC$9&gt;$B$9),"",IF(AND($M292=1,BC$9&lt;=$B$9),LOOKUP(BC$9,$A$12:$A$111,$B$12:$B$111),IF(AND($H292=-1,BD$9=$R291),"",IF($H292=-1,BD291,IF(AND($H292=1,BB$9=$R291),$J292,IF($H292=1,BC291,""))))))))</f>
        <v/>
      </c>
      <c r="BD292" t="str">
        <f ca="1">IF($E291="","",IF($F292="",BD291,IF(AND($M292=1,BD$9&gt;$B$9),"",IF(AND($M292=1,BD$9&lt;=$B$9),LOOKUP(BD$9,$A$12:$A$111,$B$12:$B$111),IF(AND($H292=-1,BE$9=$R291),"",IF($H292=-1,BE291,IF(AND($H292=1,BC$9=$R291),$J292,IF($H292=1,BD291,""))))))))</f>
        <v/>
      </c>
      <c r="BE292" t="str">
        <f ca="1">IF($E291="","",IF($F292="",BE291,IF(AND($M292=1,BE$9&gt;$B$9),"",IF(AND($M292=1,BE$9&lt;=$B$9),LOOKUP(BE$9,$A$12:$A$111,$B$12:$B$111),IF(AND($H292=-1,BF$9=$R291),"",IF($H292=-1,BF291,IF(AND($H292=1,BD$9=$R291),$J292,IF($H292=1,BE291,""))))))))</f>
        <v/>
      </c>
      <c r="BF292" t="str">
        <f ca="1">IF($E291="","",IF($F292="",BF291,IF(AND($M292=1,BF$9&gt;$B$9),"",IF(AND($M292=1,BF$9&lt;=$B$9),LOOKUP(BF$9,$A$12:$A$111,$B$12:$B$111),IF(AND($H292=-1,BG$9=$R291),"",IF($H292=-1,BG291,IF(AND($H292=1,BE$9=$R291),$J292,IF($H292=1,BF291,""))))))))</f>
        <v/>
      </c>
      <c r="BG292" t="str">
        <f ca="1">IF($E291="","",IF($F292="",BG291,IF(AND($M292=1,BG$9&gt;$B$9),"",IF(AND($M292=1,BG$9&lt;=$B$9),LOOKUP(BG$9,$A$12:$A$111,$B$12:$B$111),IF(AND($H292=-1,BH$9=$R291),"",IF($H292=-1,BH291,IF(AND($H292=1,BF$9=$R291),$J292,IF($H292=1,BG291,""))))))))</f>
        <v/>
      </c>
      <c r="BH292" t="str">
        <f ca="1">IF($E291="","",IF($F292="",BH291,IF(AND($M292=1,BH$9&gt;$B$9),"",IF(AND($M292=1,BH$9&lt;=$B$9),LOOKUP(BH$9,$A$12:$A$111,$B$12:$B$111),IF(AND($H292=-1,BI$9=$R291),"",IF($H292=-1,BI291,IF(AND($H292=1,BG$9=$R291),$J292,IF($H292=1,BH291,""))))))))</f>
        <v/>
      </c>
      <c r="BI292" t="str">
        <f ca="1">IF($E291="","",IF($F292="",BI291,IF(AND($M292=1,BI$9&gt;$B$9),"",IF(AND($M292=1,BI$9&lt;=$B$9),LOOKUP(BI$9,$A$12:$A$111,$B$12:$B$111),IF(AND($H292=-1,BJ$9=$R291),"",IF($H292=-1,BJ291,IF(AND($H292=1,BH$9=$R291),$J292,IF($H292=1,BI291,""))))))))</f>
        <v/>
      </c>
      <c r="BJ292">
        <f ca="1">IF($E291="","",IF($F292="",BJ291,IF(AND($M292=1,BJ$9&gt;$B$9),"",IF(AND($M292=1,BJ$9&lt;=$B$9),LOOKUP(BJ$9,$A$12:$A$111,$B$12:$B$111),IF(AND($H292=-1,BK$9=$R291),"",IF($H292=-1,BK291,IF(AND($H292=1,BI$9=$R291),$J292,IF($H292=1,BJ291,""))))))))</f>
        <v>0</v>
      </c>
      <c r="BK292">
        <f ca="1">IF($E291="","",IF($F292="",BK291,IF(AND($M292=1,BK$9&gt;$B$9),"",IF(AND($M292=1,BK$9&lt;=$B$9),LOOKUP(BK$9,$A$12:$A$111,$B$12:$B$111),IF(AND($H292=-1,BL$9=$R291),"",IF($H292=-1,BL291,IF(AND($H292=1,BJ$9=$R291),$J292,IF($H292=1,BK291,""))))))))</f>
        <v>0</v>
      </c>
      <c r="BL292">
        <f ca="1">IF($E291="","",IF($F292="",BL291,IF(AND($M292=1,BL$9&gt;$B$9),"",IF(AND($M292=1,BL$9&lt;=$B$9),LOOKUP(BL$9,$A$12:$A$111,$B$12:$B$111),IF(AND($H292=-1,BM$9=$R291),"",IF($H292=-1,BM291,IF(AND($H292=1,BK$9=$R291),$J292,IF($H292=1,BL291,""))))))))</f>
        <v>0</v>
      </c>
      <c r="BM292">
        <f ca="1">IF($E291="","",IF($F292="",BM291,IF(AND($M292=1,BM$9&gt;$B$9),"",IF(AND($M292=1,BM$9&lt;=$B$9),LOOKUP(BM$9,$A$12:$A$111,$B$12:$B$111),IF(AND($H292=-1,BN$9=$R291),"",IF($H292=-1,BN291,IF(AND($H292=1,BL$9=$R291),$J292,IF($H292=1,BM291,""))))))))</f>
        <v>0</v>
      </c>
      <c r="BN292">
        <f ca="1">IF($E291="","",IF($F292="",BN291,IF(AND($M292=1,BN$9&gt;$B$9),"",IF(AND($M292=1,BN$9&lt;=$B$9),LOOKUP(BN$9,$A$12:$A$111,$B$12:$B$111),IF(AND($H292=-1,BO$9=$R291),"",IF($H292=-1,BO291,IF(AND($H292=1,BM$9=$R291),$J292,IF($H292=1,BN291,""))))))))</f>
        <v>0</v>
      </c>
      <c r="BO292">
        <f ca="1">IF($E291="","",IF($F292="",BO291,IF(AND($M292=1,BO$9&gt;$B$9),"",IF(AND($M292=1,BO$9&lt;=$B$9),LOOKUP(BO$9,$A$12:$A$111,$B$12:$B$111),IF(AND($H292=-1,BP$9=$R291),"",IF($H292=-1,BP291,IF(AND($H292=1,BN$9=$R291),$J292,IF($H292=1,BO291,""))))))))</f>
        <v>0</v>
      </c>
      <c r="BP292">
        <f ca="1">IF($E291="","",IF($F292="",BP291,IF(AND($M292=1,BP$9&gt;$B$9),"",IF(AND($M292=1,BP$9&lt;=$B$9),LOOKUP(BP$9,$A$12:$A$111,$B$12:$B$111),IF(AND($H292=-1,BQ$9=$R291),"",IF($H292=-1,BQ291,IF(AND($H292=1,BO$9=$R291),$J292,IF($H292=1,BP291,""))))))))</f>
        <v>0</v>
      </c>
    </row>
    <row r="293" spans="4:68" x14ac:dyDescent="0.25">
      <c r="D293" s="4">
        <v>283</v>
      </c>
      <c r="E293" s="1">
        <f t="shared" ca="1" si="39"/>
        <v>23</v>
      </c>
      <c r="F293" t="str">
        <f ca="1">IF(E292="","",IF(AND(B$3="Last",G292="Zero"),F292,IF(B$3="Last",G292,IF(AND(B$3="2nd last",G291="Zero"),F292,IF(B$3="2nd last",G291,IF(AND(B$3="Opposite",G292="Zero"),F292,IF(AND(B$3="Opposite",G292="Red"),"Black",IF(AND(B$3="Opposite",G292="Black"),"Red",IF(AND(B$3="Opposite",G292="Odd"),"Even",IF(AND(B$3="Opposite",G292="Even"),"Odd",IF(AND(B$3="Opposite",G292="High"),"Low",IF(AND(B$3="Opposite",G292="Low"),"High",IF(COUNTIF(Refs!$E$5:$I$6,B$3)=1,RevLab!B$3,"")))))))))))))</f>
        <v>Black</v>
      </c>
      <c r="G293" t="str">
        <f ca="1">IF(E293="","",IF(B$2="Red/Black",LOOKUP(E293,Refs!D:D,Refs!F:F),IF(B$2="High/Low",LOOKUP(E293,Refs!D:D,Refs!H:H),IF(B$2="Odd/Even",LOOKUP(E293,Refs!D:D,Refs!J:J),""))))</f>
        <v>Red</v>
      </c>
      <c r="H293">
        <f t="shared" ca="1" si="40"/>
        <v>-1</v>
      </c>
      <c r="I293">
        <f ca="1">IF(E292="","",IF(F293="","",IF(AND(R292&gt;1,P292+Q292&gt;=$B$4),$B$4,IF(R292=1,P292,P292+Q292))))</f>
        <v>42</v>
      </c>
      <c r="J293">
        <f t="shared" ca="1" si="41"/>
        <v>-42</v>
      </c>
      <c r="K293">
        <f t="shared" ca="1" si="43"/>
        <v>-330</v>
      </c>
      <c r="L293">
        <f t="shared" ca="1" si="44"/>
        <v>86</v>
      </c>
      <c r="M293">
        <f t="shared" ca="1" si="42"/>
        <v>1</v>
      </c>
      <c r="P293">
        <f t="shared" ca="1" si="36"/>
        <v>1</v>
      </c>
      <c r="Q293">
        <f t="shared" ca="1" si="37"/>
        <v>4</v>
      </c>
      <c r="R293" s="2">
        <f t="shared" ca="1" si="38"/>
        <v>4</v>
      </c>
      <c r="S293" s="4">
        <f ca="1">IF(E292="","",IF($F293="",S292,IF($M293=1,LOOKUP(S$9,$A$12:$A$111,$B$12:$B$111),IF(AND($H293=-1,T$9=$R292),"",IF($H293=-1,T292,IF($H293=1,S292))))))</f>
        <v>1</v>
      </c>
      <c r="T293">
        <f ca="1">IF($E292="","",IF($F293="",T292,IF(AND($M293=1,T$9&gt;$B$9),"",IF(AND($M293=1,T$9&lt;=$B$9),LOOKUP(T$9,$A$12:$A$111,$B$12:$B$111),IF(AND($H293=-1,U$9=$R292),"",IF($H293=-1,U292,IF(AND($H293=1,S$9=$R292),$J293,IF($H293=1,T292,""))))))))</f>
        <v>2</v>
      </c>
      <c r="U293">
        <f ca="1">IF($E292="","",IF($F293="",U292,IF(AND($M293=1,U$9&gt;$B$9),"",IF(AND($M293=1,U$9&lt;=$B$9),LOOKUP(U$9,$A$12:$A$111,$B$12:$B$111),IF(AND($H293=-1,V$9=$R292),"",IF($H293=-1,V292,IF(AND($H293=1,T$9=$R292),$J293,IF($H293=1,U292,""))))))))</f>
        <v>3</v>
      </c>
      <c r="V293">
        <f ca="1">IF($E292="","",IF($F293="",V292,IF(AND($M293=1,V$9&gt;$B$9),"",IF(AND($M293=1,V$9&lt;=$B$9),LOOKUP(V$9,$A$12:$A$111,$B$12:$B$111),IF(AND($H293=-1,W$9=$R292),"",IF($H293=-1,W292,IF(AND($H293=1,U$9=$R292),$J293,IF($H293=1,V292,""))))))))</f>
        <v>4</v>
      </c>
      <c r="W293" t="str">
        <f ca="1">IF($E292="","",IF($F293="",W292,IF(AND($M293=1,W$9&gt;$B$9),"",IF(AND($M293=1,W$9&lt;=$B$9),LOOKUP(W$9,$A$12:$A$111,$B$12:$B$111),IF(AND($H293=-1,X$9=$R292),"",IF($H293=-1,X292,IF(AND($H293=1,V$9=$R292),$J293,IF($H293=1,W292,""))))))))</f>
        <v/>
      </c>
      <c r="X293" t="str">
        <f ca="1">IF($E292="","",IF($F293="",X292,IF(AND($M293=1,X$9&gt;$B$9),"",IF(AND($M293=1,X$9&lt;=$B$9),LOOKUP(X$9,$A$12:$A$111,$B$12:$B$111),IF(AND($H293=-1,Y$9=$R292),"",IF($H293=-1,Y292,IF(AND($H293=1,W$9=$R292),$J293,IF($H293=1,X292,""))))))))</f>
        <v/>
      </c>
      <c r="Y293" t="str">
        <f ca="1">IF($E292="","",IF($F293="",Y292,IF(AND($M293=1,Y$9&gt;$B$9),"",IF(AND($M293=1,Y$9&lt;=$B$9),LOOKUP(Y$9,$A$12:$A$111,$B$12:$B$111),IF(AND($H293=-1,Z$9=$R292),"",IF($H293=-1,Z292,IF(AND($H293=1,X$9=$R292),$J293,IF($H293=1,Y292,""))))))))</f>
        <v/>
      </c>
      <c r="Z293" t="str">
        <f ca="1">IF($E292="","",IF($F293="",Z292,IF(AND($M293=1,Z$9&gt;$B$9),"",IF(AND($M293=1,Z$9&lt;=$B$9),LOOKUP(Z$9,$A$12:$A$111,$B$12:$B$111),IF(AND($H293=-1,AA$9=$R292),"",IF($H293=-1,AA292,IF(AND($H293=1,Y$9=$R292),$J293,IF($H293=1,Z292,""))))))))</f>
        <v/>
      </c>
      <c r="AA293" t="str">
        <f ca="1">IF($E292="","",IF($F293="",AA292,IF(AND($M293=1,AA$9&gt;$B$9),"",IF(AND($M293=1,AA$9&lt;=$B$9),LOOKUP(AA$9,$A$12:$A$111,$B$12:$B$111),IF(AND($H293=-1,AB$9=$R292),"",IF($H293=-1,AB292,IF(AND($H293=1,Z$9=$R292),$J293,IF($H293=1,AA292,""))))))))</f>
        <v/>
      </c>
      <c r="AB293" t="str">
        <f ca="1">IF($E292="","",IF($F293="",AB292,IF(AND($M293=1,AB$9&gt;$B$9),"",IF(AND($M293=1,AB$9&lt;=$B$9),LOOKUP(AB$9,$A$12:$A$111,$B$12:$B$111),IF(AND($H293=-1,AC$9=$R292),"",IF($H293=-1,AC292,IF(AND($H293=1,AA$9=$R292),$J293,IF($H293=1,AB292,""))))))))</f>
        <v/>
      </c>
      <c r="AC293" t="str">
        <f ca="1">IF($E292="","",IF($F293="",AC292,IF(AND($M293=1,AC$9&gt;$B$9),"",IF(AND($M293=1,AC$9&lt;=$B$9),LOOKUP(AC$9,$A$12:$A$111,$B$12:$B$111),IF(AND($H293=-1,AD$9=$R292),"",IF($H293=-1,AD292,IF(AND($H293=1,AB$9=$R292),$J293,IF($H293=1,AC292,""))))))))</f>
        <v/>
      </c>
      <c r="AD293" t="str">
        <f ca="1">IF($E292="","",IF($F293="",AD292,IF(AND($M293=1,AD$9&gt;$B$9),"",IF(AND($M293=1,AD$9&lt;=$B$9),LOOKUP(AD$9,$A$12:$A$111,$B$12:$B$111),IF(AND($H293=-1,AE$9=$R292),"",IF($H293=-1,AE292,IF(AND($H293=1,AC$9=$R292),$J293,IF($H293=1,AD292,""))))))))</f>
        <v/>
      </c>
      <c r="AE293" t="str">
        <f ca="1">IF($E292="","",IF($F293="",AE292,IF(AND($M293=1,AE$9&gt;$B$9),"",IF(AND($M293=1,AE$9&lt;=$B$9),LOOKUP(AE$9,$A$12:$A$111,$B$12:$B$111),IF(AND($H293=-1,AF$9=$R292),"",IF($H293=-1,AF292,IF(AND($H293=1,AD$9=$R292),$J293,IF($H293=1,AE292,""))))))))</f>
        <v/>
      </c>
      <c r="AF293" t="str">
        <f ca="1">IF($E292="","",IF($F293="",AF292,IF(AND($M293=1,AF$9&gt;$B$9),"",IF(AND($M293=1,AF$9&lt;=$B$9),LOOKUP(AF$9,$A$12:$A$111,$B$12:$B$111),IF(AND($H293=-1,AG$9=$R292),"",IF($H293=-1,AG292,IF(AND($H293=1,AE$9=$R292),$J293,IF($H293=1,AF292,""))))))))</f>
        <v/>
      </c>
      <c r="AG293" t="str">
        <f ca="1">IF($E292="","",IF($F293="",AG292,IF(AND($M293=1,AG$9&gt;$B$9),"",IF(AND($M293=1,AG$9&lt;=$B$9),LOOKUP(AG$9,$A$12:$A$111,$B$12:$B$111),IF(AND($H293=-1,AH$9=$R292),"",IF($H293=-1,AH292,IF(AND($H293=1,AF$9=$R292),$J293,IF($H293=1,AG292,""))))))))</f>
        <v/>
      </c>
      <c r="AH293" t="str">
        <f ca="1">IF($E292="","",IF($F293="",AH292,IF(AND($M293=1,AH$9&gt;$B$9),"",IF(AND($M293=1,AH$9&lt;=$B$9),LOOKUP(AH$9,$A$12:$A$111,$B$12:$B$111),IF(AND($H293=-1,AI$9=$R292),"",IF($H293=-1,AI292,IF(AND($H293=1,AG$9=$R292),$J293,IF($H293=1,AH292,""))))))))</f>
        <v/>
      </c>
      <c r="AI293" t="str">
        <f ca="1">IF($E292="","",IF($F293="",AI292,IF(AND($M293=1,AI$9&gt;$B$9),"",IF(AND($M293=1,AI$9&lt;=$B$9),LOOKUP(AI$9,$A$12:$A$111,$B$12:$B$111),IF(AND($H293=-1,AJ$9=$R292),"",IF($H293=-1,AJ292,IF(AND($H293=1,AH$9=$R292),$J293,IF($H293=1,AI292,""))))))))</f>
        <v/>
      </c>
      <c r="AJ293" t="str">
        <f ca="1">IF($E292="","",IF($F293="",AJ292,IF(AND($M293=1,AJ$9&gt;$B$9),"",IF(AND($M293=1,AJ$9&lt;=$B$9),LOOKUP(AJ$9,$A$12:$A$111,$B$12:$B$111),IF(AND($H293=-1,AK$9=$R292),"",IF($H293=-1,AK292,IF(AND($H293=1,AI$9=$R292),$J293,IF($H293=1,AJ292,""))))))))</f>
        <v/>
      </c>
      <c r="AK293" t="str">
        <f ca="1">IF($E292="","",IF($F293="",AK292,IF(AND($M293=1,AK$9&gt;$B$9),"",IF(AND($M293=1,AK$9&lt;=$B$9),LOOKUP(AK$9,$A$12:$A$111,$B$12:$B$111),IF(AND($H293=-1,AL$9=$R292),"",IF($H293=-1,AL292,IF(AND($H293=1,AJ$9=$R292),$J293,IF($H293=1,AK292,""))))))))</f>
        <v/>
      </c>
      <c r="AL293" t="str">
        <f ca="1">IF($E292="","",IF($F293="",AL292,IF(AND($M293=1,AL$9&gt;$B$9),"",IF(AND($M293=1,AL$9&lt;=$B$9),LOOKUP(AL$9,$A$12:$A$111,$B$12:$B$111),IF(AND($H293=-1,AM$9=$R292),"",IF($H293=-1,AM292,IF(AND($H293=1,AK$9=$R292),$J293,IF($H293=1,AL292,""))))))))</f>
        <v/>
      </c>
      <c r="AM293" t="str">
        <f ca="1">IF($E292="","",IF($F293="",AM292,IF(AND($M293=1,AM$9&gt;$B$9),"",IF(AND($M293=1,AM$9&lt;=$B$9),LOOKUP(AM$9,$A$12:$A$111,$B$12:$B$111),IF(AND($H293=-1,AN$9=$R292),"",IF($H293=-1,AN292,IF(AND($H293=1,AL$9=$R292),$J293,IF($H293=1,AM292,""))))))))</f>
        <v/>
      </c>
      <c r="AN293" t="str">
        <f ca="1">IF($E292="","",IF($F293="",AN292,IF(AND($M293=1,AN$9&gt;$B$9),"",IF(AND($M293=1,AN$9&lt;=$B$9),LOOKUP(AN$9,$A$12:$A$111,$B$12:$B$111),IF(AND($H293=-1,AO$9=$R292),"",IF($H293=-1,AO292,IF(AND($H293=1,AM$9=$R292),$J293,IF($H293=1,AN292,""))))))))</f>
        <v/>
      </c>
      <c r="AO293" t="str">
        <f ca="1">IF($E292="","",IF($F293="",AO292,IF(AND($M293=1,AO$9&gt;$B$9),"",IF(AND($M293=1,AO$9&lt;=$B$9),LOOKUP(AO$9,$A$12:$A$111,$B$12:$B$111),IF(AND($H293=-1,AP$9=$R292),"",IF($H293=-1,AP292,IF(AND($H293=1,AN$9=$R292),$J293,IF($H293=1,AO292,""))))))))</f>
        <v/>
      </c>
      <c r="AP293" t="str">
        <f ca="1">IF($E292="","",IF($F293="",AP292,IF(AND($M293=1,AP$9&gt;$B$9),"",IF(AND($M293=1,AP$9&lt;=$B$9),LOOKUP(AP$9,$A$12:$A$111,$B$12:$B$111),IF(AND($H293=-1,AQ$9=$R292),"",IF($H293=-1,AQ292,IF(AND($H293=1,AO$9=$R292),$J293,IF($H293=1,AP292,""))))))))</f>
        <v/>
      </c>
      <c r="AQ293" t="str">
        <f ca="1">IF($E292="","",IF($F293="",AQ292,IF(AND($M293=1,AQ$9&gt;$B$9),"",IF(AND($M293=1,AQ$9&lt;=$B$9),LOOKUP(AQ$9,$A$12:$A$111,$B$12:$B$111),IF(AND($H293=-1,AR$9=$R292),"",IF($H293=-1,AR292,IF(AND($H293=1,AP$9=$R292),$J293,IF($H293=1,AQ292,""))))))))</f>
        <v/>
      </c>
      <c r="AR293" t="str">
        <f ca="1">IF($E292="","",IF($F293="",AR292,IF(AND($M293=1,AR$9&gt;$B$9),"",IF(AND($M293=1,AR$9&lt;=$B$9),LOOKUP(AR$9,$A$12:$A$111,$B$12:$B$111),IF(AND($H293=-1,AS$9=$R292),"",IF($H293=-1,AS292,IF(AND($H293=1,AQ$9=$R292),$J293,IF($H293=1,AR292,""))))))))</f>
        <v/>
      </c>
      <c r="AS293" t="str">
        <f ca="1">IF($E292="","",IF($F293="",AS292,IF(AND($M293=1,AS$9&gt;$B$9),"",IF(AND($M293=1,AS$9&lt;=$B$9),LOOKUP(AS$9,$A$12:$A$111,$B$12:$B$111),IF(AND($H293=-1,AT$9=$R292),"",IF($H293=-1,AT292,IF(AND($H293=1,AR$9=$R292),$J293,IF($H293=1,AS292,""))))))))</f>
        <v/>
      </c>
      <c r="AT293" t="str">
        <f ca="1">IF($E292="","",IF($F293="",AT292,IF(AND($M293=1,AT$9&gt;$B$9),"",IF(AND($M293=1,AT$9&lt;=$B$9),LOOKUP(AT$9,$A$12:$A$111,$B$12:$B$111),IF(AND($H293=-1,AU$9=$R292),"",IF($H293=-1,AU292,IF(AND($H293=1,AS$9=$R292),$J293,IF($H293=1,AT292,""))))))))</f>
        <v/>
      </c>
      <c r="AU293" t="str">
        <f ca="1">IF($E292="","",IF($F293="",AU292,IF(AND($M293=1,AU$9&gt;$B$9),"",IF(AND($M293=1,AU$9&lt;=$B$9),LOOKUP(AU$9,$A$12:$A$111,$B$12:$B$111),IF(AND($H293=-1,AV$9=$R292),"",IF($H293=-1,AV292,IF(AND($H293=1,AT$9=$R292),$J293,IF($H293=1,AU292,""))))))))</f>
        <v/>
      </c>
      <c r="AV293" t="str">
        <f ca="1">IF($E292="","",IF($F293="",AV292,IF(AND($M293=1,AV$9&gt;$B$9),"",IF(AND($M293=1,AV$9&lt;=$B$9),LOOKUP(AV$9,$A$12:$A$111,$B$12:$B$111),IF(AND($H293=-1,AW$9=$R292),"",IF($H293=-1,AW292,IF(AND($H293=1,AU$9=$R292),$J293,IF($H293=1,AV292,""))))))))</f>
        <v/>
      </c>
      <c r="AW293" t="str">
        <f ca="1">IF($E292="","",IF($F293="",AW292,IF(AND($M293=1,AW$9&gt;$B$9),"",IF(AND($M293=1,AW$9&lt;=$B$9),LOOKUP(AW$9,$A$12:$A$111,$B$12:$B$111),IF(AND($H293=-1,AX$9=$R292),"",IF($H293=-1,AX292,IF(AND($H293=1,AV$9=$R292),$J293,IF($H293=1,AW292,""))))))))</f>
        <v/>
      </c>
      <c r="AX293" t="str">
        <f ca="1">IF($E292="","",IF($F293="",AX292,IF(AND($M293=1,AX$9&gt;$B$9),"",IF(AND($M293=1,AX$9&lt;=$B$9),LOOKUP(AX$9,$A$12:$A$111,$B$12:$B$111),IF(AND($H293=-1,AY$9=$R292),"",IF($H293=-1,AY292,IF(AND($H293=1,AW$9=$R292),$J293,IF($H293=1,AX292,""))))))))</f>
        <v/>
      </c>
      <c r="AY293" t="str">
        <f ca="1">IF($E292="","",IF($F293="",AY292,IF(AND($M293=1,AY$9&gt;$B$9),"",IF(AND($M293=1,AY$9&lt;=$B$9),LOOKUP(AY$9,$A$12:$A$111,$B$12:$B$111),IF(AND($H293=-1,AZ$9=$R292),"",IF($H293=-1,AZ292,IF(AND($H293=1,AX$9=$R292),$J293,IF($H293=1,AY292,""))))))))</f>
        <v/>
      </c>
      <c r="AZ293" t="str">
        <f ca="1">IF($E292="","",IF($F293="",AZ292,IF(AND($M293=1,AZ$9&gt;$B$9),"",IF(AND($M293=1,AZ$9&lt;=$B$9),LOOKUP(AZ$9,$A$12:$A$111,$B$12:$B$111),IF(AND($H293=-1,BA$9=$R292),"",IF($H293=-1,BA292,IF(AND($H293=1,AY$9=$R292),$J293,IF($H293=1,AZ292,""))))))))</f>
        <v/>
      </c>
      <c r="BA293" t="str">
        <f ca="1">IF($E292="","",IF($F293="",BA292,IF(AND($M293=1,BA$9&gt;$B$9),"",IF(AND($M293=1,BA$9&lt;=$B$9),LOOKUP(BA$9,$A$12:$A$111,$B$12:$B$111),IF(AND($H293=-1,BB$9=$R292),"",IF($H293=-1,BB292,IF(AND($H293=1,AZ$9=$R292),$J293,IF($H293=1,BA292,""))))))))</f>
        <v/>
      </c>
      <c r="BB293" t="str">
        <f ca="1">IF($E292="","",IF($F293="",BB292,IF(AND($M293=1,BB$9&gt;$B$9),"",IF(AND($M293=1,BB$9&lt;=$B$9),LOOKUP(BB$9,$A$12:$A$111,$B$12:$B$111),IF(AND($H293=-1,BC$9=$R292),"",IF($H293=-1,BC292,IF(AND($H293=1,BA$9=$R292),$J293,IF($H293=1,BB292,""))))))))</f>
        <v/>
      </c>
      <c r="BC293" t="str">
        <f ca="1">IF($E292="","",IF($F293="",BC292,IF(AND($M293=1,BC$9&gt;$B$9),"",IF(AND($M293=1,BC$9&lt;=$B$9),LOOKUP(BC$9,$A$12:$A$111,$B$12:$B$111),IF(AND($H293=-1,BD$9=$R292),"",IF($H293=-1,BD292,IF(AND($H293=1,BB$9=$R292),$J293,IF($H293=1,BC292,""))))))))</f>
        <v/>
      </c>
      <c r="BD293" t="str">
        <f ca="1">IF($E292="","",IF($F293="",BD292,IF(AND($M293=1,BD$9&gt;$B$9),"",IF(AND($M293=1,BD$9&lt;=$B$9),LOOKUP(BD$9,$A$12:$A$111,$B$12:$B$111),IF(AND($H293=-1,BE$9=$R292),"",IF($H293=-1,BE292,IF(AND($H293=1,BC$9=$R292),$J293,IF($H293=1,BD292,""))))))))</f>
        <v/>
      </c>
      <c r="BE293" t="str">
        <f ca="1">IF($E292="","",IF($F293="",BE292,IF(AND($M293=1,BE$9&gt;$B$9),"",IF(AND($M293=1,BE$9&lt;=$B$9),LOOKUP(BE$9,$A$12:$A$111,$B$12:$B$111),IF(AND($H293=-1,BF$9=$R292),"",IF($H293=-1,BF292,IF(AND($H293=1,BD$9=$R292),$J293,IF($H293=1,BE292,""))))))))</f>
        <v/>
      </c>
      <c r="BF293" t="str">
        <f ca="1">IF($E292="","",IF($F293="",BF292,IF(AND($M293=1,BF$9&gt;$B$9),"",IF(AND($M293=1,BF$9&lt;=$B$9),LOOKUP(BF$9,$A$12:$A$111,$B$12:$B$111),IF(AND($H293=-1,BG$9=$R292),"",IF($H293=-1,BG292,IF(AND($H293=1,BE$9=$R292),$J293,IF($H293=1,BF292,""))))))))</f>
        <v/>
      </c>
      <c r="BG293" t="str">
        <f ca="1">IF($E292="","",IF($F293="",BG292,IF(AND($M293=1,BG$9&gt;$B$9),"",IF(AND($M293=1,BG$9&lt;=$B$9),LOOKUP(BG$9,$A$12:$A$111,$B$12:$B$111),IF(AND($H293=-1,BH$9=$R292),"",IF($H293=-1,BH292,IF(AND($H293=1,BF$9=$R292),$J293,IF($H293=1,BG292,""))))))))</f>
        <v/>
      </c>
      <c r="BH293" t="str">
        <f ca="1">IF($E292="","",IF($F293="",BH292,IF(AND($M293=1,BH$9&gt;$B$9),"",IF(AND($M293=1,BH$9&lt;=$B$9),LOOKUP(BH$9,$A$12:$A$111,$B$12:$B$111),IF(AND($H293=-1,BI$9=$R292),"",IF($H293=-1,BI292,IF(AND($H293=1,BG$9=$R292),$J293,IF($H293=1,BH292,""))))))))</f>
        <v/>
      </c>
      <c r="BI293" t="str">
        <f ca="1">IF($E292="","",IF($F293="",BI292,IF(AND($M293=1,BI$9&gt;$B$9),"",IF(AND($M293=1,BI$9&lt;=$B$9),LOOKUP(BI$9,$A$12:$A$111,$B$12:$B$111),IF(AND($H293=-1,BJ$9=$R292),"",IF($H293=-1,BJ292,IF(AND($H293=1,BH$9=$R292),$J293,IF($H293=1,BI292,""))))))))</f>
        <v/>
      </c>
      <c r="BJ293" t="str">
        <f ca="1">IF($E292="","",IF($F293="",BJ292,IF(AND($M293=1,BJ$9&gt;$B$9),"",IF(AND($M293=1,BJ$9&lt;=$B$9),LOOKUP(BJ$9,$A$12:$A$111,$B$12:$B$111),IF(AND($H293=-1,BK$9=$R292),"",IF($H293=-1,BK292,IF(AND($H293=1,BI$9=$R292),$J293,IF($H293=1,BJ292,""))))))))</f>
        <v/>
      </c>
      <c r="BK293" t="str">
        <f ca="1">IF($E292="","",IF($F293="",BK292,IF(AND($M293=1,BK$9&gt;$B$9),"",IF(AND($M293=1,BK$9&lt;=$B$9),LOOKUP(BK$9,$A$12:$A$111,$B$12:$B$111),IF(AND($H293=-1,BL$9=$R292),"",IF($H293=-1,BL292,IF(AND($H293=1,BJ$9=$R292),$J293,IF($H293=1,BK292,""))))))))</f>
        <v/>
      </c>
      <c r="BL293" t="str">
        <f ca="1">IF($E292="","",IF($F293="",BL292,IF(AND($M293=1,BL$9&gt;$B$9),"",IF(AND($M293=1,BL$9&lt;=$B$9),LOOKUP(BL$9,$A$12:$A$111,$B$12:$B$111),IF(AND($H293=-1,BM$9=$R292),"",IF($H293=-1,BM292,IF(AND($H293=1,BK$9=$R292),$J293,IF($H293=1,BL292,""))))))))</f>
        <v/>
      </c>
      <c r="BM293" t="str">
        <f ca="1">IF($E292="","",IF($F293="",BM292,IF(AND($M293=1,BM$9&gt;$B$9),"",IF(AND($M293=1,BM$9&lt;=$B$9),LOOKUP(BM$9,$A$12:$A$111,$B$12:$B$111),IF(AND($H293=-1,BN$9=$R292),"",IF($H293=-1,BN292,IF(AND($H293=1,BL$9=$R292),$J293,IF($H293=1,BM292,""))))))))</f>
        <v/>
      </c>
      <c r="BN293" t="str">
        <f ca="1">IF($E292="","",IF($F293="",BN292,IF(AND($M293=1,BN$9&gt;$B$9),"",IF(AND($M293=1,BN$9&lt;=$B$9),LOOKUP(BN$9,$A$12:$A$111,$B$12:$B$111),IF(AND($H293=-1,BO$9=$R292),"",IF($H293=-1,BO292,IF(AND($H293=1,BM$9=$R292),$J293,IF($H293=1,BN292,""))))))))</f>
        <v/>
      </c>
      <c r="BO293" t="str">
        <f ca="1">IF($E292="","",IF($F293="",BO292,IF(AND($M293=1,BO$9&gt;$B$9),"",IF(AND($M293=1,BO$9&lt;=$B$9),LOOKUP(BO$9,$A$12:$A$111,$B$12:$B$111),IF(AND($H293=-1,BP$9=$R292),"",IF($H293=-1,BP292,IF(AND($H293=1,BN$9=$R292),$J293,IF($H293=1,BO292,""))))))))</f>
        <v/>
      </c>
      <c r="BP293" t="str">
        <f ca="1">IF($E292="","",IF($F293="",BP292,IF(AND($M293=1,BP$9&gt;$B$9),"",IF(AND($M293=1,BP$9&lt;=$B$9),LOOKUP(BP$9,$A$12:$A$111,$B$12:$B$111),IF(AND($H293=-1,BQ$9=$R292),"",IF($H293=-1,BQ292,IF(AND($H293=1,BO$9=$R292),$J293,IF($H293=1,BP292,""))))))))</f>
        <v/>
      </c>
    </row>
    <row r="294" spans="4:68" x14ac:dyDescent="0.25">
      <c r="D294" s="4">
        <v>284</v>
      </c>
      <c r="E294" s="1">
        <f t="shared" ca="1" si="39"/>
        <v>15</v>
      </c>
      <c r="F294" t="str">
        <f ca="1">IF(E293="","",IF(AND(B$3="Last",G293="Zero"),F293,IF(B$3="Last",G293,IF(AND(B$3="2nd last",G292="Zero"),F293,IF(B$3="2nd last",G292,IF(AND(B$3="Opposite",G293="Zero"),F293,IF(AND(B$3="Opposite",G293="Red"),"Black",IF(AND(B$3="Opposite",G293="Black"),"Red",IF(AND(B$3="Opposite",G293="Odd"),"Even",IF(AND(B$3="Opposite",G293="Even"),"Odd",IF(AND(B$3="Opposite",G293="High"),"Low",IF(AND(B$3="Opposite",G293="Low"),"High",IF(COUNTIF(Refs!$E$5:$I$6,B$3)=1,RevLab!B$3,"")))))))))))))</f>
        <v>Black</v>
      </c>
      <c r="G294" t="str">
        <f ca="1">IF(E294="","",IF(B$2="Red/Black",LOOKUP(E294,Refs!D:D,Refs!F:F),IF(B$2="High/Low",LOOKUP(E294,Refs!D:D,Refs!H:H),IF(B$2="Odd/Even",LOOKUP(E294,Refs!D:D,Refs!J:J),""))))</f>
        <v>Black</v>
      </c>
      <c r="H294">
        <f t="shared" ca="1" si="40"/>
        <v>1</v>
      </c>
      <c r="I294">
        <f ca="1">IF(E293="","",IF(F294="","",IF(AND(R293&gt;1,P293+Q293&gt;=$B$4),$B$4,IF(R293=1,P293,P293+Q293))))</f>
        <v>5</v>
      </c>
      <c r="J294">
        <f t="shared" ca="1" si="41"/>
        <v>5</v>
      </c>
      <c r="K294">
        <f t="shared" ca="1" si="43"/>
        <v>-325</v>
      </c>
      <c r="L294">
        <f t="shared" ca="1" si="44"/>
        <v>86</v>
      </c>
      <c r="M294">
        <f t="shared" ca="1" si="42"/>
        <v>0</v>
      </c>
      <c r="P294">
        <f t="shared" ca="1" si="36"/>
        <v>1</v>
      </c>
      <c r="Q294">
        <f t="shared" ca="1" si="37"/>
        <v>5</v>
      </c>
      <c r="R294" s="2">
        <f t="shared" ca="1" si="38"/>
        <v>5</v>
      </c>
      <c r="S294" s="4">
        <f ca="1">IF(E293="","",IF($F294="",S293,IF($M294=1,LOOKUP(S$9,$A$12:$A$111,$B$12:$B$111),IF(AND($H294=-1,T$9=$R293),"",IF($H294=-1,T293,IF($H294=1,S293))))))</f>
        <v>1</v>
      </c>
      <c r="T294">
        <f ca="1">IF($E293="","",IF($F294="",T293,IF(AND($M294=1,T$9&gt;$B$9),"",IF(AND($M294=1,T$9&lt;=$B$9),LOOKUP(T$9,$A$12:$A$111,$B$12:$B$111),IF(AND($H294=-1,U$9=$R293),"",IF($H294=-1,U293,IF(AND($H294=1,S$9=$R293),$J294,IF($H294=1,T293,""))))))))</f>
        <v>2</v>
      </c>
      <c r="U294">
        <f ca="1">IF($E293="","",IF($F294="",U293,IF(AND($M294=1,U$9&gt;$B$9),"",IF(AND($M294=1,U$9&lt;=$B$9),LOOKUP(U$9,$A$12:$A$111,$B$12:$B$111),IF(AND($H294=-1,V$9=$R293),"",IF($H294=-1,V293,IF(AND($H294=1,T$9=$R293),$J294,IF($H294=1,U293,""))))))))</f>
        <v>3</v>
      </c>
      <c r="V294">
        <f ca="1">IF($E293="","",IF($F294="",V293,IF(AND($M294=1,V$9&gt;$B$9),"",IF(AND($M294=1,V$9&lt;=$B$9),LOOKUP(V$9,$A$12:$A$111,$B$12:$B$111),IF(AND($H294=-1,W$9=$R293),"",IF($H294=-1,W293,IF(AND($H294=1,U$9=$R293),$J294,IF($H294=1,V293,""))))))))</f>
        <v>4</v>
      </c>
      <c r="W294">
        <f ca="1">IF($E293="","",IF($F294="",W293,IF(AND($M294=1,W$9&gt;$B$9),"",IF(AND($M294=1,W$9&lt;=$B$9),LOOKUP(W$9,$A$12:$A$111,$B$12:$B$111),IF(AND($H294=-1,X$9=$R293),"",IF($H294=-1,X293,IF(AND($H294=1,V$9=$R293),$J294,IF($H294=1,W293,""))))))))</f>
        <v>5</v>
      </c>
      <c r="X294" t="str">
        <f ca="1">IF($E293="","",IF($F294="",X293,IF(AND($M294=1,X$9&gt;$B$9),"",IF(AND($M294=1,X$9&lt;=$B$9),LOOKUP(X$9,$A$12:$A$111,$B$12:$B$111),IF(AND($H294=-1,Y$9=$R293),"",IF($H294=-1,Y293,IF(AND($H294=1,W$9=$R293),$J294,IF($H294=1,X293,""))))))))</f>
        <v/>
      </c>
      <c r="Y294" t="str">
        <f ca="1">IF($E293="","",IF($F294="",Y293,IF(AND($M294=1,Y$9&gt;$B$9),"",IF(AND($M294=1,Y$9&lt;=$B$9),LOOKUP(Y$9,$A$12:$A$111,$B$12:$B$111),IF(AND($H294=-1,Z$9=$R293),"",IF($H294=-1,Z293,IF(AND($H294=1,X$9=$R293),$J294,IF($H294=1,Y293,""))))))))</f>
        <v/>
      </c>
      <c r="Z294" t="str">
        <f ca="1">IF($E293="","",IF($F294="",Z293,IF(AND($M294=1,Z$9&gt;$B$9),"",IF(AND($M294=1,Z$9&lt;=$B$9),LOOKUP(Z$9,$A$12:$A$111,$B$12:$B$111),IF(AND($H294=-1,AA$9=$R293),"",IF($H294=-1,AA293,IF(AND($H294=1,Y$9=$R293),$J294,IF($H294=1,Z293,""))))))))</f>
        <v/>
      </c>
      <c r="AA294" t="str">
        <f ca="1">IF($E293="","",IF($F294="",AA293,IF(AND($M294=1,AA$9&gt;$B$9),"",IF(AND($M294=1,AA$9&lt;=$B$9),LOOKUP(AA$9,$A$12:$A$111,$B$12:$B$111),IF(AND($H294=-1,AB$9=$R293),"",IF($H294=-1,AB293,IF(AND($H294=1,Z$9=$R293),$J294,IF($H294=1,AA293,""))))))))</f>
        <v/>
      </c>
      <c r="AB294" t="str">
        <f ca="1">IF($E293="","",IF($F294="",AB293,IF(AND($M294=1,AB$9&gt;$B$9),"",IF(AND($M294=1,AB$9&lt;=$B$9),LOOKUP(AB$9,$A$12:$A$111,$B$12:$B$111),IF(AND($H294=-1,AC$9=$R293),"",IF($H294=-1,AC293,IF(AND($H294=1,AA$9=$R293),$J294,IF($H294=1,AB293,""))))))))</f>
        <v/>
      </c>
      <c r="AC294" t="str">
        <f ca="1">IF($E293="","",IF($F294="",AC293,IF(AND($M294=1,AC$9&gt;$B$9),"",IF(AND($M294=1,AC$9&lt;=$B$9),LOOKUP(AC$9,$A$12:$A$111,$B$12:$B$111),IF(AND($H294=-1,AD$9=$R293),"",IF($H294=-1,AD293,IF(AND($H294=1,AB$9=$R293),$J294,IF($H294=1,AC293,""))))))))</f>
        <v/>
      </c>
      <c r="AD294" t="str">
        <f ca="1">IF($E293="","",IF($F294="",AD293,IF(AND($M294=1,AD$9&gt;$B$9),"",IF(AND($M294=1,AD$9&lt;=$B$9),LOOKUP(AD$9,$A$12:$A$111,$B$12:$B$111),IF(AND($H294=-1,AE$9=$R293),"",IF($H294=-1,AE293,IF(AND($H294=1,AC$9=$R293),$J294,IF($H294=1,AD293,""))))))))</f>
        <v/>
      </c>
      <c r="AE294" t="str">
        <f ca="1">IF($E293="","",IF($F294="",AE293,IF(AND($M294=1,AE$9&gt;$B$9),"",IF(AND($M294=1,AE$9&lt;=$B$9),LOOKUP(AE$9,$A$12:$A$111,$B$12:$B$111),IF(AND($H294=-1,AF$9=$R293),"",IF($H294=-1,AF293,IF(AND($H294=1,AD$9=$R293),$J294,IF($H294=1,AE293,""))))))))</f>
        <v/>
      </c>
      <c r="AF294" t="str">
        <f ca="1">IF($E293="","",IF($F294="",AF293,IF(AND($M294=1,AF$9&gt;$B$9),"",IF(AND($M294=1,AF$9&lt;=$B$9),LOOKUP(AF$9,$A$12:$A$111,$B$12:$B$111),IF(AND($H294=-1,AG$9=$R293),"",IF($H294=-1,AG293,IF(AND($H294=1,AE$9=$R293),$J294,IF($H294=1,AF293,""))))))))</f>
        <v/>
      </c>
      <c r="AG294" t="str">
        <f ca="1">IF($E293="","",IF($F294="",AG293,IF(AND($M294=1,AG$9&gt;$B$9),"",IF(AND($M294=1,AG$9&lt;=$B$9),LOOKUP(AG$9,$A$12:$A$111,$B$12:$B$111),IF(AND($H294=-1,AH$9=$R293),"",IF($H294=-1,AH293,IF(AND($H294=1,AF$9=$R293),$J294,IF($H294=1,AG293,""))))))))</f>
        <v/>
      </c>
      <c r="AH294" t="str">
        <f ca="1">IF($E293="","",IF($F294="",AH293,IF(AND($M294=1,AH$9&gt;$B$9),"",IF(AND($M294=1,AH$9&lt;=$B$9),LOOKUP(AH$9,$A$12:$A$111,$B$12:$B$111),IF(AND($H294=-1,AI$9=$R293),"",IF($H294=-1,AI293,IF(AND($H294=1,AG$9=$R293),$J294,IF($H294=1,AH293,""))))))))</f>
        <v/>
      </c>
      <c r="AI294" t="str">
        <f ca="1">IF($E293="","",IF($F294="",AI293,IF(AND($M294=1,AI$9&gt;$B$9),"",IF(AND($M294=1,AI$9&lt;=$B$9),LOOKUP(AI$9,$A$12:$A$111,$B$12:$B$111),IF(AND($H294=-1,AJ$9=$R293),"",IF($H294=-1,AJ293,IF(AND($H294=1,AH$9=$R293),$J294,IF($H294=1,AI293,""))))))))</f>
        <v/>
      </c>
      <c r="AJ294" t="str">
        <f ca="1">IF($E293="","",IF($F294="",AJ293,IF(AND($M294=1,AJ$9&gt;$B$9),"",IF(AND($M294=1,AJ$9&lt;=$B$9),LOOKUP(AJ$9,$A$12:$A$111,$B$12:$B$111),IF(AND($H294=-1,AK$9=$R293),"",IF($H294=-1,AK293,IF(AND($H294=1,AI$9=$R293),$J294,IF($H294=1,AJ293,""))))))))</f>
        <v/>
      </c>
      <c r="AK294" t="str">
        <f ca="1">IF($E293="","",IF($F294="",AK293,IF(AND($M294=1,AK$9&gt;$B$9),"",IF(AND($M294=1,AK$9&lt;=$B$9),LOOKUP(AK$9,$A$12:$A$111,$B$12:$B$111),IF(AND($H294=-1,AL$9=$R293),"",IF($H294=-1,AL293,IF(AND($H294=1,AJ$9=$R293),$J294,IF($H294=1,AK293,""))))))))</f>
        <v/>
      </c>
      <c r="AL294" t="str">
        <f ca="1">IF($E293="","",IF($F294="",AL293,IF(AND($M294=1,AL$9&gt;$B$9),"",IF(AND($M294=1,AL$9&lt;=$B$9),LOOKUP(AL$9,$A$12:$A$111,$B$12:$B$111),IF(AND($H294=-1,AM$9=$R293),"",IF($H294=-1,AM293,IF(AND($H294=1,AK$9=$R293),$J294,IF($H294=1,AL293,""))))))))</f>
        <v/>
      </c>
      <c r="AM294" t="str">
        <f ca="1">IF($E293="","",IF($F294="",AM293,IF(AND($M294=1,AM$9&gt;$B$9),"",IF(AND($M294=1,AM$9&lt;=$B$9),LOOKUP(AM$9,$A$12:$A$111,$B$12:$B$111),IF(AND($H294=-1,AN$9=$R293),"",IF($H294=-1,AN293,IF(AND($H294=1,AL$9=$R293),$J294,IF($H294=1,AM293,""))))))))</f>
        <v/>
      </c>
      <c r="AN294" t="str">
        <f ca="1">IF($E293="","",IF($F294="",AN293,IF(AND($M294=1,AN$9&gt;$B$9),"",IF(AND($M294=1,AN$9&lt;=$B$9),LOOKUP(AN$9,$A$12:$A$111,$B$12:$B$111),IF(AND($H294=-1,AO$9=$R293),"",IF($H294=-1,AO293,IF(AND($H294=1,AM$9=$R293),$J294,IF($H294=1,AN293,""))))))))</f>
        <v/>
      </c>
      <c r="AO294" t="str">
        <f ca="1">IF($E293="","",IF($F294="",AO293,IF(AND($M294=1,AO$9&gt;$B$9),"",IF(AND($M294=1,AO$9&lt;=$B$9),LOOKUP(AO$9,$A$12:$A$111,$B$12:$B$111),IF(AND($H294=-1,AP$9=$R293),"",IF($H294=-1,AP293,IF(AND($H294=1,AN$9=$R293),$J294,IF($H294=1,AO293,""))))))))</f>
        <v/>
      </c>
      <c r="AP294" t="str">
        <f ca="1">IF($E293="","",IF($F294="",AP293,IF(AND($M294=1,AP$9&gt;$B$9),"",IF(AND($M294=1,AP$9&lt;=$B$9),LOOKUP(AP$9,$A$12:$A$111,$B$12:$B$111),IF(AND($H294=-1,AQ$9=$R293),"",IF($H294=-1,AQ293,IF(AND($H294=1,AO$9=$R293),$J294,IF($H294=1,AP293,""))))))))</f>
        <v/>
      </c>
      <c r="AQ294" t="str">
        <f ca="1">IF($E293="","",IF($F294="",AQ293,IF(AND($M294=1,AQ$9&gt;$B$9),"",IF(AND($M294=1,AQ$9&lt;=$B$9),LOOKUP(AQ$9,$A$12:$A$111,$B$12:$B$111),IF(AND($H294=-1,AR$9=$R293),"",IF($H294=-1,AR293,IF(AND($H294=1,AP$9=$R293),$J294,IF($H294=1,AQ293,""))))))))</f>
        <v/>
      </c>
      <c r="AR294" t="str">
        <f ca="1">IF($E293="","",IF($F294="",AR293,IF(AND($M294=1,AR$9&gt;$B$9),"",IF(AND($M294=1,AR$9&lt;=$B$9),LOOKUP(AR$9,$A$12:$A$111,$B$12:$B$111),IF(AND($H294=-1,AS$9=$R293),"",IF($H294=-1,AS293,IF(AND($H294=1,AQ$9=$R293),$J294,IF($H294=1,AR293,""))))))))</f>
        <v/>
      </c>
      <c r="AS294" t="str">
        <f ca="1">IF($E293="","",IF($F294="",AS293,IF(AND($M294=1,AS$9&gt;$B$9),"",IF(AND($M294=1,AS$9&lt;=$B$9),LOOKUP(AS$9,$A$12:$A$111,$B$12:$B$111),IF(AND($H294=-1,AT$9=$R293),"",IF($H294=-1,AT293,IF(AND($H294=1,AR$9=$R293),$J294,IF($H294=1,AS293,""))))))))</f>
        <v/>
      </c>
      <c r="AT294" t="str">
        <f ca="1">IF($E293="","",IF($F294="",AT293,IF(AND($M294=1,AT$9&gt;$B$9),"",IF(AND($M294=1,AT$9&lt;=$B$9),LOOKUP(AT$9,$A$12:$A$111,$B$12:$B$111),IF(AND($H294=-1,AU$9=$R293),"",IF($H294=-1,AU293,IF(AND($H294=1,AS$9=$R293),$J294,IF($H294=1,AT293,""))))))))</f>
        <v/>
      </c>
      <c r="AU294" t="str">
        <f ca="1">IF($E293="","",IF($F294="",AU293,IF(AND($M294=1,AU$9&gt;$B$9),"",IF(AND($M294=1,AU$9&lt;=$B$9),LOOKUP(AU$9,$A$12:$A$111,$B$12:$B$111),IF(AND($H294=-1,AV$9=$R293),"",IF($H294=-1,AV293,IF(AND($H294=1,AT$9=$R293),$J294,IF($H294=1,AU293,""))))))))</f>
        <v/>
      </c>
      <c r="AV294" t="str">
        <f ca="1">IF($E293="","",IF($F294="",AV293,IF(AND($M294=1,AV$9&gt;$B$9),"",IF(AND($M294=1,AV$9&lt;=$B$9),LOOKUP(AV$9,$A$12:$A$111,$B$12:$B$111),IF(AND($H294=-1,AW$9=$R293),"",IF($H294=-1,AW293,IF(AND($H294=1,AU$9=$R293),$J294,IF($H294=1,AV293,""))))))))</f>
        <v/>
      </c>
      <c r="AW294" t="str">
        <f ca="1">IF($E293="","",IF($F294="",AW293,IF(AND($M294=1,AW$9&gt;$B$9),"",IF(AND($M294=1,AW$9&lt;=$B$9),LOOKUP(AW$9,$A$12:$A$111,$B$12:$B$111),IF(AND($H294=-1,AX$9=$R293),"",IF($H294=-1,AX293,IF(AND($H294=1,AV$9=$R293),$J294,IF($H294=1,AW293,""))))))))</f>
        <v/>
      </c>
      <c r="AX294" t="str">
        <f ca="1">IF($E293="","",IF($F294="",AX293,IF(AND($M294=1,AX$9&gt;$B$9),"",IF(AND($M294=1,AX$9&lt;=$B$9),LOOKUP(AX$9,$A$12:$A$111,$B$12:$B$111),IF(AND($H294=-1,AY$9=$R293),"",IF($H294=-1,AY293,IF(AND($H294=1,AW$9=$R293),$J294,IF($H294=1,AX293,""))))))))</f>
        <v/>
      </c>
      <c r="AY294" t="str">
        <f ca="1">IF($E293="","",IF($F294="",AY293,IF(AND($M294=1,AY$9&gt;$B$9),"",IF(AND($M294=1,AY$9&lt;=$B$9),LOOKUP(AY$9,$A$12:$A$111,$B$12:$B$111),IF(AND($H294=-1,AZ$9=$R293),"",IF($H294=-1,AZ293,IF(AND($H294=1,AX$9=$R293),$J294,IF($H294=1,AY293,""))))))))</f>
        <v/>
      </c>
      <c r="AZ294" t="str">
        <f ca="1">IF($E293="","",IF($F294="",AZ293,IF(AND($M294=1,AZ$9&gt;$B$9),"",IF(AND($M294=1,AZ$9&lt;=$B$9),LOOKUP(AZ$9,$A$12:$A$111,$B$12:$B$111),IF(AND($H294=-1,BA$9=$R293),"",IF($H294=-1,BA293,IF(AND($H294=1,AY$9=$R293),$J294,IF($H294=1,AZ293,""))))))))</f>
        <v/>
      </c>
      <c r="BA294" t="str">
        <f ca="1">IF($E293="","",IF($F294="",BA293,IF(AND($M294=1,BA$9&gt;$B$9),"",IF(AND($M294=1,BA$9&lt;=$B$9),LOOKUP(BA$9,$A$12:$A$111,$B$12:$B$111),IF(AND($H294=-1,BB$9=$R293),"",IF($H294=-1,BB293,IF(AND($H294=1,AZ$9=$R293),$J294,IF($H294=1,BA293,""))))))))</f>
        <v/>
      </c>
      <c r="BB294" t="str">
        <f ca="1">IF($E293="","",IF($F294="",BB293,IF(AND($M294=1,BB$9&gt;$B$9),"",IF(AND($M294=1,BB$9&lt;=$B$9),LOOKUP(BB$9,$A$12:$A$111,$B$12:$B$111),IF(AND($H294=-1,BC$9=$R293),"",IF($H294=-1,BC293,IF(AND($H294=1,BA$9=$R293),$J294,IF($H294=1,BB293,""))))))))</f>
        <v/>
      </c>
      <c r="BC294" t="str">
        <f ca="1">IF($E293="","",IF($F294="",BC293,IF(AND($M294=1,BC$9&gt;$B$9),"",IF(AND($M294=1,BC$9&lt;=$B$9),LOOKUP(BC$9,$A$12:$A$111,$B$12:$B$111),IF(AND($H294=-1,BD$9=$R293),"",IF($H294=-1,BD293,IF(AND($H294=1,BB$9=$R293),$J294,IF($H294=1,BC293,""))))))))</f>
        <v/>
      </c>
      <c r="BD294" t="str">
        <f ca="1">IF($E293="","",IF($F294="",BD293,IF(AND($M294=1,BD$9&gt;$B$9),"",IF(AND($M294=1,BD$9&lt;=$B$9),LOOKUP(BD$9,$A$12:$A$111,$B$12:$B$111),IF(AND($H294=-1,BE$9=$R293),"",IF($H294=-1,BE293,IF(AND($H294=1,BC$9=$R293),$J294,IF($H294=1,BD293,""))))))))</f>
        <v/>
      </c>
      <c r="BE294" t="str">
        <f ca="1">IF($E293="","",IF($F294="",BE293,IF(AND($M294=1,BE$9&gt;$B$9),"",IF(AND($M294=1,BE$9&lt;=$B$9),LOOKUP(BE$9,$A$12:$A$111,$B$12:$B$111),IF(AND($H294=-1,BF$9=$R293),"",IF($H294=-1,BF293,IF(AND($H294=1,BD$9=$R293),$J294,IF($H294=1,BE293,""))))))))</f>
        <v/>
      </c>
      <c r="BF294" t="str">
        <f ca="1">IF($E293="","",IF($F294="",BF293,IF(AND($M294=1,BF$9&gt;$B$9),"",IF(AND($M294=1,BF$9&lt;=$B$9),LOOKUP(BF$9,$A$12:$A$111,$B$12:$B$111),IF(AND($H294=-1,BG$9=$R293),"",IF($H294=-1,BG293,IF(AND($H294=1,BE$9=$R293),$J294,IF($H294=1,BF293,""))))))))</f>
        <v/>
      </c>
      <c r="BG294" t="str">
        <f ca="1">IF($E293="","",IF($F294="",BG293,IF(AND($M294=1,BG$9&gt;$B$9),"",IF(AND($M294=1,BG$9&lt;=$B$9),LOOKUP(BG$9,$A$12:$A$111,$B$12:$B$111),IF(AND($H294=-1,BH$9=$R293),"",IF($H294=-1,BH293,IF(AND($H294=1,BF$9=$R293),$J294,IF($H294=1,BG293,""))))))))</f>
        <v/>
      </c>
      <c r="BH294" t="str">
        <f ca="1">IF($E293="","",IF($F294="",BH293,IF(AND($M294=1,BH$9&gt;$B$9),"",IF(AND($M294=1,BH$9&lt;=$B$9),LOOKUP(BH$9,$A$12:$A$111,$B$12:$B$111),IF(AND($H294=-1,BI$9=$R293),"",IF($H294=-1,BI293,IF(AND($H294=1,BG$9=$R293),$J294,IF($H294=1,BH293,""))))))))</f>
        <v/>
      </c>
      <c r="BI294" t="str">
        <f ca="1">IF($E293="","",IF($F294="",BI293,IF(AND($M294=1,BI$9&gt;$B$9),"",IF(AND($M294=1,BI$9&lt;=$B$9),LOOKUP(BI$9,$A$12:$A$111,$B$12:$B$111),IF(AND($H294=-1,BJ$9=$R293),"",IF($H294=-1,BJ293,IF(AND($H294=1,BH$9=$R293),$J294,IF($H294=1,BI293,""))))))))</f>
        <v/>
      </c>
      <c r="BJ294" t="str">
        <f ca="1">IF($E293="","",IF($F294="",BJ293,IF(AND($M294=1,BJ$9&gt;$B$9),"",IF(AND($M294=1,BJ$9&lt;=$B$9),LOOKUP(BJ$9,$A$12:$A$111,$B$12:$B$111),IF(AND($H294=-1,BK$9=$R293),"",IF($H294=-1,BK293,IF(AND($H294=1,BI$9=$R293),$J294,IF($H294=1,BJ293,""))))))))</f>
        <v/>
      </c>
      <c r="BK294" t="str">
        <f ca="1">IF($E293="","",IF($F294="",BK293,IF(AND($M294=1,BK$9&gt;$B$9),"",IF(AND($M294=1,BK$9&lt;=$B$9),LOOKUP(BK$9,$A$12:$A$111,$B$12:$B$111),IF(AND($H294=-1,BL$9=$R293),"",IF($H294=-1,BL293,IF(AND($H294=1,BJ$9=$R293),$J294,IF($H294=1,BK293,""))))))))</f>
        <v/>
      </c>
      <c r="BL294" t="str">
        <f ca="1">IF($E293="","",IF($F294="",BL293,IF(AND($M294=1,BL$9&gt;$B$9),"",IF(AND($M294=1,BL$9&lt;=$B$9),LOOKUP(BL$9,$A$12:$A$111,$B$12:$B$111),IF(AND($H294=-1,BM$9=$R293),"",IF($H294=-1,BM293,IF(AND($H294=1,BK$9=$R293),$J294,IF($H294=1,BL293,""))))))))</f>
        <v/>
      </c>
      <c r="BM294" t="str">
        <f ca="1">IF($E293="","",IF($F294="",BM293,IF(AND($M294=1,BM$9&gt;$B$9),"",IF(AND($M294=1,BM$9&lt;=$B$9),LOOKUP(BM$9,$A$12:$A$111,$B$12:$B$111),IF(AND($H294=-1,BN$9=$R293),"",IF($H294=-1,BN293,IF(AND($H294=1,BL$9=$R293),$J294,IF($H294=1,BM293,""))))))))</f>
        <v/>
      </c>
      <c r="BN294" t="str">
        <f ca="1">IF($E293="","",IF($F294="",BN293,IF(AND($M294=1,BN$9&gt;$B$9),"",IF(AND($M294=1,BN$9&lt;=$B$9),LOOKUP(BN$9,$A$12:$A$111,$B$12:$B$111),IF(AND($H294=-1,BO$9=$R293),"",IF($H294=-1,BO293,IF(AND($H294=1,BM$9=$R293),$J294,IF($H294=1,BN293,""))))))))</f>
        <v/>
      </c>
      <c r="BO294" t="str">
        <f ca="1">IF($E293="","",IF($F294="",BO293,IF(AND($M294=1,BO$9&gt;$B$9),"",IF(AND($M294=1,BO$9&lt;=$B$9),LOOKUP(BO$9,$A$12:$A$111,$B$12:$B$111),IF(AND($H294=-1,BP$9=$R293),"",IF($H294=-1,BP293,IF(AND($H294=1,BN$9=$R293),$J294,IF($H294=1,BO293,""))))))))</f>
        <v/>
      </c>
      <c r="BP294" t="str">
        <f ca="1">IF($E293="","",IF($F294="",BP293,IF(AND($M294=1,BP$9&gt;$B$9),"",IF(AND($M294=1,BP$9&lt;=$B$9),LOOKUP(BP$9,$A$12:$A$111,$B$12:$B$111),IF(AND($H294=-1,BQ$9=$R293),"",IF($H294=-1,BQ293,IF(AND($H294=1,BO$9=$R293),$J294,IF($H294=1,BP293,""))))))))</f>
        <v/>
      </c>
    </row>
    <row r="295" spans="4:68" x14ac:dyDescent="0.25">
      <c r="D295" s="4">
        <v>285</v>
      </c>
      <c r="E295" s="1">
        <f t="shared" ca="1" si="39"/>
        <v>7</v>
      </c>
      <c r="F295" t="str">
        <f ca="1">IF(E294="","",IF(AND(B$3="Last",G294="Zero"),F294,IF(B$3="Last",G294,IF(AND(B$3="2nd last",G293="Zero"),F294,IF(B$3="2nd last",G293,IF(AND(B$3="Opposite",G294="Zero"),F294,IF(AND(B$3="Opposite",G294="Red"),"Black",IF(AND(B$3="Opposite",G294="Black"),"Red",IF(AND(B$3="Opposite",G294="Odd"),"Even",IF(AND(B$3="Opposite",G294="Even"),"Odd",IF(AND(B$3="Opposite",G294="High"),"Low",IF(AND(B$3="Opposite",G294="Low"),"High",IF(COUNTIF(Refs!$E$5:$I$6,B$3)=1,RevLab!B$3,"")))))))))))))</f>
        <v>Black</v>
      </c>
      <c r="G295" t="str">
        <f ca="1">IF(E295="","",IF(B$2="Red/Black",LOOKUP(E295,Refs!D:D,Refs!F:F),IF(B$2="High/Low",LOOKUP(E295,Refs!D:D,Refs!H:H),IF(B$2="Odd/Even",LOOKUP(E295,Refs!D:D,Refs!J:J),""))))</f>
        <v>Red</v>
      </c>
      <c r="H295">
        <f t="shared" ca="1" si="40"/>
        <v>-1</v>
      </c>
      <c r="I295">
        <f ca="1">IF(E294="","",IF(F295="","",IF(AND(R294&gt;1,P294+Q294&gt;=$B$4),$B$4,IF(R294=1,P294,P294+Q294))))</f>
        <v>6</v>
      </c>
      <c r="J295">
        <f t="shared" ca="1" si="41"/>
        <v>-6</v>
      </c>
      <c r="K295">
        <f t="shared" ca="1" si="43"/>
        <v>-331</v>
      </c>
      <c r="L295">
        <f t="shared" ca="1" si="44"/>
        <v>86</v>
      </c>
      <c r="M295">
        <f t="shared" ca="1" si="42"/>
        <v>0</v>
      </c>
      <c r="P295">
        <f t="shared" ca="1" si="36"/>
        <v>2</v>
      </c>
      <c r="Q295">
        <f t="shared" ca="1" si="37"/>
        <v>4</v>
      </c>
      <c r="R295" s="2">
        <f t="shared" ca="1" si="38"/>
        <v>3</v>
      </c>
      <c r="S295" s="4">
        <f ca="1">IF(E294="","",IF($F295="",S294,IF($M295=1,LOOKUP(S$9,$A$12:$A$111,$B$12:$B$111),IF(AND($H295=-1,T$9=$R294),"",IF($H295=-1,T294,IF($H295=1,S294))))))</f>
        <v>2</v>
      </c>
      <c r="T295">
        <f ca="1">IF($E294="","",IF($F295="",T294,IF(AND($M295=1,T$9&gt;$B$9),"",IF(AND($M295=1,T$9&lt;=$B$9),LOOKUP(T$9,$A$12:$A$111,$B$12:$B$111),IF(AND($H295=-1,U$9=$R294),"",IF($H295=-1,U294,IF(AND($H295=1,S$9=$R294),$J295,IF($H295=1,T294,""))))))))</f>
        <v>3</v>
      </c>
      <c r="U295">
        <f ca="1">IF($E294="","",IF($F295="",U294,IF(AND($M295=1,U$9&gt;$B$9),"",IF(AND($M295=1,U$9&lt;=$B$9),LOOKUP(U$9,$A$12:$A$111,$B$12:$B$111),IF(AND($H295=-1,V$9=$R294),"",IF($H295=-1,V294,IF(AND($H295=1,T$9=$R294),$J295,IF($H295=1,U294,""))))))))</f>
        <v>4</v>
      </c>
      <c r="V295" t="str">
        <f ca="1">IF($E294="","",IF($F295="",V294,IF(AND($M295=1,V$9&gt;$B$9),"",IF(AND($M295=1,V$9&lt;=$B$9),LOOKUP(V$9,$A$12:$A$111,$B$12:$B$111),IF(AND($H295=-1,W$9=$R294),"",IF($H295=-1,W294,IF(AND($H295=1,U$9=$R294),$J295,IF($H295=1,V294,""))))))))</f>
        <v/>
      </c>
      <c r="W295" t="str">
        <f ca="1">IF($E294="","",IF($F295="",W294,IF(AND($M295=1,W$9&gt;$B$9),"",IF(AND($M295=1,W$9&lt;=$B$9),LOOKUP(W$9,$A$12:$A$111,$B$12:$B$111),IF(AND($H295=-1,X$9=$R294),"",IF($H295=-1,X294,IF(AND($H295=1,V$9=$R294),$J295,IF($H295=1,W294,""))))))))</f>
        <v/>
      </c>
      <c r="X295" t="str">
        <f ca="1">IF($E294="","",IF($F295="",X294,IF(AND($M295=1,X$9&gt;$B$9),"",IF(AND($M295=1,X$9&lt;=$B$9),LOOKUP(X$9,$A$12:$A$111,$B$12:$B$111),IF(AND($H295=-1,Y$9=$R294),"",IF($H295=-1,Y294,IF(AND($H295=1,W$9=$R294),$J295,IF($H295=1,X294,""))))))))</f>
        <v/>
      </c>
      <c r="Y295" t="str">
        <f ca="1">IF($E294="","",IF($F295="",Y294,IF(AND($M295=1,Y$9&gt;$B$9),"",IF(AND($M295=1,Y$9&lt;=$B$9),LOOKUP(Y$9,$A$12:$A$111,$B$12:$B$111),IF(AND($H295=-1,Z$9=$R294),"",IF($H295=-1,Z294,IF(AND($H295=1,X$9=$R294),$J295,IF($H295=1,Y294,""))))))))</f>
        <v/>
      </c>
      <c r="Z295" t="str">
        <f ca="1">IF($E294="","",IF($F295="",Z294,IF(AND($M295=1,Z$9&gt;$B$9),"",IF(AND($M295=1,Z$9&lt;=$B$9),LOOKUP(Z$9,$A$12:$A$111,$B$12:$B$111),IF(AND($H295=-1,AA$9=$R294),"",IF($H295=-1,AA294,IF(AND($H295=1,Y$9=$R294),$J295,IF($H295=1,Z294,""))))))))</f>
        <v/>
      </c>
      <c r="AA295" t="str">
        <f ca="1">IF($E294="","",IF($F295="",AA294,IF(AND($M295=1,AA$9&gt;$B$9),"",IF(AND($M295=1,AA$9&lt;=$B$9),LOOKUP(AA$9,$A$12:$A$111,$B$12:$B$111),IF(AND($H295=-1,AB$9=$R294),"",IF($H295=-1,AB294,IF(AND($H295=1,Z$9=$R294),$J295,IF($H295=1,AA294,""))))))))</f>
        <v/>
      </c>
      <c r="AB295" t="str">
        <f ca="1">IF($E294="","",IF($F295="",AB294,IF(AND($M295=1,AB$9&gt;$B$9),"",IF(AND($M295=1,AB$9&lt;=$B$9),LOOKUP(AB$9,$A$12:$A$111,$B$12:$B$111),IF(AND($H295=-1,AC$9=$R294),"",IF($H295=-1,AC294,IF(AND($H295=1,AA$9=$R294),$J295,IF($H295=1,AB294,""))))))))</f>
        <v/>
      </c>
      <c r="AC295" t="str">
        <f ca="1">IF($E294="","",IF($F295="",AC294,IF(AND($M295=1,AC$9&gt;$B$9),"",IF(AND($M295=1,AC$9&lt;=$B$9),LOOKUP(AC$9,$A$12:$A$111,$B$12:$B$111),IF(AND($H295=-1,AD$9=$R294),"",IF($H295=-1,AD294,IF(AND($H295=1,AB$9=$R294),$J295,IF($H295=1,AC294,""))))))))</f>
        <v/>
      </c>
      <c r="AD295" t="str">
        <f ca="1">IF($E294="","",IF($F295="",AD294,IF(AND($M295=1,AD$9&gt;$B$9),"",IF(AND($M295=1,AD$9&lt;=$B$9),LOOKUP(AD$9,$A$12:$A$111,$B$12:$B$111),IF(AND($H295=-1,AE$9=$R294),"",IF($H295=-1,AE294,IF(AND($H295=1,AC$9=$R294),$J295,IF($H295=1,AD294,""))))))))</f>
        <v/>
      </c>
      <c r="AE295" t="str">
        <f ca="1">IF($E294="","",IF($F295="",AE294,IF(AND($M295=1,AE$9&gt;$B$9),"",IF(AND($M295=1,AE$9&lt;=$B$9),LOOKUP(AE$9,$A$12:$A$111,$B$12:$B$111),IF(AND($H295=-1,AF$9=$R294),"",IF($H295=-1,AF294,IF(AND($H295=1,AD$9=$R294),$J295,IF($H295=1,AE294,""))))))))</f>
        <v/>
      </c>
      <c r="AF295" t="str">
        <f ca="1">IF($E294="","",IF($F295="",AF294,IF(AND($M295=1,AF$9&gt;$B$9),"",IF(AND($M295=1,AF$9&lt;=$B$9),LOOKUP(AF$9,$A$12:$A$111,$B$12:$B$111),IF(AND($H295=-1,AG$9=$R294),"",IF($H295=-1,AG294,IF(AND($H295=1,AE$9=$R294),$J295,IF($H295=1,AF294,""))))))))</f>
        <v/>
      </c>
      <c r="AG295" t="str">
        <f ca="1">IF($E294="","",IF($F295="",AG294,IF(AND($M295=1,AG$9&gt;$B$9),"",IF(AND($M295=1,AG$9&lt;=$B$9),LOOKUP(AG$9,$A$12:$A$111,$B$12:$B$111),IF(AND($H295=-1,AH$9=$R294),"",IF($H295=-1,AH294,IF(AND($H295=1,AF$9=$R294),$J295,IF($H295=1,AG294,""))))))))</f>
        <v/>
      </c>
      <c r="AH295" t="str">
        <f ca="1">IF($E294="","",IF($F295="",AH294,IF(AND($M295=1,AH$9&gt;$B$9),"",IF(AND($M295=1,AH$9&lt;=$B$9),LOOKUP(AH$9,$A$12:$A$111,$B$12:$B$111),IF(AND($H295=-1,AI$9=$R294),"",IF($H295=-1,AI294,IF(AND($H295=1,AG$9=$R294),$J295,IF($H295=1,AH294,""))))))))</f>
        <v/>
      </c>
      <c r="AI295" t="str">
        <f ca="1">IF($E294="","",IF($F295="",AI294,IF(AND($M295=1,AI$9&gt;$B$9),"",IF(AND($M295=1,AI$9&lt;=$B$9),LOOKUP(AI$9,$A$12:$A$111,$B$12:$B$111),IF(AND($H295=-1,AJ$9=$R294),"",IF($H295=-1,AJ294,IF(AND($H295=1,AH$9=$R294),$J295,IF($H295=1,AI294,""))))))))</f>
        <v/>
      </c>
      <c r="AJ295" t="str">
        <f ca="1">IF($E294="","",IF($F295="",AJ294,IF(AND($M295=1,AJ$9&gt;$B$9),"",IF(AND($M295=1,AJ$9&lt;=$B$9),LOOKUP(AJ$9,$A$12:$A$111,$B$12:$B$111),IF(AND($H295=-1,AK$9=$R294),"",IF($H295=-1,AK294,IF(AND($H295=1,AI$9=$R294),$J295,IF($H295=1,AJ294,""))))))))</f>
        <v/>
      </c>
      <c r="AK295" t="str">
        <f ca="1">IF($E294="","",IF($F295="",AK294,IF(AND($M295=1,AK$9&gt;$B$9),"",IF(AND($M295=1,AK$9&lt;=$B$9),LOOKUP(AK$9,$A$12:$A$111,$B$12:$B$111),IF(AND($H295=-1,AL$9=$R294),"",IF($H295=-1,AL294,IF(AND($H295=1,AJ$9=$R294),$J295,IF($H295=1,AK294,""))))))))</f>
        <v/>
      </c>
      <c r="AL295" t="str">
        <f ca="1">IF($E294="","",IF($F295="",AL294,IF(AND($M295=1,AL$9&gt;$B$9),"",IF(AND($M295=1,AL$9&lt;=$B$9),LOOKUP(AL$9,$A$12:$A$111,$B$12:$B$111),IF(AND($H295=-1,AM$9=$R294),"",IF($H295=-1,AM294,IF(AND($H295=1,AK$9=$R294),$J295,IF($H295=1,AL294,""))))))))</f>
        <v/>
      </c>
      <c r="AM295" t="str">
        <f ca="1">IF($E294="","",IF($F295="",AM294,IF(AND($M295=1,AM$9&gt;$B$9),"",IF(AND($M295=1,AM$9&lt;=$B$9),LOOKUP(AM$9,$A$12:$A$111,$B$12:$B$111),IF(AND($H295=-1,AN$9=$R294),"",IF($H295=-1,AN294,IF(AND($H295=1,AL$9=$R294),$J295,IF($H295=1,AM294,""))))))))</f>
        <v/>
      </c>
      <c r="AN295" t="str">
        <f ca="1">IF($E294="","",IF($F295="",AN294,IF(AND($M295=1,AN$9&gt;$B$9),"",IF(AND($M295=1,AN$9&lt;=$B$9),LOOKUP(AN$9,$A$12:$A$111,$B$12:$B$111),IF(AND($H295=-1,AO$9=$R294),"",IF($H295=-1,AO294,IF(AND($H295=1,AM$9=$R294),$J295,IF($H295=1,AN294,""))))))))</f>
        <v/>
      </c>
      <c r="AO295" t="str">
        <f ca="1">IF($E294="","",IF($F295="",AO294,IF(AND($M295=1,AO$9&gt;$B$9),"",IF(AND($M295=1,AO$9&lt;=$B$9),LOOKUP(AO$9,$A$12:$A$111,$B$12:$B$111),IF(AND($H295=-1,AP$9=$R294),"",IF($H295=-1,AP294,IF(AND($H295=1,AN$9=$R294),$J295,IF($H295=1,AO294,""))))))))</f>
        <v/>
      </c>
      <c r="AP295" t="str">
        <f ca="1">IF($E294="","",IF($F295="",AP294,IF(AND($M295=1,AP$9&gt;$B$9),"",IF(AND($M295=1,AP$9&lt;=$B$9),LOOKUP(AP$9,$A$12:$A$111,$B$12:$B$111),IF(AND($H295=-1,AQ$9=$R294),"",IF($H295=-1,AQ294,IF(AND($H295=1,AO$9=$R294),$J295,IF($H295=1,AP294,""))))))))</f>
        <v/>
      </c>
      <c r="AQ295" t="str">
        <f ca="1">IF($E294="","",IF($F295="",AQ294,IF(AND($M295=1,AQ$9&gt;$B$9),"",IF(AND($M295=1,AQ$9&lt;=$B$9),LOOKUP(AQ$9,$A$12:$A$111,$B$12:$B$111),IF(AND($H295=-1,AR$9=$R294),"",IF($H295=-1,AR294,IF(AND($H295=1,AP$9=$R294),$J295,IF($H295=1,AQ294,""))))))))</f>
        <v/>
      </c>
      <c r="AR295" t="str">
        <f ca="1">IF($E294="","",IF($F295="",AR294,IF(AND($M295=1,AR$9&gt;$B$9),"",IF(AND($M295=1,AR$9&lt;=$B$9),LOOKUP(AR$9,$A$12:$A$111,$B$12:$B$111),IF(AND($H295=-1,AS$9=$R294),"",IF($H295=-1,AS294,IF(AND($H295=1,AQ$9=$R294),$J295,IF($H295=1,AR294,""))))))))</f>
        <v/>
      </c>
      <c r="AS295" t="str">
        <f ca="1">IF($E294="","",IF($F295="",AS294,IF(AND($M295=1,AS$9&gt;$B$9),"",IF(AND($M295=1,AS$9&lt;=$B$9),LOOKUP(AS$9,$A$12:$A$111,$B$12:$B$111),IF(AND($H295=-1,AT$9=$R294),"",IF($H295=-1,AT294,IF(AND($H295=1,AR$9=$R294),$J295,IF($H295=1,AS294,""))))))))</f>
        <v/>
      </c>
      <c r="AT295" t="str">
        <f ca="1">IF($E294="","",IF($F295="",AT294,IF(AND($M295=1,AT$9&gt;$B$9),"",IF(AND($M295=1,AT$9&lt;=$B$9),LOOKUP(AT$9,$A$12:$A$111,$B$12:$B$111),IF(AND($H295=-1,AU$9=$R294),"",IF($H295=-1,AU294,IF(AND($H295=1,AS$9=$R294),$J295,IF($H295=1,AT294,""))))))))</f>
        <v/>
      </c>
      <c r="AU295" t="str">
        <f ca="1">IF($E294="","",IF($F295="",AU294,IF(AND($M295=1,AU$9&gt;$B$9),"",IF(AND($M295=1,AU$9&lt;=$B$9),LOOKUP(AU$9,$A$12:$A$111,$B$12:$B$111),IF(AND($H295=-1,AV$9=$R294),"",IF($H295=-1,AV294,IF(AND($H295=1,AT$9=$R294),$J295,IF($H295=1,AU294,""))))))))</f>
        <v/>
      </c>
      <c r="AV295" t="str">
        <f ca="1">IF($E294="","",IF($F295="",AV294,IF(AND($M295=1,AV$9&gt;$B$9),"",IF(AND($M295=1,AV$9&lt;=$B$9),LOOKUP(AV$9,$A$12:$A$111,$B$12:$B$111),IF(AND($H295=-1,AW$9=$R294),"",IF($H295=-1,AW294,IF(AND($H295=1,AU$9=$R294),$J295,IF($H295=1,AV294,""))))))))</f>
        <v/>
      </c>
      <c r="AW295" t="str">
        <f ca="1">IF($E294="","",IF($F295="",AW294,IF(AND($M295=1,AW$9&gt;$B$9),"",IF(AND($M295=1,AW$9&lt;=$B$9),LOOKUP(AW$9,$A$12:$A$111,$B$12:$B$111),IF(AND($H295=-1,AX$9=$R294),"",IF($H295=-1,AX294,IF(AND($H295=1,AV$9=$R294),$J295,IF($H295=1,AW294,""))))))))</f>
        <v/>
      </c>
      <c r="AX295" t="str">
        <f ca="1">IF($E294="","",IF($F295="",AX294,IF(AND($M295=1,AX$9&gt;$B$9),"",IF(AND($M295=1,AX$9&lt;=$B$9),LOOKUP(AX$9,$A$12:$A$111,$B$12:$B$111),IF(AND($H295=-1,AY$9=$R294),"",IF($H295=-1,AY294,IF(AND($H295=1,AW$9=$R294),$J295,IF($H295=1,AX294,""))))))))</f>
        <v/>
      </c>
      <c r="AY295" t="str">
        <f ca="1">IF($E294="","",IF($F295="",AY294,IF(AND($M295=1,AY$9&gt;$B$9),"",IF(AND($M295=1,AY$9&lt;=$B$9),LOOKUP(AY$9,$A$12:$A$111,$B$12:$B$111),IF(AND($H295=-1,AZ$9=$R294),"",IF($H295=-1,AZ294,IF(AND($H295=1,AX$9=$R294),$J295,IF($H295=1,AY294,""))))))))</f>
        <v/>
      </c>
      <c r="AZ295" t="str">
        <f ca="1">IF($E294="","",IF($F295="",AZ294,IF(AND($M295=1,AZ$9&gt;$B$9),"",IF(AND($M295=1,AZ$9&lt;=$B$9),LOOKUP(AZ$9,$A$12:$A$111,$B$12:$B$111),IF(AND($H295=-1,BA$9=$R294),"",IF($H295=-1,BA294,IF(AND($H295=1,AY$9=$R294),$J295,IF($H295=1,AZ294,""))))))))</f>
        <v/>
      </c>
      <c r="BA295" t="str">
        <f ca="1">IF($E294="","",IF($F295="",BA294,IF(AND($M295=1,BA$9&gt;$B$9),"",IF(AND($M295=1,BA$9&lt;=$B$9),LOOKUP(BA$9,$A$12:$A$111,$B$12:$B$111),IF(AND($H295=-1,BB$9=$R294),"",IF($H295=-1,BB294,IF(AND($H295=1,AZ$9=$R294),$J295,IF($H295=1,BA294,""))))))))</f>
        <v/>
      </c>
      <c r="BB295" t="str">
        <f ca="1">IF($E294="","",IF($F295="",BB294,IF(AND($M295=1,BB$9&gt;$B$9),"",IF(AND($M295=1,BB$9&lt;=$B$9),LOOKUP(BB$9,$A$12:$A$111,$B$12:$B$111),IF(AND($H295=-1,BC$9=$R294),"",IF($H295=-1,BC294,IF(AND($H295=1,BA$9=$R294),$J295,IF($H295=1,BB294,""))))))))</f>
        <v/>
      </c>
      <c r="BC295" t="str">
        <f ca="1">IF($E294="","",IF($F295="",BC294,IF(AND($M295=1,BC$9&gt;$B$9),"",IF(AND($M295=1,BC$9&lt;=$B$9),LOOKUP(BC$9,$A$12:$A$111,$B$12:$B$111),IF(AND($H295=-1,BD$9=$R294),"",IF($H295=-1,BD294,IF(AND($H295=1,BB$9=$R294),$J295,IF($H295=1,BC294,""))))))))</f>
        <v/>
      </c>
      <c r="BD295" t="str">
        <f ca="1">IF($E294="","",IF($F295="",BD294,IF(AND($M295=1,BD$9&gt;$B$9),"",IF(AND($M295=1,BD$9&lt;=$B$9),LOOKUP(BD$9,$A$12:$A$111,$B$12:$B$111),IF(AND($H295=-1,BE$9=$R294),"",IF($H295=-1,BE294,IF(AND($H295=1,BC$9=$R294),$J295,IF($H295=1,BD294,""))))))))</f>
        <v/>
      </c>
      <c r="BE295" t="str">
        <f ca="1">IF($E294="","",IF($F295="",BE294,IF(AND($M295=1,BE$9&gt;$B$9),"",IF(AND($M295=1,BE$9&lt;=$B$9),LOOKUP(BE$9,$A$12:$A$111,$B$12:$B$111),IF(AND($H295=-1,BF$9=$R294),"",IF($H295=-1,BF294,IF(AND($H295=1,BD$9=$R294),$J295,IF($H295=1,BE294,""))))))))</f>
        <v/>
      </c>
      <c r="BF295" t="str">
        <f ca="1">IF($E294="","",IF($F295="",BF294,IF(AND($M295=1,BF$9&gt;$B$9),"",IF(AND($M295=1,BF$9&lt;=$B$9),LOOKUP(BF$9,$A$12:$A$111,$B$12:$B$111),IF(AND($H295=-1,BG$9=$R294),"",IF($H295=-1,BG294,IF(AND($H295=1,BE$9=$R294),$J295,IF($H295=1,BF294,""))))))))</f>
        <v/>
      </c>
      <c r="BG295" t="str">
        <f ca="1">IF($E294="","",IF($F295="",BG294,IF(AND($M295=1,BG$9&gt;$B$9),"",IF(AND($M295=1,BG$9&lt;=$B$9),LOOKUP(BG$9,$A$12:$A$111,$B$12:$B$111),IF(AND($H295=-1,BH$9=$R294),"",IF($H295=-1,BH294,IF(AND($H295=1,BF$9=$R294),$J295,IF($H295=1,BG294,""))))))))</f>
        <v/>
      </c>
      <c r="BH295" t="str">
        <f ca="1">IF($E294="","",IF($F295="",BH294,IF(AND($M295=1,BH$9&gt;$B$9),"",IF(AND($M295=1,BH$9&lt;=$B$9),LOOKUP(BH$9,$A$12:$A$111,$B$12:$B$111),IF(AND($H295=-1,BI$9=$R294),"",IF($H295=-1,BI294,IF(AND($H295=1,BG$9=$R294),$J295,IF($H295=1,BH294,""))))))))</f>
        <v/>
      </c>
      <c r="BI295" t="str">
        <f ca="1">IF($E294="","",IF($F295="",BI294,IF(AND($M295=1,BI$9&gt;$B$9),"",IF(AND($M295=1,BI$9&lt;=$B$9),LOOKUP(BI$9,$A$12:$A$111,$B$12:$B$111),IF(AND($H295=-1,BJ$9=$R294),"",IF($H295=-1,BJ294,IF(AND($H295=1,BH$9=$R294),$J295,IF($H295=1,BI294,""))))))))</f>
        <v/>
      </c>
      <c r="BJ295" t="str">
        <f ca="1">IF($E294="","",IF($F295="",BJ294,IF(AND($M295=1,BJ$9&gt;$B$9),"",IF(AND($M295=1,BJ$9&lt;=$B$9),LOOKUP(BJ$9,$A$12:$A$111,$B$12:$B$111),IF(AND($H295=-1,BK$9=$R294),"",IF($H295=-1,BK294,IF(AND($H295=1,BI$9=$R294),$J295,IF($H295=1,BJ294,""))))))))</f>
        <v/>
      </c>
      <c r="BK295" t="str">
        <f ca="1">IF($E294="","",IF($F295="",BK294,IF(AND($M295=1,BK$9&gt;$B$9),"",IF(AND($M295=1,BK$9&lt;=$B$9),LOOKUP(BK$9,$A$12:$A$111,$B$12:$B$111),IF(AND($H295=-1,BL$9=$R294),"",IF($H295=-1,BL294,IF(AND($H295=1,BJ$9=$R294),$J295,IF($H295=1,BK294,""))))))))</f>
        <v/>
      </c>
      <c r="BL295" t="str">
        <f ca="1">IF($E294="","",IF($F295="",BL294,IF(AND($M295=1,BL$9&gt;$B$9),"",IF(AND($M295=1,BL$9&lt;=$B$9),LOOKUP(BL$9,$A$12:$A$111,$B$12:$B$111),IF(AND($H295=-1,BM$9=$R294),"",IF($H295=-1,BM294,IF(AND($H295=1,BK$9=$R294),$J295,IF($H295=1,BL294,""))))))))</f>
        <v/>
      </c>
      <c r="BM295" t="str">
        <f ca="1">IF($E294="","",IF($F295="",BM294,IF(AND($M295=1,BM$9&gt;$B$9),"",IF(AND($M295=1,BM$9&lt;=$B$9),LOOKUP(BM$9,$A$12:$A$111,$B$12:$B$111),IF(AND($H295=-1,BN$9=$R294),"",IF($H295=-1,BN294,IF(AND($H295=1,BL$9=$R294),$J295,IF($H295=1,BM294,""))))))))</f>
        <v/>
      </c>
      <c r="BN295" t="str">
        <f ca="1">IF($E294="","",IF($F295="",BN294,IF(AND($M295=1,BN$9&gt;$B$9),"",IF(AND($M295=1,BN$9&lt;=$B$9),LOOKUP(BN$9,$A$12:$A$111,$B$12:$B$111),IF(AND($H295=-1,BO$9=$R294),"",IF($H295=-1,BO294,IF(AND($H295=1,BM$9=$R294),$J295,IF($H295=1,BN294,""))))))))</f>
        <v/>
      </c>
      <c r="BO295" t="str">
        <f ca="1">IF($E294="","",IF($F295="",BO294,IF(AND($M295=1,BO$9&gt;$B$9),"",IF(AND($M295=1,BO$9&lt;=$B$9),LOOKUP(BO$9,$A$12:$A$111,$B$12:$B$111),IF(AND($H295=-1,BP$9=$R294),"",IF($H295=-1,BP294,IF(AND($H295=1,BN$9=$R294),$J295,IF($H295=1,BO294,""))))))))</f>
        <v/>
      </c>
      <c r="BP295">
        <f ca="1">IF($E294="","",IF($F295="",BP294,IF(AND($M295=1,BP$9&gt;$B$9),"",IF(AND($M295=1,BP$9&lt;=$B$9),LOOKUP(BP$9,$A$12:$A$111,$B$12:$B$111),IF(AND($H295=-1,BQ$9=$R294),"",IF($H295=-1,BQ294,IF(AND($H295=1,BO$9=$R294),$J295,IF($H295=1,BP294,""))))))))</f>
        <v>0</v>
      </c>
    </row>
    <row r="296" spans="4:68" x14ac:dyDescent="0.25">
      <c r="D296" s="4">
        <v>286</v>
      </c>
      <c r="E296" s="1">
        <f t="shared" ca="1" si="39"/>
        <v>7</v>
      </c>
      <c r="F296" t="str">
        <f ca="1">IF(E295="","",IF(AND(B$3="Last",G295="Zero"),F295,IF(B$3="Last",G295,IF(AND(B$3="2nd last",G294="Zero"),F295,IF(B$3="2nd last",G294,IF(AND(B$3="Opposite",G295="Zero"),F295,IF(AND(B$3="Opposite",G295="Red"),"Black",IF(AND(B$3="Opposite",G295="Black"),"Red",IF(AND(B$3="Opposite",G295="Odd"),"Even",IF(AND(B$3="Opposite",G295="Even"),"Odd",IF(AND(B$3="Opposite",G295="High"),"Low",IF(AND(B$3="Opposite",G295="Low"),"High",IF(COUNTIF(Refs!$E$5:$I$6,B$3)=1,RevLab!B$3,"")))))))))))))</f>
        <v>Black</v>
      </c>
      <c r="G296" t="str">
        <f ca="1">IF(E296="","",IF(B$2="Red/Black",LOOKUP(E296,Refs!D:D,Refs!F:F),IF(B$2="High/Low",LOOKUP(E296,Refs!D:D,Refs!H:H),IF(B$2="Odd/Even",LOOKUP(E296,Refs!D:D,Refs!J:J),""))))</f>
        <v>Red</v>
      </c>
      <c r="H296">
        <f t="shared" ca="1" si="40"/>
        <v>-1</v>
      </c>
      <c r="I296">
        <f ca="1">IF(E295="","",IF(F296="","",IF(AND(R295&gt;1,P295+Q295&gt;=$B$4),$B$4,IF(R295=1,P295,P295+Q295))))</f>
        <v>6</v>
      </c>
      <c r="J296">
        <f t="shared" ca="1" si="41"/>
        <v>-6</v>
      </c>
      <c r="K296">
        <f t="shared" ca="1" si="43"/>
        <v>-337</v>
      </c>
      <c r="L296">
        <f t="shared" ca="1" si="44"/>
        <v>86</v>
      </c>
      <c r="M296">
        <f t="shared" ca="1" si="42"/>
        <v>0</v>
      </c>
      <c r="P296">
        <f t="shared" ca="1" si="36"/>
        <v>3</v>
      </c>
      <c r="Q296">
        <f t="shared" ca="1" si="37"/>
        <v>3</v>
      </c>
      <c r="R296" s="2">
        <f t="shared" ca="1" si="38"/>
        <v>1</v>
      </c>
      <c r="S296" s="4">
        <f ca="1">IF(E295="","",IF($F296="",S295,IF($M296=1,LOOKUP(S$9,$A$12:$A$111,$B$12:$B$111),IF(AND($H296=-1,T$9=$R295),"",IF($H296=-1,T295,IF($H296=1,S295))))))</f>
        <v>3</v>
      </c>
      <c r="T296" t="str">
        <f ca="1">IF($E295="","",IF($F296="",T295,IF(AND($M296=1,T$9&gt;$B$9),"",IF(AND($M296=1,T$9&lt;=$B$9),LOOKUP(T$9,$A$12:$A$111,$B$12:$B$111),IF(AND($H296=-1,U$9=$R295),"",IF($H296=-1,U295,IF(AND($H296=1,S$9=$R295),$J296,IF($H296=1,T295,""))))))))</f>
        <v/>
      </c>
      <c r="U296" t="str">
        <f ca="1">IF($E295="","",IF($F296="",U295,IF(AND($M296=1,U$9&gt;$B$9),"",IF(AND($M296=1,U$9&lt;=$B$9),LOOKUP(U$9,$A$12:$A$111,$B$12:$B$111),IF(AND($H296=-1,V$9=$R295),"",IF($H296=-1,V295,IF(AND($H296=1,T$9=$R295),$J296,IF($H296=1,U295,""))))))))</f>
        <v/>
      </c>
      <c r="V296" t="str">
        <f ca="1">IF($E295="","",IF($F296="",V295,IF(AND($M296=1,V$9&gt;$B$9),"",IF(AND($M296=1,V$9&lt;=$B$9),LOOKUP(V$9,$A$12:$A$111,$B$12:$B$111),IF(AND($H296=-1,W$9=$R295),"",IF($H296=-1,W295,IF(AND($H296=1,U$9=$R295),$J296,IF($H296=1,V295,""))))))))</f>
        <v/>
      </c>
      <c r="W296" t="str">
        <f ca="1">IF($E295="","",IF($F296="",W295,IF(AND($M296=1,W$9&gt;$B$9),"",IF(AND($M296=1,W$9&lt;=$B$9),LOOKUP(W$9,$A$12:$A$111,$B$12:$B$111),IF(AND($H296=-1,X$9=$R295),"",IF($H296=-1,X295,IF(AND($H296=1,V$9=$R295),$J296,IF($H296=1,W295,""))))))))</f>
        <v/>
      </c>
      <c r="X296" t="str">
        <f ca="1">IF($E295="","",IF($F296="",X295,IF(AND($M296=1,X$9&gt;$B$9),"",IF(AND($M296=1,X$9&lt;=$B$9),LOOKUP(X$9,$A$12:$A$111,$B$12:$B$111),IF(AND($H296=-1,Y$9=$R295),"",IF($H296=-1,Y295,IF(AND($H296=1,W$9=$R295),$J296,IF($H296=1,X295,""))))))))</f>
        <v/>
      </c>
      <c r="Y296" t="str">
        <f ca="1">IF($E295="","",IF($F296="",Y295,IF(AND($M296=1,Y$9&gt;$B$9),"",IF(AND($M296=1,Y$9&lt;=$B$9),LOOKUP(Y$9,$A$12:$A$111,$B$12:$B$111),IF(AND($H296=-1,Z$9=$R295),"",IF($H296=-1,Z295,IF(AND($H296=1,X$9=$R295),$J296,IF($H296=1,Y295,""))))))))</f>
        <v/>
      </c>
      <c r="Z296" t="str">
        <f ca="1">IF($E295="","",IF($F296="",Z295,IF(AND($M296=1,Z$9&gt;$B$9),"",IF(AND($M296=1,Z$9&lt;=$B$9),LOOKUP(Z$9,$A$12:$A$111,$B$12:$B$111),IF(AND($H296=-1,AA$9=$R295),"",IF($H296=-1,AA295,IF(AND($H296=1,Y$9=$R295),$J296,IF($H296=1,Z295,""))))))))</f>
        <v/>
      </c>
      <c r="AA296" t="str">
        <f ca="1">IF($E295="","",IF($F296="",AA295,IF(AND($M296=1,AA$9&gt;$B$9),"",IF(AND($M296=1,AA$9&lt;=$B$9),LOOKUP(AA$9,$A$12:$A$111,$B$12:$B$111),IF(AND($H296=-1,AB$9=$R295),"",IF($H296=-1,AB295,IF(AND($H296=1,Z$9=$R295),$J296,IF($H296=1,AA295,""))))))))</f>
        <v/>
      </c>
      <c r="AB296" t="str">
        <f ca="1">IF($E295="","",IF($F296="",AB295,IF(AND($M296=1,AB$9&gt;$B$9),"",IF(AND($M296=1,AB$9&lt;=$B$9),LOOKUP(AB$9,$A$12:$A$111,$B$12:$B$111),IF(AND($H296=-1,AC$9=$R295),"",IF($H296=-1,AC295,IF(AND($H296=1,AA$9=$R295),$J296,IF($H296=1,AB295,""))))))))</f>
        <v/>
      </c>
      <c r="AC296" t="str">
        <f ca="1">IF($E295="","",IF($F296="",AC295,IF(AND($M296=1,AC$9&gt;$B$9),"",IF(AND($M296=1,AC$9&lt;=$B$9),LOOKUP(AC$9,$A$12:$A$111,$B$12:$B$111),IF(AND($H296=-1,AD$9=$R295),"",IF($H296=-1,AD295,IF(AND($H296=1,AB$9=$R295),$J296,IF($H296=1,AC295,""))))))))</f>
        <v/>
      </c>
      <c r="AD296" t="str">
        <f ca="1">IF($E295="","",IF($F296="",AD295,IF(AND($M296=1,AD$9&gt;$B$9),"",IF(AND($M296=1,AD$9&lt;=$B$9),LOOKUP(AD$9,$A$12:$A$111,$B$12:$B$111),IF(AND($H296=-1,AE$9=$R295),"",IF($H296=-1,AE295,IF(AND($H296=1,AC$9=$R295),$J296,IF($H296=1,AD295,""))))))))</f>
        <v/>
      </c>
      <c r="AE296" t="str">
        <f ca="1">IF($E295="","",IF($F296="",AE295,IF(AND($M296=1,AE$9&gt;$B$9),"",IF(AND($M296=1,AE$9&lt;=$B$9),LOOKUP(AE$9,$A$12:$A$111,$B$12:$B$111),IF(AND($H296=-1,AF$9=$R295),"",IF($H296=-1,AF295,IF(AND($H296=1,AD$9=$R295),$J296,IF($H296=1,AE295,""))))))))</f>
        <v/>
      </c>
      <c r="AF296" t="str">
        <f ca="1">IF($E295="","",IF($F296="",AF295,IF(AND($M296=1,AF$9&gt;$B$9),"",IF(AND($M296=1,AF$9&lt;=$B$9),LOOKUP(AF$9,$A$12:$A$111,$B$12:$B$111),IF(AND($H296=-1,AG$9=$R295),"",IF($H296=-1,AG295,IF(AND($H296=1,AE$9=$R295),$J296,IF($H296=1,AF295,""))))))))</f>
        <v/>
      </c>
      <c r="AG296" t="str">
        <f ca="1">IF($E295="","",IF($F296="",AG295,IF(AND($M296=1,AG$9&gt;$B$9),"",IF(AND($M296=1,AG$9&lt;=$B$9),LOOKUP(AG$9,$A$12:$A$111,$B$12:$B$111),IF(AND($H296=-1,AH$9=$R295),"",IF($H296=-1,AH295,IF(AND($H296=1,AF$9=$R295),$J296,IF($H296=1,AG295,""))))))))</f>
        <v/>
      </c>
      <c r="AH296" t="str">
        <f ca="1">IF($E295="","",IF($F296="",AH295,IF(AND($M296=1,AH$9&gt;$B$9),"",IF(AND($M296=1,AH$9&lt;=$B$9),LOOKUP(AH$9,$A$12:$A$111,$B$12:$B$111),IF(AND($H296=-1,AI$9=$R295),"",IF($H296=-1,AI295,IF(AND($H296=1,AG$9=$R295),$J296,IF($H296=1,AH295,""))))))))</f>
        <v/>
      </c>
      <c r="AI296" t="str">
        <f ca="1">IF($E295="","",IF($F296="",AI295,IF(AND($M296=1,AI$9&gt;$B$9),"",IF(AND($M296=1,AI$9&lt;=$B$9),LOOKUP(AI$9,$A$12:$A$111,$B$12:$B$111),IF(AND($H296=-1,AJ$9=$R295),"",IF($H296=-1,AJ295,IF(AND($H296=1,AH$9=$R295),$J296,IF($H296=1,AI295,""))))))))</f>
        <v/>
      </c>
      <c r="AJ296" t="str">
        <f ca="1">IF($E295="","",IF($F296="",AJ295,IF(AND($M296=1,AJ$9&gt;$B$9),"",IF(AND($M296=1,AJ$9&lt;=$B$9),LOOKUP(AJ$9,$A$12:$A$111,$B$12:$B$111),IF(AND($H296=-1,AK$9=$R295),"",IF($H296=-1,AK295,IF(AND($H296=1,AI$9=$R295),$J296,IF($H296=1,AJ295,""))))))))</f>
        <v/>
      </c>
      <c r="AK296" t="str">
        <f ca="1">IF($E295="","",IF($F296="",AK295,IF(AND($M296=1,AK$9&gt;$B$9),"",IF(AND($M296=1,AK$9&lt;=$B$9),LOOKUP(AK$9,$A$12:$A$111,$B$12:$B$111),IF(AND($H296=-1,AL$9=$R295),"",IF($H296=-1,AL295,IF(AND($H296=1,AJ$9=$R295),$J296,IF($H296=1,AK295,""))))))))</f>
        <v/>
      </c>
      <c r="AL296" t="str">
        <f ca="1">IF($E295="","",IF($F296="",AL295,IF(AND($M296=1,AL$9&gt;$B$9),"",IF(AND($M296=1,AL$9&lt;=$B$9),LOOKUP(AL$9,$A$12:$A$111,$B$12:$B$111),IF(AND($H296=-1,AM$9=$R295),"",IF($H296=-1,AM295,IF(AND($H296=1,AK$9=$R295),$J296,IF($H296=1,AL295,""))))))))</f>
        <v/>
      </c>
      <c r="AM296" t="str">
        <f ca="1">IF($E295="","",IF($F296="",AM295,IF(AND($M296=1,AM$9&gt;$B$9),"",IF(AND($M296=1,AM$9&lt;=$B$9),LOOKUP(AM$9,$A$12:$A$111,$B$12:$B$111),IF(AND($H296=-1,AN$9=$R295),"",IF($H296=-1,AN295,IF(AND($H296=1,AL$9=$R295),$J296,IF($H296=1,AM295,""))))))))</f>
        <v/>
      </c>
      <c r="AN296" t="str">
        <f ca="1">IF($E295="","",IF($F296="",AN295,IF(AND($M296=1,AN$9&gt;$B$9),"",IF(AND($M296=1,AN$9&lt;=$B$9),LOOKUP(AN$9,$A$12:$A$111,$B$12:$B$111),IF(AND($H296=-1,AO$9=$R295),"",IF($H296=-1,AO295,IF(AND($H296=1,AM$9=$R295),$J296,IF($H296=1,AN295,""))))))))</f>
        <v/>
      </c>
      <c r="AO296" t="str">
        <f ca="1">IF($E295="","",IF($F296="",AO295,IF(AND($M296=1,AO$9&gt;$B$9),"",IF(AND($M296=1,AO$9&lt;=$B$9),LOOKUP(AO$9,$A$12:$A$111,$B$12:$B$111),IF(AND($H296=-1,AP$9=$R295),"",IF($H296=-1,AP295,IF(AND($H296=1,AN$9=$R295),$J296,IF($H296=1,AO295,""))))))))</f>
        <v/>
      </c>
      <c r="AP296" t="str">
        <f ca="1">IF($E295="","",IF($F296="",AP295,IF(AND($M296=1,AP$9&gt;$B$9),"",IF(AND($M296=1,AP$9&lt;=$B$9),LOOKUP(AP$9,$A$12:$A$111,$B$12:$B$111),IF(AND($H296=-1,AQ$9=$R295),"",IF($H296=-1,AQ295,IF(AND($H296=1,AO$9=$R295),$J296,IF($H296=1,AP295,""))))))))</f>
        <v/>
      </c>
      <c r="AQ296" t="str">
        <f ca="1">IF($E295="","",IF($F296="",AQ295,IF(AND($M296=1,AQ$9&gt;$B$9),"",IF(AND($M296=1,AQ$9&lt;=$B$9),LOOKUP(AQ$9,$A$12:$A$111,$B$12:$B$111),IF(AND($H296=-1,AR$9=$R295),"",IF($H296=-1,AR295,IF(AND($H296=1,AP$9=$R295),$J296,IF($H296=1,AQ295,""))))))))</f>
        <v/>
      </c>
      <c r="AR296" t="str">
        <f ca="1">IF($E295="","",IF($F296="",AR295,IF(AND($M296=1,AR$9&gt;$B$9),"",IF(AND($M296=1,AR$9&lt;=$B$9),LOOKUP(AR$9,$A$12:$A$111,$B$12:$B$111),IF(AND($H296=-1,AS$9=$R295),"",IF($H296=-1,AS295,IF(AND($H296=1,AQ$9=$R295),$J296,IF($H296=1,AR295,""))))))))</f>
        <v/>
      </c>
      <c r="AS296" t="str">
        <f ca="1">IF($E295="","",IF($F296="",AS295,IF(AND($M296=1,AS$9&gt;$B$9),"",IF(AND($M296=1,AS$9&lt;=$B$9),LOOKUP(AS$9,$A$12:$A$111,$B$12:$B$111),IF(AND($H296=-1,AT$9=$R295),"",IF($H296=-1,AT295,IF(AND($H296=1,AR$9=$R295),$J296,IF($H296=1,AS295,""))))))))</f>
        <v/>
      </c>
      <c r="AT296" t="str">
        <f ca="1">IF($E295="","",IF($F296="",AT295,IF(AND($M296=1,AT$9&gt;$B$9),"",IF(AND($M296=1,AT$9&lt;=$B$9),LOOKUP(AT$9,$A$12:$A$111,$B$12:$B$111),IF(AND($H296=-1,AU$9=$R295),"",IF($H296=-1,AU295,IF(AND($H296=1,AS$9=$R295),$J296,IF($H296=1,AT295,""))))))))</f>
        <v/>
      </c>
      <c r="AU296" t="str">
        <f ca="1">IF($E295="","",IF($F296="",AU295,IF(AND($M296=1,AU$9&gt;$B$9),"",IF(AND($M296=1,AU$9&lt;=$B$9),LOOKUP(AU$9,$A$12:$A$111,$B$12:$B$111),IF(AND($H296=-1,AV$9=$R295),"",IF($H296=-1,AV295,IF(AND($H296=1,AT$9=$R295),$J296,IF($H296=1,AU295,""))))))))</f>
        <v/>
      </c>
      <c r="AV296" t="str">
        <f ca="1">IF($E295="","",IF($F296="",AV295,IF(AND($M296=1,AV$9&gt;$B$9),"",IF(AND($M296=1,AV$9&lt;=$B$9),LOOKUP(AV$9,$A$12:$A$111,$B$12:$B$111),IF(AND($H296=-1,AW$9=$R295),"",IF($H296=-1,AW295,IF(AND($H296=1,AU$9=$R295),$J296,IF($H296=1,AV295,""))))))))</f>
        <v/>
      </c>
      <c r="AW296" t="str">
        <f ca="1">IF($E295="","",IF($F296="",AW295,IF(AND($M296=1,AW$9&gt;$B$9),"",IF(AND($M296=1,AW$9&lt;=$B$9),LOOKUP(AW$9,$A$12:$A$111,$B$12:$B$111),IF(AND($H296=-1,AX$9=$R295),"",IF($H296=-1,AX295,IF(AND($H296=1,AV$9=$R295),$J296,IF($H296=1,AW295,""))))))))</f>
        <v/>
      </c>
      <c r="AX296" t="str">
        <f ca="1">IF($E295="","",IF($F296="",AX295,IF(AND($M296=1,AX$9&gt;$B$9),"",IF(AND($M296=1,AX$9&lt;=$B$9),LOOKUP(AX$9,$A$12:$A$111,$B$12:$B$111),IF(AND($H296=-1,AY$9=$R295),"",IF($H296=-1,AY295,IF(AND($H296=1,AW$9=$R295),$J296,IF($H296=1,AX295,""))))))))</f>
        <v/>
      </c>
      <c r="AY296" t="str">
        <f ca="1">IF($E295="","",IF($F296="",AY295,IF(AND($M296=1,AY$9&gt;$B$9),"",IF(AND($M296=1,AY$9&lt;=$B$9),LOOKUP(AY$9,$A$12:$A$111,$B$12:$B$111),IF(AND($H296=-1,AZ$9=$R295),"",IF($H296=-1,AZ295,IF(AND($H296=1,AX$9=$R295),$J296,IF($H296=1,AY295,""))))))))</f>
        <v/>
      </c>
      <c r="AZ296" t="str">
        <f ca="1">IF($E295="","",IF($F296="",AZ295,IF(AND($M296=1,AZ$9&gt;$B$9),"",IF(AND($M296=1,AZ$9&lt;=$B$9),LOOKUP(AZ$9,$A$12:$A$111,$B$12:$B$111),IF(AND($H296=-1,BA$9=$R295),"",IF($H296=-1,BA295,IF(AND($H296=1,AY$9=$R295),$J296,IF($H296=1,AZ295,""))))))))</f>
        <v/>
      </c>
      <c r="BA296" t="str">
        <f ca="1">IF($E295="","",IF($F296="",BA295,IF(AND($M296=1,BA$9&gt;$B$9),"",IF(AND($M296=1,BA$9&lt;=$B$9),LOOKUP(BA$9,$A$12:$A$111,$B$12:$B$111),IF(AND($H296=-1,BB$9=$R295),"",IF($H296=-1,BB295,IF(AND($H296=1,AZ$9=$R295),$J296,IF($H296=1,BA295,""))))))))</f>
        <v/>
      </c>
      <c r="BB296" t="str">
        <f ca="1">IF($E295="","",IF($F296="",BB295,IF(AND($M296=1,BB$9&gt;$B$9),"",IF(AND($M296=1,BB$9&lt;=$B$9),LOOKUP(BB$9,$A$12:$A$111,$B$12:$B$111),IF(AND($H296=-1,BC$9=$R295),"",IF($H296=-1,BC295,IF(AND($H296=1,BA$9=$R295),$J296,IF($H296=1,BB295,""))))))))</f>
        <v/>
      </c>
      <c r="BC296" t="str">
        <f ca="1">IF($E295="","",IF($F296="",BC295,IF(AND($M296=1,BC$9&gt;$B$9),"",IF(AND($M296=1,BC$9&lt;=$B$9),LOOKUP(BC$9,$A$12:$A$111,$B$12:$B$111),IF(AND($H296=-1,BD$9=$R295),"",IF($H296=-1,BD295,IF(AND($H296=1,BB$9=$R295),$J296,IF($H296=1,BC295,""))))))))</f>
        <v/>
      </c>
      <c r="BD296" t="str">
        <f ca="1">IF($E295="","",IF($F296="",BD295,IF(AND($M296=1,BD$9&gt;$B$9),"",IF(AND($M296=1,BD$9&lt;=$B$9),LOOKUP(BD$9,$A$12:$A$111,$B$12:$B$111),IF(AND($H296=-1,BE$9=$R295),"",IF($H296=-1,BE295,IF(AND($H296=1,BC$9=$R295),$J296,IF($H296=1,BD295,""))))))))</f>
        <v/>
      </c>
      <c r="BE296" t="str">
        <f ca="1">IF($E295="","",IF($F296="",BE295,IF(AND($M296=1,BE$9&gt;$B$9),"",IF(AND($M296=1,BE$9&lt;=$B$9),LOOKUP(BE$9,$A$12:$A$111,$B$12:$B$111),IF(AND($H296=-1,BF$9=$R295),"",IF($H296=-1,BF295,IF(AND($H296=1,BD$9=$R295),$J296,IF($H296=1,BE295,""))))))))</f>
        <v/>
      </c>
      <c r="BF296" t="str">
        <f ca="1">IF($E295="","",IF($F296="",BF295,IF(AND($M296=1,BF$9&gt;$B$9),"",IF(AND($M296=1,BF$9&lt;=$B$9),LOOKUP(BF$9,$A$12:$A$111,$B$12:$B$111),IF(AND($H296=-1,BG$9=$R295),"",IF($H296=-1,BG295,IF(AND($H296=1,BE$9=$R295),$J296,IF($H296=1,BF295,""))))))))</f>
        <v/>
      </c>
      <c r="BG296" t="str">
        <f ca="1">IF($E295="","",IF($F296="",BG295,IF(AND($M296=1,BG$9&gt;$B$9),"",IF(AND($M296=1,BG$9&lt;=$B$9),LOOKUP(BG$9,$A$12:$A$111,$B$12:$B$111),IF(AND($H296=-1,BH$9=$R295),"",IF($H296=-1,BH295,IF(AND($H296=1,BF$9=$R295),$J296,IF($H296=1,BG295,""))))))))</f>
        <v/>
      </c>
      <c r="BH296" t="str">
        <f ca="1">IF($E295="","",IF($F296="",BH295,IF(AND($M296=1,BH$9&gt;$B$9),"",IF(AND($M296=1,BH$9&lt;=$B$9),LOOKUP(BH$9,$A$12:$A$111,$B$12:$B$111),IF(AND($H296=-1,BI$9=$R295),"",IF($H296=-1,BI295,IF(AND($H296=1,BG$9=$R295),$J296,IF($H296=1,BH295,""))))))))</f>
        <v/>
      </c>
      <c r="BI296" t="str">
        <f ca="1">IF($E295="","",IF($F296="",BI295,IF(AND($M296=1,BI$9&gt;$B$9),"",IF(AND($M296=1,BI$9&lt;=$B$9),LOOKUP(BI$9,$A$12:$A$111,$B$12:$B$111),IF(AND($H296=-1,BJ$9=$R295),"",IF($H296=-1,BJ295,IF(AND($H296=1,BH$9=$R295),$J296,IF($H296=1,BI295,""))))))))</f>
        <v/>
      </c>
      <c r="BJ296" t="str">
        <f ca="1">IF($E295="","",IF($F296="",BJ295,IF(AND($M296=1,BJ$9&gt;$B$9),"",IF(AND($M296=1,BJ$9&lt;=$B$9),LOOKUP(BJ$9,$A$12:$A$111,$B$12:$B$111),IF(AND($H296=-1,BK$9=$R295),"",IF($H296=-1,BK295,IF(AND($H296=1,BI$9=$R295),$J296,IF($H296=1,BJ295,""))))))))</f>
        <v/>
      </c>
      <c r="BK296" t="str">
        <f ca="1">IF($E295="","",IF($F296="",BK295,IF(AND($M296=1,BK$9&gt;$B$9),"",IF(AND($M296=1,BK$9&lt;=$B$9),LOOKUP(BK$9,$A$12:$A$111,$B$12:$B$111),IF(AND($H296=-1,BL$9=$R295),"",IF($H296=-1,BL295,IF(AND($H296=1,BJ$9=$R295),$J296,IF($H296=1,BK295,""))))))))</f>
        <v/>
      </c>
      <c r="BL296" t="str">
        <f ca="1">IF($E295="","",IF($F296="",BL295,IF(AND($M296=1,BL$9&gt;$B$9),"",IF(AND($M296=1,BL$9&lt;=$B$9),LOOKUP(BL$9,$A$12:$A$111,$B$12:$B$111),IF(AND($H296=-1,BM$9=$R295),"",IF($H296=-1,BM295,IF(AND($H296=1,BK$9=$R295),$J296,IF($H296=1,BL295,""))))))))</f>
        <v/>
      </c>
      <c r="BM296" t="str">
        <f ca="1">IF($E295="","",IF($F296="",BM295,IF(AND($M296=1,BM$9&gt;$B$9),"",IF(AND($M296=1,BM$9&lt;=$B$9),LOOKUP(BM$9,$A$12:$A$111,$B$12:$B$111),IF(AND($H296=-1,BN$9=$R295),"",IF($H296=-1,BN295,IF(AND($H296=1,BL$9=$R295),$J296,IF($H296=1,BM295,""))))))))</f>
        <v/>
      </c>
      <c r="BN296" t="str">
        <f ca="1">IF($E295="","",IF($F296="",BN295,IF(AND($M296=1,BN$9&gt;$B$9),"",IF(AND($M296=1,BN$9&lt;=$B$9),LOOKUP(BN$9,$A$12:$A$111,$B$12:$B$111),IF(AND($H296=-1,BO$9=$R295),"",IF($H296=-1,BO295,IF(AND($H296=1,BM$9=$R295),$J296,IF($H296=1,BN295,""))))))))</f>
        <v/>
      </c>
      <c r="BO296">
        <f ca="1">IF($E295="","",IF($F296="",BO295,IF(AND($M296=1,BO$9&gt;$B$9),"",IF(AND($M296=1,BO$9&lt;=$B$9),LOOKUP(BO$9,$A$12:$A$111,$B$12:$B$111),IF(AND($H296=-1,BP$9=$R295),"",IF($H296=-1,BP295,IF(AND($H296=1,BN$9=$R295),$J296,IF($H296=1,BO295,""))))))))</f>
        <v>0</v>
      </c>
      <c r="BP296">
        <f ca="1">IF($E295="","",IF($F296="",BP295,IF(AND($M296=1,BP$9&gt;$B$9),"",IF(AND($M296=1,BP$9&lt;=$B$9),LOOKUP(BP$9,$A$12:$A$111,$B$12:$B$111),IF(AND($H296=-1,BQ$9=$R295),"",IF($H296=-1,BQ295,IF(AND($H296=1,BO$9=$R295),$J296,IF($H296=1,BP295,""))))))))</f>
        <v>0</v>
      </c>
    </row>
    <row r="297" spans="4:68" x14ac:dyDescent="0.25">
      <c r="D297" s="4">
        <v>287</v>
      </c>
      <c r="E297" s="1">
        <f t="shared" ca="1" si="39"/>
        <v>4</v>
      </c>
      <c r="F297" t="str">
        <f ca="1">IF(E296="","",IF(AND(B$3="Last",G296="Zero"),F296,IF(B$3="Last",G296,IF(AND(B$3="2nd last",G295="Zero"),F296,IF(B$3="2nd last",G295,IF(AND(B$3="Opposite",G296="Zero"),F296,IF(AND(B$3="Opposite",G296="Red"),"Black",IF(AND(B$3="Opposite",G296="Black"),"Red",IF(AND(B$3="Opposite",G296="Odd"),"Even",IF(AND(B$3="Opposite",G296="Even"),"Odd",IF(AND(B$3="Opposite",G296="High"),"Low",IF(AND(B$3="Opposite",G296="Low"),"High",IF(COUNTIF(Refs!$E$5:$I$6,B$3)=1,RevLab!B$3,"")))))))))))))</f>
        <v>Black</v>
      </c>
      <c r="G297" t="str">
        <f ca="1">IF(E297="","",IF(B$2="Red/Black",LOOKUP(E297,Refs!D:D,Refs!F:F),IF(B$2="High/Low",LOOKUP(E297,Refs!D:D,Refs!H:H),IF(B$2="Odd/Even",LOOKUP(E297,Refs!D:D,Refs!J:J),""))))</f>
        <v>Black</v>
      </c>
      <c r="H297">
        <f t="shared" ca="1" si="40"/>
        <v>1</v>
      </c>
      <c r="I297">
        <f ca="1">IF(E296="","",IF(F297="","",IF(AND(R296&gt;1,P296+Q296&gt;=$B$4),$B$4,IF(R296=1,P296,P296+Q296))))</f>
        <v>3</v>
      </c>
      <c r="J297">
        <f t="shared" ca="1" si="41"/>
        <v>3</v>
      </c>
      <c r="K297">
        <f t="shared" ca="1" si="43"/>
        <v>-334</v>
      </c>
      <c r="L297">
        <f t="shared" ca="1" si="44"/>
        <v>86</v>
      </c>
      <c r="M297">
        <f t="shared" ca="1" si="42"/>
        <v>0</v>
      </c>
      <c r="P297">
        <f t="shared" ca="1" si="36"/>
        <v>3</v>
      </c>
      <c r="Q297">
        <f t="shared" ca="1" si="37"/>
        <v>3</v>
      </c>
      <c r="R297" s="2">
        <f t="shared" ca="1" si="38"/>
        <v>2</v>
      </c>
      <c r="S297" s="4">
        <f ca="1">IF(E296="","",IF($F297="",S296,IF($M297=1,LOOKUP(S$9,$A$12:$A$111,$B$12:$B$111),IF(AND($H297=-1,T$9=$R296),"",IF($H297=-1,T296,IF($H297=1,S296))))))</f>
        <v>3</v>
      </c>
      <c r="T297">
        <f ca="1">IF($E296="","",IF($F297="",T296,IF(AND($M297=1,T$9&gt;$B$9),"",IF(AND($M297=1,T$9&lt;=$B$9),LOOKUP(T$9,$A$12:$A$111,$B$12:$B$111),IF(AND($H297=-1,U$9=$R296),"",IF($H297=-1,U296,IF(AND($H297=1,S$9=$R296),$J297,IF($H297=1,T296,""))))))))</f>
        <v>3</v>
      </c>
      <c r="U297" t="str">
        <f ca="1">IF($E296="","",IF($F297="",U296,IF(AND($M297=1,U$9&gt;$B$9),"",IF(AND($M297=1,U$9&lt;=$B$9),LOOKUP(U$9,$A$12:$A$111,$B$12:$B$111),IF(AND($H297=-1,V$9=$R296),"",IF($H297=-1,V296,IF(AND($H297=1,T$9=$R296),$J297,IF($H297=1,U296,""))))))))</f>
        <v/>
      </c>
      <c r="V297" t="str">
        <f ca="1">IF($E296="","",IF($F297="",V296,IF(AND($M297=1,V$9&gt;$B$9),"",IF(AND($M297=1,V$9&lt;=$B$9),LOOKUP(V$9,$A$12:$A$111,$B$12:$B$111),IF(AND($H297=-1,W$9=$R296),"",IF($H297=-1,W296,IF(AND($H297=1,U$9=$R296),$J297,IF($H297=1,V296,""))))))))</f>
        <v/>
      </c>
      <c r="W297" t="str">
        <f ca="1">IF($E296="","",IF($F297="",W296,IF(AND($M297=1,W$9&gt;$B$9),"",IF(AND($M297=1,W$9&lt;=$B$9),LOOKUP(W$9,$A$12:$A$111,$B$12:$B$111),IF(AND($H297=-1,X$9=$R296),"",IF($H297=-1,X296,IF(AND($H297=1,V$9=$R296),$J297,IF($H297=1,W296,""))))))))</f>
        <v/>
      </c>
      <c r="X297" t="str">
        <f ca="1">IF($E296="","",IF($F297="",X296,IF(AND($M297=1,X$9&gt;$B$9),"",IF(AND($M297=1,X$9&lt;=$B$9),LOOKUP(X$9,$A$12:$A$111,$B$12:$B$111),IF(AND($H297=-1,Y$9=$R296),"",IF($H297=-1,Y296,IF(AND($H297=1,W$9=$R296),$J297,IF($H297=1,X296,""))))))))</f>
        <v/>
      </c>
      <c r="Y297" t="str">
        <f ca="1">IF($E296="","",IF($F297="",Y296,IF(AND($M297=1,Y$9&gt;$B$9),"",IF(AND($M297=1,Y$9&lt;=$B$9),LOOKUP(Y$9,$A$12:$A$111,$B$12:$B$111),IF(AND($H297=-1,Z$9=$R296),"",IF($H297=-1,Z296,IF(AND($H297=1,X$9=$R296),$J297,IF($H297=1,Y296,""))))))))</f>
        <v/>
      </c>
      <c r="Z297" t="str">
        <f ca="1">IF($E296="","",IF($F297="",Z296,IF(AND($M297=1,Z$9&gt;$B$9),"",IF(AND($M297=1,Z$9&lt;=$B$9),LOOKUP(Z$9,$A$12:$A$111,$B$12:$B$111),IF(AND($H297=-1,AA$9=$R296),"",IF($H297=-1,AA296,IF(AND($H297=1,Y$9=$R296),$J297,IF($H297=1,Z296,""))))))))</f>
        <v/>
      </c>
      <c r="AA297" t="str">
        <f ca="1">IF($E296="","",IF($F297="",AA296,IF(AND($M297=1,AA$9&gt;$B$9),"",IF(AND($M297=1,AA$9&lt;=$B$9),LOOKUP(AA$9,$A$12:$A$111,$B$12:$B$111),IF(AND($H297=-1,AB$9=$R296),"",IF($H297=-1,AB296,IF(AND($H297=1,Z$9=$R296),$J297,IF($H297=1,AA296,""))))))))</f>
        <v/>
      </c>
      <c r="AB297" t="str">
        <f ca="1">IF($E296="","",IF($F297="",AB296,IF(AND($M297=1,AB$9&gt;$B$9),"",IF(AND($M297=1,AB$9&lt;=$B$9),LOOKUP(AB$9,$A$12:$A$111,$B$12:$B$111),IF(AND($H297=-1,AC$9=$R296),"",IF($H297=-1,AC296,IF(AND($H297=1,AA$9=$R296),$J297,IF($H297=1,AB296,""))))))))</f>
        <v/>
      </c>
      <c r="AC297" t="str">
        <f ca="1">IF($E296="","",IF($F297="",AC296,IF(AND($M297=1,AC$9&gt;$B$9),"",IF(AND($M297=1,AC$9&lt;=$B$9),LOOKUP(AC$9,$A$12:$A$111,$B$12:$B$111),IF(AND($H297=-1,AD$9=$R296),"",IF($H297=-1,AD296,IF(AND($H297=1,AB$9=$R296),$J297,IF($H297=1,AC296,""))))))))</f>
        <v/>
      </c>
      <c r="AD297" t="str">
        <f ca="1">IF($E296="","",IF($F297="",AD296,IF(AND($M297=1,AD$9&gt;$B$9),"",IF(AND($M297=1,AD$9&lt;=$B$9),LOOKUP(AD$9,$A$12:$A$111,$B$12:$B$111),IF(AND($H297=-1,AE$9=$R296),"",IF($H297=-1,AE296,IF(AND($H297=1,AC$9=$R296),$J297,IF($H297=1,AD296,""))))))))</f>
        <v/>
      </c>
      <c r="AE297" t="str">
        <f ca="1">IF($E296="","",IF($F297="",AE296,IF(AND($M297=1,AE$9&gt;$B$9),"",IF(AND($M297=1,AE$9&lt;=$B$9),LOOKUP(AE$9,$A$12:$A$111,$B$12:$B$111),IF(AND($H297=-1,AF$9=$R296),"",IF($H297=-1,AF296,IF(AND($H297=1,AD$9=$R296),$J297,IF($H297=1,AE296,""))))))))</f>
        <v/>
      </c>
      <c r="AF297" t="str">
        <f ca="1">IF($E296="","",IF($F297="",AF296,IF(AND($M297=1,AF$9&gt;$B$9),"",IF(AND($M297=1,AF$9&lt;=$B$9),LOOKUP(AF$9,$A$12:$A$111,$B$12:$B$111),IF(AND($H297=-1,AG$9=$R296),"",IF($H297=-1,AG296,IF(AND($H297=1,AE$9=$R296),$J297,IF($H297=1,AF296,""))))))))</f>
        <v/>
      </c>
      <c r="AG297" t="str">
        <f ca="1">IF($E296="","",IF($F297="",AG296,IF(AND($M297=1,AG$9&gt;$B$9),"",IF(AND($M297=1,AG$9&lt;=$B$9),LOOKUP(AG$9,$A$12:$A$111,$B$12:$B$111),IF(AND($H297=-1,AH$9=$R296),"",IF($H297=-1,AH296,IF(AND($H297=1,AF$9=$R296),$J297,IF($H297=1,AG296,""))))))))</f>
        <v/>
      </c>
      <c r="AH297" t="str">
        <f ca="1">IF($E296="","",IF($F297="",AH296,IF(AND($M297=1,AH$9&gt;$B$9),"",IF(AND($M297=1,AH$9&lt;=$B$9),LOOKUP(AH$9,$A$12:$A$111,$B$12:$B$111),IF(AND($H297=-1,AI$9=$R296),"",IF($H297=-1,AI296,IF(AND($H297=1,AG$9=$R296),$J297,IF($H297=1,AH296,""))))))))</f>
        <v/>
      </c>
      <c r="AI297" t="str">
        <f ca="1">IF($E296="","",IF($F297="",AI296,IF(AND($M297=1,AI$9&gt;$B$9),"",IF(AND($M297=1,AI$9&lt;=$B$9),LOOKUP(AI$9,$A$12:$A$111,$B$12:$B$111),IF(AND($H297=-1,AJ$9=$R296),"",IF($H297=-1,AJ296,IF(AND($H297=1,AH$9=$R296),$J297,IF($H297=1,AI296,""))))))))</f>
        <v/>
      </c>
      <c r="AJ297" t="str">
        <f ca="1">IF($E296="","",IF($F297="",AJ296,IF(AND($M297=1,AJ$9&gt;$B$9),"",IF(AND($M297=1,AJ$9&lt;=$B$9),LOOKUP(AJ$9,$A$12:$A$111,$B$12:$B$111),IF(AND($H297=-1,AK$9=$R296),"",IF($H297=-1,AK296,IF(AND($H297=1,AI$9=$R296),$J297,IF($H297=1,AJ296,""))))))))</f>
        <v/>
      </c>
      <c r="AK297" t="str">
        <f ca="1">IF($E296="","",IF($F297="",AK296,IF(AND($M297=1,AK$9&gt;$B$9),"",IF(AND($M297=1,AK$9&lt;=$B$9),LOOKUP(AK$9,$A$12:$A$111,$B$12:$B$111),IF(AND($H297=-1,AL$9=$R296),"",IF($H297=-1,AL296,IF(AND($H297=1,AJ$9=$R296),$J297,IF($H297=1,AK296,""))))))))</f>
        <v/>
      </c>
      <c r="AL297" t="str">
        <f ca="1">IF($E296="","",IF($F297="",AL296,IF(AND($M297=1,AL$9&gt;$B$9),"",IF(AND($M297=1,AL$9&lt;=$B$9),LOOKUP(AL$9,$A$12:$A$111,$B$12:$B$111),IF(AND($H297=-1,AM$9=$R296),"",IF($H297=-1,AM296,IF(AND($H297=1,AK$9=$R296),$J297,IF($H297=1,AL296,""))))))))</f>
        <v/>
      </c>
      <c r="AM297" t="str">
        <f ca="1">IF($E296="","",IF($F297="",AM296,IF(AND($M297=1,AM$9&gt;$B$9),"",IF(AND($M297=1,AM$9&lt;=$B$9),LOOKUP(AM$9,$A$12:$A$111,$B$12:$B$111),IF(AND($H297=-1,AN$9=$R296),"",IF($H297=-1,AN296,IF(AND($H297=1,AL$9=$R296),$J297,IF($H297=1,AM296,""))))))))</f>
        <v/>
      </c>
      <c r="AN297" t="str">
        <f ca="1">IF($E296="","",IF($F297="",AN296,IF(AND($M297=1,AN$9&gt;$B$9),"",IF(AND($M297=1,AN$9&lt;=$B$9),LOOKUP(AN$9,$A$12:$A$111,$B$12:$B$111),IF(AND($H297=-1,AO$9=$R296),"",IF($H297=-1,AO296,IF(AND($H297=1,AM$9=$R296),$J297,IF($H297=1,AN296,""))))))))</f>
        <v/>
      </c>
      <c r="AO297" t="str">
        <f ca="1">IF($E296="","",IF($F297="",AO296,IF(AND($M297=1,AO$9&gt;$B$9),"",IF(AND($M297=1,AO$9&lt;=$B$9),LOOKUP(AO$9,$A$12:$A$111,$B$12:$B$111),IF(AND($H297=-1,AP$9=$R296),"",IF($H297=-1,AP296,IF(AND($H297=1,AN$9=$R296),$J297,IF($H297=1,AO296,""))))))))</f>
        <v/>
      </c>
      <c r="AP297" t="str">
        <f ca="1">IF($E296="","",IF($F297="",AP296,IF(AND($M297=1,AP$9&gt;$B$9),"",IF(AND($M297=1,AP$9&lt;=$B$9),LOOKUP(AP$9,$A$12:$A$111,$B$12:$B$111),IF(AND($H297=-1,AQ$9=$R296),"",IF($H297=-1,AQ296,IF(AND($H297=1,AO$9=$R296),$J297,IF($H297=1,AP296,""))))))))</f>
        <v/>
      </c>
      <c r="AQ297" t="str">
        <f ca="1">IF($E296="","",IF($F297="",AQ296,IF(AND($M297=1,AQ$9&gt;$B$9),"",IF(AND($M297=1,AQ$9&lt;=$B$9),LOOKUP(AQ$9,$A$12:$A$111,$B$12:$B$111),IF(AND($H297=-1,AR$9=$R296),"",IF($H297=-1,AR296,IF(AND($H297=1,AP$9=$R296),$J297,IF($H297=1,AQ296,""))))))))</f>
        <v/>
      </c>
      <c r="AR297" t="str">
        <f ca="1">IF($E296="","",IF($F297="",AR296,IF(AND($M297=1,AR$9&gt;$B$9),"",IF(AND($M297=1,AR$9&lt;=$B$9),LOOKUP(AR$9,$A$12:$A$111,$B$12:$B$111),IF(AND($H297=-1,AS$9=$R296),"",IF($H297=-1,AS296,IF(AND($H297=1,AQ$9=$R296),$J297,IF($H297=1,AR296,""))))))))</f>
        <v/>
      </c>
      <c r="AS297" t="str">
        <f ca="1">IF($E296="","",IF($F297="",AS296,IF(AND($M297=1,AS$9&gt;$B$9),"",IF(AND($M297=1,AS$9&lt;=$B$9),LOOKUP(AS$9,$A$12:$A$111,$B$12:$B$111),IF(AND($H297=-1,AT$9=$R296),"",IF($H297=-1,AT296,IF(AND($H297=1,AR$9=$R296),$J297,IF($H297=1,AS296,""))))))))</f>
        <v/>
      </c>
      <c r="AT297" t="str">
        <f ca="1">IF($E296="","",IF($F297="",AT296,IF(AND($M297=1,AT$9&gt;$B$9),"",IF(AND($M297=1,AT$9&lt;=$B$9),LOOKUP(AT$9,$A$12:$A$111,$B$12:$B$111),IF(AND($H297=-1,AU$9=$R296),"",IF($H297=-1,AU296,IF(AND($H297=1,AS$9=$R296),$J297,IF($H297=1,AT296,""))))))))</f>
        <v/>
      </c>
      <c r="AU297" t="str">
        <f ca="1">IF($E296="","",IF($F297="",AU296,IF(AND($M297=1,AU$9&gt;$B$9),"",IF(AND($M297=1,AU$9&lt;=$B$9),LOOKUP(AU$9,$A$12:$A$111,$B$12:$B$111),IF(AND($H297=-1,AV$9=$R296),"",IF($H297=-1,AV296,IF(AND($H297=1,AT$9=$R296),$J297,IF($H297=1,AU296,""))))))))</f>
        <v/>
      </c>
      <c r="AV297" t="str">
        <f ca="1">IF($E296="","",IF($F297="",AV296,IF(AND($M297=1,AV$9&gt;$B$9),"",IF(AND($M297=1,AV$9&lt;=$B$9),LOOKUP(AV$9,$A$12:$A$111,$B$12:$B$111),IF(AND($H297=-1,AW$9=$R296),"",IF($H297=-1,AW296,IF(AND($H297=1,AU$9=$R296),$J297,IF($H297=1,AV296,""))))))))</f>
        <v/>
      </c>
      <c r="AW297" t="str">
        <f ca="1">IF($E296="","",IF($F297="",AW296,IF(AND($M297=1,AW$9&gt;$B$9),"",IF(AND($M297=1,AW$9&lt;=$B$9),LOOKUP(AW$9,$A$12:$A$111,$B$12:$B$111),IF(AND($H297=-1,AX$9=$R296),"",IF($H297=-1,AX296,IF(AND($H297=1,AV$9=$R296),$J297,IF($H297=1,AW296,""))))))))</f>
        <v/>
      </c>
      <c r="AX297" t="str">
        <f ca="1">IF($E296="","",IF($F297="",AX296,IF(AND($M297=1,AX$9&gt;$B$9),"",IF(AND($M297=1,AX$9&lt;=$B$9),LOOKUP(AX$9,$A$12:$A$111,$B$12:$B$111),IF(AND($H297=-1,AY$9=$R296),"",IF($H297=-1,AY296,IF(AND($H297=1,AW$9=$R296),$J297,IF($H297=1,AX296,""))))))))</f>
        <v/>
      </c>
      <c r="AY297" t="str">
        <f ca="1">IF($E296="","",IF($F297="",AY296,IF(AND($M297=1,AY$9&gt;$B$9),"",IF(AND($M297=1,AY$9&lt;=$B$9),LOOKUP(AY$9,$A$12:$A$111,$B$12:$B$111),IF(AND($H297=-1,AZ$9=$R296),"",IF($H297=-1,AZ296,IF(AND($H297=1,AX$9=$R296),$J297,IF($H297=1,AY296,""))))))))</f>
        <v/>
      </c>
      <c r="AZ297" t="str">
        <f ca="1">IF($E296="","",IF($F297="",AZ296,IF(AND($M297=1,AZ$9&gt;$B$9),"",IF(AND($M297=1,AZ$9&lt;=$B$9),LOOKUP(AZ$9,$A$12:$A$111,$B$12:$B$111),IF(AND($H297=-1,BA$9=$R296),"",IF($H297=-1,BA296,IF(AND($H297=1,AY$9=$R296),$J297,IF($H297=1,AZ296,""))))))))</f>
        <v/>
      </c>
      <c r="BA297" t="str">
        <f ca="1">IF($E296="","",IF($F297="",BA296,IF(AND($M297=1,BA$9&gt;$B$9),"",IF(AND($M297=1,BA$9&lt;=$B$9),LOOKUP(BA$9,$A$12:$A$111,$B$12:$B$111),IF(AND($H297=-1,BB$9=$R296),"",IF($H297=-1,BB296,IF(AND($H297=1,AZ$9=$R296),$J297,IF($H297=1,BA296,""))))))))</f>
        <v/>
      </c>
      <c r="BB297" t="str">
        <f ca="1">IF($E296="","",IF($F297="",BB296,IF(AND($M297=1,BB$9&gt;$B$9),"",IF(AND($M297=1,BB$9&lt;=$B$9),LOOKUP(BB$9,$A$12:$A$111,$B$12:$B$111),IF(AND($H297=-1,BC$9=$R296),"",IF($H297=-1,BC296,IF(AND($H297=1,BA$9=$R296),$J297,IF($H297=1,BB296,""))))))))</f>
        <v/>
      </c>
      <c r="BC297" t="str">
        <f ca="1">IF($E296="","",IF($F297="",BC296,IF(AND($M297=1,BC$9&gt;$B$9),"",IF(AND($M297=1,BC$9&lt;=$B$9),LOOKUP(BC$9,$A$12:$A$111,$B$12:$B$111),IF(AND($H297=-1,BD$9=$R296),"",IF($H297=-1,BD296,IF(AND($H297=1,BB$9=$R296),$J297,IF($H297=1,BC296,""))))))))</f>
        <v/>
      </c>
      <c r="BD297" t="str">
        <f ca="1">IF($E296="","",IF($F297="",BD296,IF(AND($M297=1,BD$9&gt;$B$9),"",IF(AND($M297=1,BD$9&lt;=$B$9),LOOKUP(BD$9,$A$12:$A$111,$B$12:$B$111),IF(AND($H297=-1,BE$9=$R296),"",IF($H297=-1,BE296,IF(AND($H297=1,BC$9=$R296),$J297,IF($H297=1,BD296,""))))))))</f>
        <v/>
      </c>
      <c r="BE297" t="str">
        <f ca="1">IF($E296="","",IF($F297="",BE296,IF(AND($M297=1,BE$9&gt;$B$9),"",IF(AND($M297=1,BE$9&lt;=$B$9),LOOKUP(BE$9,$A$12:$A$111,$B$12:$B$111),IF(AND($H297=-1,BF$9=$R296),"",IF($H297=-1,BF296,IF(AND($H297=1,BD$9=$R296),$J297,IF($H297=1,BE296,""))))))))</f>
        <v/>
      </c>
      <c r="BF297" t="str">
        <f ca="1">IF($E296="","",IF($F297="",BF296,IF(AND($M297=1,BF$9&gt;$B$9),"",IF(AND($M297=1,BF$9&lt;=$B$9),LOOKUP(BF$9,$A$12:$A$111,$B$12:$B$111),IF(AND($H297=-1,BG$9=$R296),"",IF($H297=-1,BG296,IF(AND($H297=1,BE$9=$R296),$J297,IF($H297=1,BF296,""))))))))</f>
        <v/>
      </c>
      <c r="BG297" t="str">
        <f ca="1">IF($E296="","",IF($F297="",BG296,IF(AND($M297=1,BG$9&gt;$B$9),"",IF(AND($M297=1,BG$9&lt;=$B$9),LOOKUP(BG$9,$A$12:$A$111,$B$12:$B$111),IF(AND($H297=-1,BH$9=$R296),"",IF($H297=-1,BH296,IF(AND($H297=1,BF$9=$R296),$J297,IF($H297=1,BG296,""))))))))</f>
        <v/>
      </c>
      <c r="BH297" t="str">
        <f ca="1">IF($E296="","",IF($F297="",BH296,IF(AND($M297=1,BH$9&gt;$B$9),"",IF(AND($M297=1,BH$9&lt;=$B$9),LOOKUP(BH$9,$A$12:$A$111,$B$12:$B$111),IF(AND($H297=-1,BI$9=$R296),"",IF($H297=-1,BI296,IF(AND($H297=1,BG$9=$R296),$J297,IF($H297=1,BH296,""))))))))</f>
        <v/>
      </c>
      <c r="BI297" t="str">
        <f ca="1">IF($E296="","",IF($F297="",BI296,IF(AND($M297=1,BI$9&gt;$B$9),"",IF(AND($M297=1,BI$9&lt;=$B$9),LOOKUP(BI$9,$A$12:$A$111,$B$12:$B$111),IF(AND($H297=-1,BJ$9=$R296),"",IF($H297=-1,BJ296,IF(AND($H297=1,BH$9=$R296),$J297,IF($H297=1,BI296,""))))))))</f>
        <v/>
      </c>
      <c r="BJ297" t="str">
        <f ca="1">IF($E296="","",IF($F297="",BJ296,IF(AND($M297=1,BJ$9&gt;$B$9),"",IF(AND($M297=1,BJ$9&lt;=$B$9),LOOKUP(BJ$9,$A$12:$A$111,$B$12:$B$111),IF(AND($H297=-1,BK$9=$R296),"",IF($H297=-1,BK296,IF(AND($H297=1,BI$9=$R296),$J297,IF($H297=1,BJ296,""))))))))</f>
        <v/>
      </c>
      <c r="BK297" t="str">
        <f ca="1">IF($E296="","",IF($F297="",BK296,IF(AND($M297=1,BK$9&gt;$B$9),"",IF(AND($M297=1,BK$9&lt;=$B$9),LOOKUP(BK$9,$A$12:$A$111,$B$12:$B$111),IF(AND($H297=-1,BL$9=$R296),"",IF($H297=-1,BL296,IF(AND($H297=1,BJ$9=$R296),$J297,IF($H297=1,BK296,""))))))))</f>
        <v/>
      </c>
      <c r="BL297" t="str">
        <f ca="1">IF($E296="","",IF($F297="",BL296,IF(AND($M297=1,BL$9&gt;$B$9),"",IF(AND($M297=1,BL$9&lt;=$B$9),LOOKUP(BL$9,$A$12:$A$111,$B$12:$B$111),IF(AND($H297=-1,BM$9=$R296),"",IF($H297=-1,BM296,IF(AND($H297=1,BK$9=$R296),$J297,IF($H297=1,BL296,""))))))))</f>
        <v/>
      </c>
      <c r="BM297" t="str">
        <f ca="1">IF($E296="","",IF($F297="",BM296,IF(AND($M297=1,BM$9&gt;$B$9),"",IF(AND($M297=1,BM$9&lt;=$B$9),LOOKUP(BM$9,$A$12:$A$111,$B$12:$B$111),IF(AND($H297=-1,BN$9=$R296),"",IF($H297=-1,BN296,IF(AND($H297=1,BL$9=$R296),$J297,IF($H297=1,BM296,""))))))))</f>
        <v/>
      </c>
      <c r="BN297" t="str">
        <f ca="1">IF($E296="","",IF($F297="",BN296,IF(AND($M297=1,BN$9&gt;$B$9),"",IF(AND($M297=1,BN$9&lt;=$B$9),LOOKUP(BN$9,$A$12:$A$111,$B$12:$B$111),IF(AND($H297=-1,BO$9=$R296),"",IF($H297=-1,BO296,IF(AND($H297=1,BM$9=$R296),$J297,IF($H297=1,BN296,""))))))))</f>
        <v/>
      </c>
      <c r="BO297">
        <f ca="1">IF($E296="","",IF($F297="",BO296,IF(AND($M297=1,BO$9&gt;$B$9),"",IF(AND($M297=1,BO$9&lt;=$B$9),LOOKUP(BO$9,$A$12:$A$111,$B$12:$B$111),IF(AND($H297=-1,BP$9=$R296),"",IF($H297=-1,BP296,IF(AND($H297=1,BN$9=$R296),$J297,IF($H297=1,BO296,""))))))))</f>
        <v>0</v>
      </c>
      <c r="BP297">
        <f ca="1">IF($E296="","",IF($F297="",BP296,IF(AND($M297=1,BP$9&gt;$B$9),"",IF(AND($M297=1,BP$9&lt;=$B$9),LOOKUP(BP$9,$A$12:$A$111,$B$12:$B$111),IF(AND($H297=-1,BQ$9=$R296),"",IF($H297=-1,BQ296,IF(AND($H297=1,BO$9=$R296),$J297,IF($H297=1,BP296,""))))))))</f>
        <v>0</v>
      </c>
    </row>
    <row r="298" spans="4:68" x14ac:dyDescent="0.25">
      <c r="D298" s="4">
        <v>288</v>
      </c>
      <c r="E298" s="1">
        <f t="shared" ca="1" si="39"/>
        <v>8</v>
      </c>
      <c r="F298" t="str">
        <f ca="1">IF(E297="","",IF(AND(B$3="Last",G297="Zero"),F297,IF(B$3="Last",G297,IF(AND(B$3="2nd last",G296="Zero"),F297,IF(B$3="2nd last",G296,IF(AND(B$3="Opposite",G297="Zero"),F297,IF(AND(B$3="Opposite",G297="Red"),"Black",IF(AND(B$3="Opposite",G297="Black"),"Red",IF(AND(B$3="Opposite",G297="Odd"),"Even",IF(AND(B$3="Opposite",G297="Even"),"Odd",IF(AND(B$3="Opposite",G297="High"),"Low",IF(AND(B$3="Opposite",G297="Low"),"High",IF(COUNTIF(Refs!$E$5:$I$6,B$3)=1,RevLab!B$3,"")))))))))))))</f>
        <v>Black</v>
      </c>
      <c r="G298" t="str">
        <f ca="1">IF(E298="","",IF(B$2="Red/Black",LOOKUP(E298,Refs!D:D,Refs!F:F),IF(B$2="High/Low",LOOKUP(E298,Refs!D:D,Refs!H:H),IF(B$2="Odd/Even",LOOKUP(E298,Refs!D:D,Refs!J:J),""))))</f>
        <v>Black</v>
      </c>
      <c r="H298">
        <f t="shared" ca="1" si="40"/>
        <v>1</v>
      </c>
      <c r="I298">
        <f ca="1">IF(E297="","",IF(F298="","",IF(AND(R297&gt;1,P297+Q297&gt;=$B$4),$B$4,IF(R297=1,P297,P297+Q297))))</f>
        <v>6</v>
      </c>
      <c r="J298">
        <f t="shared" ca="1" si="41"/>
        <v>6</v>
      </c>
      <c r="K298">
        <f t="shared" ca="1" si="43"/>
        <v>-328</v>
      </c>
      <c r="L298">
        <f t="shared" ca="1" si="44"/>
        <v>86</v>
      </c>
      <c r="M298">
        <f t="shared" ca="1" si="42"/>
        <v>0</v>
      </c>
      <c r="P298">
        <f t="shared" ca="1" si="36"/>
        <v>3</v>
      </c>
      <c r="Q298">
        <f t="shared" ca="1" si="37"/>
        <v>6</v>
      </c>
      <c r="R298" s="2">
        <f t="shared" ca="1" si="38"/>
        <v>3</v>
      </c>
      <c r="S298" s="4">
        <f ca="1">IF(E297="","",IF($F298="",S297,IF($M298=1,LOOKUP(S$9,$A$12:$A$111,$B$12:$B$111),IF(AND($H298=-1,T$9=$R297),"",IF($H298=-1,T297,IF($H298=1,S297))))))</f>
        <v>3</v>
      </c>
      <c r="T298">
        <f ca="1">IF($E297="","",IF($F298="",T297,IF(AND($M298=1,T$9&gt;$B$9),"",IF(AND($M298=1,T$9&lt;=$B$9),LOOKUP(T$9,$A$12:$A$111,$B$12:$B$111),IF(AND($H298=-1,U$9=$R297),"",IF($H298=-1,U297,IF(AND($H298=1,S$9=$R297),$J298,IF($H298=1,T297,""))))))))</f>
        <v>3</v>
      </c>
      <c r="U298">
        <f ca="1">IF($E297="","",IF($F298="",U297,IF(AND($M298=1,U$9&gt;$B$9),"",IF(AND($M298=1,U$9&lt;=$B$9),LOOKUP(U$9,$A$12:$A$111,$B$12:$B$111),IF(AND($H298=-1,V$9=$R297),"",IF($H298=-1,V297,IF(AND($H298=1,T$9=$R297),$J298,IF($H298=1,U297,""))))))))</f>
        <v>6</v>
      </c>
      <c r="V298" t="str">
        <f ca="1">IF($E297="","",IF($F298="",V297,IF(AND($M298=1,V$9&gt;$B$9),"",IF(AND($M298=1,V$9&lt;=$B$9),LOOKUP(V$9,$A$12:$A$111,$B$12:$B$111),IF(AND($H298=-1,W$9=$R297),"",IF($H298=-1,W297,IF(AND($H298=1,U$9=$R297),$J298,IF($H298=1,V297,""))))))))</f>
        <v/>
      </c>
      <c r="W298" t="str">
        <f ca="1">IF($E297="","",IF($F298="",W297,IF(AND($M298=1,W$9&gt;$B$9),"",IF(AND($M298=1,W$9&lt;=$B$9),LOOKUP(W$9,$A$12:$A$111,$B$12:$B$111),IF(AND($H298=-1,X$9=$R297),"",IF($H298=-1,X297,IF(AND($H298=1,V$9=$R297),$J298,IF($H298=1,W297,""))))))))</f>
        <v/>
      </c>
      <c r="X298" t="str">
        <f ca="1">IF($E297="","",IF($F298="",X297,IF(AND($M298=1,X$9&gt;$B$9),"",IF(AND($M298=1,X$9&lt;=$B$9),LOOKUP(X$9,$A$12:$A$111,$B$12:$B$111),IF(AND($H298=-1,Y$9=$R297),"",IF($H298=-1,Y297,IF(AND($H298=1,W$9=$R297),$J298,IF($H298=1,X297,""))))))))</f>
        <v/>
      </c>
      <c r="Y298" t="str">
        <f ca="1">IF($E297="","",IF($F298="",Y297,IF(AND($M298=1,Y$9&gt;$B$9),"",IF(AND($M298=1,Y$9&lt;=$B$9),LOOKUP(Y$9,$A$12:$A$111,$B$12:$B$111),IF(AND($H298=-1,Z$9=$R297),"",IF($H298=-1,Z297,IF(AND($H298=1,X$9=$R297),$J298,IF($H298=1,Y297,""))))))))</f>
        <v/>
      </c>
      <c r="Z298" t="str">
        <f ca="1">IF($E297="","",IF($F298="",Z297,IF(AND($M298=1,Z$9&gt;$B$9),"",IF(AND($M298=1,Z$9&lt;=$B$9),LOOKUP(Z$9,$A$12:$A$111,$B$12:$B$111),IF(AND($H298=-1,AA$9=$R297),"",IF($H298=-1,AA297,IF(AND($H298=1,Y$9=$R297),$J298,IF($H298=1,Z297,""))))))))</f>
        <v/>
      </c>
      <c r="AA298" t="str">
        <f ca="1">IF($E297="","",IF($F298="",AA297,IF(AND($M298=1,AA$9&gt;$B$9),"",IF(AND($M298=1,AA$9&lt;=$B$9),LOOKUP(AA$9,$A$12:$A$111,$B$12:$B$111),IF(AND($H298=-1,AB$9=$R297),"",IF($H298=-1,AB297,IF(AND($H298=1,Z$9=$R297),$J298,IF($H298=1,AA297,""))))))))</f>
        <v/>
      </c>
      <c r="AB298" t="str">
        <f ca="1">IF($E297="","",IF($F298="",AB297,IF(AND($M298=1,AB$9&gt;$B$9),"",IF(AND($M298=1,AB$9&lt;=$B$9),LOOKUP(AB$9,$A$12:$A$111,$B$12:$B$111),IF(AND($H298=-1,AC$9=$R297),"",IF($H298=-1,AC297,IF(AND($H298=1,AA$9=$R297),$J298,IF($H298=1,AB297,""))))))))</f>
        <v/>
      </c>
      <c r="AC298" t="str">
        <f ca="1">IF($E297="","",IF($F298="",AC297,IF(AND($M298=1,AC$9&gt;$B$9),"",IF(AND($M298=1,AC$9&lt;=$B$9),LOOKUP(AC$9,$A$12:$A$111,$B$12:$B$111),IF(AND($H298=-1,AD$9=$R297),"",IF($H298=-1,AD297,IF(AND($H298=1,AB$9=$R297),$J298,IF($H298=1,AC297,""))))))))</f>
        <v/>
      </c>
      <c r="AD298" t="str">
        <f ca="1">IF($E297="","",IF($F298="",AD297,IF(AND($M298=1,AD$9&gt;$B$9),"",IF(AND($M298=1,AD$9&lt;=$B$9),LOOKUP(AD$9,$A$12:$A$111,$B$12:$B$111),IF(AND($H298=-1,AE$9=$R297),"",IF($H298=-1,AE297,IF(AND($H298=1,AC$9=$R297),$J298,IF($H298=1,AD297,""))))))))</f>
        <v/>
      </c>
      <c r="AE298" t="str">
        <f ca="1">IF($E297="","",IF($F298="",AE297,IF(AND($M298=1,AE$9&gt;$B$9),"",IF(AND($M298=1,AE$9&lt;=$B$9),LOOKUP(AE$9,$A$12:$A$111,$B$12:$B$111),IF(AND($H298=-1,AF$9=$R297),"",IF($H298=-1,AF297,IF(AND($H298=1,AD$9=$R297),$J298,IF($H298=1,AE297,""))))))))</f>
        <v/>
      </c>
      <c r="AF298" t="str">
        <f ca="1">IF($E297="","",IF($F298="",AF297,IF(AND($M298=1,AF$9&gt;$B$9),"",IF(AND($M298=1,AF$9&lt;=$B$9),LOOKUP(AF$9,$A$12:$A$111,$B$12:$B$111),IF(AND($H298=-1,AG$9=$R297),"",IF($H298=-1,AG297,IF(AND($H298=1,AE$9=$R297),$J298,IF($H298=1,AF297,""))))))))</f>
        <v/>
      </c>
      <c r="AG298" t="str">
        <f ca="1">IF($E297="","",IF($F298="",AG297,IF(AND($M298=1,AG$9&gt;$B$9),"",IF(AND($M298=1,AG$9&lt;=$B$9),LOOKUP(AG$9,$A$12:$A$111,$B$12:$B$111),IF(AND($H298=-1,AH$9=$R297),"",IF($H298=-1,AH297,IF(AND($H298=1,AF$9=$R297),$J298,IF($H298=1,AG297,""))))))))</f>
        <v/>
      </c>
      <c r="AH298" t="str">
        <f ca="1">IF($E297="","",IF($F298="",AH297,IF(AND($M298=1,AH$9&gt;$B$9),"",IF(AND($M298=1,AH$9&lt;=$B$9),LOOKUP(AH$9,$A$12:$A$111,$B$12:$B$111),IF(AND($H298=-1,AI$9=$R297),"",IF($H298=-1,AI297,IF(AND($H298=1,AG$9=$R297),$J298,IF($H298=1,AH297,""))))))))</f>
        <v/>
      </c>
      <c r="AI298" t="str">
        <f ca="1">IF($E297="","",IF($F298="",AI297,IF(AND($M298=1,AI$9&gt;$B$9),"",IF(AND($M298=1,AI$9&lt;=$B$9),LOOKUP(AI$9,$A$12:$A$111,$B$12:$B$111),IF(AND($H298=-1,AJ$9=$R297),"",IF($H298=-1,AJ297,IF(AND($H298=1,AH$9=$R297),$J298,IF($H298=1,AI297,""))))))))</f>
        <v/>
      </c>
      <c r="AJ298" t="str">
        <f ca="1">IF($E297="","",IF($F298="",AJ297,IF(AND($M298=1,AJ$9&gt;$B$9),"",IF(AND($M298=1,AJ$9&lt;=$B$9),LOOKUP(AJ$9,$A$12:$A$111,$B$12:$B$111),IF(AND($H298=-1,AK$9=$R297),"",IF($H298=-1,AK297,IF(AND($H298=1,AI$9=$R297),$J298,IF($H298=1,AJ297,""))))))))</f>
        <v/>
      </c>
      <c r="AK298" t="str">
        <f ca="1">IF($E297="","",IF($F298="",AK297,IF(AND($M298=1,AK$9&gt;$B$9),"",IF(AND($M298=1,AK$9&lt;=$B$9),LOOKUP(AK$9,$A$12:$A$111,$B$12:$B$111),IF(AND($H298=-1,AL$9=$R297),"",IF($H298=-1,AL297,IF(AND($H298=1,AJ$9=$R297),$J298,IF($H298=1,AK297,""))))))))</f>
        <v/>
      </c>
      <c r="AL298" t="str">
        <f ca="1">IF($E297="","",IF($F298="",AL297,IF(AND($M298=1,AL$9&gt;$B$9),"",IF(AND($M298=1,AL$9&lt;=$B$9),LOOKUP(AL$9,$A$12:$A$111,$B$12:$B$111),IF(AND($H298=-1,AM$9=$R297),"",IF($H298=-1,AM297,IF(AND($H298=1,AK$9=$R297),$J298,IF($H298=1,AL297,""))))))))</f>
        <v/>
      </c>
      <c r="AM298" t="str">
        <f ca="1">IF($E297="","",IF($F298="",AM297,IF(AND($M298=1,AM$9&gt;$B$9),"",IF(AND($M298=1,AM$9&lt;=$B$9),LOOKUP(AM$9,$A$12:$A$111,$B$12:$B$111),IF(AND($H298=-1,AN$9=$R297),"",IF($H298=-1,AN297,IF(AND($H298=1,AL$9=$R297),$J298,IF($H298=1,AM297,""))))))))</f>
        <v/>
      </c>
      <c r="AN298" t="str">
        <f ca="1">IF($E297="","",IF($F298="",AN297,IF(AND($M298=1,AN$9&gt;$B$9),"",IF(AND($M298=1,AN$9&lt;=$B$9),LOOKUP(AN$9,$A$12:$A$111,$B$12:$B$111),IF(AND($H298=-1,AO$9=$R297),"",IF($H298=-1,AO297,IF(AND($H298=1,AM$9=$R297),$J298,IF($H298=1,AN297,""))))))))</f>
        <v/>
      </c>
      <c r="AO298" t="str">
        <f ca="1">IF($E297="","",IF($F298="",AO297,IF(AND($M298=1,AO$9&gt;$B$9),"",IF(AND($M298=1,AO$9&lt;=$B$9),LOOKUP(AO$9,$A$12:$A$111,$B$12:$B$111),IF(AND($H298=-1,AP$9=$R297),"",IF($H298=-1,AP297,IF(AND($H298=1,AN$9=$R297),$J298,IF($H298=1,AO297,""))))))))</f>
        <v/>
      </c>
      <c r="AP298" t="str">
        <f ca="1">IF($E297="","",IF($F298="",AP297,IF(AND($M298=1,AP$9&gt;$B$9),"",IF(AND($M298=1,AP$9&lt;=$B$9),LOOKUP(AP$9,$A$12:$A$111,$B$12:$B$111),IF(AND($H298=-1,AQ$9=$R297),"",IF($H298=-1,AQ297,IF(AND($H298=1,AO$9=$R297),$J298,IF($H298=1,AP297,""))))))))</f>
        <v/>
      </c>
      <c r="AQ298" t="str">
        <f ca="1">IF($E297="","",IF($F298="",AQ297,IF(AND($M298=1,AQ$9&gt;$B$9),"",IF(AND($M298=1,AQ$9&lt;=$B$9),LOOKUP(AQ$9,$A$12:$A$111,$B$12:$B$111),IF(AND($H298=-1,AR$9=$R297),"",IF($H298=-1,AR297,IF(AND($H298=1,AP$9=$R297),$J298,IF($H298=1,AQ297,""))))))))</f>
        <v/>
      </c>
      <c r="AR298" t="str">
        <f ca="1">IF($E297="","",IF($F298="",AR297,IF(AND($M298=1,AR$9&gt;$B$9),"",IF(AND($M298=1,AR$9&lt;=$B$9),LOOKUP(AR$9,$A$12:$A$111,$B$12:$B$111),IF(AND($H298=-1,AS$9=$R297),"",IF($H298=-1,AS297,IF(AND($H298=1,AQ$9=$R297),$J298,IF($H298=1,AR297,""))))))))</f>
        <v/>
      </c>
      <c r="AS298" t="str">
        <f ca="1">IF($E297="","",IF($F298="",AS297,IF(AND($M298=1,AS$9&gt;$B$9),"",IF(AND($M298=1,AS$9&lt;=$B$9),LOOKUP(AS$9,$A$12:$A$111,$B$12:$B$111),IF(AND($H298=-1,AT$9=$R297),"",IF($H298=-1,AT297,IF(AND($H298=1,AR$9=$R297),$J298,IF($H298=1,AS297,""))))))))</f>
        <v/>
      </c>
      <c r="AT298" t="str">
        <f ca="1">IF($E297="","",IF($F298="",AT297,IF(AND($M298=1,AT$9&gt;$B$9),"",IF(AND($M298=1,AT$9&lt;=$B$9),LOOKUP(AT$9,$A$12:$A$111,$B$12:$B$111),IF(AND($H298=-1,AU$9=$R297),"",IF($H298=-1,AU297,IF(AND($H298=1,AS$9=$R297),$J298,IF($H298=1,AT297,""))))))))</f>
        <v/>
      </c>
      <c r="AU298" t="str">
        <f ca="1">IF($E297="","",IF($F298="",AU297,IF(AND($M298=1,AU$9&gt;$B$9),"",IF(AND($M298=1,AU$9&lt;=$B$9),LOOKUP(AU$9,$A$12:$A$111,$B$12:$B$111),IF(AND($H298=-1,AV$9=$R297),"",IF($H298=-1,AV297,IF(AND($H298=1,AT$9=$R297),$J298,IF($H298=1,AU297,""))))))))</f>
        <v/>
      </c>
      <c r="AV298" t="str">
        <f ca="1">IF($E297="","",IF($F298="",AV297,IF(AND($M298=1,AV$9&gt;$B$9),"",IF(AND($M298=1,AV$9&lt;=$B$9),LOOKUP(AV$9,$A$12:$A$111,$B$12:$B$111),IF(AND($H298=-1,AW$9=$R297),"",IF($H298=-1,AW297,IF(AND($H298=1,AU$9=$R297),$J298,IF($H298=1,AV297,""))))))))</f>
        <v/>
      </c>
      <c r="AW298" t="str">
        <f ca="1">IF($E297="","",IF($F298="",AW297,IF(AND($M298=1,AW$9&gt;$B$9),"",IF(AND($M298=1,AW$9&lt;=$B$9),LOOKUP(AW$9,$A$12:$A$111,$B$12:$B$111),IF(AND($H298=-1,AX$9=$R297),"",IF($H298=-1,AX297,IF(AND($H298=1,AV$9=$R297),$J298,IF($H298=1,AW297,""))))))))</f>
        <v/>
      </c>
      <c r="AX298" t="str">
        <f ca="1">IF($E297="","",IF($F298="",AX297,IF(AND($M298=1,AX$9&gt;$B$9),"",IF(AND($M298=1,AX$9&lt;=$B$9),LOOKUP(AX$9,$A$12:$A$111,$B$12:$B$111),IF(AND($H298=-1,AY$9=$R297),"",IF($H298=-1,AY297,IF(AND($H298=1,AW$9=$R297),$J298,IF($H298=1,AX297,""))))))))</f>
        <v/>
      </c>
      <c r="AY298" t="str">
        <f ca="1">IF($E297="","",IF($F298="",AY297,IF(AND($M298=1,AY$9&gt;$B$9),"",IF(AND($M298=1,AY$9&lt;=$B$9),LOOKUP(AY$9,$A$12:$A$111,$B$12:$B$111),IF(AND($H298=-1,AZ$9=$R297),"",IF($H298=-1,AZ297,IF(AND($H298=1,AX$9=$R297),$J298,IF($H298=1,AY297,""))))))))</f>
        <v/>
      </c>
      <c r="AZ298" t="str">
        <f ca="1">IF($E297="","",IF($F298="",AZ297,IF(AND($M298=1,AZ$9&gt;$B$9),"",IF(AND($M298=1,AZ$9&lt;=$B$9),LOOKUP(AZ$9,$A$12:$A$111,$B$12:$B$111),IF(AND($H298=-1,BA$9=$R297),"",IF($H298=-1,BA297,IF(AND($H298=1,AY$9=$R297),$J298,IF($H298=1,AZ297,""))))))))</f>
        <v/>
      </c>
      <c r="BA298" t="str">
        <f ca="1">IF($E297="","",IF($F298="",BA297,IF(AND($M298=1,BA$9&gt;$B$9),"",IF(AND($M298=1,BA$9&lt;=$B$9),LOOKUP(BA$9,$A$12:$A$111,$B$12:$B$111),IF(AND($H298=-1,BB$9=$R297),"",IF($H298=-1,BB297,IF(AND($H298=1,AZ$9=$R297),$J298,IF($H298=1,BA297,""))))))))</f>
        <v/>
      </c>
      <c r="BB298" t="str">
        <f ca="1">IF($E297="","",IF($F298="",BB297,IF(AND($M298=1,BB$9&gt;$B$9),"",IF(AND($M298=1,BB$9&lt;=$B$9),LOOKUP(BB$9,$A$12:$A$111,$B$12:$B$111),IF(AND($H298=-1,BC$9=$R297),"",IF($H298=-1,BC297,IF(AND($H298=1,BA$9=$R297),$J298,IF($H298=1,BB297,""))))))))</f>
        <v/>
      </c>
      <c r="BC298" t="str">
        <f ca="1">IF($E297="","",IF($F298="",BC297,IF(AND($M298=1,BC$9&gt;$B$9),"",IF(AND($M298=1,BC$9&lt;=$B$9),LOOKUP(BC$9,$A$12:$A$111,$B$12:$B$111),IF(AND($H298=-1,BD$9=$R297),"",IF($H298=-1,BD297,IF(AND($H298=1,BB$9=$R297),$J298,IF($H298=1,BC297,""))))))))</f>
        <v/>
      </c>
      <c r="BD298" t="str">
        <f ca="1">IF($E297="","",IF($F298="",BD297,IF(AND($M298=1,BD$9&gt;$B$9),"",IF(AND($M298=1,BD$9&lt;=$B$9),LOOKUP(BD$9,$A$12:$A$111,$B$12:$B$111),IF(AND($H298=-1,BE$9=$R297),"",IF($H298=-1,BE297,IF(AND($H298=1,BC$9=$R297),$J298,IF($H298=1,BD297,""))))))))</f>
        <v/>
      </c>
      <c r="BE298" t="str">
        <f ca="1">IF($E297="","",IF($F298="",BE297,IF(AND($M298=1,BE$9&gt;$B$9),"",IF(AND($M298=1,BE$9&lt;=$B$9),LOOKUP(BE$9,$A$12:$A$111,$B$12:$B$111),IF(AND($H298=-1,BF$9=$R297),"",IF($H298=-1,BF297,IF(AND($H298=1,BD$9=$R297),$J298,IF($H298=1,BE297,""))))))))</f>
        <v/>
      </c>
      <c r="BF298" t="str">
        <f ca="1">IF($E297="","",IF($F298="",BF297,IF(AND($M298=1,BF$9&gt;$B$9),"",IF(AND($M298=1,BF$9&lt;=$B$9),LOOKUP(BF$9,$A$12:$A$111,$B$12:$B$111),IF(AND($H298=-1,BG$9=$R297),"",IF($H298=-1,BG297,IF(AND($H298=1,BE$9=$R297),$J298,IF($H298=1,BF297,""))))))))</f>
        <v/>
      </c>
      <c r="BG298" t="str">
        <f ca="1">IF($E297="","",IF($F298="",BG297,IF(AND($M298=1,BG$9&gt;$B$9),"",IF(AND($M298=1,BG$9&lt;=$B$9),LOOKUP(BG$9,$A$12:$A$111,$B$12:$B$111),IF(AND($H298=-1,BH$9=$R297),"",IF($H298=-1,BH297,IF(AND($H298=1,BF$9=$R297),$J298,IF($H298=1,BG297,""))))))))</f>
        <v/>
      </c>
      <c r="BH298" t="str">
        <f ca="1">IF($E297="","",IF($F298="",BH297,IF(AND($M298=1,BH$9&gt;$B$9),"",IF(AND($M298=1,BH$9&lt;=$B$9),LOOKUP(BH$9,$A$12:$A$111,$B$12:$B$111),IF(AND($H298=-1,BI$9=$R297),"",IF($H298=-1,BI297,IF(AND($H298=1,BG$9=$R297),$J298,IF($H298=1,BH297,""))))))))</f>
        <v/>
      </c>
      <c r="BI298" t="str">
        <f ca="1">IF($E297="","",IF($F298="",BI297,IF(AND($M298=1,BI$9&gt;$B$9),"",IF(AND($M298=1,BI$9&lt;=$B$9),LOOKUP(BI$9,$A$12:$A$111,$B$12:$B$111),IF(AND($H298=-1,BJ$9=$R297),"",IF($H298=-1,BJ297,IF(AND($H298=1,BH$9=$R297),$J298,IF($H298=1,BI297,""))))))))</f>
        <v/>
      </c>
      <c r="BJ298" t="str">
        <f ca="1">IF($E297="","",IF($F298="",BJ297,IF(AND($M298=1,BJ$9&gt;$B$9),"",IF(AND($M298=1,BJ$9&lt;=$B$9),LOOKUP(BJ$9,$A$12:$A$111,$B$12:$B$111),IF(AND($H298=-1,BK$9=$R297),"",IF($H298=-1,BK297,IF(AND($H298=1,BI$9=$R297),$J298,IF($H298=1,BJ297,""))))))))</f>
        <v/>
      </c>
      <c r="BK298" t="str">
        <f ca="1">IF($E297="","",IF($F298="",BK297,IF(AND($M298=1,BK$9&gt;$B$9),"",IF(AND($M298=1,BK$9&lt;=$B$9),LOOKUP(BK$9,$A$12:$A$111,$B$12:$B$111),IF(AND($H298=-1,BL$9=$R297),"",IF($H298=-1,BL297,IF(AND($H298=1,BJ$9=$R297),$J298,IF($H298=1,BK297,""))))))))</f>
        <v/>
      </c>
      <c r="BL298" t="str">
        <f ca="1">IF($E297="","",IF($F298="",BL297,IF(AND($M298=1,BL$9&gt;$B$9),"",IF(AND($M298=1,BL$9&lt;=$B$9),LOOKUP(BL$9,$A$12:$A$111,$B$12:$B$111),IF(AND($H298=-1,BM$9=$R297),"",IF($H298=-1,BM297,IF(AND($H298=1,BK$9=$R297),$J298,IF($H298=1,BL297,""))))))))</f>
        <v/>
      </c>
      <c r="BM298" t="str">
        <f ca="1">IF($E297="","",IF($F298="",BM297,IF(AND($M298=1,BM$9&gt;$B$9),"",IF(AND($M298=1,BM$9&lt;=$B$9),LOOKUP(BM$9,$A$12:$A$111,$B$12:$B$111),IF(AND($H298=-1,BN$9=$R297),"",IF($H298=-1,BN297,IF(AND($H298=1,BL$9=$R297),$J298,IF($H298=1,BM297,""))))))))</f>
        <v/>
      </c>
      <c r="BN298" t="str">
        <f ca="1">IF($E297="","",IF($F298="",BN297,IF(AND($M298=1,BN$9&gt;$B$9),"",IF(AND($M298=1,BN$9&lt;=$B$9),LOOKUP(BN$9,$A$12:$A$111,$B$12:$B$111),IF(AND($H298=-1,BO$9=$R297),"",IF($H298=-1,BO297,IF(AND($H298=1,BM$9=$R297),$J298,IF($H298=1,BN297,""))))))))</f>
        <v/>
      </c>
      <c r="BO298">
        <f ca="1">IF($E297="","",IF($F298="",BO297,IF(AND($M298=1,BO$9&gt;$B$9),"",IF(AND($M298=1,BO$9&lt;=$B$9),LOOKUP(BO$9,$A$12:$A$111,$B$12:$B$111),IF(AND($H298=-1,BP$9=$R297),"",IF($H298=-1,BP297,IF(AND($H298=1,BN$9=$R297),$J298,IF($H298=1,BO297,""))))))))</f>
        <v>0</v>
      </c>
      <c r="BP298">
        <f ca="1">IF($E297="","",IF($F298="",BP297,IF(AND($M298=1,BP$9&gt;$B$9),"",IF(AND($M298=1,BP$9&lt;=$B$9),LOOKUP(BP$9,$A$12:$A$111,$B$12:$B$111),IF(AND($H298=-1,BQ$9=$R297),"",IF($H298=-1,BQ297,IF(AND($H298=1,BO$9=$R297),$J298,IF($H298=1,BP297,""))))))))</f>
        <v>0</v>
      </c>
    </row>
    <row r="299" spans="4:68" x14ac:dyDescent="0.25">
      <c r="D299" s="4">
        <v>289</v>
      </c>
      <c r="E299" s="1">
        <f t="shared" ca="1" si="39"/>
        <v>24</v>
      </c>
      <c r="F299" t="str">
        <f ca="1">IF(E298="","",IF(AND(B$3="Last",G298="Zero"),F298,IF(B$3="Last",G298,IF(AND(B$3="2nd last",G297="Zero"),F298,IF(B$3="2nd last",G297,IF(AND(B$3="Opposite",G298="Zero"),F298,IF(AND(B$3="Opposite",G298="Red"),"Black",IF(AND(B$3="Opposite",G298="Black"),"Red",IF(AND(B$3="Opposite",G298="Odd"),"Even",IF(AND(B$3="Opposite",G298="Even"),"Odd",IF(AND(B$3="Opposite",G298="High"),"Low",IF(AND(B$3="Opposite",G298="Low"),"High",IF(COUNTIF(Refs!$E$5:$I$6,B$3)=1,RevLab!B$3,"")))))))))))))</f>
        <v>Black</v>
      </c>
      <c r="G299" t="str">
        <f ca="1">IF(E299="","",IF(B$2="Red/Black",LOOKUP(E299,Refs!D:D,Refs!F:F),IF(B$2="High/Low",LOOKUP(E299,Refs!D:D,Refs!H:H),IF(B$2="Odd/Even",LOOKUP(E299,Refs!D:D,Refs!J:J),""))))</f>
        <v>Black</v>
      </c>
      <c r="H299">
        <f t="shared" ca="1" si="40"/>
        <v>1</v>
      </c>
      <c r="I299">
        <f ca="1">IF(E298="","",IF(F299="","",IF(AND(R298&gt;1,P298+Q298&gt;=$B$4),$B$4,IF(R298=1,P298,P298+Q298))))</f>
        <v>9</v>
      </c>
      <c r="J299">
        <f t="shared" ca="1" si="41"/>
        <v>9</v>
      </c>
      <c r="K299">
        <f t="shared" ca="1" si="43"/>
        <v>-319</v>
      </c>
      <c r="L299">
        <f t="shared" ca="1" si="44"/>
        <v>86</v>
      </c>
      <c r="M299">
        <f t="shared" ca="1" si="42"/>
        <v>0</v>
      </c>
      <c r="P299">
        <f t="shared" ca="1" si="36"/>
        <v>3</v>
      </c>
      <c r="Q299">
        <f t="shared" ca="1" si="37"/>
        <v>9</v>
      </c>
      <c r="R299" s="2">
        <f t="shared" ca="1" si="38"/>
        <v>4</v>
      </c>
      <c r="S299" s="4">
        <f ca="1">IF(E298="","",IF($F299="",S298,IF($M299=1,LOOKUP(S$9,$A$12:$A$111,$B$12:$B$111),IF(AND($H299=-1,T$9=$R298),"",IF($H299=-1,T298,IF($H299=1,S298))))))</f>
        <v>3</v>
      </c>
      <c r="T299">
        <f ca="1">IF($E298="","",IF($F299="",T298,IF(AND($M299=1,T$9&gt;$B$9),"",IF(AND($M299=1,T$9&lt;=$B$9),LOOKUP(T$9,$A$12:$A$111,$B$12:$B$111),IF(AND($H299=-1,U$9=$R298),"",IF($H299=-1,U298,IF(AND($H299=1,S$9=$R298),$J299,IF($H299=1,T298,""))))))))</f>
        <v>3</v>
      </c>
      <c r="U299">
        <f ca="1">IF($E298="","",IF($F299="",U298,IF(AND($M299=1,U$9&gt;$B$9),"",IF(AND($M299=1,U$9&lt;=$B$9),LOOKUP(U$9,$A$12:$A$111,$B$12:$B$111),IF(AND($H299=-1,V$9=$R298),"",IF($H299=-1,V298,IF(AND($H299=1,T$9=$R298),$J299,IF($H299=1,U298,""))))))))</f>
        <v>6</v>
      </c>
      <c r="V299">
        <f ca="1">IF($E298="","",IF($F299="",V298,IF(AND($M299=1,V$9&gt;$B$9),"",IF(AND($M299=1,V$9&lt;=$B$9),LOOKUP(V$9,$A$12:$A$111,$B$12:$B$111),IF(AND($H299=-1,W$9=$R298),"",IF($H299=-1,W298,IF(AND($H299=1,U$9=$R298),$J299,IF($H299=1,V298,""))))))))</f>
        <v>9</v>
      </c>
      <c r="W299" t="str">
        <f ca="1">IF($E298="","",IF($F299="",W298,IF(AND($M299=1,W$9&gt;$B$9),"",IF(AND($M299=1,W$9&lt;=$B$9),LOOKUP(W$9,$A$12:$A$111,$B$12:$B$111),IF(AND($H299=-1,X$9=$R298),"",IF($H299=-1,X298,IF(AND($H299=1,V$9=$R298),$J299,IF($H299=1,W298,""))))))))</f>
        <v/>
      </c>
      <c r="X299" t="str">
        <f ca="1">IF($E298="","",IF($F299="",X298,IF(AND($M299=1,X$9&gt;$B$9),"",IF(AND($M299=1,X$9&lt;=$B$9),LOOKUP(X$9,$A$12:$A$111,$B$12:$B$111),IF(AND($H299=-1,Y$9=$R298),"",IF($H299=-1,Y298,IF(AND($H299=1,W$9=$R298),$J299,IF($H299=1,X298,""))))))))</f>
        <v/>
      </c>
      <c r="Y299" t="str">
        <f ca="1">IF($E298="","",IF($F299="",Y298,IF(AND($M299=1,Y$9&gt;$B$9),"",IF(AND($M299=1,Y$9&lt;=$B$9),LOOKUP(Y$9,$A$12:$A$111,$B$12:$B$111),IF(AND($H299=-1,Z$9=$R298),"",IF($H299=-1,Z298,IF(AND($H299=1,X$9=$R298),$J299,IF($H299=1,Y298,""))))))))</f>
        <v/>
      </c>
      <c r="Z299" t="str">
        <f ca="1">IF($E298="","",IF($F299="",Z298,IF(AND($M299=1,Z$9&gt;$B$9),"",IF(AND($M299=1,Z$9&lt;=$B$9),LOOKUP(Z$9,$A$12:$A$111,$B$12:$B$111),IF(AND($H299=-1,AA$9=$R298),"",IF($H299=-1,AA298,IF(AND($H299=1,Y$9=$R298),$J299,IF($H299=1,Z298,""))))))))</f>
        <v/>
      </c>
      <c r="AA299" t="str">
        <f ca="1">IF($E298="","",IF($F299="",AA298,IF(AND($M299=1,AA$9&gt;$B$9),"",IF(AND($M299=1,AA$9&lt;=$B$9),LOOKUP(AA$9,$A$12:$A$111,$B$12:$B$111),IF(AND($H299=-1,AB$9=$R298),"",IF($H299=-1,AB298,IF(AND($H299=1,Z$9=$R298),$J299,IF($H299=1,AA298,""))))))))</f>
        <v/>
      </c>
      <c r="AB299" t="str">
        <f ca="1">IF($E298="","",IF($F299="",AB298,IF(AND($M299=1,AB$9&gt;$B$9),"",IF(AND($M299=1,AB$9&lt;=$B$9),LOOKUP(AB$9,$A$12:$A$111,$B$12:$B$111),IF(AND($H299=-1,AC$9=$R298),"",IF($H299=-1,AC298,IF(AND($H299=1,AA$9=$R298),$J299,IF($H299=1,AB298,""))))))))</f>
        <v/>
      </c>
      <c r="AC299" t="str">
        <f ca="1">IF($E298="","",IF($F299="",AC298,IF(AND($M299=1,AC$9&gt;$B$9),"",IF(AND($M299=1,AC$9&lt;=$B$9),LOOKUP(AC$9,$A$12:$A$111,$B$12:$B$111),IF(AND($H299=-1,AD$9=$R298),"",IF($H299=-1,AD298,IF(AND($H299=1,AB$9=$R298),$J299,IF($H299=1,AC298,""))))))))</f>
        <v/>
      </c>
      <c r="AD299" t="str">
        <f ca="1">IF($E298="","",IF($F299="",AD298,IF(AND($M299=1,AD$9&gt;$B$9),"",IF(AND($M299=1,AD$9&lt;=$B$9),LOOKUP(AD$9,$A$12:$A$111,$B$12:$B$111),IF(AND($H299=-1,AE$9=$R298),"",IF($H299=-1,AE298,IF(AND($H299=1,AC$9=$R298),$J299,IF($H299=1,AD298,""))))))))</f>
        <v/>
      </c>
      <c r="AE299" t="str">
        <f ca="1">IF($E298="","",IF($F299="",AE298,IF(AND($M299=1,AE$9&gt;$B$9),"",IF(AND($M299=1,AE$9&lt;=$B$9),LOOKUP(AE$9,$A$12:$A$111,$B$12:$B$111),IF(AND($H299=-1,AF$9=$R298),"",IF($H299=-1,AF298,IF(AND($H299=1,AD$9=$R298),$J299,IF($H299=1,AE298,""))))))))</f>
        <v/>
      </c>
      <c r="AF299" t="str">
        <f ca="1">IF($E298="","",IF($F299="",AF298,IF(AND($M299=1,AF$9&gt;$B$9),"",IF(AND($M299=1,AF$9&lt;=$B$9),LOOKUP(AF$9,$A$12:$A$111,$B$12:$B$111),IF(AND($H299=-1,AG$9=$R298),"",IF($H299=-1,AG298,IF(AND($H299=1,AE$9=$R298),$J299,IF($H299=1,AF298,""))))))))</f>
        <v/>
      </c>
      <c r="AG299" t="str">
        <f ca="1">IF($E298="","",IF($F299="",AG298,IF(AND($M299=1,AG$9&gt;$B$9),"",IF(AND($M299=1,AG$9&lt;=$B$9),LOOKUP(AG$9,$A$12:$A$111,$B$12:$B$111),IF(AND($H299=-1,AH$9=$R298),"",IF($H299=-1,AH298,IF(AND($H299=1,AF$9=$R298),$J299,IF($H299=1,AG298,""))))))))</f>
        <v/>
      </c>
      <c r="AH299" t="str">
        <f ca="1">IF($E298="","",IF($F299="",AH298,IF(AND($M299=1,AH$9&gt;$B$9),"",IF(AND($M299=1,AH$9&lt;=$B$9),LOOKUP(AH$9,$A$12:$A$111,$B$12:$B$111),IF(AND($H299=-1,AI$9=$R298),"",IF($H299=-1,AI298,IF(AND($H299=1,AG$9=$R298),$J299,IF($H299=1,AH298,""))))))))</f>
        <v/>
      </c>
      <c r="AI299" t="str">
        <f ca="1">IF($E298="","",IF($F299="",AI298,IF(AND($M299=1,AI$9&gt;$B$9),"",IF(AND($M299=1,AI$9&lt;=$B$9),LOOKUP(AI$9,$A$12:$A$111,$B$12:$B$111),IF(AND($H299=-1,AJ$9=$R298),"",IF($H299=-1,AJ298,IF(AND($H299=1,AH$9=$R298),$J299,IF($H299=1,AI298,""))))))))</f>
        <v/>
      </c>
      <c r="AJ299" t="str">
        <f ca="1">IF($E298="","",IF($F299="",AJ298,IF(AND($M299=1,AJ$9&gt;$B$9),"",IF(AND($M299=1,AJ$9&lt;=$B$9),LOOKUP(AJ$9,$A$12:$A$111,$B$12:$B$111),IF(AND($H299=-1,AK$9=$R298),"",IF($H299=-1,AK298,IF(AND($H299=1,AI$9=$R298),$J299,IF($H299=1,AJ298,""))))))))</f>
        <v/>
      </c>
      <c r="AK299" t="str">
        <f ca="1">IF($E298="","",IF($F299="",AK298,IF(AND($M299=1,AK$9&gt;$B$9),"",IF(AND($M299=1,AK$9&lt;=$B$9),LOOKUP(AK$9,$A$12:$A$111,$B$12:$B$111),IF(AND($H299=-1,AL$9=$R298),"",IF($H299=-1,AL298,IF(AND($H299=1,AJ$9=$R298),$J299,IF($H299=1,AK298,""))))))))</f>
        <v/>
      </c>
      <c r="AL299" t="str">
        <f ca="1">IF($E298="","",IF($F299="",AL298,IF(AND($M299=1,AL$9&gt;$B$9),"",IF(AND($M299=1,AL$9&lt;=$B$9),LOOKUP(AL$9,$A$12:$A$111,$B$12:$B$111),IF(AND($H299=-1,AM$9=$R298),"",IF($H299=-1,AM298,IF(AND($H299=1,AK$9=$R298),$J299,IF($H299=1,AL298,""))))))))</f>
        <v/>
      </c>
      <c r="AM299" t="str">
        <f ca="1">IF($E298="","",IF($F299="",AM298,IF(AND($M299=1,AM$9&gt;$B$9),"",IF(AND($M299=1,AM$9&lt;=$B$9),LOOKUP(AM$9,$A$12:$A$111,$B$12:$B$111),IF(AND($H299=-1,AN$9=$R298),"",IF($H299=-1,AN298,IF(AND($H299=1,AL$9=$R298),$J299,IF($H299=1,AM298,""))))))))</f>
        <v/>
      </c>
      <c r="AN299" t="str">
        <f ca="1">IF($E298="","",IF($F299="",AN298,IF(AND($M299=1,AN$9&gt;$B$9),"",IF(AND($M299=1,AN$9&lt;=$B$9),LOOKUP(AN$9,$A$12:$A$111,$B$12:$B$111),IF(AND($H299=-1,AO$9=$R298),"",IF($H299=-1,AO298,IF(AND($H299=1,AM$9=$R298),$J299,IF($H299=1,AN298,""))))))))</f>
        <v/>
      </c>
      <c r="AO299" t="str">
        <f ca="1">IF($E298="","",IF($F299="",AO298,IF(AND($M299=1,AO$9&gt;$B$9),"",IF(AND($M299=1,AO$9&lt;=$B$9),LOOKUP(AO$9,$A$12:$A$111,$B$12:$B$111),IF(AND($H299=-1,AP$9=$R298),"",IF($H299=-1,AP298,IF(AND($H299=1,AN$9=$R298),$J299,IF($H299=1,AO298,""))))))))</f>
        <v/>
      </c>
      <c r="AP299" t="str">
        <f ca="1">IF($E298="","",IF($F299="",AP298,IF(AND($M299=1,AP$9&gt;$B$9),"",IF(AND($M299=1,AP$9&lt;=$B$9),LOOKUP(AP$9,$A$12:$A$111,$B$12:$B$111),IF(AND($H299=-1,AQ$9=$R298),"",IF($H299=-1,AQ298,IF(AND($H299=1,AO$9=$R298),$J299,IF($H299=1,AP298,""))))))))</f>
        <v/>
      </c>
      <c r="AQ299" t="str">
        <f ca="1">IF($E298="","",IF($F299="",AQ298,IF(AND($M299=1,AQ$9&gt;$B$9),"",IF(AND($M299=1,AQ$9&lt;=$B$9),LOOKUP(AQ$9,$A$12:$A$111,$B$12:$B$111),IF(AND($H299=-1,AR$9=$R298),"",IF($H299=-1,AR298,IF(AND($H299=1,AP$9=$R298),$J299,IF($H299=1,AQ298,""))))))))</f>
        <v/>
      </c>
      <c r="AR299" t="str">
        <f ca="1">IF($E298="","",IF($F299="",AR298,IF(AND($M299=1,AR$9&gt;$B$9),"",IF(AND($M299=1,AR$9&lt;=$B$9),LOOKUP(AR$9,$A$12:$A$111,$B$12:$B$111),IF(AND($H299=-1,AS$9=$R298),"",IF($H299=-1,AS298,IF(AND($H299=1,AQ$9=$R298),$J299,IF($H299=1,AR298,""))))))))</f>
        <v/>
      </c>
      <c r="AS299" t="str">
        <f ca="1">IF($E298="","",IF($F299="",AS298,IF(AND($M299=1,AS$9&gt;$B$9),"",IF(AND($M299=1,AS$9&lt;=$B$9),LOOKUP(AS$9,$A$12:$A$111,$B$12:$B$111),IF(AND($H299=-1,AT$9=$R298),"",IF($H299=-1,AT298,IF(AND($H299=1,AR$9=$R298),$J299,IF($H299=1,AS298,""))))))))</f>
        <v/>
      </c>
      <c r="AT299" t="str">
        <f ca="1">IF($E298="","",IF($F299="",AT298,IF(AND($M299=1,AT$9&gt;$B$9),"",IF(AND($M299=1,AT$9&lt;=$B$9),LOOKUP(AT$9,$A$12:$A$111,$B$12:$B$111),IF(AND($H299=-1,AU$9=$R298),"",IF($H299=-1,AU298,IF(AND($H299=1,AS$9=$R298),$J299,IF($H299=1,AT298,""))))))))</f>
        <v/>
      </c>
      <c r="AU299" t="str">
        <f ca="1">IF($E298="","",IF($F299="",AU298,IF(AND($M299=1,AU$9&gt;$B$9),"",IF(AND($M299=1,AU$9&lt;=$B$9),LOOKUP(AU$9,$A$12:$A$111,$B$12:$B$111),IF(AND($H299=-1,AV$9=$R298),"",IF($H299=-1,AV298,IF(AND($H299=1,AT$9=$R298),$J299,IF($H299=1,AU298,""))))))))</f>
        <v/>
      </c>
      <c r="AV299" t="str">
        <f ca="1">IF($E298="","",IF($F299="",AV298,IF(AND($M299=1,AV$9&gt;$B$9),"",IF(AND($M299=1,AV$9&lt;=$B$9),LOOKUP(AV$9,$A$12:$A$111,$B$12:$B$111),IF(AND($H299=-1,AW$9=$R298),"",IF($H299=-1,AW298,IF(AND($H299=1,AU$9=$R298),$J299,IF($H299=1,AV298,""))))))))</f>
        <v/>
      </c>
      <c r="AW299" t="str">
        <f ca="1">IF($E298="","",IF($F299="",AW298,IF(AND($M299=1,AW$9&gt;$B$9),"",IF(AND($M299=1,AW$9&lt;=$B$9),LOOKUP(AW$9,$A$12:$A$111,$B$12:$B$111),IF(AND($H299=-1,AX$9=$R298),"",IF($H299=-1,AX298,IF(AND($H299=1,AV$9=$R298),$J299,IF($H299=1,AW298,""))))))))</f>
        <v/>
      </c>
      <c r="AX299" t="str">
        <f ca="1">IF($E298="","",IF($F299="",AX298,IF(AND($M299=1,AX$9&gt;$B$9),"",IF(AND($M299=1,AX$9&lt;=$B$9),LOOKUP(AX$9,$A$12:$A$111,$B$12:$B$111),IF(AND($H299=-1,AY$9=$R298),"",IF($H299=-1,AY298,IF(AND($H299=1,AW$9=$R298),$J299,IF($H299=1,AX298,""))))))))</f>
        <v/>
      </c>
      <c r="AY299" t="str">
        <f ca="1">IF($E298="","",IF($F299="",AY298,IF(AND($M299=1,AY$9&gt;$B$9),"",IF(AND($M299=1,AY$9&lt;=$B$9),LOOKUP(AY$9,$A$12:$A$111,$B$12:$B$111),IF(AND($H299=-1,AZ$9=$R298),"",IF($H299=-1,AZ298,IF(AND($H299=1,AX$9=$R298),$J299,IF($H299=1,AY298,""))))))))</f>
        <v/>
      </c>
      <c r="AZ299" t="str">
        <f ca="1">IF($E298="","",IF($F299="",AZ298,IF(AND($M299=1,AZ$9&gt;$B$9),"",IF(AND($M299=1,AZ$9&lt;=$B$9),LOOKUP(AZ$9,$A$12:$A$111,$B$12:$B$111),IF(AND($H299=-1,BA$9=$R298),"",IF($H299=-1,BA298,IF(AND($H299=1,AY$9=$R298),$J299,IF($H299=1,AZ298,""))))))))</f>
        <v/>
      </c>
      <c r="BA299" t="str">
        <f ca="1">IF($E298="","",IF($F299="",BA298,IF(AND($M299=1,BA$9&gt;$B$9),"",IF(AND($M299=1,BA$9&lt;=$B$9),LOOKUP(BA$9,$A$12:$A$111,$B$12:$B$111),IF(AND($H299=-1,BB$9=$R298),"",IF($H299=-1,BB298,IF(AND($H299=1,AZ$9=$R298),$J299,IF($H299=1,BA298,""))))))))</f>
        <v/>
      </c>
      <c r="BB299" t="str">
        <f ca="1">IF($E298="","",IF($F299="",BB298,IF(AND($M299=1,BB$9&gt;$B$9),"",IF(AND($M299=1,BB$9&lt;=$B$9),LOOKUP(BB$9,$A$12:$A$111,$B$12:$B$111),IF(AND($H299=-1,BC$9=$R298),"",IF($H299=-1,BC298,IF(AND($H299=1,BA$9=$R298),$J299,IF($H299=1,BB298,""))))))))</f>
        <v/>
      </c>
      <c r="BC299" t="str">
        <f ca="1">IF($E298="","",IF($F299="",BC298,IF(AND($M299=1,BC$9&gt;$B$9),"",IF(AND($M299=1,BC$9&lt;=$B$9),LOOKUP(BC$9,$A$12:$A$111,$B$12:$B$111),IF(AND($H299=-1,BD$9=$R298),"",IF($H299=-1,BD298,IF(AND($H299=1,BB$9=$R298),$J299,IF($H299=1,BC298,""))))))))</f>
        <v/>
      </c>
      <c r="BD299" t="str">
        <f ca="1">IF($E298="","",IF($F299="",BD298,IF(AND($M299=1,BD$9&gt;$B$9),"",IF(AND($M299=1,BD$9&lt;=$B$9),LOOKUP(BD$9,$A$12:$A$111,$B$12:$B$111),IF(AND($H299=-1,BE$9=$R298),"",IF($H299=-1,BE298,IF(AND($H299=1,BC$9=$R298),$J299,IF($H299=1,BD298,""))))))))</f>
        <v/>
      </c>
      <c r="BE299" t="str">
        <f ca="1">IF($E298="","",IF($F299="",BE298,IF(AND($M299=1,BE$9&gt;$B$9),"",IF(AND($M299=1,BE$9&lt;=$B$9),LOOKUP(BE$9,$A$12:$A$111,$B$12:$B$111),IF(AND($H299=-1,BF$9=$R298),"",IF($H299=-1,BF298,IF(AND($H299=1,BD$9=$R298),$J299,IF($H299=1,BE298,""))))))))</f>
        <v/>
      </c>
      <c r="BF299" t="str">
        <f ca="1">IF($E298="","",IF($F299="",BF298,IF(AND($M299=1,BF$9&gt;$B$9),"",IF(AND($M299=1,BF$9&lt;=$B$9),LOOKUP(BF$9,$A$12:$A$111,$B$12:$B$111),IF(AND($H299=-1,BG$9=$R298),"",IF($H299=-1,BG298,IF(AND($H299=1,BE$9=$R298),$J299,IF($H299=1,BF298,""))))))))</f>
        <v/>
      </c>
      <c r="BG299" t="str">
        <f ca="1">IF($E298="","",IF($F299="",BG298,IF(AND($M299=1,BG$9&gt;$B$9),"",IF(AND($M299=1,BG$9&lt;=$B$9),LOOKUP(BG$9,$A$12:$A$111,$B$12:$B$111),IF(AND($H299=-1,BH$9=$R298),"",IF($H299=-1,BH298,IF(AND($H299=1,BF$9=$R298),$J299,IF($H299=1,BG298,""))))))))</f>
        <v/>
      </c>
      <c r="BH299" t="str">
        <f ca="1">IF($E298="","",IF($F299="",BH298,IF(AND($M299=1,BH$9&gt;$B$9),"",IF(AND($M299=1,BH$9&lt;=$B$9),LOOKUP(BH$9,$A$12:$A$111,$B$12:$B$111),IF(AND($H299=-1,BI$9=$R298),"",IF($H299=-1,BI298,IF(AND($H299=1,BG$9=$R298),$J299,IF($H299=1,BH298,""))))))))</f>
        <v/>
      </c>
      <c r="BI299" t="str">
        <f ca="1">IF($E298="","",IF($F299="",BI298,IF(AND($M299=1,BI$9&gt;$B$9),"",IF(AND($M299=1,BI$9&lt;=$B$9),LOOKUP(BI$9,$A$12:$A$111,$B$12:$B$111),IF(AND($H299=-1,BJ$9=$R298),"",IF($H299=-1,BJ298,IF(AND($H299=1,BH$9=$R298),$J299,IF($H299=1,BI298,""))))))))</f>
        <v/>
      </c>
      <c r="BJ299" t="str">
        <f ca="1">IF($E298="","",IF($F299="",BJ298,IF(AND($M299=1,BJ$9&gt;$B$9),"",IF(AND($M299=1,BJ$9&lt;=$B$9),LOOKUP(BJ$9,$A$12:$A$111,$B$12:$B$111),IF(AND($H299=-1,BK$9=$R298),"",IF($H299=-1,BK298,IF(AND($H299=1,BI$9=$R298),$J299,IF($H299=1,BJ298,""))))))))</f>
        <v/>
      </c>
      <c r="BK299" t="str">
        <f ca="1">IF($E298="","",IF($F299="",BK298,IF(AND($M299=1,BK$9&gt;$B$9),"",IF(AND($M299=1,BK$9&lt;=$B$9),LOOKUP(BK$9,$A$12:$A$111,$B$12:$B$111),IF(AND($H299=-1,BL$9=$R298),"",IF($H299=-1,BL298,IF(AND($H299=1,BJ$9=$R298),$J299,IF($H299=1,BK298,""))))))))</f>
        <v/>
      </c>
      <c r="BL299" t="str">
        <f ca="1">IF($E298="","",IF($F299="",BL298,IF(AND($M299=1,BL$9&gt;$B$9),"",IF(AND($M299=1,BL$9&lt;=$B$9),LOOKUP(BL$9,$A$12:$A$111,$B$12:$B$111),IF(AND($H299=-1,BM$9=$R298),"",IF($H299=-1,BM298,IF(AND($H299=1,BK$9=$R298),$J299,IF($H299=1,BL298,""))))))))</f>
        <v/>
      </c>
      <c r="BM299" t="str">
        <f ca="1">IF($E298="","",IF($F299="",BM298,IF(AND($M299=1,BM$9&gt;$B$9),"",IF(AND($M299=1,BM$9&lt;=$B$9),LOOKUP(BM$9,$A$12:$A$111,$B$12:$B$111),IF(AND($H299=-1,BN$9=$R298),"",IF($H299=-1,BN298,IF(AND($H299=1,BL$9=$R298),$J299,IF($H299=1,BM298,""))))))))</f>
        <v/>
      </c>
      <c r="BN299" t="str">
        <f ca="1">IF($E298="","",IF($F299="",BN298,IF(AND($M299=1,BN$9&gt;$B$9),"",IF(AND($M299=1,BN$9&lt;=$B$9),LOOKUP(BN$9,$A$12:$A$111,$B$12:$B$111),IF(AND($H299=-1,BO$9=$R298),"",IF($H299=-1,BO298,IF(AND($H299=1,BM$9=$R298),$J299,IF($H299=1,BN298,""))))))))</f>
        <v/>
      </c>
      <c r="BO299">
        <f ca="1">IF($E298="","",IF($F299="",BO298,IF(AND($M299=1,BO$9&gt;$B$9),"",IF(AND($M299=1,BO$9&lt;=$B$9),LOOKUP(BO$9,$A$12:$A$111,$B$12:$B$111),IF(AND($H299=-1,BP$9=$R298),"",IF($H299=-1,BP298,IF(AND($H299=1,BN$9=$R298),$J299,IF($H299=1,BO298,""))))))))</f>
        <v>0</v>
      </c>
      <c r="BP299">
        <f ca="1">IF($E298="","",IF($F299="",BP298,IF(AND($M299=1,BP$9&gt;$B$9),"",IF(AND($M299=1,BP$9&lt;=$B$9),LOOKUP(BP$9,$A$12:$A$111,$B$12:$B$111),IF(AND($H299=-1,BQ$9=$R298),"",IF($H299=-1,BQ298,IF(AND($H299=1,BO$9=$R298),$J299,IF($H299=1,BP298,""))))))))</f>
        <v>0</v>
      </c>
    </row>
    <row r="300" spans="4:68" x14ac:dyDescent="0.25">
      <c r="D300" s="4">
        <v>290</v>
      </c>
      <c r="E300" s="1">
        <f t="shared" ca="1" si="39"/>
        <v>6</v>
      </c>
      <c r="F300" t="str">
        <f ca="1">IF(E299="","",IF(AND(B$3="Last",G299="Zero"),F299,IF(B$3="Last",G299,IF(AND(B$3="2nd last",G298="Zero"),F299,IF(B$3="2nd last",G298,IF(AND(B$3="Opposite",G299="Zero"),F299,IF(AND(B$3="Opposite",G299="Red"),"Black",IF(AND(B$3="Opposite",G299="Black"),"Red",IF(AND(B$3="Opposite",G299="Odd"),"Even",IF(AND(B$3="Opposite",G299="Even"),"Odd",IF(AND(B$3="Opposite",G299="High"),"Low",IF(AND(B$3="Opposite",G299="Low"),"High",IF(COUNTIF(Refs!$E$5:$I$6,B$3)=1,RevLab!B$3,"")))))))))))))</f>
        <v>Black</v>
      </c>
      <c r="G300" t="str">
        <f ca="1">IF(E300="","",IF(B$2="Red/Black",LOOKUP(E300,Refs!D:D,Refs!F:F),IF(B$2="High/Low",LOOKUP(E300,Refs!D:D,Refs!H:H),IF(B$2="Odd/Even",LOOKUP(E300,Refs!D:D,Refs!J:J),""))))</f>
        <v>Black</v>
      </c>
      <c r="H300">
        <f t="shared" ca="1" si="40"/>
        <v>1</v>
      </c>
      <c r="I300">
        <f ca="1">IF(E299="","",IF(F300="","",IF(AND(R299&gt;1,P299+Q299&gt;=$B$4),$B$4,IF(R299=1,P299,P299+Q299))))</f>
        <v>12</v>
      </c>
      <c r="J300">
        <f t="shared" ca="1" si="41"/>
        <v>12</v>
      </c>
      <c r="K300">
        <f t="shared" ca="1" si="43"/>
        <v>-307</v>
      </c>
      <c r="L300">
        <f t="shared" ca="1" si="44"/>
        <v>86</v>
      </c>
      <c r="M300">
        <f t="shared" ca="1" si="42"/>
        <v>0</v>
      </c>
      <c r="P300">
        <f t="shared" ca="1" si="36"/>
        <v>3</v>
      </c>
      <c r="Q300">
        <f t="shared" ca="1" si="37"/>
        <v>12</v>
      </c>
      <c r="R300" s="2">
        <f t="shared" ca="1" si="38"/>
        <v>5</v>
      </c>
      <c r="S300" s="4">
        <f ca="1">IF(E299="","",IF($F300="",S299,IF($M300=1,LOOKUP(S$9,$A$12:$A$111,$B$12:$B$111),IF(AND($H300=-1,T$9=$R299),"",IF($H300=-1,T299,IF($H300=1,S299))))))</f>
        <v>3</v>
      </c>
      <c r="T300">
        <f ca="1">IF($E299="","",IF($F300="",T299,IF(AND($M300=1,T$9&gt;$B$9),"",IF(AND($M300=1,T$9&lt;=$B$9),LOOKUP(T$9,$A$12:$A$111,$B$12:$B$111),IF(AND($H300=-1,U$9=$R299),"",IF($H300=-1,U299,IF(AND($H300=1,S$9=$R299),$J300,IF($H300=1,T299,""))))))))</f>
        <v>3</v>
      </c>
      <c r="U300">
        <f ca="1">IF($E299="","",IF($F300="",U299,IF(AND($M300=1,U$9&gt;$B$9),"",IF(AND($M300=1,U$9&lt;=$B$9),LOOKUP(U$9,$A$12:$A$111,$B$12:$B$111),IF(AND($H300=-1,V$9=$R299),"",IF($H300=-1,V299,IF(AND($H300=1,T$9=$R299),$J300,IF($H300=1,U299,""))))))))</f>
        <v>6</v>
      </c>
      <c r="V300">
        <f ca="1">IF($E299="","",IF($F300="",V299,IF(AND($M300=1,V$9&gt;$B$9),"",IF(AND($M300=1,V$9&lt;=$B$9),LOOKUP(V$9,$A$12:$A$111,$B$12:$B$111),IF(AND($H300=-1,W$9=$R299),"",IF($H300=-1,W299,IF(AND($H300=1,U$9=$R299),$J300,IF($H300=1,V299,""))))))))</f>
        <v>9</v>
      </c>
      <c r="W300">
        <f ca="1">IF($E299="","",IF($F300="",W299,IF(AND($M300=1,W$9&gt;$B$9),"",IF(AND($M300=1,W$9&lt;=$B$9),LOOKUP(W$9,$A$12:$A$111,$B$12:$B$111),IF(AND($H300=-1,X$9=$R299),"",IF($H300=-1,X299,IF(AND($H300=1,V$9=$R299),$J300,IF($H300=1,W299,""))))))))</f>
        <v>12</v>
      </c>
      <c r="X300" t="str">
        <f ca="1">IF($E299="","",IF($F300="",X299,IF(AND($M300=1,X$9&gt;$B$9),"",IF(AND($M300=1,X$9&lt;=$B$9),LOOKUP(X$9,$A$12:$A$111,$B$12:$B$111),IF(AND($H300=-1,Y$9=$R299),"",IF($H300=-1,Y299,IF(AND($H300=1,W$9=$R299),$J300,IF($H300=1,X299,""))))))))</f>
        <v/>
      </c>
      <c r="Y300" t="str">
        <f ca="1">IF($E299="","",IF($F300="",Y299,IF(AND($M300=1,Y$9&gt;$B$9),"",IF(AND($M300=1,Y$9&lt;=$B$9),LOOKUP(Y$9,$A$12:$A$111,$B$12:$B$111),IF(AND($H300=-1,Z$9=$R299),"",IF($H300=-1,Z299,IF(AND($H300=1,X$9=$R299),$J300,IF($H300=1,Y299,""))))))))</f>
        <v/>
      </c>
      <c r="Z300" t="str">
        <f ca="1">IF($E299="","",IF($F300="",Z299,IF(AND($M300=1,Z$9&gt;$B$9),"",IF(AND($M300=1,Z$9&lt;=$B$9),LOOKUP(Z$9,$A$12:$A$111,$B$12:$B$111),IF(AND($H300=-1,AA$9=$R299),"",IF($H300=-1,AA299,IF(AND($H300=1,Y$9=$R299),$J300,IF($H300=1,Z299,""))))))))</f>
        <v/>
      </c>
      <c r="AA300" t="str">
        <f ca="1">IF($E299="","",IF($F300="",AA299,IF(AND($M300=1,AA$9&gt;$B$9),"",IF(AND($M300=1,AA$9&lt;=$B$9),LOOKUP(AA$9,$A$12:$A$111,$B$12:$B$111),IF(AND($H300=-1,AB$9=$R299),"",IF($H300=-1,AB299,IF(AND($H300=1,Z$9=$R299),$J300,IF($H300=1,AA299,""))))))))</f>
        <v/>
      </c>
      <c r="AB300" t="str">
        <f ca="1">IF($E299="","",IF($F300="",AB299,IF(AND($M300=1,AB$9&gt;$B$9),"",IF(AND($M300=1,AB$9&lt;=$B$9),LOOKUP(AB$9,$A$12:$A$111,$B$12:$B$111),IF(AND($H300=-1,AC$9=$R299),"",IF($H300=-1,AC299,IF(AND($H300=1,AA$9=$R299),$J300,IF($H300=1,AB299,""))))))))</f>
        <v/>
      </c>
      <c r="AC300" t="str">
        <f ca="1">IF($E299="","",IF($F300="",AC299,IF(AND($M300=1,AC$9&gt;$B$9),"",IF(AND($M300=1,AC$9&lt;=$B$9),LOOKUP(AC$9,$A$12:$A$111,$B$12:$B$111),IF(AND($H300=-1,AD$9=$R299),"",IF($H300=-1,AD299,IF(AND($H300=1,AB$9=$R299),$J300,IF($H300=1,AC299,""))))))))</f>
        <v/>
      </c>
      <c r="AD300" t="str">
        <f ca="1">IF($E299="","",IF($F300="",AD299,IF(AND($M300=1,AD$9&gt;$B$9),"",IF(AND($M300=1,AD$9&lt;=$B$9),LOOKUP(AD$9,$A$12:$A$111,$B$12:$B$111),IF(AND($H300=-1,AE$9=$R299),"",IF($H300=-1,AE299,IF(AND($H300=1,AC$9=$R299),$J300,IF($H300=1,AD299,""))))))))</f>
        <v/>
      </c>
      <c r="AE300" t="str">
        <f ca="1">IF($E299="","",IF($F300="",AE299,IF(AND($M300=1,AE$9&gt;$B$9),"",IF(AND($M300=1,AE$9&lt;=$B$9),LOOKUP(AE$9,$A$12:$A$111,$B$12:$B$111),IF(AND($H300=-1,AF$9=$R299),"",IF($H300=-1,AF299,IF(AND($H300=1,AD$9=$R299),$J300,IF($H300=1,AE299,""))))))))</f>
        <v/>
      </c>
      <c r="AF300" t="str">
        <f ca="1">IF($E299="","",IF($F300="",AF299,IF(AND($M300=1,AF$9&gt;$B$9),"",IF(AND($M300=1,AF$9&lt;=$B$9),LOOKUP(AF$9,$A$12:$A$111,$B$12:$B$111),IF(AND($H300=-1,AG$9=$R299),"",IF($H300=-1,AG299,IF(AND($H300=1,AE$9=$R299),$J300,IF($H300=1,AF299,""))))))))</f>
        <v/>
      </c>
      <c r="AG300" t="str">
        <f ca="1">IF($E299="","",IF($F300="",AG299,IF(AND($M300=1,AG$9&gt;$B$9),"",IF(AND($M300=1,AG$9&lt;=$B$9),LOOKUP(AG$9,$A$12:$A$111,$B$12:$B$111),IF(AND($H300=-1,AH$9=$R299),"",IF($H300=-1,AH299,IF(AND($H300=1,AF$9=$R299),$J300,IF($H300=1,AG299,""))))))))</f>
        <v/>
      </c>
      <c r="AH300" t="str">
        <f ca="1">IF($E299="","",IF($F300="",AH299,IF(AND($M300=1,AH$9&gt;$B$9),"",IF(AND($M300=1,AH$9&lt;=$B$9),LOOKUP(AH$9,$A$12:$A$111,$B$12:$B$111),IF(AND($H300=-1,AI$9=$R299),"",IF($H300=-1,AI299,IF(AND($H300=1,AG$9=$R299),$J300,IF($H300=1,AH299,""))))))))</f>
        <v/>
      </c>
      <c r="AI300" t="str">
        <f ca="1">IF($E299="","",IF($F300="",AI299,IF(AND($M300=1,AI$9&gt;$B$9),"",IF(AND($M300=1,AI$9&lt;=$B$9),LOOKUP(AI$9,$A$12:$A$111,$B$12:$B$111),IF(AND($H300=-1,AJ$9=$R299),"",IF($H300=-1,AJ299,IF(AND($H300=1,AH$9=$R299),$J300,IF($H300=1,AI299,""))))))))</f>
        <v/>
      </c>
      <c r="AJ300" t="str">
        <f ca="1">IF($E299="","",IF($F300="",AJ299,IF(AND($M300=1,AJ$9&gt;$B$9),"",IF(AND($M300=1,AJ$9&lt;=$B$9),LOOKUP(AJ$9,$A$12:$A$111,$B$12:$B$111),IF(AND($H300=-1,AK$9=$R299),"",IF($H300=-1,AK299,IF(AND($H300=1,AI$9=$R299),$J300,IF($H300=1,AJ299,""))))))))</f>
        <v/>
      </c>
      <c r="AK300" t="str">
        <f ca="1">IF($E299="","",IF($F300="",AK299,IF(AND($M300=1,AK$9&gt;$B$9),"",IF(AND($M300=1,AK$9&lt;=$B$9),LOOKUP(AK$9,$A$12:$A$111,$B$12:$B$111),IF(AND($H300=-1,AL$9=$R299),"",IF($H300=-1,AL299,IF(AND($H300=1,AJ$9=$R299),$J300,IF($H300=1,AK299,""))))))))</f>
        <v/>
      </c>
      <c r="AL300" t="str">
        <f ca="1">IF($E299="","",IF($F300="",AL299,IF(AND($M300=1,AL$9&gt;$B$9),"",IF(AND($M300=1,AL$9&lt;=$B$9),LOOKUP(AL$9,$A$12:$A$111,$B$12:$B$111),IF(AND($H300=-1,AM$9=$R299),"",IF($H300=-1,AM299,IF(AND($H300=1,AK$9=$R299),$J300,IF($H300=1,AL299,""))))))))</f>
        <v/>
      </c>
      <c r="AM300" t="str">
        <f ca="1">IF($E299="","",IF($F300="",AM299,IF(AND($M300=1,AM$9&gt;$B$9),"",IF(AND($M300=1,AM$9&lt;=$B$9),LOOKUP(AM$9,$A$12:$A$111,$B$12:$B$111),IF(AND($H300=-1,AN$9=$R299),"",IF($H300=-1,AN299,IF(AND($H300=1,AL$9=$R299),$J300,IF($H300=1,AM299,""))))))))</f>
        <v/>
      </c>
      <c r="AN300" t="str">
        <f ca="1">IF($E299="","",IF($F300="",AN299,IF(AND($M300=1,AN$9&gt;$B$9),"",IF(AND($M300=1,AN$9&lt;=$B$9),LOOKUP(AN$9,$A$12:$A$111,$B$12:$B$111),IF(AND($H300=-1,AO$9=$R299),"",IF($H300=-1,AO299,IF(AND($H300=1,AM$9=$R299),$J300,IF($H300=1,AN299,""))))))))</f>
        <v/>
      </c>
      <c r="AO300" t="str">
        <f ca="1">IF($E299="","",IF($F300="",AO299,IF(AND($M300=1,AO$9&gt;$B$9),"",IF(AND($M300=1,AO$9&lt;=$B$9),LOOKUP(AO$9,$A$12:$A$111,$B$12:$B$111),IF(AND($H300=-1,AP$9=$R299),"",IF($H300=-1,AP299,IF(AND($H300=1,AN$9=$R299),$J300,IF($H300=1,AO299,""))))))))</f>
        <v/>
      </c>
      <c r="AP300" t="str">
        <f ca="1">IF($E299="","",IF($F300="",AP299,IF(AND($M300=1,AP$9&gt;$B$9),"",IF(AND($M300=1,AP$9&lt;=$B$9),LOOKUP(AP$9,$A$12:$A$111,$B$12:$B$111),IF(AND($H300=-1,AQ$9=$R299),"",IF($H300=-1,AQ299,IF(AND($H300=1,AO$9=$R299),$J300,IF($H300=1,AP299,""))))))))</f>
        <v/>
      </c>
      <c r="AQ300" t="str">
        <f ca="1">IF($E299="","",IF($F300="",AQ299,IF(AND($M300=1,AQ$9&gt;$B$9),"",IF(AND($M300=1,AQ$9&lt;=$B$9),LOOKUP(AQ$9,$A$12:$A$111,$B$12:$B$111),IF(AND($H300=-1,AR$9=$R299),"",IF($H300=-1,AR299,IF(AND($H300=1,AP$9=$R299),$J300,IF($H300=1,AQ299,""))))))))</f>
        <v/>
      </c>
      <c r="AR300" t="str">
        <f ca="1">IF($E299="","",IF($F300="",AR299,IF(AND($M300=1,AR$9&gt;$B$9),"",IF(AND($M300=1,AR$9&lt;=$B$9),LOOKUP(AR$9,$A$12:$A$111,$B$12:$B$111),IF(AND($H300=-1,AS$9=$R299),"",IF($H300=-1,AS299,IF(AND($H300=1,AQ$9=$R299),$J300,IF($H300=1,AR299,""))))))))</f>
        <v/>
      </c>
      <c r="AS300" t="str">
        <f ca="1">IF($E299="","",IF($F300="",AS299,IF(AND($M300=1,AS$9&gt;$B$9),"",IF(AND($M300=1,AS$9&lt;=$B$9),LOOKUP(AS$9,$A$12:$A$111,$B$12:$B$111),IF(AND($H300=-1,AT$9=$R299),"",IF($H300=-1,AT299,IF(AND($H300=1,AR$9=$R299),$J300,IF($H300=1,AS299,""))))))))</f>
        <v/>
      </c>
      <c r="AT300" t="str">
        <f ca="1">IF($E299="","",IF($F300="",AT299,IF(AND($M300=1,AT$9&gt;$B$9),"",IF(AND($M300=1,AT$9&lt;=$B$9),LOOKUP(AT$9,$A$12:$A$111,$B$12:$B$111),IF(AND($H300=-1,AU$9=$R299),"",IF($H300=-1,AU299,IF(AND($H300=1,AS$9=$R299),$J300,IF($H300=1,AT299,""))))))))</f>
        <v/>
      </c>
      <c r="AU300" t="str">
        <f ca="1">IF($E299="","",IF($F300="",AU299,IF(AND($M300=1,AU$9&gt;$B$9),"",IF(AND($M300=1,AU$9&lt;=$B$9),LOOKUP(AU$9,$A$12:$A$111,$B$12:$B$111),IF(AND($H300=-1,AV$9=$R299),"",IF($H300=-1,AV299,IF(AND($H300=1,AT$9=$R299),$J300,IF($H300=1,AU299,""))))))))</f>
        <v/>
      </c>
      <c r="AV300" t="str">
        <f ca="1">IF($E299="","",IF($F300="",AV299,IF(AND($M300=1,AV$9&gt;$B$9),"",IF(AND($M300=1,AV$9&lt;=$B$9),LOOKUP(AV$9,$A$12:$A$111,$B$12:$B$111),IF(AND($H300=-1,AW$9=$R299),"",IF($H300=-1,AW299,IF(AND($H300=1,AU$9=$R299),$J300,IF($H300=1,AV299,""))))))))</f>
        <v/>
      </c>
      <c r="AW300" t="str">
        <f ca="1">IF($E299="","",IF($F300="",AW299,IF(AND($M300=1,AW$9&gt;$B$9),"",IF(AND($M300=1,AW$9&lt;=$B$9),LOOKUP(AW$9,$A$12:$A$111,$B$12:$B$111),IF(AND($H300=-1,AX$9=$R299),"",IF($H300=-1,AX299,IF(AND($H300=1,AV$9=$R299),$J300,IF($H300=1,AW299,""))))))))</f>
        <v/>
      </c>
      <c r="AX300" t="str">
        <f ca="1">IF($E299="","",IF($F300="",AX299,IF(AND($M300=1,AX$9&gt;$B$9),"",IF(AND($M300=1,AX$9&lt;=$B$9),LOOKUP(AX$9,$A$12:$A$111,$B$12:$B$111),IF(AND($H300=-1,AY$9=$R299),"",IF($H300=-1,AY299,IF(AND($H300=1,AW$9=$R299),$J300,IF($H300=1,AX299,""))))))))</f>
        <v/>
      </c>
      <c r="AY300" t="str">
        <f ca="1">IF($E299="","",IF($F300="",AY299,IF(AND($M300=1,AY$9&gt;$B$9),"",IF(AND($M300=1,AY$9&lt;=$B$9),LOOKUP(AY$9,$A$12:$A$111,$B$12:$B$111),IF(AND($H300=-1,AZ$9=$R299),"",IF($H300=-1,AZ299,IF(AND($H300=1,AX$9=$R299),$J300,IF($H300=1,AY299,""))))))))</f>
        <v/>
      </c>
      <c r="AZ300" t="str">
        <f ca="1">IF($E299="","",IF($F300="",AZ299,IF(AND($M300=1,AZ$9&gt;$B$9),"",IF(AND($M300=1,AZ$9&lt;=$B$9),LOOKUP(AZ$9,$A$12:$A$111,$B$12:$B$111),IF(AND($H300=-1,BA$9=$R299),"",IF($H300=-1,BA299,IF(AND($H300=1,AY$9=$R299),$J300,IF($H300=1,AZ299,""))))))))</f>
        <v/>
      </c>
      <c r="BA300" t="str">
        <f ca="1">IF($E299="","",IF($F300="",BA299,IF(AND($M300=1,BA$9&gt;$B$9),"",IF(AND($M300=1,BA$9&lt;=$B$9),LOOKUP(BA$9,$A$12:$A$111,$B$12:$B$111),IF(AND($H300=-1,BB$9=$R299),"",IF($H300=-1,BB299,IF(AND($H300=1,AZ$9=$R299),$J300,IF($H300=1,BA299,""))))))))</f>
        <v/>
      </c>
      <c r="BB300" t="str">
        <f ca="1">IF($E299="","",IF($F300="",BB299,IF(AND($M300=1,BB$9&gt;$B$9),"",IF(AND($M300=1,BB$9&lt;=$B$9),LOOKUP(BB$9,$A$12:$A$111,$B$12:$B$111),IF(AND($H300=-1,BC$9=$R299),"",IF($H300=-1,BC299,IF(AND($H300=1,BA$9=$R299),$J300,IF($H300=1,BB299,""))))))))</f>
        <v/>
      </c>
      <c r="BC300" t="str">
        <f ca="1">IF($E299="","",IF($F300="",BC299,IF(AND($M300=1,BC$9&gt;$B$9),"",IF(AND($M300=1,BC$9&lt;=$B$9),LOOKUP(BC$9,$A$12:$A$111,$B$12:$B$111),IF(AND($H300=-1,BD$9=$R299),"",IF($H300=-1,BD299,IF(AND($H300=1,BB$9=$R299),$J300,IF($H300=1,BC299,""))))))))</f>
        <v/>
      </c>
      <c r="BD300" t="str">
        <f ca="1">IF($E299="","",IF($F300="",BD299,IF(AND($M300=1,BD$9&gt;$B$9),"",IF(AND($M300=1,BD$9&lt;=$B$9),LOOKUP(BD$9,$A$12:$A$111,$B$12:$B$111),IF(AND($H300=-1,BE$9=$R299),"",IF($H300=-1,BE299,IF(AND($H300=1,BC$9=$R299),$J300,IF($H300=1,BD299,""))))))))</f>
        <v/>
      </c>
      <c r="BE300" t="str">
        <f ca="1">IF($E299="","",IF($F300="",BE299,IF(AND($M300=1,BE$9&gt;$B$9),"",IF(AND($M300=1,BE$9&lt;=$B$9),LOOKUP(BE$9,$A$12:$A$111,$B$12:$B$111),IF(AND($H300=-1,BF$9=$R299),"",IF($H300=-1,BF299,IF(AND($H300=1,BD$9=$R299),$J300,IF($H300=1,BE299,""))))))))</f>
        <v/>
      </c>
      <c r="BF300" t="str">
        <f ca="1">IF($E299="","",IF($F300="",BF299,IF(AND($M300=1,BF$9&gt;$B$9),"",IF(AND($M300=1,BF$9&lt;=$B$9),LOOKUP(BF$9,$A$12:$A$111,$B$12:$B$111),IF(AND($H300=-1,BG$9=$R299),"",IF($H300=-1,BG299,IF(AND($H300=1,BE$9=$R299),$J300,IF($H300=1,BF299,""))))))))</f>
        <v/>
      </c>
      <c r="BG300" t="str">
        <f ca="1">IF($E299="","",IF($F300="",BG299,IF(AND($M300=1,BG$9&gt;$B$9),"",IF(AND($M300=1,BG$9&lt;=$B$9),LOOKUP(BG$9,$A$12:$A$111,$B$12:$B$111),IF(AND($H300=-1,BH$9=$R299),"",IF($H300=-1,BH299,IF(AND($H300=1,BF$9=$R299),$J300,IF($H300=1,BG299,""))))))))</f>
        <v/>
      </c>
      <c r="BH300" t="str">
        <f ca="1">IF($E299="","",IF($F300="",BH299,IF(AND($M300=1,BH$9&gt;$B$9),"",IF(AND($M300=1,BH$9&lt;=$B$9),LOOKUP(BH$9,$A$12:$A$111,$B$12:$B$111),IF(AND($H300=-1,BI$9=$R299),"",IF($H300=-1,BI299,IF(AND($H300=1,BG$9=$R299),$J300,IF($H300=1,BH299,""))))))))</f>
        <v/>
      </c>
      <c r="BI300" t="str">
        <f ca="1">IF($E299="","",IF($F300="",BI299,IF(AND($M300=1,BI$9&gt;$B$9),"",IF(AND($M300=1,BI$9&lt;=$B$9),LOOKUP(BI$9,$A$12:$A$111,$B$12:$B$111),IF(AND($H300=-1,BJ$9=$R299),"",IF($H300=-1,BJ299,IF(AND($H300=1,BH$9=$R299),$J300,IF($H300=1,BI299,""))))))))</f>
        <v/>
      </c>
      <c r="BJ300" t="str">
        <f ca="1">IF($E299="","",IF($F300="",BJ299,IF(AND($M300=1,BJ$9&gt;$B$9),"",IF(AND($M300=1,BJ$9&lt;=$B$9),LOOKUP(BJ$9,$A$12:$A$111,$B$12:$B$111),IF(AND($H300=-1,BK$9=$R299),"",IF($H300=-1,BK299,IF(AND($H300=1,BI$9=$R299),$J300,IF($H300=1,BJ299,""))))))))</f>
        <v/>
      </c>
      <c r="BK300" t="str">
        <f ca="1">IF($E299="","",IF($F300="",BK299,IF(AND($M300=1,BK$9&gt;$B$9),"",IF(AND($M300=1,BK$9&lt;=$B$9),LOOKUP(BK$9,$A$12:$A$111,$B$12:$B$111),IF(AND($H300=-1,BL$9=$R299),"",IF($H300=-1,BL299,IF(AND($H300=1,BJ$9=$R299),$J300,IF($H300=1,BK299,""))))))))</f>
        <v/>
      </c>
      <c r="BL300" t="str">
        <f ca="1">IF($E299="","",IF($F300="",BL299,IF(AND($M300=1,BL$9&gt;$B$9),"",IF(AND($M300=1,BL$9&lt;=$B$9),LOOKUP(BL$9,$A$12:$A$111,$B$12:$B$111),IF(AND($H300=-1,BM$9=$R299),"",IF($H300=-1,BM299,IF(AND($H300=1,BK$9=$R299),$J300,IF($H300=1,BL299,""))))))))</f>
        <v/>
      </c>
      <c r="BM300" t="str">
        <f ca="1">IF($E299="","",IF($F300="",BM299,IF(AND($M300=1,BM$9&gt;$B$9),"",IF(AND($M300=1,BM$9&lt;=$B$9),LOOKUP(BM$9,$A$12:$A$111,$B$12:$B$111),IF(AND($H300=-1,BN$9=$R299),"",IF($H300=-1,BN299,IF(AND($H300=1,BL$9=$R299),$J300,IF($H300=1,BM299,""))))))))</f>
        <v/>
      </c>
      <c r="BN300" t="str">
        <f ca="1">IF($E299="","",IF($F300="",BN299,IF(AND($M300=1,BN$9&gt;$B$9),"",IF(AND($M300=1,BN$9&lt;=$B$9),LOOKUP(BN$9,$A$12:$A$111,$B$12:$B$111),IF(AND($H300=-1,BO$9=$R299),"",IF($H300=-1,BO299,IF(AND($H300=1,BM$9=$R299),$J300,IF($H300=1,BN299,""))))))))</f>
        <v/>
      </c>
      <c r="BO300">
        <f ca="1">IF($E299="","",IF($F300="",BO299,IF(AND($M300=1,BO$9&gt;$B$9),"",IF(AND($M300=1,BO$9&lt;=$B$9),LOOKUP(BO$9,$A$12:$A$111,$B$12:$B$111),IF(AND($H300=-1,BP$9=$R299),"",IF($H300=-1,BP299,IF(AND($H300=1,BN$9=$R299),$J300,IF($H300=1,BO299,""))))))))</f>
        <v>0</v>
      </c>
      <c r="BP300">
        <f ca="1">IF($E299="","",IF($F300="",BP299,IF(AND($M300=1,BP$9&gt;$B$9),"",IF(AND($M300=1,BP$9&lt;=$B$9),LOOKUP(BP$9,$A$12:$A$111,$B$12:$B$111),IF(AND($H300=-1,BQ$9=$R299),"",IF($H300=-1,BQ299,IF(AND($H300=1,BO$9=$R299),$J300,IF($H300=1,BP299,""))))))))</f>
        <v>0</v>
      </c>
    </row>
    <row r="301" spans="4:68" x14ac:dyDescent="0.25">
      <c r="D301" s="4">
        <v>291</v>
      </c>
      <c r="E301" s="1">
        <f t="shared" ca="1" si="39"/>
        <v>29</v>
      </c>
      <c r="F301" t="str">
        <f ca="1">IF(E300="","",IF(AND(B$3="Last",G300="Zero"),F300,IF(B$3="Last",G300,IF(AND(B$3="2nd last",G299="Zero"),F300,IF(B$3="2nd last",G299,IF(AND(B$3="Opposite",G300="Zero"),F300,IF(AND(B$3="Opposite",G300="Red"),"Black",IF(AND(B$3="Opposite",G300="Black"),"Red",IF(AND(B$3="Opposite",G300="Odd"),"Even",IF(AND(B$3="Opposite",G300="Even"),"Odd",IF(AND(B$3="Opposite",G300="High"),"Low",IF(AND(B$3="Opposite",G300="Low"),"High",IF(COUNTIF(Refs!$E$5:$I$6,B$3)=1,RevLab!B$3,"")))))))))))))</f>
        <v>Black</v>
      </c>
      <c r="G301" t="str">
        <f ca="1">IF(E301="","",IF(B$2="Red/Black",LOOKUP(E301,Refs!D:D,Refs!F:F),IF(B$2="High/Low",LOOKUP(E301,Refs!D:D,Refs!H:H),IF(B$2="Odd/Even",LOOKUP(E301,Refs!D:D,Refs!J:J),""))))</f>
        <v>Black</v>
      </c>
      <c r="H301">
        <f t="shared" ca="1" si="40"/>
        <v>1</v>
      </c>
      <c r="I301">
        <f ca="1">IF(E300="","",IF(F301="","",IF(AND(R300&gt;1,P300+Q300&gt;=$B$4),$B$4,IF(R300=1,P300,P300+Q300))))</f>
        <v>15</v>
      </c>
      <c r="J301">
        <f t="shared" ca="1" si="41"/>
        <v>15</v>
      </c>
      <c r="K301">
        <f t="shared" ca="1" si="43"/>
        <v>-292</v>
      </c>
      <c r="L301">
        <f t="shared" ca="1" si="44"/>
        <v>86</v>
      </c>
      <c r="M301">
        <f t="shared" ca="1" si="42"/>
        <v>0</v>
      </c>
      <c r="P301">
        <f t="shared" ca="1" si="36"/>
        <v>3</v>
      </c>
      <c r="Q301">
        <f t="shared" ca="1" si="37"/>
        <v>15</v>
      </c>
      <c r="R301" s="2">
        <f t="shared" ca="1" si="38"/>
        <v>6</v>
      </c>
      <c r="S301" s="4">
        <f ca="1">IF(E300="","",IF($F301="",S300,IF($M301=1,LOOKUP(S$9,$A$12:$A$111,$B$12:$B$111),IF(AND($H301=-1,T$9=$R300),"",IF($H301=-1,T300,IF($H301=1,S300))))))</f>
        <v>3</v>
      </c>
      <c r="T301">
        <f ca="1">IF($E300="","",IF($F301="",T300,IF(AND($M301=1,T$9&gt;$B$9),"",IF(AND($M301=1,T$9&lt;=$B$9),LOOKUP(T$9,$A$12:$A$111,$B$12:$B$111),IF(AND($H301=-1,U$9=$R300),"",IF($H301=-1,U300,IF(AND($H301=1,S$9=$R300),$J301,IF($H301=1,T300,""))))))))</f>
        <v>3</v>
      </c>
      <c r="U301">
        <f ca="1">IF($E300="","",IF($F301="",U300,IF(AND($M301=1,U$9&gt;$B$9),"",IF(AND($M301=1,U$9&lt;=$B$9),LOOKUP(U$9,$A$12:$A$111,$B$12:$B$111),IF(AND($H301=-1,V$9=$R300),"",IF($H301=-1,V300,IF(AND($H301=1,T$9=$R300),$J301,IF($H301=1,U300,""))))))))</f>
        <v>6</v>
      </c>
      <c r="V301">
        <f ca="1">IF($E300="","",IF($F301="",V300,IF(AND($M301=1,V$9&gt;$B$9),"",IF(AND($M301=1,V$9&lt;=$B$9),LOOKUP(V$9,$A$12:$A$111,$B$12:$B$111),IF(AND($H301=-1,W$9=$R300),"",IF($H301=-1,W300,IF(AND($H301=1,U$9=$R300),$J301,IF($H301=1,V300,""))))))))</f>
        <v>9</v>
      </c>
      <c r="W301">
        <f ca="1">IF($E300="","",IF($F301="",W300,IF(AND($M301=1,W$9&gt;$B$9),"",IF(AND($M301=1,W$9&lt;=$B$9),LOOKUP(W$9,$A$12:$A$111,$B$12:$B$111),IF(AND($H301=-1,X$9=$R300),"",IF($H301=-1,X300,IF(AND($H301=1,V$9=$R300),$J301,IF($H301=1,W300,""))))))))</f>
        <v>12</v>
      </c>
      <c r="X301">
        <f ca="1">IF($E300="","",IF($F301="",X300,IF(AND($M301=1,X$9&gt;$B$9),"",IF(AND($M301=1,X$9&lt;=$B$9),LOOKUP(X$9,$A$12:$A$111,$B$12:$B$111),IF(AND($H301=-1,Y$9=$R300),"",IF($H301=-1,Y300,IF(AND($H301=1,W$9=$R300),$J301,IF($H301=1,X300,""))))))))</f>
        <v>15</v>
      </c>
      <c r="Y301" t="str">
        <f ca="1">IF($E300="","",IF($F301="",Y300,IF(AND($M301=1,Y$9&gt;$B$9),"",IF(AND($M301=1,Y$9&lt;=$B$9),LOOKUP(Y$9,$A$12:$A$111,$B$12:$B$111),IF(AND($H301=-1,Z$9=$R300),"",IF($H301=-1,Z300,IF(AND($H301=1,X$9=$R300),$J301,IF($H301=1,Y300,""))))))))</f>
        <v/>
      </c>
      <c r="Z301" t="str">
        <f ca="1">IF($E300="","",IF($F301="",Z300,IF(AND($M301=1,Z$9&gt;$B$9),"",IF(AND($M301=1,Z$9&lt;=$B$9),LOOKUP(Z$9,$A$12:$A$111,$B$12:$B$111),IF(AND($H301=-1,AA$9=$R300),"",IF($H301=-1,AA300,IF(AND($H301=1,Y$9=$R300),$J301,IF($H301=1,Z300,""))))))))</f>
        <v/>
      </c>
      <c r="AA301" t="str">
        <f ca="1">IF($E300="","",IF($F301="",AA300,IF(AND($M301=1,AA$9&gt;$B$9),"",IF(AND($M301=1,AA$9&lt;=$B$9),LOOKUP(AA$9,$A$12:$A$111,$B$12:$B$111),IF(AND($H301=-1,AB$9=$R300),"",IF($H301=-1,AB300,IF(AND($H301=1,Z$9=$R300),$J301,IF($H301=1,AA300,""))))))))</f>
        <v/>
      </c>
      <c r="AB301" t="str">
        <f ca="1">IF($E300="","",IF($F301="",AB300,IF(AND($M301=1,AB$9&gt;$B$9),"",IF(AND($M301=1,AB$9&lt;=$B$9),LOOKUP(AB$9,$A$12:$A$111,$B$12:$B$111),IF(AND($H301=-1,AC$9=$R300),"",IF($H301=-1,AC300,IF(AND($H301=1,AA$9=$R300),$J301,IF($H301=1,AB300,""))))))))</f>
        <v/>
      </c>
      <c r="AC301" t="str">
        <f ca="1">IF($E300="","",IF($F301="",AC300,IF(AND($M301=1,AC$9&gt;$B$9),"",IF(AND($M301=1,AC$9&lt;=$B$9),LOOKUP(AC$9,$A$12:$A$111,$B$12:$B$111),IF(AND($H301=-1,AD$9=$R300),"",IF($H301=-1,AD300,IF(AND($H301=1,AB$9=$R300),$J301,IF($H301=1,AC300,""))))))))</f>
        <v/>
      </c>
      <c r="AD301" t="str">
        <f ca="1">IF($E300="","",IF($F301="",AD300,IF(AND($M301=1,AD$9&gt;$B$9),"",IF(AND($M301=1,AD$9&lt;=$B$9),LOOKUP(AD$9,$A$12:$A$111,$B$12:$B$111),IF(AND($H301=-1,AE$9=$R300),"",IF($H301=-1,AE300,IF(AND($H301=1,AC$9=$R300),$J301,IF($H301=1,AD300,""))))))))</f>
        <v/>
      </c>
      <c r="AE301" t="str">
        <f ca="1">IF($E300="","",IF($F301="",AE300,IF(AND($M301=1,AE$9&gt;$B$9),"",IF(AND($M301=1,AE$9&lt;=$B$9),LOOKUP(AE$9,$A$12:$A$111,$B$12:$B$111),IF(AND($H301=-1,AF$9=$R300),"",IF($H301=-1,AF300,IF(AND($H301=1,AD$9=$R300),$J301,IF($H301=1,AE300,""))))))))</f>
        <v/>
      </c>
      <c r="AF301" t="str">
        <f ca="1">IF($E300="","",IF($F301="",AF300,IF(AND($M301=1,AF$9&gt;$B$9),"",IF(AND($M301=1,AF$9&lt;=$B$9),LOOKUP(AF$9,$A$12:$A$111,$B$12:$B$111),IF(AND($H301=-1,AG$9=$R300),"",IF($H301=-1,AG300,IF(AND($H301=1,AE$9=$R300),$J301,IF($H301=1,AF300,""))))))))</f>
        <v/>
      </c>
      <c r="AG301" t="str">
        <f ca="1">IF($E300="","",IF($F301="",AG300,IF(AND($M301=1,AG$9&gt;$B$9),"",IF(AND($M301=1,AG$9&lt;=$B$9),LOOKUP(AG$9,$A$12:$A$111,$B$12:$B$111),IF(AND($H301=-1,AH$9=$R300),"",IF($H301=-1,AH300,IF(AND($H301=1,AF$9=$R300),$J301,IF($H301=1,AG300,""))))))))</f>
        <v/>
      </c>
      <c r="AH301" t="str">
        <f ca="1">IF($E300="","",IF($F301="",AH300,IF(AND($M301=1,AH$9&gt;$B$9),"",IF(AND($M301=1,AH$9&lt;=$B$9),LOOKUP(AH$9,$A$12:$A$111,$B$12:$B$111),IF(AND($H301=-1,AI$9=$R300),"",IF($H301=-1,AI300,IF(AND($H301=1,AG$9=$R300),$J301,IF($H301=1,AH300,""))))))))</f>
        <v/>
      </c>
      <c r="AI301" t="str">
        <f ca="1">IF($E300="","",IF($F301="",AI300,IF(AND($M301=1,AI$9&gt;$B$9),"",IF(AND($M301=1,AI$9&lt;=$B$9),LOOKUP(AI$9,$A$12:$A$111,$B$12:$B$111),IF(AND($H301=-1,AJ$9=$R300),"",IF($H301=-1,AJ300,IF(AND($H301=1,AH$9=$R300),$J301,IF($H301=1,AI300,""))))))))</f>
        <v/>
      </c>
      <c r="AJ301" t="str">
        <f ca="1">IF($E300="","",IF($F301="",AJ300,IF(AND($M301=1,AJ$9&gt;$B$9),"",IF(AND($M301=1,AJ$9&lt;=$B$9),LOOKUP(AJ$9,$A$12:$A$111,$B$12:$B$111),IF(AND($H301=-1,AK$9=$R300),"",IF($H301=-1,AK300,IF(AND($H301=1,AI$9=$R300),$J301,IF($H301=1,AJ300,""))))))))</f>
        <v/>
      </c>
      <c r="AK301" t="str">
        <f ca="1">IF($E300="","",IF($F301="",AK300,IF(AND($M301=1,AK$9&gt;$B$9),"",IF(AND($M301=1,AK$9&lt;=$B$9),LOOKUP(AK$9,$A$12:$A$111,$B$12:$B$111),IF(AND($H301=-1,AL$9=$R300),"",IF($H301=-1,AL300,IF(AND($H301=1,AJ$9=$R300),$J301,IF($H301=1,AK300,""))))))))</f>
        <v/>
      </c>
      <c r="AL301" t="str">
        <f ca="1">IF($E300="","",IF($F301="",AL300,IF(AND($M301=1,AL$9&gt;$B$9),"",IF(AND($M301=1,AL$9&lt;=$B$9),LOOKUP(AL$9,$A$12:$A$111,$B$12:$B$111),IF(AND($H301=-1,AM$9=$R300),"",IF($H301=-1,AM300,IF(AND($H301=1,AK$9=$R300),$J301,IF($H301=1,AL300,""))))))))</f>
        <v/>
      </c>
      <c r="AM301" t="str">
        <f ca="1">IF($E300="","",IF($F301="",AM300,IF(AND($M301=1,AM$9&gt;$B$9),"",IF(AND($M301=1,AM$9&lt;=$B$9),LOOKUP(AM$9,$A$12:$A$111,$B$12:$B$111),IF(AND($H301=-1,AN$9=$R300),"",IF($H301=-1,AN300,IF(AND($H301=1,AL$9=$R300),$J301,IF($H301=1,AM300,""))))))))</f>
        <v/>
      </c>
      <c r="AN301" t="str">
        <f ca="1">IF($E300="","",IF($F301="",AN300,IF(AND($M301=1,AN$9&gt;$B$9),"",IF(AND($M301=1,AN$9&lt;=$B$9),LOOKUP(AN$9,$A$12:$A$111,$B$12:$B$111),IF(AND($H301=-1,AO$9=$R300),"",IF($H301=-1,AO300,IF(AND($H301=1,AM$9=$R300),$J301,IF($H301=1,AN300,""))))))))</f>
        <v/>
      </c>
      <c r="AO301" t="str">
        <f ca="1">IF($E300="","",IF($F301="",AO300,IF(AND($M301=1,AO$9&gt;$B$9),"",IF(AND($M301=1,AO$9&lt;=$B$9),LOOKUP(AO$9,$A$12:$A$111,$B$12:$B$111),IF(AND($H301=-1,AP$9=$R300),"",IF($H301=-1,AP300,IF(AND($H301=1,AN$9=$R300),$J301,IF($H301=1,AO300,""))))))))</f>
        <v/>
      </c>
      <c r="AP301" t="str">
        <f ca="1">IF($E300="","",IF($F301="",AP300,IF(AND($M301=1,AP$9&gt;$B$9),"",IF(AND($M301=1,AP$9&lt;=$B$9),LOOKUP(AP$9,$A$12:$A$111,$B$12:$B$111),IF(AND($H301=-1,AQ$9=$R300),"",IF($H301=-1,AQ300,IF(AND($H301=1,AO$9=$R300),$J301,IF($H301=1,AP300,""))))))))</f>
        <v/>
      </c>
      <c r="AQ301" t="str">
        <f ca="1">IF($E300="","",IF($F301="",AQ300,IF(AND($M301=1,AQ$9&gt;$B$9),"",IF(AND($M301=1,AQ$9&lt;=$B$9),LOOKUP(AQ$9,$A$12:$A$111,$B$12:$B$111),IF(AND($H301=-1,AR$9=$R300),"",IF($H301=-1,AR300,IF(AND($H301=1,AP$9=$R300),$J301,IF($H301=1,AQ300,""))))))))</f>
        <v/>
      </c>
      <c r="AR301" t="str">
        <f ca="1">IF($E300="","",IF($F301="",AR300,IF(AND($M301=1,AR$9&gt;$B$9),"",IF(AND($M301=1,AR$9&lt;=$B$9),LOOKUP(AR$9,$A$12:$A$111,$B$12:$B$111),IF(AND($H301=-1,AS$9=$R300),"",IF($H301=-1,AS300,IF(AND($H301=1,AQ$9=$R300),$J301,IF($H301=1,AR300,""))))))))</f>
        <v/>
      </c>
      <c r="AS301" t="str">
        <f ca="1">IF($E300="","",IF($F301="",AS300,IF(AND($M301=1,AS$9&gt;$B$9),"",IF(AND($M301=1,AS$9&lt;=$B$9),LOOKUP(AS$9,$A$12:$A$111,$B$12:$B$111),IF(AND($H301=-1,AT$9=$R300),"",IF($H301=-1,AT300,IF(AND($H301=1,AR$9=$R300),$J301,IF($H301=1,AS300,""))))))))</f>
        <v/>
      </c>
      <c r="AT301" t="str">
        <f ca="1">IF($E300="","",IF($F301="",AT300,IF(AND($M301=1,AT$9&gt;$B$9),"",IF(AND($M301=1,AT$9&lt;=$B$9),LOOKUP(AT$9,$A$12:$A$111,$B$12:$B$111),IF(AND($H301=-1,AU$9=$R300),"",IF($H301=-1,AU300,IF(AND($H301=1,AS$9=$R300),$J301,IF($H301=1,AT300,""))))))))</f>
        <v/>
      </c>
      <c r="AU301" t="str">
        <f ca="1">IF($E300="","",IF($F301="",AU300,IF(AND($M301=1,AU$9&gt;$B$9),"",IF(AND($M301=1,AU$9&lt;=$B$9),LOOKUP(AU$9,$A$12:$A$111,$B$12:$B$111),IF(AND($H301=-1,AV$9=$R300),"",IF($H301=-1,AV300,IF(AND($H301=1,AT$9=$R300),$J301,IF($H301=1,AU300,""))))))))</f>
        <v/>
      </c>
      <c r="AV301" t="str">
        <f ca="1">IF($E300="","",IF($F301="",AV300,IF(AND($M301=1,AV$9&gt;$B$9),"",IF(AND($M301=1,AV$9&lt;=$B$9),LOOKUP(AV$9,$A$12:$A$111,$B$12:$B$111),IF(AND($H301=-1,AW$9=$R300),"",IF($H301=-1,AW300,IF(AND($H301=1,AU$9=$R300),$J301,IF($H301=1,AV300,""))))))))</f>
        <v/>
      </c>
      <c r="AW301" t="str">
        <f ca="1">IF($E300="","",IF($F301="",AW300,IF(AND($M301=1,AW$9&gt;$B$9),"",IF(AND($M301=1,AW$9&lt;=$B$9),LOOKUP(AW$9,$A$12:$A$111,$B$12:$B$111),IF(AND($H301=-1,AX$9=$R300),"",IF($H301=-1,AX300,IF(AND($H301=1,AV$9=$R300),$J301,IF($H301=1,AW300,""))))))))</f>
        <v/>
      </c>
      <c r="AX301" t="str">
        <f ca="1">IF($E300="","",IF($F301="",AX300,IF(AND($M301=1,AX$9&gt;$B$9),"",IF(AND($M301=1,AX$9&lt;=$B$9),LOOKUP(AX$9,$A$12:$A$111,$B$12:$B$111),IF(AND($H301=-1,AY$9=$R300),"",IF($H301=-1,AY300,IF(AND($H301=1,AW$9=$R300),$J301,IF($H301=1,AX300,""))))))))</f>
        <v/>
      </c>
      <c r="AY301" t="str">
        <f ca="1">IF($E300="","",IF($F301="",AY300,IF(AND($M301=1,AY$9&gt;$B$9),"",IF(AND($M301=1,AY$9&lt;=$B$9),LOOKUP(AY$9,$A$12:$A$111,$B$12:$B$111),IF(AND($H301=-1,AZ$9=$R300),"",IF($H301=-1,AZ300,IF(AND($H301=1,AX$9=$R300),$J301,IF($H301=1,AY300,""))))))))</f>
        <v/>
      </c>
      <c r="AZ301" t="str">
        <f ca="1">IF($E300="","",IF($F301="",AZ300,IF(AND($M301=1,AZ$9&gt;$B$9),"",IF(AND($M301=1,AZ$9&lt;=$B$9),LOOKUP(AZ$9,$A$12:$A$111,$B$12:$B$111),IF(AND($H301=-1,BA$9=$R300),"",IF($H301=-1,BA300,IF(AND($H301=1,AY$9=$R300),$J301,IF($H301=1,AZ300,""))))))))</f>
        <v/>
      </c>
      <c r="BA301" t="str">
        <f ca="1">IF($E300="","",IF($F301="",BA300,IF(AND($M301=1,BA$9&gt;$B$9),"",IF(AND($M301=1,BA$9&lt;=$B$9),LOOKUP(BA$9,$A$12:$A$111,$B$12:$B$111),IF(AND($H301=-1,BB$9=$R300),"",IF($H301=-1,BB300,IF(AND($H301=1,AZ$9=$R300),$J301,IF($H301=1,BA300,""))))))))</f>
        <v/>
      </c>
      <c r="BB301" t="str">
        <f ca="1">IF($E300="","",IF($F301="",BB300,IF(AND($M301=1,BB$9&gt;$B$9),"",IF(AND($M301=1,BB$9&lt;=$B$9),LOOKUP(BB$9,$A$12:$A$111,$B$12:$B$111),IF(AND($H301=-1,BC$9=$R300),"",IF($H301=-1,BC300,IF(AND($H301=1,BA$9=$R300),$J301,IF($H301=1,BB300,""))))))))</f>
        <v/>
      </c>
      <c r="BC301" t="str">
        <f ca="1">IF($E300="","",IF($F301="",BC300,IF(AND($M301=1,BC$9&gt;$B$9),"",IF(AND($M301=1,BC$9&lt;=$B$9),LOOKUP(BC$9,$A$12:$A$111,$B$12:$B$111),IF(AND($H301=-1,BD$9=$R300),"",IF($H301=-1,BD300,IF(AND($H301=1,BB$9=$R300),$J301,IF($H301=1,BC300,""))))))))</f>
        <v/>
      </c>
      <c r="BD301" t="str">
        <f ca="1">IF($E300="","",IF($F301="",BD300,IF(AND($M301=1,BD$9&gt;$B$9),"",IF(AND($M301=1,BD$9&lt;=$B$9),LOOKUP(BD$9,$A$12:$A$111,$B$12:$B$111),IF(AND($H301=-1,BE$9=$R300),"",IF($H301=-1,BE300,IF(AND($H301=1,BC$9=$R300),$J301,IF($H301=1,BD300,""))))))))</f>
        <v/>
      </c>
      <c r="BE301" t="str">
        <f ca="1">IF($E300="","",IF($F301="",BE300,IF(AND($M301=1,BE$9&gt;$B$9),"",IF(AND($M301=1,BE$9&lt;=$B$9),LOOKUP(BE$9,$A$12:$A$111,$B$12:$B$111),IF(AND($H301=-1,BF$9=$R300),"",IF($H301=-1,BF300,IF(AND($H301=1,BD$9=$R300),$J301,IF($H301=1,BE300,""))))))))</f>
        <v/>
      </c>
      <c r="BF301" t="str">
        <f ca="1">IF($E300="","",IF($F301="",BF300,IF(AND($M301=1,BF$9&gt;$B$9),"",IF(AND($M301=1,BF$9&lt;=$B$9),LOOKUP(BF$9,$A$12:$A$111,$B$12:$B$111),IF(AND($H301=-1,BG$9=$R300),"",IF($H301=-1,BG300,IF(AND($H301=1,BE$9=$R300),$J301,IF($H301=1,BF300,""))))))))</f>
        <v/>
      </c>
      <c r="BG301" t="str">
        <f ca="1">IF($E300="","",IF($F301="",BG300,IF(AND($M301=1,BG$9&gt;$B$9),"",IF(AND($M301=1,BG$9&lt;=$B$9),LOOKUP(BG$9,$A$12:$A$111,$B$12:$B$111),IF(AND($H301=-1,BH$9=$R300),"",IF($H301=-1,BH300,IF(AND($H301=1,BF$9=$R300),$J301,IF($H301=1,BG300,""))))))))</f>
        <v/>
      </c>
      <c r="BH301" t="str">
        <f ca="1">IF($E300="","",IF($F301="",BH300,IF(AND($M301=1,BH$9&gt;$B$9),"",IF(AND($M301=1,BH$9&lt;=$B$9),LOOKUP(BH$9,$A$12:$A$111,$B$12:$B$111),IF(AND($H301=-1,BI$9=$R300),"",IF($H301=-1,BI300,IF(AND($H301=1,BG$9=$R300),$J301,IF($H301=1,BH300,""))))))))</f>
        <v/>
      </c>
      <c r="BI301" t="str">
        <f ca="1">IF($E300="","",IF($F301="",BI300,IF(AND($M301=1,BI$9&gt;$B$9),"",IF(AND($M301=1,BI$9&lt;=$B$9),LOOKUP(BI$9,$A$12:$A$111,$B$12:$B$111),IF(AND($H301=-1,BJ$9=$R300),"",IF($H301=-1,BJ300,IF(AND($H301=1,BH$9=$R300),$J301,IF($H301=1,BI300,""))))))))</f>
        <v/>
      </c>
      <c r="BJ301" t="str">
        <f ca="1">IF($E300="","",IF($F301="",BJ300,IF(AND($M301=1,BJ$9&gt;$B$9),"",IF(AND($M301=1,BJ$9&lt;=$B$9),LOOKUP(BJ$9,$A$12:$A$111,$B$12:$B$111),IF(AND($H301=-1,BK$9=$R300),"",IF($H301=-1,BK300,IF(AND($H301=1,BI$9=$R300),$J301,IF($H301=1,BJ300,""))))))))</f>
        <v/>
      </c>
      <c r="BK301" t="str">
        <f ca="1">IF($E300="","",IF($F301="",BK300,IF(AND($M301=1,BK$9&gt;$B$9),"",IF(AND($M301=1,BK$9&lt;=$B$9),LOOKUP(BK$9,$A$12:$A$111,$B$12:$B$111),IF(AND($H301=-1,BL$9=$R300),"",IF($H301=-1,BL300,IF(AND($H301=1,BJ$9=$R300),$J301,IF($H301=1,BK300,""))))))))</f>
        <v/>
      </c>
      <c r="BL301" t="str">
        <f ca="1">IF($E300="","",IF($F301="",BL300,IF(AND($M301=1,BL$9&gt;$B$9),"",IF(AND($M301=1,BL$9&lt;=$B$9),LOOKUP(BL$9,$A$12:$A$111,$B$12:$B$111),IF(AND($H301=-1,BM$9=$R300),"",IF($H301=-1,BM300,IF(AND($H301=1,BK$9=$R300),$J301,IF($H301=1,BL300,""))))))))</f>
        <v/>
      </c>
      <c r="BM301" t="str">
        <f ca="1">IF($E300="","",IF($F301="",BM300,IF(AND($M301=1,BM$9&gt;$B$9),"",IF(AND($M301=1,BM$9&lt;=$B$9),LOOKUP(BM$9,$A$12:$A$111,$B$12:$B$111),IF(AND($H301=-1,BN$9=$R300),"",IF($H301=-1,BN300,IF(AND($H301=1,BL$9=$R300),$J301,IF($H301=1,BM300,""))))))))</f>
        <v/>
      </c>
      <c r="BN301" t="str">
        <f ca="1">IF($E300="","",IF($F301="",BN300,IF(AND($M301=1,BN$9&gt;$B$9),"",IF(AND($M301=1,BN$9&lt;=$B$9),LOOKUP(BN$9,$A$12:$A$111,$B$12:$B$111),IF(AND($H301=-1,BO$9=$R300),"",IF($H301=-1,BO300,IF(AND($H301=1,BM$9=$R300),$J301,IF($H301=1,BN300,""))))))))</f>
        <v/>
      </c>
      <c r="BO301">
        <f ca="1">IF($E300="","",IF($F301="",BO300,IF(AND($M301=1,BO$9&gt;$B$9),"",IF(AND($M301=1,BO$9&lt;=$B$9),LOOKUP(BO$9,$A$12:$A$111,$B$12:$B$111),IF(AND($H301=-1,BP$9=$R300),"",IF($H301=-1,BP300,IF(AND($H301=1,BN$9=$R300),$J301,IF($H301=1,BO300,""))))))))</f>
        <v>0</v>
      </c>
      <c r="BP301">
        <f ca="1">IF($E300="","",IF($F301="",BP300,IF(AND($M301=1,BP$9&gt;$B$9),"",IF(AND($M301=1,BP$9&lt;=$B$9),LOOKUP(BP$9,$A$12:$A$111,$B$12:$B$111),IF(AND($H301=-1,BQ$9=$R300),"",IF($H301=-1,BQ300,IF(AND($H301=1,BO$9=$R300),$J301,IF($H301=1,BP300,""))))))))</f>
        <v>0</v>
      </c>
    </row>
    <row r="302" spans="4:68" x14ac:dyDescent="0.25">
      <c r="D302" s="4">
        <v>292</v>
      </c>
      <c r="E302" s="1">
        <f t="shared" ca="1" si="39"/>
        <v>16</v>
      </c>
      <c r="F302" t="str">
        <f ca="1">IF(E301="","",IF(AND(B$3="Last",G301="Zero"),F301,IF(B$3="Last",G301,IF(AND(B$3="2nd last",G300="Zero"),F301,IF(B$3="2nd last",G300,IF(AND(B$3="Opposite",G301="Zero"),F301,IF(AND(B$3="Opposite",G301="Red"),"Black",IF(AND(B$3="Opposite",G301="Black"),"Red",IF(AND(B$3="Opposite",G301="Odd"),"Even",IF(AND(B$3="Opposite",G301="Even"),"Odd",IF(AND(B$3="Opposite",G301="High"),"Low",IF(AND(B$3="Opposite",G301="Low"),"High",IF(COUNTIF(Refs!$E$5:$I$6,B$3)=1,RevLab!B$3,"")))))))))))))</f>
        <v>Black</v>
      </c>
      <c r="G302" t="str">
        <f ca="1">IF(E302="","",IF(B$2="Red/Black",LOOKUP(E302,Refs!D:D,Refs!F:F),IF(B$2="High/Low",LOOKUP(E302,Refs!D:D,Refs!H:H),IF(B$2="Odd/Even",LOOKUP(E302,Refs!D:D,Refs!J:J),""))))</f>
        <v>Red</v>
      </c>
      <c r="H302">
        <f t="shared" ca="1" si="40"/>
        <v>-1</v>
      </c>
      <c r="I302">
        <f ca="1">IF(E301="","",IF(F302="","",IF(AND(R301&gt;1,P301+Q301&gt;=$B$4),$B$4,IF(R301=1,P301,P301+Q301))))</f>
        <v>18</v>
      </c>
      <c r="J302">
        <f t="shared" ca="1" si="41"/>
        <v>-18</v>
      </c>
      <c r="K302">
        <f t="shared" ca="1" si="43"/>
        <v>-310</v>
      </c>
      <c r="L302">
        <f t="shared" ca="1" si="44"/>
        <v>86</v>
      </c>
      <c r="M302">
        <f t="shared" ca="1" si="42"/>
        <v>0</v>
      </c>
      <c r="P302">
        <f t="shared" ca="1" si="36"/>
        <v>3</v>
      </c>
      <c r="Q302">
        <f t="shared" ca="1" si="37"/>
        <v>12</v>
      </c>
      <c r="R302" s="2">
        <f t="shared" ca="1" si="38"/>
        <v>4</v>
      </c>
      <c r="S302" s="4">
        <f ca="1">IF(E301="","",IF($F302="",S301,IF($M302=1,LOOKUP(S$9,$A$12:$A$111,$B$12:$B$111),IF(AND($H302=-1,T$9=$R301),"",IF($H302=-1,T301,IF($H302=1,S301))))))</f>
        <v>3</v>
      </c>
      <c r="T302">
        <f ca="1">IF($E301="","",IF($F302="",T301,IF(AND($M302=1,T$9&gt;$B$9),"",IF(AND($M302=1,T$9&lt;=$B$9),LOOKUP(T$9,$A$12:$A$111,$B$12:$B$111),IF(AND($H302=-1,U$9=$R301),"",IF($H302=-1,U301,IF(AND($H302=1,S$9=$R301),$J302,IF($H302=1,T301,""))))))))</f>
        <v>6</v>
      </c>
      <c r="U302">
        <f ca="1">IF($E301="","",IF($F302="",U301,IF(AND($M302=1,U$9&gt;$B$9),"",IF(AND($M302=1,U$9&lt;=$B$9),LOOKUP(U$9,$A$12:$A$111,$B$12:$B$111),IF(AND($H302=-1,V$9=$R301),"",IF($H302=-1,V301,IF(AND($H302=1,T$9=$R301),$J302,IF($H302=1,U301,""))))))))</f>
        <v>9</v>
      </c>
      <c r="V302">
        <f ca="1">IF($E301="","",IF($F302="",V301,IF(AND($M302=1,V$9&gt;$B$9),"",IF(AND($M302=1,V$9&lt;=$B$9),LOOKUP(V$9,$A$12:$A$111,$B$12:$B$111),IF(AND($H302=-1,W$9=$R301),"",IF($H302=-1,W301,IF(AND($H302=1,U$9=$R301),$J302,IF($H302=1,V301,""))))))))</f>
        <v>12</v>
      </c>
      <c r="W302" t="str">
        <f ca="1">IF($E301="","",IF($F302="",W301,IF(AND($M302=1,W$9&gt;$B$9),"",IF(AND($M302=1,W$9&lt;=$B$9),LOOKUP(W$9,$A$12:$A$111,$B$12:$B$111),IF(AND($H302=-1,X$9=$R301),"",IF($H302=-1,X301,IF(AND($H302=1,V$9=$R301),$J302,IF($H302=1,W301,""))))))))</f>
        <v/>
      </c>
      <c r="X302" t="str">
        <f ca="1">IF($E301="","",IF($F302="",X301,IF(AND($M302=1,X$9&gt;$B$9),"",IF(AND($M302=1,X$9&lt;=$B$9),LOOKUP(X$9,$A$12:$A$111,$B$12:$B$111),IF(AND($H302=-1,Y$9=$R301),"",IF($H302=-1,Y301,IF(AND($H302=1,W$9=$R301),$J302,IF($H302=1,X301,""))))))))</f>
        <v/>
      </c>
      <c r="Y302" t="str">
        <f ca="1">IF($E301="","",IF($F302="",Y301,IF(AND($M302=1,Y$9&gt;$B$9),"",IF(AND($M302=1,Y$9&lt;=$B$9),LOOKUP(Y$9,$A$12:$A$111,$B$12:$B$111),IF(AND($H302=-1,Z$9=$R301),"",IF($H302=-1,Z301,IF(AND($H302=1,X$9=$R301),$J302,IF($H302=1,Y301,""))))))))</f>
        <v/>
      </c>
      <c r="Z302" t="str">
        <f ca="1">IF($E301="","",IF($F302="",Z301,IF(AND($M302=1,Z$9&gt;$B$9),"",IF(AND($M302=1,Z$9&lt;=$B$9),LOOKUP(Z$9,$A$12:$A$111,$B$12:$B$111),IF(AND($H302=-1,AA$9=$R301),"",IF($H302=-1,AA301,IF(AND($H302=1,Y$9=$R301),$J302,IF($H302=1,Z301,""))))))))</f>
        <v/>
      </c>
      <c r="AA302" t="str">
        <f ca="1">IF($E301="","",IF($F302="",AA301,IF(AND($M302=1,AA$9&gt;$B$9),"",IF(AND($M302=1,AA$9&lt;=$B$9),LOOKUP(AA$9,$A$12:$A$111,$B$12:$B$111),IF(AND($H302=-1,AB$9=$R301),"",IF($H302=-1,AB301,IF(AND($H302=1,Z$9=$R301),$J302,IF($H302=1,AA301,""))))))))</f>
        <v/>
      </c>
      <c r="AB302" t="str">
        <f ca="1">IF($E301="","",IF($F302="",AB301,IF(AND($M302=1,AB$9&gt;$B$9),"",IF(AND($M302=1,AB$9&lt;=$B$9),LOOKUP(AB$9,$A$12:$A$111,$B$12:$B$111),IF(AND($H302=-1,AC$9=$R301),"",IF($H302=-1,AC301,IF(AND($H302=1,AA$9=$R301),$J302,IF($H302=1,AB301,""))))))))</f>
        <v/>
      </c>
      <c r="AC302" t="str">
        <f ca="1">IF($E301="","",IF($F302="",AC301,IF(AND($M302=1,AC$9&gt;$B$9),"",IF(AND($M302=1,AC$9&lt;=$B$9),LOOKUP(AC$9,$A$12:$A$111,$B$12:$B$111),IF(AND($H302=-1,AD$9=$R301),"",IF($H302=-1,AD301,IF(AND($H302=1,AB$9=$R301),$J302,IF($H302=1,AC301,""))))))))</f>
        <v/>
      </c>
      <c r="AD302" t="str">
        <f ca="1">IF($E301="","",IF($F302="",AD301,IF(AND($M302=1,AD$9&gt;$B$9),"",IF(AND($M302=1,AD$9&lt;=$B$9),LOOKUP(AD$9,$A$12:$A$111,$B$12:$B$111),IF(AND($H302=-1,AE$9=$R301),"",IF($H302=-1,AE301,IF(AND($H302=1,AC$9=$R301),$J302,IF($H302=1,AD301,""))))))))</f>
        <v/>
      </c>
      <c r="AE302" t="str">
        <f ca="1">IF($E301="","",IF($F302="",AE301,IF(AND($M302=1,AE$9&gt;$B$9),"",IF(AND($M302=1,AE$9&lt;=$B$9),LOOKUP(AE$9,$A$12:$A$111,$B$12:$B$111),IF(AND($H302=-1,AF$9=$R301),"",IF($H302=-1,AF301,IF(AND($H302=1,AD$9=$R301),$J302,IF($H302=1,AE301,""))))))))</f>
        <v/>
      </c>
      <c r="AF302" t="str">
        <f ca="1">IF($E301="","",IF($F302="",AF301,IF(AND($M302=1,AF$9&gt;$B$9),"",IF(AND($M302=1,AF$9&lt;=$B$9),LOOKUP(AF$9,$A$12:$A$111,$B$12:$B$111),IF(AND($H302=-1,AG$9=$R301),"",IF($H302=-1,AG301,IF(AND($H302=1,AE$9=$R301),$J302,IF($H302=1,AF301,""))))))))</f>
        <v/>
      </c>
      <c r="AG302" t="str">
        <f ca="1">IF($E301="","",IF($F302="",AG301,IF(AND($M302=1,AG$9&gt;$B$9),"",IF(AND($M302=1,AG$9&lt;=$B$9),LOOKUP(AG$9,$A$12:$A$111,$B$12:$B$111),IF(AND($H302=-1,AH$9=$R301),"",IF($H302=-1,AH301,IF(AND($H302=1,AF$9=$R301),$J302,IF($H302=1,AG301,""))))))))</f>
        <v/>
      </c>
      <c r="AH302" t="str">
        <f ca="1">IF($E301="","",IF($F302="",AH301,IF(AND($M302=1,AH$9&gt;$B$9),"",IF(AND($M302=1,AH$9&lt;=$B$9),LOOKUP(AH$9,$A$12:$A$111,$B$12:$B$111),IF(AND($H302=-1,AI$9=$R301),"",IF($H302=-1,AI301,IF(AND($H302=1,AG$9=$R301),$J302,IF($H302=1,AH301,""))))))))</f>
        <v/>
      </c>
      <c r="AI302" t="str">
        <f ca="1">IF($E301="","",IF($F302="",AI301,IF(AND($M302=1,AI$9&gt;$B$9),"",IF(AND($M302=1,AI$9&lt;=$B$9),LOOKUP(AI$9,$A$12:$A$111,$B$12:$B$111),IF(AND($H302=-1,AJ$9=$R301),"",IF($H302=-1,AJ301,IF(AND($H302=1,AH$9=$R301),$J302,IF($H302=1,AI301,""))))))))</f>
        <v/>
      </c>
      <c r="AJ302" t="str">
        <f ca="1">IF($E301="","",IF($F302="",AJ301,IF(AND($M302=1,AJ$9&gt;$B$9),"",IF(AND($M302=1,AJ$9&lt;=$B$9),LOOKUP(AJ$9,$A$12:$A$111,$B$12:$B$111),IF(AND($H302=-1,AK$9=$R301),"",IF($H302=-1,AK301,IF(AND($H302=1,AI$9=$R301),$J302,IF($H302=1,AJ301,""))))))))</f>
        <v/>
      </c>
      <c r="AK302" t="str">
        <f ca="1">IF($E301="","",IF($F302="",AK301,IF(AND($M302=1,AK$9&gt;$B$9),"",IF(AND($M302=1,AK$9&lt;=$B$9),LOOKUP(AK$9,$A$12:$A$111,$B$12:$B$111),IF(AND($H302=-1,AL$9=$R301),"",IF($H302=-1,AL301,IF(AND($H302=1,AJ$9=$R301),$J302,IF($H302=1,AK301,""))))))))</f>
        <v/>
      </c>
      <c r="AL302" t="str">
        <f ca="1">IF($E301="","",IF($F302="",AL301,IF(AND($M302=1,AL$9&gt;$B$9),"",IF(AND($M302=1,AL$9&lt;=$B$9),LOOKUP(AL$9,$A$12:$A$111,$B$12:$B$111),IF(AND($H302=-1,AM$9=$R301),"",IF($H302=-1,AM301,IF(AND($H302=1,AK$9=$R301),$J302,IF($H302=1,AL301,""))))))))</f>
        <v/>
      </c>
      <c r="AM302" t="str">
        <f ca="1">IF($E301="","",IF($F302="",AM301,IF(AND($M302=1,AM$9&gt;$B$9),"",IF(AND($M302=1,AM$9&lt;=$B$9),LOOKUP(AM$9,$A$12:$A$111,$B$12:$B$111),IF(AND($H302=-1,AN$9=$R301),"",IF($H302=-1,AN301,IF(AND($H302=1,AL$9=$R301),$J302,IF($H302=1,AM301,""))))))))</f>
        <v/>
      </c>
      <c r="AN302" t="str">
        <f ca="1">IF($E301="","",IF($F302="",AN301,IF(AND($M302=1,AN$9&gt;$B$9),"",IF(AND($M302=1,AN$9&lt;=$B$9),LOOKUP(AN$9,$A$12:$A$111,$B$12:$B$111),IF(AND($H302=-1,AO$9=$R301),"",IF($H302=-1,AO301,IF(AND($H302=1,AM$9=$R301),$J302,IF($H302=1,AN301,""))))))))</f>
        <v/>
      </c>
      <c r="AO302" t="str">
        <f ca="1">IF($E301="","",IF($F302="",AO301,IF(AND($M302=1,AO$9&gt;$B$9),"",IF(AND($M302=1,AO$9&lt;=$B$9),LOOKUP(AO$9,$A$12:$A$111,$B$12:$B$111),IF(AND($H302=-1,AP$9=$R301),"",IF($H302=-1,AP301,IF(AND($H302=1,AN$9=$R301),$J302,IF($H302=1,AO301,""))))))))</f>
        <v/>
      </c>
      <c r="AP302" t="str">
        <f ca="1">IF($E301="","",IF($F302="",AP301,IF(AND($M302=1,AP$9&gt;$B$9),"",IF(AND($M302=1,AP$9&lt;=$B$9),LOOKUP(AP$9,$A$12:$A$111,$B$12:$B$111),IF(AND($H302=-1,AQ$9=$R301),"",IF($H302=-1,AQ301,IF(AND($H302=1,AO$9=$R301),$J302,IF($H302=1,AP301,""))))))))</f>
        <v/>
      </c>
      <c r="AQ302" t="str">
        <f ca="1">IF($E301="","",IF($F302="",AQ301,IF(AND($M302=1,AQ$9&gt;$B$9),"",IF(AND($M302=1,AQ$9&lt;=$B$9),LOOKUP(AQ$9,$A$12:$A$111,$B$12:$B$111),IF(AND($H302=-1,AR$9=$R301),"",IF($H302=-1,AR301,IF(AND($H302=1,AP$9=$R301),$J302,IF($H302=1,AQ301,""))))))))</f>
        <v/>
      </c>
      <c r="AR302" t="str">
        <f ca="1">IF($E301="","",IF($F302="",AR301,IF(AND($M302=1,AR$9&gt;$B$9),"",IF(AND($M302=1,AR$9&lt;=$B$9),LOOKUP(AR$9,$A$12:$A$111,$B$12:$B$111),IF(AND($H302=-1,AS$9=$R301),"",IF($H302=-1,AS301,IF(AND($H302=1,AQ$9=$R301),$J302,IF($H302=1,AR301,""))))))))</f>
        <v/>
      </c>
      <c r="AS302" t="str">
        <f ca="1">IF($E301="","",IF($F302="",AS301,IF(AND($M302=1,AS$9&gt;$B$9),"",IF(AND($M302=1,AS$9&lt;=$B$9),LOOKUP(AS$9,$A$12:$A$111,$B$12:$B$111),IF(AND($H302=-1,AT$9=$R301),"",IF($H302=-1,AT301,IF(AND($H302=1,AR$9=$R301),$J302,IF($H302=1,AS301,""))))))))</f>
        <v/>
      </c>
      <c r="AT302" t="str">
        <f ca="1">IF($E301="","",IF($F302="",AT301,IF(AND($M302=1,AT$9&gt;$B$9),"",IF(AND($M302=1,AT$9&lt;=$B$9),LOOKUP(AT$9,$A$12:$A$111,$B$12:$B$111),IF(AND($H302=-1,AU$9=$R301),"",IF($H302=-1,AU301,IF(AND($H302=1,AS$9=$R301),$J302,IF($H302=1,AT301,""))))))))</f>
        <v/>
      </c>
      <c r="AU302" t="str">
        <f ca="1">IF($E301="","",IF($F302="",AU301,IF(AND($M302=1,AU$9&gt;$B$9),"",IF(AND($M302=1,AU$9&lt;=$B$9),LOOKUP(AU$9,$A$12:$A$111,$B$12:$B$111),IF(AND($H302=-1,AV$9=$R301),"",IF($H302=-1,AV301,IF(AND($H302=1,AT$9=$R301),$J302,IF($H302=1,AU301,""))))))))</f>
        <v/>
      </c>
      <c r="AV302" t="str">
        <f ca="1">IF($E301="","",IF($F302="",AV301,IF(AND($M302=1,AV$9&gt;$B$9),"",IF(AND($M302=1,AV$9&lt;=$B$9),LOOKUP(AV$9,$A$12:$A$111,$B$12:$B$111),IF(AND($H302=-1,AW$9=$R301),"",IF($H302=-1,AW301,IF(AND($H302=1,AU$9=$R301),$J302,IF($H302=1,AV301,""))))))))</f>
        <v/>
      </c>
      <c r="AW302" t="str">
        <f ca="1">IF($E301="","",IF($F302="",AW301,IF(AND($M302=1,AW$9&gt;$B$9),"",IF(AND($M302=1,AW$9&lt;=$B$9),LOOKUP(AW$9,$A$12:$A$111,$B$12:$B$111),IF(AND($H302=-1,AX$9=$R301),"",IF($H302=-1,AX301,IF(AND($H302=1,AV$9=$R301),$J302,IF($H302=1,AW301,""))))))))</f>
        <v/>
      </c>
      <c r="AX302" t="str">
        <f ca="1">IF($E301="","",IF($F302="",AX301,IF(AND($M302=1,AX$9&gt;$B$9),"",IF(AND($M302=1,AX$9&lt;=$B$9),LOOKUP(AX$9,$A$12:$A$111,$B$12:$B$111),IF(AND($H302=-1,AY$9=$R301),"",IF($H302=-1,AY301,IF(AND($H302=1,AW$9=$R301),$J302,IF($H302=1,AX301,""))))))))</f>
        <v/>
      </c>
      <c r="AY302" t="str">
        <f ca="1">IF($E301="","",IF($F302="",AY301,IF(AND($M302=1,AY$9&gt;$B$9),"",IF(AND($M302=1,AY$9&lt;=$B$9),LOOKUP(AY$9,$A$12:$A$111,$B$12:$B$111),IF(AND($H302=-1,AZ$9=$R301),"",IF($H302=-1,AZ301,IF(AND($H302=1,AX$9=$R301),$J302,IF($H302=1,AY301,""))))))))</f>
        <v/>
      </c>
      <c r="AZ302" t="str">
        <f ca="1">IF($E301="","",IF($F302="",AZ301,IF(AND($M302=1,AZ$9&gt;$B$9),"",IF(AND($M302=1,AZ$9&lt;=$B$9),LOOKUP(AZ$9,$A$12:$A$111,$B$12:$B$111),IF(AND($H302=-1,BA$9=$R301),"",IF($H302=-1,BA301,IF(AND($H302=1,AY$9=$R301),$J302,IF($H302=1,AZ301,""))))))))</f>
        <v/>
      </c>
      <c r="BA302" t="str">
        <f ca="1">IF($E301="","",IF($F302="",BA301,IF(AND($M302=1,BA$9&gt;$B$9),"",IF(AND($M302=1,BA$9&lt;=$B$9),LOOKUP(BA$9,$A$12:$A$111,$B$12:$B$111),IF(AND($H302=-1,BB$9=$R301),"",IF($H302=-1,BB301,IF(AND($H302=1,AZ$9=$R301),$J302,IF($H302=1,BA301,""))))))))</f>
        <v/>
      </c>
      <c r="BB302" t="str">
        <f ca="1">IF($E301="","",IF($F302="",BB301,IF(AND($M302=1,BB$9&gt;$B$9),"",IF(AND($M302=1,BB$9&lt;=$B$9),LOOKUP(BB$9,$A$12:$A$111,$B$12:$B$111),IF(AND($H302=-1,BC$9=$R301),"",IF($H302=-1,BC301,IF(AND($H302=1,BA$9=$R301),$J302,IF($H302=1,BB301,""))))))))</f>
        <v/>
      </c>
      <c r="BC302" t="str">
        <f ca="1">IF($E301="","",IF($F302="",BC301,IF(AND($M302=1,BC$9&gt;$B$9),"",IF(AND($M302=1,BC$9&lt;=$B$9),LOOKUP(BC$9,$A$12:$A$111,$B$12:$B$111),IF(AND($H302=-1,BD$9=$R301),"",IF($H302=-1,BD301,IF(AND($H302=1,BB$9=$R301),$J302,IF($H302=1,BC301,""))))))))</f>
        <v/>
      </c>
      <c r="BD302" t="str">
        <f ca="1">IF($E301="","",IF($F302="",BD301,IF(AND($M302=1,BD$9&gt;$B$9),"",IF(AND($M302=1,BD$9&lt;=$B$9),LOOKUP(BD$9,$A$12:$A$111,$B$12:$B$111),IF(AND($H302=-1,BE$9=$R301),"",IF($H302=-1,BE301,IF(AND($H302=1,BC$9=$R301),$J302,IF($H302=1,BD301,""))))))))</f>
        <v/>
      </c>
      <c r="BE302" t="str">
        <f ca="1">IF($E301="","",IF($F302="",BE301,IF(AND($M302=1,BE$9&gt;$B$9),"",IF(AND($M302=1,BE$9&lt;=$B$9),LOOKUP(BE$9,$A$12:$A$111,$B$12:$B$111),IF(AND($H302=-1,BF$9=$R301),"",IF($H302=-1,BF301,IF(AND($H302=1,BD$9=$R301),$J302,IF($H302=1,BE301,""))))))))</f>
        <v/>
      </c>
      <c r="BF302" t="str">
        <f ca="1">IF($E301="","",IF($F302="",BF301,IF(AND($M302=1,BF$9&gt;$B$9),"",IF(AND($M302=1,BF$9&lt;=$B$9),LOOKUP(BF$9,$A$12:$A$111,$B$12:$B$111),IF(AND($H302=-1,BG$9=$R301),"",IF($H302=-1,BG301,IF(AND($H302=1,BE$9=$R301),$J302,IF($H302=1,BF301,""))))))))</f>
        <v/>
      </c>
      <c r="BG302" t="str">
        <f ca="1">IF($E301="","",IF($F302="",BG301,IF(AND($M302=1,BG$9&gt;$B$9),"",IF(AND($M302=1,BG$9&lt;=$B$9),LOOKUP(BG$9,$A$12:$A$111,$B$12:$B$111),IF(AND($H302=-1,BH$9=$R301),"",IF($H302=-1,BH301,IF(AND($H302=1,BF$9=$R301),$J302,IF($H302=1,BG301,""))))))))</f>
        <v/>
      </c>
      <c r="BH302" t="str">
        <f ca="1">IF($E301="","",IF($F302="",BH301,IF(AND($M302=1,BH$9&gt;$B$9),"",IF(AND($M302=1,BH$9&lt;=$B$9),LOOKUP(BH$9,$A$12:$A$111,$B$12:$B$111),IF(AND($H302=-1,BI$9=$R301),"",IF($H302=-1,BI301,IF(AND($H302=1,BG$9=$R301),$J302,IF($H302=1,BH301,""))))))))</f>
        <v/>
      </c>
      <c r="BI302" t="str">
        <f ca="1">IF($E301="","",IF($F302="",BI301,IF(AND($M302=1,BI$9&gt;$B$9),"",IF(AND($M302=1,BI$9&lt;=$B$9),LOOKUP(BI$9,$A$12:$A$111,$B$12:$B$111),IF(AND($H302=-1,BJ$9=$R301),"",IF($H302=-1,BJ301,IF(AND($H302=1,BH$9=$R301),$J302,IF($H302=1,BI301,""))))))))</f>
        <v/>
      </c>
      <c r="BJ302" t="str">
        <f ca="1">IF($E301="","",IF($F302="",BJ301,IF(AND($M302=1,BJ$9&gt;$B$9),"",IF(AND($M302=1,BJ$9&lt;=$B$9),LOOKUP(BJ$9,$A$12:$A$111,$B$12:$B$111),IF(AND($H302=-1,BK$9=$R301),"",IF($H302=-1,BK301,IF(AND($H302=1,BI$9=$R301),$J302,IF($H302=1,BJ301,""))))))))</f>
        <v/>
      </c>
      <c r="BK302" t="str">
        <f ca="1">IF($E301="","",IF($F302="",BK301,IF(AND($M302=1,BK$9&gt;$B$9),"",IF(AND($M302=1,BK$9&lt;=$B$9),LOOKUP(BK$9,$A$12:$A$111,$B$12:$B$111),IF(AND($H302=-1,BL$9=$R301),"",IF($H302=-1,BL301,IF(AND($H302=1,BJ$9=$R301),$J302,IF($H302=1,BK301,""))))))))</f>
        <v/>
      </c>
      <c r="BL302" t="str">
        <f ca="1">IF($E301="","",IF($F302="",BL301,IF(AND($M302=1,BL$9&gt;$B$9),"",IF(AND($M302=1,BL$9&lt;=$B$9),LOOKUP(BL$9,$A$12:$A$111,$B$12:$B$111),IF(AND($H302=-1,BM$9=$R301),"",IF($H302=-1,BM301,IF(AND($H302=1,BK$9=$R301),$J302,IF($H302=1,BL301,""))))))))</f>
        <v/>
      </c>
      <c r="BM302" t="str">
        <f ca="1">IF($E301="","",IF($F302="",BM301,IF(AND($M302=1,BM$9&gt;$B$9),"",IF(AND($M302=1,BM$9&lt;=$B$9),LOOKUP(BM$9,$A$12:$A$111,$B$12:$B$111),IF(AND($H302=-1,BN$9=$R301),"",IF($H302=-1,BN301,IF(AND($H302=1,BL$9=$R301),$J302,IF($H302=1,BM301,""))))))))</f>
        <v/>
      </c>
      <c r="BN302">
        <f ca="1">IF($E301="","",IF($F302="",BN301,IF(AND($M302=1,BN$9&gt;$B$9),"",IF(AND($M302=1,BN$9&lt;=$B$9),LOOKUP(BN$9,$A$12:$A$111,$B$12:$B$111),IF(AND($H302=-1,BO$9=$R301),"",IF($H302=-1,BO301,IF(AND($H302=1,BM$9=$R301),$J302,IF($H302=1,BN301,""))))))))</f>
        <v>0</v>
      </c>
      <c r="BO302">
        <f ca="1">IF($E301="","",IF($F302="",BO301,IF(AND($M302=1,BO$9&gt;$B$9),"",IF(AND($M302=1,BO$9&lt;=$B$9),LOOKUP(BO$9,$A$12:$A$111,$B$12:$B$111),IF(AND($H302=-1,BP$9=$R301),"",IF($H302=-1,BP301,IF(AND($H302=1,BN$9=$R301),$J302,IF($H302=1,BO301,""))))))))</f>
        <v>0</v>
      </c>
      <c r="BP302">
        <f ca="1">IF($E301="","",IF($F302="",BP301,IF(AND($M302=1,BP$9&gt;$B$9),"",IF(AND($M302=1,BP$9&lt;=$B$9),LOOKUP(BP$9,$A$12:$A$111,$B$12:$B$111),IF(AND($H302=-1,BQ$9=$R301),"",IF($H302=-1,BQ301,IF(AND($H302=1,BO$9=$R301),$J302,IF($H302=1,BP301,""))))))))</f>
        <v>0</v>
      </c>
    </row>
    <row r="303" spans="4:68" x14ac:dyDescent="0.25">
      <c r="D303" s="4">
        <v>293</v>
      </c>
      <c r="E303" s="1">
        <f t="shared" ca="1" si="39"/>
        <v>34</v>
      </c>
      <c r="F303" t="str">
        <f ca="1">IF(E302="","",IF(AND(B$3="Last",G302="Zero"),F302,IF(B$3="Last",G302,IF(AND(B$3="2nd last",G301="Zero"),F302,IF(B$3="2nd last",G301,IF(AND(B$3="Opposite",G302="Zero"),F302,IF(AND(B$3="Opposite",G302="Red"),"Black",IF(AND(B$3="Opposite",G302="Black"),"Red",IF(AND(B$3="Opposite",G302="Odd"),"Even",IF(AND(B$3="Opposite",G302="Even"),"Odd",IF(AND(B$3="Opposite",G302="High"),"Low",IF(AND(B$3="Opposite",G302="Low"),"High",IF(COUNTIF(Refs!$E$5:$I$6,B$3)=1,RevLab!B$3,"")))))))))))))</f>
        <v>Black</v>
      </c>
      <c r="G303" t="str">
        <f ca="1">IF(E303="","",IF(B$2="Red/Black",LOOKUP(E303,Refs!D:D,Refs!F:F),IF(B$2="High/Low",LOOKUP(E303,Refs!D:D,Refs!H:H),IF(B$2="Odd/Even",LOOKUP(E303,Refs!D:D,Refs!J:J),""))))</f>
        <v>Red</v>
      </c>
      <c r="H303">
        <f t="shared" ca="1" si="40"/>
        <v>-1</v>
      </c>
      <c r="I303">
        <f ca="1">IF(E302="","",IF(F303="","",IF(AND(R302&gt;1,P302+Q302&gt;=$B$4),$B$4,IF(R302=1,P302,P302+Q302))))</f>
        <v>15</v>
      </c>
      <c r="J303">
        <f t="shared" ca="1" si="41"/>
        <v>-15</v>
      </c>
      <c r="K303">
        <f t="shared" ca="1" si="43"/>
        <v>-325</v>
      </c>
      <c r="L303">
        <f t="shared" ca="1" si="44"/>
        <v>86</v>
      </c>
      <c r="M303">
        <f t="shared" ca="1" si="42"/>
        <v>0</v>
      </c>
      <c r="P303">
        <f t="shared" ca="1" si="36"/>
        <v>6</v>
      </c>
      <c r="Q303">
        <f t="shared" ca="1" si="37"/>
        <v>9</v>
      </c>
      <c r="R303" s="2">
        <f t="shared" ca="1" si="38"/>
        <v>2</v>
      </c>
      <c r="S303" s="4">
        <f ca="1">IF(E302="","",IF($F303="",S302,IF($M303=1,LOOKUP(S$9,$A$12:$A$111,$B$12:$B$111),IF(AND($H303=-1,T$9=$R302),"",IF($H303=-1,T302,IF($H303=1,S302))))))</f>
        <v>6</v>
      </c>
      <c r="T303">
        <f ca="1">IF($E302="","",IF($F303="",T302,IF(AND($M303=1,T$9&gt;$B$9),"",IF(AND($M303=1,T$9&lt;=$B$9),LOOKUP(T$9,$A$12:$A$111,$B$12:$B$111),IF(AND($H303=-1,U$9=$R302),"",IF($H303=-1,U302,IF(AND($H303=1,S$9=$R302),$J303,IF($H303=1,T302,""))))))))</f>
        <v>9</v>
      </c>
      <c r="U303" t="str">
        <f ca="1">IF($E302="","",IF($F303="",U302,IF(AND($M303=1,U$9&gt;$B$9),"",IF(AND($M303=1,U$9&lt;=$B$9),LOOKUP(U$9,$A$12:$A$111,$B$12:$B$111),IF(AND($H303=-1,V$9=$R302),"",IF($H303=-1,V302,IF(AND($H303=1,T$9=$R302),$J303,IF($H303=1,U302,""))))))))</f>
        <v/>
      </c>
      <c r="V303" t="str">
        <f ca="1">IF($E302="","",IF($F303="",V302,IF(AND($M303=1,V$9&gt;$B$9),"",IF(AND($M303=1,V$9&lt;=$B$9),LOOKUP(V$9,$A$12:$A$111,$B$12:$B$111),IF(AND($H303=-1,W$9=$R302),"",IF($H303=-1,W302,IF(AND($H303=1,U$9=$R302),$J303,IF($H303=1,V302,""))))))))</f>
        <v/>
      </c>
      <c r="W303" t="str">
        <f ca="1">IF($E302="","",IF($F303="",W302,IF(AND($M303=1,W$9&gt;$B$9),"",IF(AND($M303=1,W$9&lt;=$B$9),LOOKUP(W$9,$A$12:$A$111,$B$12:$B$111),IF(AND($H303=-1,X$9=$R302),"",IF($H303=-1,X302,IF(AND($H303=1,V$9=$R302),$J303,IF($H303=1,W302,""))))))))</f>
        <v/>
      </c>
      <c r="X303" t="str">
        <f ca="1">IF($E302="","",IF($F303="",X302,IF(AND($M303=1,X$9&gt;$B$9),"",IF(AND($M303=1,X$9&lt;=$B$9),LOOKUP(X$9,$A$12:$A$111,$B$12:$B$111),IF(AND($H303=-1,Y$9=$R302),"",IF($H303=-1,Y302,IF(AND($H303=1,W$9=$R302),$J303,IF($H303=1,X302,""))))))))</f>
        <v/>
      </c>
      <c r="Y303" t="str">
        <f ca="1">IF($E302="","",IF($F303="",Y302,IF(AND($M303=1,Y$9&gt;$B$9),"",IF(AND($M303=1,Y$9&lt;=$B$9),LOOKUP(Y$9,$A$12:$A$111,$B$12:$B$111),IF(AND($H303=-1,Z$9=$R302),"",IF($H303=-1,Z302,IF(AND($H303=1,X$9=$R302),$J303,IF($H303=1,Y302,""))))))))</f>
        <v/>
      </c>
      <c r="Z303" t="str">
        <f ca="1">IF($E302="","",IF($F303="",Z302,IF(AND($M303=1,Z$9&gt;$B$9),"",IF(AND($M303=1,Z$9&lt;=$B$9),LOOKUP(Z$9,$A$12:$A$111,$B$12:$B$111),IF(AND($H303=-1,AA$9=$R302),"",IF($H303=-1,AA302,IF(AND($H303=1,Y$9=$R302),$J303,IF($H303=1,Z302,""))))))))</f>
        <v/>
      </c>
      <c r="AA303" t="str">
        <f ca="1">IF($E302="","",IF($F303="",AA302,IF(AND($M303=1,AA$9&gt;$B$9),"",IF(AND($M303=1,AA$9&lt;=$B$9),LOOKUP(AA$9,$A$12:$A$111,$B$12:$B$111),IF(AND($H303=-1,AB$9=$R302),"",IF($H303=-1,AB302,IF(AND($H303=1,Z$9=$R302),$J303,IF($H303=1,AA302,""))))))))</f>
        <v/>
      </c>
      <c r="AB303" t="str">
        <f ca="1">IF($E302="","",IF($F303="",AB302,IF(AND($M303=1,AB$9&gt;$B$9),"",IF(AND($M303=1,AB$9&lt;=$B$9),LOOKUP(AB$9,$A$12:$A$111,$B$12:$B$111),IF(AND($H303=-1,AC$9=$R302),"",IF($H303=-1,AC302,IF(AND($H303=1,AA$9=$R302),$J303,IF($H303=1,AB302,""))))))))</f>
        <v/>
      </c>
      <c r="AC303" t="str">
        <f ca="1">IF($E302="","",IF($F303="",AC302,IF(AND($M303=1,AC$9&gt;$B$9),"",IF(AND($M303=1,AC$9&lt;=$B$9),LOOKUP(AC$9,$A$12:$A$111,$B$12:$B$111),IF(AND($H303=-1,AD$9=$R302),"",IF($H303=-1,AD302,IF(AND($H303=1,AB$9=$R302),$J303,IF($H303=1,AC302,""))))))))</f>
        <v/>
      </c>
      <c r="AD303" t="str">
        <f ca="1">IF($E302="","",IF($F303="",AD302,IF(AND($M303=1,AD$9&gt;$B$9),"",IF(AND($M303=1,AD$9&lt;=$B$9),LOOKUP(AD$9,$A$12:$A$111,$B$12:$B$111),IF(AND($H303=-1,AE$9=$R302),"",IF($H303=-1,AE302,IF(AND($H303=1,AC$9=$R302),$J303,IF($H303=1,AD302,""))))))))</f>
        <v/>
      </c>
      <c r="AE303" t="str">
        <f ca="1">IF($E302="","",IF($F303="",AE302,IF(AND($M303=1,AE$9&gt;$B$9),"",IF(AND($M303=1,AE$9&lt;=$B$9),LOOKUP(AE$9,$A$12:$A$111,$B$12:$B$111),IF(AND($H303=-1,AF$9=$R302),"",IF($H303=-1,AF302,IF(AND($H303=1,AD$9=$R302),$J303,IF($H303=1,AE302,""))))))))</f>
        <v/>
      </c>
      <c r="AF303" t="str">
        <f ca="1">IF($E302="","",IF($F303="",AF302,IF(AND($M303=1,AF$9&gt;$B$9),"",IF(AND($M303=1,AF$9&lt;=$B$9),LOOKUP(AF$9,$A$12:$A$111,$B$12:$B$111),IF(AND($H303=-1,AG$9=$R302),"",IF($H303=-1,AG302,IF(AND($H303=1,AE$9=$R302),$J303,IF($H303=1,AF302,""))))))))</f>
        <v/>
      </c>
      <c r="AG303" t="str">
        <f ca="1">IF($E302="","",IF($F303="",AG302,IF(AND($M303=1,AG$9&gt;$B$9),"",IF(AND($M303=1,AG$9&lt;=$B$9),LOOKUP(AG$9,$A$12:$A$111,$B$12:$B$111),IF(AND($H303=-1,AH$9=$R302),"",IF($H303=-1,AH302,IF(AND($H303=1,AF$9=$R302),$J303,IF($H303=1,AG302,""))))))))</f>
        <v/>
      </c>
      <c r="AH303" t="str">
        <f ca="1">IF($E302="","",IF($F303="",AH302,IF(AND($M303=1,AH$9&gt;$B$9),"",IF(AND($M303=1,AH$9&lt;=$B$9),LOOKUP(AH$9,$A$12:$A$111,$B$12:$B$111),IF(AND($H303=-1,AI$9=$R302),"",IF($H303=-1,AI302,IF(AND($H303=1,AG$9=$R302),$J303,IF($H303=1,AH302,""))))))))</f>
        <v/>
      </c>
      <c r="AI303" t="str">
        <f ca="1">IF($E302="","",IF($F303="",AI302,IF(AND($M303=1,AI$9&gt;$B$9),"",IF(AND($M303=1,AI$9&lt;=$B$9),LOOKUP(AI$9,$A$12:$A$111,$B$12:$B$111),IF(AND($H303=-1,AJ$9=$R302),"",IF($H303=-1,AJ302,IF(AND($H303=1,AH$9=$R302),$J303,IF($H303=1,AI302,""))))))))</f>
        <v/>
      </c>
      <c r="AJ303" t="str">
        <f ca="1">IF($E302="","",IF($F303="",AJ302,IF(AND($M303=1,AJ$9&gt;$B$9),"",IF(AND($M303=1,AJ$9&lt;=$B$9),LOOKUP(AJ$9,$A$12:$A$111,$B$12:$B$111),IF(AND($H303=-1,AK$9=$R302),"",IF($H303=-1,AK302,IF(AND($H303=1,AI$9=$R302),$J303,IF($H303=1,AJ302,""))))))))</f>
        <v/>
      </c>
      <c r="AK303" t="str">
        <f ca="1">IF($E302="","",IF($F303="",AK302,IF(AND($M303=1,AK$9&gt;$B$9),"",IF(AND($M303=1,AK$9&lt;=$B$9),LOOKUP(AK$9,$A$12:$A$111,$B$12:$B$111),IF(AND($H303=-1,AL$9=$R302),"",IF($H303=-1,AL302,IF(AND($H303=1,AJ$9=$R302),$J303,IF($H303=1,AK302,""))))))))</f>
        <v/>
      </c>
      <c r="AL303" t="str">
        <f ca="1">IF($E302="","",IF($F303="",AL302,IF(AND($M303=1,AL$9&gt;$B$9),"",IF(AND($M303=1,AL$9&lt;=$B$9),LOOKUP(AL$9,$A$12:$A$111,$B$12:$B$111),IF(AND($H303=-1,AM$9=$R302),"",IF($H303=-1,AM302,IF(AND($H303=1,AK$9=$R302),$J303,IF($H303=1,AL302,""))))))))</f>
        <v/>
      </c>
      <c r="AM303" t="str">
        <f ca="1">IF($E302="","",IF($F303="",AM302,IF(AND($M303=1,AM$9&gt;$B$9),"",IF(AND($M303=1,AM$9&lt;=$B$9),LOOKUP(AM$9,$A$12:$A$111,$B$12:$B$111),IF(AND($H303=-1,AN$9=$R302),"",IF($H303=-1,AN302,IF(AND($H303=1,AL$9=$R302),$J303,IF($H303=1,AM302,""))))))))</f>
        <v/>
      </c>
      <c r="AN303" t="str">
        <f ca="1">IF($E302="","",IF($F303="",AN302,IF(AND($M303=1,AN$9&gt;$B$9),"",IF(AND($M303=1,AN$9&lt;=$B$9),LOOKUP(AN$9,$A$12:$A$111,$B$12:$B$111),IF(AND($H303=-1,AO$9=$R302),"",IF($H303=-1,AO302,IF(AND($H303=1,AM$9=$R302),$J303,IF($H303=1,AN302,""))))))))</f>
        <v/>
      </c>
      <c r="AO303" t="str">
        <f ca="1">IF($E302="","",IF($F303="",AO302,IF(AND($M303=1,AO$9&gt;$B$9),"",IF(AND($M303=1,AO$9&lt;=$B$9),LOOKUP(AO$9,$A$12:$A$111,$B$12:$B$111),IF(AND($H303=-1,AP$9=$R302),"",IF($H303=-1,AP302,IF(AND($H303=1,AN$9=$R302),$J303,IF($H303=1,AO302,""))))))))</f>
        <v/>
      </c>
      <c r="AP303" t="str">
        <f ca="1">IF($E302="","",IF($F303="",AP302,IF(AND($M303=1,AP$9&gt;$B$9),"",IF(AND($M303=1,AP$9&lt;=$B$9),LOOKUP(AP$9,$A$12:$A$111,$B$12:$B$111),IF(AND($H303=-1,AQ$9=$R302),"",IF($H303=-1,AQ302,IF(AND($H303=1,AO$9=$R302),$J303,IF($H303=1,AP302,""))))))))</f>
        <v/>
      </c>
      <c r="AQ303" t="str">
        <f ca="1">IF($E302="","",IF($F303="",AQ302,IF(AND($M303=1,AQ$9&gt;$B$9),"",IF(AND($M303=1,AQ$9&lt;=$B$9),LOOKUP(AQ$9,$A$12:$A$111,$B$12:$B$111),IF(AND($H303=-1,AR$9=$R302),"",IF($H303=-1,AR302,IF(AND($H303=1,AP$9=$R302),$J303,IF($H303=1,AQ302,""))))))))</f>
        <v/>
      </c>
      <c r="AR303" t="str">
        <f ca="1">IF($E302="","",IF($F303="",AR302,IF(AND($M303=1,AR$9&gt;$B$9),"",IF(AND($M303=1,AR$9&lt;=$B$9),LOOKUP(AR$9,$A$12:$A$111,$B$12:$B$111),IF(AND($H303=-1,AS$9=$R302),"",IF($H303=-1,AS302,IF(AND($H303=1,AQ$9=$R302),$J303,IF($H303=1,AR302,""))))))))</f>
        <v/>
      </c>
      <c r="AS303" t="str">
        <f ca="1">IF($E302="","",IF($F303="",AS302,IF(AND($M303=1,AS$9&gt;$B$9),"",IF(AND($M303=1,AS$9&lt;=$B$9),LOOKUP(AS$9,$A$12:$A$111,$B$12:$B$111),IF(AND($H303=-1,AT$9=$R302),"",IF($H303=-1,AT302,IF(AND($H303=1,AR$9=$R302),$J303,IF($H303=1,AS302,""))))))))</f>
        <v/>
      </c>
      <c r="AT303" t="str">
        <f ca="1">IF($E302="","",IF($F303="",AT302,IF(AND($M303=1,AT$9&gt;$B$9),"",IF(AND($M303=1,AT$9&lt;=$B$9),LOOKUP(AT$9,$A$12:$A$111,$B$12:$B$111),IF(AND($H303=-1,AU$9=$R302),"",IF($H303=-1,AU302,IF(AND($H303=1,AS$9=$R302),$J303,IF($H303=1,AT302,""))))))))</f>
        <v/>
      </c>
      <c r="AU303" t="str">
        <f ca="1">IF($E302="","",IF($F303="",AU302,IF(AND($M303=1,AU$9&gt;$B$9),"",IF(AND($M303=1,AU$9&lt;=$B$9),LOOKUP(AU$9,$A$12:$A$111,$B$12:$B$111),IF(AND($H303=-1,AV$9=$R302),"",IF($H303=-1,AV302,IF(AND($H303=1,AT$9=$R302),$J303,IF($H303=1,AU302,""))))))))</f>
        <v/>
      </c>
      <c r="AV303" t="str">
        <f ca="1">IF($E302="","",IF($F303="",AV302,IF(AND($M303=1,AV$9&gt;$B$9),"",IF(AND($M303=1,AV$9&lt;=$B$9),LOOKUP(AV$9,$A$12:$A$111,$B$12:$B$111),IF(AND($H303=-1,AW$9=$R302),"",IF($H303=-1,AW302,IF(AND($H303=1,AU$9=$R302),$J303,IF($H303=1,AV302,""))))))))</f>
        <v/>
      </c>
      <c r="AW303" t="str">
        <f ca="1">IF($E302="","",IF($F303="",AW302,IF(AND($M303=1,AW$9&gt;$B$9),"",IF(AND($M303=1,AW$9&lt;=$B$9),LOOKUP(AW$9,$A$12:$A$111,$B$12:$B$111),IF(AND($H303=-1,AX$9=$R302),"",IF($H303=-1,AX302,IF(AND($H303=1,AV$9=$R302),$J303,IF($H303=1,AW302,""))))))))</f>
        <v/>
      </c>
      <c r="AX303" t="str">
        <f ca="1">IF($E302="","",IF($F303="",AX302,IF(AND($M303=1,AX$9&gt;$B$9),"",IF(AND($M303=1,AX$9&lt;=$B$9),LOOKUP(AX$9,$A$12:$A$111,$B$12:$B$111),IF(AND($H303=-1,AY$9=$R302),"",IF($H303=-1,AY302,IF(AND($H303=1,AW$9=$R302),$J303,IF($H303=1,AX302,""))))))))</f>
        <v/>
      </c>
      <c r="AY303" t="str">
        <f ca="1">IF($E302="","",IF($F303="",AY302,IF(AND($M303=1,AY$9&gt;$B$9),"",IF(AND($M303=1,AY$9&lt;=$B$9),LOOKUP(AY$9,$A$12:$A$111,$B$12:$B$111),IF(AND($H303=-1,AZ$9=$R302),"",IF($H303=-1,AZ302,IF(AND($H303=1,AX$9=$R302),$J303,IF($H303=1,AY302,""))))))))</f>
        <v/>
      </c>
      <c r="AZ303" t="str">
        <f ca="1">IF($E302="","",IF($F303="",AZ302,IF(AND($M303=1,AZ$9&gt;$B$9),"",IF(AND($M303=1,AZ$9&lt;=$B$9),LOOKUP(AZ$9,$A$12:$A$111,$B$12:$B$111),IF(AND($H303=-1,BA$9=$R302),"",IF($H303=-1,BA302,IF(AND($H303=1,AY$9=$R302),$J303,IF($H303=1,AZ302,""))))))))</f>
        <v/>
      </c>
      <c r="BA303" t="str">
        <f ca="1">IF($E302="","",IF($F303="",BA302,IF(AND($M303=1,BA$9&gt;$B$9),"",IF(AND($M303=1,BA$9&lt;=$B$9),LOOKUP(BA$9,$A$12:$A$111,$B$12:$B$111),IF(AND($H303=-1,BB$9=$R302),"",IF($H303=-1,BB302,IF(AND($H303=1,AZ$9=$R302),$J303,IF($H303=1,BA302,""))))))))</f>
        <v/>
      </c>
      <c r="BB303" t="str">
        <f ca="1">IF($E302="","",IF($F303="",BB302,IF(AND($M303=1,BB$9&gt;$B$9),"",IF(AND($M303=1,BB$9&lt;=$B$9),LOOKUP(BB$9,$A$12:$A$111,$B$12:$B$111),IF(AND($H303=-1,BC$9=$R302),"",IF($H303=-1,BC302,IF(AND($H303=1,BA$9=$R302),$J303,IF($H303=1,BB302,""))))))))</f>
        <v/>
      </c>
      <c r="BC303" t="str">
        <f ca="1">IF($E302="","",IF($F303="",BC302,IF(AND($M303=1,BC$9&gt;$B$9),"",IF(AND($M303=1,BC$9&lt;=$B$9),LOOKUP(BC$9,$A$12:$A$111,$B$12:$B$111),IF(AND($H303=-1,BD$9=$R302),"",IF($H303=-1,BD302,IF(AND($H303=1,BB$9=$R302),$J303,IF($H303=1,BC302,""))))))))</f>
        <v/>
      </c>
      <c r="BD303" t="str">
        <f ca="1">IF($E302="","",IF($F303="",BD302,IF(AND($M303=1,BD$9&gt;$B$9),"",IF(AND($M303=1,BD$9&lt;=$B$9),LOOKUP(BD$9,$A$12:$A$111,$B$12:$B$111),IF(AND($H303=-1,BE$9=$R302),"",IF($H303=-1,BE302,IF(AND($H303=1,BC$9=$R302),$J303,IF($H303=1,BD302,""))))))))</f>
        <v/>
      </c>
      <c r="BE303" t="str">
        <f ca="1">IF($E302="","",IF($F303="",BE302,IF(AND($M303=1,BE$9&gt;$B$9),"",IF(AND($M303=1,BE$9&lt;=$B$9),LOOKUP(BE$9,$A$12:$A$111,$B$12:$B$111),IF(AND($H303=-1,BF$9=$R302),"",IF($H303=-1,BF302,IF(AND($H303=1,BD$9=$R302),$J303,IF($H303=1,BE302,""))))))))</f>
        <v/>
      </c>
      <c r="BF303" t="str">
        <f ca="1">IF($E302="","",IF($F303="",BF302,IF(AND($M303=1,BF$9&gt;$B$9),"",IF(AND($M303=1,BF$9&lt;=$B$9),LOOKUP(BF$9,$A$12:$A$111,$B$12:$B$111),IF(AND($H303=-1,BG$9=$R302),"",IF($H303=-1,BG302,IF(AND($H303=1,BE$9=$R302),$J303,IF($H303=1,BF302,""))))))))</f>
        <v/>
      </c>
      <c r="BG303" t="str">
        <f ca="1">IF($E302="","",IF($F303="",BG302,IF(AND($M303=1,BG$9&gt;$B$9),"",IF(AND($M303=1,BG$9&lt;=$B$9),LOOKUP(BG$9,$A$12:$A$111,$B$12:$B$111),IF(AND($H303=-1,BH$9=$R302),"",IF($H303=-1,BH302,IF(AND($H303=1,BF$9=$R302),$J303,IF($H303=1,BG302,""))))))))</f>
        <v/>
      </c>
      <c r="BH303" t="str">
        <f ca="1">IF($E302="","",IF($F303="",BH302,IF(AND($M303=1,BH$9&gt;$B$9),"",IF(AND($M303=1,BH$9&lt;=$B$9),LOOKUP(BH$9,$A$12:$A$111,$B$12:$B$111),IF(AND($H303=-1,BI$9=$R302),"",IF($H303=-1,BI302,IF(AND($H303=1,BG$9=$R302),$J303,IF($H303=1,BH302,""))))))))</f>
        <v/>
      </c>
      <c r="BI303" t="str">
        <f ca="1">IF($E302="","",IF($F303="",BI302,IF(AND($M303=1,BI$9&gt;$B$9),"",IF(AND($M303=1,BI$9&lt;=$B$9),LOOKUP(BI$9,$A$12:$A$111,$B$12:$B$111),IF(AND($H303=-1,BJ$9=$R302),"",IF($H303=-1,BJ302,IF(AND($H303=1,BH$9=$R302),$J303,IF($H303=1,BI302,""))))))))</f>
        <v/>
      </c>
      <c r="BJ303" t="str">
        <f ca="1">IF($E302="","",IF($F303="",BJ302,IF(AND($M303=1,BJ$9&gt;$B$9),"",IF(AND($M303=1,BJ$9&lt;=$B$9),LOOKUP(BJ$9,$A$12:$A$111,$B$12:$B$111),IF(AND($H303=-1,BK$9=$R302),"",IF($H303=-1,BK302,IF(AND($H303=1,BI$9=$R302),$J303,IF($H303=1,BJ302,""))))))))</f>
        <v/>
      </c>
      <c r="BK303" t="str">
        <f ca="1">IF($E302="","",IF($F303="",BK302,IF(AND($M303=1,BK$9&gt;$B$9),"",IF(AND($M303=1,BK$9&lt;=$B$9),LOOKUP(BK$9,$A$12:$A$111,$B$12:$B$111),IF(AND($H303=-1,BL$9=$R302),"",IF($H303=-1,BL302,IF(AND($H303=1,BJ$9=$R302),$J303,IF($H303=1,BK302,""))))))))</f>
        <v/>
      </c>
      <c r="BL303" t="str">
        <f ca="1">IF($E302="","",IF($F303="",BL302,IF(AND($M303=1,BL$9&gt;$B$9),"",IF(AND($M303=1,BL$9&lt;=$B$9),LOOKUP(BL$9,$A$12:$A$111,$B$12:$B$111),IF(AND($H303=-1,BM$9=$R302),"",IF($H303=-1,BM302,IF(AND($H303=1,BK$9=$R302),$J303,IF($H303=1,BL302,""))))))))</f>
        <v/>
      </c>
      <c r="BM303">
        <f ca="1">IF($E302="","",IF($F303="",BM302,IF(AND($M303=1,BM$9&gt;$B$9),"",IF(AND($M303=1,BM$9&lt;=$B$9),LOOKUP(BM$9,$A$12:$A$111,$B$12:$B$111),IF(AND($H303=-1,BN$9=$R302),"",IF($H303=-1,BN302,IF(AND($H303=1,BL$9=$R302),$J303,IF($H303=1,BM302,""))))))))</f>
        <v>0</v>
      </c>
      <c r="BN303">
        <f ca="1">IF($E302="","",IF($F303="",BN302,IF(AND($M303=1,BN$9&gt;$B$9),"",IF(AND($M303=1,BN$9&lt;=$B$9),LOOKUP(BN$9,$A$12:$A$111,$B$12:$B$111),IF(AND($H303=-1,BO$9=$R302),"",IF($H303=-1,BO302,IF(AND($H303=1,BM$9=$R302),$J303,IF($H303=1,BN302,""))))))))</f>
        <v>0</v>
      </c>
      <c r="BO303">
        <f ca="1">IF($E302="","",IF($F303="",BO302,IF(AND($M303=1,BO$9&gt;$B$9),"",IF(AND($M303=1,BO$9&lt;=$B$9),LOOKUP(BO$9,$A$12:$A$111,$B$12:$B$111),IF(AND($H303=-1,BP$9=$R302),"",IF($H303=-1,BP302,IF(AND($H303=1,BN$9=$R302),$J303,IF($H303=1,BO302,""))))))))</f>
        <v>0</v>
      </c>
      <c r="BP303">
        <f ca="1">IF($E302="","",IF($F303="",BP302,IF(AND($M303=1,BP$9&gt;$B$9),"",IF(AND($M303=1,BP$9&lt;=$B$9),LOOKUP(BP$9,$A$12:$A$111,$B$12:$B$111),IF(AND($H303=-1,BQ$9=$R302),"",IF($H303=-1,BQ302,IF(AND($H303=1,BO$9=$R302),$J303,IF($H303=1,BP302,""))))))))</f>
        <v>0</v>
      </c>
    </row>
    <row r="304" spans="4:68" x14ac:dyDescent="0.25">
      <c r="D304" s="4">
        <v>294</v>
      </c>
      <c r="E304" s="1">
        <f t="shared" ca="1" si="39"/>
        <v>2</v>
      </c>
      <c r="F304" t="str">
        <f ca="1">IF(E303="","",IF(AND(B$3="Last",G303="Zero"),F303,IF(B$3="Last",G303,IF(AND(B$3="2nd last",G302="Zero"),F303,IF(B$3="2nd last",G302,IF(AND(B$3="Opposite",G303="Zero"),F303,IF(AND(B$3="Opposite",G303="Red"),"Black",IF(AND(B$3="Opposite",G303="Black"),"Red",IF(AND(B$3="Opposite",G303="Odd"),"Even",IF(AND(B$3="Opposite",G303="Even"),"Odd",IF(AND(B$3="Opposite",G303="High"),"Low",IF(AND(B$3="Opposite",G303="Low"),"High",IF(COUNTIF(Refs!$E$5:$I$6,B$3)=1,RevLab!B$3,"")))))))))))))</f>
        <v>Black</v>
      </c>
      <c r="G304" t="str">
        <f ca="1">IF(E304="","",IF(B$2="Red/Black",LOOKUP(E304,Refs!D:D,Refs!F:F),IF(B$2="High/Low",LOOKUP(E304,Refs!D:D,Refs!H:H),IF(B$2="Odd/Even",LOOKUP(E304,Refs!D:D,Refs!J:J),""))))</f>
        <v>Black</v>
      </c>
      <c r="H304">
        <f t="shared" ca="1" si="40"/>
        <v>1</v>
      </c>
      <c r="I304">
        <f ca="1">IF(E303="","",IF(F304="","",IF(AND(R303&gt;1,P303+Q303&gt;=$B$4),$B$4,IF(R303=1,P303,P303+Q303))))</f>
        <v>15</v>
      </c>
      <c r="J304">
        <f t="shared" ca="1" si="41"/>
        <v>15</v>
      </c>
      <c r="K304">
        <f t="shared" ca="1" si="43"/>
        <v>-310</v>
      </c>
      <c r="L304">
        <f t="shared" ca="1" si="44"/>
        <v>86</v>
      </c>
      <c r="M304">
        <f t="shared" ca="1" si="42"/>
        <v>0</v>
      </c>
      <c r="P304">
        <f t="shared" ca="1" si="36"/>
        <v>6</v>
      </c>
      <c r="Q304">
        <f t="shared" ca="1" si="37"/>
        <v>15</v>
      </c>
      <c r="R304" s="2">
        <f t="shared" ca="1" si="38"/>
        <v>3</v>
      </c>
      <c r="S304" s="4">
        <f ca="1">IF(E303="","",IF($F304="",S303,IF($M304=1,LOOKUP(S$9,$A$12:$A$111,$B$12:$B$111),IF(AND($H304=-1,T$9=$R303),"",IF($H304=-1,T303,IF($H304=1,S303))))))</f>
        <v>6</v>
      </c>
      <c r="T304">
        <f ca="1">IF($E303="","",IF($F304="",T303,IF(AND($M304=1,T$9&gt;$B$9),"",IF(AND($M304=1,T$9&lt;=$B$9),LOOKUP(T$9,$A$12:$A$111,$B$12:$B$111),IF(AND($H304=-1,U$9=$R303),"",IF($H304=-1,U303,IF(AND($H304=1,S$9=$R303),$J304,IF($H304=1,T303,""))))))))</f>
        <v>9</v>
      </c>
      <c r="U304">
        <f ca="1">IF($E303="","",IF($F304="",U303,IF(AND($M304=1,U$9&gt;$B$9),"",IF(AND($M304=1,U$9&lt;=$B$9),LOOKUP(U$9,$A$12:$A$111,$B$12:$B$111),IF(AND($H304=-1,V$9=$R303),"",IF($H304=-1,V303,IF(AND($H304=1,T$9=$R303),$J304,IF($H304=1,U303,""))))))))</f>
        <v>15</v>
      </c>
      <c r="V304" t="str">
        <f ca="1">IF($E303="","",IF($F304="",V303,IF(AND($M304=1,V$9&gt;$B$9),"",IF(AND($M304=1,V$9&lt;=$B$9),LOOKUP(V$9,$A$12:$A$111,$B$12:$B$111),IF(AND($H304=-1,W$9=$R303),"",IF($H304=-1,W303,IF(AND($H304=1,U$9=$R303),$J304,IF($H304=1,V303,""))))))))</f>
        <v/>
      </c>
      <c r="W304" t="str">
        <f ca="1">IF($E303="","",IF($F304="",W303,IF(AND($M304=1,W$9&gt;$B$9),"",IF(AND($M304=1,W$9&lt;=$B$9),LOOKUP(W$9,$A$12:$A$111,$B$12:$B$111),IF(AND($H304=-1,X$9=$R303),"",IF($H304=-1,X303,IF(AND($H304=1,V$9=$R303),$J304,IF($H304=1,W303,""))))))))</f>
        <v/>
      </c>
      <c r="X304" t="str">
        <f ca="1">IF($E303="","",IF($F304="",X303,IF(AND($M304=1,X$9&gt;$B$9),"",IF(AND($M304=1,X$9&lt;=$B$9),LOOKUP(X$9,$A$12:$A$111,$B$12:$B$111),IF(AND($H304=-1,Y$9=$R303),"",IF($H304=-1,Y303,IF(AND($H304=1,W$9=$R303),$J304,IF($H304=1,X303,""))))))))</f>
        <v/>
      </c>
      <c r="Y304" t="str">
        <f ca="1">IF($E303="","",IF($F304="",Y303,IF(AND($M304=1,Y$9&gt;$B$9),"",IF(AND($M304=1,Y$9&lt;=$B$9),LOOKUP(Y$9,$A$12:$A$111,$B$12:$B$111),IF(AND($H304=-1,Z$9=$R303),"",IF($H304=-1,Z303,IF(AND($H304=1,X$9=$R303),$J304,IF($H304=1,Y303,""))))))))</f>
        <v/>
      </c>
      <c r="Z304" t="str">
        <f ca="1">IF($E303="","",IF($F304="",Z303,IF(AND($M304=1,Z$9&gt;$B$9),"",IF(AND($M304=1,Z$9&lt;=$B$9),LOOKUP(Z$9,$A$12:$A$111,$B$12:$B$111),IF(AND($H304=-1,AA$9=$R303),"",IF($H304=-1,AA303,IF(AND($H304=1,Y$9=$R303),$J304,IF($H304=1,Z303,""))))))))</f>
        <v/>
      </c>
      <c r="AA304" t="str">
        <f ca="1">IF($E303="","",IF($F304="",AA303,IF(AND($M304=1,AA$9&gt;$B$9),"",IF(AND($M304=1,AA$9&lt;=$B$9),LOOKUP(AA$9,$A$12:$A$111,$B$12:$B$111),IF(AND($H304=-1,AB$9=$R303),"",IF($H304=-1,AB303,IF(AND($H304=1,Z$9=$R303),$J304,IF($H304=1,AA303,""))))))))</f>
        <v/>
      </c>
      <c r="AB304" t="str">
        <f ca="1">IF($E303="","",IF($F304="",AB303,IF(AND($M304=1,AB$9&gt;$B$9),"",IF(AND($M304=1,AB$9&lt;=$B$9),LOOKUP(AB$9,$A$12:$A$111,$B$12:$B$111),IF(AND($H304=-1,AC$9=$R303),"",IF($H304=-1,AC303,IF(AND($H304=1,AA$9=$R303),$J304,IF($H304=1,AB303,""))))))))</f>
        <v/>
      </c>
      <c r="AC304" t="str">
        <f ca="1">IF($E303="","",IF($F304="",AC303,IF(AND($M304=1,AC$9&gt;$B$9),"",IF(AND($M304=1,AC$9&lt;=$B$9),LOOKUP(AC$9,$A$12:$A$111,$B$12:$B$111),IF(AND($H304=-1,AD$9=$R303),"",IF($H304=-1,AD303,IF(AND($H304=1,AB$9=$R303),$J304,IF($H304=1,AC303,""))))))))</f>
        <v/>
      </c>
      <c r="AD304" t="str">
        <f ca="1">IF($E303="","",IF($F304="",AD303,IF(AND($M304=1,AD$9&gt;$B$9),"",IF(AND($M304=1,AD$9&lt;=$B$9),LOOKUP(AD$9,$A$12:$A$111,$B$12:$B$111),IF(AND($H304=-1,AE$9=$R303),"",IF($H304=-1,AE303,IF(AND($H304=1,AC$9=$R303),$J304,IF($H304=1,AD303,""))))))))</f>
        <v/>
      </c>
      <c r="AE304" t="str">
        <f ca="1">IF($E303="","",IF($F304="",AE303,IF(AND($M304=1,AE$9&gt;$B$9),"",IF(AND($M304=1,AE$9&lt;=$B$9),LOOKUP(AE$9,$A$12:$A$111,$B$12:$B$111),IF(AND($H304=-1,AF$9=$R303),"",IF($H304=-1,AF303,IF(AND($H304=1,AD$9=$R303),$J304,IF($H304=1,AE303,""))))))))</f>
        <v/>
      </c>
      <c r="AF304" t="str">
        <f ca="1">IF($E303="","",IF($F304="",AF303,IF(AND($M304=1,AF$9&gt;$B$9),"",IF(AND($M304=1,AF$9&lt;=$B$9),LOOKUP(AF$9,$A$12:$A$111,$B$12:$B$111),IF(AND($H304=-1,AG$9=$R303),"",IF($H304=-1,AG303,IF(AND($H304=1,AE$9=$R303),$J304,IF($H304=1,AF303,""))))))))</f>
        <v/>
      </c>
      <c r="AG304" t="str">
        <f ca="1">IF($E303="","",IF($F304="",AG303,IF(AND($M304=1,AG$9&gt;$B$9),"",IF(AND($M304=1,AG$9&lt;=$B$9),LOOKUP(AG$9,$A$12:$A$111,$B$12:$B$111),IF(AND($H304=-1,AH$9=$R303),"",IF($H304=-1,AH303,IF(AND($H304=1,AF$9=$R303),$J304,IF($H304=1,AG303,""))))))))</f>
        <v/>
      </c>
      <c r="AH304" t="str">
        <f ca="1">IF($E303="","",IF($F304="",AH303,IF(AND($M304=1,AH$9&gt;$B$9),"",IF(AND($M304=1,AH$9&lt;=$B$9),LOOKUP(AH$9,$A$12:$A$111,$B$12:$B$111),IF(AND($H304=-1,AI$9=$R303),"",IF($H304=-1,AI303,IF(AND($H304=1,AG$9=$R303),$J304,IF($H304=1,AH303,""))))))))</f>
        <v/>
      </c>
      <c r="AI304" t="str">
        <f ca="1">IF($E303="","",IF($F304="",AI303,IF(AND($M304=1,AI$9&gt;$B$9),"",IF(AND($M304=1,AI$9&lt;=$B$9),LOOKUP(AI$9,$A$12:$A$111,$B$12:$B$111),IF(AND($H304=-1,AJ$9=$R303),"",IF($H304=-1,AJ303,IF(AND($H304=1,AH$9=$R303),$J304,IF($H304=1,AI303,""))))))))</f>
        <v/>
      </c>
      <c r="AJ304" t="str">
        <f ca="1">IF($E303="","",IF($F304="",AJ303,IF(AND($M304=1,AJ$9&gt;$B$9),"",IF(AND($M304=1,AJ$9&lt;=$B$9),LOOKUP(AJ$9,$A$12:$A$111,$B$12:$B$111),IF(AND($H304=-1,AK$9=$R303),"",IF($H304=-1,AK303,IF(AND($H304=1,AI$9=$R303),$J304,IF($H304=1,AJ303,""))))))))</f>
        <v/>
      </c>
      <c r="AK304" t="str">
        <f ca="1">IF($E303="","",IF($F304="",AK303,IF(AND($M304=1,AK$9&gt;$B$9),"",IF(AND($M304=1,AK$9&lt;=$B$9),LOOKUP(AK$9,$A$12:$A$111,$B$12:$B$111),IF(AND($H304=-1,AL$9=$R303),"",IF($H304=-1,AL303,IF(AND($H304=1,AJ$9=$R303),$J304,IF($H304=1,AK303,""))))))))</f>
        <v/>
      </c>
      <c r="AL304" t="str">
        <f ca="1">IF($E303="","",IF($F304="",AL303,IF(AND($M304=1,AL$9&gt;$B$9),"",IF(AND($M304=1,AL$9&lt;=$B$9),LOOKUP(AL$9,$A$12:$A$111,$B$12:$B$111),IF(AND($H304=-1,AM$9=$R303),"",IF($H304=-1,AM303,IF(AND($H304=1,AK$9=$R303),$J304,IF($H304=1,AL303,""))))))))</f>
        <v/>
      </c>
      <c r="AM304" t="str">
        <f ca="1">IF($E303="","",IF($F304="",AM303,IF(AND($M304=1,AM$9&gt;$B$9),"",IF(AND($M304=1,AM$9&lt;=$B$9),LOOKUP(AM$9,$A$12:$A$111,$B$12:$B$111),IF(AND($H304=-1,AN$9=$R303),"",IF($H304=-1,AN303,IF(AND($H304=1,AL$9=$R303),$J304,IF($H304=1,AM303,""))))))))</f>
        <v/>
      </c>
      <c r="AN304" t="str">
        <f ca="1">IF($E303="","",IF($F304="",AN303,IF(AND($M304=1,AN$9&gt;$B$9),"",IF(AND($M304=1,AN$9&lt;=$B$9),LOOKUP(AN$9,$A$12:$A$111,$B$12:$B$111),IF(AND($H304=-1,AO$9=$R303),"",IF($H304=-1,AO303,IF(AND($H304=1,AM$9=$R303),$J304,IF($H304=1,AN303,""))))))))</f>
        <v/>
      </c>
      <c r="AO304" t="str">
        <f ca="1">IF($E303="","",IF($F304="",AO303,IF(AND($M304=1,AO$9&gt;$B$9),"",IF(AND($M304=1,AO$9&lt;=$B$9),LOOKUP(AO$9,$A$12:$A$111,$B$12:$B$111),IF(AND($H304=-1,AP$9=$R303),"",IF($H304=-1,AP303,IF(AND($H304=1,AN$9=$R303),$J304,IF($H304=1,AO303,""))))))))</f>
        <v/>
      </c>
      <c r="AP304" t="str">
        <f ca="1">IF($E303="","",IF($F304="",AP303,IF(AND($M304=1,AP$9&gt;$B$9),"",IF(AND($M304=1,AP$9&lt;=$B$9),LOOKUP(AP$9,$A$12:$A$111,$B$12:$B$111),IF(AND($H304=-1,AQ$9=$R303),"",IF($H304=-1,AQ303,IF(AND($H304=1,AO$9=$R303),$J304,IF($H304=1,AP303,""))))))))</f>
        <v/>
      </c>
      <c r="AQ304" t="str">
        <f ca="1">IF($E303="","",IF($F304="",AQ303,IF(AND($M304=1,AQ$9&gt;$B$9),"",IF(AND($M304=1,AQ$9&lt;=$B$9),LOOKUP(AQ$9,$A$12:$A$111,$B$12:$B$111),IF(AND($H304=-1,AR$9=$R303),"",IF($H304=-1,AR303,IF(AND($H304=1,AP$9=$R303),$J304,IF($H304=1,AQ303,""))))))))</f>
        <v/>
      </c>
      <c r="AR304" t="str">
        <f ca="1">IF($E303="","",IF($F304="",AR303,IF(AND($M304=1,AR$9&gt;$B$9),"",IF(AND($M304=1,AR$9&lt;=$B$9),LOOKUP(AR$9,$A$12:$A$111,$B$12:$B$111),IF(AND($H304=-1,AS$9=$R303),"",IF($H304=-1,AS303,IF(AND($H304=1,AQ$9=$R303),$J304,IF($H304=1,AR303,""))))))))</f>
        <v/>
      </c>
      <c r="AS304" t="str">
        <f ca="1">IF($E303="","",IF($F304="",AS303,IF(AND($M304=1,AS$9&gt;$B$9),"",IF(AND($M304=1,AS$9&lt;=$B$9),LOOKUP(AS$9,$A$12:$A$111,$B$12:$B$111),IF(AND($H304=-1,AT$9=$R303),"",IF($H304=-1,AT303,IF(AND($H304=1,AR$9=$R303),$J304,IF($H304=1,AS303,""))))))))</f>
        <v/>
      </c>
      <c r="AT304" t="str">
        <f ca="1">IF($E303="","",IF($F304="",AT303,IF(AND($M304=1,AT$9&gt;$B$9),"",IF(AND($M304=1,AT$9&lt;=$B$9),LOOKUP(AT$9,$A$12:$A$111,$B$12:$B$111),IF(AND($H304=-1,AU$9=$R303),"",IF($H304=-1,AU303,IF(AND($H304=1,AS$9=$R303),$J304,IF($H304=1,AT303,""))))))))</f>
        <v/>
      </c>
      <c r="AU304" t="str">
        <f ca="1">IF($E303="","",IF($F304="",AU303,IF(AND($M304=1,AU$9&gt;$B$9),"",IF(AND($M304=1,AU$9&lt;=$B$9),LOOKUP(AU$9,$A$12:$A$111,$B$12:$B$111),IF(AND($H304=-1,AV$9=$R303),"",IF($H304=-1,AV303,IF(AND($H304=1,AT$9=$R303),$J304,IF($H304=1,AU303,""))))))))</f>
        <v/>
      </c>
      <c r="AV304" t="str">
        <f ca="1">IF($E303="","",IF($F304="",AV303,IF(AND($M304=1,AV$9&gt;$B$9),"",IF(AND($M304=1,AV$9&lt;=$B$9),LOOKUP(AV$9,$A$12:$A$111,$B$12:$B$111),IF(AND($H304=-1,AW$9=$R303),"",IF($H304=-1,AW303,IF(AND($H304=1,AU$9=$R303),$J304,IF($H304=1,AV303,""))))))))</f>
        <v/>
      </c>
      <c r="AW304" t="str">
        <f ca="1">IF($E303="","",IF($F304="",AW303,IF(AND($M304=1,AW$9&gt;$B$9),"",IF(AND($M304=1,AW$9&lt;=$B$9),LOOKUP(AW$9,$A$12:$A$111,$B$12:$B$111),IF(AND($H304=-1,AX$9=$R303),"",IF($H304=-1,AX303,IF(AND($H304=1,AV$9=$R303),$J304,IF($H304=1,AW303,""))))))))</f>
        <v/>
      </c>
      <c r="AX304" t="str">
        <f ca="1">IF($E303="","",IF($F304="",AX303,IF(AND($M304=1,AX$9&gt;$B$9),"",IF(AND($M304=1,AX$9&lt;=$B$9),LOOKUP(AX$9,$A$12:$A$111,$B$12:$B$111),IF(AND($H304=-1,AY$9=$R303),"",IF($H304=-1,AY303,IF(AND($H304=1,AW$9=$R303),$J304,IF($H304=1,AX303,""))))))))</f>
        <v/>
      </c>
      <c r="AY304" t="str">
        <f ca="1">IF($E303="","",IF($F304="",AY303,IF(AND($M304=1,AY$9&gt;$B$9),"",IF(AND($M304=1,AY$9&lt;=$B$9),LOOKUP(AY$9,$A$12:$A$111,$B$12:$B$111),IF(AND($H304=-1,AZ$9=$R303),"",IF($H304=-1,AZ303,IF(AND($H304=1,AX$9=$R303),$J304,IF($H304=1,AY303,""))))))))</f>
        <v/>
      </c>
      <c r="AZ304" t="str">
        <f ca="1">IF($E303="","",IF($F304="",AZ303,IF(AND($M304=1,AZ$9&gt;$B$9),"",IF(AND($M304=1,AZ$9&lt;=$B$9),LOOKUP(AZ$9,$A$12:$A$111,$B$12:$B$111),IF(AND($H304=-1,BA$9=$R303),"",IF($H304=-1,BA303,IF(AND($H304=1,AY$9=$R303),$J304,IF($H304=1,AZ303,""))))))))</f>
        <v/>
      </c>
      <c r="BA304" t="str">
        <f ca="1">IF($E303="","",IF($F304="",BA303,IF(AND($M304=1,BA$9&gt;$B$9),"",IF(AND($M304=1,BA$9&lt;=$B$9),LOOKUP(BA$9,$A$12:$A$111,$B$12:$B$111),IF(AND($H304=-1,BB$9=$R303),"",IF($H304=-1,BB303,IF(AND($H304=1,AZ$9=$R303),$J304,IF($H304=1,BA303,""))))))))</f>
        <v/>
      </c>
      <c r="BB304" t="str">
        <f ca="1">IF($E303="","",IF($F304="",BB303,IF(AND($M304=1,BB$9&gt;$B$9),"",IF(AND($M304=1,BB$9&lt;=$B$9),LOOKUP(BB$9,$A$12:$A$111,$B$12:$B$111),IF(AND($H304=-1,BC$9=$R303),"",IF($H304=-1,BC303,IF(AND($H304=1,BA$9=$R303),$J304,IF($H304=1,BB303,""))))))))</f>
        <v/>
      </c>
      <c r="BC304" t="str">
        <f ca="1">IF($E303="","",IF($F304="",BC303,IF(AND($M304=1,BC$9&gt;$B$9),"",IF(AND($M304=1,BC$9&lt;=$B$9),LOOKUP(BC$9,$A$12:$A$111,$B$12:$B$111),IF(AND($H304=-1,BD$9=$R303),"",IF($H304=-1,BD303,IF(AND($H304=1,BB$9=$R303),$J304,IF($H304=1,BC303,""))))))))</f>
        <v/>
      </c>
      <c r="BD304" t="str">
        <f ca="1">IF($E303="","",IF($F304="",BD303,IF(AND($M304=1,BD$9&gt;$B$9),"",IF(AND($M304=1,BD$9&lt;=$B$9),LOOKUP(BD$9,$A$12:$A$111,$B$12:$B$111),IF(AND($H304=-1,BE$9=$R303),"",IF($H304=-1,BE303,IF(AND($H304=1,BC$9=$R303),$J304,IF($H304=1,BD303,""))))))))</f>
        <v/>
      </c>
      <c r="BE304" t="str">
        <f ca="1">IF($E303="","",IF($F304="",BE303,IF(AND($M304=1,BE$9&gt;$B$9),"",IF(AND($M304=1,BE$9&lt;=$B$9),LOOKUP(BE$9,$A$12:$A$111,$B$12:$B$111),IF(AND($H304=-1,BF$9=$R303),"",IF($H304=-1,BF303,IF(AND($H304=1,BD$9=$R303),$J304,IF($H304=1,BE303,""))))))))</f>
        <v/>
      </c>
      <c r="BF304" t="str">
        <f ca="1">IF($E303="","",IF($F304="",BF303,IF(AND($M304=1,BF$9&gt;$B$9),"",IF(AND($M304=1,BF$9&lt;=$B$9),LOOKUP(BF$9,$A$12:$A$111,$B$12:$B$111),IF(AND($H304=-1,BG$9=$R303),"",IF($H304=-1,BG303,IF(AND($H304=1,BE$9=$R303),$J304,IF($H304=1,BF303,""))))))))</f>
        <v/>
      </c>
      <c r="BG304" t="str">
        <f ca="1">IF($E303="","",IF($F304="",BG303,IF(AND($M304=1,BG$9&gt;$B$9),"",IF(AND($M304=1,BG$9&lt;=$B$9),LOOKUP(BG$9,$A$12:$A$111,$B$12:$B$111),IF(AND($H304=-1,BH$9=$R303),"",IF($H304=-1,BH303,IF(AND($H304=1,BF$9=$R303),$J304,IF($H304=1,BG303,""))))))))</f>
        <v/>
      </c>
      <c r="BH304" t="str">
        <f ca="1">IF($E303="","",IF($F304="",BH303,IF(AND($M304=1,BH$9&gt;$B$9),"",IF(AND($M304=1,BH$9&lt;=$B$9),LOOKUP(BH$9,$A$12:$A$111,$B$12:$B$111),IF(AND($H304=-1,BI$9=$R303),"",IF($H304=-1,BI303,IF(AND($H304=1,BG$9=$R303),$J304,IF($H304=1,BH303,""))))))))</f>
        <v/>
      </c>
      <c r="BI304" t="str">
        <f ca="1">IF($E303="","",IF($F304="",BI303,IF(AND($M304=1,BI$9&gt;$B$9),"",IF(AND($M304=1,BI$9&lt;=$B$9),LOOKUP(BI$9,$A$12:$A$111,$B$12:$B$111),IF(AND($H304=-1,BJ$9=$R303),"",IF($H304=-1,BJ303,IF(AND($H304=1,BH$9=$R303),$J304,IF($H304=1,BI303,""))))))))</f>
        <v/>
      </c>
      <c r="BJ304" t="str">
        <f ca="1">IF($E303="","",IF($F304="",BJ303,IF(AND($M304=1,BJ$9&gt;$B$9),"",IF(AND($M304=1,BJ$9&lt;=$B$9),LOOKUP(BJ$9,$A$12:$A$111,$B$12:$B$111),IF(AND($H304=-1,BK$9=$R303),"",IF($H304=-1,BK303,IF(AND($H304=1,BI$9=$R303),$J304,IF($H304=1,BJ303,""))))))))</f>
        <v/>
      </c>
      <c r="BK304" t="str">
        <f ca="1">IF($E303="","",IF($F304="",BK303,IF(AND($M304=1,BK$9&gt;$B$9),"",IF(AND($M304=1,BK$9&lt;=$B$9),LOOKUP(BK$9,$A$12:$A$111,$B$12:$B$111),IF(AND($H304=-1,BL$9=$R303),"",IF($H304=-1,BL303,IF(AND($H304=1,BJ$9=$R303),$J304,IF($H304=1,BK303,""))))))))</f>
        <v/>
      </c>
      <c r="BL304" t="str">
        <f ca="1">IF($E303="","",IF($F304="",BL303,IF(AND($M304=1,BL$9&gt;$B$9),"",IF(AND($M304=1,BL$9&lt;=$B$9),LOOKUP(BL$9,$A$12:$A$111,$B$12:$B$111),IF(AND($H304=-1,BM$9=$R303),"",IF($H304=-1,BM303,IF(AND($H304=1,BK$9=$R303),$J304,IF($H304=1,BL303,""))))))))</f>
        <v/>
      </c>
      <c r="BM304">
        <f ca="1">IF($E303="","",IF($F304="",BM303,IF(AND($M304=1,BM$9&gt;$B$9),"",IF(AND($M304=1,BM$9&lt;=$B$9),LOOKUP(BM$9,$A$12:$A$111,$B$12:$B$111),IF(AND($H304=-1,BN$9=$R303),"",IF($H304=-1,BN303,IF(AND($H304=1,BL$9=$R303),$J304,IF($H304=1,BM303,""))))))))</f>
        <v>0</v>
      </c>
      <c r="BN304">
        <f ca="1">IF($E303="","",IF($F304="",BN303,IF(AND($M304=1,BN$9&gt;$B$9),"",IF(AND($M304=1,BN$9&lt;=$B$9),LOOKUP(BN$9,$A$12:$A$111,$B$12:$B$111),IF(AND($H304=-1,BO$9=$R303),"",IF($H304=-1,BO303,IF(AND($H304=1,BM$9=$R303),$J304,IF($H304=1,BN303,""))))))))</f>
        <v>0</v>
      </c>
      <c r="BO304">
        <f ca="1">IF($E303="","",IF($F304="",BO303,IF(AND($M304=1,BO$9&gt;$B$9),"",IF(AND($M304=1,BO$9&lt;=$B$9),LOOKUP(BO$9,$A$12:$A$111,$B$12:$B$111),IF(AND($H304=-1,BP$9=$R303),"",IF($H304=-1,BP303,IF(AND($H304=1,BN$9=$R303),$J304,IF($H304=1,BO303,""))))))))</f>
        <v>0</v>
      </c>
      <c r="BP304">
        <f ca="1">IF($E303="","",IF($F304="",BP303,IF(AND($M304=1,BP$9&gt;$B$9),"",IF(AND($M304=1,BP$9&lt;=$B$9),LOOKUP(BP$9,$A$12:$A$111,$B$12:$B$111),IF(AND($H304=-1,BQ$9=$R303),"",IF($H304=-1,BQ303,IF(AND($H304=1,BO$9=$R303),$J304,IF($H304=1,BP303,""))))))))</f>
        <v>0</v>
      </c>
    </row>
    <row r="305" spans="4:68" x14ac:dyDescent="0.25">
      <c r="D305" s="4">
        <v>295</v>
      </c>
      <c r="E305" s="1">
        <f t="shared" ca="1" si="39"/>
        <v>12</v>
      </c>
      <c r="F305" t="str">
        <f ca="1">IF(E304="","",IF(AND(B$3="Last",G304="Zero"),F304,IF(B$3="Last",G304,IF(AND(B$3="2nd last",G303="Zero"),F304,IF(B$3="2nd last",G303,IF(AND(B$3="Opposite",G304="Zero"),F304,IF(AND(B$3="Opposite",G304="Red"),"Black",IF(AND(B$3="Opposite",G304="Black"),"Red",IF(AND(B$3="Opposite",G304="Odd"),"Even",IF(AND(B$3="Opposite",G304="Even"),"Odd",IF(AND(B$3="Opposite",G304="High"),"Low",IF(AND(B$3="Opposite",G304="Low"),"High",IF(COUNTIF(Refs!$E$5:$I$6,B$3)=1,RevLab!B$3,"")))))))))))))</f>
        <v>Black</v>
      </c>
      <c r="G305" t="str">
        <f ca="1">IF(E305="","",IF(B$2="Red/Black",LOOKUP(E305,Refs!D:D,Refs!F:F),IF(B$2="High/Low",LOOKUP(E305,Refs!D:D,Refs!H:H),IF(B$2="Odd/Even",LOOKUP(E305,Refs!D:D,Refs!J:J),""))))</f>
        <v>Red</v>
      </c>
      <c r="H305">
        <f t="shared" ca="1" si="40"/>
        <v>-1</v>
      </c>
      <c r="I305">
        <f ca="1">IF(E304="","",IF(F305="","",IF(AND(R304&gt;1,P304+Q304&gt;=$B$4),$B$4,IF(R304=1,P304,P304+Q304))))</f>
        <v>21</v>
      </c>
      <c r="J305">
        <f t="shared" ca="1" si="41"/>
        <v>-21</v>
      </c>
      <c r="K305">
        <f t="shared" ca="1" si="43"/>
        <v>-331</v>
      </c>
      <c r="L305">
        <f t="shared" ca="1" si="44"/>
        <v>86</v>
      </c>
      <c r="M305">
        <f t="shared" ca="1" si="42"/>
        <v>0</v>
      </c>
      <c r="P305">
        <f t="shared" ca="1" si="36"/>
        <v>9</v>
      </c>
      <c r="Q305">
        <f t="shared" ca="1" si="37"/>
        <v>9</v>
      </c>
      <c r="R305" s="2">
        <f t="shared" ca="1" si="38"/>
        <v>1</v>
      </c>
      <c r="S305" s="4">
        <f ca="1">IF(E304="","",IF($F305="",S304,IF($M305=1,LOOKUP(S$9,$A$12:$A$111,$B$12:$B$111),IF(AND($H305=-1,T$9=$R304),"",IF($H305=-1,T304,IF($H305=1,S304))))))</f>
        <v>9</v>
      </c>
      <c r="T305" t="str">
        <f ca="1">IF($E304="","",IF($F305="",T304,IF(AND($M305=1,T$9&gt;$B$9),"",IF(AND($M305=1,T$9&lt;=$B$9),LOOKUP(T$9,$A$12:$A$111,$B$12:$B$111),IF(AND($H305=-1,U$9=$R304),"",IF($H305=-1,U304,IF(AND($H305=1,S$9=$R304),$J305,IF($H305=1,T304,""))))))))</f>
        <v/>
      </c>
      <c r="U305" t="str">
        <f ca="1">IF($E304="","",IF($F305="",U304,IF(AND($M305=1,U$9&gt;$B$9),"",IF(AND($M305=1,U$9&lt;=$B$9),LOOKUP(U$9,$A$12:$A$111,$B$12:$B$111),IF(AND($H305=-1,V$9=$R304),"",IF($H305=-1,V304,IF(AND($H305=1,T$9=$R304),$J305,IF($H305=1,U304,""))))))))</f>
        <v/>
      </c>
      <c r="V305" t="str">
        <f ca="1">IF($E304="","",IF($F305="",V304,IF(AND($M305=1,V$9&gt;$B$9),"",IF(AND($M305=1,V$9&lt;=$B$9),LOOKUP(V$9,$A$12:$A$111,$B$12:$B$111),IF(AND($H305=-1,W$9=$R304),"",IF($H305=-1,W304,IF(AND($H305=1,U$9=$R304),$J305,IF($H305=1,V304,""))))))))</f>
        <v/>
      </c>
      <c r="W305" t="str">
        <f ca="1">IF($E304="","",IF($F305="",W304,IF(AND($M305=1,W$9&gt;$B$9),"",IF(AND($M305=1,W$9&lt;=$B$9),LOOKUP(W$9,$A$12:$A$111,$B$12:$B$111),IF(AND($H305=-1,X$9=$R304),"",IF($H305=-1,X304,IF(AND($H305=1,V$9=$R304),$J305,IF($H305=1,W304,""))))))))</f>
        <v/>
      </c>
      <c r="X305" t="str">
        <f ca="1">IF($E304="","",IF($F305="",X304,IF(AND($M305=1,X$9&gt;$B$9),"",IF(AND($M305=1,X$9&lt;=$B$9),LOOKUP(X$9,$A$12:$A$111,$B$12:$B$111),IF(AND($H305=-1,Y$9=$R304),"",IF($H305=-1,Y304,IF(AND($H305=1,W$9=$R304),$J305,IF($H305=1,X304,""))))))))</f>
        <v/>
      </c>
      <c r="Y305" t="str">
        <f ca="1">IF($E304="","",IF($F305="",Y304,IF(AND($M305=1,Y$9&gt;$B$9),"",IF(AND($M305=1,Y$9&lt;=$B$9),LOOKUP(Y$9,$A$12:$A$111,$B$12:$B$111),IF(AND($H305=-1,Z$9=$R304),"",IF($H305=-1,Z304,IF(AND($H305=1,X$9=$R304),$J305,IF($H305=1,Y304,""))))))))</f>
        <v/>
      </c>
      <c r="Z305" t="str">
        <f ca="1">IF($E304="","",IF($F305="",Z304,IF(AND($M305=1,Z$9&gt;$B$9),"",IF(AND($M305=1,Z$9&lt;=$B$9),LOOKUP(Z$9,$A$12:$A$111,$B$12:$B$111),IF(AND($H305=-1,AA$9=$R304),"",IF($H305=-1,AA304,IF(AND($H305=1,Y$9=$R304),$J305,IF($H305=1,Z304,""))))))))</f>
        <v/>
      </c>
      <c r="AA305" t="str">
        <f ca="1">IF($E304="","",IF($F305="",AA304,IF(AND($M305=1,AA$9&gt;$B$9),"",IF(AND($M305=1,AA$9&lt;=$B$9),LOOKUP(AA$9,$A$12:$A$111,$B$12:$B$111),IF(AND($H305=-1,AB$9=$R304),"",IF($H305=-1,AB304,IF(AND($H305=1,Z$9=$R304),$J305,IF($H305=1,AA304,""))))))))</f>
        <v/>
      </c>
      <c r="AB305" t="str">
        <f ca="1">IF($E304="","",IF($F305="",AB304,IF(AND($M305=1,AB$9&gt;$B$9),"",IF(AND($M305=1,AB$9&lt;=$B$9),LOOKUP(AB$9,$A$12:$A$111,$B$12:$B$111),IF(AND($H305=-1,AC$9=$R304),"",IF($H305=-1,AC304,IF(AND($H305=1,AA$9=$R304),$J305,IF($H305=1,AB304,""))))))))</f>
        <v/>
      </c>
      <c r="AC305" t="str">
        <f ca="1">IF($E304="","",IF($F305="",AC304,IF(AND($M305=1,AC$9&gt;$B$9),"",IF(AND($M305=1,AC$9&lt;=$B$9),LOOKUP(AC$9,$A$12:$A$111,$B$12:$B$111),IF(AND($H305=-1,AD$9=$R304),"",IF($H305=-1,AD304,IF(AND($H305=1,AB$9=$R304),$J305,IF($H305=1,AC304,""))))))))</f>
        <v/>
      </c>
      <c r="AD305" t="str">
        <f ca="1">IF($E304="","",IF($F305="",AD304,IF(AND($M305=1,AD$9&gt;$B$9),"",IF(AND($M305=1,AD$9&lt;=$B$9),LOOKUP(AD$9,$A$12:$A$111,$B$12:$B$111),IF(AND($H305=-1,AE$9=$R304),"",IF($H305=-1,AE304,IF(AND($H305=1,AC$9=$R304),$J305,IF($H305=1,AD304,""))))))))</f>
        <v/>
      </c>
      <c r="AE305" t="str">
        <f ca="1">IF($E304="","",IF($F305="",AE304,IF(AND($M305=1,AE$9&gt;$B$9),"",IF(AND($M305=1,AE$9&lt;=$B$9),LOOKUP(AE$9,$A$12:$A$111,$B$12:$B$111),IF(AND($H305=-1,AF$9=$R304),"",IF($H305=-1,AF304,IF(AND($H305=1,AD$9=$R304),$J305,IF($H305=1,AE304,""))))))))</f>
        <v/>
      </c>
      <c r="AF305" t="str">
        <f ca="1">IF($E304="","",IF($F305="",AF304,IF(AND($M305=1,AF$9&gt;$B$9),"",IF(AND($M305=1,AF$9&lt;=$B$9),LOOKUP(AF$9,$A$12:$A$111,$B$12:$B$111),IF(AND($H305=-1,AG$9=$R304),"",IF($H305=-1,AG304,IF(AND($H305=1,AE$9=$R304),$J305,IF($H305=1,AF304,""))))))))</f>
        <v/>
      </c>
      <c r="AG305" t="str">
        <f ca="1">IF($E304="","",IF($F305="",AG304,IF(AND($M305=1,AG$9&gt;$B$9),"",IF(AND($M305=1,AG$9&lt;=$B$9),LOOKUP(AG$9,$A$12:$A$111,$B$12:$B$111),IF(AND($H305=-1,AH$9=$R304),"",IF($H305=-1,AH304,IF(AND($H305=1,AF$9=$R304),$J305,IF($H305=1,AG304,""))))))))</f>
        <v/>
      </c>
      <c r="AH305" t="str">
        <f ca="1">IF($E304="","",IF($F305="",AH304,IF(AND($M305=1,AH$9&gt;$B$9),"",IF(AND($M305=1,AH$9&lt;=$B$9),LOOKUP(AH$9,$A$12:$A$111,$B$12:$B$111),IF(AND($H305=-1,AI$9=$R304),"",IF($H305=-1,AI304,IF(AND($H305=1,AG$9=$R304),$J305,IF($H305=1,AH304,""))))))))</f>
        <v/>
      </c>
      <c r="AI305" t="str">
        <f ca="1">IF($E304="","",IF($F305="",AI304,IF(AND($M305=1,AI$9&gt;$B$9),"",IF(AND($M305=1,AI$9&lt;=$B$9),LOOKUP(AI$9,$A$12:$A$111,$B$12:$B$111),IF(AND($H305=-1,AJ$9=$R304),"",IF($H305=-1,AJ304,IF(AND($H305=1,AH$9=$R304),$J305,IF($H305=1,AI304,""))))))))</f>
        <v/>
      </c>
      <c r="AJ305" t="str">
        <f ca="1">IF($E304="","",IF($F305="",AJ304,IF(AND($M305=1,AJ$9&gt;$B$9),"",IF(AND($M305=1,AJ$9&lt;=$B$9),LOOKUP(AJ$9,$A$12:$A$111,$B$12:$B$111),IF(AND($H305=-1,AK$9=$R304),"",IF($H305=-1,AK304,IF(AND($H305=1,AI$9=$R304),$J305,IF($H305=1,AJ304,""))))))))</f>
        <v/>
      </c>
      <c r="AK305" t="str">
        <f ca="1">IF($E304="","",IF($F305="",AK304,IF(AND($M305=1,AK$9&gt;$B$9),"",IF(AND($M305=1,AK$9&lt;=$B$9),LOOKUP(AK$9,$A$12:$A$111,$B$12:$B$111),IF(AND($H305=-1,AL$9=$R304),"",IF($H305=-1,AL304,IF(AND($H305=1,AJ$9=$R304),$J305,IF($H305=1,AK304,""))))))))</f>
        <v/>
      </c>
      <c r="AL305" t="str">
        <f ca="1">IF($E304="","",IF($F305="",AL304,IF(AND($M305=1,AL$9&gt;$B$9),"",IF(AND($M305=1,AL$9&lt;=$B$9),LOOKUP(AL$9,$A$12:$A$111,$B$12:$B$111),IF(AND($H305=-1,AM$9=$R304),"",IF($H305=-1,AM304,IF(AND($H305=1,AK$9=$R304),$J305,IF($H305=1,AL304,""))))))))</f>
        <v/>
      </c>
      <c r="AM305" t="str">
        <f ca="1">IF($E304="","",IF($F305="",AM304,IF(AND($M305=1,AM$9&gt;$B$9),"",IF(AND($M305=1,AM$9&lt;=$B$9),LOOKUP(AM$9,$A$12:$A$111,$B$12:$B$111),IF(AND($H305=-1,AN$9=$R304),"",IF($H305=-1,AN304,IF(AND($H305=1,AL$9=$R304),$J305,IF($H305=1,AM304,""))))))))</f>
        <v/>
      </c>
      <c r="AN305" t="str">
        <f ca="1">IF($E304="","",IF($F305="",AN304,IF(AND($M305=1,AN$9&gt;$B$9),"",IF(AND($M305=1,AN$9&lt;=$B$9),LOOKUP(AN$9,$A$12:$A$111,$B$12:$B$111),IF(AND($H305=-1,AO$9=$R304),"",IF($H305=-1,AO304,IF(AND($H305=1,AM$9=$R304),$J305,IF($H305=1,AN304,""))))))))</f>
        <v/>
      </c>
      <c r="AO305" t="str">
        <f ca="1">IF($E304="","",IF($F305="",AO304,IF(AND($M305=1,AO$9&gt;$B$9),"",IF(AND($M305=1,AO$9&lt;=$B$9),LOOKUP(AO$9,$A$12:$A$111,$B$12:$B$111),IF(AND($H305=-1,AP$9=$R304),"",IF($H305=-1,AP304,IF(AND($H305=1,AN$9=$R304),$J305,IF($H305=1,AO304,""))))))))</f>
        <v/>
      </c>
      <c r="AP305" t="str">
        <f ca="1">IF($E304="","",IF($F305="",AP304,IF(AND($M305=1,AP$9&gt;$B$9),"",IF(AND($M305=1,AP$9&lt;=$B$9),LOOKUP(AP$9,$A$12:$A$111,$B$12:$B$111),IF(AND($H305=-1,AQ$9=$R304),"",IF($H305=-1,AQ304,IF(AND($H305=1,AO$9=$R304),$J305,IF($H305=1,AP304,""))))))))</f>
        <v/>
      </c>
      <c r="AQ305" t="str">
        <f ca="1">IF($E304="","",IF($F305="",AQ304,IF(AND($M305=1,AQ$9&gt;$B$9),"",IF(AND($M305=1,AQ$9&lt;=$B$9),LOOKUP(AQ$9,$A$12:$A$111,$B$12:$B$111),IF(AND($H305=-1,AR$9=$R304),"",IF($H305=-1,AR304,IF(AND($H305=1,AP$9=$R304),$J305,IF($H305=1,AQ304,""))))))))</f>
        <v/>
      </c>
      <c r="AR305" t="str">
        <f ca="1">IF($E304="","",IF($F305="",AR304,IF(AND($M305=1,AR$9&gt;$B$9),"",IF(AND($M305=1,AR$9&lt;=$B$9),LOOKUP(AR$9,$A$12:$A$111,$B$12:$B$111),IF(AND($H305=-1,AS$9=$R304),"",IF($H305=-1,AS304,IF(AND($H305=1,AQ$9=$R304),$J305,IF($H305=1,AR304,""))))))))</f>
        <v/>
      </c>
      <c r="AS305" t="str">
        <f ca="1">IF($E304="","",IF($F305="",AS304,IF(AND($M305=1,AS$9&gt;$B$9),"",IF(AND($M305=1,AS$9&lt;=$B$9),LOOKUP(AS$9,$A$12:$A$111,$B$12:$B$111),IF(AND($H305=-1,AT$9=$R304),"",IF($H305=-1,AT304,IF(AND($H305=1,AR$9=$R304),$J305,IF($H305=1,AS304,""))))))))</f>
        <v/>
      </c>
      <c r="AT305" t="str">
        <f ca="1">IF($E304="","",IF($F305="",AT304,IF(AND($M305=1,AT$9&gt;$B$9),"",IF(AND($M305=1,AT$9&lt;=$B$9),LOOKUP(AT$9,$A$12:$A$111,$B$12:$B$111),IF(AND($H305=-1,AU$9=$R304),"",IF($H305=-1,AU304,IF(AND($H305=1,AS$9=$R304),$J305,IF($H305=1,AT304,""))))))))</f>
        <v/>
      </c>
      <c r="AU305" t="str">
        <f ca="1">IF($E304="","",IF($F305="",AU304,IF(AND($M305=1,AU$9&gt;$B$9),"",IF(AND($M305=1,AU$9&lt;=$B$9),LOOKUP(AU$9,$A$12:$A$111,$B$12:$B$111),IF(AND($H305=-1,AV$9=$R304),"",IF($H305=-1,AV304,IF(AND($H305=1,AT$9=$R304),$J305,IF($H305=1,AU304,""))))))))</f>
        <v/>
      </c>
      <c r="AV305" t="str">
        <f ca="1">IF($E304="","",IF($F305="",AV304,IF(AND($M305=1,AV$9&gt;$B$9),"",IF(AND($M305=1,AV$9&lt;=$B$9),LOOKUP(AV$9,$A$12:$A$111,$B$12:$B$111),IF(AND($H305=-1,AW$9=$R304),"",IF($H305=-1,AW304,IF(AND($H305=1,AU$9=$R304),$J305,IF($H305=1,AV304,""))))))))</f>
        <v/>
      </c>
      <c r="AW305" t="str">
        <f ca="1">IF($E304="","",IF($F305="",AW304,IF(AND($M305=1,AW$9&gt;$B$9),"",IF(AND($M305=1,AW$9&lt;=$B$9),LOOKUP(AW$9,$A$12:$A$111,$B$12:$B$111),IF(AND($H305=-1,AX$9=$R304),"",IF($H305=-1,AX304,IF(AND($H305=1,AV$9=$R304),$J305,IF($H305=1,AW304,""))))))))</f>
        <v/>
      </c>
      <c r="AX305" t="str">
        <f ca="1">IF($E304="","",IF($F305="",AX304,IF(AND($M305=1,AX$9&gt;$B$9),"",IF(AND($M305=1,AX$9&lt;=$B$9),LOOKUP(AX$9,$A$12:$A$111,$B$12:$B$111),IF(AND($H305=-1,AY$9=$R304),"",IF($H305=-1,AY304,IF(AND($H305=1,AW$9=$R304),$J305,IF($H305=1,AX304,""))))))))</f>
        <v/>
      </c>
      <c r="AY305" t="str">
        <f ca="1">IF($E304="","",IF($F305="",AY304,IF(AND($M305=1,AY$9&gt;$B$9),"",IF(AND($M305=1,AY$9&lt;=$B$9),LOOKUP(AY$9,$A$12:$A$111,$B$12:$B$111),IF(AND($H305=-1,AZ$9=$R304),"",IF($H305=-1,AZ304,IF(AND($H305=1,AX$9=$R304),$J305,IF($H305=1,AY304,""))))))))</f>
        <v/>
      </c>
      <c r="AZ305" t="str">
        <f ca="1">IF($E304="","",IF($F305="",AZ304,IF(AND($M305=1,AZ$9&gt;$B$9),"",IF(AND($M305=1,AZ$9&lt;=$B$9),LOOKUP(AZ$9,$A$12:$A$111,$B$12:$B$111),IF(AND($H305=-1,BA$9=$R304),"",IF($H305=-1,BA304,IF(AND($H305=1,AY$9=$R304),$J305,IF($H305=1,AZ304,""))))))))</f>
        <v/>
      </c>
      <c r="BA305" t="str">
        <f ca="1">IF($E304="","",IF($F305="",BA304,IF(AND($M305=1,BA$9&gt;$B$9),"",IF(AND($M305=1,BA$9&lt;=$B$9),LOOKUP(BA$9,$A$12:$A$111,$B$12:$B$111),IF(AND($H305=-1,BB$9=$R304),"",IF($H305=-1,BB304,IF(AND($H305=1,AZ$9=$R304),$J305,IF($H305=1,BA304,""))))))))</f>
        <v/>
      </c>
      <c r="BB305" t="str">
        <f ca="1">IF($E304="","",IF($F305="",BB304,IF(AND($M305=1,BB$9&gt;$B$9),"",IF(AND($M305=1,BB$9&lt;=$B$9),LOOKUP(BB$9,$A$12:$A$111,$B$12:$B$111),IF(AND($H305=-1,BC$9=$R304),"",IF($H305=-1,BC304,IF(AND($H305=1,BA$9=$R304),$J305,IF($H305=1,BB304,""))))))))</f>
        <v/>
      </c>
      <c r="BC305" t="str">
        <f ca="1">IF($E304="","",IF($F305="",BC304,IF(AND($M305=1,BC$9&gt;$B$9),"",IF(AND($M305=1,BC$9&lt;=$B$9),LOOKUP(BC$9,$A$12:$A$111,$B$12:$B$111),IF(AND($H305=-1,BD$9=$R304),"",IF($H305=-1,BD304,IF(AND($H305=1,BB$9=$R304),$J305,IF($H305=1,BC304,""))))))))</f>
        <v/>
      </c>
      <c r="BD305" t="str">
        <f ca="1">IF($E304="","",IF($F305="",BD304,IF(AND($M305=1,BD$9&gt;$B$9),"",IF(AND($M305=1,BD$9&lt;=$B$9),LOOKUP(BD$9,$A$12:$A$111,$B$12:$B$111),IF(AND($H305=-1,BE$9=$R304),"",IF($H305=-1,BE304,IF(AND($H305=1,BC$9=$R304),$J305,IF($H305=1,BD304,""))))))))</f>
        <v/>
      </c>
      <c r="BE305" t="str">
        <f ca="1">IF($E304="","",IF($F305="",BE304,IF(AND($M305=1,BE$9&gt;$B$9),"",IF(AND($M305=1,BE$9&lt;=$B$9),LOOKUP(BE$9,$A$12:$A$111,$B$12:$B$111),IF(AND($H305=-1,BF$9=$R304),"",IF($H305=-1,BF304,IF(AND($H305=1,BD$9=$R304),$J305,IF($H305=1,BE304,""))))))))</f>
        <v/>
      </c>
      <c r="BF305" t="str">
        <f ca="1">IF($E304="","",IF($F305="",BF304,IF(AND($M305=1,BF$9&gt;$B$9),"",IF(AND($M305=1,BF$9&lt;=$B$9),LOOKUP(BF$9,$A$12:$A$111,$B$12:$B$111),IF(AND($H305=-1,BG$9=$R304),"",IF($H305=-1,BG304,IF(AND($H305=1,BE$9=$R304),$J305,IF($H305=1,BF304,""))))))))</f>
        <v/>
      </c>
      <c r="BG305" t="str">
        <f ca="1">IF($E304="","",IF($F305="",BG304,IF(AND($M305=1,BG$9&gt;$B$9),"",IF(AND($M305=1,BG$9&lt;=$B$9),LOOKUP(BG$9,$A$12:$A$111,$B$12:$B$111),IF(AND($H305=-1,BH$9=$R304),"",IF($H305=-1,BH304,IF(AND($H305=1,BF$9=$R304),$J305,IF($H305=1,BG304,""))))))))</f>
        <v/>
      </c>
      <c r="BH305" t="str">
        <f ca="1">IF($E304="","",IF($F305="",BH304,IF(AND($M305=1,BH$9&gt;$B$9),"",IF(AND($M305=1,BH$9&lt;=$B$9),LOOKUP(BH$9,$A$12:$A$111,$B$12:$B$111),IF(AND($H305=-1,BI$9=$R304),"",IF($H305=-1,BI304,IF(AND($H305=1,BG$9=$R304),$J305,IF($H305=1,BH304,""))))))))</f>
        <v/>
      </c>
      <c r="BI305" t="str">
        <f ca="1">IF($E304="","",IF($F305="",BI304,IF(AND($M305=1,BI$9&gt;$B$9),"",IF(AND($M305=1,BI$9&lt;=$B$9),LOOKUP(BI$9,$A$12:$A$111,$B$12:$B$111),IF(AND($H305=-1,BJ$9=$R304),"",IF($H305=-1,BJ304,IF(AND($H305=1,BH$9=$R304),$J305,IF($H305=1,BI304,""))))))))</f>
        <v/>
      </c>
      <c r="BJ305" t="str">
        <f ca="1">IF($E304="","",IF($F305="",BJ304,IF(AND($M305=1,BJ$9&gt;$B$9),"",IF(AND($M305=1,BJ$9&lt;=$B$9),LOOKUP(BJ$9,$A$12:$A$111,$B$12:$B$111),IF(AND($H305=-1,BK$9=$R304),"",IF($H305=-1,BK304,IF(AND($H305=1,BI$9=$R304),$J305,IF($H305=1,BJ304,""))))))))</f>
        <v/>
      </c>
      <c r="BK305" t="str">
        <f ca="1">IF($E304="","",IF($F305="",BK304,IF(AND($M305=1,BK$9&gt;$B$9),"",IF(AND($M305=1,BK$9&lt;=$B$9),LOOKUP(BK$9,$A$12:$A$111,$B$12:$B$111),IF(AND($H305=-1,BL$9=$R304),"",IF($H305=-1,BL304,IF(AND($H305=1,BJ$9=$R304),$J305,IF($H305=1,BK304,""))))))))</f>
        <v/>
      </c>
      <c r="BL305">
        <f ca="1">IF($E304="","",IF($F305="",BL304,IF(AND($M305=1,BL$9&gt;$B$9),"",IF(AND($M305=1,BL$9&lt;=$B$9),LOOKUP(BL$9,$A$12:$A$111,$B$12:$B$111),IF(AND($H305=-1,BM$9=$R304),"",IF($H305=-1,BM304,IF(AND($H305=1,BK$9=$R304),$J305,IF($H305=1,BL304,""))))))))</f>
        <v>0</v>
      </c>
      <c r="BM305">
        <f ca="1">IF($E304="","",IF($F305="",BM304,IF(AND($M305=1,BM$9&gt;$B$9),"",IF(AND($M305=1,BM$9&lt;=$B$9),LOOKUP(BM$9,$A$12:$A$111,$B$12:$B$111),IF(AND($H305=-1,BN$9=$R304),"",IF($H305=-1,BN304,IF(AND($H305=1,BL$9=$R304),$J305,IF($H305=1,BM304,""))))))))</f>
        <v>0</v>
      </c>
      <c r="BN305">
        <f ca="1">IF($E304="","",IF($F305="",BN304,IF(AND($M305=1,BN$9&gt;$B$9),"",IF(AND($M305=1,BN$9&lt;=$B$9),LOOKUP(BN$9,$A$12:$A$111,$B$12:$B$111),IF(AND($H305=-1,BO$9=$R304),"",IF($H305=-1,BO304,IF(AND($H305=1,BM$9=$R304),$J305,IF($H305=1,BN304,""))))))))</f>
        <v>0</v>
      </c>
      <c r="BO305">
        <f ca="1">IF($E304="","",IF($F305="",BO304,IF(AND($M305=1,BO$9&gt;$B$9),"",IF(AND($M305=1,BO$9&lt;=$B$9),LOOKUP(BO$9,$A$12:$A$111,$B$12:$B$111),IF(AND($H305=-1,BP$9=$R304),"",IF($H305=-1,BP304,IF(AND($H305=1,BN$9=$R304),$J305,IF($H305=1,BO304,""))))))))</f>
        <v>0</v>
      </c>
      <c r="BP305">
        <f ca="1">IF($E304="","",IF($F305="",BP304,IF(AND($M305=1,BP$9&gt;$B$9),"",IF(AND($M305=1,BP$9&lt;=$B$9),LOOKUP(BP$9,$A$12:$A$111,$B$12:$B$111),IF(AND($H305=-1,BQ$9=$R304),"",IF($H305=-1,BQ304,IF(AND($H305=1,BO$9=$R304),$J305,IF($H305=1,BP304,""))))))))</f>
        <v>0</v>
      </c>
    </row>
    <row r="306" spans="4:68" x14ac:dyDescent="0.25">
      <c r="D306" s="4">
        <v>296</v>
      </c>
      <c r="E306" s="1">
        <f t="shared" ca="1" si="39"/>
        <v>21</v>
      </c>
      <c r="F306" t="str">
        <f ca="1">IF(E305="","",IF(AND(B$3="Last",G305="Zero"),F305,IF(B$3="Last",G305,IF(AND(B$3="2nd last",G304="Zero"),F305,IF(B$3="2nd last",G304,IF(AND(B$3="Opposite",G305="Zero"),F305,IF(AND(B$3="Opposite",G305="Red"),"Black",IF(AND(B$3="Opposite",G305="Black"),"Red",IF(AND(B$3="Opposite",G305="Odd"),"Even",IF(AND(B$3="Opposite",G305="Even"),"Odd",IF(AND(B$3="Opposite",G305="High"),"Low",IF(AND(B$3="Opposite",G305="Low"),"High",IF(COUNTIF(Refs!$E$5:$I$6,B$3)=1,RevLab!B$3,"")))))))))))))</f>
        <v>Black</v>
      </c>
      <c r="G306" t="str">
        <f ca="1">IF(E306="","",IF(B$2="Red/Black",LOOKUP(E306,Refs!D:D,Refs!F:F),IF(B$2="High/Low",LOOKUP(E306,Refs!D:D,Refs!H:H),IF(B$2="Odd/Even",LOOKUP(E306,Refs!D:D,Refs!J:J),""))))</f>
        <v>Red</v>
      </c>
      <c r="H306">
        <f t="shared" ca="1" si="40"/>
        <v>-1</v>
      </c>
      <c r="I306">
        <f ca="1">IF(E305="","",IF(F306="","",IF(AND(R305&gt;1,P305+Q305&gt;=$B$4),$B$4,IF(R305=1,P305,P305+Q305))))</f>
        <v>9</v>
      </c>
      <c r="J306">
        <f t="shared" ca="1" si="41"/>
        <v>-9</v>
      </c>
      <c r="K306">
        <f t="shared" ca="1" si="43"/>
        <v>-340</v>
      </c>
      <c r="L306">
        <f t="shared" ca="1" si="44"/>
        <v>86</v>
      </c>
      <c r="M306">
        <f t="shared" ca="1" si="42"/>
        <v>1</v>
      </c>
      <c r="P306">
        <f t="shared" ca="1" si="36"/>
        <v>1</v>
      </c>
      <c r="Q306">
        <f t="shared" ca="1" si="37"/>
        <v>4</v>
      </c>
      <c r="R306" s="2">
        <f t="shared" ca="1" si="38"/>
        <v>4</v>
      </c>
      <c r="S306" s="4">
        <f ca="1">IF(E305="","",IF($F306="",S305,IF($M306=1,LOOKUP(S$9,$A$12:$A$111,$B$12:$B$111),IF(AND($H306=-1,T$9=$R305),"",IF($H306=-1,T305,IF($H306=1,S305))))))</f>
        <v>1</v>
      </c>
      <c r="T306">
        <f ca="1">IF($E305="","",IF($F306="",T305,IF(AND($M306=1,T$9&gt;$B$9),"",IF(AND($M306=1,T$9&lt;=$B$9),LOOKUP(T$9,$A$12:$A$111,$B$12:$B$111),IF(AND($H306=-1,U$9=$R305),"",IF($H306=-1,U305,IF(AND($H306=1,S$9=$R305),$J306,IF($H306=1,T305,""))))))))</f>
        <v>2</v>
      </c>
      <c r="U306">
        <f ca="1">IF($E305="","",IF($F306="",U305,IF(AND($M306=1,U$9&gt;$B$9),"",IF(AND($M306=1,U$9&lt;=$B$9),LOOKUP(U$9,$A$12:$A$111,$B$12:$B$111),IF(AND($H306=-1,V$9=$R305),"",IF($H306=-1,V305,IF(AND($H306=1,T$9=$R305),$J306,IF($H306=1,U305,""))))))))</f>
        <v>3</v>
      </c>
      <c r="V306">
        <f ca="1">IF($E305="","",IF($F306="",V305,IF(AND($M306=1,V$9&gt;$B$9),"",IF(AND($M306=1,V$9&lt;=$B$9),LOOKUP(V$9,$A$12:$A$111,$B$12:$B$111),IF(AND($H306=-1,W$9=$R305),"",IF($H306=-1,W305,IF(AND($H306=1,U$9=$R305),$J306,IF($H306=1,V305,""))))))))</f>
        <v>4</v>
      </c>
      <c r="W306" t="str">
        <f ca="1">IF($E305="","",IF($F306="",W305,IF(AND($M306=1,W$9&gt;$B$9),"",IF(AND($M306=1,W$9&lt;=$B$9),LOOKUP(W$9,$A$12:$A$111,$B$12:$B$111),IF(AND($H306=-1,X$9=$R305),"",IF($H306=-1,X305,IF(AND($H306=1,V$9=$R305),$J306,IF($H306=1,W305,""))))))))</f>
        <v/>
      </c>
      <c r="X306" t="str">
        <f ca="1">IF($E305="","",IF($F306="",X305,IF(AND($M306=1,X$9&gt;$B$9),"",IF(AND($M306=1,X$9&lt;=$B$9),LOOKUP(X$9,$A$12:$A$111,$B$12:$B$111),IF(AND($H306=-1,Y$9=$R305),"",IF($H306=-1,Y305,IF(AND($H306=1,W$9=$R305),$J306,IF($H306=1,X305,""))))))))</f>
        <v/>
      </c>
      <c r="Y306" t="str">
        <f ca="1">IF($E305="","",IF($F306="",Y305,IF(AND($M306=1,Y$9&gt;$B$9),"",IF(AND($M306=1,Y$9&lt;=$B$9),LOOKUP(Y$9,$A$12:$A$111,$B$12:$B$111),IF(AND($H306=-1,Z$9=$R305),"",IF($H306=-1,Z305,IF(AND($H306=1,X$9=$R305),$J306,IF($H306=1,Y305,""))))))))</f>
        <v/>
      </c>
      <c r="Z306" t="str">
        <f ca="1">IF($E305="","",IF($F306="",Z305,IF(AND($M306=1,Z$9&gt;$B$9),"",IF(AND($M306=1,Z$9&lt;=$B$9),LOOKUP(Z$9,$A$12:$A$111,$B$12:$B$111),IF(AND($H306=-1,AA$9=$R305),"",IF($H306=-1,AA305,IF(AND($H306=1,Y$9=$R305),$J306,IF($H306=1,Z305,""))))))))</f>
        <v/>
      </c>
      <c r="AA306" t="str">
        <f ca="1">IF($E305="","",IF($F306="",AA305,IF(AND($M306=1,AA$9&gt;$B$9),"",IF(AND($M306=1,AA$9&lt;=$B$9),LOOKUP(AA$9,$A$12:$A$111,$B$12:$B$111),IF(AND($H306=-1,AB$9=$R305),"",IF($H306=-1,AB305,IF(AND($H306=1,Z$9=$R305),$J306,IF($H306=1,AA305,""))))))))</f>
        <v/>
      </c>
      <c r="AB306" t="str">
        <f ca="1">IF($E305="","",IF($F306="",AB305,IF(AND($M306=1,AB$9&gt;$B$9),"",IF(AND($M306=1,AB$9&lt;=$B$9),LOOKUP(AB$9,$A$12:$A$111,$B$12:$B$111),IF(AND($H306=-1,AC$9=$R305),"",IF($H306=-1,AC305,IF(AND($H306=1,AA$9=$R305),$J306,IF($H306=1,AB305,""))))))))</f>
        <v/>
      </c>
      <c r="AC306" t="str">
        <f ca="1">IF($E305="","",IF($F306="",AC305,IF(AND($M306=1,AC$9&gt;$B$9),"",IF(AND($M306=1,AC$9&lt;=$B$9),LOOKUP(AC$9,$A$12:$A$111,$B$12:$B$111),IF(AND($H306=-1,AD$9=$R305),"",IF($H306=-1,AD305,IF(AND($H306=1,AB$9=$R305),$J306,IF($H306=1,AC305,""))))))))</f>
        <v/>
      </c>
      <c r="AD306" t="str">
        <f ca="1">IF($E305="","",IF($F306="",AD305,IF(AND($M306=1,AD$9&gt;$B$9),"",IF(AND($M306=1,AD$9&lt;=$B$9),LOOKUP(AD$9,$A$12:$A$111,$B$12:$B$111),IF(AND($H306=-1,AE$9=$R305),"",IF($H306=-1,AE305,IF(AND($H306=1,AC$9=$R305),$J306,IF($H306=1,AD305,""))))))))</f>
        <v/>
      </c>
      <c r="AE306" t="str">
        <f ca="1">IF($E305="","",IF($F306="",AE305,IF(AND($M306=1,AE$9&gt;$B$9),"",IF(AND($M306=1,AE$9&lt;=$B$9),LOOKUP(AE$9,$A$12:$A$111,$B$12:$B$111),IF(AND($H306=-1,AF$9=$R305),"",IF($H306=-1,AF305,IF(AND($H306=1,AD$9=$R305),$J306,IF($H306=1,AE305,""))))))))</f>
        <v/>
      </c>
      <c r="AF306" t="str">
        <f ca="1">IF($E305="","",IF($F306="",AF305,IF(AND($M306=1,AF$9&gt;$B$9),"",IF(AND($M306=1,AF$9&lt;=$B$9),LOOKUP(AF$9,$A$12:$A$111,$B$12:$B$111),IF(AND($H306=-1,AG$9=$R305),"",IF($H306=-1,AG305,IF(AND($H306=1,AE$9=$R305),$J306,IF($H306=1,AF305,""))))))))</f>
        <v/>
      </c>
      <c r="AG306" t="str">
        <f ca="1">IF($E305="","",IF($F306="",AG305,IF(AND($M306=1,AG$9&gt;$B$9),"",IF(AND($M306=1,AG$9&lt;=$B$9),LOOKUP(AG$9,$A$12:$A$111,$B$12:$B$111),IF(AND($H306=-1,AH$9=$R305),"",IF($H306=-1,AH305,IF(AND($H306=1,AF$9=$R305),$J306,IF($H306=1,AG305,""))))))))</f>
        <v/>
      </c>
      <c r="AH306" t="str">
        <f ca="1">IF($E305="","",IF($F306="",AH305,IF(AND($M306=1,AH$9&gt;$B$9),"",IF(AND($M306=1,AH$9&lt;=$B$9),LOOKUP(AH$9,$A$12:$A$111,$B$12:$B$111),IF(AND($H306=-1,AI$9=$R305),"",IF($H306=-1,AI305,IF(AND($H306=1,AG$9=$R305),$J306,IF($H306=1,AH305,""))))))))</f>
        <v/>
      </c>
      <c r="AI306" t="str">
        <f ca="1">IF($E305="","",IF($F306="",AI305,IF(AND($M306=1,AI$9&gt;$B$9),"",IF(AND($M306=1,AI$9&lt;=$B$9),LOOKUP(AI$9,$A$12:$A$111,$B$12:$B$111),IF(AND($H306=-1,AJ$9=$R305),"",IF($H306=-1,AJ305,IF(AND($H306=1,AH$9=$R305),$J306,IF($H306=1,AI305,""))))))))</f>
        <v/>
      </c>
      <c r="AJ306" t="str">
        <f ca="1">IF($E305="","",IF($F306="",AJ305,IF(AND($M306=1,AJ$9&gt;$B$9),"",IF(AND($M306=1,AJ$9&lt;=$B$9),LOOKUP(AJ$9,$A$12:$A$111,$B$12:$B$111),IF(AND($H306=-1,AK$9=$R305),"",IF($H306=-1,AK305,IF(AND($H306=1,AI$9=$R305),$J306,IF($H306=1,AJ305,""))))))))</f>
        <v/>
      </c>
      <c r="AK306" t="str">
        <f ca="1">IF($E305="","",IF($F306="",AK305,IF(AND($M306=1,AK$9&gt;$B$9),"",IF(AND($M306=1,AK$9&lt;=$B$9),LOOKUP(AK$9,$A$12:$A$111,$B$12:$B$111),IF(AND($H306=-1,AL$9=$R305),"",IF($H306=-1,AL305,IF(AND($H306=1,AJ$9=$R305),$J306,IF($H306=1,AK305,""))))))))</f>
        <v/>
      </c>
      <c r="AL306" t="str">
        <f ca="1">IF($E305="","",IF($F306="",AL305,IF(AND($M306=1,AL$9&gt;$B$9),"",IF(AND($M306=1,AL$9&lt;=$B$9),LOOKUP(AL$9,$A$12:$A$111,$B$12:$B$111),IF(AND($H306=-1,AM$9=$R305),"",IF($H306=-1,AM305,IF(AND($H306=1,AK$9=$R305),$J306,IF($H306=1,AL305,""))))))))</f>
        <v/>
      </c>
      <c r="AM306" t="str">
        <f ca="1">IF($E305="","",IF($F306="",AM305,IF(AND($M306=1,AM$9&gt;$B$9),"",IF(AND($M306=1,AM$9&lt;=$B$9),LOOKUP(AM$9,$A$12:$A$111,$B$12:$B$111),IF(AND($H306=-1,AN$9=$R305),"",IF($H306=-1,AN305,IF(AND($H306=1,AL$9=$R305),$J306,IF($H306=1,AM305,""))))))))</f>
        <v/>
      </c>
      <c r="AN306" t="str">
        <f ca="1">IF($E305="","",IF($F306="",AN305,IF(AND($M306=1,AN$9&gt;$B$9),"",IF(AND($M306=1,AN$9&lt;=$B$9),LOOKUP(AN$9,$A$12:$A$111,$B$12:$B$111),IF(AND($H306=-1,AO$9=$R305),"",IF($H306=-1,AO305,IF(AND($H306=1,AM$9=$R305),$J306,IF($H306=1,AN305,""))))))))</f>
        <v/>
      </c>
      <c r="AO306" t="str">
        <f ca="1">IF($E305="","",IF($F306="",AO305,IF(AND($M306=1,AO$9&gt;$B$9),"",IF(AND($M306=1,AO$9&lt;=$B$9),LOOKUP(AO$9,$A$12:$A$111,$B$12:$B$111),IF(AND($H306=-1,AP$9=$R305),"",IF($H306=-1,AP305,IF(AND($H306=1,AN$9=$R305),$J306,IF($H306=1,AO305,""))))))))</f>
        <v/>
      </c>
      <c r="AP306" t="str">
        <f ca="1">IF($E305="","",IF($F306="",AP305,IF(AND($M306=1,AP$9&gt;$B$9),"",IF(AND($M306=1,AP$9&lt;=$B$9),LOOKUP(AP$9,$A$12:$A$111,$B$12:$B$111),IF(AND($H306=-1,AQ$9=$R305),"",IF($H306=-1,AQ305,IF(AND($H306=1,AO$9=$R305),$J306,IF($H306=1,AP305,""))))))))</f>
        <v/>
      </c>
      <c r="AQ306" t="str">
        <f ca="1">IF($E305="","",IF($F306="",AQ305,IF(AND($M306=1,AQ$9&gt;$B$9),"",IF(AND($M306=1,AQ$9&lt;=$B$9),LOOKUP(AQ$9,$A$12:$A$111,$B$12:$B$111),IF(AND($H306=-1,AR$9=$R305),"",IF($H306=-1,AR305,IF(AND($H306=1,AP$9=$R305),$J306,IF($H306=1,AQ305,""))))))))</f>
        <v/>
      </c>
      <c r="AR306" t="str">
        <f ca="1">IF($E305="","",IF($F306="",AR305,IF(AND($M306=1,AR$9&gt;$B$9),"",IF(AND($M306=1,AR$9&lt;=$B$9),LOOKUP(AR$9,$A$12:$A$111,$B$12:$B$111),IF(AND($H306=-1,AS$9=$R305),"",IF($H306=-1,AS305,IF(AND($H306=1,AQ$9=$R305),$J306,IF($H306=1,AR305,""))))))))</f>
        <v/>
      </c>
      <c r="AS306" t="str">
        <f ca="1">IF($E305="","",IF($F306="",AS305,IF(AND($M306=1,AS$9&gt;$B$9),"",IF(AND($M306=1,AS$9&lt;=$B$9),LOOKUP(AS$9,$A$12:$A$111,$B$12:$B$111),IF(AND($H306=-1,AT$9=$R305),"",IF($H306=-1,AT305,IF(AND($H306=1,AR$9=$R305),$J306,IF($H306=1,AS305,""))))))))</f>
        <v/>
      </c>
      <c r="AT306" t="str">
        <f ca="1">IF($E305="","",IF($F306="",AT305,IF(AND($M306=1,AT$9&gt;$B$9),"",IF(AND($M306=1,AT$9&lt;=$B$9),LOOKUP(AT$9,$A$12:$A$111,$B$12:$B$111),IF(AND($H306=-1,AU$9=$R305),"",IF($H306=-1,AU305,IF(AND($H306=1,AS$9=$R305),$J306,IF($H306=1,AT305,""))))))))</f>
        <v/>
      </c>
      <c r="AU306" t="str">
        <f ca="1">IF($E305="","",IF($F306="",AU305,IF(AND($M306=1,AU$9&gt;$B$9),"",IF(AND($M306=1,AU$9&lt;=$B$9),LOOKUP(AU$9,$A$12:$A$111,$B$12:$B$111),IF(AND($H306=-1,AV$9=$R305),"",IF($H306=-1,AV305,IF(AND($H306=1,AT$9=$R305),$J306,IF($H306=1,AU305,""))))))))</f>
        <v/>
      </c>
      <c r="AV306" t="str">
        <f ca="1">IF($E305="","",IF($F306="",AV305,IF(AND($M306=1,AV$9&gt;$B$9),"",IF(AND($M306=1,AV$9&lt;=$B$9),LOOKUP(AV$9,$A$12:$A$111,$B$12:$B$111),IF(AND($H306=-1,AW$9=$R305),"",IF($H306=-1,AW305,IF(AND($H306=1,AU$9=$R305),$J306,IF($H306=1,AV305,""))))))))</f>
        <v/>
      </c>
      <c r="AW306" t="str">
        <f ca="1">IF($E305="","",IF($F306="",AW305,IF(AND($M306=1,AW$9&gt;$B$9),"",IF(AND($M306=1,AW$9&lt;=$B$9),LOOKUP(AW$9,$A$12:$A$111,$B$12:$B$111),IF(AND($H306=-1,AX$9=$R305),"",IF($H306=-1,AX305,IF(AND($H306=1,AV$9=$R305),$J306,IF($H306=1,AW305,""))))))))</f>
        <v/>
      </c>
      <c r="AX306" t="str">
        <f ca="1">IF($E305="","",IF($F306="",AX305,IF(AND($M306=1,AX$9&gt;$B$9),"",IF(AND($M306=1,AX$9&lt;=$B$9),LOOKUP(AX$9,$A$12:$A$111,$B$12:$B$111),IF(AND($H306=-1,AY$9=$R305),"",IF($H306=-1,AY305,IF(AND($H306=1,AW$9=$R305),$J306,IF($H306=1,AX305,""))))))))</f>
        <v/>
      </c>
      <c r="AY306" t="str">
        <f ca="1">IF($E305="","",IF($F306="",AY305,IF(AND($M306=1,AY$9&gt;$B$9),"",IF(AND($M306=1,AY$9&lt;=$B$9),LOOKUP(AY$9,$A$12:$A$111,$B$12:$B$111),IF(AND($H306=-1,AZ$9=$R305),"",IF($H306=-1,AZ305,IF(AND($H306=1,AX$9=$R305),$J306,IF($H306=1,AY305,""))))))))</f>
        <v/>
      </c>
      <c r="AZ306" t="str">
        <f ca="1">IF($E305="","",IF($F306="",AZ305,IF(AND($M306=1,AZ$9&gt;$B$9),"",IF(AND($M306=1,AZ$9&lt;=$B$9),LOOKUP(AZ$9,$A$12:$A$111,$B$12:$B$111),IF(AND($H306=-1,BA$9=$R305),"",IF($H306=-1,BA305,IF(AND($H306=1,AY$9=$R305),$J306,IF($H306=1,AZ305,""))))))))</f>
        <v/>
      </c>
      <c r="BA306" t="str">
        <f ca="1">IF($E305="","",IF($F306="",BA305,IF(AND($M306=1,BA$9&gt;$B$9),"",IF(AND($M306=1,BA$9&lt;=$B$9),LOOKUP(BA$9,$A$12:$A$111,$B$12:$B$111),IF(AND($H306=-1,BB$9=$R305),"",IF($H306=-1,BB305,IF(AND($H306=1,AZ$9=$R305),$J306,IF($H306=1,BA305,""))))))))</f>
        <v/>
      </c>
      <c r="BB306" t="str">
        <f ca="1">IF($E305="","",IF($F306="",BB305,IF(AND($M306=1,BB$9&gt;$B$9),"",IF(AND($M306=1,BB$9&lt;=$B$9),LOOKUP(BB$9,$A$12:$A$111,$B$12:$B$111),IF(AND($H306=-1,BC$9=$R305),"",IF($H306=-1,BC305,IF(AND($H306=1,BA$9=$R305),$J306,IF($H306=1,BB305,""))))))))</f>
        <v/>
      </c>
      <c r="BC306" t="str">
        <f ca="1">IF($E305="","",IF($F306="",BC305,IF(AND($M306=1,BC$9&gt;$B$9),"",IF(AND($M306=1,BC$9&lt;=$B$9),LOOKUP(BC$9,$A$12:$A$111,$B$12:$B$111),IF(AND($H306=-1,BD$9=$R305),"",IF($H306=-1,BD305,IF(AND($H306=1,BB$9=$R305),$J306,IF($H306=1,BC305,""))))))))</f>
        <v/>
      </c>
      <c r="BD306" t="str">
        <f ca="1">IF($E305="","",IF($F306="",BD305,IF(AND($M306=1,BD$9&gt;$B$9),"",IF(AND($M306=1,BD$9&lt;=$B$9),LOOKUP(BD$9,$A$12:$A$111,$B$12:$B$111),IF(AND($H306=-1,BE$9=$R305),"",IF($H306=-1,BE305,IF(AND($H306=1,BC$9=$R305),$J306,IF($H306=1,BD305,""))))))))</f>
        <v/>
      </c>
      <c r="BE306" t="str">
        <f ca="1">IF($E305="","",IF($F306="",BE305,IF(AND($M306=1,BE$9&gt;$B$9),"",IF(AND($M306=1,BE$9&lt;=$B$9),LOOKUP(BE$9,$A$12:$A$111,$B$12:$B$111),IF(AND($H306=-1,BF$9=$R305),"",IF($H306=-1,BF305,IF(AND($H306=1,BD$9=$R305),$J306,IF($H306=1,BE305,""))))))))</f>
        <v/>
      </c>
      <c r="BF306" t="str">
        <f ca="1">IF($E305="","",IF($F306="",BF305,IF(AND($M306=1,BF$9&gt;$B$9),"",IF(AND($M306=1,BF$9&lt;=$B$9),LOOKUP(BF$9,$A$12:$A$111,$B$12:$B$111),IF(AND($H306=-1,BG$9=$R305),"",IF($H306=-1,BG305,IF(AND($H306=1,BE$9=$R305),$J306,IF($H306=1,BF305,""))))))))</f>
        <v/>
      </c>
      <c r="BG306" t="str">
        <f ca="1">IF($E305="","",IF($F306="",BG305,IF(AND($M306=1,BG$9&gt;$B$9),"",IF(AND($M306=1,BG$9&lt;=$B$9),LOOKUP(BG$9,$A$12:$A$111,$B$12:$B$111),IF(AND($H306=-1,BH$9=$R305),"",IF($H306=-1,BH305,IF(AND($H306=1,BF$9=$R305),$J306,IF($H306=1,BG305,""))))))))</f>
        <v/>
      </c>
      <c r="BH306" t="str">
        <f ca="1">IF($E305="","",IF($F306="",BH305,IF(AND($M306=1,BH$9&gt;$B$9),"",IF(AND($M306=1,BH$9&lt;=$B$9),LOOKUP(BH$9,$A$12:$A$111,$B$12:$B$111),IF(AND($H306=-1,BI$9=$R305),"",IF($H306=-1,BI305,IF(AND($H306=1,BG$9=$R305),$J306,IF($H306=1,BH305,""))))))))</f>
        <v/>
      </c>
      <c r="BI306" t="str">
        <f ca="1">IF($E305="","",IF($F306="",BI305,IF(AND($M306=1,BI$9&gt;$B$9),"",IF(AND($M306=1,BI$9&lt;=$B$9),LOOKUP(BI$9,$A$12:$A$111,$B$12:$B$111),IF(AND($H306=-1,BJ$9=$R305),"",IF($H306=-1,BJ305,IF(AND($H306=1,BH$9=$R305),$J306,IF($H306=1,BI305,""))))))))</f>
        <v/>
      </c>
      <c r="BJ306" t="str">
        <f ca="1">IF($E305="","",IF($F306="",BJ305,IF(AND($M306=1,BJ$9&gt;$B$9),"",IF(AND($M306=1,BJ$9&lt;=$B$9),LOOKUP(BJ$9,$A$12:$A$111,$B$12:$B$111),IF(AND($H306=-1,BK$9=$R305),"",IF($H306=-1,BK305,IF(AND($H306=1,BI$9=$R305),$J306,IF($H306=1,BJ305,""))))))))</f>
        <v/>
      </c>
      <c r="BK306" t="str">
        <f ca="1">IF($E305="","",IF($F306="",BK305,IF(AND($M306=1,BK$9&gt;$B$9),"",IF(AND($M306=1,BK$9&lt;=$B$9),LOOKUP(BK$9,$A$12:$A$111,$B$12:$B$111),IF(AND($H306=-1,BL$9=$R305),"",IF($H306=-1,BL305,IF(AND($H306=1,BJ$9=$R305),$J306,IF($H306=1,BK305,""))))))))</f>
        <v/>
      </c>
      <c r="BL306" t="str">
        <f ca="1">IF($E305="","",IF($F306="",BL305,IF(AND($M306=1,BL$9&gt;$B$9),"",IF(AND($M306=1,BL$9&lt;=$B$9),LOOKUP(BL$9,$A$12:$A$111,$B$12:$B$111),IF(AND($H306=-1,BM$9=$R305),"",IF($H306=-1,BM305,IF(AND($H306=1,BK$9=$R305),$J306,IF($H306=1,BL305,""))))))))</f>
        <v/>
      </c>
      <c r="BM306" t="str">
        <f ca="1">IF($E305="","",IF($F306="",BM305,IF(AND($M306=1,BM$9&gt;$B$9),"",IF(AND($M306=1,BM$9&lt;=$B$9),LOOKUP(BM$9,$A$12:$A$111,$B$12:$B$111),IF(AND($H306=-1,BN$9=$R305),"",IF($H306=-1,BN305,IF(AND($H306=1,BL$9=$R305),$J306,IF($H306=1,BM305,""))))))))</f>
        <v/>
      </c>
      <c r="BN306" t="str">
        <f ca="1">IF($E305="","",IF($F306="",BN305,IF(AND($M306=1,BN$9&gt;$B$9),"",IF(AND($M306=1,BN$9&lt;=$B$9),LOOKUP(BN$9,$A$12:$A$111,$B$12:$B$111),IF(AND($H306=-1,BO$9=$R305),"",IF($H306=-1,BO305,IF(AND($H306=1,BM$9=$R305),$J306,IF($H306=1,BN305,""))))))))</f>
        <v/>
      </c>
      <c r="BO306" t="str">
        <f ca="1">IF($E305="","",IF($F306="",BO305,IF(AND($M306=1,BO$9&gt;$B$9),"",IF(AND($M306=1,BO$9&lt;=$B$9),LOOKUP(BO$9,$A$12:$A$111,$B$12:$B$111),IF(AND($H306=-1,BP$9=$R305),"",IF($H306=-1,BP305,IF(AND($H306=1,BN$9=$R305),$J306,IF($H306=1,BO305,""))))))))</f>
        <v/>
      </c>
      <c r="BP306" t="str">
        <f ca="1">IF($E305="","",IF($F306="",BP305,IF(AND($M306=1,BP$9&gt;$B$9),"",IF(AND($M306=1,BP$9&lt;=$B$9),LOOKUP(BP$9,$A$12:$A$111,$B$12:$B$111),IF(AND($H306=-1,BQ$9=$R305),"",IF($H306=-1,BQ305,IF(AND($H306=1,BO$9=$R305),$J306,IF($H306=1,BP305,""))))))))</f>
        <v/>
      </c>
    </row>
    <row r="307" spans="4:68" x14ac:dyDescent="0.25">
      <c r="D307" s="4">
        <v>297</v>
      </c>
      <c r="E307" s="1">
        <f t="shared" ca="1" si="39"/>
        <v>5</v>
      </c>
      <c r="F307" t="str">
        <f ca="1">IF(E306="","",IF(AND(B$3="Last",G306="Zero"),F306,IF(B$3="Last",G306,IF(AND(B$3="2nd last",G305="Zero"),F306,IF(B$3="2nd last",G305,IF(AND(B$3="Opposite",G306="Zero"),F306,IF(AND(B$3="Opposite",G306="Red"),"Black",IF(AND(B$3="Opposite",G306="Black"),"Red",IF(AND(B$3="Opposite",G306="Odd"),"Even",IF(AND(B$3="Opposite",G306="Even"),"Odd",IF(AND(B$3="Opposite",G306="High"),"Low",IF(AND(B$3="Opposite",G306="Low"),"High",IF(COUNTIF(Refs!$E$5:$I$6,B$3)=1,RevLab!B$3,"")))))))))))))</f>
        <v>Black</v>
      </c>
      <c r="G307" t="str">
        <f ca="1">IF(E307="","",IF(B$2="Red/Black",LOOKUP(E307,Refs!D:D,Refs!F:F),IF(B$2="High/Low",LOOKUP(E307,Refs!D:D,Refs!H:H),IF(B$2="Odd/Even",LOOKUP(E307,Refs!D:D,Refs!J:J),""))))</f>
        <v>Red</v>
      </c>
      <c r="H307">
        <f t="shared" ca="1" si="40"/>
        <v>-1</v>
      </c>
      <c r="I307">
        <f ca="1">IF(E306="","",IF(F307="","",IF(AND(R306&gt;1,P306+Q306&gt;=$B$4),$B$4,IF(R306=1,P306,P306+Q306))))</f>
        <v>5</v>
      </c>
      <c r="J307">
        <f t="shared" ca="1" si="41"/>
        <v>-5</v>
      </c>
      <c r="K307">
        <f t="shared" ca="1" si="43"/>
        <v>-345</v>
      </c>
      <c r="L307">
        <f t="shared" ca="1" si="44"/>
        <v>86</v>
      </c>
      <c r="M307">
        <f t="shared" ca="1" si="42"/>
        <v>0</v>
      </c>
      <c r="P307">
        <f t="shared" ca="1" si="36"/>
        <v>2</v>
      </c>
      <c r="Q307">
        <f t="shared" ca="1" si="37"/>
        <v>3</v>
      </c>
      <c r="R307" s="2">
        <f t="shared" ca="1" si="38"/>
        <v>2</v>
      </c>
      <c r="S307" s="4">
        <f ca="1">IF(E306="","",IF($F307="",S306,IF($M307=1,LOOKUP(S$9,$A$12:$A$111,$B$12:$B$111),IF(AND($H307=-1,T$9=$R306),"",IF($H307=-1,T306,IF($H307=1,S306))))))</f>
        <v>2</v>
      </c>
      <c r="T307">
        <f ca="1">IF($E306="","",IF($F307="",T306,IF(AND($M307=1,T$9&gt;$B$9),"",IF(AND($M307=1,T$9&lt;=$B$9),LOOKUP(T$9,$A$12:$A$111,$B$12:$B$111),IF(AND($H307=-1,U$9=$R306),"",IF($H307=-1,U306,IF(AND($H307=1,S$9=$R306),$J307,IF($H307=1,T306,""))))))))</f>
        <v>3</v>
      </c>
      <c r="U307" t="str">
        <f ca="1">IF($E306="","",IF($F307="",U306,IF(AND($M307=1,U$9&gt;$B$9),"",IF(AND($M307=1,U$9&lt;=$B$9),LOOKUP(U$9,$A$12:$A$111,$B$12:$B$111),IF(AND($H307=-1,V$9=$R306),"",IF($H307=-1,V306,IF(AND($H307=1,T$9=$R306),$J307,IF($H307=1,U306,""))))))))</f>
        <v/>
      </c>
      <c r="V307" t="str">
        <f ca="1">IF($E306="","",IF($F307="",V306,IF(AND($M307=1,V$9&gt;$B$9),"",IF(AND($M307=1,V$9&lt;=$B$9),LOOKUP(V$9,$A$12:$A$111,$B$12:$B$111),IF(AND($H307=-1,W$9=$R306),"",IF($H307=-1,W306,IF(AND($H307=1,U$9=$R306),$J307,IF($H307=1,V306,""))))))))</f>
        <v/>
      </c>
      <c r="W307" t="str">
        <f ca="1">IF($E306="","",IF($F307="",W306,IF(AND($M307=1,W$9&gt;$B$9),"",IF(AND($M307=1,W$9&lt;=$B$9),LOOKUP(W$9,$A$12:$A$111,$B$12:$B$111),IF(AND($H307=-1,X$9=$R306),"",IF($H307=-1,X306,IF(AND($H307=1,V$9=$R306),$J307,IF($H307=1,W306,""))))))))</f>
        <v/>
      </c>
      <c r="X307" t="str">
        <f ca="1">IF($E306="","",IF($F307="",X306,IF(AND($M307=1,X$9&gt;$B$9),"",IF(AND($M307=1,X$9&lt;=$B$9),LOOKUP(X$9,$A$12:$A$111,$B$12:$B$111),IF(AND($H307=-1,Y$9=$R306),"",IF($H307=-1,Y306,IF(AND($H307=1,W$9=$R306),$J307,IF($H307=1,X306,""))))))))</f>
        <v/>
      </c>
      <c r="Y307" t="str">
        <f ca="1">IF($E306="","",IF($F307="",Y306,IF(AND($M307=1,Y$9&gt;$B$9),"",IF(AND($M307=1,Y$9&lt;=$B$9),LOOKUP(Y$9,$A$12:$A$111,$B$12:$B$111),IF(AND($H307=-1,Z$9=$R306),"",IF($H307=-1,Z306,IF(AND($H307=1,X$9=$R306),$J307,IF($H307=1,Y306,""))))))))</f>
        <v/>
      </c>
      <c r="Z307" t="str">
        <f ca="1">IF($E306="","",IF($F307="",Z306,IF(AND($M307=1,Z$9&gt;$B$9),"",IF(AND($M307=1,Z$9&lt;=$B$9),LOOKUP(Z$9,$A$12:$A$111,$B$12:$B$111),IF(AND($H307=-1,AA$9=$R306),"",IF($H307=-1,AA306,IF(AND($H307=1,Y$9=$R306),$J307,IF($H307=1,Z306,""))))))))</f>
        <v/>
      </c>
      <c r="AA307" t="str">
        <f ca="1">IF($E306="","",IF($F307="",AA306,IF(AND($M307=1,AA$9&gt;$B$9),"",IF(AND($M307=1,AA$9&lt;=$B$9),LOOKUP(AA$9,$A$12:$A$111,$B$12:$B$111),IF(AND($H307=-1,AB$9=$R306),"",IF($H307=-1,AB306,IF(AND($H307=1,Z$9=$R306),$J307,IF($H307=1,AA306,""))))))))</f>
        <v/>
      </c>
      <c r="AB307" t="str">
        <f ca="1">IF($E306="","",IF($F307="",AB306,IF(AND($M307=1,AB$9&gt;$B$9),"",IF(AND($M307=1,AB$9&lt;=$B$9),LOOKUP(AB$9,$A$12:$A$111,$B$12:$B$111),IF(AND($H307=-1,AC$9=$R306),"",IF($H307=-1,AC306,IF(AND($H307=1,AA$9=$R306),$J307,IF($H307=1,AB306,""))))))))</f>
        <v/>
      </c>
      <c r="AC307" t="str">
        <f ca="1">IF($E306="","",IF($F307="",AC306,IF(AND($M307=1,AC$9&gt;$B$9),"",IF(AND($M307=1,AC$9&lt;=$B$9),LOOKUP(AC$9,$A$12:$A$111,$B$12:$B$111),IF(AND($H307=-1,AD$9=$R306),"",IF($H307=-1,AD306,IF(AND($H307=1,AB$9=$R306),$J307,IF($H307=1,AC306,""))))))))</f>
        <v/>
      </c>
      <c r="AD307" t="str">
        <f ca="1">IF($E306="","",IF($F307="",AD306,IF(AND($M307=1,AD$9&gt;$B$9),"",IF(AND($M307=1,AD$9&lt;=$B$9),LOOKUP(AD$9,$A$12:$A$111,$B$12:$B$111),IF(AND($H307=-1,AE$9=$R306),"",IF($H307=-1,AE306,IF(AND($H307=1,AC$9=$R306),$J307,IF($H307=1,AD306,""))))))))</f>
        <v/>
      </c>
      <c r="AE307" t="str">
        <f ca="1">IF($E306="","",IF($F307="",AE306,IF(AND($M307=1,AE$9&gt;$B$9),"",IF(AND($M307=1,AE$9&lt;=$B$9),LOOKUP(AE$9,$A$12:$A$111,$B$12:$B$111),IF(AND($H307=-1,AF$9=$R306),"",IF($H307=-1,AF306,IF(AND($H307=1,AD$9=$R306),$J307,IF($H307=1,AE306,""))))))))</f>
        <v/>
      </c>
      <c r="AF307" t="str">
        <f ca="1">IF($E306="","",IF($F307="",AF306,IF(AND($M307=1,AF$9&gt;$B$9),"",IF(AND($M307=1,AF$9&lt;=$B$9),LOOKUP(AF$9,$A$12:$A$111,$B$12:$B$111),IF(AND($H307=-1,AG$9=$R306),"",IF($H307=-1,AG306,IF(AND($H307=1,AE$9=$R306),$J307,IF($H307=1,AF306,""))))))))</f>
        <v/>
      </c>
      <c r="AG307" t="str">
        <f ca="1">IF($E306="","",IF($F307="",AG306,IF(AND($M307=1,AG$9&gt;$B$9),"",IF(AND($M307=1,AG$9&lt;=$B$9),LOOKUP(AG$9,$A$12:$A$111,$B$12:$B$111),IF(AND($H307=-1,AH$9=$R306),"",IF($H307=-1,AH306,IF(AND($H307=1,AF$9=$R306),$J307,IF($H307=1,AG306,""))))))))</f>
        <v/>
      </c>
      <c r="AH307" t="str">
        <f ca="1">IF($E306="","",IF($F307="",AH306,IF(AND($M307=1,AH$9&gt;$B$9),"",IF(AND($M307=1,AH$9&lt;=$B$9),LOOKUP(AH$9,$A$12:$A$111,$B$12:$B$111),IF(AND($H307=-1,AI$9=$R306),"",IF($H307=-1,AI306,IF(AND($H307=1,AG$9=$R306),$J307,IF($H307=1,AH306,""))))))))</f>
        <v/>
      </c>
      <c r="AI307" t="str">
        <f ca="1">IF($E306="","",IF($F307="",AI306,IF(AND($M307=1,AI$9&gt;$B$9),"",IF(AND($M307=1,AI$9&lt;=$B$9),LOOKUP(AI$9,$A$12:$A$111,$B$12:$B$111),IF(AND($H307=-1,AJ$9=$R306),"",IF($H307=-1,AJ306,IF(AND($H307=1,AH$9=$R306),$J307,IF($H307=1,AI306,""))))))))</f>
        <v/>
      </c>
      <c r="AJ307" t="str">
        <f ca="1">IF($E306="","",IF($F307="",AJ306,IF(AND($M307=1,AJ$9&gt;$B$9),"",IF(AND($M307=1,AJ$9&lt;=$B$9),LOOKUP(AJ$9,$A$12:$A$111,$B$12:$B$111),IF(AND($H307=-1,AK$9=$R306),"",IF($H307=-1,AK306,IF(AND($H307=1,AI$9=$R306),$J307,IF($H307=1,AJ306,""))))))))</f>
        <v/>
      </c>
      <c r="AK307" t="str">
        <f ca="1">IF($E306="","",IF($F307="",AK306,IF(AND($M307=1,AK$9&gt;$B$9),"",IF(AND($M307=1,AK$9&lt;=$B$9),LOOKUP(AK$9,$A$12:$A$111,$B$12:$B$111),IF(AND($H307=-1,AL$9=$R306),"",IF($H307=-1,AL306,IF(AND($H307=1,AJ$9=$R306),$J307,IF($H307=1,AK306,""))))))))</f>
        <v/>
      </c>
      <c r="AL307" t="str">
        <f ca="1">IF($E306="","",IF($F307="",AL306,IF(AND($M307=1,AL$9&gt;$B$9),"",IF(AND($M307=1,AL$9&lt;=$B$9),LOOKUP(AL$9,$A$12:$A$111,$B$12:$B$111),IF(AND($H307=-1,AM$9=$R306),"",IF($H307=-1,AM306,IF(AND($H307=1,AK$9=$R306),$J307,IF($H307=1,AL306,""))))))))</f>
        <v/>
      </c>
      <c r="AM307" t="str">
        <f ca="1">IF($E306="","",IF($F307="",AM306,IF(AND($M307=1,AM$9&gt;$B$9),"",IF(AND($M307=1,AM$9&lt;=$B$9),LOOKUP(AM$9,$A$12:$A$111,$B$12:$B$111),IF(AND($H307=-1,AN$9=$R306),"",IF($H307=-1,AN306,IF(AND($H307=1,AL$9=$R306),$J307,IF($H307=1,AM306,""))))))))</f>
        <v/>
      </c>
      <c r="AN307" t="str">
        <f ca="1">IF($E306="","",IF($F307="",AN306,IF(AND($M307=1,AN$9&gt;$B$9),"",IF(AND($M307=1,AN$9&lt;=$B$9),LOOKUP(AN$9,$A$12:$A$111,$B$12:$B$111),IF(AND($H307=-1,AO$9=$R306),"",IF($H307=-1,AO306,IF(AND($H307=1,AM$9=$R306),$J307,IF($H307=1,AN306,""))))))))</f>
        <v/>
      </c>
      <c r="AO307" t="str">
        <f ca="1">IF($E306="","",IF($F307="",AO306,IF(AND($M307=1,AO$9&gt;$B$9),"",IF(AND($M307=1,AO$9&lt;=$B$9),LOOKUP(AO$9,$A$12:$A$111,$B$12:$B$111),IF(AND($H307=-1,AP$9=$R306),"",IF($H307=-1,AP306,IF(AND($H307=1,AN$9=$R306),$J307,IF($H307=1,AO306,""))))))))</f>
        <v/>
      </c>
      <c r="AP307" t="str">
        <f ca="1">IF($E306="","",IF($F307="",AP306,IF(AND($M307=1,AP$9&gt;$B$9),"",IF(AND($M307=1,AP$9&lt;=$B$9),LOOKUP(AP$9,$A$12:$A$111,$B$12:$B$111),IF(AND($H307=-1,AQ$9=$R306),"",IF($H307=-1,AQ306,IF(AND($H307=1,AO$9=$R306),$J307,IF($H307=1,AP306,""))))))))</f>
        <v/>
      </c>
      <c r="AQ307" t="str">
        <f ca="1">IF($E306="","",IF($F307="",AQ306,IF(AND($M307=1,AQ$9&gt;$B$9),"",IF(AND($M307=1,AQ$9&lt;=$B$9),LOOKUP(AQ$9,$A$12:$A$111,$B$12:$B$111),IF(AND($H307=-1,AR$9=$R306),"",IF($H307=-1,AR306,IF(AND($H307=1,AP$9=$R306),$J307,IF($H307=1,AQ306,""))))))))</f>
        <v/>
      </c>
      <c r="AR307" t="str">
        <f ca="1">IF($E306="","",IF($F307="",AR306,IF(AND($M307=1,AR$9&gt;$B$9),"",IF(AND($M307=1,AR$9&lt;=$B$9),LOOKUP(AR$9,$A$12:$A$111,$B$12:$B$111),IF(AND($H307=-1,AS$9=$R306),"",IF($H307=-1,AS306,IF(AND($H307=1,AQ$9=$R306),$J307,IF($H307=1,AR306,""))))))))</f>
        <v/>
      </c>
      <c r="AS307" t="str">
        <f ca="1">IF($E306="","",IF($F307="",AS306,IF(AND($M307=1,AS$9&gt;$B$9),"",IF(AND($M307=1,AS$9&lt;=$B$9),LOOKUP(AS$9,$A$12:$A$111,$B$12:$B$111),IF(AND($H307=-1,AT$9=$R306),"",IF($H307=-1,AT306,IF(AND($H307=1,AR$9=$R306),$J307,IF($H307=1,AS306,""))))))))</f>
        <v/>
      </c>
      <c r="AT307" t="str">
        <f ca="1">IF($E306="","",IF($F307="",AT306,IF(AND($M307=1,AT$9&gt;$B$9),"",IF(AND($M307=1,AT$9&lt;=$B$9),LOOKUP(AT$9,$A$12:$A$111,$B$12:$B$111),IF(AND($H307=-1,AU$9=$R306),"",IF($H307=-1,AU306,IF(AND($H307=1,AS$9=$R306),$J307,IF($H307=1,AT306,""))))))))</f>
        <v/>
      </c>
      <c r="AU307" t="str">
        <f ca="1">IF($E306="","",IF($F307="",AU306,IF(AND($M307=1,AU$9&gt;$B$9),"",IF(AND($M307=1,AU$9&lt;=$B$9),LOOKUP(AU$9,$A$12:$A$111,$B$12:$B$111),IF(AND($H307=-1,AV$9=$R306),"",IF($H307=-1,AV306,IF(AND($H307=1,AT$9=$R306),$J307,IF($H307=1,AU306,""))))))))</f>
        <v/>
      </c>
      <c r="AV307" t="str">
        <f ca="1">IF($E306="","",IF($F307="",AV306,IF(AND($M307=1,AV$9&gt;$B$9),"",IF(AND($M307=1,AV$9&lt;=$B$9),LOOKUP(AV$9,$A$12:$A$111,$B$12:$B$111),IF(AND($H307=-1,AW$9=$R306),"",IF($H307=-1,AW306,IF(AND($H307=1,AU$9=$R306),$J307,IF($H307=1,AV306,""))))))))</f>
        <v/>
      </c>
      <c r="AW307" t="str">
        <f ca="1">IF($E306="","",IF($F307="",AW306,IF(AND($M307=1,AW$9&gt;$B$9),"",IF(AND($M307=1,AW$9&lt;=$B$9),LOOKUP(AW$9,$A$12:$A$111,$B$12:$B$111),IF(AND($H307=-1,AX$9=$R306),"",IF($H307=-1,AX306,IF(AND($H307=1,AV$9=$R306),$J307,IF($H307=1,AW306,""))))))))</f>
        <v/>
      </c>
      <c r="AX307" t="str">
        <f ca="1">IF($E306="","",IF($F307="",AX306,IF(AND($M307=1,AX$9&gt;$B$9),"",IF(AND($M307=1,AX$9&lt;=$B$9),LOOKUP(AX$9,$A$12:$A$111,$B$12:$B$111),IF(AND($H307=-1,AY$9=$R306),"",IF($H307=-1,AY306,IF(AND($H307=1,AW$9=$R306),$J307,IF($H307=1,AX306,""))))))))</f>
        <v/>
      </c>
      <c r="AY307" t="str">
        <f ca="1">IF($E306="","",IF($F307="",AY306,IF(AND($M307=1,AY$9&gt;$B$9),"",IF(AND($M307=1,AY$9&lt;=$B$9),LOOKUP(AY$9,$A$12:$A$111,$B$12:$B$111),IF(AND($H307=-1,AZ$9=$R306),"",IF($H307=-1,AZ306,IF(AND($H307=1,AX$9=$R306),$J307,IF($H307=1,AY306,""))))))))</f>
        <v/>
      </c>
      <c r="AZ307" t="str">
        <f ca="1">IF($E306="","",IF($F307="",AZ306,IF(AND($M307=1,AZ$9&gt;$B$9),"",IF(AND($M307=1,AZ$9&lt;=$B$9),LOOKUP(AZ$9,$A$12:$A$111,$B$12:$B$111),IF(AND($H307=-1,BA$9=$R306),"",IF($H307=-1,BA306,IF(AND($H307=1,AY$9=$R306),$J307,IF($H307=1,AZ306,""))))))))</f>
        <v/>
      </c>
      <c r="BA307" t="str">
        <f ca="1">IF($E306="","",IF($F307="",BA306,IF(AND($M307=1,BA$9&gt;$B$9),"",IF(AND($M307=1,BA$9&lt;=$B$9),LOOKUP(BA$9,$A$12:$A$111,$B$12:$B$111),IF(AND($H307=-1,BB$9=$R306),"",IF($H307=-1,BB306,IF(AND($H307=1,AZ$9=$R306),$J307,IF($H307=1,BA306,""))))))))</f>
        <v/>
      </c>
      <c r="BB307" t="str">
        <f ca="1">IF($E306="","",IF($F307="",BB306,IF(AND($M307=1,BB$9&gt;$B$9),"",IF(AND($M307=1,BB$9&lt;=$B$9),LOOKUP(BB$9,$A$12:$A$111,$B$12:$B$111),IF(AND($H307=-1,BC$9=$R306),"",IF($H307=-1,BC306,IF(AND($H307=1,BA$9=$R306),$J307,IF($H307=1,BB306,""))))))))</f>
        <v/>
      </c>
      <c r="BC307" t="str">
        <f ca="1">IF($E306="","",IF($F307="",BC306,IF(AND($M307=1,BC$9&gt;$B$9),"",IF(AND($M307=1,BC$9&lt;=$B$9),LOOKUP(BC$9,$A$12:$A$111,$B$12:$B$111),IF(AND($H307=-1,BD$9=$R306),"",IF($H307=-1,BD306,IF(AND($H307=1,BB$9=$R306),$J307,IF($H307=1,BC306,""))))))))</f>
        <v/>
      </c>
      <c r="BD307" t="str">
        <f ca="1">IF($E306="","",IF($F307="",BD306,IF(AND($M307=1,BD$9&gt;$B$9),"",IF(AND($M307=1,BD$9&lt;=$B$9),LOOKUP(BD$9,$A$12:$A$111,$B$12:$B$111),IF(AND($H307=-1,BE$9=$R306),"",IF($H307=-1,BE306,IF(AND($H307=1,BC$9=$R306),$J307,IF($H307=1,BD306,""))))))))</f>
        <v/>
      </c>
      <c r="BE307" t="str">
        <f ca="1">IF($E306="","",IF($F307="",BE306,IF(AND($M307=1,BE$9&gt;$B$9),"",IF(AND($M307=1,BE$9&lt;=$B$9),LOOKUP(BE$9,$A$12:$A$111,$B$12:$B$111),IF(AND($H307=-1,BF$9=$R306),"",IF($H307=-1,BF306,IF(AND($H307=1,BD$9=$R306),$J307,IF($H307=1,BE306,""))))))))</f>
        <v/>
      </c>
      <c r="BF307" t="str">
        <f ca="1">IF($E306="","",IF($F307="",BF306,IF(AND($M307=1,BF$9&gt;$B$9),"",IF(AND($M307=1,BF$9&lt;=$B$9),LOOKUP(BF$9,$A$12:$A$111,$B$12:$B$111),IF(AND($H307=-1,BG$9=$R306),"",IF($H307=-1,BG306,IF(AND($H307=1,BE$9=$R306),$J307,IF($H307=1,BF306,""))))))))</f>
        <v/>
      </c>
      <c r="BG307" t="str">
        <f ca="1">IF($E306="","",IF($F307="",BG306,IF(AND($M307=1,BG$9&gt;$B$9),"",IF(AND($M307=1,BG$9&lt;=$B$9),LOOKUP(BG$9,$A$12:$A$111,$B$12:$B$111),IF(AND($H307=-1,BH$9=$R306),"",IF($H307=-1,BH306,IF(AND($H307=1,BF$9=$R306),$J307,IF($H307=1,BG306,""))))))))</f>
        <v/>
      </c>
      <c r="BH307" t="str">
        <f ca="1">IF($E306="","",IF($F307="",BH306,IF(AND($M307=1,BH$9&gt;$B$9),"",IF(AND($M307=1,BH$9&lt;=$B$9),LOOKUP(BH$9,$A$12:$A$111,$B$12:$B$111),IF(AND($H307=-1,BI$9=$R306),"",IF($H307=-1,BI306,IF(AND($H307=1,BG$9=$R306),$J307,IF($H307=1,BH306,""))))))))</f>
        <v/>
      </c>
      <c r="BI307" t="str">
        <f ca="1">IF($E306="","",IF($F307="",BI306,IF(AND($M307=1,BI$9&gt;$B$9),"",IF(AND($M307=1,BI$9&lt;=$B$9),LOOKUP(BI$9,$A$12:$A$111,$B$12:$B$111),IF(AND($H307=-1,BJ$9=$R306),"",IF($H307=-1,BJ306,IF(AND($H307=1,BH$9=$R306),$J307,IF($H307=1,BI306,""))))))))</f>
        <v/>
      </c>
      <c r="BJ307" t="str">
        <f ca="1">IF($E306="","",IF($F307="",BJ306,IF(AND($M307=1,BJ$9&gt;$B$9),"",IF(AND($M307=1,BJ$9&lt;=$B$9),LOOKUP(BJ$9,$A$12:$A$111,$B$12:$B$111),IF(AND($H307=-1,BK$9=$R306),"",IF($H307=-1,BK306,IF(AND($H307=1,BI$9=$R306),$J307,IF($H307=1,BJ306,""))))))))</f>
        <v/>
      </c>
      <c r="BK307" t="str">
        <f ca="1">IF($E306="","",IF($F307="",BK306,IF(AND($M307=1,BK$9&gt;$B$9),"",IF(AND($M307=1,BK$9&lt;=$B$9),LOOKUP(BK$9,$A$12:$A$111,$B$12:$B$111),IF(AND($H307=-1,BL$9=$R306),"",IF($H307=-1,BL306,IF(AND($H307=1,BJ$9=$R306),$J307,IF($H307=1,BK306,""))))))))</f>
        <v/>
      </c>
      <c r="BL307" t="str">
        <f ca="1">IF($E306="","",IF($F307="",BL306,IF(AND($M307=1,BL$9&gt;$B$9),"",IF(AND($M307=1,BL$9&lt;=$B$9),LOOKUP(BL$9,$A$12:$A$111,$B$12:$B$111),IF(AND($H307=-1,BM$9=$R306),"",IF($H307=-1,BM306,IF(AND($H307=1,BK$9=$R306),$J307,IF($H307=1,BL306,""))))))))</f>
        <v/>
      </c>
      <c r="BM307" t="str">
        <f ca="1">IF($E306="","",IF($F307="",BM306,IF(AND($M307=1,BM$9&gt;$B$9),"",IF(AND($M307=1,BM$9&lt;=$B$9),LOOKUP(BM$9,$A$12:$A$111,$B$12:$B$111),IF(AND($H307=-1,BN$9=$R306),"",IF($H307=-1,BN306,IF(AND($H307=1,BL$9=$R306),$J307,IF($H307=1,BM306,""))))))))</f>
        <v/>
      </c>
      <c r="BN307" t="str">
        <f ca="1">IF($E306="","",IF($F307="",BN306,IF(AND($M307=1,BN$9&gt;$B$9),"",IF(AND($M307=1,BN$9&lt;=$B$9),LOOKUP(BN$9,$A$12:$A$111,$B$12:$B$111),IF(AND($H307=-1,BO$9=$R306),"",IF($H307=-1,BO306,IF(AND($H307=1,BM$9=$R306),$J307,IF($H307=1,BN306,""))))))))</f>
        <v/>
      </c>
      <c r="BO307" t="str">
        <f ca="1">IF($E306="","",IF($F307="",BO306,IF(AND($M307=1,BO$9&gt;$B$9),"",IF(AND($M307=1,BO$9&lt;=$B$9),LOOKUP(BO$9,$A$12:$A$111,$B$12:$B$111),IF(AND($H307=-1,BP$9=$R306),"",IF($H307=-1,BP306,IF(AND($H307=1,BN$9=$R306),$J307,IF($H307=1,BO306,""))))))))</f>
        <v/>
      </c>
      <c r="BP307">
        <f ca="1">IF($E306="","",IF($F307="",BP306,IF(AND($M307=1,BP$9&gt;$B$9),"",IF(AND($M307=1,BP$9&lt;=$B$9),LOOKUP(BP$9,$A$12:$A$111,$B$12:$B$111),IF(AND($H307=-1,BQ$9=$R306),"",IF($H307=-1,BQ306,IF(AND($H307=1,BO$9=$R306),$J307,IF($H307=1,BP306,""))))))))</f>
        <v>0</v>
      </c>
    </row>
    <row r="308" spans="4:68" x14ac:dyDescent="0.25">
      <c r="D308" s="4">
        <v>298</v>
      </c>
      <c r="E308" s="1">
        <f t="shared" ca="1" si="39"/>
        <v>29</v>
      </c>
      <c r="F308" t="str">
        <f ca="1">IF(E307="","",IF(AND(B$3="Last",G307="Zero"),F307,IF(B$3="Last",G307,IF(AND(B$3="2nd last",G306="Zero"),F307,IF(B$3="2nd last",G306,IF(AND(B$3="Opposite",G307="Zero"),F307,IF(AND(B$3="Opposite",G307="Red"),"Black",IF(AND(B$3="Opposite",G307="Black"),"Red",IF(AND(B$3="Opposite",G307="Odd"),"Even",IF(AND(B$3="Opposite",G307="Even"),"Odd",IF(AND(B$3="Opposite",G307="High"),"Low",IF(AND(B$3="Opposite",G307="Low"),"High",IF(COUNTIF(Refs!$E$5:$I$6,B$3)=1,RevLab!B$3,"")))))))))))))</f>
        <v>Black</v>
      </c>
      <c r="G308" t="str">
        <f ca="1">IF(E308="","",IF(B$2="Red/Black",LOOKUP(E308,Refs!D:D,Refs!F:F),IF(B$2="High/Low",LOOKUP(E308,Refs!D:D,Refs!H:H),IF(B$2="Odd/Even",LOOKUP(E308,Refs!D:D,Refs!J:J),""))))</f>
        <v>Black</v>
      </c>
      <c r="H308">
        <f t="shared" ca="1" si="40"/>
        <v>1</v>
      </c>
      <c r="I308">
        <f ca="1">IF(E307="","",IF(F308="","",IF(AND(R307&gt;1,P307+Q307&gt;=$B$4),$B$4,IF(R307=1,P307,P307+Q307))))</f>
        <v>5</v>
      </c>
      <c r="J308">
        <f t="shared" ca="1" si="41"/>
        <v>5</v>
      </c>
      <c r="K308">
        <f t="shared" ca="1" si="43"/>
        <v>-340</v>
      </c>
      <c r="L308">
        <f t="shared" ca="1" si="44"/>
        <v>86</v>
      </c>
      <c r="M308">
        <f t="shared" ca="1" si="42"/>
        <v>0</v>
      </c>
      <c r="P308">
        <f t="shared" ca="1" si="36"/>
        <v>2</v>
      </c>
      <c r="Q308">
        <f t="shared" ca="1" si="37"/>
        <v>5</v>
      </c>
      <c r="R308" s="2">
        <f t="shared" ca="1" si="38"/>
        <v>3</v>
      </c>
      <c r="S308" s="4">
        <f ca="1">IF(E307="","",IF($F308="",S307,IF($M308=1,LOOKUP(S$9,$A$12:$A$111,$B$12:$B$111),IF(AND($H308=-1,T$9=$R307),"",IF($H308=-1,T307,IF($H308=1,S307))))))</f>
        <v>2</v>
      </c>
      <c r="T308">
        <f ca="1">IF($E307="","",IF($F308="",T307,IF(AND($M308=1,T$9&gt;$B$9),"",IF(AND($M308=1,T$9&lt;=$B$9),LOOKUP(T$9,$A$12:$A$111,$B$12:$B$111),IF(AND($H308=-1,U$9=$R307),"",IF($H308=-1,U307,IF(AND($H308=1,S$9=$R307),$J308,IF($H308=1,T307,""))))))))</f>
        <v>3</v>
      </c>
      <c r="U308">
        <f ca="1">IF($E307="","",IF($F308="",U307,IF(AND($M308=1,U$9&gt;$B$9),"",IF(AND($M308=1,U$9&lt;=$B$9),LOOKUP(U$9,$A$12:$A$111,$B$12:$B$111),IF(AND($H308=-1,V$9=$R307),"",IF($H308=-1,V307,IF(AND($H308=1,T$9=$R307),$J308,IF($H308=1,U307,""))))))))</f>
        <v>5</v>
      </c>
      <c r="V308" t="str">
        <f ca="1">IF($E307="","",IF($F308="",V307,IF(AND($M308=1,V$9&gt;$B$9),"",IF(AND($M308=1,V$9&lt;=$B$9),LOOKUP(V$9,$A$12:$A$111,$B$12:$B$111),IF(AND($H308=-1,W$9=$R307),"",IF($H308=-1,W307,IF(AND($H308=1,U$9=$R307),$J308,IF($H308=1,V307,""))))))))</f>
        <v/>
      </c>
      <c r="W308" t="str">
        <f ca="1">IF($E307="","",IF($F308="",W307,IF(AND($M308=1,W$9&gt;$B$9),"",IF(AND($M308=1,W$9&lt;=$B$9),LOOKUP(W$9,$A$12:$A$111,$B$12:$B$111),IF(AND($H308=-1,X$9=$R307),"",IF($H308=-1,X307,IF(AND($H308=1,V$9=$R307),$J308,IF($H308=1,W307,""))))))))</f>
        <v/>
      </c>
      <c r="X308" t="str">
        <f ca="1">IF($E307="","",IF($F308="",X307,IF(AND($M308=1,X$9&gt;$B$9),"",IF(AND($M308=1,X$9&lt;=$B$9),LOOKUP(X$9,$A$12:$A$111,$B$12:$B$111),IF(AND($H308=-1,Y$9=$R307),"",IF($H308=-1,Y307,IF(AND($H308=1,W$9=$R307),$J308,IF($H308=1,X307,""))))))))</f>
        <v/>
      </c>
      <c r="Y308" t="str">
        <f ca="1">IF($E307="","",IF($F308="",Y307,IF(AND($M308=1,Y$9&gt;$B$9),"",IF(AND($M308=1,Y$9&lt;=$B$9),LOOKUP(Y$9,$A$12:$A$111,$B$12:$B$111),IF(AND($H308=-1,Z$9=$R307),"",IF($H308=-1,Z307,IF(AND($H308=1,X$9=$R307),$J308,IF($H308=1,Y307,""))))))))</f>
        <v/>
      </c>
      <c r="Z308" t="str">
        <f ca="1">IF($E307="","",IF($F308="",Z307,IF(AND($M308=1,Z$9&gt;$B$9),"",IF(AND($M308=1,Z$9&lt;=$B$9),LOOKUP(Z$9,$A$12:$A$111,$B$12:$B$111),IF(AND($H308=-1,AA$9=$R307),"",IF($H308=-1,AA307,IF(AND($H308=1,Y$9=$R307),$J308,IF($H308=1,Z307,""))))))))</f>
        <v/>
      </c>
      <c r="AA308" t="str">
        <f ca="1">IF($E307="","",IF($F308="",AA307,IF(AND($M308=1,AA$9&gt;$B$9),"",IF(AND($M308=1,AA$9&lt;=$B$9),LOOKUP(AA$9,$A$12:$A$111,$B$12:$B$111),IF(AND($H308=-1,AB$9=$R307),"",IF($H308=-1,AB307,IF(AND($H308=1,Z$9=$R307),$J308,IF($H308=1,AA307,""))))))))</f>
        <v/>
      </c>
      <c r="AB308" t="str">
        <f ca="1">IF($E307="","",IF($F308="",AB307,IF(AND($M308=1,AB$9&gt;$B$9),"",IF(AND($M308=1,AB$9&lt;=$B$9),LOOKUP(AB$9,$A$12:$A$111,$B$12:$B$111),IF(AND($H308=-1,AC$9=$R307),"",IF($H308=-1,AC307,IF(AND($H308=1,AA$9=$R307),$J308,IF($H308=1,AB307,""))))))))</f>
        <v/>
      </c>
      <c r="AC308" t="str">
        <f ca="1">IF($E307="","",IF($F308="",AC307,IF(AND($M308=1,AC$9&gt;$B$9),"",IF(AND($M308=1,AC$9&lt;=$B$9),LOOKUP(AC$9,$A$12:$A$111,$B$12:$B$111),IF(AND($H308=-1,AD$9=$R307),"",IF($H308=-1,AD307,IF(AND($H308=1,AB$9=$R307),$J308,IF($H308=1,AC307,""))))))))</f>
        <v/>
      </c>
      <c r="AD308" t="str">
        <f ca="1">IF($E307="","",IF($F308="",AD307,IF(AND($M308=1,AD$9&gt;$B$9),"",IF(AND($M308=1,AD$9&lt;=$B$9),LOOKUP(AD$9,$A$12:$A$111,$B$12:$B$111),IF(AND($H308=-1,AE$9=$R307),"",IF($H308=-1,AE307,IF(AND($H308=1,AC$9=$R307),$J308,IF($H308=1,AD307,""))))))))</f>
        <v/>
      </c>
      <c r="AE308" t="str">
        <f ca="1">IF($E307="","",IF($F308="",AE307,IF(AND($M308=1,AE$9&gt;$B$9),"",IF(AND($M308=1,AE$9&lt;=$B$9),LOOKUP(AE$9,$A$12:$A$111,$B$12:$B$111),IF(AND($H308=-1,AF$9=$R307),"",IF($H308=-1,AF307,IF(AND($H308=1,AD$9=$R307),$J308,IF($H308=1,AE307,""))))))))</f>
        <v/>
      </c>
      <c r="AF308" t="str">
        <f ca="1">IF($E307="","",IF($F308="",AF307,IF(AND($M308=1,AF$9&gt;$B$9),"",IF(AND($M308=1,AF$9&lt;=$B$9),LOOKUP(AF$9,$A$12:$A$111,$B$12:$B$111),IF(AND($H308=-1,AG$9=$R307),"",IF($H308=-1,AG307,IF(AND($H308=1,AE$9=$R307),$J308,IF($H308=1,AF307,""))))))))</f>
        <v/>
      </c>
      <c r="AG308" t="str">
        <f ca="1">IF($E307="","",IF($F308="",AG307,IF(AND($M308=1,AG$9&gt;$B$9),"",IF(AND($M308=1,AG$9&lt;=$B$9),LOOKUP(AG$9,$A$12:$A$111,$B$12:$B$111),IF(AND($H308=-1,AH$9=$R307),"",IF($H308=-1,AH307,IF(AND($H308=1,AF$9=$R307),$J308,IF($H308=1,AG307,""))))))))</f>
        <v/>
      </c>
      <c r="AH308" t="str">
        <f ca="1">IF($E307="","",IF($F308="",AH307,IF(AND($M308=1,AH$9&gt;$B$9),"",IF(AND($M308=1,AH$9&lt;=$B$9),LOOKUP(AH$9,$A$12:$A$111,$B$12:$B$111),IF(AND($H308=-1,AI$9=$R307),"",IF($H308=-1,AI307,IF(AND($H308=1,AG$9=$R307),$J308,IF($H308=1,AH307,""))))))))</f>
        <v/>
      </c>
      <c r="AI308" t="str">
        <f ca="1">IF($E307="","",IF($F308="",AI307,IF(AND($M308=1,AI$9&gt;$B$9),"",IF(AND($M308=1,AI$9&lt;=$B$9),LOOKUP(AI$9,$A$12:$A$111,$B$12:$B$111),IF(AND($H308=-1,AJ$9=$R307),"",IF($H308=-1,AJ307,IF(AND($H308=1,AH$9=$R307),$J308,IF($H308=1,AI307,""))))))))</f>
        <v/>
      </c>
      <c r="AJ308" t="str">
        <f ca="1">IF($E307="","",IF($F308="",AJ307,IF(AND($M308=1,AJ$9&gt;$B$9),"",IF(AND($M308=1,AJ$9&lt;=$B$9),LOOKUP(AJ$9,$A$12:$A$111,$B$12:$B$111),IF(AND($H308=-1,AK$9=$R307),"",IF($H308=-1,AK307,IF(AND($H308=1,AI$9=$R307),$J308,IF($H308=1,AJ307,""))))))))</f>
        <v/>
      </c>
      <c r="AK308" t="str">
        <f ca="1">IF($E307="","",IF($F308="",AK307,IF(AND($M308=1,AK$9&gt;$B$9),"",IF(AND($M308=1,AK$9&lt;=$B$9),LOOKUP(AK$9,$A$12:$A$111,$B$12:$B$111),IF(AND($H308=-1,AL$9=$R307),"",IF($H308=-1,AL307,IF(AND($H308=1,AJ$9=$R307),$J308,IF($H308=1,AK307,""))))))))</f>
        <v/>
      </c>
      <c r="AL308" t="str">
        <f ca="1">IF($E307="","",IF($F308="",AL307,IF(AND($M308=1,AL$9&gt;$B$9),"",IF(AND($M308=1,AL$9&lt;=$B$9),LOOKUP(AL$9,$A$12:$A$111,$B$12:$B$111),IF(AND($H308=-1,AM$9=$R307),"",IF($H308=-1,AM307,IF(AND($H308=1,AK$9=$R307),$J308,IF($H308=1,AL307,""))))))))</f>
        <v/>
      </c>
      <c r="AM308" t="str">
        <f ca="1">IF($E307="","",IF($F308="",AM307,IF(AND($M308=1,AM$9&gt;$B$9),"",IF(AND($M308=1,AM$9&lt;=$B$9),LOOKUP(AM$9,$A$12:$A$111,$B$12:$B$111),IF(AND($H308=-1,AN$9=$R307),"",IF($H308=-1,AN307,IF(AND($H308=1,AL$9=$R307),$J308,IF($H308=1,AM307,""))))))))</f>
        <v/>
      </c>
      <c r="AN308" t="str">
        <f ca="1">IF($E307="","",IF($F308="",AN307,IF(AND($M308=1,AN$9&gt;$B$9),"",IF(AND($M308=1,AN$9&lt;=$B$9),LOOKUP(AN$9,$A$12:$A$111,$B$12:$B$111),IF(AND($H308=-1,AO$9=$R307),"",IF($H308=-1,AO307,IF(AND($H308=1,AM$9=$R307),$J308,IF($H308=1,AN307,""))))))))</f>
        <v/>
      </c>
      <c r="AO308" t="str">
        <f ca="1">IF($E307="","",IF($F308="",AO307,IF(AND($M308=1,AO$9&gt;$B$9),"",IF(AND($M308=1,AO$9&lt;=$B$9),LOOKUP(AO$9,$A$12:$A$111,$B$12:$B$111),IF(AND($H308=-1,AP$9=$R307),"",IF($H308=-1,AP307,IF(AND($H308=1,AN$9=$R307),$J308,IF($H308=1,AO307,""))))))))</f>
        <v/>
      </c>
      <c r="AP308" t="str">
        <f ca="1">IF($E307="","",IF($F308="",AP307,IF(AND($M308=1,AP$9&gt;$B$9),"",IF(AND($M308=1,AP$9&lt;=$B$9),LOOKUP(AP$9,$A$12:$A$111,$B$12:$B$111),IF(AND($H308=-1,AQ$9=$R307),"",IF($H308=-1,AQ307,IF(AND($H308=1,AO$9=$R307),$J308,IF($H308=1,AP307,""))))))))</f>
        <v/>
      </c>
      <c r="AQ308" t="str">
        <f ca="1">IF($E307="","",IF($F308="",AQ307,IF(AND($M308=1,AQ$9&gt;$B$9),"",IF(AND($M308=1,AQ$9&lt;=$B$9),LOOKUP(AQ$9,$A$12:$A$111,$B$12:$B$111),IF(AND($H308=-1,AR$9=$R307),"",IF($H308=-1,AR307,IF(AND($H308=1,AP$9=$R307),$J308,IF($H308=1,AQ307,""))))))))</f>
        <v/>
      </c>
      <c r="AR308" t="str">
        <f ca="1">IF($E307="","",IF($F308="",AR307,IF(AND($M308=1,AR$9&gt;$B$9),"",IF(AND($M308=1,AR$9&lt;=$B$9),LOOKUP(AR$9,$A$12:$A$111,$B$12:$B$111),IF(AND($H308=-1,AS$9=$R307),"",IF($H308=-1,AS307,IF(AND($H308=1,AQ$9=$R307),$J308,IF($H308=1,AR307,""))))))))</f>
        <v/>
      </c>
      <c r="AS308" t="str">
        <f ca="1">IF($E307="","",IF($F308="",AS307,IF(AND($M308=1,AS$9&gt;$B$9),"",IF(AND($M308=1,AS$9&lt;=$B$9),LOOKUP(AS$9,$A$12:$A$111,$B$12:$B$111),IF(AND($H308=-1,AT$9=$R307),"",IF($H308=-1,AT307,IF(AND($H308=1,AR$9=$R307),$J308,IF($H308=1,AS307,""))))))))</f>
        <v/>
      </c>
      <c r="AT308" t="str">
        <f ca="1">IF($E307="","",IF($F308="",AT307,IF(AND($M308=1,AT$9&gt;$B$9),"",IF(AND($M308=1,AT$9&lt;=$B$9),LOOKUP(AT$9,$A$12:$A$111,$B$12:$B$111),IF(AND($H308=-1,AU$9=$R307),"",IF($H308=-1,AU307,IF(AND($H308=1,AS$9=$R307),$J308,IF($H308=1,AT307,""))))))))</f>
        <v/>
      </c>
      <c r="AU308" t="str">
        <f ca="1">IF($E307="","",IF($F308="",AU307,IF(AND($M308=1,AU$9&gt;$B$9),"",IF(AND($M308=1,AU$9&lt;=$B$9),LOOKUP(AU$9,$A$12:$A$111,$B$12:$B$111),IF(AND($H308=-1,AV$9=$R307),"",IF($H308=-1,AV307,IF(AND($H308=1,AT$9=$R307),$J308,IF($H308=1,AU307,""))))))))</f>
        <v/>
      </c>
      <c r="AV308" t="str">
        <f ca="1">IF($E307="","",IF($F308="",AV307,IF(AND($M308=1,AV$9&gt;$B$9),"",IF(AND($M308=1,AV$9&lt;=$B$9),LOOKUP(AV$9,$A$12:$A$111,$B$12:$B$111),IF(AND($H308=-1,AW$9=$R307),"",IF($H308=-1,AW307,IF(AND($H308=1,AU$9=$R307),$J308,IF($H308=1,AV307,""))))))))</f>
        <v/>
      </c>
      <c r="AW308" t="str">
        <f ca="1">IF($E307="","",IF($F308="",AW307,IF(AND($M308=1,AW$9&gt;$B$9),"",IF(AND($M308=1,AW$9&lt;=$B$9),LOOKUP(AW$9,$A$12:$A$111,$B$12:$B$111),IF(AND($H308=-1,AX$9=$R307),"",IF($H308=-1,AX307,IF(AND($H308=1,AV$9=$R307),$J308,IF($H308=1,AW307,""))))))))</f>
        <v/>
      </c>
      <c r="AX308" t="str">
        <f ca="1">IF($E307="","",IF($F308="",AX307,IF(AND($M308=1,AX$9&gt;$B$9),"",IF(AND($M308=1,AX$9&lt;=$B$9),LOOKUP(AX$9,$A$12:$A$111,$B$12:$B$111),IF(AND($H308=-1,AY$9=$R307),"",IF($H308=-1,AY307,IF(AND($H308=1,AW$9=$R307),$J308,IF($H308=1,AX307,""))))))))</f>
        <v/>
      </c>
      <c r="AY308" t="str">
        <f ca="1">IF($E307="","",IF($F308="",AY307,IF(AND($M308=1,AY$9&gt;$B$9),"",IF(AND($M308=1,AY$9&lt;=$B$9),LOOKUP(AY$9,$A$12:$A$111,$B$12:$B$111),IF(AND($H308=-1,AZ$9=$R307),"",IF($H308=-1,AZ307,IF(AND($H308=1,AX$9=$R307),$J308,IF($H308=1,AY307,""))))))))</f>
        <v/>
      </c>
      <c r="AZ308" t="str">
        <f ca="1">IF($E307="","",IF($F308="",AZ307,IF(AND($M308=1,AZ$9&gt;$B$9),"",IF(AND($M308=1,AZ$9&lt;=$B$9),LOOKUP(AZ$9,$A$12:$A$111,$B$12:$B$111),IF(AND($H308=-1,BA$9=$R307),"",IF($H308=-1,BA307,IF(AND($H308=1,AY$9=$R307),$J308,IF($H308=1,AZ307,""))))))))</f>
        <v/>
      </c>
      <c r="BA308" t="str">
        <f ca="1">IF($E307="","",IF($F308="",BA307,IF(AND($M308=1,BA$9&gt;$B$9),"",IF(AND($M308=1,BA$9&lt;=$B$9),LOOKUP(BA$9,$A$12:$A$111,$B$12:$B$111),IF(AND($H308=-1,BB$9=$R307),"",IF($H308=-1,BB307,IF(AND($H308=1,AZ$9=$R307),$J308,IF($H308=1,BA307,""))))))))</f>
        <v/>
      </c>
      <c r="BB308" t="str">
        <f ca="1">IF($E307="","",IF($F308="",BB307,IF(AND($M308=1,BB$9&gt;$B$9),"",IF(AND($M308=1,BB$9&lt;=$B$9),LOOKUP(BB$9,$A$12:$A$111,$B$12:$B$111),IF(AND($H308=-1,BC$9=$R307),"",IF($H308=-1,BC307,IF(AND($H308=1,BA$9=$R307),$J308,IF($H308=1,BB307,""))))))))</f>
        <v/>
      </c>
      <c r="BC308" t="str">
        <f ca="1">IF($E307="","",IF($F308="",BC307,IF(AND($M308=1,BC$9&gt;$B$9),"",IF(AND($M308=1,BC$9&lt;=$B$9),LOOKUP(BC$9,$A$12:$A$111,$B$12:$B$111),IF(AND($H308=-1,BD$9=$R307),"",IF($H308=-1,BD307,IF(AND($H308=1,BB$9=$R307),$J308,IF($H308=1,BC307,""))))))))</f>
        <v/>
      </c>
      <c r="BD308" t="str">
        <f ca="1">IF($E307="","",IF($F308="",BD307,IF(AND($M308=1,BD$9&gt;$B$9),"",IF(AND($M308=1,BD$9&lt;=$B$9),LOOKUP(BD$9,$A$12:$A$111,$B$12:$B$111),IF(AND($H308=-1,BE$9=$R307),"",IF($H308=-1,BE307,IF(AND($H308=1,BC$9=$R307),$J308,IF($H308=1,BD307,""))))))))</f>
        <v/>
      </c>
      <c r="BE308" t="str">
        <f ca="1">IF($E307="","",IF($F308="",BE307,IF(AND($M308=1,BE$9&gt;$B$9),"",IF(AND($M308=1,BE$9&lt;=$B$9),LOOKUP(BE$9,$A$12:$A$111,$B$12:$B$111),IF(AND($H308=-1,BF$9=$R307),"",IF($H308=-1,BF307,IF(AND($H308=1,BD$9=$R307),$J308,IF($H308=1,BE307,""))))))))</f>
        <v/>
      </c>
      <c r="BF308" t="str">
        <f ca="1">IF($E307="","",IF($F308="",BF307,IF(AND($M308=1,BF$9&gt;$B$9),"",IF(AND($M308=1,BF$9&lt;=$B$9),LOOKUP(BF$9,$A$12:$A$111,$B$12:$B$111),IF(AND($H308=-1,BG$9=$R307),"",IF($H308=-1,BG307,IF(AND($H308=1,BE$9=$R307),$J308,IF($H308=1,BF307,""))))))))</f>
        <v/>
      </c>
      <c r="BG308" t="str">
        <f ca="1">IF($E307="","",IF($F308="",BG307,IF(AND($M308=1,BG$9&gt;$B$9),"",IF(AND($M308=1,BG$9&lt;=$B$9),LOOKUP(BG$9,$A$12:$A$111,$B$12:$B$111),IF(AND($H308=-1,BH$9=$R307),"",IF($H308=-1,BH307,IF(AND($H308=1,BF$9=$R307),$J308,IF($H308=1,BG307,""))))))))</f>
        <v/>
      </c>
      <c r="BH308" t="str">
        <f ca="1">IF($E307="","",IF($F308="",BH307,IF(AND($M308=1,BH$9&gt;$B$9),"",IF(AND($M308=1,BH$9&lt;=$B$9),LOOKUP(BH$9,$A$12:$A$111,$B$12:$B$111),IF(AND($H308=-1,BI$9=$R307),"",IF($H308=-1,BI307,IF(AND($H308=1,BG$9=$R307),$J308,IF($H308=1,BH307,""))))))))</f>
        <v/>
      </c>
      <c r="BI308" t="str">
        <f ca="1">IF($E307="","",IF($F308="",BI307,IF(AND($M308=1,BI$9&gt;$B$9),"",IF(AND($M308=1,BI$9&lt;=$B$9),LOOKUP(BI$9,$A$12:$A$111,$B$12:$B$111),IF(AND($H308=-1,BJ$9=$R307),"",IF($H308=-1,BJ307,IF(AND($H308=1,BH$9=$R307),$J308,IF($H308=1,BI307,""))))))))</f>
        <v/>
      </c>
      <c r="BJ308" t="str">
        <f ca="1">IF($E307="","",IF($F308="",BJ307,IF(AND($M308=1,BJ$9&gt;$B$9),"",IF(AND($M308=1,BJ$9&lt;=$B$9),LOOKUP(BJ$9,$A$12:$A$111,$B$12:$B$111),IF(AND($H308=-1,BK$9=$R307),"",IF($H308=-1,BK307,IF(AND($H308=1,BI$9=$R307),$J308,IF($H308=1,BJ307,""))))))))</f>
        <v/>
      </c>
      <c r="BK308" t="str">
        <f ca="1">IF($E307="","",IF($F308="",BK307,IF(AND($M308=1,BK$9&gt;$B$9),"",IF(AND($M308=1,BK$9&lt;=$B$9),LOOKUP(BK$9,$A$12:$A$111,$B$12:$B$111),IF(AND($H308=-1,BL$9=$R307),"",IF($H308=-1,BL307,IF(AND($H308=1,BJ$9=$R307),$J308,IF($H308=1,BK307,""))))))))</f>
        <v/>
      </c>
      <c r="BL308" t="str">
        <f ca="1">IF($E307="","",IF($F308="",BL307,IF(AND($M308=1,BL$9&gt;$B$9),"",IF(AND($M308=1,BL$9&lt;=$B$9),LOOKUP(BL$9,$A$12:$A$111,$B$12:$B$111),IF(AND($H308=-1,BM$9=$R307),"",IF($H308=-1,BM307,IF(AND($H308=1,BK$9=$R307),$J308,IF($H308=1,BL307,""))))))))</f>
        <v/>
      </c>
      <c r="BM308" t="str">
        <f ca="1">IF($E307="","",IF($F308="",BM307,IF(AND($M308=1,BM$9&gt;$B$9),"",IF(AND($M308=1,BM$9&lt;=$B$9),LOOKUP(BM$9,$A$12:$A$111,$B$12:$B$111),IF(AND($H308=-1,BN$9=$R307),"",IF($H308=-1,BN307,IF(AND($H308=1,BL$9=$R307),$J308,IF($H308=1,BM307,""))))))))</f>
        <v/>
      </c>
      <c r="BN308" t="str">
        <f ca="1">IF($E307="","",IF($F308="",BN307,IF(AND($M308=1,BN$9&gt;$B$9),"",IF(AND($M308=1,BN$9&lt;=$B$9),LOOKUP(BN$9,$A$12:$A$111,$B$12:$B$111),IF(AND($H308=-1,BO$9=$R307),"",IF($H308=-1,BO307,IF(AND($H308=1,BM$9=$R307),$J308,IF($H308=1,BN307,""))))))))</f>
        <v/>
      </c>
      <c r="BO308" t="str">
        <f ca="1">IF($E307="","",IF($F308="",BO307,IF(AND($M308=1,BO$9&gt;$B$9),"",IF(AND($M308=1,BO$9&lt;=$B$9),LOOKUP(BO$9,$A$12:$A$111,$B$12:$B$111),IF(AND($H308=-1,BP$9=$R307),"",IF($H308=-1,BP307,IF(AND($H308=1,BN$9=$R307),$J308,IF($H308=1,BO307,""))))))))</f>
        <v/>
      </c>
      <c r="BP308">
        <f ca="1">IF($E307="","",IF($F308="",BP307,IF(AND($M308=1,BP$9&gt;$B$9),"",IF(AND($M308=1,BP$9&lt;=$B$9),LOOKUP(BP$9,$A$12:$A$111,$B$12:$B$111),IF(AND($H308=-1,BQ$9=$R307),"",IF($H308=-1,BQ307,IF(AND($H308=1,BO$9=$R307),$J308,IF($H308=1,BP307,""))))))))</f>
        <v>0</v>
      </c>
    </row>
    <row r="309" spans="4:68" x14ac:dyDescent="0.25">
      <c r="D309" s="4">
        <v>299</v>
      </c>
      <c r="E309" s="1">
        <f t="shared" ca="1" si="39"/>
        <v>11</v>
      </c>
      <c r="F309" t="str">
        <f ca="1">IF(E308="","",IF(AND(B$3="Last",G308="Zero"),F308,IF(B$3="Last",G308,IF(AND(B$3="2nd last",G307="Zero"),F308,IF(B$3="2nd last",G307,IF(AND(B$3="Opposite",G308="Zero"),F308,IF(AND(B$3="Opposite",G308="Red"),"Black",IF(AND(B$3="Opposite",G308="Black"),"Red",IF(AND(B$3="Opposite",G308="Odd"),"Even",IF(AND(B$3="Opposite",G308="Even"),"Odd",IF(AND(B$3="Opposite",G308="High"),"Low",IF(AND(B$3="Opposite",G308="Low"),"High",IF(COUNTIF(Refs!$E$5:$I$6,B$3)=1,RevLab!B$3,"")))))))))))))</f>
        <v>Black</v>
      </c>
      <c r="G309" t="str">
        <f ca="1">IF(E309="","",IF(B$2="Red/Black",LOOKUP(E309,Refs!D:D,Refs!F:F),IF(B$2="High/Low",LOOKUP(E309,Refs!D:D,Refs!H:H),IF(B$2="Odd/Even",LOOKUP(E309,Refs!D:D,Refs!J:J),""))))</f>
        <v>Black</v>
      </c>
      <c r="H309">
        <f t="shared" ca="1" si="40"/>
        <v>1</v>
      </c>
      <c r="I309">
        <f ca="1">IF(E308="","",IF(F309="","",IF(AND(R308&gt;1,P308+Q308&gt;=$B$4),$B$4,IF(R308=1,P308,P308+Q308))))</f>
        <v>7</v>
      </c>
      <c r="J309">
        <f t="shared" ca="1" si="41"/>
        <v>7</v>
      </c>
      <c r="K309">
        <f t="shared" ca="1" si="43"/>
        <v>-333</v>
      </c>
      <c r="L309">
        <f t="shared" ca="1" si="44"/>
        <v>86</v>
      </c>
      <c r="M309">
        <f t="shared" ca="1" si="42"/>
        <v>0</v>
      </c>
      <c r="P309">
        <f t="shared" ca="1" si="36"/>
        <v>2</v>
      </c>
      <c r="Q309">
        <f t="shared" ca="1" si="37"/>
        <v>7</v>
      </c>
      <c r="R309" s="2">
        <f t="shared" ca="1" si="38"/>
        <v>4</v>
      </c>
      <c r="S309" s="4">
        <f ca="1">IF(E308="","",IF($F309="",S308,IF($M309=1,LOOKUP(S$9,$A$12:$A$111,$B$12:$B$111),IF(AND($H309=-1,T$9=$R308),"",IF($H309=-1,T308,IF($H309=1,S308))))))</f>
        <v>2</v>
      </c>
      <c r="T309">
        <f ca="1">IF($E308="","",IF($F309="",T308,IF(AND($M309=1,T$9&gt;$B$9),"",IF(AND($M309=1,T$9&lt;=$B$9),LOOKUP(T$9,$A$12:$A$111,$B$12:$B$111),IF(AND($H309=-1,U$9=$R308),"",IF($H309=-1,U308,IF(AND($H309=1,S$9=$R308),$J309,IF($H309=1,T308,""))))))))</f>
        <v>3</v>
      </c>
      <c r="U309">
        <f ca="1">IF($E308="","",IF($F309="",U308,IF(AND($M309=1,U$9&gt;$B$9),"",IF(AND($M309=1,U$9&lt;=$B$9),LOOKUP(U$9,$A$12:$A$111,$B$12:$B$111),IF(AND($H309=-1,V$9=$R308),"",IF($H309=-1,V308,IF(AND($H309=1,T$9=$R308),$J309,IF($H309=1,U308,""))))))))</f>
        <v>5</v>
      </c>
      <c r="V309">
        <f ca="1">IF($E308="","",IF($F309="",V308,IF(AND($M309=1,V$9&gt;$B$9),"",IF(AND($M309=1,V$9&lt;=$B$9),LOOKUP(V$9,$A$12:$A$111,$B$12:$B$111),IF(AND($H309=-1,W$9=$R308),"",IF($H309=-1,W308,IF(AND($H309=1,U$9=$R308),$J309,IF($H309=1,V308,""))))))))</f>
        <v>7</v>
      </c>
      <c r="W309" t="str">
        <f ca="1">IF($E308="","",IF($F309="",W308,IF(AND($M309=1,W$9&gt;$B$9),"",IF(AND($M309=1,W$9&lt;=$B$9),LOOKUP(W$9,$A$12:$A$111,$B$12:$B$111),IF(AND($H309=-1,X$9=$R308),"",IF($H309=-1,X308,IF(AND($H309=1,V$9=$R308),$J309,IF($H309=1,W308,""))))))))</f>
        <v/>
      </c>
      <c r="X309" t="str">
        <f ca="1">IF($E308="","",IF($F309="",X308,IF(AND($M309=1,X$9&gt;$B$9),"",IF(AND($M309=1,X$9&lt;=$B$9),LOOKUP(X$9,$A$12:$A$111,$B$12:$B$111),IF(AND($H309=-1,Y$9=$R308),"",IF($H309=-1,Y308,IF(AND($H309=1,W$9=$R308),$J309,IF($H309=1,X308,""))))))))</f>
        <v/>
      </c>
      <c r="Y309" t="str">
        <f ca="1">IF($E308="","",IF($F309="",Y308,IF(AND($M309=1,Y$9&gt;$B$9),"",IF(AND($M309=1,Y$9&lt;=$B$9),LOOKUP(Y$9,$A$12:$A$111,$B$12:$B$111),IF(AND($H309=-1,Z$9=$R308),"",IF($H309=-1,Z308,IF(AND($H309=1,X$9=$R308),$J309,IF($H309=1,Y308,""))))))))</f>
        <v/>
      </c>
      <c r="Z309" t="str">
        <f ca="1">IF($E308="","",IF($F309="",Z308,IF(AND($M309=1,Z$9&gt;$B$9),"",IF(AND($M309=1,Z$9&lt;=$B$9),LOOKUP(Z$9,$A$12:$A$111,$B$12:$B$111),IF(AND($H309=-1,AA$9=$R308),"",IF($H309=-1,AA308,IF(AND($H309=1,Y$9=$R308),$J309,IF($H309=1,Z308,""))))))))</f>
        <v/>
      </c>
      <c r="AA309" t="str">
        <f ca="1">IF($E308="","",IF($F309="",AA308,IF(AND($M309=1,AA$9&gt;$B$9),"",IF(AND($M309=1,AA$9&lt;=$B$9),LOOKUP(AA$9,$A$12:$A$111,$B$12:$B$111),IF(AND($H309=-1,AB$9=$R308),"",IF($H309=-1,AB308,IF(AND($H309=1,Z$9=$R308),$J309,IF($H309=1,AA308,""))))))))</f>
        <v/>
      </c>
      <c r="AB309" t="str">
        <f ca="1">IF($E308="","",IF($F309="",AB308,IF(AND($M309=1,AB$9&gt;$B$9),"",IF(AND($M309=1,AB$9&lt;=$B$9),LOOKUP(AB$9,$A$12:$A$111,$B$12:$B$111),IF(AND($H309=-1,AC$9=$R308),"",IF($H309=-1,AC308,IF(AND($H309=1,AA$9=$R308),$J309,IF($H309=1,AB308,""))))))))</f>
        <v/>
      </c>
      <c r="AC309" t="str">
        <f ca="1">IF($E308="","",IF($F309="",AC308,IF(AND($M309=1,AC$9&gt;$B$9),"",IF(AND($M309=1,AC$9&lt;=$B$9),LOOKUP(AC$9,$A$12:$A$111,$B$12:$B$111),IF(AND($H309=-1,AD$9=$R308),"",IF($H309=-1,AD308,IF(AND($H309=1,AB$9=$R308),$J309,IF($H309=1,AC308,""))))))))</f>
        <v/>
      </c>
      <c r="AD309" t="str">
        <f ca="1">IF($E308="","",IF($F309="",AD308,IF(AND($M309=1,AD$9&gt;$B$9),"",IF(AND($M309=1,AD$9&lt;=$B$9),LOOKUP(AD$9,$A$12:$A$111,$B$12:$B$111),IF(AND($H309=-1,AE$9=$R308),"",IF($H309=-1,AE308,IF(AND($H309=1,AC$9=$R308),$J309,IF($H309=1,AD308,""))))))))</f>
        <v/>
      </c>
      <c r="AE309" t="str">
        <f ca="1">IF($E308="","",IF($F309="",AE308,IF(AND($M309=1,AE$9&gt;$B$9),"",IF(AND($M309=1,AE$9&lt;=$B$9),LOOKUP(AE$9,$A$12:$A$111,$B$12:$B$111),IF(AND($H309=-1,AF$9=$R308),"",IF($H309=-1,AF308,IF(AND($H309=1,AD$9=$R308),$J309,IF($H309=1,AE308,""))))))))</f>
        <v/>
      </c>
      <c r="AF309" t="str">
        <f ca="1">IF($E308="","",IF($F309="",AF308,IF(AND($M309=1,AF$9&gt;$B$9),"",IF(AND($M309=1,AF$9&lt;=$B$9),LOOKUP(AF$9,$A$12:$A$111,$B$12:$B$111),IF(AND($H309=-1,AG$9=$R308),"",IF($H309=-1,AG308,IF(AND($H309=1,AE$9=$R308),$J309,IF($H309=1,AF308,""))))))))</f>
        <v/>
      </c>
      <c r="AG309" t="str">
        <f ca="1">IF($E308="","",IF($F309="",AG308,IF(AND($M309=1,AG$9&gt;$B$9),"",IF(AND($M309=1,AG$9&lt;=$B$9),LOOKUP(AG$9,$A$12:$A$111,$B$12:$B$111),IF(AND($H309=-1,AH$9=$R308),"",IF($H309=-1,AH308,IF(AND($H309=1,AF$9=$R308),$J309,IF($H309=1,AG308,""))))))))</f>
        <v/>
      </c>
      <c r="AH309" t="str">
        <f ca="1">IF($E308="","",IF($F309="",AH308,IF(AND($M309=1,AH$9&gt;$B$9),"",IF(AND($M309=1,AH$9&lt;=$B$9),LOOKUP(AH$9,$A$12:$A$111,$B$12:$B$111),IF(AND($H309=-1,AI$9=$R308),"",IF($H309=-1,AI308,IF(AND($H309=1,AG$9=$R308),$J309,IF($H309=1,AH308,""))))))))</f>
        <v/>
      </c>
      <c r="AI309" t="str">
        <f ca="1">IF($E308="","",IF($F309="",AI308,IF(AND($M309=1,AI$9&gt;$B$9),"",IF(AND($M309=1,AI$9&lt;=$B$9),LOOKUP(AI$9,$A$12:$A$111,$B$12:$B$111),IF(AND($H309=-1,AJ$9=$R308),"",IF($H309=-1,AJ308,IF(AND($H309=1,AH$9=$R308),$J309,IF($H309=1,AI308,""))))))))</f>
        <v/>
      </c>
      <c r="AJ309" t="str">
        <f ca="1">IF($E308="","",IF($F309="",AJ308,IF(AND($M309=1,AJ$9&gt;$B$9),"",IF(AND($M309=1,AJ$9&lt;=$B$9),LOOKUP(AJ$9,$A$12:$A$111,$B$12:$B$111),IF(AND($H309=-1,AK$9=$R308),"",IF($H309=-1,AK308,IF(AND($H309=1,AI$9=$R308),$J309,IF($H309=1,AJ308,""))))))))</f>
        <v/>
      </c>
      <c r="AK309" t="str">
        <f ca="1">IF($E308="","",IF($F309="",AK308,IF(AND($M309=1,AK$9&gt;$B$9),"",IF(AND($M309=1,AK$9&lt;=$B$9),LOOKUP(AK$9,$A$12:$A$111,$B$12:$B$111),IF(AND($H309=-1,AL$9=$R308),"",IF($H309=-1,AL308,IF(AND($H309=1,AJ$9=$R308),$J309,IF($H309=1,AK308,""))))))))</f>
        <v/>
      </c>
      <c r="AL309" t="str">
        <f ca="1">IF($E308="","",IF($F309="",AL308,IF(AND($M309=1,AL$9&gt;$B$9),"",IF(AND($M309=1,AL$9&lt;=$B$9),LOOKUP(AL$9,$A$12:$A$111,$B$12:$B$111),IF(AND($H309=-1,AM$9=$R308),"",IF($H309=-1,AM308,IF(AND($H309=1,AK$9=$R308),$J309,IF($H309=1,AL308,""))))))))</f>
        <v/>
      </c>
      <c r="AM309" t="str">
        <f ca="1">IF($E308="","",IF($F309="",AM308,IF(AND($M309=1,AM$9&gt;$B$9),"",IF(AND($M309=1,AM$9&lt;=$B$9),LOOKUP(AM$9,$A$12:$A$111,$B$12:$B$111),IF(AND($H309=-1,AN$9=$R308),"",IF($H309=-1,AN308,IF(AND($H309=1,AL$9=$R308),$J309,IF($H309=1,AM308,""))))))))</f>
        <v/>
      </c>
      <c r="AN309" t="str">
        <f ca="1">IF($E308="","",IF($F309="",AN308,IF(AND($M309=1,AN$9&gt;$B$9),"",IF(AND($M309=1,AN$9&lt;=$B$9),LOOKUP(AN$9,$A$12:$A$111,$B$12:$B$111),IF(AND($H309=-1,AO$9=$R308),"",IF($H309=-1,AO308,IF(AND($H309=1,AM$9=$R308),$J309,IF($H309=1,AN308,""))))))))</f>
        <v/>
      </c>
      <c r="AO309" t="str">
        <f ca="1">IF($E308="","",IF($F309="",AO308,IF(AND($M309=1,AO$9&gt;$B$9),"",IF(AND($M309=1,AO$9&lt;=$B$9),LOOKUP(AO$9,$A$12:$A$111,$B$12:$B$111),IF(AND($H309=-1,AP$9=$R308),"",IF($H309=-1,AP308,IF(AND($H309=1,AN$9=$R308),$J309,IF($H309=1,AO308,""))))))))</f>
        <v/>
      </c>
      <c r="AP309" t="str">
        <f ca="1">IF($E308="","",IF($F309="",AP308,IF(AND($M309=1,AP$9&gt;$B$9),"",IF(AND($M309=1,AP$9&lt;=$B$9),LOOKUP(AP$9,$A$12:$A$111,$B$12:$B$111),IF(AND($H309=-1,AQ$9=$R308),"",IF($H309=-1,AQ308,IF(AND($H309=1,AO$9=$R308),$J309,IF($H309=1,AP308,""))))))))</f>
        <v/>
      </c>
      <c r="AQ309" t="str">
        <f ca="1">IF($E308="","",IF($F309="",AQ308,IF(AND($M309=1,AQ$9&gt;$B$9),"",IF(AND($M309=1,AQ$9&lt;=$B$9),LOOKUP(AQ$9,$A$12:$A$111,$B$12:$B$111),IF(AND($H309=-1,AR$9=$R308),"",IF($H309=-1,AR308,IF(AND($H309=1,AP$9=$R308),$J309,IF($H309=1,AQ308,""))))))))</f>
        <v/>
      </c>
      <c r="AR309" t="str">
        <f ca="1">IF($E308="","",IF($F309="",AR308,IF(AND($M309=1,AR$9&gt;$B$9),"",IF(AND($M309=1,AR$9&lt;=$B$9),LOOKUP(AR$9,$A$12:$A$111,$B$12:$B$111),IF(AND($H309=-1,AS$9=$R308),"",IF($H309=-1,AS308,IF(AND($H309=1,AQ$9=$R308),$J309,IF($H309=1,AR308,""))))))))</f>
        <v/>
      </c>
      <c r="AS309" t="str">
        <f ca="1">IF($E308="","",IF($F309="",AS308,IF(AND($M309=1,AS$9&gt;$B$9),"",IF(AND($M309=1,AS$9&lt;=$B$9),LOOKUP(AS$9,$A$12:$A$111,$B$12:$B$111),IF(AND($H309=-1,AT$9=$R308),"",IF($H309=-1,AT308,IF(AND($H309=1,AR$9=$R308),$J309,IF($H309=1,AS308,""))))))))</f>
        <v/>
      </c>
      <c r="AT309" t="str">
        <f ca="1">IF($E308="","",IF($F309="",AT308,IF(AND($M309=1,AT$9&gt;$B$9),"",IF(AND($M309=1,AT$9&lt;=$B$9),LOOKUP(AT$9,$A$12:$A$111,$B$12:$B$111),IF(AND($H309=-1,AU$9=$R308),"",IF($H309=-1,AU308,IF(AND($H309=1,AS$9=$R308),$J309,IF($H309=1,AT308,""))))))))</f>
        <v/>
      </c>
      <c r="AU309" t="str">
        <f ca="1">IF($E308="","",IF($F309="",AU308,IF(AND($M309=1,AU$9&gt;$B$9),"",IF(AND($M309=1,AU$9&lt;=$B$9),LOOKUP(AU$9,$A$12:$A$111,$B$12:$B$111),IF(AND($H309=-1,AV$9=$R308),"",IF($H309=-1,AV308,IF(AND($H309=1,AT$9=$R308),$J309,IF($H309=1,AU308,""))))))))</f>
        <v/>
      </c>
      <c r="AV309" t="str">
        <f ca="1">IF($E308="","",IF($F309="",AV308,IF(AND($M309=1,AV$9&gt;$B$9),"",IF(AND($M309=1,AV$9&lt;=$B$9),LOOKUP(AV$9,$A$12:$A$111,$B$12:$B$111),IF(AND($H309=-1,AW$9=$R308),"",IF($H309=-1,AW308,IF(AND($H309=1,AU$9=$R308),$J309,IF($H309=1,AV308,""))))))))</f>
        <v/>
      </c>
      <c r="AW309" t="str">
        <f ca="1">IF($E308="","",IF($F309="",AW308,IF(AND($M309=1,AW$9&gt;$B$9),"",IF(AND($M309=1,AW$9&lt;=$B$9),LOOKUP(AW$9,$A$12:$A$111,$B$12:$B$111),IF(AND($H309=-1,AX$9=$R308),"",IF($H309=-1,AX308,IF(AND($H309=1,AV$9=$R308),$J309,IF($H309=1,AW308,""))))))))</f>
        <v/>
      </c>
      <c r="AX309" t="str">
        <f ca="1">IF($E308="","",IF($F309="",AX308,IF(AND($M309=1,AX$9&gt;$B$9),"",IF(AND($M309=1,AX$9&lt;=$B$9),LOOKUP(AX$9,$A$12:$A$111,$B$12:$B$111),IF(AND($H309=-1,AY$9=$R308),"",IF($H309=-1,AY308,IF(AND($H309=1,AW$9=$R308),$J309,IF($H309=1,AX308,""))))))))</f>
        <v/>
      </c>
      <c r="AY309" t="str">
        <f ca="1">IF($E308="","",IF($F309="",AY308,IF(AND($M309=1,AY$9&gt;$B$9),"",IF(AND($M309=1,AY$9&lt;=$B$9),LOOKUP(AY$9,$A$12:$A$111,$B$12:$B$111),IF(AND($H309=-1,AZ$9=$R308),"",IF($H309=-1,AZ308,IF(AND($H309=1,AX$9=$R308),$J309,IF($H309=1,AY308,""))))))))</f>
        <v/>
      </c>
      <c r="AZ309" t="str">
        <f ca="1">IF($E308="","",IF($F309="",AZ308,IF(AND($M309=1,AZ$9&gt;$B$9),"",IF(AND($M309=1,AZ$9&lt;=$B$9),LOOKUP(AZ$9,$A$12:$A$111,$B$12:$B$111),IF(AND($H309=-1,BA$9=$R308),"",IF($H309=-1,BA308,IF(AND($H309=1,AY$9=$R308),$J309,IF($H309=1,AZ308,""))))))))</f>
        <v/>
      </c>
      <c r="BA309" t="str">
        <f ca="1">IF($E308="","",IF($F309="",BA308,IF(AND($M309=1,BA$9&gt;$B$9),"",IF(AND($M309=1,BA$9&lt;=$B$9),LOOKUP(BA$9,$A$12:$A$111,$B$12:$B$111),IF(AND($H309=-1,BB$9=$R308),"",IF($H309=-1,BB308,IF(AND($H309=1,AZ$9=$R308),$J309,IF($H309=1,BA308,""))))))))</f>
        <v/>
      </c>
      <c r="BB309" t="str">
        <f ca="1">IF($E308="","",IF($F309="",BB308,IF(AND($M309=1,BB$9&gt;$B$9),"",IF(AND($M309=1,BB$9&lt;=$B$9),LOOKUP(BB$9,$A$12:$A$111,$B$12:$B$111),IF(AND($H309=-1,BC$9=$R308),"",IF($H309=-1,BC308,IF(AND($H309=1,BA$9=$R308),$J309,IF($H309=1,BB308,""))))))))</f>
        <v/>
      </c>
      <c r="BC309" t="str">
        <f ca="1">IF($E308="","",IF($F309="",BC308,IF(AND($M309=1,BC$9&gt;$B$9),"",IF(AND($M309=1,BC$9&lt;=$B$9),LOOKUP(BC$9,$A$12:$A$111,$B$12:$B$111),IF(AND($H309=-1,BD$9=$R308),"",IF($H309=-1,BD308,IF(AND($H309=1,BB$9=$R308),$J309,IF($H309=1,BC308,""))))))))</f>
        <v/>
      </c>
      <c r="BD309" t="str">
        <f ca="1">IF($E308="","",IF($F309="",BD308,IF(AND($M309=1,BD$9&gt;$B$9),"",IF(AND($M309=1,BD$9&lt;=$B$9),LOOKUP(BD$9,$A$12:$A$111,$B$12:$B$111),IF(AND($H309=-1,BE$9=$R308),"",IF($H309=-1,BE308,IF(AND($H309=1,BC$9=$R308),$J309,IF($H309=1,BD308,""))))))))</f>
        <v/>
      </c>
      <c r="BE309" t="str">
        <f ca="1">IF($E308="","",IF($F309="",BE308,IF(AND($M309=1,BE$9&gt;$B$9),"",IF(AND($M309=1,BE$9&lt;=$B$9),LOOKUP(BE$9,$A$12:$A$111,$B$12:$B$111),IF(AND($H309=-1,BF$9=$R308),"",IF($H309=-1,BF308,IF(AND($H309=1,BD$9=$R308),$J309,IF($H309=1,BE308,""))))))))</f>
        <v/>
      </c>
      <c r="BF309" t="str">
        <f ca="1">IF($E308="","",IF($F309="",BF308,IF(AND($M309=1,BF$9&gt;$B$9),"",IF(AND($M309=1,BF$9&lt;=$B$9),LOOKUP(BF$9,$A$12:$A$111,$B$12:$B$111),IF(AND($H309=-1,BG$9=$R308),"",IF($H309=-1,BG308,IF(AND($H309=1,BE$9=$R308),$J309,IF($H309=1,BF308,""))))))))</f>
        <v/>
      </c>
      <c r="BG309" t="str">
        <f ca="1">IF($E308="","",IF($F309="",BG308,IF(AND($M309=1,BG$9&gt;$B$9),"",IF(AND($M309=1,BG$9&lt;=$B$9),LOOKUP(BG$9,$A$12:$A$111,$B$12:$B$111),IF(AND($H309=-1,BH$9=$R308),"",IF($H309=-1,BH308,IF(AND($H309=1,BF$9=$R308),$J309,IF($H309=1,BG308,""))))))))</f>
        <v/>
      </c>
      <c r="BH309" t="str">
        <f ca="1">IF($E308="","",IF($F309="",BH308,IF(AND($M309=1,BH$9&gt;$B$9),"",IF(AND($M309=1,BH$9&lt;=$B$9),LOOKUP(BH$9,$A$12:$A$111,$B$12:$B$111),IF(AND($H309=-1,BI$9=$R308),"",IF($H309=-1,BI308,IF(AND($H309=1,BG$9=$R308),$J309,IF($H309=1,BH308,""))))))))</f>
        <v/>
      </c>
      <c r="BI309" t="str">
        <f ca="1">IF($E308="","",IF($F309="",BI308,IF(AND($M309=1,BI$9&gt;$B$9),"",IF(AND($M309=1,BI$9&lt;=$B$9),LOOKUP(BI$9,$A$12:$A$111,$B$12:$B$111),IF(AND($H309=-1,BJ$9=$R308),"",IF($H309=-1,BJ308,IF(AND($H309=1,BH$9=$R308),$J309,IF($H309=1,BI308,""))))))))</f>
        <v/>
      </c>
      <c r="BJ309" t="str">
        <f ca="1">IF($E308="","",IF($F309="",BJ308,IF(AND($M309=1,BJ$9&gt;$B$9),"",IF(AND($M309=1,BJ$9&lt;=$B$9),LOOKUP(BJ$9,$A$12:$A$111,$B$12:$B$111),IF(AND($H309=-1,BK$9=$R308),"",IF($H309=-1,BK308,IF(AND($H309=1,BI$9=$R308),$J309,IF($H309=1,BJ308,""))))))))</f>
        <v/>
      </c>
      <c r="BK309" t="str">
        <f ca="1">IF($E308="","",IF($F309="",BK308,IF(AND($M309=1,BK$9&gt;$B$9),"",IF(AND($M309=1,BK$9&lt;=$B$9),LOOKUP(BK$9,$A$12:$A$111,$B$12:$B$111),IF(AND($H309=-1,BL$9=$R308),"",IF($H309=-1,BL308,IF(AND($H309=1,BJ$9=$R308),$J309,IF($H309=1,BK308,""))))))))</f>
        <v/>
      </c>
      <c r="BL309" t="str">
        <f ca="1">IF($E308="","",IF($F309="",BL308,IF(AND($M309=1,BL$9&gt;$B$9),"",IF(AND($M309=1,BL$9&lt;=$B$9),LOOKUP(BL$9,$A$12:$A$111,$B$12:$B$111),IF(AND($H309=-1,BM$9=$R308),"",IF($H309=-1,BM308,IF(AND($H309=1,BK$9=$R308),$J309,IF($H309=1,BL308,""))))))))</f>
        <v/>
      </c>
      <c r="BM309" t="str">
        <f ca="1">IF($E308="","",IF($F309="",BM308,IF(AND($M309=1,BM$9&gt;$B$9),"",IF(AND($M309=1,BM$9&lt;=$B$9),LOOKUP(BM$9,$A$12:$A$111,$B$12:$B$111),IF(AND($H309=-1,BN$9=$R308),"",IF($H309=-1,BN308,IF(AND($H309=1,BL$9=$R308),$J309,IF($H309=1,BM308,""))))))))</f>
        <v/>
      </c>
      <c r="BN309" t="str">
        <f ca="1">IF($E308="","",IF($F309="",BN308,IF(AND($M309=1,BN$9&gt;$B$9),"",IF(AND($M309=1,BN$9&lt;=$B$9),LOOKUP(BN$9,$A$12:$A$111,$B$12:$B$111),IF(AND($H309=-1,BO$9=$R308),"",IF($H309=-1,BO308,IF(AND($H309=1,BM$9=$R308),$J309,IF($H309=1,BN308,""))))))))</f>
        <v/>
      </c>
      <c r="BO309" t="str">
        <f ca="1">IF($E308="","",IF($F309="",BO308,IF(AND($M309=1,BO$9&gt;$B$9),"",IF(AND($M309=1,BO$9&lt;=$B$9),LOOKUP(BO$9,$A$12:$A$111,$B$12:$B$111),IF(AND($H309=-1,BP$9=$R308),"",IF($H309=-1,BP308,IF(AND($H309=1,BN$9=$R308),$J309,IF($H309=1,BO308,""))))))))</f>
        <v/>
      </c>
      <c r="BP309">
        <f ca="1">IF($E308="","",IF($F309="",BP308,IF(AND($M309=1,BP$9&gt;$B$9),"",IF(AND($M309=1,BP$9&lt;=$B$9),LOOKUP(BP$9,$A$12:$A$111,$B$12:$B$111),IF(AND($H309=-1,BQ$9=$R308),"",IF($H309=-1,BQ308,IF(AND($H309=1,BO$9=$R308),$J309,IF($H309=1,BP308,""))))))))</f>
        <v>0</v>
      </c>
    </row>
    <row r="310" spans="4:68" x14ac:dyDescent="0.25">
      <c r="D310" s="4">
        <v>300</v>
      </c>
      <c r="E310" s="1">
        <f t="shared" ca="1" si="39"/>
        <v>13</v>
      </c>
      <c r="F310" t="str">
        <f ca="1">IF(E309="","",IF(AND(B$3="Last",G309="Zero"),F309,IF(B$3="Last",G309,IF(AND(B$3="2nd last",G308="Zero"),F309,IF(B$3="2nd last",G308,IF(AND(B$3="Opposite",G309="Zero"),F309,IF(AND(B$3="Opposite",G309="Red"),"Black",IF(AND(B$3="Opposite",G309="Black"),"Red",IF(AND(B$3="Opposite",G309="Odd"),"Even",IF(AND(B$3="Opposite",G309="Even"),"Odd",IF(AND(B$3="Opposite",G309="High"),"Low",IF(AND(B$3="Opposite",G309="Low"),"High",IF(COUNTIF(Refs!$E$5:$I$6,B$3)=1,RevLab!B$3,"")))))))))))))</f>
        <v>Black</v>
      </c>
      <c r="G310" t="str">
        <f ca="1">IF(E310="","",IF(B$2="Red/Black",LOOKUP(E310,Refs!D:D,Refs!F:F),IF(B$2="High/Low",LOOKUP(E310,Refs!D:D,Refs!H:H),IF(B$2="Odd/Even",LOOKUP(E310,Refs!D:D,Refs!J:J),""))))</f>
        <v>Black</v>
      </c>
      <c r="H310">
        <f t="shared" ca="1" si="40"/>
        <v>1</v>
      </c>
      <c r="I310">
        <f ca="1">IF(E309="","",IF(F310="","",IF(AND(R309&gt;1,P309+Q309&gt;=$B$4),$B$4,IF(R309=1,P309,P309+Q309))))</f>
        <v>9</v>
      </c>
      <c r="J310">
        <f t="shared" ca="1" si="41"/>
        <v>9</v>
      </c>
      <c r="K310">
        <f t="shared" ca="1" si="43"/>
        <v>-324</v>
      </c>
      <c r="L310">
        <f t="shared" ca="1" si="44"/>
        <v>86</v>
      </c>
      <c r="M310">
        <f t="shared" ca="1" si="42"/>
        <v>0</v>
      </c>
      <c r="P310">
        <f t="shared" ca="1" si="36"/>
        <v>2</v>
      </c>
      <c r="Q310">
        <f t="shared" ca="1" si="37"/>
        <v>9</v>
      </c>
      <c r="R310" s="2">
        <f t="shared" ca="1" si="38"/>
        <v>5</v>
      </c>
      <c r="S310" s="4">
        <f ca="1">IF(E309="","",IF($F310="",S309,IF($M310=1,LOOKUP(S$9,$A$12:$A$111,$B$12:$B$111),IF(AND($H310=-1,T$9=$R309),"",IF($H310=-1,T309,IF($H310=1,S309))))))</f>
        <v>2</v>
      </c>
      <c r="T310">
        <f ca="1">IF($E309="","",IF($F310="",T309,IF(AND($M310=1,T$9&gt;$B$9),"",IF(AND($M310=1,T$9&lt;=$B$9),LOOKUP(T$9,$A$12:$A$111,$B$12:$B$111),IF(AND($H310=-1,U$9=$R309),"",IF($H310=-1,U309,IF(AND($H310=1,S$9=$R309),$J310,IF($H310=1,T309,""))))))))</f>
        <v>3</v>
      </c>
      <c r="U310">
        <f ca="1">IF($E309="","",IF($F310="",U309,IF(AND($M310=1,U$9&gt;$B$9),"",IF(AND($M310=1,U$9&lt;=$B$9),LOOKUP(U$9,$A$12:$A$111,$B$12:$B$111),IF(AND($H310=-1,V$9=$R309),"",IF($H310=-1,V309,IF(AND($H310=1,T$9=$R309),$J310,IF($H310=1,U309,""))))))))</f>
        <v>5</v>
      </c>
      <c r="V310">
        <f ca="1">IF($E309="","",IF($F310="",V309,IF(AND($M310=1,V$9&gt;$B$9),"",IF(AND($M310=1,V$9&lt;=$B$9),LOOKUP(V$9,$A$12:$A$111,$B$12:$B$111),IF(AND($H310=-1,W$9=$R309),"",IF($H310=-1,W309,IF(AND($H310=1,U$9=$R309),$J310,IF($H310=1,V309,""))))))))</f>
        <v>7</v>
      </c>
      <c r="W310">
        <f ca="1">IF($E309="","",IF($F310="",W309,IF(AND($M310=1,W$9&gt;$B$9),"",IF(AND($M310=1,W$9&lt;=$B$9),LOOKUP(W$9,$A$12:$A$111,$B$12:$B$111),IF(AND($H310=-1,X$9=$R309),"",IF($H310=-1,X309,IF(AND($H310=1,V$9=$R309),$J310,IF($H310=1,W309,""))))))))</f>
        <v>9</v>
      </c>
      <c r="X310" t="str">
        <f ca="1">IF($E309="","",IF($F310="",X309,IF(AND($M310=1,X$9&gt;$B$9),"",IF(AND($M310=1,X$9&lt;=$B$9),LOOKUP(X$9,$A$12:$A$111,$B$12:$B$111),IF(AND($H310=-1,Y$9=$R309),"",IF($H310=-1,Y309,IF(AND($H310=1,W$9=$R309),$J310,IF($H310=1,X309,""))))))))</f>
        <v/>
      </c>
      <c r="Y310" t="str">
        <f ca="1">IF($E309="","",IF($F310="",Y309,IF(AND($M310=1,Y$9&gt;$B$9),"",IF(AND($M310=1,Y$9&lt;=$B$9),LOOKUP(Y$9,$A$12:$A$111,$B$12:$B$111),IF(AND($H310=-1,Z$9=$R309),"",IF($H310=-1,Z309,IF(AND($H310=1,X$9=$R309),$J310,IF($H310=1,Y309,""))))))))</f>
        <v/>
      </c>
      <c r="Z310" t="str">
        <f ca="1">IF($E309="","",IF($F310="",Z309,IF(AND($M310=1,Z$9&gt;$B$9),"",IF(AND($M310=1,Z$9&lt;=$B$9),LOOKUP(Z$9,$A$12:$A$111,$B$12:$B$111),IF(AND($H310=-1,AA$9=$R309),"",IF($H310=-1,AA309,IF(AND($H310=1,Y$9=$R309),$J310,IF($H310=1,Z309,""))))))))</f>
        <v/>
      </c>
      <c r="AA310" t="str">
        <f ca="1">IF($E309="","",IF($F310="",AA309,IF(AND($M310=1,AA$9&gt;$B$9),"",IF(AND($M310=1,AA$9&lt;=$B$9),LOOKUP(AA$9,$A$12:$A$111,$B$12:$B$111),IF(AND($H310=-1,AB$9=$R309),"",IF($H310=-1,AB309,IF(AND($H310=1,Z$9=$R309),$J310,IF($H310=1,AA309,""))))))))</f>
        <v/>
      </c>
      <c r="AB310" t="str">
        <f ca="1">IF($E309="","",IF($F310="",AB309,IF(AND($M310=1,AB$9&gt;$B$9),"",IF(AND($M310=1,AB$9&lt;=$B$9),LOOKUP(AB$9,$A$12:$A$111,$B$12:$B$111),IF(AND($H310=-1,AC$9=$R309),"",IF($H310=-1,AC309,IF(AND($H310=1,AA$9=$R309),$J310,IF($H310=1,AB309,""))))))))</f>
        <v/>
      </c>
      <c r="AC310" t="str">
        <f ca="1">IF($E309="","",IF($F310="",AC309,IF(AND($M310=1,AC$9&gt;$B$9),"",IF(AND($M310=1,AC$9&lt;=$B$9),LOOKUP(AC$9,$A$12:$A$111,$B$12:$B$111),IF(AND($H310=-1,AD$9=$R309),"",IF($H310=-1,AD309,IF(AND($H310=1,AB$9=$R309),$J310,IF($H310=1,AC309,""))))))))</f>
        <v/>
      </c>
      <c r="AD310" t="str">
        <f ca="1">IF($E309="","",IF($F310="",AD309,IF(AND($M310=1,AD$9&gt;$B$9),"",IF(AND($M310=1,AD$9&lt;=$B$9),LOOKUP(AD$9,$A$12:$A$111,$B$12:$B$111),IF(AND($H310=-1,AE$9=$R309),"",IF($H310=-1,AE309,IF(AND($H310=1,AC$9=$R309),$J310,IF($H310=1,AD309,""))))))))</f>
        <v/>
      </c>
      <c r="AE310" t="str">
        <f ca="1">IF($E309="","",IF($F310="",AE309,IF(AND($M310=1,AE$9&gt;$B$9),"",IF(AND($M310=1,AE$9&lt;=$B$9),LOOKUP(AE$9,$A$12:$A$111,$B$12:$B$111),IF(AND($H310=-1,AF$9=$R309),"",IF($H310=-1,AF309,IF(AND($H310=1,AD$9=$R309),$J310,IF($H310=1,AE309,""))))))))</f>
        <v/>
      </c>
      <c r="AF310" t="str">
        <f ca="1">IF($E309="","",IF($F310="",AF309,IF(AND($M310=1,AF$9&gt;$B$9),"",IF(AND($M310=1,AF$9&lt;=$B$9),LOOKUP(AF$9,$A$12:$A$111,$B$12:$B$111),IF(AND($H310=-1,AG$9=$R309),"",IF($H310=-1,AG309,IF(AND($H310=1,AE$9=$R309),$J310,IF($H310=1,AF309,""))))))))</f>
        <v/>
      </c>
      <c r="AG310" t="str">
        <f ca="1">IF($E309="","",IF($F310="",AG309,IF(AND($M310=1,AG$9&gt;$B$9),"",IF(AND($M310=1,AG$9&lt;=$B$9),LOOKUP(AG$9,$A$12:$A$111,$B$12:$B$111),IF(AND($H310=-1,AH$9=$R309),"",IF($H310=-1,AH309,IF(AND($H310=1,AF$9=$R309),$J310,IF($H310=1,AG309,""))))))))</f>
        <v/>
      </c>
      <c r="AH310" t="str">
        <f ca="1">IF($E309="","",IF($F310="",AH309,IF(AND($M310=1,AH$9&gt;$B$9),"",IF(AND($M310=1,AH$9&lt;=$B$9),LOOKUP(AH$9,$A$12:$A$111,$B$12:$B$111),IF(AND($H310=-1,AI$9=$R309),"",IF($H310=-1,AI309,IF(AND($H310=1,AG$9=$R309),$J310,IF($H310=1,AH309,""))))))))</f>
        <v/>
      </c>
      <c r="AI310" t="str">
        <f ca="1">IF($E309="","",IF($F310="",AI309,IF(AND($M310=1,AI$9&gt;$B$9),"",IF(AND($M310=1,AI$9&lt;=$B$9),LOOKUP(AI$9,$A$12:$A$111,$B$12:$B$111),IF(AND($H310=-1,AJ$9=$R309),"",IF($H310=-1,AJ309,IF(AND($H310=1,AH$9=$R309),$J310,IF($H310=1,AI309,""))))))))</f>
        <v/>
      </c>
      <c r="AJ310" t="str">
        <f ca="1">IF($E309="","",IF($F310="",AJ309,IF(AND($M310=1,AJ$9&gt;$B$9),"",IF(AND($M310=1,AJ$9&lt;=$B$9),LOOKUP(AJ$9,$A$12:$A$111,$B$12:$B$111),IF(AND($H310=-1,AK$9=$R309),"",IF($H310=-1,AK309,IF(AND($H310=1,AI$9=$R309),$J310,IF($H310=1,AJ309,""))))))))</f>
        <v/>
      </c>
      <c r="AK310" t="str">
        <f ca="1">IF($E309="","",IF($F310="",AK309,IF(AND($M310=1,AK$9&gt;$B$9),"",IF(AND($M310=1,AK$9&lt;=$B$9),LOOKUP(AK$9,$A$12:$A$111,$B$12:$B$111),IF(AND($H310=-1,AL$9=$R309),"",IF($H310=-1,AL309,IF(AND($H310=1,AJ$9=$R309),$J310,IF($H310=1,AK309,""))))))))</f>
        <v/>
      </c>
      <c r="AL310" t="str">
        <f ca="1">IF($E309="","",IF($F310="",AL309,IF(AND($M310=1,AL$9&gt;$B$9),"",IF(AND($M310=1,AL$9&lt;=$B$9),LOOKUP(AL$9,$A$12:$A$111,$B$12:$B$111),IF(AND($H310=-1,AM$9=$R309),"",IF($H310=-1,AM309,IF(AND($H310=1,AK$9=$R309),$J310,IF($H310=1,AL309,""))))))))</f>
        <v/>
      </c>
      <c r="AM310" t="str">
        <f ca="1">IF($E309="","",IF($F310="",AM309,IF(AND($M310=1,AM$9&gt;$B$9),"",IF(AND($M310=1,AM$9&lt;=$B$9),LOOKUP(AM$9,$A$12:$A$111,$B$12:$B$111),IF(AND($H310=-1,AN$9=$R309),"",IF($H310=-1,AN309,IF(AND($H310=1,AL$9=$R309),$J310,IF($H310=1,AM309,""))))))))</f>
        <v/>
      </c>
      <c r="AN310" t="str">
        <f ca="1">IF($E309="","",IF($F310="",AN309,IF(AND($M310=1,AN$9&gt;$B$9),"",IF(AND($M310=1,AN$9&lt;=$B$9),LOOKUP(AN$9,$A$12:$A$111,$B$12:$B$111),IF(AND($H310=-1,AO$9=$R309),"",IF($H310=-1,AO309,IF(AND($H310=1,AM$9=$R309),$J310,IF($H310=1,AN309,""))))))))</f>
        <v/>
      </c>
      <c r="AO310" t="str">
        <f ca="1">IF($E309="","",IF($F310="",AO309,IF(AND($M310=1,AO$9&gt;$B$9),"",IF(AND($M310=1,AO$9&lt;=$B$9),LOOKUP(AO$9,$A$12:$A$111,$B$12:$B$111),IF(AND($H310=-1,AP$9=$R309),"",IF($H310=-1,AP309,IF(AND($H310=1,AN$9=$R309),$J310,IF($H310=1,AO309,""))))))))</f>
        <v/>
      </c>
      <c r="AP310" t="str">
        <f ca="1">IF($E309="","",IF($F310="",AP309,IF(AND($M310=1,AP$9&gt;$B$9),"",IF(AND($M310=1,AP$9&lt;=$B$9),LOOKUP(AP$9,$A$12:$A$111,$B$12:$B$111),IF(AND($H310=-1,AQ$9=$R309),"",IF($H310=-1,AQ309,IF(AND($H310=1,AO$9=$R309),$J310,IF($H310=1,AP309,""))))))))</f>
        <v/>
      </c>
      <c r="AQ310" t="str">
        <f ca="1">IF($E309="","",IF($F310="",AQ309,IF(AND($M310=1,AQ$9&gt;$B$9),"",IF(AND($M310=1,AQ$9&lt;=$B$9),LOOKUP(AQ$9,$A$12:$A$111,$B$12:$B$111),IF(AND($H310=-1,AR$9=$R309),"",IF($H310=-1,AR309,IF(AND($H310=1,AP$9=$R309),$J310,IF($H310=1,AQ309,""))))))))</f>
        <v/>
      </c>
      <c r="AR310" t="str">
        <f ca="1">IF($E309="","",IF($F310="",AR309,IF(AND($M310=1,AR$9&gt;$B$9),"",IF(AND($M310=1,AR$9&lt;=$B$9),LOOKUP(AR$9,$A$12:$A$111,$B$12:$B$111),IF(AND($H310=-1,AS$9=$R309),"",IF($H310=-1,AS309,IF(AND($H310=1,AQ$9=$R309),$J310,IF($H310=1,AR309,""))))))))</f>
        <v/>
      </c>
      <c r="AS310" t="str">
        <f ca="1">IF($E309="","",IF($F310="",AS309,IF(AND($M310=1,AS$9&gt;$B$9),"",IF(AND($M310=1,AS$9&lt;=$B$9),LOOKUP(AS$9,$A$12:$A$111,$B$12:$B$111),IF(AND($H310=-1,AT$9=$R309),"",IF($H310=-1,AT309,IF(AND($H310=1,AR$9=$R309),$J310,IF($H310=1,AS309,""))))))))</f>
        <v/>
      </c>
      <c r="AT310" t="str">
        <f ca="1">IF($E309="","",IF($F310="",AT309,IF(AND($M310=1,AT$9&gt;$B$9),"",IF(AND($M310=1,AT$9&lt;=$B$9),LOOKUP(AT$9,$A$12:$A$111,$B$12:$B$111),IF(AND($H310=-1,AU$9=$R309),"",IF($H310=-1,AU309,IF(AND($H310=1,AS$9=$R309),$J310,IF($H310=1,AT309,""))))))))</f>
        <v/>
      </c>
      <c r="AU310" t="str">
        <f ca="1">IF($E309="","",IF($F310="",AU309,IF(AND($M310=1,AU$9&gt;$B$9),"",IF(AND($M310=1,AU$9&lt;=$B$9),LOOKUP(AU$9,$A$12:$A$111,$B$12:$B$111),IF(AND($H310=-1,AV$9=$R309),"",IF($H310=-1,AV309,IF(AND($H310=1,AT$9=$R309),$J310,IF($H310=1,AU309,""))))))))</f>
        <v/>
      </c>
      <c r="AV310" t="str">
        <f ca="1">IF($E309="","",IF($F310="",AV309,IF(AND($M310=1,AV$9&gt;$B$9),"",IF(AND($M310=1,AV$9&lt;=$B$9),LOOKUP(AV$9,$A$12:$A$111,$B$12:$B$111),IF(AND($H310=-1,AW$9=$R309),"",IF($H310=-1,AW309,IF(AND($H310=1,AU$9=$R309),$J310,IF($H310=1,AV309,""))))))))</f>
        <v/>
      </c>
      <c r="AW310" t="str">
        <f ca="1">IF($E309="","",IF($F310="",AW309,IF(AND($M310=1,AW$9&gt;$B$9),"",IF(AND($M310=1,AW$9&lt;=$B$9),LOOKUP(AW$9,$A$12:$A$111,$B$12:$B$111),IF(AND($H310=-1,AX$9=$R309),"",IF($H310=-1,AX309,IF(AND($H310=1,AV$9=$R309),$J310,IF($H310=1,AW309,""))))))))</f>
        <v/>
      </c>
      <c r="AX310" t="str">
        <f ca="1">IF($E309="","",IF($F310="",AX309,IF(AND($M310=1,AX$9&gt;$B$9),"",IF(AND($M310=1,AX$9&lt;=$B$9),LOOKUP(AX$9,$A$12:$A$111,$B$12:$B$111),IF(AND($H310=-1,AY$9=$R309),"",IF($H310=-1,AY309,IF(AND($H310=1,AW$9=$R309),$J310,IF($H310=1,AX309,""))))))))</f>
        <v/>
      </c>
      <c r="AY310" t="str">
        <f ca="1">IF($E309="","",IF($F310="",AY309,IF(AND($M310=1,AY$9&gt;$B$9),"",IF(AND($M310=1,AY$9&lt;=$B$9),LOOKUP(AY$9,$A$12:$A$111,$B$12:$B$111),IF(AND($H310=-1,AZ$9=$R309),"",IF($H310=-1,AZ309,IF(AND($H310=1,AX$9=$R309),$J310,IF($H310=1,AY309,""))))))))</f>
        <v/>
      </c>
      <c r="AZ310" t="str">
        <f ca="1">IF($E309="","",IF($F310="",AZ309,IF(AND($M310=1,AZ$9&gt;$B$9),"",IF(AND($M310=1,AZ$9&lt;=$B$9),LOOKUP(AZ$9,$A$12:$A$111,$B$12:$B$111),IF(AND($H310=-1,BA$9=$R309),"",IF($H310=-1,BA309,IF(AND($H310=1,AY$9=$R309),$J310,IF($H310=1,AZ309,""))))))))</f>
        <v/>
      </c>
      <c r="BA310" t="str">
        <f ca="1">IF($E309="","",IF($F310="",BA309,IF(AND($M310=1,BA$9&gt;$B$9),"",IF(AND($M310=1,BA$9&lt;=$B$9),LOOKUP(BA$9,$A$12:$A$111,$B$12:$B$111),IF(AND($H310=-1,BB$9=$R309),"",IF($H310=-1,BB309,IF(AND($H310=1,AZ$9=$R309),$J310,IF($H310=1,BA309,""))))))))</f>
        <v/>
      </c>
      <c r="BB310" t="str">
        <f ca="1">IF($E309="","",IF($F310="",BB309,IF(AND($M310=1,BB$9&gt;$B$9),"",IF(AND($M310=1,BB$9&lt;=$B$9),LOOKUP(BB$9,$A$12:$A$111,$B$12:$B$111),IF(AND($H310=-1,BC$9=$R309),"",IF($H310=-1,BC309,IF(AND($H310=1,BA$9=$R309),$J310,IF($H310=1,BB309,""))))))))</f>
        <v/>
      </c>
      <c r="BC310" t="str">
        <f ca="1">IF($E309="","",IF($F310="",BC309,IF(AND($M310=1,BC$9&gt;$B$9),"",IF(AND($M310=1,BC$9&lt;=$B$9),LOOKUP(BC$9,$A$12:$A$111,$B$12:$B$111),IF(AND($H310=-1,BD$9=$R309),"",IF($H310=-1,BD309,IF(AND($H310=1,BB$9=$R309),$J310,IF($H310=1,BC309,""))))))))</f>
        <v/>
      </c>
      <c r="BD310" t="str">
        <f ca="1">IF($E309="","",IF($F310="",BD309,IF(AND($M310=1,BD$9&gt;$B$9),"",IF(AND($M310=1,BD$9&lt;=$B$9),LOOKUP(BD$9,$A$12:$A$111,$B$12:$B$111),IF(AND($H310=-1,BE$9=$R309),"",IF($H310=-1,BE309,IF(AND($H310=1,BC$9=$R309),$J310,IF($H310=1,BD309,""))))))))</f>
        <v/>
      </c>
      <c r="BE310" t="str">
        <f ca="1">IF($E309="","",IF($F310="",BE309,IF(AND($M310=1,BE$9&gt;$B$9),"",IF(AND($M310=1,BE$9&lt;=$B$9),LOOKUP(BE$9,$A$12:$A$111,$B$12:$B$111),IF(AND($H310=-1,BF$9=$R309),"",IF($H310=-1,BF309,IF(AND($H310=1,BD$9=$R309),$J310,IF($H310=1,BE309,""))))))))</f>
        <v/>
      </c>
      <c r="BF310" t="str">
        <f ca="1">IF($E309="","",IF($F310="",BF309,IF(AND($M310=1,BF$9&gt;$B$9),"",IF(AND($M310=1,BF$9&lt;=$B$9),LOOKUP(BF$9,$A$12:$A$111,$B$12:$B$111),IF(AND($H310=-1,BG$9=$R309),"",IF($H310=-1,BG309,IF(AND($H310=1,BE$9=$R309),$J310,IF($H310=1,BF309,""))))))))</f>
        <v/>
      </c>
      <c r="BG310" t="str">
        <f ca="1">IF($E309="","",IF($F310="",BG309,IF(AND($M310=1,BG$9&gt;$B$9),"",IF(AND($M310=1,BG$9&lt;=$B$9),LOOKUP(BG$9,$A$12:$A$111,$B$12:$B$111),IF(AND($H310=-1,BH$9=$R309),"",IF($H310=-1,BH309,IF(AND($H310=1,BF$9=$R309),$J310,IF($H310=1,BG309,""))))))))</f>
        <v/>
      </c>
      <c r="BH310" t="str">
        <f ca="1">IF($E309="","",IF($F310="",BH309,IF(AND($M310=1,BH$9&gt;$B$9),"",IF(AND($M310=1,BH$9&lt;=$B$9),LOOKUP(BH$9,$A$12:$A$111,$B$12:$B$111),IF(AND($H310=-1,BI$9=$R309),"",IF($H310=-1,BI309,IF(AND($H310=1,BG$9=$R309),$J310,IF($H310=1,BH309,""))))))))</f>
        <v/>
      </c>
      <c r="BI310" t="str">
        <f ca="1">IF($E309="","",IF($F310="",BI309,IF(AND($M310=1,BI$9&gt;$B$9),"",IF(AND($M310=1,BI$9&lt;=$B$9),LOOKUP(BI$9,$A$12:$A$111,$B$12:$B$111),IF(AND($H310=-1,BJ$9=$R309),"",IF($H310=-1,BJ309,IF(AND($H310=1,BH$9=$R309),$J310,IF($H310=1,BI309,""))))))))</f>
        <v/>
      </c>
      <c r="BJ310" t="str">
        <f ca="1">IF($E309="","",IF($F310="",BJ309,IF(AND($M310=1,BJ$9&gt;$B$9),"",IF(AND($M310=1,BJ$9&lt;=$B$9),LOOKUP(BJ$9,$A$12:$A$111,$B$12:$B$111),IF(AND($H310=-1,BK$9=$R309),"",IF($H310=-1,BK309,IF(AND($H310=1,BI$9=$R309),$J310,IF($H310=1,BJ309,""))))))))</f>
        <v/>
      </c>
      <c r="BK310" t="str">
        <f ca="1">IF($E309="","",IF($F310="",BK309,IF(AND($M310=1,BK$9&gt;$B$9),"",IF(AND($M310=1,BK$9&lt;=$B$9),LOOKUP(BK$9,$A$12:$A$111,$B$12:$B$111),IF(AND($H310=-1,BL$9=$R309),"",IF($H310=-1,BL309,IF(AND($H310=1,BJ$9=$R309),$J310,IF($H310=1,BK309,""))))))))</f>
        <v/>
      </c>
      <c r="BL310" t="str">
        <f ca="1">IF($E309="","",IF($F310="",BL309,IF(AND($M310=1,BL$9&gt;$B$9),"",IF(AND($M310=1,BL$9&lt;=$B$9),LOOKUP(BL$9,$A$12:$A$111,$B$12:$B$111),IF(AND($H310=-1,BM$9=$R309),"",IF($H310=-1,BM309,IF(AND($H310=1,BK$9=$R309),$J310,IF($H310=1,BL309,""))))))))</f>
        <v/>
      </c>
      <c r="BM310" t="str">
        <f ca="1">IF($E309="","",IF($F310="",BM309,IF(AND($M310=1,BM$9&gt;$B$9),"",IF(AND($M310=1,BM$9&lt;=$B$9),LOOKUP(BM$9,$A$12:$A$111,$B$12:$B$111),IF(AND($H310=-1,BN$9=$R309),"",IF($H310=-1,BN309,IF(AND($H310=1,BL$9=$R309),$J310,IF($H310=1,BM309,""))))))))</f>
        <v/>
      </c>
      <c r="BN310" t="str">
        <f ca="1">IF($E309="","",IF($F310="",BN309,IF(AND($M310=1,BN$9&gt;$B$9),"",IF(AND($M310=1,BN$9&lt;=$B$9),LOOKUP(BN$9,$A$12:$A$111,$B$12:$B$111),IF(AND($H310=-1,BO$9=$R309),"",IF($H310=-1,BO309,IF(AND($H310=1,BM$9=$R309),$J310,IF($H310=1,BN309,""))))))))</f>
        <v/>
      </c>
      <c r="BO310" t="str">
        <f ca="1">IF($E309="","",IF($F310="",BO309,IF(AND($M310=1,BO$9&gt;$B$9),"",IF(AND($M310=1,BO$9&lt;=$B$9),LOOKUP(BO$9,$A$12:$A$111,$B$12:$B$111),IF(AND($H310=-1,BP$9=$R309),"",IF($H310=-1,BP309,IF(AND($H310=1,BN$9=$R309),$J310,IF($H310=1,BO309,""))))))))</f>
        <v/>
      </c>
      <c r="BP310">
        <f ca="1">IF($E309="","",IF($F310="",BP309,IF(AND($M310=1,BP$9&gt;$B$9),"",IF(AND($M310=1,BP$9&lt;=$B$9),LOOKUP(BP$9,$A$12:$A$111,$B$12:$B$111),IF(AND($H310=-1,BQ$9=$R309),"",IF($H310=-1,BQ309,IF(AND($H310=1,BO$9=$R309),$J310,IF($H310=1,BP309,""))))))))</f>
        <v>0</v>
      </c>
    </row>
    <row r="311" spans="4:68" x14ac:dyDescent="0.25">
      <c r="D311" s="4">
        <v>301</v>
      </c>
      <c r="E311" s="1">
        <f t="shared" ca="1" si="39"/>
        <v>1</v>
      </c>
      <c r="F311" t="str">
        <f ca="1">IF(E310="","",IF(AND(B$3="Last",G310="Zero"),F310,IF(B$3="Last",G310,IF(AND(B$3="2nd last",G309="Zero"),F310,IF(B$3="2nd last",G309,IF(AND(B$3="Opposite",G310="Zero"),F310,IF(AND(B$3="Opposite",G310="Red"),"Black",IF(AND(B$3="Opposite",G310="Black"),"Red",IF(AND(B$3="Opposite",G310="Odd"),"Even",IF(AND(B$3="Opposite",G310="Even"),"Odd",IF(AND(B$3="Opposite",G310="High"),"Low",IF(AND(B$3="Opposite",G310="Low"),"High",IF(COUNTIF(Refs!$E$5:$I$6,B$3)=1,RevLab!B$3,"")))))))))))))</f>
        <v>Black</v>
      </c>
      <c r="G311" t="str">
        <f ca="1">IF(E311="","",IF(B$2="Red/Black",LOOKUP(E311,Refs!D:D,Refs!F:F),IF(B$2="High/Low",LOOKUP(E311,Refs!D:D,Refs!H:H),IF(B$2="Odd/Even",LOOKUP(E311,Refs!D:D,Refs!J:J),""))))</f>
        <v>Red</v>
      </c>
      <c r="H311">
        <f t="shared" ca="1" si="40"/>
        <v>-1</v>
      </c>
      <c r="I311">
        <f ca="1">IF(E310="","",IF(F311="","",IF(AND(R310&gt;1,P310+Q310&gt;=$B$4),$B$4,IF(R310=1,P310,P310+Q310))))</f>
        <v>11</v>
      </c>
      <c r="J311">
        <f t="shared" ca="1" si="41"/>
        <v>-11</v>
      </c>
      <c r="K311">
        <f t="shared" ca="1" si="43"/>
        <v>-335</v>
      </c>
      <c r="L311">
        <f t="shared" ca="1" si="44"/>
        <v>86</v>
      </c>
      <c r="M311">
        <f t="shared" ca="1" si="42"/>
        <v>0</v>
      </c>
      <c r="P311">
        <f t="shared" ca="1" si="36"/>
        <v>3</v>
      </c>
      <c r="Q311">
        <f t="shared" ca="1" si="37"/>
        <v>7</v>
      </c>
      <c r="R311" s="2">
        <f t="shared" ca="1" si="38"/>
        <v>3</v>
      </c>
      <c r="S311" s="4">
        <f ca="1">IF(E310="","",IF($F311="",S310,IF($M311=1,LOOKUP(S$9,$A$12:$A$111,$B$12:$B$111),IF(AND($H311=-1,T$9=$R310),"",IF($H311=-1,T310,IF($H311=1,S310))))))</f>
        <v>3</v>
      </c>
      <c r="T311">
        <f ca="1">IF($E310="","",IF($F311="",T310,IF(AND($M311=1,T$9&gt;$B$9),"",IF(AND($M311=1,T$9&lt;=$B$9),LOOKUP(T$9,$A$12:$A$111,$B$12:$B$111),IF(AND($H311=-1,U$9=$R310),"",IF($H311=-1,U310,IF(AND($H311=1,S$9=$R310),$J311,IF($H311=1,T310,""))))))))</f>
        <v>5</v>
      </c>
      <c r="U311">
        <f ca="1">IF($E310="","",IF($F311="",U310,IF(AND($M311=1,U$9&gt;$B$9),"",IF(AND($M311=1,U$9&lt;=$B$9),LOOKUP(U$9,$A$12:$A$111,$B$12:$B$111),IF(AND($H311=-1,V$9=$R310),"",IF($H311=-1,V310,IF(AND($H311=1,T$9=$R310),$J311,IF($H311=1,U310,""))))))))</f>
        <v>7</v>
      </c>
      <c r="V311" t="str">
        <f ca="1">IF($E310="","",IF($F311="",V310,IF(AND($M311=1,V$9&gt;$B$9),"",IF(AND($M311=1,V$9&lt;=$B$9),LOOKUP(V$9,$A$12:$A$111,$B$12:$B$111),IF(AND($H311=-1,W$9=$R310),"",IF($H311=-1,W310,IF(AND($H311=1,U$9=$R310),$J311,IF($H311=1,V310,""))))))))</f>
        <v/>
      </c>
      <c r="W311" t="str">
        <f ca="1">IF($E310="","",IF($F311="",W310,IF(AND($M311=1,W$9&gt;$B$9),"",IF(AND($M311=1,W$9&lt;=$B$9),LOOKUP(W$9,$A$12:$A$111,$B$12:$B$111),IF(AND($H311=-1,X$9=$R310),"",IF($H311=-1,X310,IF(AND($H311=1,V$9=$R310),$J311,IF($H311=1,W310,""))))))))</f>
        <v/>
      </c>
      <c r="X311" t="str">
        <f ca="1">IF($E310="","",IF($F311="",X310,IF(AND($M311=1,X$9&gt;$B$9),"",IF(AND($M311=1,X$9&lt;=$B$9),LOOKUP(X$9,$A$12:$A$111,$B$12:$B$111),IF(AND($H311=-1,Y$9=$R310),"",IF($H311=-1,Y310,IF(AND($H311=1,W$9=$R310),$J311,IF($H311=1,X310,""))))))))</f>
        <v/>
      </c>
      <c r="Y311" t="str">
        <f ca="1">IF($E310="","",IF($F311="",Y310,IF(AND($M311=1,Y$9&gt;$B$9),"",IF(AND($M311=1,Y$9&lt;=$B$9),LOOKUP(Y$9,$A$12:$A$111,$B$12:$B$111),IF(AND($H311=-1,Z$9=$R310),"",IF($H311=-1,Z310,IF(AND($H311=1,X$9=$R310),$J311,IF($H311=1,Y310,""))))))))</f>
        <v/>
      </c>
      <c r="Z311" t="str">
        <f ca="1">IF($E310="","",IF($F311="",Z310,IF(AND($M311=1,Z$9&gt;$B$9),"",IF(AND($M311=1,Z$9&lt;=$B$9),LOOKUP(Z$9,$A$12:$A$111,$B$12:$B$111),IF(AND($H311=-1,AA$9=$R310),"",IF($H311=-1,AA310,IF(AND($H311=1,Y$9=$R310),$J311,IF($H311=1,Z310,""))))))))</f>
        <v/>
      </c>
      <c r="AA311" t="str">
        <f ca="1">IF($E310="","",IF($F311="",AA310,IF(AND($M311=1,AA$9&gt;$B$9),"",IF(AND($M311=1,AA$9&lt;=$B$9),LOOKUP(AA$9,$A$12:$A$111,$B$12:$B$111),IF(AND($H311=-1,AB$9=$R310),"",IF($H311=-1,AB310,IF(AND($H311=1,Z$9=$R310),$J311,IF($H311=1,AA310,""))))))))</f>
        <v/>
      </c>
      <c r="AB311" t="str">
        <f ca="1">IF($E310="","",IF($F311="",AB310,IF(AND($M311=1,AB$9&gt;$B$9),"",IF(AND($M311=1,AB$9&lt;=$B$9),LOOKUP(AB$9,$A$12:$A$111,$B$12:$B$111),IF(AND($H311=-1,AC$9=$R310),"",IF($H311=-1,AC310,IF(AND($H311=1,AA$9=$R310),$J311,IF($H311=1,AB310,""))))))))</f>
        <v/>
      </c>
      <c r="AC311" t="str">
        <f ca="1">IF($E310="","",IF($F311="",AC310,IF(AND($M311=1,AC$9&gt;$B$9),"",IF(AND($M311=1,AC$9&lt;=$B$9),LOOKUP(AC$9,$A$12:$A$111,$B$12:$B$111),IF(AND($H311=-1,AD$9=$R310),"",IF($H311=-1,AD310,IF(AND($H311=1,AB$9=$R310),$J311,IF($H311=1,AC310,""))))))))</f>
        <v/>
      </c>
      <c r="AD311" t="str">
        <f ca="1">IF($E310="","",IF($F311="",AD310,IF(AND($M311=1,AD$9&gt;$B$9),"",IF(AND($M311=1,AD$9&lt;=$B$9),LOOKUP(AD$9,$A$12:$A$111,$B$12:$B$111),IF(AND($H311=-1,AE$9=$R310),"",IF($H311=-1,AE310,IF(AND($H311=1,AC$9=$R310),$J311,IF($H311=1,AD310,""))))))))</f>
        <v/>
      </c>
      <c r="AE311" t="str">
        <f ca="1">IF($E310="","",IF($F311="",AE310,IF(AND($M311=1,AE$9&gt;$B$9),"",IF(AND($M311=1,AE$9&lt;=$B$9),LOOKUP(AE$9,$A$12:$A$111,$B$12:$B$111),IF(AND($H311=-1,AF$9=$R310),"",IF($H311=-1,AF310,IF(AND($H311=1,AD$9=$R310),$J311,IF($H311=1,AE310,""))))))))</f>
        <v/>
      </c>
      <c r="AF311" t="str">
        <f ca="1">IF($E310="","",IF($F311="",AF310,IF(AND($M311=1,AF$9&gt;$B$9),"",IF(AND($M311=1,AF$9&lt;=$B$9),LOOKUP(AF$9,$A$12:$A$111,$B$12:$B$111),IF(AND($H311=-1,AG$9=$R310),"",IF($H311=-1,AG310,IF(AND($H311=1,AE$9=$R310),$J311,IF($H311=1,AF310,""))))))))</f>
        <v/>
      </c>
      <c r="AG311" t="str">
        <f ca="1">IF($E310="","",IF($F311="",AG310,IF(AND($M311=1,AG$9&gt;$B$9),"",IF(AND($M311=1,AG$9&lt;=$B$9),LOOKUP(AG$9,$A$12:$A$111,$B$12:$B$111),IF(AND($H311=-1,AH$9=$R310),"",IF($H311=-1,AH310,IF(AND($H311=1,AF$9=$R310),$J311,IF($H311=1,AG310,""))))))))</f>
        <v/>
      </c>
      <c r="AH311" t="str">
        <f ca="1">IF($E310="","",IF($F311="",AH310,IF(AND($M311=1,AH$9&gt;$B$9),"",IF(AND($M311=1,AH$9&lt;=$B$9),LOOKUP(AH$9,$A$12:$A$111,$B$12:$B$111),IF(AND($H311=-1,AI$9=$R310),"",IF($H311=-1,AI310,IF(AND($H311=1,AG$9=$R310),$J311,IF($H311=1,AH310,""))))))))</f>
        <v/>
      </c>
      <c r="AI311" t="str">
        <f ca="1">IF($E310="","",IF($F311="",AI310,IF(AND($M311=1,AI$9&gt;$B$9),"",IF(AND($M311=1,AI$9&lt;=$B$9),LOOKUP(AI$9,$A$12:$A$111,$B$12:$B$111),IF(AND($H311=-1,AJ$9=$R310),"",IF($H311=-1,AJ310,IF(AND($H311=1,AH$9=$R310),$J311,IF($H311=1,AI310,""))))))))</f>
        <v/>
      </c>
      <c r="AJ311" t="str">
        <f ca="1">IF($E310="","",IF($F311="",AJ310,IF(AND($M311=1,AJ$9&gt;$B$9),"",IF(AND($M311=1,AJ$9&lt;=$B$9),LOOKUP(AJ$9,$A$12:$A$111,$B$12:$B$111),IF(AND($H311=-1,AK$9=$R310),"",IF($H311=-1,AK310,IF(AND($H311=1,AI$9=$R310),$J311,IF($H311=1,AJ310,""))))))))</f>
        <v/>
      </c>
      <c r="AK311" t="str">
        <f ca="1">IF($E310="","",IF($F311="",AK310,IF(AND($M311=1,AK$9&gt;$B$9),"",IF(AND($M311=1,AK$9&lt;=$B$9),LOOKUP(AK$9,$A$12:$A$111,$B$12:$B$111),IF(AND($H311=-1,AL$9=$R310),"",IF($H311=-1,AL310,IF(AND($H311=1,AJ$9=$R310),$J311,IF($H311=1,AK310,""))))))))</f>
        <v/>
      </c>
      <c r="AL311" t="str">
        <f ca="1">IF($E310="","",IF($F311="",AL310,IF(AND($M311=1,AL$9&gt;$B$9),"",IF(AND($M311=1,AL$9&lt;=$B$9),LOOKUP(AL$9,$A$12:$A$111,$B$12:$B$111),IF(AND($H311=-1,AM$9=$R310),"",IF($H311=-1,AM310,IF(AND($H311=1,AK$9=$R310),$J311,IF($H311=1,AL310,""))))))))</f>
        <v/>
      </c>
      <c r="AM311" t="str">
        <f ca="1">IF($E310="","",IF($F311="",AM310,IF(AND($M311=1,AM$9&gt;$B$9),"",IF(AND($M311=1,AM$9&lt;=$B$9),LOOKUP(AM$9,$A$12:$A$111,$B$12:$B$111),IF(AND($H311=-1,AN$9=$R310),"",IF($H311=-1,AN310,IF(AND($H311=1,AL$9=$R310),$J311,IF($H311=1,AM310,""))))))))</f>
        <v/>
      </c>
      <c r="AN311" t="str">
        <f ca="1">IF($E310="","",IF($F311="",AN310,IF(AND($M311=1,AN$9&gt;$B$9),"",IF(AND($M311=1,AN$9&lt;=$B$9),LOOKUP(AN$9,$A$12:$A$111,$B$12:$B$111),IF(AND($H311=-1,AO$9=$R310),"",IF($H311=-1,AO310,IF(AND($H311=1,AM$9=$R310),$J311,IF($H311=1,AN310,""))))))))</f>
        <v/>
      </c>
      <c r="AO311" t="str">
        <f ca="1">IF($E310="","",IF($F311="",AO310,IF(AND($M311=1,AO$9&gt;$B$9),"",IF(AND($M311=1,AO$9&lt;=$B$9),LOOKUP(AO$9,$A$12:$A$111,$B$12:$B$111),IF(AND($H311=-1,AP$9=$R310),"",IF($H311=-1,AP310,IF(AND($H311=1,AN$9=$R310),$J311,IF($H311=1,AO310,""))))))))</f>
        <v/>
      </c>
      <c r="AP311" t="str">
        <f ca="1">IF($E310="","",IF($F311="",AP310,IF(AND($M311=1,AP$9&gt;$B$9),"",IF(AND($M311=1,AP$9&lt;=$B$9),LOOKUP(AP$9,$A$12:$A$111,$B$12:$B$111),IF(AND($H311=-1,AQ$9=$R310),"",IF($H311=-1,AQ310,IF(AND($H311=1,AO$9=$R310),$J311,IF($H311=1,AP310,""))))))))</f>
        <v/>
      </c>
      <c r="AQ311" t="str">
        <f ca="1">IF($E310="","",IF($F311="",AQ310,IF(AND($M311=1,AQ$9&gt;$B$9),"",IF(AND($M311=1,AQ$9&lt;=$B$9),LOOKUP(AQ$9,$A$12:$A$111,$B$12:$B$111),IF(AND($H311=-1,AR$9=$R310),"",IF($H311=-1,AR310,IF(AND($H311=1,AP$9=$R310),$J311,IF($H311=1,AQ310,""))))))))</f>
        <v/>
      </c>
      <c r="AR311" t="str">
        <f ca="1">IF($E310="","",IF($F311="",AR310,IF(AND($M311=1,AR$9&gt;$B$9),"",IF(AND($M311=1,AR$9&lt;=$B$9),LOOKUP(AR$9,$A$12:$A$111,$B$12:$B$111),IF(AND($H311=-1,AS$9=$R310),"",IF($H311=-1,AS310,IF(AND($H311=1,AQ$9=$R310),$J311,IF($H311=1,AR310,""))))))))</f>
        <v/>
      </c>
      <c r="AS311" t="str">
        <f ca="1">IF($E310="","",IF($F311="",AS310,IF(AND($M311=1,AS$9&gt;$B$9),"",IF(AND($M311=1,AS$9&lt;=$B$9),LOOKUP(AS$9,$A$12:$A$111,$B$12:$B$111),IF(AND($H311=-1,AT$9=$R310),"",IF($H311=-1,AT310,IF(AND($H311=1,AR$9=$R310),$J311,IF($H311=1,AS310,""))))))))</f>
        <v/>
      </c>
      <c r="AT311" t="str">
        <f ca="1">IF($E310="","",IF($F311="",AT310,IF(AND($M311=1,AT$9&gt;$B$9),"",IF(AND($M311=1,AT$9&lt;=$B$9),LOOKUP(AT$9,$A$12:$A$111,$B$12:$B$111),IF(AND($H311=-1,AU$9=$R310),"",IF($H311=-1,AU310,IF(AND($H311=1,AS$9=$R310),$J311,IF($H311=1,AT310,""))))))))</f>
        <v/>
      </c>
      <c r="AU311" t="str">
        <f ca="1">IF($E310="","",IF($F311="",AU310,IF(AND($M311=1,AU$9&gt;$B$9),"",IF(AND($M311=1,AU$9&lt;=$B$9),LOOKUP(AU$9,$A$12:$A$111,$B$12:$B$111),IF(AND($H311=-1,AV$9=$R310),"",IF($H311=-1,AV310,IF(AND($H311=1,AT$9=$R310),$J311,IF($H311=1,AU310,""))))))))</f>
        <v/>
      </c>
      <c r="AV311" t="str">
        <f ca="1">IF($E310="","",IF($F311="",AV310,IF(AND($M311=1,AV$9&gt;$B$9),"",IF(AND($M311=1,AV$9&lt;=$B$9),LOOKUP(AV$9,$A$12:$A$111,$B$12:$B$111),IF(AND($H311=-1,AW$9=$R310),"",IF($H311=-1,AW310,IF(AND($H311=1,AU$9=$R310),$J311,IF($H311=1,AV310,""))))))))</f>
        <v/>
      </c>
      <c r="AW311" t="str">
        <f ca="1">IF($E310="","",IF($F311="",AW310,IF(AND($M311=1,AW$9&gt;$B$9),"",IF(AND($M311=1,AW$9&lt;=$B$9),LOOKUP(AW$9,$A$12:$A$111,$B$12:$B$111),IF(AND($H311=-1,AX$9=$R310),"",IF($H311=-1,AX310,IF(AND($H311=1,AV$9=$R310),$J311,IF($H311=1,AW310,""))))))))</f>
        <v/>
      </c>
      <c r="AX311" t="str">
        <f ca="1">IF($E310="","",IF($F311="",AX310,IF(AND($M311=1,AX$9&gt;$B$9),"",IF(AND($M311=1,AX$9&lt;=$B$9),LOOKUP(AX$9,$A$12:$A$111,$B$12:$B$111),IF(AND($H311=-1,AY$9=$R310),"",IF($H311=-1,AY310,IF(AND($H311=1,AW$9=$R310),$J311,IF($H311=1,AX310,""))))))))</f>
        <v/>
      </c>
      <c r="AY311" t="str">
        <f ca="1">IF($E310="","",IF($F311="",AY310,IF(AND($M311=1,AY$9&gt;$B$9),"",IF(AND($M311=1,AY$9&lt;=$B$9),LOOKUP(AY$9,$A$12:$A$111,$B$12:$B$111),IF(AND($H311=-1,AZ$9=$R310),"",IF($H311=-1,AZ310,IF(AND($H311=1,AX$9=$R310),$J311,IF($H311=1,AY310,""))))))))</f>
        <v/>
      </c>
      <c r="AZ311" t="str">
        <f ca="1">IF($E310="","",IF($F311="",AZ310,IF(AND($M311=1,AZ$9&gt;$B$9),"",IF(AND($M311=1,AZ$9&lt;=$B$9),LOOKUP(AZ$9,$A$12:$A$111,$B$12:$B$111),IF(AND($H311=-1,BA$9=$R310),"",IF($H311=-1,BA310,IF(AND($H311=1,AY$9=$R310),$J311,IF($H311=1,AZ310,""))))))))</f>
        <v/>
      </c>
      <c r="BA311" t="str">
        <f ca="1">IF($E310="","",IF($F311="",BA310,IF(AND($M311=1,BA$9&gt;$B$9),"",IF(AND($M311=1,BA$9&lt;=$B$9),LOOKUP(BA$9,$A$12:$A$111,$B$12:$B$111),IF(AND($H311=-1,BB$9=$R310),"",IF($H311=-1,BB310,IF(AND($H311=1,AZ$9=$R310),$J311,IF($H311=1,BA310,""))))))))</f>
        <v/>
      </c>
      <c r="BB311" t="str">
        <f ca="1">IF($E310="","",IF($F311="",BB310,IF(AND($M311=1,BB$9&gt;$B$9),"",IF(AND($M311=1,BB$9&lt;=$B$9),LOOKUP(BB$9,$A$12:$A$111,$B$12:$B$111),IF(AND($H311=-1,BC$9=$R310),"",IF($H311=-1,BC310,IF(AND($H311=1,BA$9=$R310),$J311,IF($H311=1,BB310,""))))))))</f>
        <v/>
      </c>
      <c r="BC311" t="str">
        <f ca="1">IF($E310="","",IF($F311="",BC310,IF(AND($M311=1,BC$9&gt;$B$9),"",IF(AND($M311=1,BC$9&lt;=$B$9),LOOKUP(BC$9,$A$12:$A$111,$B$12:$B$111),IF(AND($H311=-1,BD$9=$R310),"",IF($H311=-1,BD310,IF(AND($H311=1,BB$9=$R310),$J311,IF($H311=1,BC310,""))))))))</f>
        <v/>
      </c>
      <c r="BD311" t="str">
        <f ca="1">IF($E310="","",IF($F311="",BD310,IF(AND($M311=1,BD$9&gt;$B$9),"",IF(AND($M311=1,BD$9&lt;=$B$9),LOOKUP(BD$9,$A$12:$A$111,$B$12:$B$111),IF(AND($H311=-1,BE$9=$R310),"",IF($H311=-1,BE310,IF(AND($H311=1,BC$9=$R310),$J311,IF($H311=1,BD310,""))))))))</f>
        <v/>
      </c>
      <c r="BE311" t="str">
        <f ca="1">IF($E310="","",IF($F311="",BE310,IF(AND($M311=1,BE$9&gt;$B$9),"",IF(AND($M311=1,BE$9&lt;=$B$9),LOOKUP(BE$9,$A$12:$A$111,$B$12:$B$111),IF(AND($H311=-1,BF$9=$R310),"",IF($H311=-1,BF310,IF(AND($H311=1,BD$9=$R310),$J311,IF($H311=1,BE310,""))))))))</f>
        <v/>
      </c>
      <c r="BF311" t="str">
        <f ca="1">IF($E310="","",IF($F311="",BF310,IF(AND($M311=1,BF$9&gt;$B$9),"",IF(AND($M311=1,BF$9&lt;=$B$9),LOOKUP(BF$9,$A$12:$A$111,$B$12:$B$111),IF(AND($H311=-1,BG$9=$R310),"",IF($H311=-1,BG310,IF(AND($H311=1,BE$9=$R310),$J311,IF($H311=1,BF310,""))))))))</f>
        <v/>
      </c>
      <c r="BG311" t="str">
        <f ca="1">IF($E310="","",IF($F311="",BG310,IF(AND($M311=1,BG$9&gt;$B$9),"",IF(AND($M311=1,BG$9&lt;=$B$9),LOOKUP(BG$9,$A$12:$A$111,$B$12:$B$111),IF(AND($H311=-1,BH$9=$R310),"",IF($H311=-1,BH310,IF(AND($H311=1,BF$9=$R310),$J311,IF($H311=1,BG310,""))))))))</f>
        <v/>
      </c>
      <c r="BH311" t="str">
        <f ca="1">IF($E310="","",IF($F311="",BH310,IF(AND($M311=1,BH$9&gt;$B$9),"",IF(AND($M311=1,BH$9&lt;=$B$9),LOOKUP(BH$9,$A$12:$A$111,$B$12:$B$111),IF(AND($H311=-1,BI$9=$R310),"",IF($H311=-1,BI310,IF(AND($H311=1,BG$9=$R310),$J311,IF($H311=1,BH310,""))))))))</f>
        <v/>
      </c>
      <c r="BI311" t="str">
        <f ca="1">IF($E310="","",IF($F311="",BI310,IF(AND($M311=1,BI$9&gt;$B$9),"",IF(AND($M311=1,BI$9&lt;=$B$9),LOOKUP(BI$9,$A$12:$A$111,$B$12:$B$111),IF(AND($H311=-1,BJ$9=$R310),"",IF($H311=-1,BJ310,IF(AND($H311=1,BH$9=$R310),$J311,IF($H311=1,BI310,""))))))))</f>
        <v/>
      </c>
      <c r="BJ311" t="str">
        <f ca="1">IF($E310="","",IF($F311="",BJ310,IF(AND($M311=1,BJ$9&gt;$B$9),"",IF(AND($M311=1,BJ$9&lt;=$B$9),LOOKUP(BJ$9,$A$12:$A$111,$B$12:$B$111),IF(AND($H311=-1,BK$9=$R310),"",IF($H311=-1,BK310,IF(AND($H311=1,BI$9=$R310),$J311,IF($H311=1,BJ310,""))))))))</f>
        <v/>
      </c>
      <c r="BK311" t="str">
        <f ca="1">IF($E310="","",IF($F311="",BK310,IF(AND($M311=1,BK$9&gt;$B$9),"",IF(AND($M311=1,BK$9&lt;=$B$9),LOOKUP(BK$9,$A$12:$A$111,$B$12:$B$111),IF(AND($H311=-1,BL$9=$R310),"",IF($H311=-1,BL310,IF(AND($H311=1,BJ$9=$R310),$J311,IF($H311=1,BK310,""))))))))</f>
        <v/>
      </c>
      <c r="BL311" t="str">
        <f ca="1">IF($E310="","",IF($F311="",BL310,IF(AND($M311=1,BL$9&gt;$B$9),"",IF(AND($M311=1,BL$9&lt;=$B$9),LOOKUP(BL$9,$A$12:$A$111,$B$12:$B$111),IF(AND($H311=-1,BM$9=$R310),"",IF($H311=-1,BM310,IF(AND($H311=1,BK$9=$R310),$J311,IF($H311=1,BL310,""))))))))</f>
        <v/>
      </c>
      <c r="BM311" t="str">
        <f ca="1">IF($E310="","",IF($F311="",BM310,IF(AND($M311=1,BM$9&gt;$B$9),"",IF(AND($M311=1,BM$9&lt;=$B$9),LOOKUP(BM$9,$A$12:$A$111,$B$12:$B$111),IF(AND($H311=-1,BN$9=$R310),"",IF($H311=-1,BN310,IF(AND($H311=1,BL$9=$R310),$J311,IF($H311=1,BM310,""))))))))</f>
        <v/>
      </c>
      <c r="BN311" t="str">
        <f ca="1">IF($E310="","",IF($F311="",BN310,IF(AND($M311=1,BN$9&gt;$B$9),"",IF(AND($M311=1,BN$9&lt;=$B$9),LOOKUP(BN$9,$A$12:$A$111,$B$12:$B$111),IF(AND($H311=-1,BO$9=$R310),"",IF($H311=-1,BO310,IF(AND($H311=1,BM$9=$R310),$J311,IF($H311=1,BN310,""))))))))</f>
        <v/>
      </c>
      <c r="BO311">
        <f ca="1">IF($E310="","",IF($F311="",BO310,IF(AND($M311=1,BO$9&gt;$B$9),"",IF(AND($M311=1,BO$9&lt;=$B$9),LOOKUP(BO$9,$A$12:$A$111,$B$12:$B$111),IF(AND($H311=-1,BP$9=$R310),"",IF($H311=-1,BP310,IF(AND($H311=1,BN$9=$R310),$J311,IF($H311=1,BO310,""))))))))</f>
        <v>0</v>
      </c>
      <c r="BP311">
        <f ca="1">IF($E310="","",IF($F311="",BP310,IF(AND($M311=1,BP$9&gt;$B$9),"",IF(AND($M311=1,BP$9&lt;=$B$9),LOOKUP(BP$9,$A$12:$A$111,$B$12:$B$111),IF(AND($H311=-1,BQ$9=$R310),"",IF($H311=-1,BQ310,IF(AND($H311=1,BO$9=$R310),$J311,IF($H311=1,BP310,""))))))))</f>
        <v>0</v>
      </c>
    </row>
    <row r="312" spans="4:68" x14ac:dyDescent="0.25">
      <c r="D312" s="4">
        <v>302</v>
      </c>
      <c r="E312" s="1">
        <f t="shared" ca="1" si="39"/>
        <v>21</v>
      </c>
      <c r="F312" t="str">
        <f ca="1">IF(E311="","",IF(AND(B$3="Last",G311="Zero"),F311,IF(B$3="Last",G311,IF(AND(B$3="2nd last",G310="Zero"),F311,IF(B$3="2nd last",G310,IF(AND(B$3="Opposite",G311="Zero"),F311,IF(AND(B$3="Opposite",G311="Red"),"Black",IF(AND(B$3="Opposite",G311="Black"),"Red",IF(AND(B$3="Opposite",G311="Odd"),"Even",IF(AND(B$3="Opposite",G311="Even"),"Odd",IF(AND(B$3="Opposite",G311="High"),"Low",IF(AND(B$3="Opposite",G311="Low"),"High",IF(COUNTIF(Refs!$E$5:$I$6,B$3)=1,RevLab!B$3,"")))))))))))))</f>
        <v>Black</v>
      </c>
      <c r="G312" t="str">
        <f ca="1">IF(E312="","",IF(B$2="Red/Black",LOOKUP(E312,Refs!D:D,Refs!F:F),IF(B$2="High/Low",LOOKUP(E312,Refs!D:D,Refs!H:H),IF(B$2="Odd/Even",LOOKUP(E312,Refs!D:D,Refs!J:J),""))))</f>
        <v>Red</v>
      </c>
      <c r="H312">
        <f t="shared" ca="1" si="40"/>
        <v>-1</v>
      </c>
      <c r="I312">
        <f ca="1">IF(E311="","",IF(F312="","",IF(AND(R311&gt;1,P311+Q311&gt;=$B$4),$B$4,IF(R311=1,P311,P311+Q311))))</f>
        <v>10</v>
      </c>
      <c r="J312">
        <f t="shared" ca="1" si="41"/>
        <v>-10</v>
      </c>
      <c r="K312">
        <f t="shared" ca="1" si="43"/>
        <v>-345</v>
      </c>
      <c r="L312">
        <f t="shared" ca="1" si="44"/>
        <v>86</v>
      </c>
      <c r="M312">
        <f t="shared" ca="1" si="42"/>
        <v>0</v>
      </c>
      <c r="P312">
        <f t="shared" ca="1" si="36"/>
        <v>5</v>
      </c>
      <c r="Q312">
        <f t="shared" ca="1" si="37"/>
        <v>5</v>
      </c>
      <c r="R312" s="2">
        <f t="shared" ca="1" si="38"/>
        <v>1</v>
      </c>
      <c r="S312" s="4">
        <f ca="1">IF(E311="","",IF($F312="",S311,IF($M312=1,LOOKUP(S$9,$A$12:$A$111,$B$12:$B$111),IF(AND($H312=-1,T$9=$R311),"",IF($H312=-1,T311,IF($H312=1,S311))))))</f>
        <v>5</v>
      </c>
      <c r="T312" t="str">
        <f ca="1">IF($E311="","",IF($F312="",T311,IF(AND($M312=1,T$9&gt;$B$9),"",IF(AND($M312=1,T$9&lt;=$B$9),LOOKUP(T$9,$A$12:$A$111,$B$12:$B$111),IF(AND($H312=-1,U$9=$R311),"",IF($H312=-1,U311,IF(AND($H312=1,S$9=$R311),$J312,IF($H312=1,T311,""))))))))</f>
        <v/>
      </c>
      <c r="U312" t="str">
        <f ca="1">IF($E311="","",IF($F312="",U311,IF(AND($M312=1,U$9&gt;$B$9),"",IF(AND($M312=1,U$9&lt;=$B$9),LOOKUP(U$9,$A$12:$A$111,$B$12:$B$111),IF(AND($H312=-1,V$9=$R311),"",IF($H312=-1,V311,IF(AND($H312=1,T$9=$R311),$J312,IF($H312=1,U311,""))))))))</f>
        <v/>
      </c>
      <c r="V312" t="str">
        <f ca="1">IF($E311="","",IF($F312="",V311,IF(AND($M312=1,V$9&gt;$B$9),"",IF(AND($M312=1,V$9&lt;=$B$9),LOOKUP(V$9,$A$12:$A$111,$B$12:$B$111),IF(AND($H312=-1,W$9=$R311),"",IF($H312=-1,W311,IF(AND($H312=1,U$9=$R311),$J312,IF($H312=1,V311,""))))))))</f>
        <v/>
      </c>
      <c r="W312" t="str">
        <f ca="1">IF($E311="","",IF($F312="",W311,IF(AND($M312=1,W$9&gt;$B$9),"",IF(AND($M312=1,W$9&lt;=$B$9),LOOKUP(W$9,$A$12:$A$111,$B$12:$B$111),IF(AND($H312=-1,X$9=$R311),"",IF($H312=-1,X311,IF(AND($H312=1,V$9=$R311),$J312,IF($H312=1,W311,""))))))))</f>
        <v/>
      </c>
      <c r="X312" t="str">
        <f ca="1">IF($E311="","",IF($F312="",X311,IF(AND($M312=1,X$9&gt;$B$9),"",IF(AND($M312=1,X$9&lt;=$B$9),LOOKUP(X$9,$A$12:$A$111,$B$12:$B$111),IF(AND($H312=-1,Y$9=$R311),"",IF($H312=-1,Y311,IF(AND($H312=1,W$9=$R311),$J312,IF($H312=1,X311,""))))))))</f>
        <v/>
      </c>
      <c r="Y312" t="str">
        <f ca="1">IF($E311="","",IF($F312="",Y311,IF(AND($M312=1,Y$9&gt;$B$9),"",IF(AND($M312=1,Y$9&lt;=$B$9),LOOKUP(Y$9,$A$12:$A$111,$B$12:$B$111),IF(AND($H312=-1,Z$9=$R311),"",IF($H312=-1,Z311,IF(AND($H312=1,X$9=$R311),$J312,IF($H312=1,Y311,""))))))))</f>
        <v/>
      </c>
      <c r="Z312" t="str">
        <f ca="1">IF($E311="","",IF($F312="",Z311,IF(AND($M312=1,Z$9&gt;$B$9),"",IF(AND($M312=1,Z$9&lt;=$B$9),LOOKUP(Z$9,$A$12:$A$111,$B$12:$B$111),IF(AND($H312=-1,AA$9=$R311),"",IF($H312=-1,AA311,IF(AND($H312=1,Y$9=$R311),$J312,IF($H312=1,Z311,""))))))))</f>
        <v/>
      </c>
      <c r="AA312" t="str">
        <f ca="1">IF($E311="","",IF($F312="",AA311,IF(AND($M312=1,AA$9&gt;$B$9),"",IF(AND($M312=1,AA$9&lt;=$B$9),LOOKUP(AA$9,$A$12:$A$111,$B$12:$B$111),IF(AND($H312=-1,AB$9=$R311),"",IF($H312=-1,AB311,IF(AND($H312=1,Z$9=$R311),$J312,IF($H312=1,AA311,""))))))))</f>
        <v/>
      </c>
      <c r="AB312" t="str">
        <f ca="1">IF($E311="","",IF($F312="",AB311,IF(AND($M312=1,AB$9&gt;$B$9),"",IF(AND($M312=1,AB$9&lt;=$B$9),LOOKUP(AB$9,$A$12:$A$111,$B$12:$B$111),IF(AND($H312=-1,AC$9=$R311),"",IF($H312=-1,AC311,IF(AND($H312=1,AA$9=$R311),$J312,IF($H312=1,AB311,""))))))))</f>
        <v/>
      </c>
      <c r="AC312" t="str">
        <f ca="1">IF($E311="","",IF($F312="",AC311,IF(AND($M312=1,AC$9&gt;$B$9),"",IF(AND($M312=1,AC$9&lt;=$B$9),LOOKUP(AC$9,$A$12:$A$111,$B$12:$B$111),IF(AND($H312=-1,AD$9=$R311),"",IF($H312=-1,AD311,IF(AND($H312=1,AB$9=$R311),$J312,IF($H312=1,AC311,""))))))))</f>
        <v/>
      </c>
      <c r="AD312" t="str">
        <f ca="1">IF($E311="","",IF($F312="",AD311,IF(AND($M312=1,AD$9&gt;$B$9),"",IF(AND($M312=1,AD$9&lt;=$B$9),LOOKUP(AD$9,$A$12:$A$111,$B$12:$B$111),IF(AND($H312=-1,AE$9=$R311),"",IF($H312=-1,AE311,IF(AND($H312=1,AC$9=$R311),$J312,IF($H312=1,AD311,""))))))))</f>
        <v/>
      </c>
      <c r="AE312" t="str">
        <f ca="1">IF($E311="","",IF($F312="",AE311,IF(AND($M312=1,AE$9&gt;$B$9),"",IF(AND($M312=1,AE$9&lt;=$B$9),LOOKUP(AE$9,$A$12:$A$111,$B$12:$B$111),IF(AND($H312=-1,AF$9=$R311),"",IF($H312=-1,AF311,IF(AND($H312=1,AD$9=$R311),$J312,IF($H312=1,AE311,""))))))))</f>
        <v/>
      </c>
      <c r="AF312" t="str">
        <f ca="1">IF($E311="","",IF($F312="",AF311,IF(AND($M312=1,AF$9&gt;$B$9),"",IF(AND($M312=1,AF$9&lt;=$B$9),LOOKUP(AF$9,$A$12:$A$111,$B$12:$B$111),IF(AND($H312=-1,AG$9=$R311),"",IF($H312=-1,AG311,IF(AND($H312=1,AE$9=$R311),$J312,IF($H312=1,AF311,""))))))))</f>
        <v/>
      </c>
      <c r="AG312" t="str">
        <f ca="1">IF($E311="","",IF($F312="",AG311,IF(AND($M312=1,AG$9&gt;$B$9),"",IF(AND($M312=1,AG$9&lt;=$B$9),LOOKUP(AG$9,$A$12:$A$111,$B$12:$B$111),IF(AND($H312=-1,AH$9=$R311),"",IF($H312=-1,AH311,IF(AND($H312=1,AF$9=$R311),$J312,IF($H312=1,AG311,""))))))))</f>
        <v/>
      </c>
      <c r="AH312" t="str">
        <f ca="1">IF($E311="","",IF($F312="",AH311,IF(AND($M312=1,AH$9&gt;$B$9),"",IF(AND($M312=1,AH$9&lt;=$B$9),LOOKUP(AH$9,$A$12:$A$111,$B$12:$B$111),IF(AND($H312=-1,AI$9=$R311),"",IF($H312=-1,AI311,IF(AND($H312=1,AG$9=$R311),$J312,IF($H312=1,AH311,""))))))))</f>
        <v/>
      </c>
      <c r="AI312" t="str">
        <f ca="1">IF($E311="","",IF($F312="",AI311,IF(AND($M312=1,AI$9&gt;$B$9),"",IF(AND($M312=1,AI$9&lt;=$B$9),LOOKUP(AI$9,$A$12:$A$111,$B$12:$B$111),IF(AND($H312=-1,AJ$9=$R311),"",IF($H312=-1,AJ311,IF(AND($H312=1,AH$9=$R311),$J312,IF($H312=1,AI311,""))))))))</f>
        <v/>
      </c>
      <c r="AJ312" t="str">
        <f ca="1">IF($E311="","",IF($F312="",AJ311,IF(AND($M312=1,AJ$9&gt;$B$9),"",IF(AND($M312=1,AJ$9&lt;=$B$9),LOOKUP(AJ$9,$A$12:$A$111,$B$12:$B$111),IF(AND($H312=-1,AK$9=$R311),"",IF($H312=-1,AK311,IF(AND($H312=1,AI$9=$R311),$J312,IF($H312=1,AJ311,""))))))))</f>
        <v/>
      </c>
      <c r="AK312" t="str">
        <f ca="1">IF($E311="","",IF($F312="",AK311,IF(AND($M312=1,AK$9&gt;$B$9),"",IF(AND($M312=1,AK$9&lt;=$B$9),LOOKUP(AK$9,$A$12:$A$111,$B$12:$B$111),IF(AND($H312=-1,AL$9=$R311),"",IF($H312=-1,AL311,IF(AND($H312=1,AJ$9=$R311),$J312,IF($H312=1,AK311,""))))))))</f>
        <v/>
      </c>
      <c r="AL312" t="str">
        <f ca="1">IF($E311="","",IF($F312="",AL311,IF(AND($M312=1,AL$9&gt;$B$9),"",IF(AND($M312=1,AL$9&lt;=$B$9),LOOKUP(AL$9,$A$12:$A$111,$B$12:$B$111),IF(AND($H312=-1,AM$9=$R311),"",IF($H312=-1,AM311,IF(AND($H312=1,AK$9=$R311),$J312,IF($H312=1,AL311,""))))))))</f>
        <v/>
      </c>
      <c r="AM312" t="str">
        <f ca="1">IF($E311="","",IF($F312="",AM311,IF(AND($M312=1,AM$9&gt;$B$9),"",IF(AND($M312=1,AM$9&lt;=$B$9),LOOKUP(AM$9,$A$12:$A$111,$B$12:$B$111),IF(AND($H312=-1,AN$9=$R311),"",IF($H312=-1,AN311,IF(AND($H312=1,AL$9=$R311),$J312,IF($H312=1,AM311,""))))))))</f>
        <v/>
      </c>
      <c r="AN312" t="str">
        <f ca="1">IF($E311="","",IF($F312="",AN311,IF(AND($M312=1,AN$9&gt;$B$9),"",IF(AND($M312=1,AN$9&lt;=$B$9),LOOKUP(AN$9,$A$12:$A$111,$B$12:$B$111),IF(AND($H312=-1,AO$9=$R311),"",IF($H312=-1,AO311,IF(AND($H312=1,AM$9=$R311),$J312,IF($H312=1,AN311,""))))))))</f>
        <v/>
      </c>
      <c r="AO312" t="str">
        <f ca="1">IF($E311="","",IF($F312="",AO311,IF(AND($M312=1,AO$9&gt;$B$9),"",IF(AND($M312=1,AO$9&lt;=$B$9),LOOKUP(AO$9,$A$12:$A$111,$B$12:$B$111),IF(AND($H312=-1,AP$9=$R311),"",IF($H312=-1,AP311,IF(AND($H312=1,AN$9=$R311),$J312,IF($H312=1,AO311,""))))))))</f>
        <v/>
      </c>
      <c r="AP312" t="str">
        <f ca="1">IF($E311="","",IF($F312="",AP311,IF(AND($M312=1,AP$9&gt;$B$9),"",IF(AND($M312=1,AP$9&lt;=$B$9),LOOKUP(AP$9,$A$12:$A$111,$B$12:$B$111),IF(AND($H312=-1,AQ$9=$R311),"",IF($H312=-1,AQ311,IF(AND($H312=1,AO$9=$R311),$J312,IF($H312=1,AP311,""))))))))</f>
        <v/>
      </c>
      <c r="AQ312" t="str">
        <f ca="1">IF($E311="","",IF($F312="",AQ311,IF(AND($M312=1,AQ$9&gt;$B$9),"",IF(AND($M312=1,AQ$9&lt;=$B$9),LOOKUP(AQ$9,$A$12:$A$111,$B$12:$B$111),IF(AND($H312=-1,AR$9=$R311),"",IF($H312=-1,AR311,IF(AND($H312=1,AP$9=$R311),$J312,IF($H312=1,AQ311,""))))))))</f>
        <v/>
      </c>
      <c r="AR312" t="str">
        <f ca="1">IF($E311="","",IF($F312="",AR311,IF(AND($M312=1,AR$9&gt;$B$9),"",IF(AND($M312=1,AR$9&lt;=$B$9),LOOKUP(AR$9,$A$12:$A$111,$B$12:$B$111),IF(AND($H312=-1,AS$9=$R311),"",IF($H312=-1,AS311,IF(AND($H312=1,AQ$9=$R311),$J312,IF($H312=1,AR311,""))))))))</f>
        <v/>
      </c>
      <c r="AS312" t="str">
        <f ca="1">IF($E311="","",IF($F312="",AS311,IF(AND($M312=1,AS$9&gt;$B$9),"",IF(AND($M312=1,AS$9&lt;=$B$9),LOOKUP(AS$9,$A$12:$A$111,$B$12:$B$111),IF(AND($H312=-1,AT$9=$R311),"",IF($H312=-1,AT311,IF(AND($H312=1,AR$9=$R311),$J312,IF($H312=1,AS311,""))))))))</f>
        <v/>
      </c>
      <c r="AT312" t="str">
        <f ca="1">IF($E311="","",IF($F312="",AT311,IF(AND($M312=1,AT$9&gt;$B$9),"",IF(AND($M312=1,AT$9&lt;=$B$9),LOOKUP(AT$9,$A$12:$A$111,$B$12:$B$111),IF(AND($H312=-1,AU$9=$R311),"",IF($H312=-1,AU311,IF(AND($H312=1,AS$9=$R311),$J312,IF($H312=1,AT311,""))))))))</f>
        <v/>
      </c>
      <c r="AU312" t="str">
        <f ca="1">IF($E311="","",IF($F312="",AU311,IF(AND($M312=1,AU$9&gt;$B$9),"",IF(AND($M312=1,AU$9&lt;=$B$9),LOOKUP(AU$9,$A$12:$A$111,$B$12:$B$111),IF(AND($H312=-1,AV$9=$R311),"",IF($H312=-1,AV311,IF(AND($H312=1,AT$9=$R311),$J312,IF($H312=1,AU311,""))))))))</f>
        <v/>
      </c>
      <c r="AV312" t="str">
        <f ca="1">IF($E311="","",IF($F312="",AV311,IF(AND($M312=1,AV$9&gt;$B$9),"",IF(AND($M312=1,AV$9&lt;=$B$9),LOOKUP(AV$9,$A$12:$A$111,$B$12:$B$111),IF(AND($H312=-1,AW$9=$R311),"",IF($H312=-1,AW311,IF(AND($H312=1,AU$9=$R311),$J312,IF($H312=1,AV311,""))))))))</f>
        <v/>
      </c>
      <c r="AW312" t="str">
        <f ca="1">IF($E311="","",IF($F312="",AW311,IF(AND($M312=1,AW$9&gt;$B$9),"",IF(AND($M312=1,AW$9&lt;=$B$9),LOOKUP(AW$9,$A$12:$A$111,$B$12:$B$111),IF(AND($H312=-1,AX$9=$R311),"",IF($H312=-1,AX311,IF(AND($H312=1,AV$9=$R311),$J312,IF($H312=1,AW311,""))))))))</f>
        <v/>
      </c>
      <c r="AX312" t="str">
        <f ca="1">IF($E311="","",IF($F312="",AX311,IF(AND($M312=1,AX$9&gt;$B$9),"",IF(AND($M312=1,AX$9&lt;=$B$9),LOOKUP(AX$9,$A$12:$A$111,$B$12:$B$111),IF(AND($H312=-1,AY$9=$R311),"",IF($H312=-1,AY311,IF(AND($H312=1,AW$9=$R311),$J312,IF($H312=1,AX311,""))))))))</f>
        <v/>
      </c>
      <c r="AY312" t="str">
        <f ca="1">IF($E311="","",IF($F312="",AY311,IF(AND($M312=1,AY$9&gt;$B$9),"",IF(AND($M312=1,AY$9&lt;=$B$9),LOOKUP(AY$9,$A$12:$A$111,$B$12:$B$111),IF(AND($H312=-1,AZ$9=$R311),"",IF($H312=-1,AZ311,IF(AND($H312=1,AX$9=$R311),$J312,IF($H312=1,AY311,""))))))))</f>
        <v/>
      </c>
      <c r="AZ312" t="str">
        <f ca="1">IF($E311="","",IF($F312="",AZ311,IF(AND($M312=1,AZ$9&gt;$B$9),"",IF(AND($M312=1,AZ$9&lt;=$B$9),LOOKUP(AZ$9,$A$12:$A$111,$B$12:$B$111),IF(AND($H312=-1,BA$9=$R311),"",IF($H312=-1,BA311,IF(AND($H312=1,AY$9=$R311),$J312,IF($H312=1,AZ311,""))))))))</f>
        <v/>
      </c>
      <c r="BA312" t="str">
        <f ca="1">IF($E311="","",IF($F312="",BA311,IF(AND($M312=1,BA$9&gt;$B$9),"",IF(AND($M312=1,BA$9&lt;=$B$9),LOOKUP(BA$9,$A$12:$A$111,$B$12:$B$111),IF(AND($H312=-1,BB$9=$R311),"",IF($H312=-1,BB311,IF(AND($H312=1,AZ$9=$R311),$J312,IF($H312=1,BA311,""))))))))</f>
        <v/>
      </c>
      <c r="BB312" t="str">
        <f ca="1">IF($E311="","",IF($F312="",BB311,IF(AND($M312=1,BB$9&gt;$B$9),"",IF(AND($M312=1,BB$9&lt;=$B$9),LOOKUP(BB$9,$A$12:$A$111,$B$12:$B$111),IF(AND($H312=-1,BC$9=$R311),"",IF($H312=-1,BC311,IF(AND($H312=1,BA$9=$R311),$J312,IF($H312=1,BB311,""))))))))</f>
        <v/>
      </c>
      <c r="BC312" t="str">
        <f ca="1">IF($E311="","",IF($F312="",BC311,IF(AND($M312=1,BC$9&gt;$B$9),"",IF(AND($M312=1,BC$9&lt;=$B$9),LOOKUP(BC$9,$A$12:$A$111,$B$12:$B$111),IF(AND($H312=-1,BD$9=$R311),"",IF($H312=-1,BD311,IF(AND($H312=1,BB$9=$R311),$J312,IF($H312=1,BC311,""))))))))</f>
        <v/>
      </c>
      <c r="BD312" t="str">
        <f ca="1">IF($E311="","",IF($F312="",BD311,IF(AND($M312=1,BD$9&gt;$B$9),"",IF(AND($M312=1,BD$9&lt;=$B$9),LOOKUP(BD$9,$A$12:$A$111,$B$12:$B$111),IF(AND($H312=-1,BE$9=$R311),"",IF($H312=-1,BE311,IF(AND($H312=1,BC$9=$R311),$J312,IF($H312=1,BD311,""))))))))</f>
        <v/>
      </c>
      <c r="BE312" t="str">
        <f ca="1">IF($E311="","",IF($F312="",BE311,IF(AND($M312=1,BE$9&gt;$B$9),"",IF(AND($M312=1,BE$9&lt;=$B$9),LOOKUP(BE$9,$A$12:$A$111,$B$12:$B$111),IF(AND($H312=-1,BF$9=$R311),"",IF($H312=-1,BF311,IF(AND($H312=1,BD$9=$R311),$J312,IF($H312=1,BE311,""))))))))</f>
        <v/>
      </c>
      <c r="BF312" t="str">
        <f ca="1">IF($E311="","",IF($F312="",BF311,IF(AND($M312=1,BF$9&gt;$B$9),"",IF(AND($M312=1,BF$9&lt;=$B$9),LOOKUP(BF$9,$A$12:$A$111,$B$12:$B$111),IF(AND($H312=-1,BG$9=$R311),"",IF($H312=-1,BG311,IF(AND($H312=1,BE$9=$R311),$J312,IF($H312=1,BF311,""))))))))</f>
        <v/>
      </c>
      <c r="BG312" t="str">
        <f ca="1">IF($E311="","",IF($F312="",BG311,IF(AND($M312=1,BG$9&gt;$B$9),"",IF(AND($M312=1,BG$9&lt;=$B$9),LOOKUP(BG$9,$A$12:$A$111,$B$12:$B$111),IF(AND($H312=-1,BH$9=$R311),"",IF($H312=-1,BH311,IF(AND($H312=1,BF$9=$R311),$J312,IF($H312=1,BG311,""))))))))</f>
        <v/>
      </c>
      <c r="BH312" t="str">
        <f ca="1">IF($E311="","",IF($F312="",BH311,IF(AND($M312=1,BH$9&gt;$B$9),"",IF(AND($M312=1,BH$9&lt;=$B$9),LOOKUP(BH$9,$A$12:$A$111,$B$12:$B$111),IF(AND($H312=-1,BI$9=$R311),"",IF($H312=-1,BI311,IF(AND($H312=1,BG$9=$R311),$J312,IF($H312=1,BH311,""))))))))</f>
        <v/>
      </c>
      <c r="BI312" t="str">
        <f ca="1">IF($E311="","",IF($F312="",BI311,IF(AND($M312=1,BI$9&gt;$B$9),"",IF(AND($M312=1,BI$9&lt;=$B$9),LOOKUP(BI$9,$A$12:$A$111,$B$12:$B$111),IF(AND($H312=-1,BJ$9=$R311),"",IF($H312=-1,BJ311,IF(AND($H312=1,BH$9=$R311),$J312,IF($H312=1,BI311,""))))))))</f>
        <v/>
      </c>
      <c r="BJ312" t="str">
        <f ca="1">IF($E311="","",IF($F312="",BJ311,IF(AND($M312=1,BJ$9&gt;$B$9),"",IF(AND($M312=1,BJ$9&lt;=$B$9),LOOKUP(BJ$9,$A$12:$A$111,$B$12:$B$111),IF(AND($H312=-1,BK$9=$R311),"",IF($H312=-1,BK311,IF(AND($H312=1,BI$9=$R311),$J312,IF($H312=1,BJ311,""))))))))</f>
        <v/>
      </c>
      <c r="BK312" t="str">
        <f ca="1">IF($E311="","",IF($F312="",BK311,IF(AND($M312=1,BK$9&gt;$B$9),"",IF(AND($M312=1,BK$9&lt;=$B$9),LOOKUP(BK$9,$A$12:$A$111,$B$12:$B$111),IF(AND($H312=-1,BL$9=$R311),"",IF($H312=-1,BL311,IF(AND($H312=1,BJ$9=$R311),$J312,IF($H312=1,BK311,""))))))))</f>
        <v/>
      </c>
      <c r="BL312" t="str">
        <f ca="1">IF($E311="","",IF($F312="",BL311,IF(AND($M312=1,BL$9&gt;$B$9),"",IF(AND($M312=1,BL$9&lt;=$B$9),LOOKUP(BL$9,$A$12:$A$111,$B$12:$B$111),IF(AND($H312=-1,BM$9=$R311),"",IF($H312=-1,BM311,IF(AND($H312=1,BK$9=$R311),$J312,IF($H312=1,BL311,""))))))))</f>
        <v/>
      </c>
      <c r="BM312" t="str">
        <f ca="1">IF($E311="","",IF($F312="",BM311,IF(AND($M312=1,BM$9&gt;$B$9),"",IF(AND($M312=1,BM$9&lt;=$B$9),LOOKUP(BM$9,$A$12:$A$111,$B$12:$B$111),IF(AND($H312=-1,BN$9=$R311),"",IF($H312=-1,BN311,IF(AND($H312=1,BL$9=$R311),$J312,IF($H312=1,BM311,""))))))))</f>
        <v/>
      </c>
      <c r="BN312">
        <f ca="1">IF($E311="","",IF($F312="",BN311,IF(AND($M312=1,BN$9&gt;$B$9),"",IF(AND($M312=1,BN$9&lt;=$B$9),LOOKUP(BN$9,$A$12:$A$111,$B$12:$B$111),IF(AND($H312=-1,BO$9=$R311),"",IF($H312=-1,BO311,IF(AND($H312=1,BM$9=$R311),$J312,IF($H312=1,BN311,""))))))))</f>
        <v>0</v>
      </c>
      <c r="BO312">
        <f ca="1">IF($E311="","",IF($F312="",BO311,IF(AND($M312=1,BO$9&gt;$B$9),"",IF(AND($M312=1,BO$9&lt;=$B$9),LOOKUP(BO$9,$A$12:$A$111,$B$12:$B$111),IF(AND($H312=-1,BP$9=$R311),"",IF($H312=-1,BP311,IF(AND($H312=1,BN$9=$R311),$J312,IF($H312=1,BO311,""))))))))</f>
        <v>0</v>
      </c>
      <c r="BP312">
        <f ca="1">IF($E311="","",IF($F312="",BP311,IF(AND($M312=1,BP$9&gt;$B$9),"",IF(AND($M312=1,BP$9&lt;=$B$9),LOOKUP(BP$9,$A$12:$A$111,$B$12:$B$111),IF(AND($H312=-1,BQ$9=$R311),"",IF($H312=-1,BQ311,IF(AND($H312=1,BO$9=$R311),$J312,IF($H312=1,BP311,""))))))))</f>
        <v>0</v>
      </c>
    </row>
    <row r="313" spans="4:68" x14ac:dyDescent="0.25">
      <c r="D313" s="4">
        <v>303</v>
      </c>
      <c r="E313" s="1">
        <f t="shared" ca="1" si="39"/>
        <v>3</v>
      </c>
      <c r="F313" t="str">
        <f ca="1">IF(E312="","",IF(AND(B$3="Last",G312="Zero"),F312,IF(B$3="Last",G312,IF(AND(B$3="2nd last",G311="Zero"),F312,IF(B$3="2nd last",G311,IF(AND(B$3="Opposite",G312="Zero"),F312,IF(AND(B$3="Opposite",G312="Red"),"Black",IF(AND(B$3="Opposite",G312="Black"),"Red",IF(AND(B$3="Opposite",G312="Odd"),"Even",IF(AND(B$3="Opposite",G312="Even"),"Odd",IF(AND(B$3="Opposite",G312="High"),"Low",IF(AND(B$3="Opposite",G312="Low"),"High",IF(COUNTIF(Refs!$E$5:$I$6,B$3)=1,RevLab!B$3,"")))))))))))))</f>
        <v>Black</v>
      </c>
      <c r="G313" t="str">
        <f ca="1">IF(E313="","",IF(B$2="Red/Black",LOOKUP(E313,Refs!D:D,Refs!F:F),IF(B$2="High/Low",LOOKUP(E313,Refs!D:D,Refs!H:H),IF(B$2="Odd/Even",LOOKUP(E313,Refs!D:D,Refs!J:J),""))))</f>
        <v>Red</v>
      </c>
      <c r="H313">
        <f t="shared" ca="1" si="40"/>
        <v>-1</v>
      </c>
      <c r="I313">
        <f ca="1">IF(E312="","",IF(F313="","",IF(AND(R312&gt;1,P312+Q312&gt;=$B$4),$B$4,IF(R312=1,P312,P312+Q312))))</f>
        <v>5</v>
      </c>
      <c r="J313">
        <f t="shared" ca="1" si="41"/>
        <v>-5</v>
      </c>
      <c r="K313">
        <f t="shared" ca="1" si="43"/>
        <v>-350</v>
      </c>
      <c r="L313">
        <f t="shared" ca="1" si="44"/>
        <v>86</v>
      </c>
      <c r="M313">
        <f t="shared" ca="1" si="42"/>
        <v>1</v>
      </c>
      <c r="P313">
        <f t="shared" ca="1" si="36"/>
        <v>1</v>
      </c>
      <c r="Q313">
        <f t="shared" ca="1" si="37"/>
        <v>4</v>
      </c>
      <c r="R313" s="2">
        <f t="shared" ca="1" si="38"/>
        <v>4</v>
      </c>
      <c r="S313" s="4">
        <f ca="1">IF(E312="","",IF($F313="",S312,IF($M313=1,LOOKUP(S$9,$A$12:$A$111,$B$12:$B$111),IF(AND($H313=-1,T$9=$R312),"",IF($H313=-1,T312,IF($H313=1,S312))))))</f>
        <v>1</v>
      </c>
      <c r="T313">
        <f ca="1">IF($E312="","",IF($F313="",T312,IF(AND($M313=1,T$9&gt;$B$9),"",IF(AND($M313=1,T$9&lt;=$B$9),LOOKUP(T$9,$A$12:$A$111,$B$12:$B$111),IF(AND($H313=-1,U$9=$R312),"",IF($H313=-1,U312,IF(AND($H313=1,S$9=$R312),$J313,IF($H313=1,T312,""))))))))</f>
        <v>2</v>
      </c>
      <c r="U313">
        <f ca="1">IF($E312="","",IF($F313="",U312,IF(AND($M313=1,U$9&gt;$B$9),"",IF(AND($M313=1,U$9&lt;=$B$9),LOOKUP(U$9,$A$12:$A$111,$B$12:$B$111),IF(AND($H313=-1,V$9=$R312),"",IF($H313=-1,V312,IF(AND($H313=1,T$9=$R312),$J313,IF($H313=1,U312,""))))))))</f>
        <v>3</v>
      </c>
      <c r="V313">
        <f ca="1">IF($E312="","",IF($F313="",V312,IF(AND($M313=1,V$9&gt;$B$9),"",IF(AND($M313=1,V$9&lt;=$B$9),LOOKUP(V$9,$A$12:$A$111,$B$12:$B$111),IF(AND($H313=-1,W$9=$R312),"",IF($H313=-1,W312,IF(AND($H313=1,U$9=$R312),$J313,IF($H313=1,V312,""))))))))</f>
        <v>4</v>
      </c>
      <c r="W313" t="str">
        <f ca="1">IF($E312="","",IF($F313="",W312,IF(AND($M313=1,W$9&gt;$B$9),"",IF(AND($M313=1,W$9&lt;=$B$9),LOOKUP(W$9,$A$12:$A$111,$B$12:$B$111),IF(AND($H313=-1,X$9=$R312),"",IF($H313=-1,X312,IF(AND($H313=1,V$9=$R312),$J313,IF($H313=1,W312,""))))))))</f>
        <v/>
      </c>
      <c r="X313" t="str">
        <f ca="1">IF($E312="","",IF($F313="",X312,IF(AND($M313=1,X$9&gt;$B$9),"",IF(AND($M313=1,X$9&lt;=$B$9),LOOKUP(X$9,$A$12:$A$111,$B$12:$B$111),IF(AND($H313=-1,Y$9=$R312),"",IF($H313=-1,Y312,IF(AND($H313=1,W$9=$R312),$J313,IF($H313=1,X312,""))))))))</f>
        <v/>
      </c>
      <c r="Y313" t="str">
        <f ca="1">IF($E312="","",IF($F313="",Y312,IF(AND($M313=1,Y$9&gt;$B$9),"",IF(AND($M313=1,Y$9&lt;=$B$9),LOOKUP(Y$9,$A$12:$A$111,$B$12:$B$111),IF(AND($H313=-1,Z$9=$R312),"",IF($H313=-1,Z312,IF(AND($H313=1,X$9=$R312),$J313,IF($H313=1,Y312,""))))))))</f>
        <v/>
      </c>
      <c r="Z313" t="str">
        <f ca="1">IF($E312="","",IF($F313="",Z312,IF(AND($M313=1,Z$9&gt;$B$9),"",IF(AND($M313=1,Z$9&lt;=$B$9),LOOKUP(Z$9,$A$12:$A$111,$B$12:$B$111),IF(AND($H313=-1,AA$9=$R312),"",IF($H313=-1,AA312,IF(AND($H313=1,Y$9=$R312),$J313,IF($H313=1,Z312,""))))))))</f>
        <v/>
      </c>
      <c r="AA313" t="str">
        <f ca="1">IF($E312="","",IF($F313="",AA312,IF(AND($M313=1,AA$9&gt;$B$9),"",IF(AND($M313=1,AA$9&lt;=$B$9),LOOKUP(AA$9,$A$12:$A$111,$B$12:$B$111),IF(AND($H313=-1,AB$9=$R312),"",IF($H313=-1,AB312,IF(AND($H313=1,Z$9=$R312),$J313,IF($H313=1,AA312,""))))))))</f>
        <v/>
      </c>
      <c r="AB313" t="str">
        <f ca="1">IF($E312="","",IF($F313="",AB312,IF(AND($M313=1,AB$9&gt;$B$9),"",IF(AND($M313=1,AB$9&lt;=$B$9),LOOKUP(AB$9,$A$12:$A$111,$B$12:$B$111),IF(AND($H313=-1,AC$9=$R312),"",IF($H313=-1,AC312,IF(AND($H313=1,AA$9=$R312),$J313,IF($H313=1,AB312,""))))))))</f>
        <v/>
      </c>
      <c r="AC313" t="str">
        <f ca="1">IF($E312="","",IF($F313="",AC312,IF(AND($M313=1,AC$9&gt;$B$9),"",IF(AND($M313=1,AC$9&lt;=$B$9),LOOKUP(AC$9,$A$12:$A$111,$B$12:$B$111),IF(AND($H313=-1,AD$9=$R312),"",IF($H313=-1,AD312,IF(AND($H313=1,AB$9=$R312),$J313,IF($H313=1,AC312,""))))))))</f>
        <v/>
      </c>
      <c r="AD313" t="str">
        <f ca="1">IF($E312="","",IF($F313="",AD312,IF(AND($M313=1,AD$9&gt;$B$9),"",IF(AND($M313=1,AD$9&lt;=$B$9),LOOKUP(AD$9,$A$12:$A$111,$B$12:$B$111),IF(AND($H313=-1,AE$9=$R312),"",IF($H313=-1,AE312,IF(AND($H313=1,AC$9=$R312),$J313,IF($H313=1,AD312,""))))))))</f>
        <v/>
      </c>
      <c r="AE313" t="str">
        <f ca="1">IF($E312="","",IF($F313="",AE312,IF(AND($M313=1,AE$9&gt;$B$9),"",IF(AND($M313=1,AE$9&lt;=$B$9),LOOKUP(AE$9,$A$12:$A$111,$B$12:$B$111),IF(AND($H313=-1,AF$9=$R312),"",IF($H313=-1,AF312,IF(AND($H313=1,AD$9=$R312),$J313,IF($H313=1,AE312,""))))))))</f>
        <v/>
      </c>
      <c r="AF313" t="str">
        <f ca="1">IF($E312="","",IF($F313="",AF312,IF(AND($M313=1,AF$9&gt;$B$9),"",IF(AND($M313=1,AF$9&lt;=$B$9),LOOKUP(AF$9,$A$12:$A$111,$B$12:$B$111),IF(AND($H313=-1,AG$9=$R312),"",IF($H313=-1,AG312,IF(AND($H313=1,AE$9=$R312),$J313,IF($H313=1,AF312,""))))))))</f>
        <v/>
      </c>
      <c r="AG313" t="str">
        <f ca="1">IF($E312="","",IF($F313="",AG312,IF(AND($M313=1,AG$9&gt;$B$9),"",IF(AND($M313=1,AG$9&lt;=$B$9),LOOKUP(AG$9,$A$12:$A$111,$B$12:$B$111),IF(AND($H313=-1,AH$9=$R312),"",IF($H313=-1,AH312,IF(AND($H313=1,AF$9=$R312),$J313,IF($H313=1,AG312,""))))))))</f>
        <v/>
      </c>
      <c r="AH313" t="str">
        <f ca="1">IF($E312="","",IF($F313="",AH312,IF(AND($M313=1,AH$9&gt;$B$9),"",IF(AND($M313=1,AH$9&lt;=$B$9),LOOKUP(AH$9,$A$12:$A$111,$B$12:$B$111),IF(AND($H313=-1,AI$9=$R312),"",IF($H313=-1,AI312,IF(AND($H313=1,AG$9=$R312),$J313,IF($H313=1,AH312,""))))))))</f>
        <v/>
      </c>
      <c r="AI313" t="str">
        <f ca="1">IF($E312="","",IF($F313="",AI312,IF(AND($M313=1,AI$9&gt;$B$9),"",IF(AND($M313=1,AI$9&lt;=$B$9),LOOKUP(AI$9,$A$12:$A$111,$B$12:$B$111),IF(AND($H313=-1,AJ$9=$R312),"",IF($H313=-1,AJ312,IF(AND($H313=1,AH$9=$R312),$J313,IF($H313=1,AI312,""))))))))</f>
        <v/>
      </c>
      <c r="AJ313" t="str">
        <f ca="1">IF($E312="","",IF($F313="",AJ312,IF(AND($M313=1,AJ$9&gt;$B$9),"",IF(AND($M313=1,AJ$9&lt;=$B$9),LOOKUP(AJ$9,$A$12:$A$111,$B$12:$B$111),IF(AND($H313=-1,AK$9=$R312),"",IF($H313=-1,AK312,IF(AND($H313=1,AI$9=$R312),$J313,IF($H313=1,AJ312,""))))))))</f>
        <v/>
      </c>
      <c r="AK313" t="str">
        <f ca="1">IF($E312="","",IF($F313="",AK312,IF(AND($M313=1,AK$9&gt;$B$9),"",IF(AND($M313=1,AK$9&lt;=$B$9),LOOKUP(AK$9,$A$12:$A$111,$B$12:$B$111),IF(AND($H313=-1,AL$9=$R312),"",IF($H313=-1,AL312,IF(AND($H313=1,AJ$9=$R312),$J313,IF($H313=1,AK312,""))))))))</f>
        <v/>
      </c>
      <c r="AL313" t="str">
        <f ca="1">IF($E312="","",IF($F313="",AL312,IF(AND($M313=1,AL$9&gt;$B$9),"",IF(AND($M313=1,AL$9&lt;=$B$9),LOOKUP(AL$9,$A$12:$A$111,$B$12:$B$111),IF(AND($H313=-1,AM$9=$R312),"",IF($H313=-1,AM312,IF(AND($H313=1,AK$9=$R312),$J313,IF($H313=1,AL312,""))))))))</f>
        <v/>
      </c>
      <c r="AM313" t="str">
        <f ca="1">IF($E312="","",IF($F313="",AM312,IF(AND($M313=1,AM$9&gt;$B$9),"",IF(AND($M313=1,AM$9&lt;=$B$9),LOOKUP(AM$9,$A$12:$A$111,$B$12:$B$111),IF(AND($H313=-1,AN$9=$R312),"",IF($H313=-1,AN312,IF(AND($H313=1,AL$9=$R312),$J313,IF($H313=1,AM312,""))))))))</f>
        <v/>
      </c>
      <c r="AN313" t="str">
        <f ca="1">IF($E312="","",IF($F313="",AN312,IF(AND($M313=1,AN$9&gt;$B$9),"",IF(AND($M313=1,AN$9&lt;=$B$9),LOOKUP(AN$9,$A$12:$A$111,$B$12:$B$111),IF(AND($H313=-1,AO$9=$R312),"",IF($H313=-1,AO312,IF(AND($H313=1,AM$9=$R312),$J313,IF($H313=1,AN312,""))))))))</f>
        <v/>
      </c>
      <c r="AO313" t="str">
        <f ca="1">IF($E312="","",IF($F313="",AO312,IF(AND($M313=1,AO$9&gt;$B$9),"",IF(AND($M313=1,AO$9&lt;=$B$9),LOOKUP(AO$9,$A$12:$A$111,$B$12:$B$111),IF(AND($H313=-1,AP$9=$R312),"",IF($H313=-1,AP312,IF(AND($H313=1,AN$9=$R312),$J313,IF($H313=1,AO312,""))))))))</f>
        <v/>
      </c>
      <c r="AP313" t="str">
        <f ca="1">IF($E312="","",IF($F313="",AP312,IF(AND($M313=1,AP$9&gt;$B$9),"",IF(AND($M313=1,AP$9&lt;=$B$9),LOOKUP(AP$9,$A$12:$A$111,$B$12:$B$111),IF(AND($H313=-1,AQ$9=$R312),"",IF($H313=-1,AQ312,IF(AND($H313=1,AO$9=$R312),$J313,IF($H313=1,AP312,""))))))))</f>
        <v/>
      </c>
      <c r="AQ313" t="str">
        <f ca="1">IF($E312="","",IF($F313="",AQ312,IF(AND($M313=1,AQ$9&gt;$B$9),"",IF(AND($M313=1,AQ$9&lt;=$B$9),LOOKUP(AQ$9,$A$12:$A$111,$B$12:$B$111),IF(AND($H313=-1,AR$9=$R312),"",IF($H313=-1,AR312,IF(AND($H313=1,AP$9=$R312),$J313,IF($H313=1,AQ312,""))))))))</f>
        <v/>
      </c>
      <c r="AR313" t="str">
        <f ca="1">IF($E312="","",IF($F313="",AR312,IF(AND($M313=1,AR$9&gt;$B$9),"",IF(AND($M313=1,AR$9&lt;=$B$9),LOOKUP(AR$9,$A$12:$A$111,$B$12:$B$111),IF(AND($H313=-1,AS$9=$R312),"",IF($H313=-1,AS312,IF(AND($H313=1,AQ$9=$R312),$J313,IF($H313=1,AR312,""))))))))</f>
        <v/>
      </c>
      <c r="AS313" t="str">
        <f ca="1">IF($E312="","",IF($F313="",AS312,IF(AND($M313=1,AS$9&gt;$B$9),"",IF(AND($M313=1,AS$9&lt;=$B$9),LOOKUP(AS$9,$A$12:$A$111,$B$12:$B$111),IF(AND($H313=-1,AT$9=$R312),"",IF($H313=-1,AT312,IF(AND($H313=1,AR$9=$R312),$J313,IF($H313=1,AS312,""))))))))</f>
        <v/>
      </c>
      <c r="AT313" t="str">
        <f ca="1">IF($E312="","",IF($F313="",AT312,IF(AND($M313=1,AT$9&gt;$B$9),"",IF(AND($M313=1,AT$9&lt;=$B$9),LOOKUP(AT$9,$A$12:$A$111,$B$12:$B$111),IF(AND($H313=-1,AU$9=$R312),"",IF($H313=-1,AU312,IF(AND($H313=1,AS$9=$R312),$J313,IF($H313=1,AT312,""))))))))</f>
        <v/>
      </c>
      <c r="AU313" t="str">
        <f ca="1">IF($E312="","",IF($F313="",AU312,IF(AND($M313=1,AU$9&gt;$B$9),"",IF(AND($M313=1,AU$9&lt;=$B$9),LOOKUP(AU$9,$A$12:$A$111,$B$12:$B$111),IF(AND($H313=-1,AV$9=$R312),"",IF($H313=-1,AV312,IF(AND($H313=1,AT$9=$R312),$J313,IF($H313=1,AU312,""))))))))</f>
        <v/>
      </c>
      <c r="AV313" t="str">
        <f ca="1">IF($E312="","",IF($F313="",AV312,IF(AND($M313=1,AV$9&gt;$B$9),"",IF(AND($M313=1,AV$9&lt;=$B$9),LOOKUP(AV$9,$A$12:$A$111,$B$12:$B$111),IF(AND($H313=-1,AW$9=$R312),"",IF($H313=-1,AW312,IF(AND($H313=1,AU$9=$R312),$J313,IF($H313=1,AV312,""))))))))</f>
        <v/>
      </c>
      <c r="AW313" t="str">
        <f ca="1">IF($E312="","",IF($F313="",AW312,IF(AND($M313=1,AW$9&gt;$B$9),"",IF(AND($M313=1,AW$9&lt;=$B$9),LOOKUP(AW$9,$A$12:$A$111,$B$12:$B$111),IF(AND($H313=-1,AX$9=$R312),"",IF($H313=-1,AX312,IF(AND($H313=1,AV$9=$R312),$J313,IF($H313=1,AW312,""))))))))</f>
        <v/>
      </c>
      <c r="AX313" t="str">
        <f ca="1">IF($E312="","",IF($F313="",AX312,IF(AND($M313=1,AX$9&gt;$B$9),"",IF(AND($M313=1,AX$9&lt;=$B$9),LOOKUP(AX$9,$A$12:$A$111,$B$12:$B$111),IF(AND($H313=-1,AY$9=$R312),"",IF($H313=-1,AY312,IF(AND($H313=1,AW$9=$R312),$J313,IF($H313=1,AX312,""))))))))</f>
        <v/>
      </c>
      <c r="AY313" t="str">
        <f ca="1">IF($E312="","",IF($F313="",AY312,IF(AND($M313=1,AY$9&gt;$B$9),"",IF(AND($M313=1,AY$9&lt;=$B$9),LOOKUP(AY$9,$A$12:$A$111,$B$12:$B$111),IF(AND($H313=-1,AZ$9=$R312),"",IF($H313=-1,AZ312,IF(AND($H313=1,AX$9=$R312),$J313,IF($H313=1,AY312,""))))))))</f>
        <v/>
      </c>
      <c r="AZ313" t="str">
        <f ca="1">IF($E312="","",IF($F313="",AZ312,IF(AND($M313=1,AZ$9&gt;$B$9),"",IF(AND($M313=1,AZ$9&lt;=$B$9),LOOKUP(AZ$9,$A$12:$A$111,$B$12:$B$111),IF(AND($H313=-1,BA$9=$R312),"",IF($H313=-1,BA312,IF(AND($H313=1,AY$9=$R312),$J313,IF($H313=1,AZ312,""))))))))</f>
        <v/>
      </c>
      <c r="BA313" t="str">
        <f ca="1">IF($E312="","",IF($F313="",BA312,IF(AND($M313=1,BA$9&gt;$B$9),"",IF(AND($M313=1,BA$9&lt;=$B$9),LOOKUP(BA$9,$A$12:$A$111,$B$12:$B$111),IF(AND($H313=-1,BB$9=$R312),"",IF($H313=-1,BB312,IF(AND($H313=1,AZ$9=$R312),$J313,IF($H313=1,BA312,""))))))))</f>
        <v/>
      </c>
      <c r="BB313" t="str">
        <f ca="1">IF($E312="","",IF($F313="",BB312,IF(AND($M313=1,BB$9&gt;$B$9),"",IF(AND($M313=1,BB$9&lt;=$B$9),LOOKUP(BB$9,$A$12:$A$111,$B$12:$B$111),IF(AND($H313=-1,BC$9=$R312),"",IF($H313=-1,BC312,IF(AND($H313=1,BA$9=$R312),$J313,IF($H313=1,BB312,""))))))))</f>
        <v/>
      </c>
      <c r="BC313" t="str">
        <f ca="1">IF($E312="","",IF($F313="",BC312,IF(AND($M313=1,BC$9&gt;$B$9),"",IF(AND($M313=1,BC$9&lt;=$B$9),LOOKUP(BC$9,$A$12:$A$111,$B$12:$B$111),IF(AND($H313=-1,BD$9=$R312),"",IF($H313=-1,BD312,IF(AND($H313=1,BB$9=$R312),$J313,IF($H313=1,BC312,""))))))))</f>
        <v/>
      </c>
      <c r="BD313" t="str">
        <f ca="1">IF($E312="","",IF($F313="",BD312,IF(AND($M313=1,BD$9&gt;$B$9),"",IF(AND($M313=1,BD$9&lt;=$B$9),LOOKUP(BD$9,$A$12:$A$111,$B$12:$B$111),IF(AND($H313=-1,BE$9=$R312),"",IF($H313=-1,BE312,IF(AND($H313=1,BC$9=$R312),$J313,IF($H313=1,BD312,""))))))))</f>
        <v/>
      </c>
      <c r="BE313" t="str">
        <f ca="1">IF($E312="","",IF($F313="",BE312,IF(AND($M313=1,BE$9&gt;$B$9),"",IF(AND($M313=1,BE$9&lt;=$B$9),LOOKUP(BE$9,$A$12:$A$111,$B$12:$B$111),IF(AND($H313=-1,BF$9=$R312),"",IF($H313=-1,BF312,IF(AND($H313=1,BD$9=$R312),$J313,IF($H313=1,BE312,""))))))))</f>
        <v/>
      </c>
      <c r="BF313" t="str">
        <f ca="1">IF($E312="","",IF($F313="",BF312,IF(AND($M313=1,BF$9&gt;$B$9),"",IF(AND($M313=1,BF$9&lt;=$B$9),LOOKUP(BF$9,$A$12:$A$111,$B$12:$B$111),IF(AND($H313=-1,BG$9=$R312),"",IF($H313=-1,BG312,IF(AND($H313=1,BE$9=$R312),$J313,IF($H313=1,BF312,""))))))))</f>
        <v/>
      </c>
      <c r="BG313" t="str">
        <f ca="1">IF($E312="","",IF($F313="",BG312,IF(AND($M313=1,BG$9&gt;$B$9),"",IF(AND($M313=1,BG$9&lt;=$B$9),LOOKUP(BG$9,$A$12:$A$111,$B$12:$B$111),IF(AND($H313=-1,BH$9=$R312),"",IF($H313=-1,BH312,IF(AND($H313=1,BF$9=$R312),$J313,IF($H313=1,BG312,""))))))))</f>
        <v/>
      </c>
      <c r="BH313" t="str">
        <f ca="1">IF($E312="","",IF($F313="",BH312,IF(AND($M313=1,BH$9&gt;$B$9),"",IF(AND($M313=1,BH$9&lt;=$B$9),LOOKUP(BH$9,$A$12:$A$111,$B$12:$B$111),IF(AND($H313=-1,BI$9=$R312),"",IF($H313=-1,BI312,IF(AND($H313=1,BG$9=$R312),$J313,IF($H313=1,BH312,""))))))))</f>
        <v/>
      </c>
      <c r="BI313" t="str">
        <f ca="1">IF($E312="","",IF($F313="",BI312,IF(AND($M313=1,BI$9&gt;$B$9),"",IF(AND($M313=1,BI$9&lt;=$B$9),LOOKUP(BI$9,$A$12:$A$111,$B$12:$B$111),IF(AND($H313=-1,BJ$9=$R312),"",IF($H313=-1,BJ312,IF(AND($H313=1,BH$9=$R312),$J313,IF($H313=1,BI312,""))))))))</f>
        <v/>
      </c>
      <c r="BJ313" t="str">
        <f ca="1">IF($E312="","",IF($F313="",BJ312,IF(AND($M313=1,BJ$9&gt;$B$9),"",IF(AND($M313=1,BJ$9&lt;=$B$9),LOOKUP(BJ$9,$A$12:$A$111,$B$12:$B$111),IF(AND($H313=-1,BK$9=$R312),"",IF($H313=-1,BK312,IF(AND($H313=1,BI$9=$R312),$J313,IF($H313=1,BJ312,""))))))))</f>
        <v/>
      </c>
      <c r="BK313" t="str">
        <f ca="1">IF($E312="","",IF($F313="",BK312,IF(AND($M313=1,BK$9&gt;$B$9),"",IF(AND($M313=1,BK$9&lt;=$B$9),LOOKUP(BK$9,$A$12:$A$111,$B$12:$B$111),IF(AND($H313=-1,BL$9=$R312),"",IF($H313=-1,BL312,IF(AND($H313=1,BJ$9=$R312),$J313,IF($H313=1,BK312,""))))))))</f>
        <v/>
      </c>
      <c r="BL313" t="str">
        <f ca="1">IF($E312="","",IF($F313="",BL312,IF(AND($M313=1,BL$9&gt;$B$9),"",IF(AND($M313=1,BL$9&lt;=$B$9),LOOKUP(BL$9,$A$12:$A$111,$B$12:$B$111),IF(AND($H313=-1,BM$9=$R312),"",IF($H313=-1,BM312,IF(AND($H313=1,BK$9=$R312),$J313,IF($H313=1,BL312,""))))))))</f>
        <v/>
      </c>
      <c r="BM313" t="str">
        <f ca="1">IF($E312="","",IF($F313="",BM312,IF(AND($M313=1,BM$9&gt;$B$9),"",IF(AND($M313=1,BM$9&lt;=$B$9),LOOKUP(BM$9,$A$12:$A$111,$B$12:$B$111),IF(AND($H313=-1,BN$9=$R312),"",IF($H313=-1,BN312,IF(AND($H313=1,BL$9=$R312),$J313,IF($H313=1,BM312,""))))))))</f>
        <v/>
      </c>
      <c r="BN313" t="str">
        <f ca="1">IF($E312="","",IF($F313="",BN312,IF(AND($M313=1,BN$9&gt;$B$9),"",IF(AND($M313=1,BN$9&lt;=$B$9),LOOKUP(BN$9,$A$12:$A$111,$B$12:$B$111),IF(AND($H313=-1,BO$9=$R312),"",IF($H313=-1,BO312,IF(AND($H313=1,BM$9=$R312),$J313,IF($H313=1,BN312,""))))))))</f>
        <v/>
      </c>
      <c r="BO313" t="str">
        <f ca="1">IF($E312="","",IF($F313="",BO312,IF(AND($M313=1,BO$9&gt;$B$9),"",IF(AND($M313=1,BO$9&lt;=$B$9),LOOKUP(BO$9,$A$12:$A$111,$B$12:$B$111),IF(AND($H313=-1,BP$9=$R312),"",IF($H313=-1,BP312,IF(AND($H313=1,BN$9=$R312),$J313,IF($H313=1,BO312,""))))))))</f>
        <v/>
      </c>
      <c r="BP313" t="str">
        <f ca="1">IF($E312="","",IF($F313="",BP312,IF(AND($M313=1,BP$9&gt;$B$9),"",IF(AND($M313=1,BP$9&lt;=$B$9),LOOKUP(BP$9,$A$12:$A$111,$B$12:$B$111),IF(AND($H313=-1,BQ$9=$R312),"",IF($H313=-1,BQ312,IF(AND($H313=1,BO$9=$R312),$J313,IF($H313=1,BP312,""))))))))</f>
        <v/>
      </c>
    </row>
    <row r="314" spans="4:68" x14ac:dyDescent="0.25">
      <c r="D314" s="4">
        <v>304</v>
      </c>
      <c r="E314" s="1">
        <f t="shared" ca="1" si="39"/>
        <v>20</v>
      </c>
      <c r="F314" t="str">
        <f ca="1">IF(E313="","",IF(AND(B$3="Last",G313="Zero"),F313,IF(B$3="Last",G313,IF(AND(B$3="2nd last",G312="Zero"),F313,IF(B$3="2nd last",G312,IF(AND(B$3="Opposite",G313="Zero"),F313,IF(AND(B$3="Opposite",G313="Red"),"Black",IF(AND(B$3="Opposite",G313="Black"),"Red",IF(AND(B$3="Opposite",G313="Odd"),"Even",IF(AND(B$3="Opposite",G313="Even"),"Odd",IF(AND(B$3="Opposite",G313="High"),"Low",IF(AND(B$3="Opposite",G313="Low"),"High",IF(COUNTIF(Refs!$E$5:$I$6,B$3)=1,RevLab!B$3,"")))))))))))))</f>
        <v>Black</v>
      </c>
      <c r="G314" t="str">
        <f ca="1">IF(E314="","",IF(B$2="Red/Black",LOOKUP(E314,Refs!D:D,Refs!F:F),IF(B$2="High/Low",LOOKUP(E314,Refs!D:D,Refs!H:H),IF(B$2="Odd/Even",LOOKUP(E314,Refs!D:D,Refs!J:J),""))))</f>
        <v>Black</v>
      </c>
      <c r="H314">
        <f t="shared" ca="1" si="40"/>
        <v>1</v>
      </c>
      <c r="I314">
        <f ca="1">IF(E313="","",IF(F314="","",IF(AND(R313&gt;1,P313+Q313&gt;=$B$4),$B$4,IF(R313=1,P313,P313+Q313))))</f>
        <v>5</v>
      </c>
      <c r="J314">
        <f t="shared" ca="1" si="41"/>
        <v>5</v>
      </c>
      <c r="K314">
        <f t="shared" ca="1" si="43"/>
        <v>-345</v>
      </c>
      <c r="L314">
        <f t="shared" ca="1" si="44"/>
        <v>86</v>
      </c>
      <c r="M314">
        <f t="shared" ca="1" si="42"/>
        <v>0</v>
      </c>
      <c r="P314">
        <f t="shared" ca="1" si="36"/>
        <v>1</v>
      </c>
      <c r="Q314">
        <f t="shared" ca="1" si="37"/>
        <v>5</v>
      </c>
      <c r="R314" s="2">
        <f t="shared" ca="1" si="38"/>
        <v>5</v>
      </c>
      <c r="S314" s="4">
        <f ca="1">IF(E313="","",IF($F314="",S313,IF($M314=1,LOOKUP(S$9,$A$12:$A$111,$B$12:$B$111),IF(AND($H314=-1,T$9=$R313),"",IF($H314=-1,T313,IF($H314=1,S313))))))</f>
        <v>1</v>
      </c>
      <c r="T314">
        <f ca="1">IF($E313="","",IF($F314="",T313,IF(AND($M314=1,T$9&gt;$B$9),"",IF(AND($M314=1,T$9&lt;=$B$9),LOOKUP(T$9,$A$12:$A$111,$B$12:$B$111),IF(AND($H314=-1,U$9=$R313),"",IF($H314=-1,U313,IF(AND($H314=1,S$9=$R313),$J314,IF($H314=1,T313,""))))))))</f>
        <v>2</v>
      </c>
      <c r="U314">
        <f ca="1">IF($E313="","",IF($F314="",U313,IF(AND($M314=1,U$9&gt;$B$9),"",IF(AND($M314=1,U$9&lt;=$B$9),LOOKUP(U$9,$A$12:$A$111,$B$12:$B$111),IF(AND($H314=-1,V$9=$R313),"",IF($H314=-1,V313,IF(AND($H314=1,T$9=$R313),$J314,IF($H314=1,U313,""))))))))</f>
        <v>3</v>
      </c>
      <c r="V314">
        <f ca="1">IF($E313="","",IF($F314="",V313,IF(AND($M314=1,V$9&gt;$B$9),"",IF(AND($M314=1,V$9&lt;=$B$9),LOOKUP(V$9,$A$12:$A$111,$B$12:$B$111),IF(AND($H314=-1,W$9=$R313),"",IF($H314=-1,W313,IF(AND($H314=1,U$9=$R313),$J314,IF($H314=1,V313,""))))))))</f>
        <v>4</v>
      </c>
      <c r="W314">
        <f ca="1">IF($E313="","",IF($F314="",W313,IF(AND($M314=1,W$9&gt;$B$9),"",IF(AND($M314=1,W$9&lt;=$B$9),LOOKUP(W$9,$A$12:$A$111,$B$12:$B$111),IF(AND($H314=-1,X$9=$R313),"",IF($H314=-1,X313,IF(AND($H314=1,V$9=$R313),$J314,IF($H314=1,W313,""))))))))</f>
        <v>5</v>
      </c>
      <c r="X314" t="str">
        <f ca="1">IF($E313="","",IF($F314="",X313,IF(AND($M314=1,X$9&gt;$B$9),"",IF(AND($M314=1,X$9&lt;=$B$9),LOOKUP(X$9,$A$12:$A$111,$B$12:$B$111),IF(AND($H314=-1,Y$9=$R313),"",IF($H314=-1,Y313,IF(AND($H314=1,W$9=$R313),$J314,IF($H314=1,X313,""))))))))</f>
        <v/>
      </c>
      <c r="Y314" t="str">
        <f ca="1">IF($E313="","",IF($F314="",Y313,IF(AND($M314=1,Y$9&gt;$B$9),"",IF(AND($M314=1,Y$9&lt;=$B$9),LOOKUP(Y$9,$A$12:$A$111,$B$12:$B$111),IF(AND($H314=-1,Z$9=$R313),"",IF($H314=-1,Z313,IF(AND($H314=1,X$9=$R313),$J314,IF($H314=1,Y313,""))))))))</f>
        <v/>
      </c>
      <c r="Z314" t="str">
        <f ca="1">IF($E313="","",IF($F314="",Z313,IF(AND($M314=1,Z$9&gt;$B$9),"",IF(AND($M314=1,Z$9&lt;=$B$9),LOOKUP(Z$9,$A$12:$A$111,$B$12:$B$111),IF(AND($H314=-1,AA$9=$R313),"",IF($H314=-1,AA313,IF(AND($H314=1,Y$9=$R313),$J314,IF($H314=1,Z313,""))))))))</f>
        <v/>
      </c>
      <c r="AA314" t="str">
        <f ca="1">IF($E313="","",IF($F314="",AA313,IF(AND($M314=1,AA$9&gt;$B$9),"",IF(AND($M314=1,AA$9&lt;=$B$9),LOOKUP(AA$9,$A$12:$A$111,$B$12:$B$111),IF(AND($H314=-1,AB$9=$R313),"",IF($H314=-1,AB313,IF(AND($H314=1,Z$9=$R313),$J314,IF($H314=1,AA313,""))))))))</f>
        <v/>
      </c>
      <c r="AB314" t="str">
        <f ca="1">IF($E313="","",IF($F314="",AB313,IF(AND($M314=1,AB$9&gt;$B$9),"",IF(AND($M314=1,AB$9&lt;=$B$9),LOOKUP(AB$9,$A$12:$A$111,$B$12:$B$111),IF(AND($H314=-1,AC$9=$R313),"",IF($H314=-1,AC313,IF(AND($H314=1,AA$9=$R313),$J314,IF($H314=1,AB313,""))))))))</f>
        <v/>
      </c>
      <c r="AC314" t="str">
        <f ca="1">IF($E313="","",IF($F314="",AC313,IF(AND($M314=1,AC$9&gt;$B$9),"",IF(AND($M314=1,AC$9&lt;=$B$9),LOOKUP(AC$9,$A$12:$A$111,$B$12:$B$111),IF(AND($H314=-1,AD$9=$R313),"",IF($H314=-1,AD313,IF(AND($H314=1,AB$9=$R313),$J314,IF($H314=1,AC313,""))))))))</f>
        <v/>
      </c>
      <c r="AD314" t="str">
        <f ca="1">IF($E313="","",IF($F314="",AD313,IF(AND($M314=1,AD$9&gt;$B$9),"",IF(AND($M314=1,AD$9&lt;=$B$9),LOOKUP(AD$9,$A$12:$A$111,$B$12:$B$111),IF(AND($H314=-1,AE$9=$R313),"",IF($H314=-1,AE313,IF(AND($H314=1,AC$9=$R313),$J314,IF($H314=1,AD313,""))))))))</f>
        <v/>
      </c>
      <c r="AE314" t="str">
        <f ca="1">IF($E313="","",IF($F314="",AE313,IF(AND($M314=1,AE$9&gt;$B$9),"",IF(AND($M314=1,AE$9&lt;=$B$9),LOOKUP(AE$9,$A$12:$A$111,$B$12:$B$111),IF(AND($H314=-1,AF$9=$R313),"",IF($H314=-1,AF313,IF(AND($H314=1,AD$9=$R313),$J314,IF($H314=1,AE313,""))))))))</f>
        <v/>
      </c>
      <c r="AF314" t="str">
        <f ca="1">IF($E313="","",IF($F314="",AF313,IF(AND($M314=1,AF$9&gt;$B$9),"",IF(AND($M314=1,AF$9&lt;=$B$9),LOOKUP(AF$9,$A$12:$A$111,$B$12:$B$111),IF(AND($H314=-1,AG$9=$R313),"",IF($H314=-1,AG313,IF(AND($H314=1,AE$9=$R313),$J314,IF($H314=1,AF313,""))))))))</f>
        <v/>
      </c>
      <c r="AG314" t="str">
        <f ca="1">IF($E313="","",IF($F314="",AG313,IF(AND($M314=1,AG$9&gt;$B$9),"",IF(AND($M314=1,AG$9&lt;=$B$9),LOOKUP(AG$9,$A$12:$A$111,$B$12:$B$111),IF(AND($H314=-1,AH$9=$R313),"",IF($H314=-1,AH313,IF(AND($H314=1,AF$9=$R313),$J314,IF($H314=1,AG313,""))))))))</f>
        <v/>
      </c>
      <c r="AH314" t="str">
        <f ca="1">IF($E313="","",IF($F314="",AH313,IF(AND($M314=1,AH$9&gt;$B$9),"",IF(AND($M314=1,AH$9&lt;=$B$9),LOOKUP(AH$9,$A$12:$A$111,$B$12:$B$111),IF(AND($H314=-1,AI$9=$R313),"",IF($H314=-1,AI313,IF(AND($H314=1,AG$9=$R313),$J314,IF($H314=1,AH313,""))))))))</f>
        <v/>
      </c>
      <c r="AI314" t="str">
        <f ca="1">IF($E313="","",IF($F314="",AI313,IF(AND($M314=1,AI$9&gt;$B$9),"",IF(AND($M314=1,AI$9&lt;=$B$9),LOOKUP(AI$9,$A$12:$A$111,$B$12:$B$111),IF(AND($H314=-1,AJ$9=$R313),"",IF($H314=-1,AJ313,IF(AND($H314=1,AH$9=$R313),$J314,IF($H314=1,AI313,""))))))))</f>
        <v/>
      </c>
      <c r="AJ314" t="str">
        <f ca="1">IF($E313="","",IF($F314="",AJ313,IF(AND($M314=1,AJ$9&gt;$B$9),"",IF(AND($M314=1,AJ$9&lt;=$B$9),LOOKUP(AJ$9,$A$12:$A$111,$B$12:$B$111),IF(AND($H314=-1,AK$9=$R313),"",IF($H314=-1,AK313,IF(AND($H314=1,AI$9=$R313),$J314,IF($H314=1,AJ313,""))))))))</f>
        <v/>
      </c>
      <c r="AK314" t="str">
        <f ca="1">IF($E313="","",IF($F314="",AK313,IF(AND($M314=1,AK$9&gt;$B$9),"",IF(AND($M314=1,AK$9&lt;=$B$9),LOOKUP(AK$9,$A$12:$A$111,$B$12:$B$111),IF(AND($H314=-1,AL$9=$R313),"",IF($H314=-1,AL313,IF(AND($H314=1,AJ$9=$R313),$J314,IF($H314=1,AK313,""))))))))</f>
        <v/>
      </c>
      <c r="AL314" t="str">
        <f ca="1">IF($E313="","",IF($F314="",AL313,IF(AND($M314=1,AL$9&gt;$B$9),"",IF(AND($M314=1,AL$9&lt;=$B$9),LOOKUP(AL$9,$A$12:$A$111,$B$12:$B$111),IF(AND($H314=-1,AM$9=$R313),"",IF($H314=-1,AM313,IF(AND($H314=1,AK$9=$R313),$J314,IF($H314=1,AL313,""))))))))</f>
        <v/>
      </c>
      <c r="AM314" t="str">
        <f ca="1">IF($E313="","",IF($F314="",AM313,IF(AND($M314=1,AM$9&gt;$B$9),"",IF(AND($M314=1,AM$9&lt;=$B$9),LOOKUP(AM$9,$A$12:$A$111,$B$12:$B$111),IF(AND($H314=-1,AN$9=$R313),"",IF($H314=-1,AN313,IF(AND($H314=1,AL$9=$R313),$J314,IF($H314=1,AM313,""))))))))</f>
        <v/>
      </c>
      <c r="AN314" t="str">
        <f ca="1">IF($E313="","",IF($F314="",AN313,IF(AND($M314=1,AN$9&gt;$B$9),"",IF(AND($M314=1,AN$9&lt;=$B$9),LOOKUP(AN$9,$A$12:$A$111,$B$12:$B$111),IF(AND($H314=-1,AO$9=$R313),"",IF($H314=-1,AO313,IF(AND($H314=1,AM$9=$R313),$J314,IF($H314=1,AN313,""))))))))</f>
        <v/>
      </c>
      <c r="AO314" t="str">
        <f ca="1">IF($E313="","",IF($F314="",AO313,IF(AND($M314=1,AO$9&gt;$B$9),"",IF(AND($M314=1,AO$9&lt;=$B$9),LOOKUP(AO$9,$A$12:$A$111,$B$12:$B$111),IF(AND($H314=-1,AP$9=$R313),"",IF($H314=-1,AP313,IF(AND($H314=1,AN$9=$R313),$J314,IF($H314=1,AO313,""))))))))</f>
        <v/>
      </c>
      <c r="AP314" t="str">
        <f ca="1">IF($E313="","",IF($F314="",AP313,IF(AND($M314=1,AP$9&gt;$B$9),"",IF(AND($M314=1,AP$9&lt;=$B$9),LOOKUP(AP$9,$A$12:$A$111,$B$12:$B$111),IF(AND($H314=-1,AQ$9=$R313),"",IF($H314=-1,AQ313,IF(AND($H314=1,AO$9=$R313),$J314,IF($H314=1,AP313,""))))))))</f>
        <v/>
      </c>
      <c r="AQ314" t="str">
        <f ca="1">IF($E313="","",IF($F314="",AQ313,IF(AND($M314=1,AQ$9&gt;$B$9),"",IF(AND($M314=1,AQ$9&lt;=$B$9),LOOKUP(AQ$9,$A$12:$A$111,$B$12:$B$111),IF(AND($H314=-1,AR$9=$R313),"",IF($H314=-1,AR313,IF(AND($H314=1,AP$9=$R313),$J314,IF($H314=1,AQ313,""))))))))</f>
        <v/>
      </c>
      <c r="AR314" t="str">
        <f ca="1">IF($E313="","",IF($F314="",AR313,IF(AND($M314=1,AR$9&gt;$B$9),"",IF(AND($M314=1,AR$9&lt;=$B$9),LOOKUP(AR$9,$A$12:$A$111,$B$12:$B$111),IF(AND($H314=-1,AS$9=$R313),"",IF($H314=-1,AS313,IF(AND($H314=1,AQ$9=$R313),$J314,IF($H314=1,AR313,""))))))))</f>
        <v/>
      </c>
      <c r="AS314" t="str">
        <f ca="1">IF($E313="","",IF($F314="",AS313,IF(AND($M314=1,AS$9&gt;$B$9),"",IF(AND($M314=1,AS$9&lt;=$B$9),LOOKUP(AS$9,$A$12:$A$111,$B$12:$B$111),IF(AND($H314=-1,AT$9=$R313),"",IF($H314=-1,AT313,IF(AND($H314=1,AR$9=$R313),$J314,IF($H314=1,AS313,""))))))))</f>
        <v/>
      </c>
      <c r="AT314" t="str">
        <f ca="1">IF($E313="","",IF($F314="",AT313,IF(AND($M314=1,AT$9&gt;$B$9),"",IF(AND($M314=1,AT$9&lt;=$B$9),LOOKUP(AT$9,$A$12:$A$111,$B$12:$B$111),IF(AND($H314=-1,AU$9=$R313),"",IF($H314=-1,AU313,IF(AND($H314=1,AS$9=$R313),$J314,IF($H314=1,AT313,""))))))))</f>
        <v/>
      </c>
      <c r="AU314" t="str">
        <f ca="1">IF($E313="","",IF($F314="",AU313,IF(AND($M314=1,AU$9&gt;$B$9),"",IF(AND($M314=1,AU$9&lt;=$B$9),LOOKUP(AU$9,$A$12:$A$111,$B$12:$B$111),IF(AND($H314=-1,AV$9=$R313),"",IF($H314=-1,AV313,IF(AND($H314=1,AT$9=$R313),$J314,IF($H314=1,AU313,""))))))))</f>
        <v/>
      </c>
      <c r="AV314" t="str">
        <f ca="1">IF($E313="","",IF($F314="",AV313,IF(AND($M314=1,AV$9&gt;$B$9),"",IF(AND($M314=1,AV$9&lt;=$B$9),LOOKUP(AV$9,$A$12:$A$111,$B$12:$B$111),IF(AND($H314=-1,AW$9=$R313),"",IF($H314=-1,AW313,IF(AND($H314=1,AU$9=$R313),$J314,IF($H314=1,AV313,""))))))))</f>
        <v/>
      </c>
      <c r="AW314" t="str">
        <f ca="1">IF($E313="","",IF($F314="",AW313,IF(AND($M314=1,AW$9&gt;$B$9),"",IF(AND($M314=1,AW$9&lt;=$B$9),LOOKUP(AW$9,$A$12:$A$111,$B$12:$B$111),IF(AND($H314=-1,AX$9=$R313),"",IF($H314=-1,AX313,IF(AND($H314=1,AV$9=$R313),$J314,IF($H314=1,AW313,""))))))))</f>
        <v/>
      </c>
      <c r="AX314" t="str">
        <f ca="1">IF($E313="","",IF($F314="",AX313,IF(AND($M314=1,AX$9&gt;$B$9),"",IF(AND($M314=1,AX$9&lt;=$B$9),LOOKUP(AX$9,$A$12:$A$111,$B$12:$B$111),IF(AND($H314=-1,AY$9=$R313),"",IF($H314=-1,AY313,IF(AND($H314=1,AW$9=$R313),$J314,IF($H314=1,AX313,""))))))))</f>
        <v/>
      </c>
      <c r="AY314" t="str">
        <f ca="1">IF($E313="","",IF($F314="",AY313,IF(AND($M314=1,AY$9&gt;$B$9),"",IF(AND($M314=1,AY$9&lt;=$B$9),LOOKUP(AY$9,$A$12:$A$111,$B$12:$B$111),IF(AND($H314=-1,AZ$9=$R313),"",IF($H314=-1,AZ313,IF(AND($H314=1,AX$9=$R313),$J314,IF($H314=1,AY313,""))))))))</f>
        <v/>
      </c>
      <c r="AZ314" t="str">
        <f ca="1">IF($E313="","",IF($F314="",AZ313,IF(AND($M314=1,AZ$9&gt;$B$9),"",IF(AND($M314=1,AZ$9&lt;=$B$9),LOOKUP(AZ$9,$A$12:$A$111,$B$12:$B$111),IF(AND($H314=-1,BA$9=$R313),"",IF($H314=-1,BA313,IF(AND($H314=1,AY$9=$R313),$J314,IF($H314=1,AZ313,""))))))))</f>
        <v/>
      </c>
      <c r="BA314" t="str">
        <f ca="1">IF($E313="","",IF($F314="",BA313,IF(AND($M314=1,BA$9&gt;$B$9),"",IF(AND($M314=1,BA$9&lt;=$B$9),LOOKUP(BA$9,$A$12:$A$111,$B$12:$B$111),IF(AND($H314=-1,BB$9=$R313),"",IF($H314=-1,BB313,IF(AND($H314=1,AZ$9=$R313),$J314,IF($H314=1,BA313,""))))))))</f>
        <v/>
      </c>
      <c r="BB314" t="str">
        <f ca="1">IF($E313="","",IF($F314="",BB313,IF(AND($M314=1,BB$9&gt;$B$9),"",IF(AND($M314=1,BB$9&lt;=$B$9),LOOKUP(BB$9,$A$12:$A$111,$B$12:$B$111),IF(AND($H314=-1,BC$9=$R313),"",IF($H314=-1,BC313,IF(AND($H314=1,BA$9=$R313),$J314,IF($H314=1,BB313,""))))))))</f>
        <v/>
      </c>
      <c r="BC314" t="str">
        <f ca="1">IF($E313="","",IF($F314="",BC313,IF(AND($M314=1,BC$9&gt;$B$9),"",IF(AND($M314=1,BC$9&lt;=$B$9),LOOKUP(BC$9,$A$12:$A$111,$B$12:$B$111),IF(AND($H314=-1,BD$9=$R313),"",IF($H314=-1,BD313,IF(AND($H314=1,BB$9=$R313),$J314,IF($H314=1,BC313,""))))))))</f>
        <v/>
      </c>
      <c r="BD314" t="str">
        <f ca="1">IF($E313="","",IF($F314="",BD313,IF(AND($M314=1,BD$9&gt;$B$9),"",IF(AND($M314=1,BD$9&lt;=$B$9),LOOKUP(BD$9,$A$12:$A$111,$B$12:$B$111),IF(AND($H314=-1,BE$9=$R313),"",IF($H314=-1,BE313,IF(AND($H314=1,BC$9=$R313),$J314,IF($H314=1,BD313,""))))))))</f>
        <v/>
      </c>
      <c r="BE314" t="str">
        <f ca="1">IF($E313="","",IF($F314="",BE313,IF(AND($M314=1,BE$9&gt;$B$9),"",IF(AND($M314=1,BE$9&lt;=$B$9),LOOKUP(BE$9,$A$12:$A$111,$B$12:$B$111),IF(AND($H314=-1,BF$9=$R313),"",IF($H314=-1,BF313,IF(AND($H314=1,BD$9=$R313),$J314,IF($H314=1,BE313,""))))))))</f>
        <v/>
      </c>
      <c r="BF314" t="str">
        <f ca="1">IF($E313="","",IF($F314="",BF313,IF(AND($M314=1,BF$9&gt;$B$9),"",IF(AND($M314=1,BF$9&lt;=$B$9),LOOKUP(BF$9,$A$12:$A$111,$B$12:$B$111),IF(AND($H314=-1,BG$9=$R313),"",IF($H314=-1,BG313,IF(AND($H314=1,BE$9=$R313),$J314,IF($H314=1,BF313,""))))))))</f>
        <v/>
      </c>
      <c r="BG314" t="str">
        <f ca="1">IF($E313="","",IF($F314="",BG313,IF(AND($M314=1,BG$9&gt;$B$9),"",IF(AND($M314=1,BG$9&lt;=$B$9),LOOKUP(BG$9,$A$12:$A$111,$B$12:$B$111),IF(AND($H314=-1,BH$9=$R313),"",IF($H314=-1,BH313,IF(AND($H314=1,BF$9=$R313),$J314,IF($H314=1,BG313,""))))))))</f>
        <v/>
      </c>
      <c r="BH314" t="str">
        <f ca="1">IF($E313="","",IF($F314="",BH313,IF(AND($M314=1,BH$9&gt;$B$9),"",IF(AND($M314=1,BH$9&lt;=$B$9),LOOKUP(BH$9,$A$12:$A$111,$B$12:$B$111),IF(AND($H314=-1,BI$9=$R313),"",IF($H314=-1,BI313,IF(AND($H314=1,BG$9=$R313),$J314,IF($H314=1,BH313,""))))))))</f>
        <v/>
      </c>
      <c r="BI314" t="str">
        <f ca="1">IF($E313="","",IF($F314="",BI313,IF(AND($M314=1,BI$9&gt;$B$9),"",IF(AND($M314=1,BI$9&lt;=$B$9),LOOKUP(BI$9,$A$12:$A$111,$B$12:$B$111),IF(AND($H314=-1,BJ$9=$R313),"",IF($H314=-1,BJ313,IF(AND($H314=1,BH$9=$R313),$J314,IF($H314=1,BI313,""))))))))</f>
        <v/>
      </c>
      <c r="BJ314" t="str">
        <f ca="1">IF($E313="","",IF($F314="",BJ313,IF(AND($M314=1,BJ$9&gt;$B$9),"",IF(AND($M314=1,BJ$9&lt;=$B$9),LOOKUP(BJ$9,$A$12:$A$111,$B$12:$B$111),IF(AND($H314=-1,BK$9=$R313),"",IF($H314=-1,BK313,IF(AND($H314=1,BI$9=$R313),$J314,IF($H314=1,BJ313,""))))))))</f>
        <v/>
      </c>
      <c r="BK314" t="str">
        <f ca="1">IF($E313="","",IF($F314="",BK313,IF(AND($M314=1,BK$9&gt;$B$9),"",IF(AND($M314=1,BK$9&lt;=$B$9),LOOKUP(BK$9,$A$12:$A$111,$B$12:$B$111),IF(AND($H314=-1,BL$9=$R313),"",IF($H314=-1,BL313,IF(AND($H314=1,BJ$9=$R313),$J314,IF($H314=1,BK313,""))))))))</f>
        <v/>
      </c>
      <c r="BL314" t="str">
        <f ca="1">IF($E313="","",IF($F314="",BL313,IF(AND($M314=1,BL$9&gt;$B$9),"",IF(AND($M314=1,BL$9&lt;=$B$9),LOOKUP(BL$9,$A$12:$A$111,$B$12:$B$111),IF(AND($H314=-1,BM$9=$R313),"",IF($H314=-1,BM313,IF(AND($H314=1,BK$9=$R313),$J314,IF($H314=1,BL313,""))))))))</f>
        <v/>
      </c>
      <c r="BM314" t="str">
        <f ca="1">IF($E313="","",IF($F314="",BM313,IF(AND($M314=1,BM$9&gt;$B$9),"",IF(AND($M314=1,BM$9&lt;=$B$9),LOOKUP(BM$9,$A$12:$A$111,$B$12:$B$111),IF(AND($H314=-1,BN$9=$R313),"",IF($H314=-1,BN313,IF(AND($H314=1,BL$9=$R313),$J314,IF($H314=1,BM313,""))))))))</f>
        <v/>
      </c>
      <c r="BN314" t="str">
        <f ca="1">IF($E313="","",IF($F314="",BN313,IF(AND($M314=1,BN$9&gt;$B$9),"",IF(AND($M314=1,BN$9&lt;=$B$9),LOOKUP(BN$9,$A$12:$A$111,$B$12:$B$111),IF(AND($H314=-1,BO$9=$R313),"",IF($H314=-1,BO313,IF(AND($H314=1,BM$9=$R313),$J314,IF($H314=1,BN313,""))))))))</f>
        <v/>
      </c>
      <c r="BO314" t="str">
        <f ca="1">IF($E313="","",IF($F314="",BO313,IF(AND($M314=1,BO$9&gt;$B$9),"",IF(AND($M314=1,BO$9&lt;=$B$9),LOOKUP(BO$9,$A$12:$A$111,$B$12:$B$111),IF(AND($H314=-1,BP$9=$R313),"",IF($H314=-1,BP313,IF(AND($H314=1,BN$9=$R313),$J314,IF($H314=1,BO313,""))))))))</f>
        <v/>
      </c>
      <c r="BP314" t="str">
        <f ca="1">IF($E313="","",IF($F314="",BP313,IF(AND($M314=1,BP$9&gt;$B$9),"",IF(AND($M314=1,BP$9&lt;=$B$9),LOOKUP(BP$9,$A$12:$A$111,$B$12:$B$111),IF(AND($H314=-1,BQ$9=$R313),"",IF($H314=-1,BQ313,IF(AND($H314=1,BO$9=$R313),$J314,IF($H314=1,BP313,""))))))))</f>
        <v/>
      </c>
    </row>
    <row r="315" spans="4:68" x14ac:dyDescent="0.25">
      <c r="D315" s="4">
        <v>305</v>
      </c>
      <c r="E315" s="1">
        <f t="shared" ca="1" si="39"/>
        <v>29</v>
      </c>
      <c r="F315" t="str">
        <f ca="1">IF(E314="","",IF(AND(B$3="Last",G314="Zero"),F314,IF(B$3="Last",G314,IF(AND(B$3="2nd last",G313="Zero"),F314,IF(B$3="2nd last",G313,IF(AND(B$3="Opposite",G314="Zero"),F314,IF(AND(B$3="Opposite",G314="Red"),"Black",IF(AND(B$3="Opposite",G314="Black"),"Red",IF(AND(B$3="Opposite",G314="Odd"),"Even",IF(AND(B$3="Opposite",G314="Even"),"Odd",IF(AND(B$3="Opposite",G314="High"),"Low",IF(AND(B$3="Opposite",G314="Low"),"High",IF(COUNTIF(Refs!$E$5:$I$6,B$3)=1,RevLab!B$3,"")))))))))))))</f>
        <v>Black</v>
      </c>
      <c r="G315" t="str">
        <f ca="1">IF(E315="","",IF(B$2="Red/Black",LOOKUP(E315,Refs!D:D,Refs!F:F),IF(B$2="High/Low",LOOKUP(E315,Refs!D:D,Refs!H:H),IF(B$2="Odd/Even",LOOKUP(E315,Refs!D:D,Refs!J:J),""))))</f>
        <v>Black</v>
      </c>
      <c r="H315">
        <f t="shared" ca="1" si="40"/>
        <v>1</v>
      </c>
      <c r="I315">
        <f ca="1">IF(E314="","",IF(F315="","",IF(AND(R314&gt;1,P314+Q314&gt;=$B$4),$B$4,IF(R314=1,P314,P314+Q314))))</f>
        <v>6</v>
      </c>
      <c r="J315">
        <f t="shared" ca="1" si="41"/>
        <v>6</v>
      </c>
      <c r="K315">
        <f t="shared" ca="1" si="43"/>
        <v>-339</v>
      </c>
      <c r="L315">
        <f t="shared" ca="1" si="44"/>
        <v>86</v>
      </c>
      <c r="M315">
        <f t="shared" ca="1" si="42"/>
        <v>0</v>
      </c>
      <c r="P315">
        <f t="shared" ca="1" si="36"/>
        <v>1</v>
      </c>
      <c r="Q315">
        <f t="shared" ca="1" si="37"/>
        <v>6</v>
      </c>
      <c r="R315" s="2">
        <f t="shared" ca="1" si="38"/>
        <v>6</v>
      </c>
      <c r="S315" s="4">
        <f ca="1">IF(E314="","",IF($F315="",S314,IF($M315=1,LOOKUP(S$9,$A$12:$A$111,$B$12:$B$111),IF(AND($H315=-1,T$9=$R314),"",IF($H315=-1,T314,IF($H315=1,S314))))))</f>
        <v>1</v>
      </c>
      <c r="T315">
        <f ca="1">IF($E314="","",IF($F315="",T314,IF(AND($M315=1,T$9&gt;$B$9),"",IF(AND($M315=1,T$9&lt;=$B$9),LOOKUP(T$9,$A$12:$A$111,$B$12:$B$111),IF(AND($H315=-1,U$9=$R314),"",IF($H315=-1,U314,IF(AND($H315=1,S$9=$R314),$J315,IF($H315=1,T314,""))))))))</f>
        <v>2</v>
      </c>
      <c r="U315">
        <f ca="1">IF($E314="","",IF($F315="",U314,IF(AND($M315=1,U$9&gt;$B$9),"",IF(AND($M315=1,U$9&lt;=$B$9),LOOKUP(U$9,$A$12:$A$111,$B$12:$B$111),IF(AND($H315=-1,V$9=$R314),"",IF($H315=-1,V314,IF(AND($H315=1,T$9=$R314),$J315,IF($H315=1,U314,""))))))))</f>
        <v>3</v>
      </c>
      <c r="V315">
        <f ca="1">IF($E314="","",IF($F315="",V314,IF(AND($M315=1,V$9&gt;$B$9),"",IF(AND($M315=1,V$9&lt;=$B$9),LOOKUP(V$9,$A$12:$A$111,$B$12:$B$111),IF(AND($H315=-1,W$9=$R314),"",IF($H315=-1,W314,IF(AND($H315=1,U$9=$R314),$J315,IF($H315=1,V314,""))))))))</f>
        <v>4</v>
      </c>
      <c r="W315">
        <f ca="1">IF($E314="","",IF($F315="",W314,IF(AND($M315=1,W$9&gt;$B$9),"",IF(AND($M315=1,W$9&lt;=$B$9),LOOKUP(W$9,$A$12:$A$111,$B$12:$B$111),IF(AND($H315=-1,X$9=$R314),"",IF($H315=-1,X314,IF(AND($H315=1,V$9=$R314),$J315,IF($H315=1,W314,""))))))))</f>
        <v>5</v>
      </c>
      <c r="X315">
        <f ca="1">IF($E314="","",IF($F315="",X314,IF(AND($M315=1,X$9&gt;$B$9),"",IF(AND($M315=1,X$9&lt;=$B$9),LOOKUP(X$9,$A$12:$A$111,$B$12:$B$111),IF(AND($H315=-1,Y$9=$R314),"",IF($H315=-1,Y314,IF(AND($H315=1,W$9=$R314),$J315,IF($H315=1,X314,""))))))))</f>
        <v>6</v>
      </c>
      <c r="Y315" t="str">
        <f ca="1">IF($E314="","",IF($F315="",Y314,IF(AND($M315=1,Y$9&gt;$B$9),"",IF(AND($M315=1,Y$9&lt;=$B$9),LOOKUP(Y$9,$A$12:$A$111,$B$12:$B$111),IF(AND($H315=-1,Z$9=$R314),"",IF($H315=-1,Z314,IF(AND($H315=1,X$9=$R314),$J315,IF($H315=1,Y314,""))))))))</f>
        <v/>
      </c>
      <c r="Z315" t="str">
        <f ca="1">IF($E314="","",IF($F315="",Z314,IF(AND($M315=1,Z$9&gt;$B$9),"",IF(AND($M315=1,Z$9&lt;=$B$9),LOOKUP(Z$9,$A$12:$A$111,$B$12:$B$111),IF(AND($H315=-1,AA$9=$R314),"",IF($H315=-1,AA314,IF(AND($H315=1,Y$9=$R314),$J315,IF($H315=1,Z314,""))))))))</f>
        <v/>
      </c>
      <c r="AA315" t="str">
        <f ca="1">IF($E314="","",IF($F315="",AA314,IF(AND($M315=1,AA$9&gt;$B$9),"",IF(AND($M315=1,AA$9&lt;=$B$9),LOOKUP(AA$9,$A$12:$A$111,$B$12:$B$111),IF(AND($H315=-1,AB$9=$R314),"",IF($H315=-1,AB314,IF(AND($H315=1,Z$9=$R314),$J315,IF($H315=1,AA314,""))))))))</f>
        <v/>
      </c>
      <c r="AB315" t="str">
        <f ca="1">IF($E314="","",IF($F315="",AB314,IF(AND($M315=1,AB$9&gt;$B$9),"",IF(AND($M315=1,AB$9&lt;=$B$9),LOOKUP(AB$9,$A$12:$A$111,$B$12:$B$111),IF(AND($H315=-1,AC$9=$R314),"",IF($H315=-1,AC314,IF(AND($H315=1,AA$9=$R314),$J315,IF($H315=1,AB314,""))))))))</f>
        <v/>
      </c>
      <c r="AC315" t="str">
        <f ca="1">IF($E314="","",IF($F315="",AC314,IF(AND($M315=1,AC$9&gt;$B$9),"",IF(AND($M315=1,AC$9&lt;=$B$9),LOOKUP(AC$9,$A$12:$A$111,$B$12:$B$111),IF(AND($H315=-1,AD$9=$R314),"",IF($H315=-1,AD314,IF(AND($H315=1,AB$9=$R314),$J315,IF($H315=1,AC314,""))))))))</f>
        <v/>
      </c>
      <c r="AD315" t="str">
        <f ca="1">IF($E314="","",IF($F315="",AD314,IF(AND($M315=1,AD$9&gt;$B$9),"",IF(AND($M315=1,AD$9&lt;=$B$9),LOOKUP(AD$9,$A$12:$A$111,$B$12:$B$111),IF(AND($H315=-1,AE$9=$R314),"",IF($H315=-1,AE314,IF(AND($H315=1,AC$9=$R314),$J315,IF($H315=1,AD314,""))))))))</f>
        <v/>
      </c>
      <c r="AE315" t="str">
        <f ca="1">IF($E314="","",IF($F315="",AE314,IF(AND($M315=1,AE$9&gt;$B$9),"",IF(AND($M315=1,AE$9&lt;=$B$9),LOOKUP(AE$9,$A$12:$A$111,$B$12:$B$111),IF(AND($H315=-1,AF$9=$R314),"",IF($H315=-1,AF314,IF(AND($H315=1,AD$9=$R314),$J315,IF($H315=1,AE314,""))))))))</f>
        <v/>
      </c>
      <c r="AF315" t="str">
        <f ca="1">IF($E314="","",IF($F315="",AF314,IF(AND($M315=1,AF$9&gt;$B$9),"",IF(AND($M315=1,AF$9&lt;=$B$9),LOOKUP(AF$9,$A$12:$A$111,$B$12:$B$111),IF(AND($H315=-1,AG$9=$R314),"",IF($H315=-1,AG314,IF(AND($H315=1,AE$9=$R314),$J315,IF($H315=1,AF314,""))))))))</f>
        <v/>
      </c>
      <c r="AG315" t="str">
        <f ca="1">IF($E314="","",IF($F315="",AG314,IF(AND($M315=1,AG$9&gt;$B$9),"",IF(AND($M315=1,AG$9&lt;=$B$9),LOOKUP(AG$9,$A$12:$A$111,$B$12:$B$111),IF(AND($H315=-1,AH$9=$R314),"",IF($H315=-1,AH314,IF(AND($H315=1,AF$9=$R314),$J315,IF($H315=1,AG314,""))))))))</f>
        <v/>
      </c>
      <c r="AH315" t="str">
        <f ca="1">IF($E314="","",IF($F315="",AH314,IF(AND($M315=1,AH$9&gt;$B$9),"",IF(AND($M315=1,AH$9&lt;=$B$9),LOOKUP(AH$9,$A$12:$A$111,$B$12:$B$111),IF(AND($H315=-1,AI$9=$R314),"",IF($H315=-1,AI314,IF(AND($H315=1,AG$9=$R314),$J315,IF($H315=1,AH314,""))))))))</f>
        <v/>
      </c>
      <c r="AI315" t="str">
        <f ca="1">IF($E314="","",IF($F315="",AI314,IF(AND($M315=1,AI$9&gt;$B$9),"",IF(AND($M315=1,AI$9&lt;=$B$9),LOOKUP(AI$9,$A$12:$A$111,$B$12:$B$111),IF(AND($H315=-1,AJ$9=$R314),"",IF($H315=-1,AJ314,IF(AND($H315=1,AH$9=$R314),$J315,IF($H315=1,AI314,""))))))))</f>
        <v/>
      </c>
      <c r="AJ315" t="str">
        <f ca="1">IF($E314="","",IF($F315="",AJ314,IF(AND($M315=1,AJ$9&gt;$B$9),"",IF(AND($M315=1,AJ$9&lt;=$B$9),LOOKUP(AJ$9,$A$12:$A$111,$B$12:$B$111),IF(AND($H315=-1,AK$9=$R314),"",IF($H315=-1,AK314,IF(AND($H315=1,AI$9=$R314),$J315,IF($H315=1,AJ314,""))))))))</f>
        <v/>
      </c>
      <c r="AK315" t="str">
        <f ca="1">IF($E314="","",IF($F315="",AK314,IF(AND($M315=1,AK$9&gt;$B$9),"",IF(AND($M315=1,AK$9&lt;=$B$9),LOOKUP(AK$9,$A$12:$A$111,$B$12:$B$111),IF(AND($H315=-1,AL$9=$R314),"",IF($H315=-1,AL314,IF(AND($H315=1,AJ$9=$R314),$J315,IF($H315=1,AK314,""))))))))</f>
        <v/>
      </c>
      <c r="AL315" t="str">
        <f ca="1">IF($E314="","",IF($F315="",AL314,IF(AND($M315=1,AL$9&gt;$B$9),"",IF(AND($M315=1,AL$9&lt;=$B$9),LOOKUP(AL$9,$A$12:$A$111,$B$12:$B$111),IF(AND($H315=-1,AM$9=$R314),"",IF($H315=-1,AM314,IF(AND($H315=1,AK$9=$R314),$J315,IF($H315=1,AL314,""))))))))</f>
        <v/>
      </c>
      <c r="AM315" t="str">
        <f ca="1">IF($E314="","",IF($F315="",AM314,IF(AND($M315=1,AM$9&gt;$B$9),"",IF(AND($M315=1,AM$9&lt;=$B$9),LOOKUP(AM$9,$A$12:$A$111,$B$12:$B$111),IF(AND($H315=-1,AN$9=$R314),"",IF($H315=-1,AN314,IF(AND($H315=1,AL$9=$R314),$J315,IF($H315=1,AM314,""))))))))</f>
        <v/>
      </c>
      <c r="AN315" t="str">
        <f ca="1">IF($E314="","",IF($F315="",AN314,IF(AND($M315=1,AN$9&gt;$B$9),"",IF(AND($M315=1,AN$9&lt;=$B$9),LOOKUP(AN$9,$A$12:$A$111,$B$12:$B$111),IF(AND($H315=-1,AO$9=$R314),"",IF($H315=-1,AO314,IF(AND($H315=1,AM$9=$R314),$J315,IF($H315=1,AN314,""))))))))</f>
        <v/>
      </c>
      <c r="AO315" t="str">
        <f ca="1">IF($E314="","",IF($F315="",AO314,IF(AND($M315=1,AO$9&gt;$B$9),"",IF(AND($M315=1,AO$9&lt;=$B$9),LOOKUP(AO$9,$A$12:$A$111,$B$12:$B$111),IF(AND($H315=-1,AP$9=$R314),"",IF($H315=-1,AP314,IF(AND($H315=1,AN$9=$R314),$J315,IF($H315=1,AO314,""))))))))</f>
        <v/>
      </c>
      <c r="AP315" t="str">
        <f ca="1">IF($E314="","",IF($F315="",AP314,IF(AND($M315=1,AP$9&gt;$B$9),"",IF(AND($M315=1,AP$9&lt;=$B$9),LOOKUP(AP$9,$A$12:$A$111,$B$12:$B$111),IF(AND($H315=-1,AQ$9=$R314),"",IF($H315=-1,AQ314,IF(AND($H315=1,AO$9=$R314),$J315,IF($H315=1,AP314,""))))))))</f>
        <v/>
      </c>
      <c r="AQ315" t="str">
        <f ca="1">IF($E314="","",IF($F315="",AQ314,IF(AND($M315=1,AQ$9&gt;$B$9),"",IF(AND($M315=1,AQ$9&lt;=$B$9),LOOKUP(AQ$9,$A$12:$A$111,$B$12:$B$111),IF(AND($H315=-1,AR$9=$R314),"",IF($H315=-1,AR314,IF(AND($H315=1,AP$9=$R314),$J315,IF($H315=1,AQ314,""))))))))</f>
        <v/>
      </c>
      <c r="AR315" t="str">
        <f ca="1">IF($E314="","",IF($F315="",AR314,IF(AND($M315=1,AR$9&gt;$B$9),"",IF(AND($M315=1,AR$9&lt;=$B$9),LOOKUP(AR$9,$A$12:$A$111,$B$12:$B$111),IF(AND($H315=-1,AS$9=$R314),"",IF($H315=-1,AS314,IF(AND($H315=1,AQ$9=$R314),$J315,IF($H315=1,AR314,""))))))))</f>
        <v/>
      </c>
      <c r="AS315" t="str">
        <f ca="1">IF($E314="","",IF($F315="",AS314,IF(AND($M315=1,AS$9&gt;$B$9),"",IF(AND($M315=1,AS$9&lt;=$B$9),LOOKUP(AS$9,$A$12:$A$111,$B$12:$B$111),IF(AND($H315=-1,AT$9=$R314),"",IF($H315=-1,AT314,IF(AND($H315=1,AR$9=$R314),$J315,IF($H315=1,AS314,""))))))))</f>
        <v/>
      </c>
      <c r="AT315" t="str">
        <f ca="1">IF($E314="","",IF($F315="",AT314,IF(AND($M315=1,AT$9&gt;$B$9),"",IF(AND($M315=1,AT$9&lt;=$B$9),LOOKUP(AT$9,$A$12:$A$111,$B$12:$B$111),IF(AND($H315=-1,AU$9=$R314),"",IF($H315=-1,AU314,IF(AND($H315=1,AS$9=$R314),$J315,IF($H315=1,AT314,""))))))))</f>
        <v/>
      </c>
      <c r="AU315" t="str">
        <f ca="1">IF($E314="","",IF($F315="",AU314,IF(AND($M315=1,AU$9&gt;$B$9),"",IF(AND($M315=1,AU$9&lt;=$B$9),LOOKUP(AU$9,$A$12:$A$111,$B$12:$B$111),IF(AND($H315=-1,AV$9=$R314),"",IF($H315=-1,AV314,IF(AND($H315=1,AT$9=$R314),$J315,IF($H315=1,AU314,""))))))))</f>
        <v/>
      </c>
      <c r="AV315" t="str">
        <f ca="1">IF($E314="","",IF($F315="",AV314,IF(AND($M315=1,AV$9&gt;$B$9),"",IF(AND($M315=1,AV$9&lt;=$B$9),LOOKUP(AV$9,$A$12:$A$111,$B$12:$B$111),IF(AND($H315=-1,AW$9=$R314),"",IF($H315=-1,AW314,IF(AND($H315=1,AU$9=$R314),$J315,IF($H315=1,AV314,""))))))))</f>
        <v/>
      </c>
      <c r="AW315" t="str">
        <f ca="1">IF($E314="","",IF($F315="",AW314,IF(AND($M315=1,AW$9&gt;$B$9),"",IF(AND($M315=1,AW$9&lt;=$B$9),LOOKUP(AW$9,$A$12:$A$111,$B$12:$B$111),IF(AND($H315=-1,AX$9=$R314),"",IF($H315=-1,AX314,IF(AND($H315=1,AV$9=$R314),$J315,IF($H315=1,AW314,""))))))))</f>
        <v/>
      </c>
      <c r="AX315" t="str">
        <f ca="1">IF($E314="","",IF($F315="",AX314,IF(AND($M315=1,AX$9&gt;$B$9),"",IF(AND($M315=1,AX$9&lt;=$B$9),LOOKUP(AX$9,$A$12:$A$111,$B$12:$B$111),IF(AND($H315=-1,AY$9=$R314),"",IF($H315=-1,AY314,IF(AND($H315=1,AW$9=$R314),$J315,IF($H315=1,AX314,""))))))))</f>
        <v/>
      </c>
      <c r="AY315" t="str">
        <f ca="1">IF($E314="","",IF($F315="",AY314,IF(AND($M315=1,AY$9&gt;$B$9),"",IF(AND($M315=1,AY$9&lt;=$B$9),LOOKUP(AY$9,$A$12:$A$111,$B$12:$B$111),IF(AND($H315=-1,AZ$9=$R314),"",IF($H315=-1,AZ314,IF(AND($H315=1,AX$9=$R314),$J315,IF($H315=1,AY314,""))))))))</f>
        <v/>
      </c>
      <c r="AZ315" t="str">
        <f ca="1">IF($E314="","",IF($F315="",AZ314,IF(AND($M315=1,AZ$9&gt;$B$9),"",IF(AND($M315=1,AZ$9&lt;=$B$9),LOOKUP(AZ$9,$A$12:$A$111,$B$12:$B$111),IF(AND($H315=-1,BA$9=$R314),"",IF($H315=-1,BA314,IF(AND($H315=1,AY$9=$R314),$J315,IF($H315=1,AZ314,""))))))))</f>
        <v/>
      </c>
      <c r="BA315" t="str">
        <f ca="1">IF($E314="","",IF($F315="",BA314,IF(AND($M315=1,BA$9&gt;$B$9),"",IF(AND($M315=1,BA$9&lt;=$B$9),LOOKUP(BA$9,$A$12:$A$111,$B$12:$B$111),IF(AND($H315=-1,BB$9=$R314),"",IF($H315=-1,BB314,IF(AND($H315=1,AZ$9=$R314),$J315,IF($H315=1,BA314,""))))))))</f>
        <v/>
      </c>
      <c r="BB315" t="str">
        <f ca="1">IF($E314="","",IF($F315="",BB314,IF(AND($M315=1,BB$9&gt;$B$9),"",IF(AND($M315=1,BB$9&lt;=$B$9),LOOKUP(BB$9,$A$12:$A$111,$B$12:$B$111),IF(AND($H315=-1,BC$9=$R314),"",IF($H315=-1,BC314,IF(AND($H315=1,BA$9=$R314),$J315,IF($H315=1,BB314,""))))))))</f>
        <v/>
      </c>
      <c r="BC315" t="str">
        <f ca="1">IF($E314="","",IF($F315="",BC314,IF(AND($M315=1,BC$9&gt;$B$9),"",IF(AND($M315=1,BC$9&lt;=$B$9),LOOKUP(BC$9,$A$12:$A$111,$B$12:$B$111),IF(AND($H315=-1,BD$9=$R314),"",IF($H315=-1,BD314,IF(AND($H315=1,BB$9=$R314),$J315,IF($H315=1,BC314,""))))))))</f>
        <v/>
      </c>
      <c r="BD315" t="str">
        <f ca="1">IF($E314="","",IF($F315="",BD314,IF(AND($M315=1,BD$9&gt;$B$9),"",IF(AND($M315=1,BD$9&lt;=$B$9),LOOKUP(BD$9,$A$12:$A$111,$B$12:$B$111),IF(AND($H315=-1,BE$9=$R314),"",IF($H315=-1,BE314,IF(AND($H315=1,BC$9=$R314),$J315,IF($H315=1,BD314,""))))))))</f>
        <v/>
      </c>
      <c r="BE315" t="str">
        <f ca="1">IF($E314="","",IF($F315="",BE314,IF(AND($M315=1,BE$9&gt;$B$9),"",IF(AND($M315=1,BE$9&lt;=$B$9),LOOKUP(BE$9,$A$12:$A$111,$B$12:$B$111),IF(AND($H315=-1,BF$9=$R314),"",IF($H315=-1,BF314,IF(AND($H315=1,BD$9=$R314),$J315,IF($H315=1,BE314,""))))))))</f>
        <v/>
      </c>
      <c r="BF315" t="str">
        <f ca="1">IF($E314="","",IF($F315="",BF314,IF(AND($M315=1,BF$9&gt;$B$9),"",IF(AND($M315=1,BF$9&lt;=$B$9),LOOKUP(BF$9,$A$12:$A$111,$B$12:$B$111),IF(AND($H315=-1,BG$9=$R314),"",IF($H315=-1,BG314,IF(AND($H315=1,BE$9=$R314),$J315,IF($H315=1,BF314,""))))))))</f>
        <v/>
      </c>
      <c r="BG315" t="str">
        <f ca="1">IF($E314="","",IF($F315="",BG314,IF(AND($M315=1,BG$9&gt;$B$9),"",IF(AND($M315=1,BG$9&lt;=$B$9),LOOKUP(BG$9,$A$12:$A$111,$B$12:$B$111),IF(AND($H315=-1,BH$9=$R314),"",IF($H315=-1,BH314,IF(AND($H315=1,BF$9=$R314),$J315,IF($H315=1,BG314,""))))))))</f>
        <v/>
      </c>
      <c r="BH315" t="str">
        <f ca="1">IF($E314="","",IF($F315="",BH314,IF(AND($M315=1,BH$9&gt;$B$9),"",IF(AND($M315=1,BH$9&lt;=$B$9),LOOKUP(BH$9,$A$12:$A$111,$B$12:$B$111),IF(AND($H315=-1,BI$9=$R314),"",IF($H315=-1,BI314,IF(AND($H315=1,BG$9=$R314),$J315,IF($H315=1,BH314,""))))))))</f>
        <v/>
      </c>
      <c r="BI315" t="str">
        <f ca="1">IF($E314="","",IF($F315="",BI314,IF(AND($M315=1,BI$9&gt;$B$9),"",IF(AND($M315=1,BI$9&lt;=$B$9),LOOKUP(BI$9,$A$12:$A$111,$B$12:$B$111),IF(AND($H315=-1,BJ$9=$R314),"",IF($H315=-1,BJ314,IF(AND($H315=1,BH$9=$R314),$J315,IF($H315=1,BI314,""))))))))</f>
        <v/>
      </c>
      <c r="BJ315" t="str">
        <f ca="1">IF($E314="","",IF($F315="",BJ314,IF(AND($M315=1,BJ$9&gt;$B$9),"",IF(AND($M315=1,BJ$9&lt;=$B$9),LOOKUP(BJ$9,$A$12:$A$111,$B$12:$B$111),IF(AND($H315=-1,BK$9=$R314),"",IF($H315=-1,BK314,IF(AND($H315=1,BI$9=$R314),$J315,IF($H315=1,BJ314,""))))))))</f>
        <v/>
      </c>
      <c r="BK315" t="str">
        <f ca="1">IF($E314="","",IF($F315="",BK314,IF(AND($M315=1,BK$9&gt;$B$9),"",IF(AND($M315=1,BK$9&lt;=$B$9),LOOKUP(BK$9,$A$12:$A$111,$B$12:$B$111),IF(AND($H315=-1,BL$9=$R314),"",IF($H315=-1,BL314,IF(AND($H315=1,BJ$9=$R314),$J315,IF($H315=1,BK314,""))))))))</f>
        <v/>
      </c>
      <c r="BL315" t="str">
        <f ca="1">IF($E314="","",IF($F315="",BL314,IF(AND($M315=1,BL$9&gt;$B$9),"",IF(AND($M315=1,BL$9&lt;=$B$9),LOOKUP(BL$9,$A$12:$A$111,$B$12:$B$111),IF(AND($H315=-1,BM$9=$R314),"",IF($H315=-1,BM314,IF(AND($H315=1,BK$9=$R314),$J315,IF($H315=1,BL314,""))))))))</f>
        <v/>
      </c>
      <c r="BM315" t="str">
        <f ca="1">IF($E314="","",IF($F315="",BM314,IF(AND($M315=1,BM$9&gt;$B$9),"",IF(AND($M315=1,BM$9&lt;=$B$9),LOOKUP(BM$9,$A$12:$A$111,$B$12:$B$111),IF(AND($H315=-1,BN$9=$R314),"",IF($H315=-1,BN314,IF(AND($H315=1,BL$9=$R314),$J315,IF($H315=1,BM314,""))))))))</f>
        <v/>
      </c>
      <c r="BN315" t="str">
        <f ca="1">IF($E314="","",IF($F315="",BN314,IF(AND($M315=1,BN$9&gt;$B$9),"",IF(AND($M315=1,BN$9&lt;=$B$9),LOOKUP(BN$9,$A$12:$A$111,$B$12:$B$111),IF(AND($H315=-1,BO$9=$R314),"",IF($H315=-1,BO314,IF(AND($H315=1,BM$9=$R314),$J315,IF($H315=1,BN314,""))))))))</f>
        <v/>
      </c>
      <c r="BO315" t="str">
        <f ca="1">IF($E314="","",IF($F315="",BO314,IF(AND($M315=1,BO$9&gt;$B$9),"",IF(AND($M315=1,BO$9&lt;=$B$9),LOOKUP(BO$9,$A$12:$A$111,$B$12:$B$111),IF(AND($H315=-1,BP$9=$R314),"",IF($H315=-1,BP314,IF(AND($H315=1,BN$9=$R314),$J315,IF($H315=1,BO314,""))))))))</f>
        <v/>
      </c>
      <c r="BP315" t="str">
        <f ca="1">IF($E314="","",IF($F315="",BP314,IF(AND($M315=1,BP$9&gt;$B$9),"",IF(AND($M315=1,BP$9&lt;=$B$9),LOOKUP(BP$9,$A$12:$A$111,$B$12:$B$111),IF(AND($H315=-1,BQ$9=$R314),"",IF($H315=-1,BQ314,IF(AND($H315=1,BO$9=$R314),$J315,IF($H315=1,BP314,""))))))))</f>
        <v/>
      </c>
    </row>
    <row r="316" spans="4:68" x14ac:dyDescent="0.25">
      <c r="D316" s="4">
        <v>306</v>
      </c>
      <c r="E316" s="1">
        <f t="shared" ca="1" si="39"/>
        <v>27</v>
      </c>
      <c r="F316" t="str">
        <f ca="1">IF(E315="","",IF(AND(B$3="Last",G315="Zero"),F315,IF(B$3="Last",G315,IF(AND(B$3="2nd last",G314="Zero"),F315,IF(B$3="2nd last",G314,IF(AND(B$3="Opposite",G315="Zero"),F315,IF(AND(B$3="Opposite",G315="Red"),"Black",IF(AND(B$3="Opposite",G315="Black"),"Red",IF(AND(B$3="Opposite",G315="Odd"),"Even",IF(AND(B$3="Opposite",G315="Even"),"Odd",IF(AND(B$3="Opposite",G315="High"),"Low",IF(AND(B$3="Opposite",G315="Low"),"High",IF(COUNTIF(Refs!$E$5:$I$6,B$3)=1,RevLab!B$3,"")))))))))))))</f>
        <v>Black</v>
      </c>
      <c r="G316" t="str">
        <f ca="1">IF(E316="","",IF(B$2="Red/Black",LOOKUP(E316,Refs!D:D,Refs!F:F),IF(B$2="High/Low",LOOKUP(E316,Refs!D:D,Refs!H:H),IF(B$2="Odd/Even",LOOKUP(E316,Refs!D:D,Refs!J:J),""))))</f>
        <v>Red</v>
      </c>
      <c r="H316">
        <f t="shared" ca="1" si="40"/>
        <v>-1</v>
      </c>
      <c r="I316">
        <f ca="1">IF(E315="","",IF(F316="","",IF(AND(R315&gt;1,P315+Q315&gt;=$B$4),$B$4,IF(R315=1,P315,P315+Q315))))</f>
        <v>7</v>
      </c>
      <c r="J316">
        <f t="shared" ca="1" si="41"/>
        <v>-7</v>
      </c>
      <c r="K316">
        <f t="shared" ca="1" si="43"/>
        <v>-346</v>
      </c>
      <c r="L316">
        <f t="shared" ca="1" si="44"/>
        <v>86</v>
      </c>
      <c r="M316">
        <f t="shared" ca="1" si="42"/>
        <v>0</v>
      </c>
      <c r="P316">
        <f t="shared" ca="1" si="36"/>
        <v>2</v>
      </c>
      <c r="Q316">
        <f t="shared" ca="1" si="37"/>
        <v>5</v>
      </c>
      <c r="R316" s="2">
        <f t="shared" ca="1" si="38"/>
        <v>4</v>
      </c>
      <c r="S316" s="4">
        <f ca="1">IF(E315="","",IF($F316="",S315,IF($M316=1,LOOKUP(S$9,$A$12:$A$111,$B$12:$B$111),IF(AND($H316=-1,T$9=$R315),"",IF($H316=-1,T315,IF($H316=1,S315))))))</f>
        <v>2</v>
      </c>
      <c r="T316">
        <f ca="1">IF($E315="","",IF($F316="",T315,IF(AND($M316=1,T$9&gt;$B$9),"",IF(AND($M316=1,T$9&lt;=$B$9),LOOKUP(T$9,$A$12:$A$111,$B$12:$B$111),IF(AND($H316=-1,U$9=$R315),"",IF($H316=-1,U315,IF(AND($H316=1,S$9=$R315),$J316,IF($H316=1,T315,""))))))))</f>
        <v>3</v>
      </c>
      <c r="U316">
        <f ca="1">IF($E315="","",IF($F316="",U315,IF(AND($M316=1,U$9&gt;$B$9),"",IF(AND($M316=1,U$9&lt;=$B$9),LOOKUP(U$9,$A$12:$A$111,$B$12:$B$111),IF(AND($H316=-1,V$9=$R315),"",IF($H316=-1,V315,IF(AND($H316=1,T$9=$R315),$J316,IF($H316=1,U315,""))))))))</f>
        <v>4</v>
      </c>
      <c r="V316">
        <f ca="1">IF($E315="","",IF($F316="",V315,IF(AND($M316=1,V$9&gt;$B$9),"",IF(AND($M316=1,V$9&lt;=$B$9),LOOKUP(V$9,$A$12:$A$111,$B$12:$B$111),IF(AND($H316=-1,W$9=$R315),"",IF($H316=-1,W315,IF(AND($H316=1,U$9=$R315),$J316,IF($H316=1,V315,""))))))))</f>
        <v>5</v>
      </c>
      <c r="W316" t="str">
        <f ca="1">IF($E315="","",IF($F316="",W315,IF(AND($M316=1,W$9&gt;$B$9),"",IF(AND($M316=1,W$9&lt;=$B$9),LOOKUP(W$9,$A$12:$A$111,$B$12:$B$111),IF(AND($H316=-1,X$9=$R315),"",IF($H316=-1,X315,IF(AND($H316=1,V$9=$R315),$J316,IF($H316=1,W315,""))))))))</f>
        <v/>
      </c>
      <c r="X316" t="str">
        <f ca="1">IF($E315="","",IF($F316="",X315,IF(AND($M316=1,X$9&gt;$B$9),"",IF(AND($M316=1,X$9&lt;=$B$9),LOOKUP(X$9,$A$12:$A$111,$B$12:$B$111),IF(AND($H316=-1,Y$9=$R315),"",IF($H316=-1,Y315,IF(AND($H316=1,W$9=$R315),$J316,IF($H316=1,X315,""))))))))</f>
        <v/>
      </c>
      <c r="Y316" t="str">
        <f ca="1">IF($E315="","",IF($F316="",Y315,IF(AND($M316=1,Y$9&gt;$B$9),"",IF(AND($M316=1,Y$9&lt;=$B$9),LOOKUP(Y$9,$A$12:$A$111,$B$12:$B$111),IF(AND($H316=-1,Z$9=$R315),"",IF($H316=-1,Z315,IF(AND($H316=1,X$9=$R315),$J316,IF($H316=1,Y315,""))))))))</f>
        <v/>
      </c>
      <c r="Z316" t="str">
        <f ca="1">IF($E315="","",IF($F316="",Z315,IF(AND($M316=1,Z$9&gt;$B$9),"",IF(AND($M316=1,Z$9&lt;=$B$9),LOOKUP(Z$9,$A$12:$A$111,$B$12:$B$111),IF(AND($H316=-1,AA$9=$R315),"",IF($H316=-1,AA315,IF(AND($H316=1,Y$9=$R315),$J316,IF($H316=1,Z315,""))))))))</f>
        <v/>
      </c>
      <c r="AA316" t="str">
        <f ca="1">IF($E315="","",IF($F316="",AA315,IF(AND($M316=1,AA$9&gt;$B$9),"",IF(AND($M316=1,AA$9&lt;=$B$9),LOOKUP(AA$9,$A$12:$A$111,$B$12:$B$111),IF(AND($H316=-1,AB$9=$R315),"",IF($H316=-1,AB315,IF(AND($H316=1,Z$9=$R315),$J316,IF($H316=1,AA315,""))))))))</f>
        <v/>
      </c>
      <c r="AB316" t="str">
        <f ca="1">IF($E315="","",IF($F316="",AB315,IF(AND($M316=1,AB$9&gt;$B$9),"",IF(AND($M316=1,AB$9&lt;=$B$9),LOOKUP(AB$9,$A$12:$A$111,$B$12:$B$111),IF(AND($H316=-1,AC$9=$R315),"",IF($H316=-1,AC315,IF(AND($H316=1,AA$9=$R315),$J316,IF($H316=1,AB315,""))))))))</f>
        <v/>
      </c>
      <c r="AC316" t="str">
        <f ca="1">IF($E315="","",IF($F316="",AC315,IF(AND($M316=1,AC$9&gt;$B$9),"",IF(AND($M316=1,AC$9&lt;=$B$9),LOOKUP(AC$9,$A$12:$A$111,$B$12:$B$111),IF(AND($H316=-1,AD$9=$R315),"",IF($H316=-1,AD315,IF(AND($H316=1,AB$9=$R315),$J316,IF($H316=1,AC315,""))))))))</f>
        <v/>
      </c>
      <c r="AD316" t="str">
        <f ca="1">IF($E315="","",IF($F316="",AD315,IF(AND($M316=1,AD$9&gt;$B$9),"",IF(AND($M316=1,AD$9&lt;=$B$9),LOOKUP(AD$9,$A$12:$A$111,$B$12:$B$111),IF(AND($H316=-1,AE$9=$R315),"",IF($H316=-1,AE315,IF(AND($H316=1,AC$9=$R315),$J316,IF($H316=1,AD315,""))))))))</f>
        <v/>
      </c>
      <c r="AE316" t="str">
        <f ca="1">IF($E315="","",IF($F316="",AE315,IF(AND($M316=1,AE$9&gt;$B$9),"",IF(AND($M316=1,AE$9&lt;=$B$9),LOOKUP(AE$9,$A$12:$A$111,$B$12:$B$111),IF(AND($H316=-1,AF$9=$R315),"",IF($H316=-1,AF315,IF(AND($H316=1,AD$9=$R315),$J316,IF($H316=1,AE315,""))))))))</f>
        <v/>
      </c>
      <c r="AF316" t="str">
        <f ca="1">IF($E315="","",IF($F316="",AF315,IF(AND($M316=1,AF$9&gt;$B$9),"",IF(AND($M316=1,AF$9&lt;=$B$9),LOOKUP(AF$9,$A$12:$A$111,$B$12:$B$111),IF(AND($H316=-1,AG$9=$R315),"",IF($H316=-1,AG315,IF(AND($H316=1,AE$9=$R315),$J316,IF($H316=1,AF315,""))))))))</f>
        <v/>
      </c>
      <c r="AG316" t="str">
        <f ca="1">IF($E315="","",IF($F316="",AG315,IF(AND($M316=1,AG$9&gt;$B$9),"",IF(AND($M316=1,AG$9&lt;=$B$9),LOOKUP(AG$9,$A$12:$A$111,$B$12:$B$111),IF(AND($H316=-1,AH$9=$R315),"",IF($H316=-1,AH315,IF(AND($H316=1,AF$9=$R315),$J316,IF($H316=1,AG315,""))))))))</f>
        <v/>
      </c>
      <c r="AH316" t="str">
        <f ca="1">IF($E315="","",IF($F316="",AH315,IF(AND($M316=1,AH$9&gt;$B$9),"",IF(AND($M316=1,AH$9&lt;=$B$9),LOOKUP(AH$9,$A$12:$A$111,$B$12:$B$111),IF(AND($H316=-1,AI$9=$R315),"",IF($H316=-1,AI315,IF(AND($H316=1,AG$9=$R315),$J316,IF($H316=1,AH315,""))))))))</f>
        <v/>
      </c>
      <c r="AI316" t="str">
        <f ca="1">IF($E315="","",IF($F316="",AI315,IF(AND($M316=1,AI$9&gt;$B$9),"",IF(AND($M316=1,AI$9&lt;=$B$9),LOOKUP(AI$9,$A$12:$A$111,$B$12:$B$111),IF(AND($H316=-1,AJ$9=$R315),"",IF($H316=-1,AJ315,IF(AND($H316=1,AH$9=$R315),$J316,IF($H316=1,AI315,""))))))))</f>
        <v/>
      </c>
      <c r="AJ316" t="str">
        <f ca="1">IF($E315="","",IF($F316="",AJ315,IF(AND($M316=1,AJ$9&gt;$B$9),"",IF(AND($M316=1,AJ$9&lt;=$B$9),LOOKUP(AJ$9,$A$12:$A$111,$B$12:$B$111),IF(AND($H316=-1,AK$9=$R315),"",IF($H316=-1,AK315,IF(AND($H316=1,AI$9=$R315),$J316,IF($H316=1,AJ315,""))))))))</f>
        <v/>
      </c>
      <c r="AK316" t="str">
        <f ca="1">IF($E315="","",IF($F316="",AK315,IF(AND($M316=1,AK$9&gt;$B$9),"",IF(AND($M316=1,AK$9&lt;=$B$9),LOOKUP(AK$9,$A$12:$A$111,$B$12:$B$111),IF(AND($H316=-1,AL$9=$R315),"",IF($H316=-1,AL315,IF(AND($H316=1,AJ$9=$R315),$J316,IF($H316=1,AK315,""))))))))</f>
        <v/>
      </c>
      <c r="AL316" t="str">
        <f ca="1">IF($E315="","",IF($F316="",AL315,IF(AND($M316=1,AL$9&gt;$B$9),"",IF(AND($M316=1,AL$9&lt;=$B$9),LOOKUP(AL$9,$A$12:$A$111,$B$12:$B$111),IF(AND($H316=-1,AM$9=$R315),"",IF($H316=-1,AM315,IF(AND($H316=1,AK$9=$R315),$J316,IF($H316=1,AL315,""))))))))</f>
        <v/>
      </c>
      <c r="AM316" t="str">
        <f ca="1">IF($E315="","",IF($F316="",AM315,IF(AND($M316=1,AM$9&gt;$B$9),"",IF(AND($M316=1,AM$9&lt;=$B$9),LOOKUP(AM$9,$A$12:$A$111,$B$12:$B$111),IF(AND($H316=-1,AN$9=$R315),"",IF($H316=-1,AN315,IF(AND($H316=1,AL$9=$R315),$J316,IF($H316=1,AM315,""))))))))</f>
        <v/>
      </c>
      <c r="AN316" t="str">
        <f ca="1">IF($E315="","",IF($F316="",AN315,IF(AND($M316=1,AN$9&gt;$B$9),"",IF(AND($M316=1,AN$9&lt;=$B$9),LOOKUP(AN$9,$A$12:$A$111,$B$12:$B$111),IF(AND($H316=-1,AO$9=$R315),"",IF($H316=-1,AO315,IF(AND($H316=1,AM$9=$R315),$J316,IF($H316=1,AN315,""))))))))</f>
        <v/>
      </c>
      <c r="AO316" t="str">
        <f ca="1">IF($E315="","",IF($F316="",AO315,IF(AND($M316=1,AO$9&gt;$B$9),"",IF(AND($M316=1,AO$9&lt;=$B$9),LOOKUP(AO$9,$A$12:$A$111,$B$12:$B$111),IF(AND($H316=-1,AP$9=$R315),"",IF($H316=-1,AP315,IF(AND($H316=1,AN$9=$R315),$J316,IF($H316=1,AO315,""))))))))</f>
        <v/>
      </c>
      <c r="AP316" t="str">
        <f ca="1">IF($E315="","",IF($F316="",AP315,IF(AND($M316=1,AP$9&gt;$B$9),"",IF(AND($M316=1,AP$9&lt;=$B$9),LOOKUP(AP$9,$A$12:$A$111,$B$12:$B$111),IF(AND($H316=-1,AQ$9=$R315),"",IF($H316=-1,AQ315,IF(AND($H316=1,AO$9=$R315),$J316,IF($H316=1,AP315,""))))))))</f>
        <v/>
      </c>
      <c r="AQ316" t="str">
        <f ca="1">IF($E315="","",IF($F316="",AQ315,IF(AND($M316=1,AQ$9&gt;$B$9),"",IF(AND($M316=1,AQ$9&lt;=$B$9),LOOKUP(AQ$9,$A$12:$A$111,$B$12:$B$111),IF(AND($H316=-1,AR$9=$R315),"",IF($H316=-1,AR315,IF(AND($H316=1,AP$9=$R315),$J316,IF($H316=1,AQ315,""))))))))</f>
        <v/>
      </c>
      <c r="AR316" t="str">
        <f ca="1">IF($E315="","",IF($F316="",AR315,IF(AND($M316=1,AR$9&gt;$B$9),"",IF(AND($M316=1,AR$9&lt;=$B$9),LOOKUP(AR$9,$A$12:$A$111,$B$12:$B$111),IF(AND($H316=-1,AS$9=$R315),"",IF($H316=-1,AS315,IF(AND($H316=1,AQ$9=$R315),$J316,IF($H316=1,AR315,""))))))))</f>
        <v/>
      </c>
      <c r="AS316" t="str">
        <f ca="1">IF($E315="","",IF($F316="",AS315,IF(AND($M316=1,AS$9&gt;$B$9),"",IF(AND($M316=1,AS$9&lt;=$B$9),LOOKUP(AS$9,$A$12:$A$111,$B$12:$B$111),IF(AND($H316=-1,AT$9=$R315),"",IF($H316=-1,AT315,IF(AND($H316=1,AR$9=$R315),$J316,IF($H316=1,AS315,""))))))))</f>
        <v/>
      </c>
      <c r="AT316" t="str">
        <f ca="1">IF($E315="","",IF($F316="",AT315,IF(AND($M316=1,AT$9&gt;$B$9),"",IF(AND($M316=1,AT$9&lt;=$B$9),LOOKUP(AT$9,$A$12:$A$111,$B$12:$B$111),IF(AND($H316=-1,AU$9=$R315),"",IF($H316=-1,AU315,IF(AND($H316=1,AS$9=$R315),$J316,IF($H316=1,AT315,""))))))))</f>
        <v/>
      </c>
      <c r="AU316" t="str">
        <f ca="1">IF($E315="","",IF($F316="",AU315,IF(AND($M316=1,AU$9&gt;$B$9),"",IF(AND($M316=1,AU$9&lt;=$B$9),LOOKUP(AU$9,$A$12:$A$111,$B$12:$B$111),IF(AND($H316=-1,AV$9=$R315),"",IF($H316=-1,AV315,IF(AND($H316=1,AT$9=$R315),$J316,IF($H316=1,AU315,""))))))))</f>
        <v/>
      </c>
      <c r="AV316" t="str">
        <f ca="1">IF($E315="","",IF($F316="",AV315,IF(AND($M316=1,AV$9&gt;$B$9),"",IF(AND($M316=1,AV$9&lt;=$B$9),LOOKUP(AV$9,$A$12:$A$111,$B$12:$B$111),IF(AND($H316=-1,AW$9=$R315),"",IF($H316=-1,AW315,IF(AND($H316=1,AU$9=$R315),$J316,IF($H316=1,AV315,""))))))))</f>
        <v/>
      </c>
      <c r="AW316" t="str">
        <f ca="1">IF($E315="","",IF($F316="",AW315,IF(AND($M316=1,AW$9&gt;$B$9),"",IF(AND($M316=1,AW$9&lt;=$B$9),LOOKUP(AW$9,$A$12:$A$111,$B$12:$B$111),IF(AND($H316=-1,AX$9=$R315),"",IF($H316=-1,AX315,IF(AND($H316=1,AV$9=$R315),$J316,IF($H316=1,AW315,""))))))))</f>
        <v/>
      </c>
      <c r="AX316" t="str">
        <f ca="1">IF($E315="","",IF($F316="",AX315,IF(AND($M316=1,AX$9&gt;$B$9),"",IF(AND($M316=1,AX$9&lt;=$B$9),LOOKUP(AX$9,$A$12:$A$111,$B$12:$B$111),IF(AND($H316=-1,AY$9=$R315),"",IF($H316=-1,AY315,IF(AND($H316=1,AW$9=$R315),$J316,IF($H316=1,AX315,""))))))))</f>
        <v/>
      </c>
      <c r="AY316" t="str">
        <f ca="1">IF($E315="","",IF($F316="",AY315,IF(AND($M316=1,AY$9&gt;$B$9),"",IF(AND($M316=1,AY$9&lt;=$B$9),LOOKUP(AY$9,$A$12:$A$111,$B$12:$B$111),IF(AND($H316=-1,AZ$9=$R315),"",IF($H316=-1,AZ315,IF(AND($H316=1,AX$9=$R315),$J316,IF($H316=1,AY315,""))))))))</f>
        <v/>
      </c>
      <c r="AZ316" t="str">
        <f ca="1">IF($E315="","",IF($F316="",AZ315,IF(AND($M316=1,AZ$9&gt;$B$9),"",IF(AND($M316=1,AZ$9&lt;=$B$9),LOOKUP(AZ$9,$A$12:$A$111,$B$12:$B$111),IF(AND($H316=-1,BA$9=$R315),"",IF($H316=-1,BA315,IF(AND($H316=1,AY$9=$R315),$J316,IF($H316=1,AZ315,""))))))))</f>
        <v/>
      </c>
      <c r="BA316" t="str">
        <f ca="1">IF($E315="","",IF($F316="",BA315,IF(AND($M316=1,BA$9&gt;$B$9),"",IF(AND($M316=1,BA$9&lt;=$B$9),LOOKUP(BA$9,$A$12:$A$111,$B$12:$B$111),IF(AND($H316=-1,BB$9=$R315),"",IF($H316=-1,BB315,IF(AND($H316=1,AZ$9=$R315),$J316,IF($H316=1,BA315,""))))))))</f>
        <v/>
      </c>
      <c r="BB316" t="str">
        <f ca="1">IF($E315="","",IF($F316="",BB315,IF(AND($M316=1,BB$9&gt;$B$9),"",IF(AND($M316=1,BB$9&lt;=$B$9),LOOKUP(BB$9,$A$12:$A$111,$B$12:$B$111),IF(AND($H316=-1,BC$9=$R315),"",IF($H316=-1,BC315,IF(AND($H316=1,BA$9=$R315),$J316,IF($H316=1,BB315,""))))))))</f>
        <v/>
      </c>
      <c r="BC316" t="str">
        <f ca="1">IF($E315="","",IF($F316="",BC315,IF(AND($M316=1,BC$9&gt;$B$9),"",IF(AND($M316=1,BC$9&lt;=$B$9),LOOKUP(BC$9,$A$12:$A$111,$B$12:$B$111),IF(AND($H316=-1,BD$9=$R315),"",IF($H316=-1,BD315,IF(AND($H316=1,BB$9=$R315),$J316,IF($H316=1,BC315,""))))))))</f>
        <v/>
      </c>
      <c r="BD316" t="str">
        <f ca="1">IF($E315="","",IF($F316="",BD315,IF(AND($M316=1,BD$9&gt;$B$9),"",IF(AND($M316=1,BD$9&lt;=$B$9),LOOKUP(BD$9,$A$12:$A$111,$B$12:$B$111),IF(AND($H316=-1,BE$9=$R315),"",IF($H316=-1,BE315,IF(AND($H316=1,BC$9=$R315),$J316,IF($H316=1,BD315,""))))))))</f>
        <v/>
      </c>
      <c r="BE316" t="str">
        <f ca="1">IF($E315="","",IF($F316="",BE315,IF(AND($M316=1,BE$9&gt;$B$9),"",IF(AND($M316=1,BE$9&lt;=$B$9),LOOKUP(BE$9,$A$12:$A$111,$B$12:$B$111),IF(AND($H316=-1,BF$9=$R315),"",IF($H316=-1,BF315,IF(AND($H316=1,BD$9=$R315),$J316,IF($H316=1,BE315,""))))))))</f>
        <v/>
      </c>
      <c r="BF316" t="str">
        <f ca="1">IF($E315="","",IF($F316="",BF315,IF(AND($M316=1,BF$9&gt;$B$9),"",IF(AND($M316=1,BF$9&lt;=$B$9),LOOKUP(BF$9,$A$12:$A$111,$B$12:$B$111),IF(AND($H316=-1,BG$9=$R315),"",IF($H316=-1,BG315,IF(AND($H316=1,BE$9=$R315),$J316,IF($H316=1,BF315,""))))))))</f>
        <v/>
      </c>
      <c r="BG316" t="str">
        <f ca="1">IF($E315="","",IF($F316="",BG315,IF(AND($M316=1,BG$9&gt;$B$9),"",IF(AND($M316=1,BG$9&lt;=$B$9),LOOKUP(BG$9,$A$12:$A$111,$B$12:$B$111),IF(AND($H316=-1,BH$9=$R315),"",IF($H316=-1,BH315,IF(AND($H316=1,BF$9=$R315),$J316,IF($H316=1,BG315,""))))))))</f>
        <v/>
      </c>
      <c r="BH316" t="str">
        <f ca="1">IF($E315="","",IF($F316="",BH315,IF(AND($M316=1,BH$9&gt;$B$9),"",IF(AND($M316=1,BH$9&lt;=$B$9),LOOKUP(BH$9,$A$12:$A$111,$B$12:$B$111),IF(AND($H316=-1,BI$9=$R315),"",IF($H316=-1,BI315,IF(AND($H316=1,BG$9=$R315),$J316,IF($H316=1,BH315,""))))))))</f>
        <v/>
      </c>
      <c r="BI316" t="str">
        <f ca="1">IF($E315="","",IF($F316="",BI315,IF(AND($M316=1,BI$9&gt;$B$9),"",IF(AND($M316=1,BI$9&lt;=$B$9),LOOKUP(BI$9,$A$12:$A$111,$B$12:$B$111),IF(AND($H316=-1,BJ$9=$R315),"",IF($H316=-1,BJ315,IF(AND($H316=1,BH$9=$R315),$J316,IF($H316=1,BI315,""))))))))</f>
        <v/>
      </c>
      <c r="BJ316" t="str">
        <f ca="1">IF($E315="","",IF($F316="",BJ315,IF(AND($M316=1,BJ$9&gt;$B$9),"",IF(AND($M316=1,BJ$9&lt;=$B$9),LOOKUP(BJ$9,$A$12:$A$111,$B$12:$B$111),IF(AND($H316=-1,BK$9=$R315),"",IF($H316=-1,BK315,IF(AND($H316=1,BI$9=$R315),$J316,IF($H316=1,BJ315,""))))))))</f>
        <v/>
      </c>
      <c r="BK316" t="str">
        <f ca="1">IF($E315="","",IF($F316="",BK315,IF(AND($M316=1,BK$9&gt;$B$9),"",IF(AND($M316=1,BK$9&lt;=$B$9),LOOKUP(BK$9,$A$12:$A$111,$B$12:$B$111),IF(AND($H316=-1,BL$9=$R315),"",IF($H316=-1,BL315,IF(AND($H316=1,BJ$9=$R315),$J316,IF($H316=1,BK315,""))))))))</f>
        <v/>
      </c>
      <c r="BL316" t="str">
        <f ca="1">IF($E315="","",IF($F316="",BL315,IF(AND($M316=1,BL$9&gt;$B$9),"",IF(AND($M316=1,BL$9&lt;=$B$9),LOOKUP(BL$9,$A$12:$A$111,$B$12:$B$111),IF(AND($H316=-1,BM$9=$R315),"",IF($H316=-1,BM315,IF(AND($H316=1,BK$9=$R315),$J316,IF($H316=1,BL315,""))))))))</f>
        <v/>
      </c>
      <c r="BM316" t="str">
        <f ca="1">IF($E315="","",IF($F316="",BM315,IF(AND($M316=1,BM$9&gt;$B$9),"",IF(AND($M316=1,BM$9&lt;=$B$9),LOOKUP(BM$9,$A$12:$A$111,$B$12:$B$111),IF(AND($H316=-1,BN$9=$R315),"",IF($H316=-1,BN315,IF(AND($H316=1,BL$9=$R315),$J316,IF($H316=1,BM315,""))))))))</f>
        <v/>
      </c>
      <c r="BN316" t="str">
        <f ca="1">IF($E315="","",IF($F316="",BN315,IF(AND($M316=1,BN$9&gt;$B$9),"",IF(AND($M316=1,BN$9&lt;=$B$9),LOOKUP(BN$9,$A$12:$A$111,$B$12:$B$111),IF(AND($H316=-1,BO$9=$R315),"",IF($H316=-1,BO315,IF(AND($H316=1,BM$9=$R315),$J316,IF($H316=1,BN315,""))))))))</f>
        <v/>
      </c>
      <c r="BO316" t="str">
        <f ca="1">IF($E315="","",IF($F316="",BO315,IF(AND($M316=1,BO$9&gt;$B$9),"",IF(AND($M316=1,BO$9&lt;=$B$9),LOOKUP(BO$9,$A$12:$A$111,$B$12:$B$111),IF(AND($H316=-1,BP$9=$R315),"",IF($H316=-1,BP315,IF(AND($H316=1,BN$9=$R315),$J316,IF($H316=1,BO315,""))))))))</f>
        <v/>
      </c>
      <c r="BP316">
        <f ca="1">IF($E315="","",IF($F316="",BP315,IF(AND($M316=1,BP$9&gt;$B$9),"",IF(AND($M316=1,BP$9&lt;=$B$9),LOOKUP(BP$9,$A$12:$A$111,$B$12:$B$111),IF(AND($H316=-1,BQ$9=$R315),"",IF($H316=-1,BQ315,IF(AND($H316=1,BO$9=$R315),$J316,IF($H316=1,BP315,""))))))))</f>
        <v>0</v>
      </c>
    </row>
    <row r="317" spans="4:68" x14ac:dyDescent="0.25">
      <c r="D317" s="4">
        <v>307</v>
      </c>
      <c r="E317" s="1">
        <f t="shared" ca="1" si="39"/>
        <v>1</v>
      </c>
      <c r="F317" t="str">
        <f ca="1">IF(E316="","",IF(AND(B$3="Last",G316="Zero"),F316,IF(B$3="Last",G316,IF(AND(B$3="2nd last",G315="Zero"),F316,IF(B$3="2nd last",G315,IF(AND(B$3="Opposite",G316="Zero"),F316,IF(AND(B$3="Opposite",G316="Red"),"Black",IF(AND(B$3="Opposite",G316="Black"),"Red",IF(AND(B$3="Opposite",G316="Odd"),"Even",IF(AND(B$3="Opposite",G316="Even"),"Odd",IF(AND(B$3="Opposite",G316="High"),"Low",IF(AND(B$3="Opposite",G316="Low"),"High",IF(COUNTIF(Refs!$E$5:$I$6,B$3)=1,RevLab!B$3,"")))))))))))))</f>
        <v>Black</v>
      </c>
      <c r="G317" t="str">
        <f ca="1">IF(E317="","",IF(B$2="Red/Black",LOOKUP(E317,Refs!D:D,Refs!F:F),IF(B$2="High/Low",LOOKUP(E317,Refs!D:D,Refs!H:H),IF(B$2="Odd/Even",LOOKUP(E317,Refs!D:D,Refs!J:J),""))))</f>
        <v>Red</v>
      </c>
      <c r="H317">
        <f t="shared" ca="1" si="40"/>
        <v>-1</v>
      </c>
      <c r="I317">
        <f ca="1">IF(E316="","",IF(F317="","",IF(AND(R316&gt;1,P316+Q316&gt;=$B$4),$B$4,IF(R316=1,P316,P316+Q316))))</f>
        <v>7</v>
      </c>
      <c r="J317">
        <f t="shared" ca="1" si="41"/>
        <v>-7</v>
      </c>
      <c r="K317">
        <f t="shared" ca="1" si="43"/>
        <v>-353</v>
      </c>
      <c r="L317">
        <f t="shared" ca="1" si="44"/>
        <v>86</v>
      </c>
      <c r="M317">
        <f t="shared" ca="1" si="42"/>
        <v>0</v>
      </c>
      <c r="P317">
        <f t="shared" ca="1" si="36"/>
        <v>3</v>
      </c>
      <c r="Q317">
        <f t="shared" ca="1" si="37"/>
        <v>4</v>
      </c>
      <c r="R317" s="2">
        <f t="shared" ca="1" si="38"/>
        <v>2</v>
      </c>
      <c r="S317" s="4">
        <f ca="1">IF(E316="","",IF($F317="",S316,IF($M317=1,LOOKUP(S$9,$A$12:$A$111,$B$12:$B$111),IF(AND($H317=-1,T$9=$R316),"",IF($H317=-1,T316,IF($H317=1,S316))))))</f>
        <v>3</v>
      </c>
      <c r="T317">
        <f ca="1">IF($E316="","",IF($F317="",T316,IF(AND($M317=1,T$9&gt;$B$9),"",IF(AND($M317=1,T$9&lt;=$B$9),LOOKUP(T$9,$A$12:$A$111,$B$12:$B$111),IF(AND($H317=-1,U$9=$R316),"",IF($H317=-1,U316,IF(AND($H317=1,S$9=$R316),$J317,IF($H317=1,T316,""))))))))</f>
        <v>4</v>
      </c>
      <c r="U317" t="str">
        <f ca="1">IF($E316="","",IF($F317="",U316,IF(AND($M317=1,U$9&gt;$B$9),"",IF(AND($M317=1,U$9&lt;=$B$9),LOOKUP(U$9,$A$12:$A$111,$B$12:$B$111),IF(AND($H317=-1,V$9=$R316),"",IF($H317=-1,V316,IF(AND($H317=1,T$9=$R316),$J317,IF($H317=1,U316,""))))))))</f>
        <v/>
      </c>
      <c r="V317" t="str">
        <f ca="1">IF($E316="","",IF($F317="",V316,IF(AND($M317=1,V$9&gt;$B$9),"",IF(AND($M317=1,V$9&lt;=$B$9),LOOKUP(V$9,$A$12:$A$111,$B$12:$B$111),IF(AND($H317=-1,W$9=$R316),"",IF($H317=-1,W316,IF(AND($H317=1,U$9=$R316),$J317,IF($H317=1,V316,""))))))))</f>
        <v/>
      </c>
      <c r="W317" t="str">
        <f ca="1">IF($E316="","",IF($F317="",W316,IF(AND($M317=1,W$9&gt;$B$9),"",IF(AND($M317=1,W$9&lt;=$B$9),LOOKUP(W$9,$A$12:$A$111,$B$12:$B$111),IF(AND($H317=-1,X$9=$R316),"",IF($H317=-1,X316,IF(AND($H317=1,V$9=$R316),$J317,IF($H317=1,W316,""))))))))</f>
        <v/>
      </c>
      <c r="X317" t="str">
        <f ca="1">IF($E316="","",IF($F317="",X316,IF(AND($M317=1,X$9&gt;$B$9),"",IF(AND($M317=1,X$9&lt;=$B$9),LOOKUP(X$9,$A$12:$A$111,$B$12:$B$111),IF(AND($H317=-1,Y$9=$R316),"",IF($H317=-1,Y316,IF(AND($H317=1,W$9=$R316),$J317,IF($H317=1,X316,""))))))))</f>
        <v/>
      </c>
      <c r="Y317" t="str">
        <f ca="1">IF($E316="","",IF($F317="",Y316,IF(AND($M317=1,Y$9&gt;$B$9),"",IF(AND($M317=1,Y$9&lt;=$B$9),LOOKUP(Y$9,$A$12:$A$111,$B$12:$B$111),IF(AND($H317=-1,Z$9=$R316),"",IF($H317=-1,Z316,IF(AND($H317=1,X$9=$R316),$J317,IF($H317=1,Y316,""))))))))</f>
        <v/>
      </c>
      <c r="Z317" t="str">
        <f ca="1">IF($E316="","",IF($F317="",Z316,IF(AND($M317=1,Z$9&gt;$B$9),"",IF(AND($M317=1,Z$9&lt;=$B$9),LOOKUP(Z$9,$A$12:$A$111,$B$12:$B$111),IF(AND($H317=-1,AA$9=$R316),"",IF($H317=-1,AA316,IF(AND($H317=1,Y$9=$R316),$J317,IF($H317=1,Z316,""))))))))</f>
        <v/>
      </c>
      <c r="AA317" t="str">
        <f ca="1">IF($E316="","",IF($F317="",AA316,IF(AND($M317=1,AA$9&gt;$B$9),"",IF(AND($M317=1,AA$9&lt;=$B$9),LOOKUP(AA$9,$A$12:$A$111,$B$12:$B$111),IF(AND($H317=-1,AB$9=$R316),"",IF($H317=-1,AB316,IF(AND($H317=1,Z$9=$R316),$J317,IF($H317=1,AA316,""))))))))</f>
        <v/>
      </c>
      <c r="AB317" t="str">
        <f ca="1">IF($E316="","",IF($F317="",AB316,IF(AND($M317=1,AB$9&gt;$B$9),"",IF(AND($M317=1,AB$9&lt;=$B$9),LOOKUP(AB$9,$A$12:$A$111,$B$12:$B$111),IF(AND($H317=-1,AC$9=$R316),"",IF($H317=-1,AC316,IF(AND($H317=1,AA$9=$R316),$J317,IF($H317=1,AB316,""))))))))</f>
        <v/>
      </c>
      <c r="AC317" t="str">
        <f ca="1">IF($E316="","",IF($F317="",AC316,IF(AND($M317=1,AC$9&gt;$B$9),"",IF(AND($M317=1,AC$9&lt;=$B$9),LOOKUP(AC$9,$A$12:$A$111,$B$12:$B$111),IF(AND($H317=-1,AD$9=$R316),"",IF($H317=-1,AD316,IF(AND($H317=1,AB$9=$R316),$J317,IF($H317=1,AC316,""))))))))</f>
        <v/>
      </c>
      <c r="AD317" t="str">
        <f ca="1">IF($E316="","",IF($F317="",AD316,IF(AND($M317=1,AD$9&gt;$B$9),"",IF(AND($M317=1,AD$9&lt;=$B$9),LOOKUP(AD$9,$A$12:$A$111,$B$12:$B$111),IF(AND($H317=-1,AE$9=$R316),"",IF($H317=-1,AE316,IF(AND($H317=1,AC$9=$R316),$J317,IF($H317=1,AD316,""))))))))</f>
        <v/>
      </c>
      <c r="AE317" t="str">
        <f ca="1">IF($E316="","",IF($F317="",AE316,IF(AND($M317=1,AE$9&gt;$B$9),"",IF(AND($M317=1,AE$9&lt;=$B$9),LOOKUP(AE$9,$A$12:$A$111,$B$12:$B$111),IF(AND($H317=-1,AF$9=$R316),"",IF($H317=-1,AF316,IF(AND($H317=1,AD$9=$R316),$J317,IF($H317=1,AE316,""))))))))</f>
        <v/>
      </c>
      <c r="AF317" t="str">
        <f ca="1">IF($E316="","",IF($F317="",AF316,IF(AND($M317=1,AF$9&gt;$B$9),"",IF(AND($M317=1,AF$9&lt;=$B$9),LOOKUP(AF$9,$A$12:$A$111,$B$12:$B$111),IF(AND($H317=-1,AG$9=$R316),"",IF($H317=-1,AG316,IF(AND($H317=1,AE$9=$R316),$J317,IF($H317=1,AF316,""))))))))</f>
        <v/>
      </c>
      <c r="AG317" t="str">
        <f ca="1">IF($E316="","",IF($F317="",AG316,IF(AND($M317=1,AG$9&gt;$B$9),"",IF(AND($M317=1,AG$9&lt;=$B$9),LOOKUP(AG$9,$A$12:$A$111,$B$12:$B$111),IF(AND($H317=-1,AH$9=$R316),"",IF($H317=-1,AH316,IF(AND($H317=1,AF$9=$R316),$J317,IF($H317=1,AG316,""))))))))</f>
        <v/>
      </c>
      <c r="AH317" t="str">
        <f ca="1">IF($E316="","",IF($F317="",AH316,IF(AND($M317=1,AH$9&gt;$B$9),"",IF(AND($M317=1,AH$9&lt;=$B$9),LOOKUP(AH$9,$A$12:$A$111,$B$12:$B$111),IF(AND($H317=-1,AI$9=$R316),"",IF($H317=-1,AI316,IF(AND($H317=1,AG$9=$R316),$J317,IF($H317=1,AH316,""))))))))</f>
        <v/>
      </c>
      <c r="AI317" t="str">
        <f ca="1">IF($E316="","",IF($F317="",AI316,IF(AND($M317=1,AI$9&gt;$B$9),"",IF(AND($M317=1,AI$9&lt;=$B$9),LOOKUP(AI$9,$A$12:$A$111,$B$12:$B$111),IF(AND($H317=-1,AJ$9=$R316),"",IF($H317=-1,AJ316,IF(AND($H317=1,AH$9=$R316),$J317,IF($H317=1,AI316,""))))))))</f>
        <v/>
      </c>
      <c r="AJ317" t="str">
        <f ca="1">IF($E316="","",IF($F317="",AJ316,IF(AND($M317=1,AJ$9&gt;$B$9),"",IF(AND($M317=1,AJ$9&lt;=$B$9),LOOKUP(AJ$9,$A$12:$A$111,$B$12:$B$111),IF(AND($H317=-1,AK$9=$R316),"",IF($H317=-1,AK316,IF(AND($H317=1,AI$9=$R316),$J317,IF($H317=1,AJ316,""))))))))</f>
        <v/>
      </c>
      <c r="AK317" t="str">
        <f ca="1">IF($E316="","",IF($F317="",AK316,IF(AND($M317=1,AK$9&gt;$B$9),"",IF(AND($M317=1,AK$9&lt;=$B$9),LOOKUP(AK$9,$A$12:$A$111,$B$12:$B$111),IF(AND($H317=-1,AL$9=$R316),"",IF($H317=-1,AL316,IF(AND($H317=1,AJ$9=$R316),$J317,IF($H317=1,AK316,""))))))))</f>
        <v/>
      </c>
      <c r="AL317" t="str">
        <f ca="1">IF($E316="","",IF($F317="",AL316,IF(AND($M317=1,AL$9&gt;$B$9),"",IF(AND($M317=1,AL$9&lt;=$B$9),LOOKUP(AL$9,$A$12:$A$111,$B$12:$B$111),IF(AND($H317=-1,AM$9=$R316),"",IF($H317=-1,AM316,IF(AND($H317=1,AK$9=$R316),$J317,IF($H317=1,AL316,""))))))))</f>
        <v/>
      </c>
      <c r="AM317" t="str">
        <f ca="1">IF($E316="","",IF($F317="",AM316,IF(AND($M317=1,AM$9&gt;$B$9),"",IF(AND($M317=1,AM$9&lt;=$B$9),LOOKUP(AM$9,$A$12:$A$111,$B$12:$B$111),IF(AND($H317=-1,AN$9=$R316),"",IF($H317=-1,AN316,IF(AND($H317=1,AL$9=$R316),$J317,IF($H317=1,AM316,""))))))))</f>
        <v/>
      </c>
      <c r="AN317" t="str">
        <f ca="1">IF($E316="","",IF($F317="",AN316,IF(AND($M317=1,AN$9&gt;$B$9),"",IF(AND($M317=1,AN$9&lt;=$B$9),LOOKUP(AN$9,$A$12:$A$111,$B$12:$B$111),IF(AND($H317=-1,AO$9=$R316),"",IF($H317=-1,AO316,IF(AND($H317=1,AM$9=$R316),$J317,IF($H317=1,AN316,""))))))))</f>
        <v/>
      </c>
      <c r="AO317" t="str">
        <f ca="1">IF($E316="","",IF($F317="",AO316,IF(AND($M317=1,AO$9&gt;$B$9),"",IF(AND($M317=1,AO$9&lt;=$B$9),LOOKUP(AO$9,$A$12:$A$111,$B$12:$B$111),IF(AND($H317=-1,AP$9=$R316),"",IF($H317=-1,AP316,IF(AND($H317=1,AN$9=$R316),$J317,IF($H317=1,AO316,""))))))))</f>
        <v/>
      </c>
      <c r="AP317" t="str">
        <f ca="1">IF($E316="","",IF($F317="",AP316,IF(AND($M317=1,AP$9&gt;$B$9),"",IF(AND($M317=1,AP$9&lt;=$B$9),LOOKUP(AP$9,$A$12:$A$111,$B$12:$B$111),IF(AND($H317=-1,AQ$9=$R316),"",IF($H317=-1,AQ316,IF(AND($H317=1,AO$9=$R316),$J317,IF($H317=1,AP316,""))))))))</f>
        <v/>
      </c>
      <c r="AQ317" t="str">
        <f ca="1">IF($E316="","",IF($F317="",AQ316,IF(AND($M317=1,AQ$9&gt;$B$9),"",IF(AND($M317=1,AQ$9&lt;=$B$9),LOOKUP(AQ$9,$A$12:$A$111,$B$12:$B$111),IF(AND($H317=-1,AR$9=$R316),"",IF($H317=-1,AR316,IF(AND($H317=1,AP$9=$R316),$J317,IF($H317=1,AQ316,""))))))))</f>
        <v/>
      </c>
      <c r="AR317" t="str">
        <f ca="1">IF($E316="","",IF($F317="",AR316,IF(AND($M317=1,AR$9&gt;$B$9),"",IF(AND($M317=1,AR$9&lt;=$B$9),LOOKUP(AR$9,$A$12:$A$111,$B$12:$B$111),IF(AND($H317=-1,AS$9=$R316),"",IF($H317=-1,AS316,IF(AND($H317=1,AQ$9=$R316),$J317,IF($H317=1,AR316,""))))))))</f>
        <v/>
      </c>
      <c r="AS317" t="str">
        <f ca="1">IF($E316="","",IF($F317="",AS316,IF(AND($M317=1,AS$9&gt;$B$9),"",IF(AND($M317=1,AS$9&lt;=$B$9),LOOKUP(AS$9,$A$12:$A$111,$B$12:$B$111),IF(AND($H317=-1,AT$9=$R316),"",IF($H317=-1,AT316,IF(AND($H317=1,AR$9=$R316),$J317,IF($H317=1,AS316,""))))))))</f>
        <v/>
      </c>
      <c r="AT317" t="str">
        <f ca="1">IF($E316="","",IF($F317="",AT316,IF(AND($M317=1,AT$9&gt;$B$9),"",IF(AND($M317=1,AT$9&lt;=$B$9),LOOKUP(AT$9,$A$12:$A$111,$B$12:$B$111),IF(AND($H317=-1,AU$9=$R316),"",IF($H317=-1,AU316,IF(AND($H317=1,AS$9=$R316),$J317,IF($H317=1,AT316,""))))))))</f>
        <v/>
      </c>
      <c r="AU317" t="str">
        <f ca="1">IF($E316="","",IF($F317="",AU316,IF(AND($M317=1,AU$9&gt;$B$9),"",IF(AND($M317=1,AU$9&lt;=$B$9),LOOKUP(AU$9,$A$12:$A$111,$B$12:$B$111),IF(AND($H317=-1,AV$9=$R316),"",IF($H317=-1,AV316,IF(AND($H317=1,AT$9=$R316),$J317,IF($H317=1,AU316,""))))))))</f>
        <v/>
      </c>
      <c r="AV317" t="str">
        <f ca="1">IF($E316="","",IF($F317="",AV316,IF(AND($M317=1,AV$9&gt;$B$9),"",IF(AND($M317=1,AV$9&lt;=$B$9),LOOKUP(AV$9,$A$12:$A$111,$B$12:$B$111),IF(AND($H317=-1,AW$9=$R316),"",IF($H317=-1,AW316,IF(AND($H317=1,AU$9=$R316),$J317,IF($H317=1,AV316,""))))))))</f>
        <v/>
      </c>
      <c r="AW317" t="str">
        <f ca="1">IF($E316="","",IF($F317="",AW316,IF(AND($M317=1,AW$9&gt;$B$9),"",IF(AND($M317=1,AW$9&lt;=$B$9),LOOKUP(AW$9,$A$12:$A$111,$B$12:$B$111),IF(AND($H317=-1,AX$9=$R316),"",IF($H317=-1,AX316,IF(AND($H317=1,AV$9=$R316),$J317,IF($H317=1,AW316,""))))))))</f>
        <v/>
      </c>
      <c r="AX317" t="str">
        <f ca="1">IF($E316="","",IF($F317="",AX316,IF(AND($M317=1,AX$9&gt;$B$9),"",IF(AND($M317=1,AX$9&lt;=$B$9),LOOKUP(AX$9,$A$12:$A$111,$B$12:$B$111),IF(AND($H317=-1,AY$9=$R316),"",IF($H317=-1,AY316,IF(AND($H317=1,AW$9=$R316),$J317,IF($H317=1,AX316,""))))))))</f>
        <v/>
      </c>
      <c r="AY317" t="str">
        <f ca="1">IF($E316="","",IF($F317="",AY316,IF(AND($M317=1,AY$9&gt;$B$9),"",IF(AND($M317=1,AY$9&lt;=$B$9),LOOKUP(AY$9,$A$12:$A$111,$B$12:$B$111),IF(AND($H317=-1,AZ$9=$R316),"",IF($H317=-1,AZ316,IF(AND($H317=1,AX$9=$R316),$J317,IF($H317=1,AY316,""))))))))</f>
        <v/>
      </c>
      <c r="AZ317" t="str">
        <f ca="1">IF($E316="","",IF($F317="",AZ316,IF(AND($M317=1,AZ$9&gt;$B$9),"",IF(AND($M317=1,AZ$9&lt;=$B$9),LOOKUP(AZ$9,$A$12:$A$111,$B$12:$B$111),IF(AND($H317=-1,BA$9=$R316),"",IF($H317=-1,BA316,IF(AND($H317=1,AY$9=$R316),$J317,IF($H317=1,AZ316,""))))))))</f>
        <v/>
      </c>
      <c r="BA317" t="str">
        <f ca="1">IF($E316="","",IF($F317="",BA316,IF(AND($M317=1,BA$9&gt;$B$9),"",IF(AND($M317=1,BA$9&lt;=$B$9),LOOKUP(BA$9,$A$12:$A$111,$B$12:$B$111),IF(AND($H317=-1,BB$9=$R316),"",IF($H317=-1,BB316,IF(AND($H317=1,AZ$9=$R316),$J317,IF($H317=1,BA316,""))))))))</f>
        <v/>
      </c>
      <c r="BB317" t="str">
        <f ca="1">IF($E316="","",IF($F317="",BB316,IF(AND($M317=1,BB$9&gt;$B$9),"",IF(AND($M317=1,BB$9&lt;=$B$9),LOOKUP(BB$9,$A$12:$A$111,$B$12:$B$111),IF(AND($H317=-1,BC$9=$R316),"",IF($H317=-1,BC316,IF(AND($H317=1,BA$9=$R316),$J317,IF($H317=1,BB316,""))))))))</f>
        <v/>
      </c>
      <c r="BC317" t="str">
        <f ca="1">IF($E316="","",IF($F317="",BC316,IF(AND($M317=1,BC$9&gt;$B$9),"",IF(AND($M317=1,BC$9&lt;=$B$9),LOOKUP(BC$9,$A$12:$A$111,$B$12:$B$111),IF(AND($H317=-1,BD$9=$R316),"",IF($H317=-1,BD316,IF(AND($H317=1,BB$9=$R316),$J317,IF($H317=1,BC316,""))))))))</f>
        <v/>
      </c>
      <c r="BD317" t="str">
        <f ca="1">IF($E316="","",IF($F317="",BD316,IF(AND($M317=1,BD$9&gt;$B$9),"",IF(AND($M317=1,BD$9&lt;=$B$9),LOOKUP(BD$9,$A$12:$A$111,$B$12:$B$111),IF(AND($H317=-1,BE$9=$R316),"",IF($H317=-1,BE316,IF(AND($H317=1,BC$9=$R316),$J317,IF($H317=1,BD316,""))))))))</f>
        <v/>
      </c>
      <c r="BE317" t="str">
        <f ca="1">IF($E316="","",IF($F317="",BE316,IF(AND($M317=1,BE$9&gt;$B$9),"",IF(AND($M317=1,BE$9&lt;=$B$9),LOOKUP(BE$9,$A$12:$A$111,$B$12:$B$111),IF(AND($H317=-1,BF$9=$R316),"",IF($H317=-1,BF316,IF(AND($H317=1,BD$9=$R316),$J317,IF($H317=1,BE316,""))))))))</f>
        <v/>
      </c>
      <c r="BF317" t="str">
        <f ca="1">IF($E316="","",IF($F317="",BF316,IF(AND($M317=1,BF$9&gt;$B$9),"",IF(AND($M317=1,BF$9&lt;=$B$9),LOOKUP(BF$9,$A$12:$A$111,$B$12:$B$111),IF(AND($H317=-1,BG$9=$R316),"",IF($H317=-1,BG316,IF(AND($H317=1,BE$9=$R316),$J317,IF($H317=1,BF316,""))))))))</f>
        <v/>
      </c>
      <c r="BG317" t="str">
        <f ca="1">IF($E316="","",IF($F317="",BG316,IF(AND($M317=1,BG$9&gt;$B$9),"",IF(AND($M317=1,BG$9&lt;=$B$9),LOOKUP(BG$9,$A$12:$A$111,$B$12:$B$111),IF(AND($H317=-1,BH$9=$R316),"",IF($H317=-1,BH316,IF(AND($H317=1,BF$9=$R316),$J317,IF($H317=1,BG316,""))))))))</f>
        <v/>
      </c>
      <c r="BH317" t="str">
        <f ca="1">IF($E316="","",IF($F317="",BH316,IF(AND($M317=1,BH$9&gt;$B$9),"",IF(AND($M317=1,BH$9&lt;=$B$9),LOOKUP(BH$9,$A$12:$A$111,$B$12:$B$111),IF(AND($H317=-1,BI$9=$R316),"",IF($H317=-1,BI316,IF(AND($H317=1,BG$9=$R316),$J317,IF($H317=1,BH316,""))))))))</f>
        <v/>
      </c>
      <c r="BI317" t="str">
        <f ca="1">IF($E316="","",IF($F317="",BI316,IF(AND($M317=1,BI$9&gt;$B$9),"",IF(AND($M317=1,BI$9&lt;=$B$9),LOOKUP(BI$9,$A$12:$A$111,$B$12:$B$111),IF(AND($H317=-1,BJ$9=$R316),"",IF($H317=-1,BJ316,IF(AND($H317=1,BH$9=$R316),$J317,IF($H317=1,BI316,""))))))))</f>
        <v/>
      </c>
      <c r="BJ317" t="str">
        <f ca="1">IF($E316="","",IF($F317="",BJ316,IF(AND($M317=1,BJ$9&gt;$B$9),"",IF(AND($M317=1,BJ$9&lt;=$B$9),LOOKUP(BJ$9,$A$12:$A$111,$B$12:$B$111),IF(AND($H317=-1,BK$9=$R316),"",IF($H317=-1,BK316,IF(AND($H317=1,BI$9=$R316),$J317,IF($H317=1,BJ316,""))))))))</f>
        <v/>
      </c>
      <c r="BK317" t="str">
        <f ca="1">IF($E316="","",IF($F317="",BK316,IF(AND($M317=1,BK$9&gt;$B$9),"",IF(AND($M317=1,BK$9&lt;=$B$9),LOOKUP(BK$9,$A$12:$A$111,$B$12:$B$111),IF(AND($H317=-1,BL$9=$R316),"",IF($H317=-1,BL316,IF(AND($H317=1,BJ$9=$R316),$J317,IF($H317=1,BK316,""))))))))</f>
        <v/>
      </c>
      <c r="BL317" t="str">
        <f ca="1">IF($E316="","",IF($F317="",BL316,IF(AND($M317=1,BL$9&gt;$B$9),"",IF(AND($M317=1,BL$9&lt;=$B$9),LOOKUP(BL$9,$A$12:$A$111,$B$12:$B$111),IF(AND($H317=-1,BM$9=$R316),"",IF($H317=-1,BM316,IF(AND($H317=1,BK$9=$R316),$J317,IF($H317=1,BL316,""))))))))</f>
        <v/>
      </c>
      <c r="BM317" t="str">
        <f ca="1">IF($E316="","",IF($F317="",BM316,IF(AND($M317=1,BM$9&gt;$B$9),"",IF(AND($M317=1,BM$9&lt;=$B$9),LOOKUP(BM$9,$A$12:$A$111,$B$12:$B$111),IF(AND($H317=-1,BN$9=$R316),"",IF($H317=-1,BN316,IF(AND($H317=1,BL$9=$R316),$J317,IF($H317=1,BM316,""))))))))</f>
        <v/>
      </c>
      <c r="BN317" t="str">
        <f ca="1">IF($E316="","",IF($F317="",BN316,IF(AND($M317=1,BN$9&gt;$B$9),"",IF(AND($M317=1,BN$9&lt;=$B$9),LOOKUP(BN$9,$A$12:$A$111,$B$12:$B$111),IF(AND($H317=-1,BO$9=$R316),"",IF($H317=-1,BO316,IF(AND($H317=1,BM$9=$R316),$J317,IF($H317=1,BN316,""))))))))</f>
        <v/>
      </c>
      <c r="BO317">
        <f ca="1">IF($E316="","",IF($F317="",BO316,IF(AND($M317=1,BO$9&gt;$B$9),"",IF(AND($M317=1,BO$9&lt;=$B$9),LOOKUP(BO$9,$A$12:$A$111,$B$12:$B$111),IF(AND($H317=-1,BP$9=$R316),"",IF($H317=-1,BP316,IF(AND($H317=1,BN$9=$R316),$J317,IF($H317=1,BO316,""))))))))</f>
        <v>0</v>
      </c>
      <c r="BP317">
        <f ca="1">IF($E316="","",IF($F317="",BP316,IF(AND($M317=1,BP$9&gt;$B$9),"",IF(AND($M317=1,BP$9&lt;=$B$9),LOOKUP(BP$9,$A$12:$A$111,$B$12:$B$111),IF(AND($H317=-1,BQ$9=$R316),"",IF($H317=-1,BQ316,IF(AND($H317=1,BO$9=$R316),$J317,IF($H317=1,BP316,""))))))))</f>
        <v>0</v>
      </c>
    </row>
    <row r="318" spans="4:68" x14ac:dyDescent="0.25">
      <c r="D318" s="4">
        <v>308</v>
      </c>
      <c r="E318" s="1">
        <f t="shared" ca="1" si="39"/>
        <v>25</v>
      </c>
      <c r="F318" t="str">
        <f ca="1">IF(E317="","",IF(AND(B$3="Last",G317="Zero"),F317,IF(B$3="Last",G317,IF(AND(B$3="2nd last",G316="Zero"),F317,IF(B$3="2nd last",G316,IF(AND(B$3="Opposite",G317="Zero"),F317,IF(AND(B$3="Opposite",G317="Red"),"Black",IF(AND(B$3="Opposite",G317="Black"),"Red",IF(AND(B$3="Opposite",G317="Odd"),"Even",IF(AND(B$3="Opposite",G317="Even"),"Odd",IF(AND(B$3="Opposite",G317="High"),"Low",IF(AND(B$3="Opposite",G317="Low"),"High",IF(COUNTIF(Refs!$E$5:$I$6,B$3)=1,RevLab!B$3,"")))))))))))))</f>
        <v>Black</v>
      </c>
      <c r="G318" t="str">
        <f ca="1">IF(E318="","",IF(B$2="Red/Black",LOOKUP(E318,Refs!D:D,Refs!F:F),IF(B$2="High/Low",LOOKUP(E318,Refs!D:D,Refs!H:H),IF(B$2="Odd/Even",LOOKUP(E318,Refs!D:D,Refs!J:J),""))))</f>
        <v>Red</v>
      </c>
      <c r="H318">
        <f t="shared" ca="1" si="40"/>
        <v>-1</v>
      </c>
      <c r="I318">
        <f ca="1">IF(E317="","",IF(F318="","",IF(AND(R317&gt;1,P317+Q317&gt;=$B$4),$B$4,IF(R317=1,P317,P317+Q317))))</f>
        <v>7</v>
      </c>
      <c r="J318">
        <f t="shared" ca="1" si="41"/>
        <v>-7</v>
      </c>
      <c r="K318">
        <f t="shared" ca="1" si="43"/>
        <v>-360</v>
      </c>
      <c r="L318">
        <f t="shared" ca="1" si="44"/>
        <v>86</v>
      </c>
      <c r="M318">
        <f t="shared" ca="1" si="42"/>
        <v>1</v>
      </c>
      <c r="P318">
        <f t="shared" ca="1" si="36"/>
        <v>1</v>
      </c>
      <c r="Q318">
        <f t="shared" ca="1" si="37"/>
        <v>4</v>
      </c>
      <c r="R318" s="2">
        <f t="shared" ca="1" si="38"/>
        <v>4</v>
      </c>
      <c r="S318" s="4">
        <f ca="1">IF(E317="","",IF($F318="",S317,IF($M318=1,LOOKUP(S$9,$A$12:$A$111,$B$12:$B$111),IF(AND($H318=-1,T$9=$R317),"",IF($H318=-1,T317,IF($H318=1,S317))))))</f>
        <v>1</v>
      </c>
      <c r="T318">
        <f ca="1">IF($E317="","",IF($F318="",T317,IF(AND($M318=1,T$9&gt;$B$9),"",IF(AND($M318=1,T$9&lt;=$B$9),LOOKUP(T$9,$A$12:$A$111,$B$12:$B$111),IF(AND($H318=-1,U$9=$R317),"",IF($H318=-1,U317,IF(AND($H318=1,S$9=$R317),$J318,IF($H318=1,T317,""))))))))</f>
        <v>2</v>
      </c>
      <c r="U318">
        <f ca="1">IF($E317="","",IF($F318="",U317,IF(AND($M318=1,U$9&gt;$B$9),"",IF(AND($M318=1,U$9&lt;=$B$9),LOOKUP(U$9,$A$12:$A$111,$B$12:$B$111),IF(AND($H318=-1,V$9=$R317),"",IF($H318=-1,V317,IF(AND($H318=1,T$9=$R317),$J318,IF($H318=1,U317,""))))))))</f>
        <v>3</v>
      </c>
      <c r="V318">
        <f ca="1">IF($E317="","",IF($F318="",V317,IF(AND($M318=1,V$9&gt;$B$9),"",IF(AND($M318=1,V$9&lt;=$B$9),LOOKUP(V$9,$A$12:$A$111,$B$12:$B$111),IF(AND($H318=-1,W$9=$R317),"",IF($H318=-1,W317,IF(AND($H318=1,U$9=$R317),$J318,IF($H318=1,V317,""))))))))</f>
        <v>4</v>
      </c>
      <c r="W318" t="str">
        <f ca="1">IF($E317="","",IF($F318="",W317,IF(AND($M318=1,W$9&gt;$B$9),"",IF(AND($M318=1,W$9&lt;=$B$9),LOOKUP(W$9,$A$12:$A$111,$B$12:$B$111),IF(AND($H318=-1,X$9=$R317),"",IF($H318=-1,X317,IF(AND($H318=1,V$9=$R317),$J318,IF($H318=1,W317,""))))))))</f>
        <v/>
      </c>
      <c r="X318" t="str">
        <f ca="1">IF($E317="","",IF($F318="",X317,IF(AND($M318=1,X$9&gt;$B$9),"",IF(AND($M318=1,X$9&lt;=$B$9),LOOKUP(X$9,$A$12:$A$111,$B$12:$B$111),IF(AND($H318=-1,Y$9=$R317),"",IF($H318=-1,Y317,IF(AND($H318=1,W$9=$R317),$J318,IF($H318=1,X317,""))))))))</f>
        <v/>
      </c>
      <c r="Y318" t="str">
        <f ca="1">IF($E317="","",IF($F318="",Y317,IF(AND($M318=1,Y$9&gt;$B$9),"",IF(AND($M318=1,Y$9&lt;=$B$9),LOOKUP(Y$9,$A$12:$A$111,$B$12:$B$111),IF(AND($H318=-1,Z$9=$R317),"",IF($H318=-1,Z317,IF(AND($H318=1,X$9=$R317),$J318,IF($H318=1,Y317,""))))))))</f>
        <v/>
      </c>
      <c r="Z318" t="str">
        <f ca="1">IF($E317="","",IF($F318="",Z317,IF(AND($M318=1,Z$9&gt;$B$9),"",IF(AND($M318=1,Z$9&lt;=$B$9),LOOKUP(Z$9,$A$12:$A$111,$B$12:$B$111),IF(AND($H318=-1,AA$9=$R317),"",IF($H318=-1,AA317,IF(AND($H318=1,Y$9=$R317),$J318,IF($H318=1,Z317,""))))))))</f>
        <v/>
      </c>
      <c r="AA318" t="str">
        <f ca="1">IF($E317="","",IF($F318="",AA317,IF(AND($M318=1,AA$9&gt;$B$9),"",IF(AND($M318=1,AA$9&lt;=$B$9),LOOKUP(AA$9,$A$12:$A$111,$B$12:$B$111),IF(AND($H318=-1,AB$9=$R317),"",IF($H318=-1,AB317,IF(AND($H318=1,Z$9=$R317),$J318,IF($H318=1,AA317,""))))))))</f>
        <v/>
      </c>
      <c r="AB318" t="str">
        <f ca="1">IF($E317="","",IF($F318="",AB317,IF(AND($M318=1,AB$9&gt;$B$9),"",IF(AND($M318=1,AB$9&lt;=$B$9),LOOKUP(AB$9,$A$12:$A$111,$B$12:$B$111),IF(AND($H318=-1,AC$9=$R317),"",IF($H318=-1,AC317,IF(AND($H318=1,AA$9=$R317),$J318,IF($H318=1,AB317,""))))))))</f>
        <v/>
      </c>
      <c r="AC318" t="str">
        <f ca="1">IF($E317="","",IF($F318="",AC317,IF(AND($M318=1,AC$9&gt;$B$9),"",IF(AND($M318=1,AC$9&lt;=$B$9),LOOKUP(AC$9,$A$12:$A$111,$B$12:$B$111),IF(AND($H318=-1,AD$9=$R317),"",IF($H318=-1,AD317,IF(AND($H318=1,AB$9=$R317),$J318,IF($H318=1,AC317,""))))))))</f>
        <v/>
      </c>
      <c r="AD318" t="str">
        <f ca="1">IF($E317="","",IF($F318="",AD317,IF(AND($M318=1,AD$9&gt;$B$9),"",IF(AND($M318=1,AD$9&lt;=$B$9),LOOKUP(AD$9,$A$12:$A$111,$B$12:$B$111),IF(AND($H318=-1,AE$9=$R317),"",IF($H318=-1,AE317,IF(AND($H318=1,AC$9=$R317),$J318,IF($H318=1,AD317,""))))))))</f>
        <v/>
      </c>
      <c r="AE318" t="str">
        <f ca="1">IF($E317="","",IF($F318="",AE317,IF(AND($M318=1,AE$9&gt;$B$9),"",IF(AND($M318=1,AE$9&lt;=$B$9),LOOKUP(AE$9,$A$12:$A$111,$B$12:$B$111),IF(AND($H318=-1,AF$9=$R317),"",IF($H318=-1,AF317,IF(AND($H318=1,AD$9=$R317),$J318,IF($H318=1,AE317,""))))))))</f>
        <v/>
      </c>
      <c r="AF318" t="str">
        <f ca="1">IF($E317="","",IF($F318="",AF317,IF(AND($M318=1,AF$9&gt;$B$9),"",IF(AND($M318=1,AF$9&lt;=$B$9),LOOKUP(AF$9,$A$12:$A$111,$B$12:$B$111),IF(AND($H318=-1,AG$9=$R317),"",IF($H318=-1,AG317,IF(AND($H318=1,AE$9=$R317),$J318,IF($H318=1,AF317,""))))))))</f>
        <v/>
      </c>
      <c r="AG318" t="str">
        <f ca="1">IF($E317="","",IF($F318="",AG317,IF(AND($M318=1,AG$9&gt;$B$9),"",IF(AND($M318=1,AG$9&lt;=$B$9),LOOKUP(AG$9,$A$12:$A$111,$B$12:$B$111),IF(AND($H318=-1,AH$9=$R317),"",IF($H318=-1,AH317,IF(AND($H318=1,AF$9=$R317),$J318,IF($H318=1,AG317,""))))))))</f>
        <v/>
      </c>
      <c r="AH318" t="str">
        <f ca="1">IF($E317="","",IF($F318="",AH317,IF(AND($M318=1,AH$9&gt;$B$9),"",IF(AND($M318=1,AH$9&lt;=$B$9),LOOKUP(AH$9,$A$12:$A$111,$B$12:$B$111),IF(AND($H318=-1,AI$9=$R317),"",IF($H318=-1,AI317,IF(AND($H318=1,AG$9=$R317),$J318,IF($H318=1,AH317,""))))))))</f>
        <v/>
      </c>
      <c r="AI318" t="str">
        <f ca="1">IF($E317="","",IF($F318="",AI317,IF(AND($M318=1,AI$9&gt;$B$9),"",IF(AND($M318=1,AI$9&lt;=$B$9),LOOKUP(AI$9,$A$12:$A$111,$B$12:$B$111),IF(AND($H318=-1,AJ$9=$R317),"",IF($H318=-1,AJ317,IF(AND($H318=1,AH$9=$R317),$J318,IF($H318=1,AI317,""))))))))</f>
        <v/>
      </c>
      <c r="AJ318" t="str">
        <f ca="1">IF($E317="","",IF($F318="",AJ317,IF(AND($M318=1,AJ$9&gt;$B$9),"",IF(AND($M318=1,AJ$9&lt;=$B$9),LOOKUP(AJ$9,$A$12:$A$111,$B$12:$B$111),IF(AND($H318=-1,AK$9=$R317),"",IF($H318=-1,AK317,IF(AND($H318=1,AI$9=$R317),$J318,IF($H318=1,AJ317,""))))))))</f>
        <v/>
      </c>
      <c r="AK318" t="str">
        <f ca="1">IF($E317="","",IF($F318="",AK317,IF(AND($M318=1,AK$9&gt;$B$9),"",IF(AND($M318=1,AK$9&lt;=$B$9),LOOKUP(AK$9,$A$12:$A$111,$B$12:$B$111),IF(AND($H318=-1,AL$9=$R317),"",IF($H318=-1,AL317,IF(AND($H318=1,AJ$9=$R317),$J318,IF($H318=1,AK317,""))))))))</f>
        <v/>
      </c>
      <c r="AL318" t="str">
        <f ca="1">IF($E317="","",IF($F318="",AL317,IF(AND($M318=1,AL$9&gt;$B$9),"",IF(AND($M318=1,AL$9&lt;=$B$9),LOOKUP(AL$9,$A$12:$A$111,$B$12:$B$111),IF(AND($H318=-1,AM$9=$R317),"",IF($H318=-1,AM317,IF(AND($H318=1,AK$9=$R317),$J318,IF($H318=1,AL317,""))))))))</f>
        <v/>
      </c>
      <c r="AM318" t="str">
        <f ca="1">IF($E317="","",IF($F318="",AM317,IF(AND($M318=1,AM$9&gt;$B$9),"",IF(AND($M318=1,AM$9&lt;=$B$9),LOOKUP(AM$9,$A$12:$A$111,$B$12:$B$111),IF(AND($H318=-1,AN$9=$R317),"",IF($H318=-1,AN317,IF(AND($H318=1,AL$9=$R317),$J318,IF($H318=1,AM317,""))))))))</f>
        <v/>
      </c>
      <c r="AN318" t="str">
        <f ca="1">IF($E317="","",IF($F318="",AN317,IF(AND($M318=1,AN$9&gt;$B$9),"",IF(AND($M318=1,AN$9&lt;=$B$9),LOOKUP(AN$9,$A$12:$A$111,$B$12:$B$111),IF(AND($H318=-1,AO$9=$R317),"",IF($H318=-1,AO317,IF(AND($H318=1,AM$9=$R317),$J318,IF($H318=1,AN317,""))))))))</f>
        <v/>
      </c>
      <c r="AO318" t="str">
        <f ca="1">IF($E317="","",IF($F318="",AO317,IF(AND($M318=1,AO$9&gt;$B$9),"",IF(AND($M318=1,AO$9&lt;=$B$9),LOOKUP(AO$9,$A$12:$A$111,$B$12:$B$111),IF(AND($H318=-1,AP$9=$R317),"",IF($H318=-1,AP317,IF(AND($H318=1,AN$9=$R317),$J318,IF($H318=1,AO317,""))))))))</f>
        <v/>
      </c>
      <c r="AP318" t="str">
        <f ca="1">IF($E317="","",IF($F318="",AP317,IF(AND($M318=1,AP$9&gt;$B$9),"",IF(AND($M318=1,AP$9&lt;=$B$9),LOOKUP(AP$9,$A$12:$A$111,$B$12:$B$111),IF(AND($H318=-1,AQ$9=$R317),"",IF($H318=-1,AQ317,IF(AND($H318=1,AO$9=$R317),$J318,IF($H318=1,AP317,""))))))))</f>
        <v/>
      </c>
      <c r="AQ318" t="str">
        <f ca="1">IF($E317="","",IF($F318="",AQ317,IF(AND($M318=1,AQ$9&gt;$B$9),"",IF(AND($M318=1,AQ$9&lt;=$B$9),LOOKUP(AQ$9,$A$12:$A$111,$B$12:$B$111),IF(AND($H318=-1,AR$9=$R317),"",IF($H318=-1,AR317,IF(AND($H318=1,AP$9=$R317),$J318,IF($H318=1,AQ317,""))))))))</f>
        <v/>
      </c>
      <c r="AR318" t="str">
        <f ca="1">IF($E317="","",IF($F318="",AR317,IF(AND($M318=1,AR$9&gt;$B$9),"",IF(AND($M318=1,AR$9&lt;=$B$9),LOOKUP(AR$9,$A$12:$A$111,$B$12:$B$111),IF(AND($H318=-1,AS$9=$R317),"",IF($H318=-1,AS317,IF(AND($H318=1,AQ$9=$R317),$J318,IF($H318=1,AR317,""))))))))</f>
        <v/>
      </c>
      <c r="AS318" t="str">
        <f ca="1">IF($E317="","",IF($F318="",AS317,IF(AND($M318=1,AS$9&gt;$B$9),"",IF(AND($M318=1,AS$9&lt;=$B$9),LOOKUP(AS$9,$A$12:$A$111,$B$12:$B$111),IF(AND($H318=-1,AT$9=$R317),"",IF($H318=-1,AT317,IF(AND($H318=1,AR$9=$R317),$J318,IF($H318=1,AS317,""))))))))</f>
        <v/>
      </c>
      <c r="AT318" t="str">
        <f ca="1">IF($E317="","",IF($F318="",AT317,IF(AND($M318=1,AT$9&gt;$B$9),"",IF(AND($M318=1,AT$9&lt;=$B$9),LOOKUP(AT$9,$A$12:$A$111,$B$12:$B$111),IF(AND($H318=-1,AU$9=$R317),"",IF($H318=-1,AU317,IF(AND($H318=1,AS$9=$R317),$J318,IF($H318=1,AT317,""))))))))</f>
        <v/>
      </c>
      <c r="AU318" t="str">
        <f ca="1">IF($E317="","",IF($F318="",AU317,IF(AND($M318=1,AU$9&gt;$B$9),"",IF(AND($M318=1,AU$9&lt;=$B$9),LOOKUP(AU$9,$A$12:$A$111,$B$12:$B$111),IF(AND($H318=-1,AV$9=$R317),"",IF($H318=-1,AV317,IF(AND($H318=1,AT$9=$R317),$J318,IF($H318=1,AU317,""))))))))</f>
        <v/>
      </c>
      <c r="AV318" t="str">
        <f ca="1">IF($E317="","",IF($F318="",AV317,IF(AND($M318=1,AV$9&gt;$B$9),"",IF(AND($M318=1,AV$9&lt;=$B$9),LOOKUP(AV$9,$A$12:$A$111,$B$12:$B$111),IF(AND($H318=-1,AW$9=$R317),"",IF($H318=-1,AW317,IF(AND($H318=1,AU$9=$R317),$J318,IF($H318=1,AV317,""))))))))</f>
        <v/>
      </c>
      <c r="AW318" t="str">
        <f ca="1">IF($E317="","",IF($F318="",AW317,IF(AND($M318=1,AW$9&gt;$B$9),"",IF(AND($M318=1,AW$9&lt;=$B$9),LOOKUP(AW$9,$A$12:$A$111,$B$12:$B$111),IF(AND($H318=-1,AX$9=$R317),"",IF($H318=-1,AX317,IF(AND($H318=1,AV$9=$R317),$J318,IF($H318=1,AW317,""))))))))</f>
        <v/>
      </c>
      <c r="AX318" t="str">
        <f ca="1">IF($E317="","",IF($F318="",AX317,IF(AND($M318=1,AX$9&gt;$B$9),"",IF(AND($M318=1,AX$9&lt;=$B$9),LOOKUP(AX$9,$A$12:$A$111,$B$12:$B$111),IF(AND($H318=-1,AY$9=$R317),"",IF($H318=-1,AY317,IF(AND($H318=1,AW$9=$R317),$J318,IF($H318=1,AX317,""))))))))</f>
        <v/>
      </c>
      <c r="AY318" t="str">
        <f ca="1">IF($E317="","",IF($F318="",AY317,IF(AND($M318=1,AY$9&gt;$B$9),"",IF(AND($M318=1,AY$9&lt;=$B$9),LOOKUP(AY$9,$A$12:$A$111,$B$12:$B$111),IF(AND($H318=-1,AZ$9=$R317),"",IF($H318=-1,AZ317,IF(AND($H318=1,AX$9=$R317),$J318,IF($H318=1,AY317,""))))))))</f>
        <v/>
      </c>
      <c r="AZ318" t="str">
        <f ca="1">IF($E317="","",IF($F318="",AZ317,IF(AND($M318=1,AZ$9&gt;$B$9),"",IF(AND($M318=1,AZ$9&lt;=$B$9),LOOKUP(AZ$9,$A$12:$A$111,$B$12:$B$111),IF(AND($H318=-1,BA$9=$R317),"",IF($H318=-1,BA317,IF(AND($H318=1,AY$9=$R317),$J318,IF($H318=1,AZ317,""))))))))</f>
        <v/>
      </c>
      <c r="BA318" t="str">
        <f ca="1">IF($E317="","",IF($F318="",BA317,IF(AND($M318=1,BA$9&gt;$B$9),"",IF(AND($M318=1,BA$9&lt;=$B$9),LOOKUP(BA$9,$A$12:$A$111,$B$12:$B$111),IF(AND($H318=-1,BB$9=$R317),"",IF($H318=-1,BB317,IF(AND($H318=1,AZ$9=$R317),$J318,IF($H318=1,BA317,""))))))))</f>
        <v/>
      </c>
      <c r="BB318" t="str">
        <f ca="1">IF($E317="","",IF($F318="",BB317,IF(AND($M318=1,BB$9&gt;$B$9),"",IF(AND($M318=1,BB$9&lt;=$B$9),LOOKUP(BB$9,$A$12:$A$111,$B$12:$B$111),IF(AND($H318=-1,BC$9=$R317),"",IF($H318=-1,BC317,IF(AND($H318=1,BA$9=$R317),$J318,IF($H318=1,BB317,""))))))))</f>
        <v/>
      </c>
      <c r="BC318" t="str">
        <f ca="1">IF($E317="","",IF($F318="",BC317,IF(AND($M318=1,BC$9&gt;$B$9),"",IF(AND($M318=1,BC$9&lt;=$B$9),LOOKUP(BC$9,$A$12:$A$111,$B$12:$B$111),IF(AND($H318=-1,BD$9=$R317),"",IF($H318=-1,BD317,IF(AND($H318=1,BB$9=$R317),$J318,IF($H318=1,BC317,""))))))))</f>
        <v/>
      </c>
      <c r="BD318" t="str">
        <f ca="1">IF($E317="","",IF($F318="",BD317,IF(AND($M318=1,BD$9&gt;$B$9),"",IF(AND($M318=1,BD$9&lt;=$B$9),LOOKUP(BD$9,$A$12:$A$111,$B$12:$B$111),IF(AND($H318=-1,BE$9=$R317),"",IF($H318=-1,BE317,IF(AND($H318=1,BC$9=$R317),$J318,IF($H318=1,BD317,""))))))))</f>
        <v/>
      </c>
      <c r="BE318" t="str">
        <f ca="1">IF($E317="","",IF($F318="",BE317,IF(AND($M318=1,BE$9&gt;$B$9),"",IF(AND($M318=1,BE$9&lt;=$B$9),LOOKUP(BE$9,$A$12:$A$111,$B$12:$B$111),IF(AND($H318=-1,BF$9=$R317),"",IF($H318=-1,BF317,IF(AND($H318=1,BD$9=$R317),$J318,IF($H318=1,BE317,""))))))))</f>
        <v/>
      </c>
      <c r="BF318" t="str">
        <f ca="1">IF($E317="","",IF($F318="",BF317,IF(AND($M318=1,BF$9&gt;$B$9),"",IF(AND($M318=1,BF$9&lt;=$B$9),LOOKUP(BF$9,$A$12:$A$111,$B$12:$B$111),IF(AND($H318=-1,BG$9=$R317),"",IF($H318=-1,BG317,IF(AND($H318=1,BE$9=$R317),$J318,IF($H318=1,BF317,""))))))))</f>
        <v/>
      </c>
      <c r="BG318" t="str">
        <f ca="1">IF($E317="","",IF($F318="",BG317,IF(AND($M318=1,BG$9&gt;$B$9),"",IF(AND($M318=1,BG$9&lt;=$B$9),LOOKUP(BG$9,$A$12:$A$111,$B$12:$B$111),IF(AND($H318=-1,BH$9=$R317),"",IF($H318=-1,BH317,IF(AND($H318=1,BF$9=$R317),$J318,IF($H318=1,BG317,""))))))))</f>
        <v/>
      </c>
      <c r="BH318" t="str">
        <f ca="1">IF($E317="","",IF($F318="",BH317,IF(AND($M318=1,BH$9&gt;$B$9),"",IF(AND($M318=1,BH$9&lt;=$B$9),LOOKUP(BH$9,$A$12:$A$111,$B$12:$B$111),IF(AND($H318=-1,BI$9=$R317),"",IF($H318=-1,BI317,IF(AND($H318=1,BG$9=$R317),$J318,IF($H318=1,BH317,""))))))))</f>
        <v/>
      </c>
      <c r="BI318" t="str">
        <f ca="1">IF($E317="","",IF($F318="",BI317,IF(AND($M318=1,BI$9&gt;$B$9),"",IF(AND($M318=1,BI$9&lt;=$B$9),LOOKUP(BI$9,$A$12:$A$111,$B$12:$B$111),IF(AND($H318=-1,BJ$9=$R317),"",IF($H318=-1,BJ317,IF(AND($H318=1,BH$9=$R317),$J318,IF($H318=1,BI317,""))))))))</f>
        <v/>
      </c>
      <c r="BJ318" t="str">
        <f ca="1">IF($E317="","",IF($F318="",BJ317,IF(AND($M318=1,BJ$9&gt;$B$9),"",IF(AND($M318=1,BJ$9&lt;=$B$9),LOOKUP(BJ$9,$A$12:$A$111,$B$12:$B$111),IF(AND($H318=-1,BK$9=$R317),"",IF($H318=-1,BK317,IF(AND($H318=1,BI$9=$R317),$J318,IF($H318=1,BJ317,""))))))))</f>
        <v/>
      </c>
      <c r="BK318" t="str">
        <f ca="1">IF($E317="","",IF($F318="",BK317,IF(AND($M318=1,BK$9&gt;$B$9),"",IF(AND($M318=1,BK$9&lt;=$B$9),LOOKUP(BK$9,$A$12:$A$111,$B$12:$B$111),IF(AND($H318=-1,BL$9=$R317),"",IF($H318=-1,BL317,IF(AND($H318=1,BJ$9=$R317),$J318,IF($H318=1,BK317,""))))))))</f>
        <v/>
      </c>
      <c r="BL318" t="str">
        <f ca="1">IF($E317="","",IF($F318="",BL317,IF(AND($M318=1,BL$9&gt;$B$9),"",IF(AND($M318=1,BL$9&lt;=$B$9),LOOKUP(BL$9,$A$12:$A$111,$B$12:$B$111),IF(AND($H318=-1,BM$9=$R317),"",IF($H318=-1,BM317,IF(AND($H318=1,BK$9=$R317),$J318,IF($H318=1,BL317,""))))))))</f>
        <v/>
      </c>
      <c r="BM318" t="str">
        <f ca="1">IF($E317="","",IF($F318="",BM317,IF(AND($M318=1,BM$9&gt;$B$9),"",IF(AND($M318=1,BM$9&lt;=$B$9),LOOKUP(BM$9,$A$12:$A$111,$B$12:$B$111),IF(AND($H318=-1,BN$9=$R317),"",IF($H318=-1,BN317,IF(AND($H318=1,BL$9=$R317),$J318,IF($H318=1,BM317,""))))))))</f>
        <v/>
      </c>
      <c r="BN318" t="str">
        <f ca="1">IF($E317="","",IF($F318="",BN317,IF(AND($M318=1,BN$9&gt;$B$9),"",IF(AND($M318=1,BN$9&lt;=$B$9),LOOKUP(BN$9,$A$12:$A$111,$B$12:$B$111),IF(AND($H318=-1,BO$9=$R317),"",IF($H318=-1,BO317,IF(AND($H318=1,BM$9=$R317),$J318,IF($H318=1,BN317,""))))))))</f>
        <v/>
      </c>
      <c r="BO318" t="str">
        <f ca="1">IF($E317="","",IF($F318="",BO317,IF(AND($M318=1,BO$9&gt;$B$9),"",IF(AND($M318=1,BO$9&lt;=$B$9),LOOKUP(BO$9,$A$12:$A$111,$B$12:$B$111),IF(AND($H318=-1,BP$9=$R317),"",IF($H318=-1,BP317,IF(AND($H318=1,BN$9=$R317),$J318,IF($H318=1,BO317,""))))))))</f>
        <v/>
      </c>
      <c r="BP318" t="str">
        <f ca="1">IF($E317="","",IF($F318="",BP317,IF(AND($M318=1,BP$9&gt;$B$9),"",IF(AND($M318=1,BP$9&lt;=$B$9),LOOKUP(BP$9,$A$12:$A$111,$B$12:$B$111),IF(AND($H318=-1,BQ$9=$R317),"",IF($H318=-1,BQ317,IF(AND($H318=1,BO$9=$R317),$J318,IF($H318=1,BP317,""))))))))</f>
        <v/>
      </c>
    </row>
    <row r="319" spans="4:68" x14ac:dyDescent="0.25">
      <c r="D319" s="4">
        <v>309</v>
      </c>
      <c r="E319" s="1">
        <f t="shared" ca="1" si="39"/>
        <v>14</v>
      </c>
      <c r="F319" t="str">
        <f ca="1">IF(E318="","",IF(AND(B$3="Last",G318="Zero"),F318,IF(B$3="Last",G318,IF(AND(B$3="2nd last",G317="Zero"),F318,IF(B$3="2nd last",G317,IF(AND(B$3="Opposite",G318="Zero"),F318,IF(AND(B$3="Opposite",G318="Red"),"Black",IF(AND(B$3="Opposite",G318="Black"),"Red",IF(AND(B$3="Opposite",G318="Odd"),"Even",IF(AND(B$3="Opposite",G318="Even"),"Odd",IF(AND(B$3="Opposite",G318="High"),"Low",IF(AND(B$3="Opposite",G318="Low"),"High",IF(COUNTIF(Refs!$E$5:$I$6,B$3)=1,RevLab!B$3,"")))))))))))))</f>
        <v>Black</v>
      </c>
      <c r="G319" t="str">
        <f ca="1">IF(E319="","",IF(B$2="Red/Black",LOOKUP(E319,Refs!D:D,Refs!F:F),IF(B$2="High/Low",LOOKUP(E319,Refs!D:D,Refs!H:H),IF(B$2="Odd/Even",LOOKUP(E319,Refs!D:D,Refs!J:J),""))))</f>
        <v>Red</v>
      </c>
      <c r="H319">
        <f t="shared" ca="1" si="40"/>
        <v>-1</v>
      </c>
      <c r="I319">
        <f ca="1">IF(E318="","",IF(F319="","",IF(AND(R318&gt;1,P318+Q318&gt;=$B$4),$B$4,IF(R318=1,P318,P318+Q318))))</f>
        <v>5</v>
      </c>
      <c r="J319">
        <f t="shared" ca="1" si="41"/>
        <v>-5</v>
      </c>
      <c r="K319">
        <f t="shared" ca="1" si="43"/>
        <v>-365</v>
      </c>
      <c r="L319">
        <f t="shared" ca="1" si="44"/>
        <v>86</v>
      </c>
      <c r="M319">
        <f t="shared" ca="1" si="42"/>
        <v>0</v>
      </c>
      <c r="P319">
        <f t="shared" ca="1" si="36"/>
        <v>2</v>
      </c>
      <c r="Q319">
        <f t="shared" ca="1" si="37"/>
        <v>3</v>
      </c>
      <c r="R319" s="2">
        <f t="shared" ca="1" si="38"/>
        <v>2</v>
      </c>
      <c r="S319" s="4">
        <f ca="1">IF(E318="","",IF($F319="",S318,IF($M319=1,LOOKUP(S$9,$A$12:$A$111,$B$12:$B$111),IF(AND($H319=-1,T$9=$R318),"",IF($H319=-1,T318,IF($H319=1,S318))))))</f>
        <v>2</v>
      </c>
      <c r="T319">
        <f ca="1">IF($E318="","",IF($F319="",T318,IF(AND($M319=1,T$9&gt;$B$9),"",IF(AND($M319=1,T$9&lt;=$B$9),LOOKUP(T$9,$A$12:$A$111,$B$12:$B$111),IF(AND($H319=-1,U$9=$R318),"",IF($H319=-1,U318,IF(AND($H319=1,S$9=$R318),$J319,IF($H319=1,T318,""))))))))</f>
        <v>3</v>
      </c>
      <c r="U319" t="str">
        <f ca="1">IF($E318="","",IF($F319="",U318,IF(AND($M319=1,U$9&gt;$B$9),"",IF(AND($M319=1,U$9&lt;=$B$9),LOOKUP(U$9,$A$12:$A$111,$B$12:$B$111),IF(AND($H319=-1,V$9=$R318),"",IF($H319=-1,V318,IF(AND($H319=1,T$9=$R318),$J319,IF($H319=1,U318,""))))))))</f>
        <v/>
      </c>
      <c r="V319" t="str">
        <f ca="1">IF($E318="","",IF($F319="",V318,IF(AND($M319=1,V$9&gt;$B$9),"",IF(AND($M319=1,V$9&lt;=$B$9),LOOKUP(V$9,$A$12:$A$111,$B$12:$B$111),IF(AND($H319=-1,W$9=$R318),"",IF($H319=-1,W318,IF(AND($H319=1,U$9=$R318),$J319,IF($H319=1,V318,""))))))))</f>
        <v/>
      </c>
      <c r="W319" t="str">
        <f ca="1">IF($E318="","",IF($F319="",W318,IF(AND($M319=1,W$9&gt;$B$9),"",IF(AND($M319=1,W$9&lt;=$B$9),LOOKUP(W$9,$A$12:$A$111,$B$12:$B$111),IF(AND($H319=-1,X$9=$R318),"",IF($H319=-1,X318,IF(AND($H319=1,V$9=$R318),$J319,IF($H319=1,W318,""))))))))</f>
        <v/>
      </c>
      <c r="X319" t="str">
        <f ca="1">IF($E318="","",IF($F319="",X318,IF(AND($M319=1,X$9&gt;$B$9),"",IF(AND($M319=1,X$9&lt;=$B$9),LOOKUP(X$9,$A$12:$A$111,$B$12:$B$111),IF(AND($H319=-1,Y$9=$R318),"",IF($H319=-1,Y318,IF(AND($H319=1,W$9=$R318),$J319,IF($H319=1,X318,""))))))))</f>
        <v/>
      </c>
      <c r="Y319" t="str">
        <f ca="1">IF($E318="","",IF($F319="",Y318,IF(AND($M319=1,Y$9&gt;$B$9),"",IF(AND($M319=1,Y$9&lt;=$B$9),LOOKUP(Y$9,$A$12:$A$111,$B$12:$B$111),IF(AND($H319=-1,Z$9=$R318),"",IF($H319=-1,Z318,IF(AND($H319=1,X$9=$R318),$J319,IF($H319=1,Y318,""))))))))</f>
        <v/>
      </c>
      <c r="Z319" t="str">
        <f ca="1">IF($E318="","",IF($F319="",Z318,IF(AND($M319=1,Z$9&gt;$B$9),"",IF(AND($M319=1,Z$9&lt;=$B$9),LOOKUP(Z$9,$A$12:$A$111,$B$12:$B$111),IF(AND($H319=-1,AA$9=$R318),"",IF($H319=-1,AA318,IF(AND($H319=1,Y$9=$R318),$J319,IF($H319=1,Z318,""))))))))</f>
        <v/>
      </c>
      <c r="AA319" t="str">
        <f ca="1">IF($E318="","",IF($F319="",AA318,IF(AND($M319=1,AA$9&gt;$B$9),"",IF(AND($M319=1,AA$9&lt;=$B$9),LOOKUP(AA$9,$A$12:$A$111,$B$12:$B$111),IF(AND($H319=-1,AB$9=$R318),"",IF($H319=-1,AB318,IF(AND($H319=1,Z$9=$R318),$J319,IF($H319=1,AA318,""))))))))</f>
        <v/>
      </c>
      <c r="AB319" t="str">
        <f ca="1">IF($E318="","",IF($F319="",AB318,IF(AND($M319=1,AB$9&gt;$B$9),"",IF(AND($M319=1,AB$9&lt;=$B$9),LOOKUP(AB$9,$A$12:$A$111,$B$12:$B$111),IF(AND($H319=-1,AC$9=$R318),"",IF($H319=-1,AC318,IF(AND($H319=1,AA$9=$R318),$J319,IF($H319=1,AB318,""))))))))</f>
        <v/>
      </c>
      <c r="AC319" t="str">
        <f ca="1">IF($E318="","",IF($F319="",AC318,IF(AND($M319=1,AC$9&gt;$B$9),"",IF(AND($M319=1,AC$9&lt;=$B$9),LOOKUP(AC$9,$A$12:$A$111,$B$12:$B$111),IF(AND($H319=-1,AD$9=$R318),"",IF($H319=-1,AD318,IF(AND($H319=1,AB$9=$R318),$J319,IF($H319=1,AC318,""))))))))</f>
        <v/>
      </c>
      <c r="AD319" t="str">
        <f ca="1">IF($E318="","",IF($F319="",AD318,IF(AND($M319=1,AD$9&gt;$B$9),"",IF(AND($M319=1,AD$9&lt;=$B$9),LOOKUP(AD$9,$A$12:$A$111,$B$12:$B$111),IF(AND($H319=-1,AE$9=$R318),"",IF($H319=-1,AE318,IF(AND($H319=1,AC$9=$R318),$J319,IF($H319=1,AD318,""))))))))</f>
        <v/>
      </c>
      <c r="AE319" t="str">
        <f ca="1">IF($E318="","",IF($F319="",AE318,IF(AND($M319=1,AE$9&gt;$B$9),"",IF(AND($M319=1,AE$9&lt;=$B$9),LOOKUP(AE$9,$A$12:$A$111,$B$12:$B$111),IF(AND($H319=-1,AF$9=$R318),"",IF($H319=-1,AF318,IF(AND($H319=1,AD$9=$R318),$J319,IF($H319=1,AE318,""))))))))</f>
        <v/>
      </c>
      <c r="AF319" t="str">
        <f ca="1">IF($E318="","",IF($F319="",AF318,IF(AND($M319=1,AF$9&gt;$B$9),"",IF(AND($M319=1,AF$9&lt;=$B$9),LOOKUP(AF$9,$A$12:$A$111,$B$12:$B$111),IF(AND($H319=-1,AG$9=$R318),"",IF($H319=-1,AG318,IF(AND($H319=1,AE$9=$R318),$J319,IF($H319=1,AF318,""))))))))</f>
        <v/>
      </c>
      <c r="AG319" t="str">
        <f ca="1">IF($E318="","",IF($F319="",AG318,IF(AND($M319=1,AG$9&gt;$B$9),"",IF(AND($M319=1,AG$9&lt;=$B$9),LOOKUP(AG$9,$A$12:$A$111,$B$12:$B$111),IF(AND($H319=-1,AH$9=$R318),"",IF($H319=-1,AH318,IF(AND($H319=1,AF$9=$R318),$J319,IF($H319=1,AG318,""))))))))</f>
        <v/>
      </c>
      <c r="AH319" t="str">
        <f ca="1">IF($E318="","",IF($F319="",AH318,IF(AND($M319=1,AH$9&gt;$B$9),"",IF(AND($M319=1,AH$9&lt;=$B$9),LOOKUP(AH$9,$A$12:$A$111,$B$12:$B$111),IF(AND($H319=-1,AI$9=$R318),"",IF($H319=-1,AI318,IF(AND($H319=1,AG$9=$R318),$J319,IF($H319=1,AH318,""))))))))</f>
        <v/>
      </c>
      <c r="AI319" t="str">
        <f ca="1">IF($E318="","",IF($F319="",AI318,IF(AND($M319=1,AI$9&gt;$B$9),"",IF(AND($M319=1,AI$9&lt;=$B$9),LOOKUP(AI$9,$A$12:$A$111,$B$12:$B$111),IF(AND($H319=-1,AJ$9=$R318),"",IF($H319=-1,AJ318,IF(AND($H319=1,AH$9=$R318),$J319,IF($H319=1,AI318,""))))))))</f>
        <v/>
      </c>
      <c r="AJ319" t="str">
        <f ca="1">IF($E318="","",IF($F319="",AJ318,IF(AND($M319=1,AJ$9&gt;$B$9),"",IF(AND($M319=1,AJ$9&lt;=$B$9),LOOKUP(AJ$9,$A$12:$A$111,$B$12:$B$111),IF(AND($H319=-1,AK$9=$R318),"",IF($H319=-1,AK318,IF(AND($H319=1,AI$9=$R318),$J319,IF($H319=1,AJ318,""))))))))</f>
        <v/>
      </c>
      <c r="AK319" t="str">
        <f ca="1">IF($E318="","",IF($F319="",AK318,IF(AND($M319=1,AK$9&gt;$B$9),"",IF(AND($M319=1,AK$9&lt;=$B$9),LOOKUP(AK$9,$A$12:$A$111,$B$12:$B$111),IF(AND($H319=-1,AL$9=$R318),"",IF($H319=-1,AL318,IF(AND($H319=1,AJ$9=$R318),$J319,IF($H319=1,AK318,""))))))))</f>
        <v/>
      </c>
      <c r="AL319" t="str">
        <f ca="1">IF($E318="","",IF($F319="",AL318,IF(AND($M319=1,AL$9&gt;$B$9),"",IF(AND($M319=1,AL$9&lt;=$B$9),LOOKUP(AL$9,$A$12:$A$111,$B$12:$B$111),IF(AND($H319=-1,AM$9=$R318),"",IF($H319=-1,AM318,IF(AND($H319=1,AK$9=$R318),$J319,IF($H319=1,AL318,""))))))))</f>
        <v/>
      </c>
      <c r="AM319" t="str">
        <f ca="1">IF($E318="","",IF($F319="",AM318,IF(AND($M319=1,AM$9&gt;$B$9),"",IF(AND($M319=1,AM$9&lt;=$B$9),LOOKUP(AM$9,$A$12:$A$111,$B$12:$B$111),IF(AND($H319=-1,AN$9=$R318),"",IF($H319=-1,AN318,IF(AND($H319=1,AL$9=$R318),$J319,IF($H319=1,AM318,""))))))))</f>
        <v/>
      </c>
      <c r="AN319" t="str">
        <f ca="1">IF($E318="","",IF($F319="",AN318,IF(AND($M319=1,AN$9&gt;$B$9),"",IF(AND($M319=1,AN$9&lt;=$B$9),LOOKUP(AN$9,$A$12:$A$111,$B$12:$B$111),IF(AND($H319=-1,AO$9=$R318),"",IF($H319=-1,AO318,IF(AND($H319=1,AM$9=$R318),$J319,IF($H319=1,AN318,""))))))))</f>
        <v/>
      </c>
      <c r="AO319" t="str">
        <f ca="1">IF($E318="","",IF($F319="",AO318,IF(AND($M319=1,AO$9&gt;$B$9),"",IF(AND($M319=1,AO$9&lt;=$B$9),LOOKUP(AO$9,$A$12:$A$111,$B$12:$B$111),IF(AND($H319=-1,AP$9=$R318),"",IF($H319=-1,AP318,IF(AND($H319=1,AN$9=$R318),$J319,IF($H319=1,AO318,""))))))))</f>
        <v/>
      </c>
      <c r="AP319" t="str">
        <f ca="1">IF($E318="","",IF($F319="",AP318,IF(AND($M319=1,AP$9&gt;$B$9),"",IF(AND($M319=1,AP$9&lt;=$B$9),LOOKUP(AP$9,$A$12:$A$111,$B$12:$B$111),IF(AND($H319=-1,AQ$9=$R318),"",IF($H319=-1,AQ318,IF(AND($H319=1,AO$9=$R318),$J319,IF($H319=1,AP318,""))))))))</f>
        <v/>
      </c>
      <c r="AQ319" t="str">
        <f ca="1">IF($E318="","",IF($F319="",AQ318,IF(AND($M319=1,AQ$9&gt;$B$9),"",IF(AND($M319=1,AQ$9&lt;=$B$9),LOOKUP(AQ$9,$A$12:$A$111,$B$12:$B$111),IF(AND($H319=-1,AR$9=$R318),"",IF($H319=-1,AR318,IF(AND($H319=1,AP$9=$R318),$J319,IF($H319=1,AQ318,""))))))))</f>
        <v/>
      </c>
      <c r="AR319" t="str">
        <f ca="1">IF($E318="","",IF($F319="",AR318,IF(AND($M319=1,AR$9&gt;$B$9),"",IF(AND($M319=1,AR$9&lt;=$B$9),LOOKUP(AR$9,$A$12:$A$111,$B$12:$B$111),IF(AND($H319=-1,AS$9=$R318),"",IF($H319=-1,AS318,IF(AND($H319=1,AQ$9=$R318),$J319,IF($H319=1,AR318,""))))))))</f>
        <v/>
      </c>
      <c r="AS319" t="str">
        <f ca="1">IF($E318="","",IF($F319="",AS318,IF(AND($M319=1,AS$9&gt;$B$9),"",IF(AND($M319=1,AS$9&lt;=$B$9),LOOKUP(AS$9,$A$12:$A$111,$B$12:$B$111),IF(AND($H319=-1,AT$9=$R318),"",IF($H319=-1,AT318,IF(AND($H319=1,AR$9=$R318),$J319,IF($H319=1,AS318,""))))))))</f>
        <v/>
      </c>
      <c r="AT319" t="str">
        <f ca="1">IF($E318="","",IF($F319="",AT318,IF(AND($M319=1,AT$9&gt;$B$9),"",IF(AND($M319=1,AT$9&lt;=$B$9),LOOKUP(AT$9,$A$12:$A$111,$B$12:$B$111),IF(AND($H319=-1,AU$9=$R318),"",IF($H319=-1,AU318,IF(AND($H319=1,AS$9=$R318),$J319,IF($H319=1,AT318,""))))))))</f>
        <v/>
      </c>
      <c r="AU319" t="str">
        <f ca="1">IF($E318="","",IF($F319="",AU318,IF(AND($M319=1,AU$9&gt;$B$9),"",IF(AND($M319=1,AU$9&lt;=$B$9),LOOKUP(AU$9,$A$12:$A$111,$B$12:$B$111),IF(AND($H319=-1,AV$9=$R318),"",IF($H319=-1,AV318,IF(AND($H319=1,AT$9=$R318),$J319,IF($H319=1,AU318,""))))))))</f>
        <v/>
      </c>
      <c r="AV319" t="str">
        <f ca="1">IF($E318="","",IF($F319="",AV318,IF(AND($M319=1,AV$9&gt;$B$9),"",IF(AND($M319=1,AV$9&lt;=$B$9),LOOKUP(AV$9,$A$12:$A$111,$B$12:$B$111),IF(AND($H319=-1,AW$9=$R318),"",IF($H319=-1,AW318,IF(AND($H319=1,AU$9=$R318),$J319,IF($H319=1,AV318,""))))))))</f>
        <v/>
      </c>
      <c r="AW319" t="str">
        <f ca="1">IF($E318="","",IF($F319="",AW318,IF(AND($M319=1,AW$9&gt;$B$9),"",IF(AND($M319=1,AW$9&lt;=$B$9),LOOKUP(AW$9,$A$12:$A$111,$B$12:$B$111),IF(AND($H319=-1,AX$9=$R318),"",IF($H319=-1,AX318,IF(AND($H319=1,AV$9=$R318),$J319,IF($H319=1,AW318,""))))))))</f>
        <v/>
      </c>
      <c r="AX319" t="str">
        <f ca="1">IF($E318="","",IF($F319="",AX318,IF(AND($M319=1,AX$9&gt;$B$9),"",IF(AND($M319=1,AX$9&lt;=$B$9),LOOKUP(AX$9,$A$12:$A$111,$B$12:$B$111),IF(AND($H319=-1,AY$9=$R318),"",IF($H319=-1,AY318,IF(AND($H319=1,AW$9=$R318),$J319,IF($H319=1,AX318,""))))))))</f>
        <v/>
      </c>
      <c r="AY319" t="str">
        <f ca="1">IF($E318="","",IF($F319="",AY318,IF(AND($M319=1,AY$9&gt;$B$9),"",IF(AND($M319=1,AY$9&lt;=$B$9),LOOKUP(AY$9,$A$12:$A$111,$B$12:$B$111),IF(AND($H319=-1,AZ$9=$R318),"",IF($H319=-1,AZ318,IF(AND($H319=1,AX$9=$R318),$J319,IF($H319=1,AY318,""))))))))</f>
        <v/>
      </c>
      <c r="AZ319" t="str">
        <f ca="1">IF($E318="","",IF($F319="",AZ318,IF(AND($M319=1,AZ$9&gt;$B$9),"",IF(AND($M319=1,AZ$9&lt;=$B$9),LOOKUP(AZ$9,$A$12:$A$111,$B$12:$B$111),IF(AND($H319=-1,BA$9=$R318),"",IF($H319=-1,BA318,IF(AND($H319=1,AY$9=$R318),$J319,IF($H319=1,AZ318,""))))))))</f>
        <v/>
      </c>
      <c r="BA319" t="str">
        <f ca="1">IF($E318="","",IF($F319="",BA318,IF(AND($M319=1,BA$9&gt;$B$9),"",IF(AND($M319=1,BA$9&lt;=$B$9),LOOKUP(BA$9,$A$12:$A$111,$B$12:$B$111),IF(AND($H319=-1,BB$9=$R318),"",IF($H319=-1,BB318,IF(AND($H319=1,AZ$9=$R318),$J319,IF($H319=1,BA318,""))))))))</f>
        <v/>
      </c>
      <c r="BB319" t="str">
        <f ca="1">IF($E318="","",IF($F319="",BB318,IF(AND($M319=1,BB$9&gt;$B$9),"",IF(AND($M319=1,BB$9&lt;=$B$9),LOOKUP(BB$9,$A$12:$A$111,$B$12:$B$111),IF(AND($H319=-1,BC$9=$R318),"",IF($H319=-1,BC318,IF(AND($H319=1,BA$9=$R318),$J319,IF($H319=1,BB318,""))))))))</f>
        <v/>
      </c>
      <c r="BC319" t="str">
        <f ca="1">IF($E318="","",IF($F319="",BC318,IF(AND($M319=1,BC$9&gt;$B$9),"",IF(AND($M319=1,BC$9&lt;=$B$9),LOOKUP(BC$9,$A$12:$A$111,$B$12:$B$111),IF(AND($H319=-1,BD$9=$R318),"",IF($H319=-1,BD318,IF(AND($H319=1,BB$9=$R318),$J319,IF($H319=1,BC318,""))))))))</f>
        <v/>
      </c>
      <c r="BD319" t="str">
        <f ca="1">IF($E318="","",IF($F319="",BD318,IF(AND($M319=1,BD$9&gt;$B$9),"",IF(AND($M319=1,BD$9&lt;=$B$9),LOOKUP(BD$9,$A$12:$A$111,$B$12:$B$111),IF(AND($H319=-1,BE$9=$R318),"",IF($H319=-1,BE318,IF(AND($H319=1,BC$9=$R318),$J319,IF($H319=1,BD318,""))))))))</f>
        <v/>
      </c>
      <c r="BE319" t="str">
        <f ca="1">IF($E318="","",IF($F319="",BE318,IF(AND($M319=1,BE$9&gt;$B$9),"",IF(AND($M319=1,BE$9&lt;=$B$9),LOOKUP(BE$9,$A$12:$A$111,$B$12:$B$111),IF(AND($H319=-1,BF$9=$R318),"",IF($H319=-1,BF318,IF(AND($H319=1,BD$9=$R318),$J319,IF($H319=1,BE318,""))))))))</f>
        <v/>
      </c>
      <c r="BF319" t="str">
        <f ca="1">IF($E318="","",IF($F319="",BF318,IF(AND($M319=1,BF$9&gt;$B$9),"",IF(AND($M319=1,BF$9&lt;=$B$9),LOOKUP(BF$9,$A$12:$A$111,$B$12:$B$111),IF(AND($H319=-1,BG$9=$R318),"",IF($H319=-1,BG318,IF(AND($H319=1,BE$9=$R318),$J319,IF($H319=1,BF318,""))))))))</f>
        <v/>
      </c>
      <c r="BG319" t="str">
        <f ca="1">IF($E318="","",IF($F319="",BG318,IF(AND($M319=1,BG$9&gt;$B$9),"",IF(AND($M319=1,BG$9&lt;=$B$9),LOOKUP(BG$9,$A$12:$A$111,$B$12:$B$111),IF(AND($H319=-1,BH$9=$R318),"",IF($H319=-1,BH318,IF(AND($H319=1,BF$9=$R318),$J319,IF($H319=1,BG318,""))))))))</f>
        <v/>
      </c>
      <c r="BH319" t="str">
        <f ca="1">IF($E318="","",IF($F319="",BH318,IF(AND($M319=1,BH$9&gt;$B$9),"",IF(AND($M319=1,BH$9&lt;=$B$9),LOOKUP(BH$9,$A$12:$A$111,$B$12:$B$111),IF(AND($H319=-1,BI$9=$R318),"",IF($H319=-1,BI318,IF(AND($H319=1,BG$9=$R318),$J319,IF($H319=1,BH318,""))))))))</f>
        <v/>
      </c>
      <c r="BI319" t="str">
        <f ca="1">IF($E318="","",IF($F319="",BI318,IF(AND($M319=1,BI$9&gt;$B$9),"",IF(AND($M319=1,BI$9&lt;=$B$9),LOOKUP(BI$9,$A$12:$A$111,$B$12:$B$111),IF(AND($H319=-1,BJ$9=$R318),"",IF($H319=-1,BJ318,IF(AND($H319=1,BH$9=$R318),$J319,IF($H319=1,BI318,""))))))))</f>
        <v/>
      </c>
      <c r="BJ319" t="str">
        <f ca="1">IF($E318="","",IF($F319="",BJ318,IF(AND($M319=1,BJ$9&gt;$B$9),"",IF(AND($M319=1,BJ$9&lt;=$B$9),LOOKUP(BJ$9,$A$12:$A$111,$B$12:$B$111),IF(AND($H319=-1,BK$9=$R318),"",IF($H319=-1,BK318,IF(AND($H319=1,BI$9=$R318),$J319,IF($H319=1,BJ318,""))))))))</f>
        <v/>
      </c>
      <c r="BK319" t="str">
        <f ca="1">IF($E318="","",IF($F319="",BK318,IF(AND($M319=1,BK$9&gt;$B$9),"",IF(AND($M319=1,BK$9&lt;=$B$9),LOOKUP(BK$9,$A$12:$A$111,$B$12:$B$111),IF(AND($H319=-1,BL$9=$R318),"",IF($H319=-1,BL318,IF(AND($H319=1,BJ$9=$R318),$J319,IF($H319=1,BK318,""))))))))</f>
        <v/>
      </c>
      <c r="BL319" t="str">
        <f ca="1">IF($E318="","",IF($F319="",BL318,IF(AND($M319=1,BL$9&gt;$B$9),"",IF(AND($M319=1,BL$9&lt;=$B$9),LOOKUP(BL$9,$A$12:$A$111,$B$12:$B$111),IF(AND($H319=-1,BM$9=$R318),"",IF($H319=-1,BM318,IF(AND($H319=1,BK$9=$R318),$J319,IF($H319=1,BL318,""))))))))</f>
        <v/>
      </c>
      <c r="BM319" t="str">
        <f ca="1">IF($E318="","",IF($F319="",BM318,IF(AND($M319=1,BM$9&gt;$B$9),"",IF(AND($M319=1,BM$9&lt;=$B$9),LOOKUP(BM$9,$A$12:$A$111,$B$12:$B$111),IF(AND($H319=-1,BN$9=$R318),"",IF($H319=-1,BN318,IF(AND($H319=1,BL$9=$R318),$J319,IF($H319=1,BM318,""))))))))</f>
        <v/>
      </c>
      <c r="BN319" t="str">
        <f ca="1">IF($E318="","",IF($F319="",BN318,IF(AND($M319=1,BN$9&gt;$B$9),"",IF(AND($M319=1,BN$9&lt;=$B$9),LOOKUP(BN$9,$A$12:$A$111,$B$12:$B$111),IF(AND($H319=-1,BO$9=$R318),"",IF($H319=-1,BO318,IF(AND($H319=1,BM$9=$R318),$J319,IF($H319=1,BN318,""))))))))</f>
        <v/>
      </c>
      <c r="BO319" t="str">
        <f ca="1">IF($E318="","",IF($F319="",BO318,IF(AND($M319=1,BO$9&gt;$B$9),"",IF(AND($M319=1,BO$9&lt;=$B$9),LOOKUP(BO$9,$A$12:$A$111,$B$12:$B$111),IF(AND($H319=-1,BP$9=$R318),"",IF($H319=-1,BP318,IF(AND($H319=1,BN$9=$R318),$J319,IF($H319=1,BO318,""))))))))</f>
        <v/>
      </c>
      <c r="BP319">
        <f ca="1">IF($E318="","",IF($F319="",BP318,IF(AND($M319=1,BP$9&gt;$B$9),"",IF(AND($M319=1,BP$9&lt;=$B$9),LOOKUP(BP$9,$A$12:$A$111,$B$12:$B$111),IF(AND($H319=-1,BQ$9=$R318),"",IF($H319=-1,BQ318,IF(AND($H319=1,BO$9=$R318),$J319,IF($H319=1,BP318,""))))))))</f>
        <v>0</v>
      </c>
    </row>
    <row r="320" spans="4:68" x14ac:dyDescent="0.25">
      <c r="D320" s="4">
        <v>310</v>
      </c>
      <c r="E320" s="1">
        <f t="shared" ca="1" si="39"/>
        <v>9</v>
      </c>
      <c r="F320" t="str">
        <f ca="1">IF(E319="","",IF(AND(B$3="Last",G319="Zero"),F319,IF(B$3="Last",G319,IF(AND(B$3="2nd last",G318="Zero"),F319,IF(B$3="2nd last",G318,IF(AND(B$3="Opposite",G319="Zero"),F319,IF(AND(B$3="Opposite",G319="Red"),"Black",IF(AND(B$3="Opposite",G319="Black"),"Red",IF(AND(B$3="Opposite",G319="Odd"),"Even",IF(AND(B$3="Opposite",G319="Even"),"Odd",IF(AND(B$3="Opposite",G319="High"),"Low",IF(AND(B$3="Opposite",G319="Low"),"High",IF(COUNTIF(Refs!$E$5:$I$6,B$3)=1,RevLab!B$3,"")))))))))))))</f>
        <v>Black</v>
      </c>
      <c r="G320" t="str">
        <f ca="1">IF(E320="","",IF(B$2="Red/Black",LOOKUP(E320,Refs!D:D,Refs!F:F),IF(B$2="High/Low",LOOKUP(E320,Refs!D:D,Refs!H:H),IF(B$2="Odd/Even",LOOKUP(E320,Refs!D:D,Refs!J:J),""))))</f>
        <v>Red</v>
      </c>
      <c r="H320">
        <f t="shared" ca="1" si="40"/>
        <v>-1</v>
      </c>
      <c r="I320">
        <f ca="1">IF(E319="","",IF(F320="","",IF(AND(R319&gt;1,P319+Q319&gt;=$B$4),$B$4,IF(R319=1,P319,P319+Q319))))</f>
        <v>5</v>
      </c>
      <c r="J320">
        <f t="shared" ca="1" si="41"/>
        <v>-5</v>
      </c>
      <c r="K320">
        <f t="shared" ca="1" si="43"/>
        <v>-370</v>
      </c>
      <c r="L320">
        <f t="shared" ca="1" si="44"/>
        <v>86</v>
      </c>
      <c r="M320">
        <f t="shared" ca="1" si="42"/>
        <v>1</v>
      </c>
      <c r="P320">
        <f t="shared" ca="1" si="36"/>
        <v>1</v>
      </c>
      <c r="Q320">
        <f t="shared" ca="1" si="37"/>
        <v>4</v>
      </c>
      <c r="R320" s="2">
        <f t="shared" ca="1" si="38"/>
        <v>4</v>
      </c>
      <c r="S320" s="4">
        <f ca="1">IF(E319="","",IF($F320="",S319,IF($M320=1,LOOKUP(S$9,$A$12:$A$111,$B$12:$B$111),IF(AND($H320=-1,T$9=$R319),"",IF($H320=-1,T319,IF($H320=1,S319))))))</f>
        <v>1</v>
      </c>
      <c r="T320">
        <f ca="1">IF($E319="","",IF($F320="",T319,IF(AND($M320=1,T$9&gt;$B$9),"",IF(AND($M320=1,T$9&lt;=$B$9),LOOKUP(T$9,$A$12:$A$111,$B$12:$B$111),IF(AND($H320=-1,U$9=$R319),"",IF($H320=-1,U319,IF(AND($H320=1,S$9=$R319),$J320,IF($H320=1,T319,""))))))))</f>
        <v>2</v>
      </c>
      <c r="U320">
        <f ca="1">IF($E319="","",IF($F320="",U319,IF(AND($M320=1,U$9&gt;$B$9),"",IF(AND($M320=1,U$9&lt;=$B$9),LOOKUP(U$9,$A$12:$A$111,$B$12:$B$111),IF(AND($H320=-1,V$9=$R319),"",IF($H320=-1,V319,IF(AND($H320=1,T$9=$R319),$J320,IF($H320=1,U319,""))))))))</f>
        <v>3</v>
      </c>
      <c r="V320">
        <f ca="1">IF($E319="","",IF($F320="",V319,IF(AND($M320=1,V$9&gt;$B$9),"",IF(AND($M320=1,V$9&lt;=$B$9),LOOKUP(V$9,$A$12:$A$111,$B$12:$B$111),IF(AND($H320=-1,W$9=$R319),"",IF($H320=-1,W319,IF(AND($H320=1,U$9=$R319),$J320,IF($H320=1,V319,""))))))))</f>
        <v>4</v>
      </c>
      <c r="W320" t="str">
        <f ca="1">IF($E319="","",IF($F320="",W319,IF(AND($M320=1,W$9&gt;$B$9),"",IF(AND($M320=1,W$9&lt;=$B$9),LOOKUP(W$9,$A$12:$A$111,$B$12:$B$111),IF(AND($H320=-1,X$9=$R319),"",IF($H320=-1,X319,IF(AND($H320=1,V$9=$R319),$J320,IF($H320=1,W319,""))))))))</f>
        <v/>
      </c>
      <c r="X320" t="str">
        <f ca="1">IF($E319="","",IF($F320="",X319,IF(AND($M320=1,X$9&gt;$B$9),"",IF(AND($M320=1,X$9&lt;=$B$9),LOOKUP(X$9,$A$12:$A$111,$B$12:$B$111),IF(AND($H320=-1,Y$9=$R319),"",IF($H320=-1,Y319,IF(AND($H320=1,W$9=$R319),$J320,IF($H320=1,X319,""))))))))</f>
        <v/>
      </c>
      <c r="Y320" t="str">
        <f ca="1">IF($E319="","",IF($F320="",Y319,IF(AND($M320=1,Y$9&gt;$B$9),"",IF(AND($M320=1,Y$9&lt;=$B$9),LOOKUP(Y$9,$A$12:$A$111,$B$12:$B$111),IF(AND($H320=-1,Z$9=$R319),"",IF($H320=-1,Z319,IF(AND($H320=1,X$9=$R319),$J320,IF($H320=1,Y319,""))))))))</f>
        <v/>
      </c>
      <c r="Z320" t="str">
        <f ca="1">IF($E319="","",IF($F320="",Z319,IF(AND($M320=1,Z$9&gt;$B$9),"",IF(AND($M320=1,Z$9&lt;=$B$9),LOOKUP(Z$9,$A$12:$A$111,$B$12:$B$111),IF(AND($H320=-1,AA$9=$R319),"",IF($H320=-1,AA319,IF(AND($H320=1,Y$9=$R319),$J320,IF($H320=1,Z319,""))))))))</f>
        <v/>
      </c>
      <c r="AA320" t="str">
        <f ca="1">IF($E319="","",IF($F320="",AA319,IF(AND($M320=1,AA$9&gt;$B$9),"",IF(AND($M320=1,AA$9&lt;=$B$9),LOOKUP(AA$9,$A$12:$A$111,$B$12:$B$111),IF(AND($H320=-1,AB$9=$R319),"",IF($H320=-1,AB319,IF(AND($H320=1,Z$9=$R319),$J320,IF($H320=1,AA319,""))))))))</f>
        <v/>
      </c>
      <c r="AB320" t="str">
        <f ca="1">IF($E319="","",IF($F320="",AB319,IF(AND($M320=1,AB$9&gt;$B$9),"",IF(AND($M320=1,AB$9&lt;=$B$9),LOOKUP(AB$9,$A$12:$A$111,$B$12:$B$111),IF(AND($H320=-1,AC$9=$R319),"",IF($H320=-1,AC319,IF(AND($H320=1,AA$9=$R319),$J320,IF($H320=1,AB319,""))))))))</f>
        <v/>
      </c>
      <c r="AC320" t="str">
        <f ca="1">IF($E319="","",IF($F320="",AC319,IF(AND($M320=1,AC$9&gt;$B$9),"",IF(AND($M320=1,AC$9&lt;=$B$9),LOOKUP(AC$9,$A$12:$A$111,$B$12:$B$111),IF(AND($H320=-1,AD$9=$R319),"",IF($H320=-1,AD319,IF(AND($H320=1,AB$9=$R319),$J320,IF($H320=1,AC319,""))))))))</f>
        <v/>
      </c>
      <c r="AD320" t="str">
        <f ca="1">IF($E319="","",IF($F320="",AD319,IF(AND($M320=1,AD$9&gt;$B$9),"",IF(AND($M320=1,AD$9&lt;=$B$9),LOOKUP(AD$9,$A$12:$A$111,$B$12:$B$111),IF(AND($H320=-1,AE$9=$R319),"",IF($H320=-1,AE319,IF(AND($H320=1,AC$9=$R319),$J320,IF($H320=1,AD319,""))))))))</f>
        <v/>
      </c>
      <c r="AE320" t="str">
        <f ca="1">IF($E319="","",IF($F320="",AE319,IF(AND($M320=1,AE$9&gt;$B$9),"",IF(AND($M320=1,AE$9&lt;=$B$9),LOOKUP(AE$9,$A$12:$A$111,$B$12:$B$111),IF(AND($H320=-1,AF$9=$R319),"",IF($H320=-1,AF319,IF(AND($H320=1,AD$9=$R319),$J320,IF($H320=1,AE319,""))))))))</f>
        <v/>
      </c>
      <c r="AF320" t="str">
        <f ca="1">IF($E319="","",IF($F320="",AF319,IF(AND($M320=1,AF$9&gt;$B$9),"",IF(AND($M320=1,AF$9&lt;=$B$9),LOOKUP(AF$9,$A$12:$A$111,$B$12:$B$111),IF(AND($H320=-1,AG$9=$R319),"",IF($H320=-1,AG319,IF(AND($H320=1,AE$9=$R319),$J320,IF($H320=1,AF319,""))))))))</f>
        <v/>
      </c>
      <c r="AG320" t="str">
        <f ca="1">IF($E319="","",IF($F320="",AG319,IF(AND($M320=1,AG$9&gt;$B$9),"",IF(AND($M320=1,AG$9&lt;=$B$9),LOOKUP(AG$9,$A$12:$A$111,$B$12:$B$111),IF(AND($H320=-1,AH$9=$R319),"",IF($H320=-1,AH319,IF(AND($H320=1,AF$9=$R319),$J320,IF($H320=1,AG319,""))))))))</f>
        <v/>
      </c>
      <c r="AH320" t="str">
        <f ca="1">IF($E319="","",IF($F320="",AH319,IF(AND($M320=1,AH$9&gt;$B$9),"",IF(AND($M320=1,AH$9&lt;=$B$9),LOOKUP(AH$9,$A$12:$A$111,$B$12:$B$111),IF(AND($H320=-1,AI$9=$R319),"",IF($H320=-1,AI319,IF(AND($H320=1,AG$9=$R319),$J320,IF($H320=1,AH319,""))))))))</f>
        <v/>
      </c>
      <c r="AI320" t="str">
        <f ca="1">IF($E319="","",IF($F320="",AI319,IF(AND($M320=1,AI$9&gt;$B$9),"",IF(AND($M320=1,AI$9&lt;=$B$9),LOOKUP(AI$9,$A$12:$A$111,$B$12:$B$111),IF(AND($H320=-1,AJ$9=$R319),"",IF($H320=-1,AJ319,IF(AND($H320=1,AH$9=$R319),$J320,IF($H320=1,AI319,""))))))))</f>
        <v/>
      </c>
      <c r="AJ320" t="str">
        <f ca="1">IF($E319="","",IF($F320="",AJ319,IF(AND($M320=1,AJ$9&gt;$B$9),"",IF(AND($M320=1,AJ$9&lt;=$B$9),LOOKUP(AJ$9,$A$12:$A$111,$B$12:$B$111),IF(AND($H320=-1,AK$9=$R319),"",IF($H320=-1,AK319,IF(AND($H320=1,AI$9=$R319),$J320,IF($H320=1,AJ319,""))))))))</f>
        <v/>
      </c>
      <c r="AK320" t="str">
        <f ca="1">IF($E319="","",IF($F320="",AK319,IF(AND($M320=1,AK$9&gt;$B$9),"",IF(AND($M320=1,AK$9&lt;=$B$9),LOOKUP(AK$9,$A$12:$A$111,$B$12:$B$111),IF(AND($H320=-1,AL$9=$R319),"",IF($H320=-1,AL319,IF(AND($H320=1,AJ$9=$R319),$J320,IF($H320=1,AK319,""))))))))</f>
        <v/>
      </c>
      <c r="AL320" t="str">
        <f ca="1">IF($E319="","",IF($F320="",AL319,IF(AND($M320=1,AL$9&gt;$B$9),"",IF(AND($M320=1,AL$9&lt;=$B$9),LOOKUP(AL$9,$A$12:$A$111,$B$12:$B$111),IF(AND($H320=-1,AM$9=$R319),"",IF($H320=-1,AM319,IF(AND($H320=1,AK$9=$R319),$J320,IF($H320=1,AL319,""))))))))</f>
        <v/>
      </c>
      <c r="AM320" t="str">
        <f ca="1">IF($E319="","",IF($F320="",AM319,IF(AND($M320=1,AM$9&gt;$B$9),"",IF(AND($M320=1,AM$9&lt;=$B$9),LOOKUP(AM$9,$A$12:$A$111,$B$12:$B$111),IF(AND($H320=-1,AN$9=$R319),"",IF($H320=-1,AN319,IF(AND($H320=1,AL$9=$R319),$J320,IF($H320=1,AM319,""))))))))</f>
        <v/>
      </c>
      <c r="AN320" t="str">
        <f ca="1">IF($E319="","",IF($F320="",AN319,IF(AND($M320=1,AN$9&gt;$B$9),"",IF(AND($M320=1,AN$9&lt;=$B$9),LOOKUP(AN$9,$A$12:$A$111,$B$12:$B$111),IF(AND($H320=-1,AO$9=$R319),"",IF($H320=-1,AO319,IF(AND($H320=1,AM$9=$R319),$J320,IF($H320=1,AN319,""))))))))</f>
        <v/>
      </c>
      <c r="AO320" t="str">
        <f ca="1">IF($E319="","",IF($F320="",AO319,IF(AND($M320=1,AO$9&gt;$B$9),"",IF(AND($M320=1,AO$9&lt;=$B$9),LOOKUP(AO$9,$A$12:$A$111,$B$12:$B$111),IF(AND($H320=-1,AP$9=$R319),"",IF($H320=-1,AP319,IF(AND($H320=1,AN$9=$R319),$J320,IF($H320=1,AO319,""))))))))</f>
        <v/>
      </c>
      <c r="AP320" t="str">
        <f ca="1">IF($E319="","",IF($F320="",AP319,IF(AND($M320=1,AP$9&gt;$B$9),"",IF(AND($M320=1,AP$9&lt;=$B$9),LOOKUP(AP$9,$A$12:$A$111,$B$12:$B$111),IF(AND($H320=-1,AQ$9=$R319),"",IF($H320=-1,AQ319,IF(AND($H320=1,AO$9=$R319),$J320,IF($H320=1,AP319,""))))))))</f>
        <v/>
      </c>
      <c r="AQ320" t="str">
        <f ca="1">IF($E319="","",IF($F320="",AQ319,IF(AND($M320=1,AQ$9&gt;$B$9),"",IF(AND($M320=1,AQ$9&lt;=$B$9),LOOKUP(AQ$9,$A$12:$A$111,$B$12:$B$111),IF(AND($H320=-1,AR$9=$R319),"",IF($H320=-1,AR319,IF(AND($H320=1,AP$9=$R319),$J320,IF($H320=1,AQ319,""))))))))</f>
        <v/>
      </c>
      <c r="AR320" t="str">
        <f ca="1">IF($E319="","",IF($F320="",AR319,IF(AND($M320=1,AR$9&gt;$B$9),"",IF(AND($M320=1,AR$9&lt;=$B$9),LOOKUP(AR$9,$A$12:$A$111,$B$12:$B$111),IF(AND($H320=-1,AS$9=$R319),"",IF($H320=-1,AS319,IF(AND($H320=1,AQ$9=$R319),$J320,IF($H320=1,AR319,""))))))))</f>
        <v/>
      </c>
      <c r="AS320" t="str">
        <f ca="1">IF($E319="","",IF($F320="",AS319,IF(AND($M320=1,AS$9&gt;$B$9),"",IF(AND($M320=1,AS$9&lt;=$B$9),LOOKUP(AS$9,$A$12:$A$111,$B$12:$B$111),IF(AND($H320=-1,AT$9=$R319),"",IF($H320=-1,AT319,IF(AND($H320=1,AR$9=$R319),$J320,IF($H320=1,AS319,""))))))))</f>
        <v/>
      </c>
      <c r="AT320" t="str">
        <f ca="1">IF($E319="","",IF($F320="",AT319,IF(AND($M320=1,AT$9&gt;$B$9),"",IF(AND($M320=1,AT$9&lt;=$B$9),LOOKUP(AT$9,$A$12:$A$111,$B$12:$B$111),IF(AND($H320=-1,AU$9=$R319),"",IF($H320=-1,AU319,IF(AND($H320=1,AS$9=$R319),$J320,IF($H320=1,AT319,""))))))))</f>
        <v/>
      </c>
      <c r="AU320" t="str">
        <f ca="1">IF($E319="","",IF($F320="",AU319,IF(AND($M320=1,AU$9&gt;$B$9),"",IF(AND($M320=1,AU$9&lt;=$B$9),LOOKUP(AU$9,$A$12:$A$111,$B$12:$B$111),IF(AND($H320=-1,AV$9=$R319),"",IF($H320=-1,AV319,IF(AND($H320=1,AT$9=$R319),$J320,IF($H320=1,AU319,""))))))))</f>
        <v/>
      </c>
      <c r="AV320" t="str">
        <f ca="1">IF($E319="","",IF($F320="",AV319,IF(AND($M320=1,AV$9&gt;$B$9),"",IF(AND($M320=1,AV$9&lt;=$B$9),LOOKUP(AV$9,$A$12:$A$111,$B$12:$B$111),IF(AND($H320=-1,AW$9=$R319),"",IF($H320=-1,AW319,IF(AND($H320=1,AU$9=$R319),$J320,IF($H320=1,AV319,""))))))))</f>
        <v/>
      </c>
      <c r="AW320" t="str">
        <f ca="1">IF($E319="","",IF($F320="",AW319,IF(AND($M320=1,AW$9&gt;$B$9),"",IF(AND($M320=1,AW$9&lt;=$B$9),LOOKUP(AW$9,$A$12:$A$111,$B$12:$B$111),IF(AND($H320=-1,AX$9=$R319),"",IF($H320=-1,AX319,IF(AND($H320=1,AV$9=$R319),$J320,IF($H320=1,AW319,""))))))))</f>
        <v/>
      </c>
      <c r="AX320" t="str">
        <f ca="1">IF($E319="","",IF($F320="",AX319,IF(AND($M320=1,AX$9&gt;$B$9),"",IF(AND($M320=1,AX$9&lt;=$B$9),LOOKUP(AX$9,$A$12:$A$111,$B$12:$B$111),IF(AND($H320=-1,AY$9=$R319),"",IF($H320=-1,AY319,IF(AND($H320=1,AW$9=$R319),$J320,IF($H320=1,AX319,""))))))))</f>
        <v/>
      </c>
      <c r="AY320" t="str">
        <f ca="1">IF($E319="","",IF($F320="",AY319,IF(AND($M320=1,AY$9&gt;$B$9),"",IF(AND($M320=1,AY$9&lt;=$B$9),LOOKUP(AY$9,$A$12:$A$111,$B$12:$B$111),IF(AND($H320=-1,AZ$9=$R319),"",IF($H320=-1,AZ319,IF(AND($H320=1,AX$9=$R319),$J320,IF($H320=1,AY319,""))))))))</f>
        <v/>
      </c>
      <c r="AZ320" t="str">
        <f ca="1">IF($E319="","",IF($F320="",AZ319,IF(AND($M320=1,AZ$9&gt;$B$9),"",IF(AND($M320=1,AZ$9&lt;=$B$9),LOOKUP(AZ$9,$A$12:$A$111,$B$12:$B$111),IF(AND($H320=-1,BA$9=$R319),"",IF($H320=-1,BA319,IF(AND($H320=1,AY$9=$R319),$J320,IF($H320=1,AZ319,""))))))))</f>
        <v/>
      </c>
      <c r="BA320" t="str">
        <f ca="1">IF($E319="","",IF($F320="",BA319,IF(AND($M320=1,BA$9&gt;$B$9),"",IF(AND($M320=1,BA$9&lt;=$B$9),LOOKUP(BA$9,$A$12:$A$111,$B$12:$B$111),IF(AND($H320=-1,BB$9=$R319),"",IF($H320=-1,BB319,IF(AND($H320=1,AZ$9=$R319),$J320,IF($H320=1,BA319,""))))))))</f>
        <v/>
      </c>
      <c r="BB320" t="str">
        <f ca="1">IF($E319="","",IF($F320="",BB319,IF(AND($M320=1,BB$9&gt;$B$9),"",IF(AND($M320=1,BB$9&lt;=$B$9),LOOKUP(BB$9,$A$12:$A$111,$B$12:$B$111),IF(AND($H320=-1,BC$9=$R319),"",IF($H320=-1,BC319,IF(AND($H320=1,BA$9=$R319),$J320,IF($H320=1,BB319,""))))))))</f>
        <v/>
      </c>
      <c r="BC320" t="str">
        <f ca="1">IF($E319="","",IF($F320="",BC319,IF(AND($M320=1,BC$9&gt;$B$9),"",IF(AND($M320=1,BC$9&lt;=$B$9),LOOKUP(BC$9,$A$12:$A$111,$B$12:$B$111),IF(AND($H320=-1,BD$9=$R319),"",IF($H320=-1,BD319,IF(AND($H320=1,BB$9=$R319),$J320,IF($H320=1,BC319,""))))))))</f>
        <v/>
      </c>
      <c r="BD320" t="str">
        <f ca="1">IF($E319="","",IF($F320="",BD319,IF(AND($M320=1,BD$9&gt;$B$9),"",IF(AND($M320=1,BD$9&lt;=$B$9),LOOKUP(BD$9,$A$12:$A$111,$B$12:$B$111),IF(AND($H320=-1,BE$9=$R319),"",IF($H320=-1,BE319,IF(AND($H320=1,BC$9=$R319),$J320,IF($H320=1,BD319,""))))))))</f>
        <v/>
      </c>
      <c r="BE320" t="str">
        <f ca="1">IF($E319="","",IF($F320="",BE319,IF(AND($M320=1,BE$9&gt;$B$9),"",IF(AND($M320=1,BE$9&lt;=$B$9),LOOKUP(BE$9,$A$12:$A$111,$B$12:$B$111),IF(AND($H320=-1,BF$9=$R319),"",IF($H320=-1,BF319,IF(AND($H320=1,BD$9=$R319),$J320,IF($H320=1,BE319,""))))))))</f>
        <v/>
      </c>
      <c r="BF320" t="str">
        <f ca="1">IF($E319="","",IF($F320="",BF319,IF(AND($M320=1,BF$9&gt;$B$9),"",IF(AND($M320=1,BF$9&lt;=$B$9),LOOKUP(BF$9,$A$12:$A$111,$B$12:$B$111),IF(AND($H320=-1,BG$9=$R319),"",IF($H320=-1,BG319,IF(AND($H320=1,BE$9=$R319),$J320,IF($H320=1,BF319,""))))))))</f>
        <v/>
      </c>
      <c r="BG320" t="str">
        <f ca="1">IF($E319="","",IF($F320="",BG319,IF(AND($M320=1,BG$9&gt;$B$9),"",IF(AND($M320=1,BG$9&lt;=$B$9),LOOKUP(BG$9,$A$12:$A$111,$B$12:$B$111),IF(AND($H320=-1,BH$9=$R319),"",IF($H320=-1,BH319,IF(AND($H320=1,BF$9=$R319),$J320,IF($H320=1,BG319,""))))))))</f>
        <v/>
      </c>
      <c r="BH320" t="str">
        <f ca="1">IF($E319="","",IF($F320="",BH319,IF(AND($M320=1,BH$9&gt;$B$9),"",IF(AND($M320=1,BH$9&lt;=$B$9),LOOKUP(BH$9,$A$12:$A$111,$B$12:$B$111),IF(AND($H320=-1,BI$9=$R319),"",IF($H320=-1,BI319,IF(AND($H320=1,BG$9=$R319),$J320,IF($H320=1,BH319,""))))))))</f>
        <v/>
      </c>
      <c r="BI320" t="str">
        <f ca="1">IF($E319="","",IF($F320="",BI319,IF(AND($M320=1,BI$9&gt;$B$9),"",IF(AND($M320=1,BI$9&lt;=$B$9),LOOKUP(BI$9,$A$12:$A$111,$B$12:$B$111),IF(AND($H320=-1,BJ$9=$R319),"",IF($H320=-1,BJ319,IF(AND($H320=1,BH$9=$R319),$J320,IF($H320=1,BI319,""))))))))</f>
        <v/>
      </c>
      <c r="BJ320" t="str">
        <f ca="1">IF($E319="","",IF($F320="",BJ319,IF(AND($M320=1,BJ$9&gt;$B$9),"",IF(AND($M320=1,BJ$9&lt;=$B$9),LOOKUP(BJ$9,$A$12:$A$111,$B$12:$B$111),IF(AND($H320=-1,BK$9=$R319),"",IF($H320=-1,BK319,IF(AND($H320=1,BI$9=$R319),$J320,IF($H320=1,BJ319,""))))))))</f>
        <v/>
      </c>
      <c r="BK320" t="str">
        <f ca="1">IF($E319="","",IF($F320="",BK319,IF(AND($M320=1,BK$9&gt;$B$9),"",IF(AND($M320=1,BK$9&lt;=$B$9),LOOKUP(BK$9,$A$12:$A$111,$B$12:$B$111),IF(AND($H320=-1,BL$9=$R319),"",IF($H320=-1,BL319,IF(AND($H320=1,BJ$9=$R319),$J320,IF($H320=1,BK319,""))))))))</f>
        <v/>
      </c>
      <c r="BL320" t="str">
        <f ca="1">IF($E319="","",IF($F320="",BL319,IF(AND($M320=1,BL$9&gt;$B$9),"",IF(AND($M320=1,BL$9&lt;=$B$9),LOOKUP(BL$9,$A$12:$A$111,$B$12:$B$111),IF(AND($H320=-1,BM$9=$R319),"",IF($H320=-1,BM319,IF(AND($H320=1,BK$9=$R319),$J320,IF($H320=1,BL319,""))))))))</f>
        <v/>
      </c>
      <c r="BM320" t="str">
        <f ca="1">IF($E319="","",IF($F320="",BM319,IF(AND($M320=1,BM$9&gt;$B$9),"",IF(AND($M320=1,BM$9&lt;=$B$9),LOOKUP(BM$9,$A$12:$A$111,$B$12:$B$111),IF(AND($H320=-1,BN$9=$R319),"",IF($H320=-1,BN319,IF(AND($H320=1,BL$9=$R319),$J320,IF($H320=1,BM319,""))))))))</f>
        <v/>
      </c>
      <c r="BN320" t="str">
        <f ca="1">IF($E319="","",IF($F320="",BN319,IF(AND($M320=1,BN$9&gt;$B$9),"",IF(AND($M320=1,BN$9&lt;=$B$9),LOOKUP(BN$9,$A$12:$A$111,$B$12:$B$111),IF(AND($H320=-1,BO$9=$R319),"",IF($H320=-1,BO319,IF(AND($H320=1,BM$9=$R319),$J320,IF($H320=1,BN319,""))))))))</f>
        <v/>
      </c>
      <c r="BO320" t="str">
        <f ca="1">IF($E319="","",IF($F320="",BO319,IF(AND($M320=1,BO$9&gt;$B$9),"",IF(AND($M320=1,BO$9&lt;=$B$9),LOOKUP(BO$9,$A$12:$A$111,$B$12:$B$111),IF(AND($H320=-1,BP$9=$R319),"",IF($H320=-1,BP319,IF(AND($H320=1,BN$9=$R319),$J320,IF($H320=1,BO319,""))))))))</f>
        <v/>
      </c>
      <c r="BP320" t="str">
        <f ca="1">IF($E319="","",IF($F320="",BP319,IF(AND($M320=1,BP$9&gt;$B$9),"",IF(AND($M320=1,BP$9&lt;=$B$9),LOOKUP(BP$9,$A$12:$A$111,$B$12:$B$111),IF(AND($H320=-1,BQ$9=$R319),"",IF($H320=-1,BQ319,IF(AND($H320=1,BO$9=$R319),$J320,IF($H320=1,BP319,""))))))))</f>
        <v/>
      </c>
    </row>
    <row r="321" spans="4:68" x14ac:dyDescent="0.25">
      <c r="D321" s="4">
        <v>311</v>
      </c>
      <c r="E321" s="1">
        <f t="shared" ca="1" si="39"/>
        <v>13</v>
      </c>
      <c r="F321" t="str">
        <f ca="1">IF(E320="","",IF(AND(B$3="Last",G320="Zero"),F320,IF(B$3="Last",G320,IF(AND(B$3="2nd last",G319="Zero"),F320,IF(B$3="2nd last",G319,IF(AND(B$3="Opposite",G320="Zero"),F320,IF(AND(B$3="Opposite",G320="Red"),"Black",IF(AND(B$3="Opposite",G320="Black"),"Red",IF(AND(B$3="Opposite",G320="Odd"),"Even",IF(AND(B$3="Opposite",G320="Even"),"Odd",IF(AND(B$3="Opposite",G320="High"),"Low",IF(AND(B$3="Opposite",G320="Low"),"High",IF(COUNTIF(Refs!$E$5:$I$6,B$3)=1,RevLab!B$3,"")))))))))))))</f>
        <v>Black</v>
      </c>
      <c r="G321" t="str">
        <f ca="1">IF(E321="","",IF(B$2="Red/Black",LOOKUP(E321,Refs!D:D,Refs!F:F),IF(B$2="High/Low",LOOKUP(E321,Refs!D:D,Refs!H:H),IF(B$2="Odd/Even",LOOKUP(E321,Refs!D:D,Refs!J:J),""))))</f>
        <v>Black</v>
      </c>
      <c r="H321">
        <f t="shared" ca="1" si="40"/>
        <v>1</v>
      </c>
      <c r="I321">
        <f ca="1">IF(E320="","",IF(F321="","",IF(AND(R320&gt;1,P320+Q320&gt;=$B$4),$B$4,IF(R320=1,P320,P320+Q320))))</f>
        <v>5</v>
      </c>
      <c r="J321">
        <f t="shared" ca="1" si="41"/>
        <v>5</v>
      </c>
      <c r="K321">
        <f t="shared" ca="1" si="43"/>
        <v>-365</v>
      </c>
      <c r="L321">
        <f t="shared" ca="1" si="44"/>
        <v>86</v>
      </c>
      <c r="M321">
        <f t="shared" ca="1" si="42"/>
        <v>0</v>
      </c>
      <c r="P321">
        <f t="shared" ca="1" si="36"/>
        <v>1</v>
      </c>
      <c r="Q321">
        <f t="shared" ca="1" si="37"/>
        <v>5</v>
      </c>
      <c r="R321" s="2">
        <f t="shared" ca="1" si="38"/>
        <v>5</v>
      </c>
      <c r="S321" s="4">
        <f ca="1">IF(E320="","",IF($F321="",S320,IF($M321=1,LOOKUP(S$9,$A$12:$A$111,$B$12:$B$111),IF(AND($H321=-1,T$9=$R320),"",IF($H321=-1,T320,IF($H321=1,S320))))))</f>
        <v>1</v>
      </c>
      <c r="T321">
        <f ca="1">IF($E320="","",IF($F321="",T320,IF(AND($M321=1,T$9&gt;$B$9),"",IF(AND($M321=1,T$9&lt;=$B$9),LOOKUP(T$9,$A$12:$A$111,$B$12:$B$111),IF(AND($H321=-1,U$9=$R320),"",IF($H321=-1,U320,IF(AND($H321=1,S$9=$R320),$J321,IF($H321=1,T320,""))))))))</f>
        <v>2</v>
      </c>
      <c r="U321">
        <f ca="1">IF($E320="","",IF($F321="",U320,IF(AND($M321=1,U$9&gt;$B$9),"",IF(AND($M321=1,U$9&lt;=$B$9),LOOKUP(U$9,$A$12:$A$111,$B$12:$B$111),IF(AND($H321=-1,V$9=$R320),"",IF($H321=-1,V320,IF(AND($H321=1,T$9=$R320),$J321,IF($H321=1,U320,""))))))))</f>
        <v>3</v>
      </c>
      <c r="V321">
        <f ca="1">IF($E320="","",IF($F321="",V320,IF(AND($M321=1,V$9&gt;$B$9),"",IF(AND($M321=1,V$9&lt;=$B$9),LOOKUP(V$9,$A$12:$A$111,$B$12:$B$111),IF(AND($H321=-1,W$9=$R320),"",IF($H321=-1,W320,IF(AND($H321=1,U$9=$R320),$J321,IF($H321=1,V320,""))))))))</f>
        <v>4</v>
      </c>
      <c r="W321">
        <f ca="1">IF($E320="","",IF($F321="",W320,IF(AND($M321=1,W$9&gt;$B$9),"",IF(AND($M321=1,W$9&lt;=$B$9),LOOKUP(W$9,$A$12:$A$111,$B$12:$B$111),IF(AND($H321=-1,X$9=$R320),"",IF($H321=-1,X320,IF(AND($H321=1,V$9=$R320),$J321,IF($H321=1,W320,""))))))))</f>
        <v>5</v>
      </c>
      <c r="X321" t="str">
        <f ca="1">IF($E320="","",IF($F321="",X320,IF(AND($M321=1,X$9&gt;$B$9),"",IF(AND($M321=1,X$9&lt;=$B$9),LOOKUP(X$9,$A$12:$A$111,$B$12:$B$111),IF(AND($H321=-1,Y$9=$R320),"",IF($H321=-1,Y320,IF(AND($H321=1,W$9=$R320),$J321,IF($H321=1,X320,""))))))))</f>
        <v/>
      </c>
      <c r="Y321" t="str">
        <f ca="1">IF($E320="","",IF($F321="",Y320,IF(AND($M321=1,Y$9&gt;$B$9),"",IF(AND($M321=1,Y$9&lt;=$B$9),LOOKUP(Y$9,$A$12:$A$111,$B$12:$B$111),IF(AND($H321=-1,Z$9=$R320),"",IF($H321=-1,Z320,IF(AND($H321=1,X$9=$R320),$J321,IF($H321=1,Y320,""))))))))</f>
        <v/>
      </c>
      <c r="Z321" t="str">
        <f ca="1">IF($E320="","",IF($F321="",Z320,IF(AND($M321=1,Z$9&gt;$B$9),"",IF(AND($M321=1,Z$9&lt;=$B$9),LOOKUP(Z$9,$A$12:$A$111,$B$12:$B$111),IF(AND($H321=-1,AA$9=$R320),"",IF($H321=-1,AA320,IF(AND($H321=1,Y$9=$R320),$J321,IF($H321=1,Z320,""))))))))</f>
        <v/>
      </c>
      <c r="AA321" t="str">
        <f ca="1">IF($E320="","",IF($F321="",AA320,IF(AND($M321=1,AA$9&gt;$B$9),"",IF(AND($M321=1,AA$9&lt;=$B$9),LOOKUP(AA$9,$A$12:$A$111,$B$12:$B$111),IF(AND($H321=-1,AB$9=$R320),"",IF($H321=-1,AB320,IF(AND($H321=1,Z$9=$R320),$J321,IF($H321=1,AA320,""))))))))</f>
        <v/>
      </c>
      <c r="AB321" t="str">
        <f ca="1">IF($E320="","",IF($F321="",AB320,IF(AND($M321=1,AB$9&gt;$B$9),"",IF(AND($M321=1,AB$9&lt;=$B$9),LOOKUP(AB$9,$A$12:$A$111,$B$12:$B$111),IF(AND($H321=-1,AC$9=$R320),"",IF($H321=-1,AC320,IF(AND($H321=1,AA$9=$R320),$J321,IF($H321=1,AB320,""))))))))</f>
        <v/>
      </c>
      <c r="AC321" t="str">
        <f ca="1">IF($E320="","",IF($F321="",AC320,IF(AND($M321=1,AC$9&gt;$B$9),"",IF(AND($M321=1,AC$9&lt;=$B$9),LOOKUP(AC$9,$A$12:$A$111,$B$12:$B$111),IF(AND($H321=-1,AD$9=$R320),"",IF($H321=-1,AD320,IF(AND($H321=1,AB$9=$R320),$J321,IF($H321=1,AC320,""))))))))</f>
        <v/>
      </c>
      <c r="AD321" t="str">
        <f ca="1">IF($E320="","",IF($F321="",AD320,IF(AND($M321=1,AD$9&gt;$B$9),"",IF(AND($M321=1,AD$9&lt;=$B$9),LOOKUP(AD$9,$A$12:$A$111,$B$12:$B$111),IF(AND($H321=-1,AE$9=$R320),"",IF($H321=-1,AE320,IF(AND($H321=1,AC$9=$R320),$J321,IF($H321=1,AD320,""))))))))</f>
        <v/>
      </c>
      <c r="AE321" t="str">
        <f ca="1">IF($E320="","",IF($F321="",AE320,IF(AND($M321=1,AE$9&gt;$B$9),"",IF(AND($M321=1,AE$9&lt;=$B$9),LOOKUP(AE$9,$A$12:$A$111,$B$12:$B$111),IF(AND($H321=-1,AF$9=$R320),"",IF($H321=-1,AF320,IF(AND($H321=1,AD$9=$R320),$J321,IF($H321=1,AE320,""))))))))</f>
        <v/>
      </c>
      <c r="AF321" t="str">
        <f ca="1">IF($E320="","",IF($F321="",AF320,IF(AND($M321=1,AF$9&gt;$B$9),"",IF(AND($M321=1,AF$9&lt;=$B$9),LOOKUP(AF$9,$A$12:$A$111,$B$12:$B$111),IF(AND($H321=-1,AG$9=$R320),"",IF($H321=-1,AG320,IF(AND($H321=1,AE$9=$R320),$J321,IF($H321=1,AF320,""))))))))</f>
        <v/>
      </c>
      <c r="AG321" t="str">
        <f ca="1">IF($E320="","",IF($F321="",AG320,IF(AND($M321=1,AG$9&gt;$B$9),"",IF(AND($M321=1,AG$9&lt;=$B$9),LOOKUP(AG$9,$A$12:$A$111,$B$12:$B$111),IF(AND($H321=-1,AH$9=$R320),"",IF($H321=-1,AH320,IF(AND($H321=1,AF$9=$R320),$J321,IF($H321=1,AG320,""))))))))</f>
        <v/>
      </c>
      <c r="AH321" t="str">
        <f ca="1">IF($E320="","",IF($F321="",AH320,IF(AND($M321=1,AH$9&gt;$B$9),"",IF(AND($M321=1,AH$9&lt;=$B$9),LOOKUP(AH$9,$A$12:$A$111,$B$12:$B$111),IF(AND($H321=-1,AI$9=$R320),"",IF($H321=-1,AI320,IF(AND($H321=1,AG$9=$R320),$J321,IF($H321=1,AH320,""))))))))</f>
        <v/>
      </c>
      <c r="AI321" t="str">
        <f ca="1">IF($E320="","",IF($F321="",AI320,IF(AND($M321=1,AI$9&gt;$B$9),"",IF(AND($M321=1,AI$9&lt;=$B$9),LOOKUP(AI$9,$A$12:$A$111,$B$12:$B$111),IF(AND($H321=-1,AJ$9=$R320),"",IF($H321=-1,AJ320,IF(AND($H321=1,AH$9=$R320),$J321,IF($H321=1,AI320,""))))))))</f>
        <v/>
      </c>
      <c r="AJ321" t="str">
        <f ca="1">IF($E320="","",IF($F321="",AJ320,IF(AND($M321=1,AJ$9&gt;$B$9),"",IF(AND($M321=1,AJ$9&lt;=$B$9),LOOKUP(AJ$9,$A$12:$A$111,$B$12:$B$111),IF(AND($H321=-1,AK$9=$R320),"",IF($H321=-1,AK320,IF(AND($H321=1,AI$9=$R320),$J321,IF($H321=1,AJ320,""))))))))</f>
        <v/>
      </c>
      <c r="AK321" t="str">
        <f ca="1">IF($E320="","",IF($F321="",AK320,IF(AND($M321=1,AK$9&gt;$B$9),"",IF(AND($M321=1,AK$9&lt;=$B$9),LOOKUP(AK$9,$A$12:$A$111,$B$12:$B$111),IF(AND($H321=-1,AL$9=$R320),"",IF($H321=-1,AL320,IF(AND($H321=1,AJ$9=$R320),$J321,IF($H321=1,AK320,""))))))))</f>
        <v/>
      </c>
      <c r="AL321" t="str">
        <f ca="1">IF($E320="","",IF($F321="",AL320,IF(AND($M321=1,AL$9&gt;$B$9),"",IF(AND($M321=1,AL$9&lt;=$B$9),LOOKUP(AL$9,$A$12:$A$111,$B$12:$B$111),IF(AND($H321=-1,AM$9=$R320),"",IF($H321=-1,AM320,IF(AND($H321=1,AK$9=$R320),$J321,IF($H321=1,AL320,""))))))))</f>
        <v/>
      </c>
      <c r="AM321" t="str">
        <f ca="1">IF($E320="","",IF($F321="",AM320,IF(AND($M321=1,AM$9&gt;$B$9),"",IF(AND($M321=1,AM$9&lt;=$B$9),LOOKUP(AM$9,$A$12:$A$111,$B$12:$B$111),IF(AND($H321=-1,AN$9=$R320),"",IF($H321=-1,AN320,IF(AND($H321=1,AL$9=$R320),$J321,IF($H321=1,AM320,""))))))))</f>
        <v/>
      </c>
      <c r="AN321" t="str">
        <f ca="1">IF($E320="","",IF($F321="",AN320,IF(AND($M321=1,AN$9&gt;$B$9),"",IF(AND($M321=1,AN$9&lt;=$B$9),LOOKUP(AN$9,$A$12:$A$111,$B$12:$B$111),IF(AND($H321=-1,AO$9=$R320),"",IF($H321=-1,AO320,IF(AND($H321=1,AM$9=$R320),$J321,IF($H321=1,AN320,""))))))))</f>
        <v/>
      </c>
      <c r="AO321" t="str">
        <f ca="1">IF($E320="","",IF($F321="",AO320,IF(AND($M321=1,AO$9&gt;$B$9),"",IF(AND($M321=1,AO$9&lt;=$B$9),LOOKUP(AO$9,$A$12:$A$111,$B$12:$B$111),IF(AND($H321=-1,AP$9=$R320),"",IF($H321=-1,AP320,IF(AND($H321=1,AN$9=$R320),$J321,IF($H321=1,AO320,""))))))))</f>
        <v/>
      </c>
      <c r="AP321" t="str">
        <f ca="1">IF($E320="","",IF($F321="",AP320,IF(AND($M321=1,AP$9&gt;$B$9),"",IF(AND($M321=1,AP$9&lt;=$B$9),LOOKUP(AP$9,$A$12:$A$111,$B$12:$B$111),IF(AND($H321=-1,AQ$9=$R320),"",IF($H321=-1,AQ320,IF(AND($H321=1,AO$9=$R320),$J321,IF($H321=1,AP320,""))))))))</f>
        <v/>
      </c>
      <c r="AQ321" t="str">
        <f ca="1">IF($E320="","",IF($F321="",AQ320,IF(AND($M321=1,AQ$9&gt;$B$9),"",IF(AND($M321=1,AQ$9&lt;=$B$9),LOOKUP(AQ$9,$A$12:$A$111,$B$12:$B$111),IF(AND($H321=-1,AR$9=$R320),"",IF($H321=-1,AR320,IF(AND($H321=1,AP$9=$R320),$J321,IF($H321=1,AQ320,""))))))))</f>
        <v/>
      </c>
      <c r="AR321" t="str">
        <f ca="1">IF($E320="","",IF($F321="",AR320,IF(AND($M321=1,AR$9&gt;$B$9),"",IF(AND($M321=1,AR$9&lt;=$B$9),LOOKUP(AR$9,$A$12:$A$111,$B$12:$B$111),IF(AND($H321=-1,AS$9=$R320),"",IF($H321=-1,AS320,IF(AND($H321=1,AQ$9=$R320),$J321,IF($H321=1,AR320,""))))))))</f>
        <v/>
      </c>
      <c r="AS321" t="str">
        <f ca="1">IF($E320="","",IF($F321="",AS320,IF(AND($M321=1,AS$9&gt;$B$9),"",IF(AND($M321=1,AS$9&lt;=$B$9),LOOKUP(AS$9,$A$12:$A$111,$B$12:$B$111),IF(AND($H321=-1,AT$9=$R320),"",IF($H321=-1,AT320,IF(AND($H321=1,AR$9=$R320),$J321,IF($H321=1,AS320,""))))))))</f>
        <v/>
      </c>
      <c r="AT321" t="str">
        <f ca="1">IF($E320="","",IF($F321="",AT320,IF(AND($M321=1,AT$9&gt;$B$9),"",IF(AND($M321=1,AT$9&lt;=$B$9),LOOKUP(AT$9,$A$12:$A$111,$B$12:$B$111),IF(AND($H321=-1,AU$9=$R320),"",IF($H321=-1,AU320,IF(AND($H321=1,AS$9=$R320),$J321,IF($H321=1,AT320,""))))))))</f>
        <v/>
      </c>
      <c r="AU321" t="str">
        <f ca="1">IF($E320="","",IF($F321="",AU320,IF(AND($M321=1,AU$9&gt;$B$9),"",IF(AND($M321=1,AU$9&lt;=$B$9),LOOKUP(AU$9,$A$12:$A$111,$B$12:$B$111),IF(AND($H321=-1,AV$9=$R320),"",IF($H321=-1,AV320,IF(AND($H321=1,AT$9=$R320),$J321,IF($H321=1,AU320,""))))))))</f>
        <v/>
      </c>
      <c r="AV321" t="str">
        <f ca="1">IF($E320="","",IF($F321="",AV320,IF(AND($M321=1,AV$9&gt;$B$9),"",IF(AND($M321=1,AV$9&lt;=$B$9),LOOKUP(AV$9,$A$12:$A$111,$B$12:$B$111),IF(AND($H321=-1,AW$9=$R320),"",IF($H321=-1,AW320,IF(AND($H321=1,AU$9=$R320),$J321,IF($H321=1,AV320,""))))))))</f>
        <v/>
      </c>
      <c r="AW321" t="str">
        <f ca="1">IF($E320="","",IF($F321="",AW320,IF(AND($M321=1,AW$9&gt;$B$9),"",IF(AND($M321=1,AW$9&lt;=$B$9),LOOKUP(AW$9,$A$12:$A$111,$B$12:$B$111),IF(AND($H321=-1,AX$9=$R320),"",IF($H321=-1,AX320,IF(AND($H321=1,AV$9=$R320),$J321,IF($H321=1,AW320,""))))))))</f>
        <v/>
      </c>
      <c r="AX321" t="str">
        <f ca="1">IF($E320="","",IF($F321="",AX320,IF(AND($M321=1,AX$9&gt;$B$9),"",IF(AND($M321=1,AX$9&lt;=$B$9),LOOKUP(AX$9,$A$12:$A$111,$B$12:$B$111),IF(AND($H321=-1,AY$9=$R320),"",IF($H321=-1,AY320,IF(AND($H321=1,AW$9=$R320),$J321,IF($H321=1,AX320,""))))))))</f>
        <v/>
      </c>
      <c r="AY321" t="str">
        <f ca="1">IF($E320="","",IF($F321="",AY320,IF(AND($M321=1,AY$9&gt;$B$9),"",IF(AND($M321=1,AY$9&lt;=$B$9),LOOKUP(AY$9,$A$12:$A$111,$B$12:$B$111),IF(AND($H321=-1,AZ$9=$R320),"",IF($H321=-1,AZ320,IF(AND($H321=1,AX$9=$R320),$J321,IF($H321=1,AY320,""))))))))</f>
        <v/>
      </c>
      <c r="AZ321" t="str">
        <f ca="1">IF($E320="","",IF($F321="",AZ320,IF(AND($M321=1,AZ$9&gt;$B$9),"",IF(AND($M321=1,AZ$9&lt;=$B$9),LOOKUP(AZ$9,$A$12:$A$111,$B$12:$B$111),IF(AND($H321=-1,BA$9=$R320),"",IF($H321=-1,BA320,IF(AND($H321=1,AY$9=$R320),$J321,IF($H321=1,AZ320,""))))))))</f>
        <v/>
      </c>
      <c r="BA321" t="str">
        <f ca="1">IF($E320="","",IF($F321="",BA320,IF(AND($M321=1,BA$9&gt;$B$9),"",IF(AND($M321=1,BA$9&lt;=$B$9),LOOKUP(BA$9,$A$12:$A$111,$B$12:$B$111),IF(AND($H321=-1,BB$9=$R320),"",IF($H321=-1,BB320,IF(AND($H321=1,AZ$9=$R320),$J321,IF($H321=1,BA320,""))))))))</f>
        <v/>
      </c>
      <c r="BB321" t="str">
        <f ca="1">IF($E320="","",IF($F321="",BB320,IF(AND($M321=1,BB$9&gt;$B$9),"",IF(AND($M321=1,BB$9&lt;=$B$9),LOOKUP(BB$9,$A$12:$A$111,$B$12:$B$111),IF(AND($H321=-1,BC$9=$R320),"",IF($H321=-1,BC320,IF(AND($H321=1,BA$9=$R320),$J321,IF($H321=1,BB320,""))))))))</f>
        <v/>
      </c>
      <c r="BC321" t="str">
        <f ca="1">IF($E320="","",IF($F321="",BC320,IF(AND($M321=1,BC$9&gt;$B$9),"",IF(AND($M321=1,BC$9&lt;=$B$9),LOOKUP(BC$9,$A$12:$A$111,$B$12:$B$111),IF(AND($H321=-1,BD$9=$R320),"",IF($H321=-1,BD320,IF(AND($H321=1,BB$9=$R320),$J321,IF($H321=1,BC320,""))))))))</f>
        <v/>
      </c>
      <c r="BD321" t="str">
        <f ca="1">IF($E320="","",IF($F321="",BD320,IF(AND($M321=1,BD$9&gt;$B$9),"",IF(AND($M321=1,BD$9&lt;=$B$9),LOOKUP(BD$9,$A$12:$A$111,$B$12:$B$111),IF(AND($H321=-1,BE$9=$R320),"",IF($H321=-1,BE320,IF(AND($H321=1,BC$9=$R320),$J321,IF($H321=1,BD320,""))))))))</f>
        <v/>
      </c>
      <c r="BE321" t="str">
        <f ca="1">IF($E320="","",IF($F321="",BE320,IF(AND($M321=1,BE$9&gt;$B$9),"",IF(AND($M321=1,BE$9&lt;=$B$9),LOOKUP(BE$9,$A$12:$A$111,$B$12:$B$111),IF(AND($H321=-1,BF$9=$R320),"",IF($H321=-1,BF320,IF(AND($H321=1,BD$9=$R320),$J321,IF($H321=1,BE320,""))))))))</f>
        <v/>
      </c>
      <c r="BF321" t="str">
        <f ca="1">IF($E320="","",IF($F321="",BF320,IF(AND($M321=1,BF$9&gt;$B$9),"",IF(AND($M321=1,BF$9&lt;=$B$9),LOOKUP(BF$9,$A$12:$A$111,$B$12:$B$111),IF(AND($H321=-1,BG$9=$R320),"",IF($H321=-1,BG320,IF(AND($H321=1,BE$9=$R320),$J321,IF($H321=1,BF320,""))))))))</f>
        <v/>
      </c>
      <c r="BG321" t="str">
        <f ca="1">IF($E320="","",IF($F321="",BG320,IF(AND($M321=1,BG$9&gt;$B$9),"",IF(AND($M321=1,BG$9&lt;=$B$9),LOOKUP(BG$9,$A$12:$A$111,$B$12:$B$111),IF(AND($H321=-1,BH$9=$R320),"",IF($H321=-1,BH320,IF(AND($H321=1,BF$9=$R320),$J321,IF($H321=1,BG320,""))))))))</f>
        <v/>
      </c>
      <c r="BH321" t="str">
        <f ca="1">IF($E320="","",IF($F321="",BH320,IF(AND($M321=1,BH$9&gt;$B$9),"",IF(AND($M321=1,BH$9&lt;=$B$9),LOOKUP(BH$9,$A$12:$A$111,$B$12:$B$111),IF(AND($H321=-1,BI$9=$R320),"",IF($H321=-1,BI320,IF(AND($H321=1,BG$9=$R320),$J321,IF($H321=1,BH320,""))))))))</f>
        <v/>
      </c>
      <c r="BI321" t="str">
        <f ca="1">IF($E320="","",IF($F321="",BI320,IF(AND($M321=1,BI$9&gt;$B$9),"",IF(AND($M321=1,BI$9&lt;=$B$9),LOOKUP(BI$9,$A$12:$A$111,$B$12:$B$111),IF(AND($H321=-1,BJ$9=$R320),"",IF($H321=-1,BJ320,IF(AND($H321=1,BH$9=$R320),$J321,IF($H321=1,BI320,""))))))))</f>
        <v/>
      </c>
      <c r="BJ321" t="str">
        <f ca="1">IF($E320="","",IF($F321="",BJ320,IF(AND($M321=1,BJ$9&gt;$B$9),"",IF(AND($M321=1,BJ$9&lt;=$B$9),LOOKUP(BJ$9,$A$12:$A$111,$B$12:$B$111),IF(AND($H321=-1,BK$9=$R320),"",IF($H321=-1,BK320,IF(AND($H321=1,BI$9=$R320),$J321,IF($H321=1,BJ320,""))))))))</f>
        <v/>
      </c>
      <c r="BK321" t="str">
        <f ca="1">IF($E320="","",IF($F321="",BK320,IF(AND($M321=1,BK$9&gt;$B$9),"",IF(AND($M321=1,BK$9&lt;=$B$9),LOOKUP(BK$9,$A$12:$A$111,$B$12:$B$111),IF(AND($H321=-1,BL$9=$R320),"",IF($H321=-1,BL320,IF(AND($H321=1,BJ$9=$R320),$J321,IF($H321=1,BK320,""))))))))</f>
        <v/>
      </c>
      <c r="BL321" t="str">
        <f ca="1">IF($E320="","",IF($F321="",BL320,IF(AND($M321=1,BL$9&gt;$B$9),"",IF(AND($M321=1,BL$9&lt;=$B$9),LOOKUP(BL$9,$A$12:$A$111,$B$12:$B$111),IF(AND($H321=-1,BM$9=$R320),"",IF($H321=-1,BM320,IF(AND($H321=1,BK$9=$R320),$J321,IF($H321=1,BL320,""))))))))</f>
        <v/>
      </c>
      <c r="BM321" t="str">
        <f ca="1">IF($E320="","",IF($F321="",BM320,IF(AND($M321=1,BM$9&gt;$B$9),"",IF(AND($M321=1,BM$9&lt;=$B$9),LOOKUP(BM$9,$A$12:$A$111,$B$12:$B$111),IF(AND($H321=-1,BN$9=$R320),"",IF($H321=-1,BN320,IF(AND($H321=1,BL$9=$R320),$J321,IF($H321=1,BM320,""))))))))</f>
        <v/>
      </c>
      <c r="BN321" t="str">
        <f ca="1">IF($E320="","",IF($F321="",BN320,IF(AND($M321=1,BN$9&gt;$B$9),"",IF(AND($M321=1,BN$9&lt;=$B$9),LOOKUP(BN$9,$A$12:$A$111,$B$12:$B$111),IF(AND($H321=-1,BO$9=$R320),"",IF($H321=-1,BO320,IF(AND($H321=1,BM$9=$R320),$J321,IF($H321=1,BN320,""))))))))</f>
        <v/>
      </c>
      <c r="BO321" t="str">
        <f ca="1">IF($E320="","",IF($F321="",BO320,IF(AND($M321=1,BO$9&gt;$B$9),"",IF(AND($M321=1,BO$9&lt;=$B$9),LOOKUP(BO$9,$A$12:$A$111,$B$12:$B$111),IF(AND($H321=-1,BP$9=$R320),"",IF($H321=-1,BP320,IF(AND($H321=1,BN$9=$R320),$J321,IF($H321=1,BO320,""))))))))</f>
        <v/>
      </c>
      <c r="BP321" t="str">
        <f ca="1">IF($E320="","",IF($F321="",BP320,IF(AND($M321=1,BP$9&gt;$B$9),"",IF(AND($M321=1,BP$9&lt;=$B$9),LOOKUP(BP$9,$A$12:$A$111,$B$12:$B$111),IF(AND($H321=-1,BQ$9=$R320),"",IF($H321=-1,BQ320,IF(AND($H321=1,BO$9=$R320),$J321,IF($H321=1,BP320,""))))))))</f>
        <v/>
      </c>
    </row>
    <row r="322" spans="4:68" x14ac:dyDescent="0.25">
      <c r="D322" s="4">
        <v>312</v>
      </c>
      <c r="E322" s="1">
        <f t="shared" ca="1" si="39"/>
        <v>17</v>
      </c>
      <c r="F322" t="str">
        <f ca="1">IF(E321="","",IF(AND(B$3="Last",G321="Zero"),F321,IF(B$3="Last",G321,IF(AND(B$3="2nd last",G320="Zero"),F321,IF(B$3="2nd last",G320,IF(AND(B$3="Opposite",G321="Zero"),F321,IF(AND(B$3="Opposite",G321="Red"),"Black",IF(AND(B$3="Opposite",G321="Black"),"Red",IF(AND(B$3="Opposite",G321="Odd"),"Even",IF(AND(B$3="Opposite",G321="Even"),"Odd",IF(AND(B$3="Opposite",G321="High"),"Low",IF(AND(B$3="Opposite",G321="Low"),"High",IF(COUNTIF(Refs!$E$5:$I$6,B$3)=1,RevLab!B$3,"")))))))))))))</f>
        <v>Black</v>
      </c>
      <c r="G322" t="str">
        <f ca="1">IF(E322="","",IF(B$2="Red/Black",LOOKUP(E322,Refs!D:D,Refs!F:F),IF(B$2="High/Low",LOOKUP(E322,Refs!D:D,Refs!H:H),IF(B$2="Odd/Even",LOOKUP(E322,Refs!D:D,Refs!J:J),""))))</f>
        <v>Black</v>
      </c>
      <c r="H322">
        <f t="shared" ca="1" si="40"/>
        <v>1</v>
      </c>
      <c r="I322">
        <f ca="1">IF(E321="","",IF(F322="","",IF(AND(R321&gt;1,P321+Q321&gt;=$B$4),$B$4,IF(R321=1,P321,P321+Q321))))</f>
        <v>6</v>
      </c>
      <c r="J322">
        <f t="shared" ca="1" si="41"/>
        <v>6</v>
      </c>
      <c r="K322">
        <f t="shared" ca="1" si="43"/>
        <v>-359</v>
      </c>
      <c r="L322">
        <f t="shared" ca="1" si="44"/>
        <v>86</v>
      </c>
      <c r="M322">
        <f t="shared" ca="1" si="42"/>
        <v>0</v>
      </c>
      <c r="P322">
        <f t="shared" ca="1" si="36"/>
        <v>1</v>
      </c>
      <c r="Q322">
        <f t="shared" ca="1" si="37"/>
        <v>6</v>
      </c>
      <c r="R322" s="2">
        <f t="shared" ca="1" si="38"/>
        <v>6</v>
      </c>
      <c r="S322" s="4">
        <f ca="1">IF(E321="","",IF($F322="",S321,IF($M322=1,LOOKUP(S$9,$A$12:$A$111,$B$12:$B$111),IF(AND($H322=-1,T$9=$R321),"",IF($H322=-1,T321,IF($H322=1,S321))))))</f>
        <v>1</v>
      </c>
      <c r="T322">
        <f ca="1">IF($E321="","",IF($F322="",T321,IF(AND($M322=1,T$9&gt;$B$9),"",IF(AND($M322=1,T$9&lt;=$B$9),LOOKUP(T$9,$A$12:$A$111,$B$12:$B$111),IF(AND($H322=-1,U$9=$R321),"",IF($H322=-1,U321,IF(AND($H322=1,S$9=$R321),$J322,IF($H322=1,T321,""))))))))</f>
        <v>2</v>
      </c>
      <c r="U322">
        <f ca="1">IF($E321="","",IF($F322="",U321,IF(AND($M322=1,U$9&gt;$B$9),"",IF(AND($M322=1,U$9&lt;=$B$9),LOOKUP(U$9,$A$12:$A$111,$B$12:$B$111),IF(AND($H322=-1,V$9=$R321),"",IF($H322=-1,V321,IF(AND($H322=1,T$9=$R321),$J322,IF($H322=1,U321,""))))))))</f>
        <v>3</v>
      </c>
      <c r="V322">
        <f ca="1">IF($E321="","",IF($F322="",V321,IF(AND($M322=1,V$9&gt;$B$9),"",IF(AND($M322=1,V$9&lt;=$B$9),LOOKUP(V$9,$A$12:$A$111,$B$12:$B$111),IF(AND($H322=-1,W$9=$R321),"",IF($H322=-1,W321,IF(AND($H322=1,U$9=$R321),$J322,IF($H322=1,V321,""))))))))</f>
        <v>4</v>
      </c>
      <c r="W322">
        <f ca="1">IF($E321="","",IF($F322="",W321,IF(AND($M322=1,W$9&gt;$B$9),"",IF(AND($M322=1,W$9&lt;=$B$9),LOOKUP(W$9,$A$12:$A$111,$B$12:$B$111),IF(AND($H322=-1,X$9=$R321),"",IF($H322=-1,X321,IF(AND($H322=1,V$9=$R321),$J322,IF($H322=1,W321,""))))))))</f>
        <v>5</v>
      </c>
      <c r="X322">
        <f ca="1">IF($E321="","",IF($F322="",X321,IF(AND($M322=1,X$9&gt;$B$9),"",IF(AND($M322=1,X$9&lt;=$B$9),LOOKUP(X$9,$A$12:$A$111,$B$12:$B$111),IF(AND($H322=-1,Y$9=$R321),"",IF($H322=-1,Y321,IF(AND($H322=1,W$9=$R321),$J322,IF($H322=1,X321,""))))))))</f>
        <v>6</v>
      </c>
      <c r="Y322" t="str">
        <f ca="1">IF($E321="","",IF($F322="",Y321,IF(AND($M322=1,Y$9&gt;$B$9),"",IF(AND($M322=1,Y$9&lt;=$B$9),LOOKUP(Y$9,$A$12:$A$111,$B$12:$B$111),IF(AND($H322=-1,Z$9=$R321),"",IF($H322=-1,Z321,IF(AND($H322=1,X$9=$R321),$J322,IF($H322=1,Y321,""))))))))</f>
        <v/>
      </c>
      <c r="Z322" t="str">
        <f ca="1">IF($E321="","",IF($F322="",Z321,IF(AND($M322=1,Z$9&gt;$B$9),"",IF(AND($M322=1,Z$9&lt;=$B$9),LOOKUP(Z$9,$A$12:$A$111,$B$12:$B$111),IF(AND($H322=-1,AA$9=$R321),"",IF($H322=-1,AA321,IF(AND($H322=1,Y$9=$R321),$J322,IF($H322=1,Z321,""))))))))</f>
        <v/>
      </c>
      <c r="AA322" t="str">
        <f ca="1">IF($E321="","",IF($F322="",AA321,IF(AND($M322=1,AA$9&gt;$B$9),"",IF(AND($M322=1,AA$9&lt;=$B$9),LOOKUP(AA$9,$A$12:$A$111,$B$12:$B$111),IF(AND($H322=-1,AB$9=$R321),"",IF($H322=-1,AB321,IF(AND($H322=1,Z$9=$R321),$J322,IF($H322=1,AA321,""))))))))</f>
        <v/>
      </c>
      <c r="AB322" t="str">
        <f ca="1">IF($E321="","",IF($F322="",AB321,IF(AND($M322=1,AB$9&gt;$B$9),"",IF(AND($M322=1,AB$9&lt;=$B$9),LOOKUP(AB$9,$A$12:$A$111,$B$12:$B$111),IF(AND($H322=-1,AC$9=$R321),"",IF($H322=-1,AC321,IF(AND($H322=1,AA$9=$R321),$J322,IF($H322=1,AB321,""))))))))</f>
        <v/>
      </c>
      <c r="AC322" t="str">
        <f ca="1">IF($E321="","",IF($F322="",AC321,IF(AND($M322=1,AC$9&gt;$B$9),"",IF(AND($M322=1,AC$9&lt;=$B$9),LOOKUP(AC$9,$A$12:$A$111,$B$12:$B$111),IF(AND($H322=-1,AD$9=$R321),"",IF($H322=-1,AD321,IF(AND($H322=1,AB$9=$R321),$J322,IF($H322=1,AC321,""))))))))</f>
        <v/>
      </c>
      <c r="AD322" t="str">
        <f ca="1">IF($E321="","",IF($F322="",AD321,IF(AND($M322=1,AD$9&gt;$B$9),"",IF(AND($M322=1,AD$9&lt;=$B$9),LOOKUP(AD$9,$A$12:$A$111,$B$12:$B$111),IF(AND($H322=-1,AE$9=$R321),"",IF($H322=-1,AE321,IF(AND($H322=1,AC$9=$R321),$J322,IF($H322=1,AD321,""))))))))</f>
        <v/>
      </c>
      <c r="AE322" t="str">
        <f ca="1">IF($E321="","",IF($F322="",AE321,IF(AND($M322=1,AE$9&gt;$B$9),"",IF(AND($M322=1,AE$9&lt;=$B$9),LOOKUP(AE$9,$A$12:$A$111,$B$12:$B$111),IF(AND($H322=-1,AF$9=$R321),"",IF($H322=-1,AF321,IF(AND($H322=1,AD$9=$R321),$J322,IF($H322=1,AE321,""))))))))</f>
        <v/>
      </c>
      <c r="AF322" t="str">
        <f ca="1">IF($E321="","",IF($F322="",AF321,IF(AND($M322=1,AF$9&gt;$B$9),"",IF(AND($M322=1,AF$9&lt;=$B$9),LOOKUP(AF$9,$A$12:$A$111,$B$12:$B$111),IF(AND($H322=-1,AG$9=$R321),"",IF($H322=-1,AG321,IF(AND($H322=1,AE$9=$R321),$J322,IF($H322=1,AF321,""))))))))</f>
        <v/>
      </c>
      <c r="AG322" t="str">
        <f ca="1">IF($E321="","",IF($F322="",AG321,IF(AND($M322=1,AG$9&gt;$B$9),"",IF(AND($M322=1,AG$9&lt;=$B$9),LOOKUP(AG$9,$A$12:$A$111,$B$12:$B$111),IF(AND($H322=-1,AH$9=$R321),"",IF($H322=-1,AH321,IF(AND($H322=1,AF$9=$R321),$J322,IF($H322=1,AG321,""))))))))</f>
        <v/>
      </c>
      <c r="AH322" t="str">
        <f ca="1">IF($E321="","",IF($F322="",AH321,IF(AND($M322=1,AH$9&gt;$B$9),"",IF(AND($M322=1,AH$9&lt;=$B$9),LOOKUP(AH$9,$A$12:$A$111,$B$12:$B$111),IF(AND($H322=-1,AI$9=$R321),"",IF($H322=-1,AI321,IF(AND($H322=1,AG$9=$R321),$J322,IF($H322=1,AH321,""))))))))</f>
        <v/>
      </c>
      <c r="AI322" t="str">
        <f ca="1">IF($E321="","",IF($F322="",AI321,IF(AND($M322=1,AI$9&gt;$B$9),"",IF(AND($M322=1,AI$9&lt;=$B$9),LOOKUP(AI$9,$A$12:$A$111,$B$12:$B$111),IF(AND($H322=-1,AJ$9=$R321),"",IF($H322=-1,AJ321,IF(AND($H322=1,AH$9=$R321),$J322,IF($H322=1,AI321,""))))))))</f>
        <v/>
      </c>
      <c r="AJ322" t="str">
        <f ca="1">IF($E321="","",IF($F322="",AJ321,IF(AND($M322=1,AJ$9&gt;$B$9),"",IF(AND($M322=1,AJ$9&lt;=$B$9),LOOKUP(AJ$9,$A$12:$A$111,$B$12:$B$111),IF(AND($H322=-1,AK$9=$R321),"",IF($H322=-1,AK321,IF(AND($H322=1,AI$9=$R321),$J322,IF($H322=1,AJ321,""))))))))</f>
        <v/>
      </c>
      <c r="AK322" t="str">
        <f ca="1">IF($E321="","",IF($F322="",AK321,IF(AND($M322=1,AK$9&gt;$B$9),"",IF(AND($M322=1,AK$9&lt;=$B$9),LOOKUP(AK$9,$A$12:$A$111,$B$12:$B$111),IF(AND($H322=-1,AL$9=$R321),"",IF($H322=-1,AL321,IF(AND($H322=1,AJ$9=$R321),$J322,IF($H322=1,AK321,""))))))))</f>
        <v/>
      </c>
      <c r="AL322" t="str">
        <f ca="1">IF($E321="","",IF($F322="",AL321,IF(AND($M322=1,AL$9&gt;$B$9),"",IF(AND($M322=1,AL$9&lt;=$B$9),LOOKUP(AL$9,$A$12:$A$111,$B$12:$B$111),IF(AND($H322=-1,AM$9=$R321),"",IF($H322=-1,AM321,IF(AND($H322=1,AK$9=$R321),$J322,IF($H322=1,AL321,""))))))))</f>
        <v/>
      </c>
      <c r="AM322" t="str">
        <f ca="1">IF($E321="","",IF($F322="",AM321,IF(AND($M322=1,AM$9&gt;$B$9),"",IF(AND($M322=1,AM$9&lt;=$B$9),LOOKUP(AM$9,$A$12:$A$111,$B$12:$B$111),IF(AND($H322=-1,AN$9=$R321),"",IF($H322=-1,AN321,IF(AND($H322=1,AL$9=$R321),$J322,IF($H322=1,AM321,""))))))))</f>
        <v/>
      </c>
      <c r="AN322" t="str">
        <f ca="1">IF($E321="","",IF($F322="",AN321,IF(AND($M322=1,AN$9&gt;$B$9),"",IF(AND($M322=1,AN$9&lt;=$B$9),LOOKUP(AN$9,$A$12:$A$111,$B$12:$B$111),IF(AND($H322=-1,AO$9=$R321),"",IF($H322=-1,AO321,IF(AND($H322=1,AM$9=$R321),$J322,IF($H322=1,AN321,""))))))))</f>
        <v/>
      </c>
      <c r="AO322" t="str">
        <f ca="1">IF($E321="","",IF($F322="",AO321,IF(AND($M322=1,AO$9&gt;$B$9),"",IF(AND($M322=1,AO$9&lt;=$B$9),LOOKUP(AO$9,$A$12:$A$111,$B$12:$B$111),IF(AND($H322=-1,AP$9=$R321),"",IF($H322=-1,AP321,IF(AND($H322=1,AN$9=$R321),$J322,IF($H322=1,AO321,""))))))))</f>
        <v/>
      </c>
      <c r="AP322" t="str">
        <f ca="1">IF($E321="","",IF($F322="",AP321,IF(AND($M322=1,AP$9&gt;$B$9),"",IF(AND($M322=1,AP$9&lt;=$B$9),LOOKUP(AP$9,$A$12:$A$111,$B$12:$B$111),IF(AND($H322=-1,AQ$9=$R321),"",IF($H322=-1,AQ321,IF(AND($H322=1,AO$9=$R321),$J322,IF($H322=1,AP321,""))))))))</f>
        <v/>
      </c>
      <c r="AQ322" t="str">
        <f ca="1">IF($E321="","",IF($F322="",AQ321,IF(AND($M322=1,AQ$9&gt;$B$9),"",IF(AND($M322=1,AQ$9&lt;=$B$9),LOOKUP(AQ$9,$A$12:$A$111,$B$12:$B$111),IF(AND($H322=-1,AR$9=$R321),"",IF($H322=-1,AR321,IF(AND($H322=1,AP$9=$R321),$J322,IF($H322=1,AQ321,""))))))))</f>
        <v/>
      </c>
      <c r="AR322" t="str">
        <f ca="1">IF($E321="","",IF($F322="",AR321,IF(AND($M322=1,AR$9&gt;$B$9),"",IF(AND($M322=1,AR$9&lt;=$B$9),LOOKUP(AR$9,$A$12:$A$111,$B$12:$B$111),IF(AND($H322=-1,AS$9=$R321),"",IF($H322=-1,AS321,IF(AND($H322=1,AQ$9=$R321),$J322,IF($H322=1,AR321,""))))))))</f>
        <v/>
      </c>
      <c r="AS322" t="str">
        <f ca="1">IF($E321="","",IF($F322="",AS321,IF(AND($M322=1,AS$9&gt;$B$9),"",IF(AND($M322=1,AS$9&lt;=$B$9),LOOKUP(AS$9,$A$12:$A$111,$B$12:$B$111),IF(AND($H322=-1,AT$9=$R321),"",IF($H322=-1,AT321,IF(AND($H322=1,AR$9=$R321),$J322,IF($H322=1,AS321,""))))))))</f>
        <v/>
      </c>
      <c r="AT322" t="str">
        <f ca="1">IF($E321="","",IF($F322="",AT321,IF(AND($M322=1,AT$9&gt;$B$9),"",IF(AND($M322=1,AT$9&lt;=$B$9),LOOKUP(AT$9,$A$12:$A$111,$B$12:$B$111),IF(AND($H322=-1,AU$9=$R321),"",IF($H322=-1,AU321,IF(AND($H322=1,AS$9=$R321),$J322,IF($H322=1,AT321,""))))))))</f>
        <v/>
      </c>
      <c r="AU322" t="str">
        <f ca="1">IF($E321="","",IF($F322="",AU321,IF(AND($M322=1,AU$9&gt;$B$9),"",IF(AND($M322=1,AU$9&lt;=$B$9),LOOKUP(AU$9,$A$12:$A$111,$B$12:$B$111),IF(AND($H322=-1,AV$9=$R321),"",IF($H322=-1,AV321,IF(AND($H322=1,AT$9=$R321),$J322,IF($H322=1,AU321,""))))))))</f>
        <v/>
      </c>
      <c r="AV322" t="str">
        <f ca="1">IF($E321="","",IF($F322="",AV321,IF(AND($M322=1,AV$9&gt;$B$9),"",IF(AND($M322=1,AV$9&lt;=$B$9),LOOKUP(AV$9,$A$12:$A$111,$B$12:$B$111),IF(AND($H322=-1,AW$9=$R321),"",IF($H322=-1,AW321,IF(AND($H322=1,AU$9=$R321),$J322,IF($H322=1,AV321,""))))))))</f>
        <v/>
      </c>
      <c r="AW322" t="str">
        <f ca="1">IF($E321="","",IF($F322="",AW321,IF(AND($M322=1,AW$9&gt;$B$9),"",IF(AND($M322=1,AW$9&lt;=$B$9),LOOKUP(AW$9,$A$12:$A$111,$B$12:$B$111),IF(AND($H322=-1,AX$9=$R321),"",IF($H322=-1,AX321,IF(AND($H322=1,AV$9=$R321),$J322,IF($H322=1,AW321,""))))))))</f>
        <v/>
      </c>
      <c r="AX322" t="str">
        <f ca="1">IF($E321="","",IF($F322="",AX321,IF(AND($M322=1,AX$9&gt;$B$9),"",IF(AND($M322=1,AX$9&lt;=$B$9),LOOKUP(AX$9,$A$12:$A$111,$B$12:$B$111),IF(AND($H322=-1,AY$9=$R321),"",IF($H322=-1,AY321,IF(AND($H322=1,AW$9=$R321),$J322,IF($H322=1,AX321,""))))))))</f>
        <v/>
      </c>
      <c r="AY322" t="str">
        <f ca="1">IF($E321="","",IF($F322="",AY321,IF(AND($M322=1,AY$9&gt;$B$9),"",IF(AND($M322=1,AY$9&lt;=$B$9),LOOKUP(AY$9,$A$12:$A$111,$B$12:$B$111),IF(AND($H322=-1,AZ$9=$R321),"",IF($H322=-1,AZ321,IF(AND($H322=1,AX$9=$R321),$J322,IF($H322=1,AY321,""))))))))</f>
        <v/>
      </c>
      <c r="AZ322" t="str">
        <f ca="1">IF($E321="","",IF($F322="",AZ321,IF(AND($M322=1,AZ$9&gt;$B$9),"",IF(AND($M322=1,AZ$9&lt;=$B$9),LOOKUP(AZ$9,$A$12:$A$111,$B$12:$B$111),IF(AND($H322=-1,BA$9=$R321),"",IF($H322=-1,BA321,IF(AND($H322=1,AY$9=$R321),$J322,IF($H322=1,AZ321,""))))))))</f>
        <v/>
      </c>
      <c r="BA322" t="str">
        <f ca="1">IF($E321="","",IF($F322="",BA321,IF(AND($M322=1,BA$9&gt;$B$9),"",IF(AND($M322=1,BA$9&lt;=$B$9),LOOKUP(BA$9,$A$12:$A$111,$B$12:$B$111),IF(AND($H322=-1,BB$9=$R321),"",IF($H322=-1,BB321,IF(AND($H322=1,AZ$9=$R321),$J322,IF($H322=1,BA321,""))))))))</f>
        <v/>
      </c>
      <c r="BB322" t="str">
        <f ca="1">IF($E321="","",IF($F322="",BB321,IF(AND($M322=1,BB$9&gt;$B$9),"",IF(AND($M322=1,BB$9&lt;=$B$9),LOOKUP(BB$9,$A$12:$A$111,$B$12:$B$111),IF(AND($H322=-1,BC$9=$R321),"",IF($H322=-1,BC321,IF(AND($H322=1,BA$9=$R321),$J322,IF($H322=1,BB321,""))))))))</f>
        <v/>
      </c>
      <c r="BC322" t="str">
        <f ca="1">IF($E321="","",IF($F322="",BC321,IF(AND($M322=1,BC$9&gt;$B$9),"",IF(AND($M322=1,BC$9&lt;=$B$9),LOOKUP(BC$9,$A$12:$A$111,$B$12:$B$111),IF(AND($H322=-1,BD$9=$R321),"",IF($H322=-1,BD321,IF(AND($H322=1,BB$9=$R321),$J322,IF($H322=1,BC321,""))))))))</f>
        <v/>
      </c>
      <c r="BD322" t="str">
        <f ca="1">IF($E321="","",IF($F322="",BD321,IF(AND($M322=1,BD$9&gt;$B$9),"",IF(AND($M322=1,BD$9&lt;=$B$9),LOOKUP(BD$9,$A$12:$A$111,$B$12:$B$111),IF(AND($H322=-1,BE$9=$R321),"",IF($H322=-1,BE321,IF(AND($H322=1,BC$9=$R321),$J322,IF($H322=1,BD321,""))))))))</f>
        <v/>
      </c>
      <c r="BE322" t="str">
        <f ca="1">IF($E321="","",IF($F322="",BE321,IF(AND($M322=1,BE$9&gt;$B$9),"",IF(AND($M322=1,BE$9&lt;=$B$9),LOOKUP(BE$9,$A$12:$A$111,$B$12:$B$111),IF(AND($H322=-1,BF$9=$R321),"",IF($H322=-1,BF321,IF(AND($H322=1,BD$9=$R321),$J322,IF($H322=1,BE321,""))))))))</f>
        <v/>
      </c>
      <c r="BF322" t="str">
        <f ca="1">IF($E321="","",IF($F322="",BF321,IF(AND($M322=1,BF$9&gt;$B$9),"",IF(AND($M322=1,BF$9&lt;=$B$9),LOOKUP(BF$9,$A$12:$A$111,$B$12:$B$111),IF(AND($H322=-1,BG$9=$R321),"",IF($H322=-1,BG321,IF(AND($H322=1,BE$9=$R321),$J322,IF($H322=1,BF321,""))))))))</f>
        <v/>
      </c>
      <c r="BG322" t="str">
        <f ca="1">IF($E321="","",IF($F322="",BG321,IF(AND($M322=1,BG$9&gt;$B$9),"",IF(AND($M322=1,BG$9&lt;=$B$9),LOOKUP(BG$9,$A$12:$A$111,$B$12:$B$111),IF(AND($H322=-1,BH$9=$R321),"",IF($H322=-1,BH321,IF(AND($H322=1,BF$9=$R321),$J322,IF($H322=1,BG321,""))))))))</f>
        <v/>
      </c>
      <c r="BH322" t="str">
        <f ca="1">IF($E321="","",IF($F322="",BH321,IF(AND($M322=1,BH$9&gt;$B$9),"",IF(AND($M322=1,BH$9&lt;=$B$9),LOOKUP(BH$9,$A$12:$A$111,$B$12:$B$111),IF(AND($H322=-1,BI$9=$R321),"",IF($H322=-1,BI321,IF(AND($H322=1,BG$9=$R321),$J322,IF($H322=1,BH321,""))))))))</f>
        <v/>
      </c>
      <c r="BI322" t="str">
        <f ca="1">IF($E321="","",IF($F322="",BI321,IF(AND($M322=1,BI$9&gt;$B$9),"",IF(AND($M322=1,BI$9&lt;=$B$9),LOOKUP(BI$9,$A$12:$A$111,$B$12:$B$111),IF(AND($H322=-1,BJ$9=$R321),"",IF($H322=-1,BJ321,IF(AND($H322=1,BH$9=$R321),$J322,IF($H322=1,BI321,""))))))))</f>
        <v/>
      </c>
      <c r="BJ322" t="str">
        <f ca="1">IF($E321="","",IF($F322="",BJ321,IF(AND($M322=1,BJ$9&gt;$B$9),"",IF(AND($M322=1,BJ$9&lt;=$B$9),LOOKUP(BJ$9,$A$12:$A$111,$B$12:$B$111),IF(AND($H322=-1,BK$9=$R321),"",IF($H322=-1,BK321,IF(AND($H322=1,BI$9=$R321),$J322,IF($H322=1,BJ321,""))))))))</f>
        <v/>
      </c>
      <c r="BK322" t="str">
        <f ca="1">IF($E321="","",IF($F322="",BK321,IF(AND($M322=1,BK$9&gt;$B$9),"",IF(AND($M322=1,BK$9&lt;=$B$9),LOOKUP(BK$9,$A$12:$A$111,$B$12:$B$111),IF(AND($H322=-1,BL$9=$R321),"",IF($H322=-1,BL321,IF(AND($H322=1,BJ$9=$R321),$J322,IF($H322=1,BK321,""))))))))</f>
        <v/>
      </c>
      <c r="BL322" t="str">
        <f ca="1">IF($E321="","",IF($F322="",BL321,IF(AND($M322=1,BL$9&gt;$B$9),"",IF(AND($M322=1,BL$9&lt;=$B$9),LOOKUP(BL$9,$A$12:$A$111,$B$12:$B$111),IF(AND($H322=-1,BM$9=$R321),"",IF($H322=-1,BM321,IF(AND($H322=1,BK$9=$R321),$J322,IF($H322=1,BL321,""))))))))</f>
        <v/>
      </c>
      <c r="BM322" t="str">
        <f ca="1">IF($E321="","",IF($F322="",BM321,IF(AND($M322=1,BM$9&gt;$B$9),"",IF(AND($M322=1,BM$9&lt;=$B$9),LOOKUP(BM$9,$A$12:$A$111,$B$12:$B$111),IF(AND($H322=-1,BN$9=$R321),"",IF($H322=-1,BN321,IF(AND($H322=1,BL$9=$R321),$J322,IF($H322=1,BM321,""))))))))</f>
        <v/>
      </c>
      <c r="BN322" t="str">
        <f ca="1">IF($E321="","",IF($F322="",BN321,IF(AND($M322=1,BN$9&gt;$B$9),"",IF(AND($M322=1,BN$9&lt;=$B$9),LOOKUP(BN$9,$A$12:$A$111,$B$12:$B$111),IF(AND($H322=-1,BO$9=$R321),"",IF($H322=-1,BO321,IF(AND($H322=1,BM$9=$R321),$J322,IF($H322=1,BN321,""))))))))</f>
        <v/>
      </c>
      <c r="BO322" t="str">
        <f ca="1">IF($E321="","",IF($F322="",BO321,IF(AND($M322=1,BO$9&gt;$B$9),"",IF(AND($M322=1,BO$9&lt;=$B$9),LOOKUP(BO$9,$A$12:$A$111,$B$12:$B$111),IF(AND($H322=-1,BP$9=$R321),"",IF($H322=-1,BP321,IF(AND($H322=1,BN$9=$R321),$J322,IF($H322=1,BO321,""))))))))</f>
        <v/>
      </c>
      <c r="BP322" t="str">
        <f ca="1">IF($E321="","",IF($F322="",BP321,IF(AND($M322=1,BP$9&gt;$B$9),"",IF(AND($M322=1,BP$9&lt;=$B$9),LOOKUP(BP$9,$A$12:$A$111,$B$12:$B$111),IF(AND($H322=-1,BQ$9=$R321),"",IF($H322=-1,BQ321,IF(AND($H322=1,BO$9=$R321),$J322,IF($H322=1,BP321,""))))))))</f>
        <v/>
      </c>
    </row>
    <row r="323" spans="4:68" x14ac:dyDescent="0.25">
      <c r="D323" s="4">
        <v>313</v>
      </c>
      <c r="E323" s="1">
        <f t="shared" ca="1" si="39"/>
        <v>4</v>
      </c>
      <c r="F323" t="str">
        <f ca="1">IF(E322="","",IF(AND(B$3="Last",G322="Zero"),F322,IF(B$3="Last",G322,IF(AND(B$3="2nd last",G321="Zero"),F322,IF(B$3="2nd last",G321,IF(AND(B$3="Opposite",G322="Zero"),F322,IF(AND(B$3="Opposite",G322="Red"),"Black",IF(AND(B$3="Opposite",G322="Black"),"Red",IF(AND(B$3="Opposite",G322="Odd"),"Even",IF(AND(B$3="Opposite",G322="Even"),"Odd",IF(AND(B$3="Opposite",G322="High"),"Low",IF(AND(B$3="Opposite",G322="Low"),"High",IF(COUNTIF(Refs!$E$5:$I$6,B$3)=1,RevLab!B$3,"")))))))))))))</f>
        <v>Black</v>
      </c>
      <c r="G323" t="str">
        <f ca="1">IF(E323="","",IF(B$2="Red/Black",LOOKUP(E323,Refs!D:D,Refs!F:F),IF(B$2="High/Low",LOOKUP(E323,Refs!D:D,Refs!H:H),IF(B$2="Odd/Even",LOOKUP(E323,Refs!D:D,Refs!J:J),""))))</f>
        <v>Black</v>
      </c>
      <c r="H323">
        <f t="shared" ca="1" si="40"/>
        <v>1</v>
      </c>
      <c r="I323">
        <f ca="1">IF(E322="","",IF(F323="","",IF(AND(R322&gt;1,P322+Q322&gt;=$B$4),$B$4,IF(R322=1,P322,P322+Q322))))</f>
        <v>7</v>
      </c>
      <c r="J323">
        <f t="shared" ca="1" si="41"/>
        <v>7</v>
      </c>
      <c r="K323">
        <f t="shared" ca="1" si="43"/>
        <v>-352</v>
      </c>
      <c r="L323">
        <f t="shared" ca="1" si="44"/>
        <v>86</v>
      </c>
      <c r="M323">
        <f t="shared" ca="1" si="42"/>
        <v>0</v>
      </c>
      <c r="P323">
        <f t="shared" ca="1" si="36"/>
        <v>1</v>
      </c>
      <c r="Q323">
        <f t="shared" ca="1" si="37"/>
        <v>7</v>
      </c>
      <c r="R323" s="2">
        <f t="shared" ca="1" si="38"/>
        <v>7</v>
      </c>
      <c r="S323" s="4">
        <f ca="1">IF(E322="","",IF($F323="",S322,IF($M323=1,LOOKUP(S$9,$A$12:$A$111,$B$12:$B$111),IF(AND($H323=-1,T$9=$R322),"",IF($H323=-1,T322,IF($H323=1,S322))))))</f>
        <v>1</v>
      </c>
      <c r="T323">
        <f ca="1">IF($E322="","",IF($F323="",T322,IF(AND($M323=1,T$9&gt;$B$9),"",IF(AND($M323=1,T$9&lt;=$B$9),LOOKUP(T$9,$A$12:$A$111,$B$12:$B$111),IF(AND($H323=-1,U$9=$R322),"",IF($H323=-1,U322,IF(AND($H323=1,S$9=$R322),$J323,IF($H323=1,T322,""))))))))</f>
        <v>2</v>
      </c>
      <c r="U323">
        <f ca="1">IF($E322="","",IF($F323="",U322,IF(AND($M323=1,U$9&gt;$B$9),"",IF(AND($M323=1,U$9&lt;=$B$9),LOOKUP(U$9,$A$12:$A$111,$B$12:$B$111),IF(AND($H323=-1,V$9=$R322),"",IF($H323=-1,V322,IF(AND($H323=1,T$9=$R322),$J323,IF($H323=1,U322,""))))))))</f>
        <v>3</v>
      </c>
      <c r="V323">
        <f ca="1">IF($E322="","",IF($F323="",V322,IF(AND($M323=1,V$9&gt;$B$9),"",IF(AND($M323=1,V$9&lt;=$B$9),LOOKUP(V$9,$A$12:$A$111,$B$12:$B$111),IF(AND($H323=-1,W$9=$R322),"",IF($H323=-1,W322,IF(AND($H323=1,U$9=$R322),$J323,IF($H323=1,V322,""))))))))</f>
        <v>4</v>
      </c>
      <c r="W323">
        <f ca="1">IF($E322="","",IF($F323="",W322,IF(AND($M323=1,W$9&gt;$B$9),"",IF(AND($M323=1,W$9&lt;=$B$9),LOOKUP(W$9,$A$12:$A$111,$B$12:$B$111),IF(AND($H323=-1,X$9=$R322),"",IF($H323=-1,X322,IF(AND($H323=1,V$9=$R322),$J323,IF($H323=1,W322,""))))))))</f>
        <v>5</v>
      </c>
      <c r="X323">
        <f ca="1">IF($E322="","",IF($F323="",X322,IF(AND($M323=1,X$9&gt;$B$9),"",IF(AND($M323=1,X$9&lt;=$B$9),LOOKUP(X$9,$A$12:$A$111,$B$12:$B$111),IF(AND($H323=-1,Y$9=$R322),"",IF($H323=-1,Y322,IF(AND($H323=1,W$9=$R322),$J323,IF($H323=1,X322,""))))))))</f>
        <v>6</v>
      </c>
      <c r="Y323">
        <f ca="1">IF($E322="","",IF($F323="",Y322,IF(AND($M323=1,Y$9&gt;$B$9),"",IF(AND($M323=1,Y$9&lt;=$B$9),LOOKUP(Y$9,$A$12:$A$111,$B$12:$B$111),IF(AND($H323=-1,Z$9=$R322),"",IF($H323=-1,Z322,IF(AND($H323=1,X$9=$R322),$J323,IF($H323=1,Y322,""))))))))</f>
        <v>7</v>
      </c>
      <c r="Z323" t="str">
        <f ca="1">IF($E322="","",IF($F323="",Z322,IF(AND($M323=1,Z$9&gt;$B$9),"",IF(AND($M323=1,Z$9&lt;=$B$9),LOOKUP(Z$9,$A$12:$A$111,$B$12:$B$111),IF(AND($H323=-1,AA$9=$R322),"",IF($H323=-1,AA322,IF(AND($H323=1,Y$9=$R322),$J323,IF($H323=1,Z322,""))))))))</f>
        <v/>
      </c>
      <c r="AA323" t="str">
        <f ca="1">IF($E322="","",IF($F323="",AA322,IF(AND($M323=1,AA$9&gt;$B$9),"",IF(AND($M323=1,AA$9&lt;=$B$9),LOOKUP(AA$9,$A$12:$A$111,$B$12:$B$111),IF(AND($H323=-1,AB$9=$R322),"",IF($H323=-1,AB322,IF(AND($H323=1,Z$9=$R322),$J323,IF($H323=1,AA322,""))))))))</f>
        <v/>
      </c>
      <c r="AB323" t="str">
        <f ca="1">IF($E322="","",IF($F323="",AB322,IF(AND($M323=1,AB$9&gt;$B$9),"",IF(AND($M323=1,AB$9&lt;=$B$9),LOOKUP(AB$9,$A$12:$A$111,$B$12:$B$111),IF(AND($H323=-1,AC$9=$R322),"",IF($H323=-1,AC322,IF(AND($H323=1,AA$9=$R322),$J323,IF($H323=1,AB322,""))))))))</f>
        <v/>
      </c>
      <c r="AC323" t="str">
        <f ca="1">IF($E322="","",IF($F323="",AC322,IF(AND($M323=1,AC$9&gt;$B$9),"",IF(AND($M323=1,AC$9&lt;=$B$9),LOOKUP(AC$9,$A$12:$A$111,$B$12:$B$111),IF(AND($H323=-1,AD$9=$R322),"",IF($H323=-1,AD322,IF(AND($H323=1,AB$9=$R322),$J323,IF($H323=1,AC322,""))))))))</f>
        <v/>
      </c>
      <c r="AD323" t="str">
        <f ca="1">IF($E322="","",IF($F323="",AD322,IF(AND($M323=1,AD$9&gt;$B$9),"",IF(AND($M323=1,AD$9&lt;=$B$9),LOOKUP(AD$9,$A$12:$A$111,$B$12:$B$111),IF(AND($H323=-1,AE$9=$R322),"",IF($H323=-1,AE322,IF(AND($H323=1,AC$9=$R322),$J323,IF($H323=1,AD322,""))))))))</f>
        <v/>
      </c>
      <c r="AE323" t="str">
        <f ca="1">IF($E322="","",IF($F323="",AE322,IF(AND($M323=1,AE$9&gt;$B$9),"",IF(AND($M323=1,AE$9&lt;=$B$9),LOOKUP(AE$9,$A$12:$A$111,$B$12:$B$111),IF(AND($H323=-1,AF$9=$R322),"",IF($H323=-1,AF322,IF(AND($H323=1,AD$9=$R322),$J323,IF($H323=1,AE322,""))))))))</f>
        <v/>
      </c>
      <c r="AF323" t="str">
        <f ca="1">IF($E322="","",IF($F323="",AF322,IF(AND($M323=1,AF$9&gt;$B$9),"",IF(AND($M323=1,AF$9&lt;=$B$9),LOOKUP(AF$9,$A$12:$A$111,$B$12:$B$111),IF(AND($H323=-1,AG$9=$R322),"",IF($H323=-1,AG322,IF(AND($H323=1,AE$9=$R322),$J323,IF($H323=1,AF322,""))))))))</f>
        <v/>
      </c>
      <c r="AG323" t="str">
        <f ca="1">IF($E322="","",IF($F323="",AG322,IF(AND($M323=1,AG$9&gt;$B$9),"",IF(AND($M323=1,AG$9&lt;=$B$9),LOOKUP(AG$9,$A$12:$A$111,$B$12:$B$111),IF(AND($H323=-1,AH$9=$R322),"",IF($H323=-1,AH322,IF(AND($H323=1,AF$9=$R322),$J323,IF($H323=1,AG322,""))))))))</f>
        <v/>
      </c>
      <c r="AH323" t="str">
        <f ca="1">IF($E322="","",IF($F323="",AH322,IF(AND($M323=1,AH$9&gt;$B$9),"",IF(AND($M323=1,AH$9&lt;=$B$9),LOOKUP(AH$9,$A$12:$A$111,$B$12:$B$111),IF(AND($H323=-1,AI$9=$R322),"",IF($H323=-1,AI322,IF(AND($H323=1,AG$9=$R322),$J323,IF($H323=1,AH322,""))))))))</f>
        <v/>
      </c>
      <c r="AI323" t="str">
        <f ca="1">IF($E322="","",IF($F323="",AI322,IF(AND($M323=1,AI$9&gt;$B$9),"",IF(AND($M323=1,AI$9&lt;=$B$9),LOOKUP(AI$9,$A$12:$A$111,$B$12:$B$111),IF(AND($H323=-1,AJ$9=$R322),"",IF($H323=-1,AJ322,IF(AND($H323=1,AH$9=$R322),$J323,IF($H323=1,AI322,""))))))))</f>
        <v/>
      </c>
      <c r="AJ323" t="str">
        <f ca="1">IF($E322="","",IF($F323="",AJ322,IF(AND($M323=1,AJ$9&gt;$B$9),"",IF(AND($M323=1,AJ$9&lt;=$B$9),LOOKUP(AJ$9,$A$12:$A$111,$B$12:$B$111),IF(AND($H323=-1,AK$9=$R322),"",IF($H323=-1,AK322,IF(AND($H323=1,AI$9=$R322),$J323,IF($H323=1,AJ322,""))))))))</f>
        <v/>
      </c>
      <c r="AK323" t="str">
        <f ca="1">IF($E322="","",IF($F323="",AK322,IF(AND($M323=1,AK$9&gt;$B$9),"",IF(AND($M323=1,AK$9&lt;=$B$9),LOOKUP(AK$9,$A$12:$A$111,$B$12:$B$111),IF(AND($H323=-1,AL$9=$R322),"",IF($H323=-1,AL322,IF(AND($H323=1,AJ$9=$R322),$J323,IF($H323=1,AK322,""))))))))</f>
        <v/>
      </c>
      <c r="AL323" t="str">
        <f ca="1">IF($E322="","",IF($F323="",AL322,IF(AND($M323=1,AL$9&gt;$B$9),"",IF(AND($M323=1,AL$9&lt;=$B$9),LOOKUP(AL$9,$A$12:$A$111,$B$12:$B$111),IF(AND($H323=-1,AM$9=$R322),"",IF($H323=-1,AM322,IF(AND($H323=1,AK$9=$R322),$J323,IF($H323=1,AL322,""))))))))</f>
        <v/>
      </c>
      <c r="AM323" t="str">
        <f ca="1">IF($E322="","",IF($F323="",AM322,IF(AND($M323=1,AM$9&gt;$B$9),"",IF(AND($M323=1,AM$9&lt;=$B$9),LOOKUP(AM$9,$A$12:$A$111,$B$12:$B$111),IF(AND($H323=-1,AN$9=$R322),"",IF($H323=-1,AN322,IF(AND($H323=1,AL$9=$R322),$J323,IF($H323=1,AM322,""))))))))</f>
        <v/>
      </c>
      <c r="AN323" t="str">
        <f ca="1">IF($E322="","",IF($F323="",AN322,IF(AND($M323=1,AN$9&gt;$B$9),"",IF(AND($M323=1,AN$9&lt;=$B$9),LOOKUP(AN$9,$A$12:$A$111,$B$12:$B$111),IF(AND($H323=-1,AO$9=$R322),"",IF($H323=-1,AO322,IF(AND($H323=1,AM$9=$R322),$J323,IF($H323=1,AN322,""))))))))</f>
        <v/>
      </c>
      <c r="AO323" t="str">
        <f ca="1">IF($E322="","",IF($F323="",AO322,IF(AND($M323=1,AO$9&gt;$B$9),"",IF(AND($M323=1,AO$9&lt;=$B$9),LOOKUP(AO$9,$A$12:$A$111,$B$12:$B$111),IF(AND($H323=-1,AP$9=$R322),"",IF($H323=-1,AP322,IF(AND($H323=1,AN$9=$R322),$J323,IF($H323=1,AO322,""))))))))</f>
        <v/>
      </c>
      <c r="AP323" t="str">
        <f ca="1">IF($E322="","",IF($F323="",AP322,IF(AND($M323=1,AP$9&gt;$B$9),"",IF(AND($M323=1,AP$9&lt;=$B$9),LOOKUP(AP$9,$A$12:$A$111,$B$12:$B$111),IF(AND($H323=-1,AQ$9=$R322),"",IF($H323=-1,AQ322,IF(AND($H323=1,AO$9=$R322),$J323,IF($H323=1,AP322,""))))))))</f>
        <v/>
      </c>
      <c r="AQ323" t="str">
        <f ca="1">IF($E322="","",IF($F323="",AQ322,IF(AND($M323=1,AQ$9&gt;$B$9),"",IF(AND($M323=1,AQ$9&lt;=$B$9),LOOKUP(AQ$9,$A$12:$A$111,$B$12:$B$111),IF(AND($H323=-1,AR$9=$R322),"",IF($H323=-1,AR322,IF(AND($H323=1,AP$9=$R322),$J323,IF($H323=1,AQ322,""))))))))</f>
        <v/>
      </c>
      <c r="AR323" t="str">
        <f ca="1">IF($E322="","",IF($F323="",AR322,IF(AND($M323=1,AR$9&gt;$B$9),"",IF(AND($M323=1,AR$9&lt;=$B$9),LOOKUP(AR$9,$A$12:$A$111,$B$12:$B$111),IF(AND($H323=-1,AS$9=$R322),"",IF($H323=-1,AS322,IF(AND($H323=1,AQ$9=$R322),$J323,IF($H323=1,AR322,""))))))))</f>
        <v/>
      </c>
      <c r="AS323" t="str">
        <f ca="1">IF($E322="","",IF($F323="",AS322,IF(AND($M323=1,AS$9&gt;$B$9),"",IF(AND($M323=1,AS$9&lt;=$B$9),LOOKUP(AS$9,$A$12:$A$111,$B$12:$B$111),IF(AND($H323=-1,AT$9=$R322),"",IF($H323=-1,AT322,IF(AND($H323=1,AR$9=$R322),$J323,IF($H323=1,AS322,""))))))))</f>
        <v/>
      </c>
      <c r="AT323" t="str">
        <f ca="1">IF($E322="","",IF($F323="",AT322,IF(AND($M323=1,AT$9&gt;$B$9),"",IF(AND($M323=1,AT$9&lt;=$B$9),LOOKUP(AT$9,$A$12:$A$111,$B$12:$B$111),IF(AND($H323=-1,AU$9=$R322),"",IF($H323=-1,AU322,IF(AND($H323=1,AS$9=$R322),$J323,IF($H323=1,AT322,""))))))))</f>
        <v/>
      </c>
      <c r="AU323" t="str">
        <f ca="1">IF($E322="","",IF($F323="",AU322,IF(AND($M323=1,AU$9&gt;$B$9),"",IF(AND($M323=1,AU$9&lt;=$B$9),LOOKUP(AU$9,$A$12:$A$111,$B$12:$B$111),IF(AND($H323=-1,AV$9=$R322),"",IF($H323=-1,AV322,IF(AND($H323=1,AT$9=$R322),$J323,IF($H323=1,AU322,""))))))))</f>
        <v/>
      </c>
      <c r="AV323" t="str">
        <f ca="1">IF($E322="","",IF($F323="",AV322,IF(AND($M323=1,AV$9&gt;$B$9),"",IF(AND($M323=1,AV$9&lt;=$B$9),LOOKUP(AV$9,$A$12:$A$111,$B$12:$B$111),IF(AND($H323=-1,AW$9=$R322),"",IF($H323=-1,AW322,IF(AND($H323=1,AU$9=$R322),$J323,IF($H323=1,AV322,""))))))))</f>
        <v/>
      </c>
      <c r="AW323" t="str">
        <f ca="1">IF($E322="","",IF($F323="",AW322,IF(AND($M323=1,AW$9&gt;$B$9),"",IF(AND($M323=1,AW$9&lt;=$B$9),LOOKUP(AW$9,$A$12:$A$111,$B$12:$B$111),IF(AND($H323=-1,AX$9=$R322),"",IF($H323=-1,AX322,IF(AND($H323=1,AV$9=$R322),$J323,IF($H323=1,AW322,""))))))))</f>
        <v/>
      </c>
      <c r="AX323" t="str">
        <f ca="1">IF($E322="","",IF($F323="",AX322,IF(AND($M323=1,AX$9&gt;$B$9),"",IF(AND($M323=1,AX$9&lt;=$B$9),LOOKUP(AX$9,$A$12:$A$111,$B$12:$B$111),IF(AND($H323=-1,AY$9=$R322),"",IF($H323=-1,AY322,IF(AND($H323=1,AW$9=$R322),$J323,IF($H323=1,AX322,""))))))))</f>
        <v/>
      </c>
      <c r="AY323" t="str">
        <f ca="1">IF($E322="","",IF($F323="",AY322,IF(AND($M323=1,AY$9&gt;$B$9),"",IF(AND($M323=1,AY$9&lt;=$B$9),LOOKUP(AY$9,$A$12:$A$111,$B$12:$B$111),IF(AND($H323=-1,AZ$9=$R322),"",IF($H323=-1,AZ322,IF(AND($H323=1,AX$9=$R322),$J323,IF($H323=1,AY322,""))))))))</f>
        <v/>
      </c>
      <c r="AZ323" t="str">
        <f ca="1">IF($E322="","",IF($F323="",AZ322,IF(AND($M323=1,AZ$9&gt;$B$9),"",IF(AND($M323=1,AZ$9&lt;=$B$9),LOOKUP(AZ$9,$A$12:$A$111,$B$12:$B$111),IF(AND($H323=-1,BA$9=$R322),"",IF($H323=-1,BA322,IF(AND($H323=1,AY$9=$R322),$J323,IF($H323=1,AZ322,""))))))))</f>
        <v/>
      </c>
      <c r="BA323" t="str">
        <f ca="1">IF($E322="","",IF($F323="",BA322,IF(AND($M323=1,BA$9&gt;$B$9),"",IF(AND($M323=1,BA$9&lt;=$B$9),LOOKUP(BA$9,$A$12:$A$111,$B$12:$B$111),IF(AND($H323=-1,BB$9=$R322),"",IF($H323=-1,BB322,IF(AND($H323=1,AZ$9=$R322),$J323,IF($H323=1,BA322,""))))))))</f>
        <v/>
      </c>
      <c r="BB323" t="str">
        <f ca="1">IF($E322="","",IF($F323="",BB322,IF(AND($M323=1,BB$9&gt;$B$9),"",IF(AND($M323=1,BB$9&lt;=$B$9),LOOKUP(BB$9,$A$12:$A$111,$B$12:$B$111),IF(AND($H323=-1,BC$9=$R322),"",IF($H323=-1,BC322,IF(AND($H323=1,BA$9=$R322),$J323,IF($H323=1,BB322,""))))))))</f>
        <v/>
      </c>
      <c r="BC323" t="str">
        <f ca="1">IF($E322="","",IF($F323="",BC322,IF(AND($M323=1,BC$9&gt;$B$9),"",IF(AND($M323=1,BC$9&lt;=$B$9),LOOKUP(BC$9,$A$12:$A$111,$B$12:$B$111),IF(AND($H323=-1,BD$9=$R322),"",IF($H323=-1,BD322,IF(AND($H323=1,BB$9=$R322),$J323,IF($H323=1,BC322,""))))))))</f>
        <v/>
      </c>
      <c r="BD323" t="str">
        <f ca="1">IF($E322="","",IF($F323="",BD322,IF(AND($M323=1,BD$9&gt;$B$9),"",IF(AND($M323=1,BD$9&lt;=$B$9),LOOKUP(BD$9,$A$12:$A$111,$B$12:$B$111),IF(AND($H323=-1,BE$9=$R322),"",IF($H323=-1,BE322,IF(AND($H323=1,BC$9=$R322),$J323,IF($H323=1,BD322,""))))))))</f>
        <v/>
      </c>
      <c r="BE323" t="str">
        <f ca="1">IF($E322="","",IF($F323="",BE322,IF(AND($M323=1,BE$9&gt;$B$9),"",IF(AND($M323=1,BE$9&lt;=$B$9),LOOKUP(BE$9,$A$12:$A$111,$B$12:$B$111),IF(AND($H323=-1,BF$9=$R322),"",IF($H323=-1,BF322,IF(AND($H323=1,BD$9=$R322),$J323,IF($H323=1,BE322,""))))))))</f>
        <v/>
      </c>
      <c r="BF323" t="str">
        <f ca="1">IF($E322="","",IF($F323="",BF322,IF(AND($M323=1,BF$9&gt;$B$9),"",IF(AND($M323=1,BF$9&lt;=$B$9),LOOKUP(BF$9,$A$12:$A$111,$B$12:$B$111),IF(AND($H323=-1,BG$9=$R322),"",IF($H323=-1,BG322,IF(AND($H323=1,BE$9=$R322),$J323,IF($H323=1,BF322,""))))))))</f>
        <v/>
      </c>
      <c r="BG323" t="str">
        <f ca="1">IF($E322="","",IF($F323="",BG322,IF(AND($M323=1,BG$9&gt;$B$9),"",IF(AND($M323=1,BG$9&lt;=$B$9),LOOKUP(BG$9,$A$12:$A$111,$B$12:$B$111),IF(AND($H323=-1,BH$9=$R322),"",IF($H323=-1,BH322,IF(AND($H323=1,BF$9=$R322),$J323,IF($H323=1,BG322,""))))))))</f>
        <v/>
      </c>
      <c r="BH323" t="str">
        <f ca="1">IF($E322="","",IF($F323="",BH322,IF(AND($M323=1,BH$9&gt;$B$9),"",IF(AND($M323=1,BH$9&lt;=$B$9),LOOKUP(BH$9,$A$12:$A$111,$B$12:$B$111),IF(AND($H323=-1,BI$9=$R322),"",IF($H323=-1,BI322,IF(AND($H323=1,BG$9=$R322),$J323,IF($H323=1,BH322,""))))))))</f>
        <v/>
      </c>
      <c r="BI323" t="str">
        <f ca="1">IF($E322="","",IF($F323="",BI322,IF(AND($M323=1,BI$9&gt;$B$9),"",IF(AND($M323=1,BI$9&lt;=$B$9),LOOKUP(BI$9,$A$12:$A$111,$B$12:$B$111),IF(AND($H323=-1,BJ$9=$R322),"",IF($H323=-1,BJ322,IF(AND($H323=1,BH$9=$R322),$J323,IF($H323=1,BI322,""))))))))</f>
        <v/>
      </c>
      <c r="BJ323" t="str">
        <f ca="1">IF($E322="","",IF($F323="",BJ322,IF(AND($M323=1,BJ$9&gt;$B$9),"",IF(AND($M323=1,BJ$9&lt;=$B$9),LOOKUP(BJ$9,$A$12:$A$111,$B$12:$B$111),IF(AND($H323=-1,BK$9=$R322),"",IF($H323=-1,BK322,IF(AND($H323=1,BI$9=$R322),$J323,IF($H323=1,BJ322,""))))))))</f>
        <v/>
      </c>
      <c r="BK323" t="str">
        <f ca="1">IF($E322="","",IF($F323="",BK322,IF(AND($M323=1,BK$9&gt;$B$9),"",IF(AND($M323=1,BK$9&lt;=$B$9),LOOKUP(BK$9,$A$12:$A$111,$B$12:$B$111),IF(AND($H323=-1,BL$9=$R322),"",IF($H323=-1,BL322,IF(AND($H323=1,BJ$9=$R322),$J323,IF($H323=1,BK322,""))))))))</f>
        <v/>
      </c>
      <c r="BL323" t="str">
        <f ca="1">IF($E322="","",IF($F323="",BL322,IF(AND($M323=1,BL$9&gt;$B$9),"",IF(AND($M323=1,BL$9&lt;=$B$9),LOOKUP(BL$9,$A$12:$A$111,$B$12:$B$111),IF(AND($H323=-1,BM$9=$R322),"",IF($H323=-1,BM322,IF(AND($H323=1,BK$9=$R322),$J323,IF($H323=1,BL322,""))))))))</f>
        <v/>
      </c>
      <c r="BM323" t="str">
        <f ca="1">IF($E322="","",IF($F323="",BM322,IF(AND($M323=1,BM$9&gt;$B$9),"",IF(AND($M323=1,BM$9&lt;=$B$9),LOOKUP(BM$9,$A$12:$A$111,$B$12:$B$111),IF(AND($H323=-1,BN$9=$R322),"",IF($H323=-1,BN322,IF(AND($H323=1,BL$9=$R322),$J323,IF($H323=1,BM322,""))))))))</f>
        <v/>
      </c>
      <c r="BN323" t="str">
        <f ca="1">IF($E322="","",IF($F323="",BN322,IF(AND($M323=1,BN$9&gt;$B$9),"",IF(AND($M323=1,BN$9&lt;=$B$9),LOOKUP(BN$9,$A$12:$A$111,$B$12:$B$111),IF(AND($H323=-1,BO$9=$R322),"",IF($H323=-1,BO322,IF(AND($H323=1,BM$9=$R322),$J323,IF($H323=1,BN322,""))))))))</f>
        <v/>
      </c>
      <c r="BO323" t="str">
        <f ca="1">IF($E322="","",IF($F323="",BO322,IF(AND($M323=1,BO$9&gt;$B$9),"",IF(AND($M323=1,BO$9&lt;=$B$9),LOOKUP(BO$9,$A$12:$A$111,$B$12:$B$111),IF(AND($H323=-1,BP$9=$R322),"",IF($H323=-1,BP322,IF(AND($H323=1,BN$9=$R322),$J323,IF($H323=1,BO322,""))))))))</f>
        <v/>
      </c>
      <c r="BP323" t="str">
        <f ca="1">IF($E322="","",IF($F323="",BP322,IF(AND($M323=1,BP$9&gt;$B$9),"",IF(AND($M323=1,BP$9&lt;=$B$9),LOOKUP(BP$9,$A$12:$A$111,$B$12:$B$111),IF(AND($H323=-1,BQ$9=$R322),"",IF($H323=-1,BQ322,IF(AND($H323=1,BO$9=$R322),$J323,IF($H323=1,BP322,""))))))))</f>
        <v/>
      </c>
    </row>
    <row r="324" spans="4:68" x14ac:dyDescent="0.25">
      <c r="D324" s="4">
        <v>314</v>
      </c>
      <c r="E324" s="1">
        <f t="shared" ca="1" si="39"/>
        <v>29</v>
      </c>
      <c r="F324" t="str">
        <f ca="1">IF(E323="","",IF(AND(B$3="Last",G323="Zero"),F323,IF(B$3="Last",G323,IF(AND(B$3="2nd last",G322="Zero"),F323,IF(B$3="2nd last",G322,IF(AND(B$3="Opposite",G323="Zero"),F323,IF(AND(B$3="Opposite",G323="Red"),"Black",IF(AND(B$3="Opposite",G323="Black"),"Red",IF(AND(B$3="Opposite",G323="Odd"),"Even",IF(AND(B$3="Opposite",G323="Even"),"Odd",IF(AND(B$3="Opposite",G323="High"),"Low",IF(AND(B$3="Opposite",G323="Low"),"High",IF(COUNTIF(Refs!$E$5:$I$6,B$3)=1,RevLab!B$3,"")))))))))))))</f>
        <v>Black</v>
      </c>
      <c r="G324" t="str">
        <f ca="1">IF(E324="","",IF(B$2="Red/Black",LOOKUP(E324,Refs!D:D,Refs!F:F),IF(B$2="High/Low",LOOKUP(E324,Refs!D:D,Refs!H:H),IF(B$2="Odd/Even",LOOKUP(E324,Refs!D:D,Refs!J:J),""))))</f>
        <v>Black</v>
      </c>
      <c r="H324">
        <f t="shared" ca="1" si="40"/>
        <v>1</v>
      </c>
      <c r="I324">
        <f ca="1">IF(E323="","",IF(F324="","",IF(AND(R323&gt;1,P323+Q323&gt;=$B$4),$B$4,IF(R323=1,P323,P323+Q323))))</f>
        <v>8</v>
      </c>
      <c r="J324">
        <f t="shared" ca="1" si="41"/>
        <v>8</v>
      </c>
      <c r="K324">
        <f t="shared" ca="1" si="43"/>
        <v>-344</v>
      </c>
      <c r="L324">
        <f t="shared" ca="1" si="44"/>
        <v>86</v>
      </c>
      <c r="M324">
        <f t="shared" ca="1" si="42"/>
        <v>0</v>
      </c>
      <c r="P324">
        <f t="shared" ca="1" si="36"/>
        <v>1</v>
      </c>
      <c r="Q324">
        <f t="shared" ca="1" si="37"/>
        <v>8</v>
      </c>
      <c r="R324" s="2">
        <f t="shared" ca="1" si="38"/>
        <v>8</v>
      </c>
      <c r="S324" s="4">
        <f ca="1">IF(E323="","",IF($F324="",S323,IF($M324=1,LOOKUP(S$9,$A$12:$A$111,$B$12:$B$111),IF(AND($H324=-1,T$9=$R323),"",IF($H324=-1,T323,IF($H324=1,S323))))))</f>
        <v>1</v>
      </c>
      <c r="T324">
        <f ca="1">IF($E323="","",IF($F324="",T323,IF(AND($M324=1,T$9&gt;$B$9),"",IF(AND($M324=1,T$9&lt;=$B$9),LOOKUP(T$9,$A$12:$A$111,$B$12:$B$111),IF(AND($H324=-1,U$9=$R323),"",IF($H324=-1,U323,IF(AND($H324=1,S$9=$R323),$J324,IF($H324=1,T323,""))))))))</f>
        <v>2</v>
      </c>
      <c r="U324">
        <f ca="1">IF($E323="","",IF($F324="",U323,IF(AND($M324=1,U$9&gt;$B$9),"",IF(AND($M324=1,U$9&lt;=$B$9),LOOKUP(U$9,$A$12:$A$111,$B$12:$B$111),IF(AND($H324=-1,V$9=$R323),"",IF($H324=-1,V323,IF(AND($H324=1,T$9=$R323),$J324,IF($H324=1,U323,""))))))))</f>
        <v>3</v>
      </c>
      <c r="V324">
        <f ca="1">IF($E323="","",IF($F324="",V323,IF(AND($M324=1,V$9&gt;$B$9),"",IF(AND($M324=1,V$9&lt;=$B$9),LOOKUP(V$9,$A$12:$A$111,$B$12:$B$111),IF(AND($H324=-1,W$9=$R323),"",IF($H324=-1,W323,IF(AND($H324=1,U$9=$R323),$J324,IF($H324=1,V323,""))))))))</f>
        <v>4</v>
      </c>
      <c r="W324">
        <f ca="1">IF($E323="","",IF($F324="",W323,IF(AND($M324=1,W$9&gt;$B$9),"",IF(AND($M324=1,W$9&lt;=$B$9),LOOKUP(W$9,$A$12:$A$111,$B$12:$B$111),IF(AND($H324=-1,X$9=$R323),"",IF($H324=-1,X323,IF(AND($H324=1,V$9=$R323),$J324,IF($H324=1,W323,""))))))))</f>
        <v>5</v>
      </c>
      <c r="X324">
        <f ca="1">IF($E323="","",IF($F324="",X323,IF(AND($M324=1,X$9&gt;$B$9),"",IF(AND($M324=1,X$9&lt;=$B$9),LOOKUP(X$9,$A$12:$A$111,$B$12:$B$111),IF(AND($H324=-1,Y$9=$R323),"",IF($H324=-1,Y323,IF(AND($H324=1,W$9=$R323),$J324,IF($H324=1,X323,""))))))))</f>
        <v>6</v>
      </c>
      <c r="Y324">
        <f ca="1">IF($E323="","",IF($F324="",Y323,IF(AND($M324=1,Y$9&gt;$B$9),"",IF(AND($M324=1,Y$9&lt;=$B$9),LOOKUP(Y$9,$A$12:$A$111,$B$12:$B$111),IF(AND($H324=-1,Z$9=$R323),"",IF($H324=-1,Z323,IF(AND($H324=1,X$9=$R323),$J324,IF($H324=1,Y323,""))))))))</f>
        <v>7</v>
      </c>
      <c r="Z324">
        <f ca="1">IF($E323="","",IF($F324="",Z323,IF(AND($M324=1,Z$9&gt;$B$9),"",IF(AND($M324=1,Z$9&lt;=$B$9),LOOKUP(Z$9,$A$12:$A$111,$B$12:$B$111),IF(AND($H324=-1,AA$9=$R323),"",IF($H324=-1,AA323,IF(AND($H324=1,Y$9=$R323),$J324,IF($H324=1,Z323,""))))))))</f>
        <v>8</v>
      </c>
      <c r="AA324" t="str">
        <f ca="1">IF($E323="","",IF($F324="",AA323,IF(AND($M324=1,AA$9&gt;$B$9),"",IF(AND($M324=1,AA$9&lt;=$B$9),LOOKUP(AA$9,$A$12:$A$111,$B$12:$B$111),IF(AND($H324=-1,AB$9=$R323),"",IF($H324=-1,AB323,IF(AND($H324=1,Z$9=$R323),$J324,IF($H324=1,AA323,""))))))))</f>
        <v/>
      </c>
      <c r="AB324" t="str">
        <f ca="1">IF($E323="","",IF($F324="",AB323,IF(AND($M324=1,AB$9&gt;$B$9),"",IF(AND($M324=1,AB$9&lt;=$B$9),LOOKUP(AB$9,$A$12:$A$111,$B$12:$B$111),IF(AND($H324=-1,AC$9=$R323),"",IF($H324=-1,AC323,IF(AND($H324=1,AA$9=$R323),$J324,IF($H324=1,AB323,""))))))))</f>
        <v/>
      </c>
      <c r="AC324" t="str">
        <f ca="1">IF($E323="","",IF($F324="",AC323,IF(AND($M324=1,AC$9&gt;$B$9),"",IF(AND($M324=1,AC$9&lt;=$B$9),LOOKUP(AC$9,$A$12:$A$111,$B$12:$B$111),IF(AND($H324=-1,AD$9=$R323),"",IF($H324=-1,AD323,IF(AND($H324=1,AB$9=$R323),$J324,IF($H324=1,AC323,""))))))))</f>
        <v/>
      </c>
      <c r="AD324" t="str">
        <f ca="1">IF($E323="","",IF($F324="",AD323,IF(AND($M324=1,AD$9&gt;$B$9),"",IF(AND($M324=1,AD$9&lt;=$B$9),LOOKUP(AD$9,$A$12:$A$111,$B$12:$B$111),IF(AND($H324=-1,AE$9=$R323),"",IF($H324=-1,AE323,IF(AND($H324=1,AC$9=$R323),$J324,IF($H324=1,AD323,""))))))))</f>
        <v/>
      </c>
      <c r="AE324" t="str">
        <f ca="1">IF($E323="","",IF($F324="",AE323,IF(AND($M324=1,AE$9&gt;$B$9),"",IF(AND($M324=1,AE$9&lt;=$B$9),LOOKUP(AE$9,$A$12:$A$111,$B$12:$B$111),IF(AND($H324=-1,AF$9=$R323),"",IF($H324=-1,AF323,IF(AND($H324=1,AD$9=$R323),$J324,IF($H324=1,AE323,""))))))))</f>
        <v/>
      </c>
      <c r="AF324" t="str">
        <f ca="1">IF($E323="","",IF($F324="",AF323,IF(AND($M324=1,AF$9&gt;$B$9),"",IF(AND($M324=1,AF$9&lt;=$B$9),LOOKUP(AF$9,$A$12:$A$111,$B$12:$B$111),IF(AND($H324=-1,AG$9=$R323),"",IF($H324=-1,AG323,IF(AND($H324=1,AE$9=$R323),$J324,IF($H324=1,AF323,""))))))))</f>
        <v/>
      </c>
      <c r="AG324" t="str">
        <f ca="1">IF($E323="","",IF($F324="",AG323,IF(AND($M324=1,AG$9&gt;$B$9),"",IF(AND($M324=1,AG$9&lt;=$B$9),LOOKUP(AG$9,$A$12:$A$111,$B$12:$B$111),IF(AND($H324=-1,AH$9=$R323),"",IF($H324=-1,AH323,IF(AND($H324=1,AF$9=$R323),$J324,IF($H324=1,AG323,""))))))))</f>
        <v/>
      </c>
      <c r="AH324" t="str">
        <f ca="1">IF($E323="","",IF($F324="",AH323,IF(AND($M324=1,AH$9&gt;$B$9),"",IF(AND($M324=1,AH$9&lt;=$B$9),LOOKUP(AH$9,$A$12:$A$111,$B$12:$B$111),IF(AND($H324=-1,AI$9=$R323),"",IF($H324=-1,AI323,IF(AND($H324=1,AG$9=$R323),$J324,IF($H324=1,AH323,""))))))))</f>
        <v/>
      </c>
      <c r="AI324" t="str">
        <f ca="1">IF($E323="","",IF($F324="",AI323,IF(AND($M324=1,AI$9&gt;$B$9),"",IF(AND($M324=1,AI$9&lt;=$B$9),LOOKUP(AI$9,$A$12:$A$111,$B$12:$B$111),IF(AND($H324=-1,AJ$9=$R323),"",IF($H324=-1,AJ323,IF(AND($H324=1,AH$9=$R323),$J324,IF($H324=1,AI323,""))))))))</f>
        <v/>
      </c>
      <c r="AJ324" t="str">
        <f ca="1">IF($E323="","",IF($F324="",AJ323,IF(AND($M324=1,AJ$9&gt;$B$9),"",IF(AND($M324=1,AJ$9&lt;=$B$9),LOOKUP(AJ$9,$A$12:$A$111,$B$12:$B$111),IF(AND($H324=-1,AK$9=$R323),"",IF($H324=-1,AK323,IF(AND($H324=1,AI$9=$R323),$J324,IF($H324=1,AJ323,""))))))))</f>
        <v/>
      </c>
      <c r="AK324" t="str">
        <f ca="1">IF($E323="","",IF($F324="",AK323,IF(AND($M324=1,AK$9&gt;$B$9),"",IF(AND($M324=1,AK$9&lt;=$B$9),LOOKUP(AK$9,$A$12:$A$111,$B$12:$B$111),IF(AND($H324=-1,AL$9=$R323),"",IF($H324=-1,AL323,IF(AND($H324=1,AJ$9=$R323),$J324,IF($H324=1,AK323,""))))))))</f>
        <v/>
      </c>
      <c r="AL324" t="str">
        <f ca="1">IF($E323="","",IF($F324="",AL323,IF(AND($M324=1,AL$9&gt;$B$9),"",IF(AND($M324=1,AL$9&lt;=$B$9),LOOKUP(AL$9,$A$12:$A$111,$B$12:$B$111),IF(AND($H324=-1,AM$9=$R323),"",IF($H324=-1,AM323,IF(AND($H324=1,AK$9=$R323),$J324,IF($H324=1,AL323,""))))))))</f>
        <v/>
      </c>
      <c r="AM324" t="str">
        <f ca="1">IF($E323="","",IF($F324="",AM323,IF(AND($M324=1,AM$9&gt;$B$9),"",IF(AND($M324=1,AM$9&lt;=$B$9),LOOKUP(AM$9,$A$12:$A$111,$B$12:$B$111),IF(AND($H324=-1,AN$9=$R323),"",IF($H324=-1,AN323,IF(AND($H324=1,AL$9=$R323),$J324,IF($H324=1,AM323,""))))))))</f>
        <v/>
      </c>
      <c r="AN324" t="str">
        <f ca="1">IF($E323="","",IF($F324="",AN323,IF(AND($M324=1,AN$9&gt;$B$9),"",IF(AND($M324=1,AN$9&lt;=$B$9),LOOKUP(AN$9,$A$12:$A$111,$B$12:$B$111),IF(AND($H324=-1,AO$9=$R323),"",IF($H324=-1,AO323,IF(AND($H324=1,AM$9=$R323),$J324,IF($H324=1,AN323,""))))))))</f>
        <v/>
      </c>
      <c r="AO324" t="str">
        <f ca="1">IF($E323="","",IF($F324="",AO323,IF(AND($M324=1,AO$9&gt;$B$9),"",IF(AND($M324=1,AO$9&lt;=$B$9),LOOKUP(AO$9,$A$12:$A$111,$B$12:$B$111),IF(AND($H324=-1,AP$9=$R323),"",IF($H324=-1,AP323,IF(AND($H324=1,AN$9=$R323),$J324,IF($H324=1,AO323,""))))))))</f>
        <v/>
      </c>
      <c r="AP324" t="str">
        <f ca="1">IF($E323="","",IF($F324="",AP323,IF(AND($M324=1,AP$9&gt;$B$9),"",IF(AND($M324=1,AP$9&lt;=$B$9),LOOKUP(AP$9,$A$12:$A$111,$B$12:$B$111),IF(AND($H324=-1,AQ$9=$R323),"",IF($H324=-1,AQ323,IF(AND($H324=1,AO$9=$R323),$J324,IF($H324=1,AP323,""))))))))</f>
        <v/>
      </c>
      <c r="AQ324" t="str">
        <f ca="1">IF($E323="","",IF($F324="",AQ323,IF(AND($M324=1,AQ$9&gt;$B$9),"",IF(AND($M324=1,AQ$9&lt;=$B$9),LOOKUP(AQ$9,$A$12:$A$111,$B$12:$B$111),IF(AND($H324=-1,AR$9=$R323),"",IF($H324=-1,AR323,IF(AND($H324=1,AP$9=$R323),$J324,IF($H324=1,AQ323,""))))))))</f>
        <v/>
      </c>
      <c r="AR324" t="str">
        <f ca="1">IF($E323="","",IF($F324="",AR323,IF(AND($M324=1,AR$9&gt;$B$9),"",IF(AND($M324=1,AR$9&lt;=$B$9),LOOKUP(AR$9,$A$12:$A$111,$B$12:$B$111),IF(AND($H324=-1,AS$9=$R323),"",IF($H324=-1,AS323,IF(AND($H324=1,AQ$9=$R323),$J324,IF($H324=1,AR323,""))))))))</f>
        <v/>
      </c>
      <c r="AS324" t="str">
        <f ca="1">IF($E323="","",IF($F324="",AS323,IF(AND($M324=1,AS$9&gt;$B$9),"",IF(AND($M324=1,AS$9&lt;=$B$9),LOOKUP(AS$9,$A$12:$A$111,$B$12:$B$111),IF(AND($H324=-1,AT$9=$R323),"",IF($H324=-1,AT323,IF(AND($H324=1,AR$9=$R323),$J324,IF($H324=1,AS323,""))))))))</f>
        <v/>
      </c>
      <c r="AT324" t="str">
        <f ca="1">IF($E323="","",IF($F324="",AT323,IF(AND($M324=1,AT$9&gt;$B$9),"",IF(AND($M324=1,AT$9&lt;=$B$9),LOOKUP(AT$9,$A$12:$A$111,$B$12:$B$111),IF(AND($H324=-1,AU$9=$R323),"",IF($H324=-1,AU323,IF(AND($H324=1,AS$9=$R323),$J324,IF($H324=1,AT323,""))))))))</f>
        <v/>
      </c>
      <c r="AU324" t="str">
        <f ca="1">IF($E323="","",IF($F324="",AU323,IF(AND($M324=1,AU$9&gt;$B$9),"",IF(AND($M324=1,AU$9&lt;=$B$9),LOOKUP(AU$9,$A$12:$A$111,$B$12:$B$111),IF(AND($H324=-1,AV$9=$R323),"",IF($H324=-1,AV323,IF(AND($H324=1,AT$9=$R323),$J324,IF($H324=1,AU323,""))))))))</f>
        <v/>
      </c>
      <c r="AV324" t="str">
        <f ca="1">IF($E323="","",IF($F324="",AV323,IF(AND($M324=1,AV$9&gt;$B$9),"",IF(AND($M324=1,AV$9&lt;=$B$9),LOOKUP(AV$9,$A$12:$A$111,$B$12:$B$111),IF(AND($H324=-1,AW$9=$R323),"",IF($H324=-1,AW323,IF(AND($H324=1,AU$9=$R323),$J324,IF($H324=1,AV323,""))))))))</f>
        <v/>
      </c>
      <c r="AW324" t="str">
        <f ca="1">IF($E323="","",IF($F324="",AW323,IF(AND($M324=1,AW$9&gt;$B$9),"",IF(AND($M324=1,AW$9&lt;=$B$9),LOOKUP(AW$9,$A$12:$A$111,$B$12:$B$111),IF(AND($H324=-1,AX$9=$R323),"",IF($H324=-1,AX323,IF(AND($H324=1,AV$9=$R323),$J324,IF($H324=1,AW323,""))))))))</f>
        <v/>
      </c>
      <c r="AX324" t="str">
        <f ca="1">IF($E323="","",IF($F324="",AX323,IF(AND($M324=1,AX$9&gt;$B$9),"",IF(AND($M324=1,AX$9&lt;=$B$9),LOOKUP(AX$9,$A$12:$A$111,$B$12:$B$111),IF(AND($H324=-1,AY$9=$R323),"",IF($H324=-1,AY323,IF(AND($H324=1,AW$9=$R323),$J324,IF($H324=1,AX323,""))))))))</f>
        <v/>
      </c>
      <c r="AY324" t="str">
        <f ca="1">IF($E323="","",IF($F324="",AY323,IF(AND($M324=1,AY$9&gt;$B$9),"",IF(AND($M324=1,AY$9&lt;=$B$9),LOOKUP(AY$9,$A$12:$A$111,$B$12:$B$111),IF(AND($H324=-1,AZ$9=$R323),"",IF($H324=-1,AZ323,IF(AND($H324=1,AX$9=$R323),$J324,IF($H324=1,AY323,""))))))))</f>
        <v/>
      </c>
      <c r="AZ324" t="str">
        <f ca="1">IF($E323="","",IF($F324="",AZ323,IF(AND($M324=1,AZ$9&gt;$B$9),"",IF(AND($M324=1,AZ$9&lt;=$B$9),LOOKUP(AZ$9,$A$12:$A$111,$B$12:$B$111),IF(AND($H324=-1,BA$9=$R323),"",IF($H324=-1,BA323,IF(AND($H324=1,AY$9=$R323),$J324,IF($H324=1,AZ323,""))))))))</f>
        <v/>
      </c>
      <c r="BA324" t="str">
        <f ca="1">IF($E323="","",IF($F324="",BA323,IF(AND($M324=1,BA$9&gt;$B$9),"",IF(AND($M324=1,BA$9&lt;=$B$9),LOOKUP(BA$9,$A$12:$A$111,$B$12:$B$111),IF(AND($H324=-1,BB$9=$R323),"",IF($H324=-1,BB323,IF(AND($H324=1,AZ$9=$R323),$J324,IF($H324=1,BA323,""))))))))</f>
        <v/>
      </c>
      <c r="BB324" t="str">
        <f ca="1">IF($E323="","",IF($F324="",BB323,IF(AND($M324=1,BB$9&gt;$B$9),"",IF(AND($M324=1,BB$9&lt;=$B$9),LOOKUP(BB$9,$A$12:$A$111,$B$12:$B$111),IF(AND($H324=-1,BC$9=$R323),"",IF($H324=-1,BC323,IF(AND($H324=1,BA$9=$R323),$J324,IF($H324=1,BB323,""))))))))</f>
        <v/>
      </c>
      <c r="BC324" t="str">
        <f ca="1">IF($E323="","",IF($F324="",BC323,IF(AND($M324=1,BC$9&gt;$B$9),"",IF(AND($M324=1,BC$9&lt;=$B$9),LOOKUP(BC$9,$A$12:$A$111,$B$12:$B$111),IF(AND($H324=-1,BD$9=$R323),"",IF($H324=-1,BD323,IF(AND($H324=1,BB$9=$R323),$J324,IF($H324=1,BC323,""))))))))</f>
        <v/>
      </c>
      <c r="BD324" t="str">
        <f ca="1">IF($E323="","",IF($F324="",BD323,IF(AND($M324=1,BD$9&gt;$B$9),"",IF(AND($M324=1,BD$9&lt;=$B$9),LOOKUP(BD$9,$A$12:$A$111,$B$12:$B$111),IF(AND($H324=-1,BE$9=$R323),"",IF($H324=-1,BE323,IF(AND($H324=1,BC$9=$R323),$J324,IF($H324=1,BD323,""))))))))</f>
        <v/>
      </c>
      <c r="BE324" t="str">
        <f ca="1">IF($E323="","",IF($F324="",BE323,IF(AND($M324=1,BE$9&gt;$B$9),"",IF(AND($M324=1,BE$9&lt;=$B$9),LOOKUP(BE$9,$A$12:$A$111,$B$12:$B$111),IF(AND($H324=-1,BF$9=$R323),"",IF($H324=-1,BF323,IF(AND($H324=1,BD$9=$R323),$J324,IF($H324=1,BE323,""))))))))</f>
        <v/>
      </c>
      <c r="BF324" t="str">
        <f ca="1">IF($E323="","",IF($F324="",BF323,IF(AND($M324=1,BF$9&gt;$B$9),"",IF(AND($M324=1,BF$9&lt;=$B$9),LOOKUP(BF$9,$A$12:$A$111,$B$12:$B$111),IF(AND($H324=-1,BG$9=$R323),"",IF($H324=-1,BG323,IF(AND($H324=1,BE$9=$R323),$J324,IF($H324=1,BF323,""))))))))</f>
        <v/>
      </c>
      <c r="BG324" t="str">
        <f ca="1">IF($E323="","",IF($F324="",BG323,IF(AND($M324=1,BG$9&gt;$B$9),"",IF(AND($M324=1,BG$9&lt;=$B$9),LOOKUP(BG$9,$A$12:$A$111,$B$12:$B$111),IF(AND($H324=-1,BH$9=$R323),"",IF($H324=-1,BH323,IF(AND($H324=1,BF$9=$R323),$J324,IF($H324=1,BG323,""))))))))</f>
        <v/>
      </c>
      <c r="BH324" t="str">
        <f ca="1">IF($E323="","",IF($F324="",BH323,IF(AND($M324=1,BH$9&gt;$B$9),"",IF(AND($M324=1,BH$9&lt;=$B$9),LOOKUP(BH$9,$A$12:$A$111,$B$12:$B$111),IF(AND($H324=-1,BI$9=$R323),"",IF($H324=-1,BI323,IF(AND($H324=1,BG$9=$R323),$J324,IF($H324=1,BH323,""))))))))</f>
        <v/>
      </c>
      <c r="BI324" t="str">
        <f ca="1">IF($E323="","",IF($F324="",BI323,IF(AND($M324=1,BI$9&gt;$B$9),"",IF(AND($M324=1,BI$9&lt;=$B$9),LOOKUP(BI$9,$A$12:$A$111,$B$12:$B$111),IF(AND($H324=-1,BJ$9=$R323),"",IF($H324=-1,BJ323,IF(AND($H324=1,BH$9=$R323),$J324,IF($H324=1,BI323,""))))))))</f>
        <v/>
      </c>
      <c r="BJ324" t="str">
        <f ca="1">IF($E323="","",IF($F324="",BJ323,IF(AND($M324=1,BJ$9&gt;$B$9),"",IF(AND($M324=1,BJ$9&lt;=$B$9),LOOKUP(BJ$9,$A$12:$A$111,$B$12:$B$111),IF(AND($H324=-1,BK$9=$R323),"",IF($H324=-1,BK323,IF(AND($H324=1,BI$9=$R323),$J324,IF($H324=1,BJ323,""))))))))</f>
        <v/>
      </c>
      <c r="BK324" t="str">
        <f ca="1">IF($E323="","",IF($F324="",BK323,IF(AND($M324=1,BK$9&gt;$B$9),"",IF(AND($M324=1,BK$9&lt;=$B$9),LOOKUP(BK$9,$A$12:$A$111,$B$12:$B$111),IF(AND($H324=-1,BL$9=$R323),"",IF($H324=-1,BL323,IF(AND($H324=1,BJ$9=$R323),$J324,IF($H324=1,BK323,""))))))))</f>
        <v/>
      </c>
      <c r="BL324" t="str">
        <f ca="1">IF($E323="","",IF($F324="",BL323,IF(AND($M324=1,BL$9&gt;$B$9),"",IF(AND($M324=1,BL$9&lt;=$B$9),LOOKUP(BL$9,$A$12:$A$111,$B$12:$B$111),IF(AND($H324=-1,BM$9=$R323),"",IF($H324=-1,BM323,IF(AND($H324=1,BK$9=$R323),$J324,IF($H324=1,BL323,""))))))))</f>
        <v/>
      </c>
      <c r="BM324" t="str">
        <f ca="1">IF($E323="","",IF($F324="",BM323,IF(AND($M324=1,BM$9&gt;$B$9),"",IF(AND($M324=1,BM$9&lt;=$B$9),LOOKUP(BM$9,$A$12:$A$111,$B$12:$B$111),IF(AND($H324=-1,BN$9=$R323),"",IF($H324=-1,BN323,IF(AND($H324=1,BL$9=$R323),$J324,IF($H324=1,BM323,""))))))))</f>
        <v/>
      </c>
      <c r="BN324" t="str">
        <f ca="1">IF($E323="","",IF($F324="",BN323,IF(AND($M324=1,BN$9&gt;$B$9),"",IF(AND($M324=1,BN$9&lt;=$B$9),LOOKUP(BN$9,$A$12:$A$111,$B$12:$B$111),IF(AND($H324=-1,BO$9=$R323),"",IF($H324=-1,BO323,IF(AND($H324=1,BM$9=$R323),$J324,IF($H324=1,BN323,""))))))))</f>
        <v/>
      </c>
      <c r="BO324" t="str">
        <f ca="1">IF($E323="","",IF($F324="",BO323,IF(AND($M324=1,BO$9&gt;$B$9),"",IF(AND($M324=1,BO$9&lt;=$B$9),LOOKUP(BO$9,$A$12:$A$111,$B$12:$B$111),IF(AND($H324=-1,BP$9=$R323),"",IF($H324=-1,BP323,IF(AND($H324=1,BN$9=$R323),$J324,IF($H324=1,BO323,""))))))))</f>
        <v/>
      </c>
      <c r="BP324" t="str">
        <f ca="1">IF($E323="","",IF($F324="",BP323,IF(AND($M324=1,BP$9&gt;$B$9),"",IF(AND($M324=1,BP$9&lt;=$B$9),LOOKUP(BP$9,$A$12:$A$111,$B$12:$B$111),IF(AND($H324=-1,BQ$9=$R323),"",IF($H324=-1,BQ323,IF(AND($H324=1,BO$9=$R323),$J324,IF($H324=1,BP323,""))))))))</f>
        <v/>
      </c>
    </row>
    <row r="325" spans="4:68" x14ac:dyDescent="0.25">
      <c r="D325" s="4">
        <v>315</v>
      </c>
      <c r="E325" s="1">
        <f t="shared" ca="1" si="39"/>
        <v>16</v>
      </c>
      <c r="F325" t="str">
        <f ca="1">IF(E324="","",IF(AND(B$3="Last",G324="Zero"),F324,IF(B$3="Last",G324,IF(AND(B$3="2nd last",G323="Zero"),F324,IF(B$3="2nd last",G323,IF(AND(B$3="Opposite",G324="Zero"),F324,IF(AND(B$3="Opposite",G324="Red"),"Black",IF(AND(B$3="Opposite",G324="Black"),"Red",IF(AND(B$3="Opposite",G324="Odd"),"Even",IF(AND(B$3="Opposite",G324="Even"),"Odd",IF(AND(B$3="Opposite",G324="High"),"Low",IF(AND(B$3="Opposite",G324="Low"),"High",IF(COUNTIF(Refs!$E$5:$I$6,B$3)=1,RevLab!B$3,"")))))))))))))</f>
        <v>Black</v>
      </c>
      <c r="G325" t="str">
        <f ca="1">IF(E325="","",IF(B$2="Red/Black",LOOKUP(E325,Refs!D:D,Refs!F:F),IF(B$2="High/Low",LOOKUP(E325,Refs!D:D,Refs!H:H),IF(B$2="Odd/Even",LOOKUP(E325,Refs!D:D,Refs!J:J),""))))</f>
        <v>Red</v>
      </c>
      <c r="H325">
        <f t="shared" ca="1" si="40"/>
        <v>-1</v>
      </c>
      <c r="I325">
        <f ca="1">IF(E324="","",IF(F325="","",IF(AND(R324&gt;1,P324+Q324&gt;=$B$4),$B$4,IF(R324=1,P324,P324+Q324))))</f>
        <v>9</v>
      </c>
      <c r="J325">
        <f t="shared" ca="1" si="41"/>
        <v>-9</v>
      </c>
      <c r="K325">
        <f t="shared" ca="1" si="43"/>
        <v>-353</v>
      </c>
      <c r="L325">
        <f t="shared" ca="1" si="44"/>
        <v>86</v>
      </c>
      <c r="M325">
        <f t="shared" ca="1" si="42"/>
        <v>0</v>
      </c>
      <c r="P325">
        <f t="shared" ca="1" si="36"/>
        <v>2</v>
      </c>
      <c r="Q325">
        <f t="shared" ca="1" si="37"/>
        <v>7</v>
      </c>
      <c r="R325" s="2">
        <f t="shared" ca="1" si="38"/>
        <v>6</v>
      </c>
      <c r="S325" s="4">
        <f ca="1">IF(E324="","",IF($F325="",S324,IF($M325=1,LOOKUP(S$9,$A$12:$A$111,$B$12:$B$111),IF(AND($H325=-1,T$9=$R324),"",IF($H325=-1,T324,IF($H325=1,S324))))))</f>
        <v>2</v>
      </c>
      <c r="T325">
        <f ca="1">IF($E324="","",IF($F325="",T324,IF(AND($M325=1,T$9&gt;$B$9),"",IF(AND($M325=1,T$9&lt;=$B$9),LOOKUP(T$9,$A$12:$A$111,$B$12:$B$111),IF(AND($H325=-1,U$9=$R324),"",IF($H325=-1,U324,IF(AND($H325=1,S$9=$R324),$J325,IF($H325=1,T324,""))))))))</f>
        <v>3</v>
      </c>
      <c r="U325">
        <f ca="1">IF($E324="","",IF($F325="",U324,IF(AND($M325=1,U$9&gt;$B$9),"",IF(AND($M325=1,U$9&lt;=$B$9),LOOKUP(U$9,$A$12:$A$111,$B$12:$B$111),IF(AND($H325=-1,V$9=$R324),"",IF($H325=-1,V324,IF(AND($H325=1,T$9=$R324),$J325,IF($H325=1,U324,""))))))))</f>
        <v>4</v>
      </c>
      <c r="V325">
        <f ca="1">IF($E324="","",IF($F325="",V324,IF(AND($M325=1,V$9&gt;$B$9),"",IF(AND($M325=1,V$9&lt;=$B$9),LOOKUP(V$9,$A$12:$A$111,$B$12:$B$111),IF(AND($H325=-1,W$9=$R324),"",IF($H325=-1,W324,IF(AND($H325=1,U$9=$R324),$J325,IF($H325=1,V324,""))))))))</f>
        <v>5</v>
      </c>
      <c r="W325">
        <f ca="1">IF($E324="","",IF($F325="",W324,IF(AND($M325=1,W$9&gt;$B$9),"",IF(AND($M325=1,W$9&lt;=$B$9),LOOKUP(W$9,$A$12:$A$111,$B$12:$B$111),IF(AND($H325=-1,X$9=$R324),"",IF($H325=-1,X324,IF(AND($H325=1,V$9=$R324),$J325,IF($H325=1,W324,""))))))))</f>
        <v>6</v>
      </c>
      <c r="X325">
        <f ca="1">IF($E324="","",IF($F325="",X324,IF(AND($M325=1,X$9&gt;$B$9),"",IF(AND($M325=1,X$9&lt;=$B$9),LOOKUP(X$9,$A$12:$A$111,$B$12:$B$111),IF(AND($H325=-1,Y$9=$R324),"",IF($H325=-1,Y324,IF(AND($H325=1,W$9=$R324),$J325,IF($H325=1,X324,""))))))))</f>
        <v>7</v>
      </c>
      <c r="Y325" t="str">
        <f ca="1">IF($E324="","",IF($F325="",Y324,IF(AND($M325=1,Y$9&gt;$B$9),"",IF(AND($M325=1,Y$9&lt;=$B$9),LOOKUP(Y$9,$A$12:$A$111,$B$12:$B$111),IF(AND($H325=-1,Z$9=$R324),"",IF($H325=-1,Z324,IF(AND($H325=1,X$9=$R324),$J325,IF($H325=1,Y324,""))))))))</f>
        <v/>
      </c>
      <c r="Z325" t="str">
        <f ca="1">IF($E324="","",IF($F325="",Z324,IF(AND($M325=1,Z$9&gt;$B$9),"",IF(AND($M325=1,Z$9&lt;=$B$9),LOOKUP(Z$9,$A$12:$A$111,$B$12:$B$111),IF(AND($H325=-1,AA$9=$R324),"",IF($H325=-1,AA324,IF(AND($H325=1,Y$9=$R324),$J325,IF($H325=1,Z324,""))))))))</f>
        <v/>
      </c>
      <c r="AA325" t="str">
        <f ca="1">IF($E324="","",IF($F325="",AA324,IF(AND($M325=1,AA$9&gt;$B$9),"",IF(AND($M325=1,AA$9&lt;=$B$9),LOOKUP(AA$9,$A$12:$A$111,$B$12:$B$111),IF(AND($H325=-1,AB$9=$R324),"",IF($H325=-1,AB324,IF(AND($H325=1,Z$9=$R324),$J325,IF($H325=1,AA324,""))))))))</f>
        <v/>
      </c>
      <c r="AB325" t="str">
        <f ca="1">IF($E324="","",IF($F325="",AB324,IF(AND($M325=1,AB$9&gt;$B$9),"",IF(AND($M325=1,AB$9&lt;=$B$9),LOOKUP(AB$9,$A$12:$A$111,$B$12:$B$111),IF(AND($H325=-1,AC$9=$R324),"",IF($H325=-1,AC324,IF(AND($H325=1,AA$9=$R324),$J325,IF($H325=1,AB324,""))))))))</f>
        <v/>
      </c>
      <c r="AC325" t="str">
        <f ca="1">IF($E324="","",IF($F325="",AC324,IF(AND($M325=1,AC$9&gt;$B$9),"",IF(AND($M325=1,AC$9&lt;=$B$9),LOOKUP(AC$9,$A$12:$A$111,$B$12:$B$111),IF(AND($H325=-1,AD$9=$R324),"",IF($H325=-1,AD324,IF(AND($H325=1,AB$9=$R324),$J325,IF($H325=1,AC324,""))))))))</f>
        <v/>
      </c>
      <c r="AD325" t="str">
        <f ca="1">IF($E324="","",IF($F325="",AD324,IF(AND($M325=1,AD$9&gt;$B$9),"",IF(AND($M325=1,AD$9&lt;=$B$9),LOOKUP(AD$9,$A$12:$A$111,$B$12:$B$111),IF(AND($H325=-1,AE$9=$R324),"",IF($H325=-1,AE324,IF(AND($H325=1,AC$9=$R324),$J325,IF($H325=1,AD324,""))))))))</f>
        <v/>
      </c>
      <c r="AE325" t="str">
        <f ca="1">IF($E324="","",IF($F325="",AE324,IF(AND($M325=1,AE$9&gt;$B$9),"",IF(AND($M325=1,AE$9&lt;=$B$9),LOOKUP(AE$9,$A$12:$A$111,$B$12:$B$111),IF(AND($H325=-1,AF$9=$R324),"",IF($H325=-1,AF324,IF(AND($H325=1,AD$9=$R324),$J325,IF($H325=1,AE324,""))))))))</f>
        <v/>
      </c>
      <c r="AF325" t="str">
        <f ca="1">IF($E324="","",IF($F325="",AF324,IF(AND($M325=1,AF$9&gt;$B$9),"",IF(AND($M325=1,AF$9&lt;=$B$9),LOOKUP(AF$9,$A$12:$A$111,$B$12:$B$111),IF(AND($H325=-1,AG$9=$R324),"",IF($H325=-1,AG324,IF(AND($H325=1,AE$9=$R324),$J325,IF($H325=1,AF324,""))))))))</f>
        <v/>
      </c>
      <c r="AG325" t="str">
        <f ca="1">IF($E324="","",IF($F325="",AG324,IF(AND($M325=1,AG$9&gt;$B$9),"",IF(AND($M325=1,AG$9&lt;=$B$9),LOOKUP(AG$9,$A$12:$A$111,$B$12:$B$111),IF(AND($H325=-1,AH$9=$R324),"",IF($H325=-1,AH324,IF(AND($H325=1,AF$9=$R324),$J325,IF($H325=1,AG324,""))))))))</f>
        <v/>
      </c>
      <c r="AH325" t="str">
        <f ca="1">IF($E324="","",IF($F325="",AH324,IF(AND($M325=1,AH$9&gt;$B$9),"",IF(AND($M325=1,AH$9&lt;=$B$9),LOOKUP(AH$9,$A$12:$A$111,$B$12:$B$111),IF(AND($H325=-1,AI$9=$R324),"",IF($H325=-1,AI324,IF(AND($H325=1,AG$9=$R324),$J325,IF($H325=1,AH324,""))))))))</f>
        <v/>
      </c>
      <c r="AI325" t="str">
        <f ca="1">IF($E324="","",IF($F325="",AI324,IF(AND($M325=1,AI$9&gt;$B$9),"",IF(AND($M325=1,AI$9&lt;=$B$9),LOOKUP(AI$9,$A$12:$A$111,$B$12:$B$111),IF(AND($H325=-1,AJ$9=$R324),"",IF($H325=-1,AJ324,IF(AND($H325=1,AH$9=$R324),$J325,IF($H325=1,AI324,""))))))))</f>
        <v/>
      </c>
      <c r="AJ325" t="str">
        <f ca="1">IF($E324="","",IF($F325="",AJ324,IF(AND($M325=1,AJ$9&gt;$B$9),"",IF(AND($M325=1,AJ$9&lt;=$B$9),LOOKUP(AJ$9,$A$12:$A$111,$B$12:$B$111),IF(AND($H325=-1,AK$9=$R324),"",IF($H325=-1,AK324,IF(AND($H325=1,AI$9=$R324),$J325,IF($H325=1,AJ324,""))))))))</f>
        <v/>
      </c>
      <c r="AK325" t="str">
        <f ca="1">IF($E324="","",IF($F325="",AK324,IF(AND($M325=1,AK$9&gt;$B$9),"",IF(AND($M325=1,AK$9&lt;=$B$9),LOOKUP(AK$9,$A$12:$A$111,$B$12:$B$111),IF(AND($H325=-1,AL$9=$R324),"",IF($H325=-1,AL324,IF(AND($H325=1,AJ$9=$R324),$J325,IF($H325=1,AK324,""))))))))</f>
        <v/>
      </c>
      <c r="AL325" t="str">
        <f ca="1">IF($E324="","",IF($F325="",AL324,IF(AND($M325=1,AL$9&gt;$B$9),"",IF(AND($M325=1,AL$9&lt;=$B$9),LOOKUP(AL$9,$A$12:$A$111,$B$12:$B$111),IF(AND($H325=-1,AM$9=$R324),"",IF($H325=-1,AM324,IF(AND($H325=1,AK$9=$R324),$J325,IF($H325=1,AL324,""))))))))</f>
        <v/>
      </c>
      <c r="AM325" t="str">
        <f ca="1">IF($E324="","",IF($F325="",AM324,IF(AND($M325=1,AM$9&gt;$B$9),"",IF(AND($M325=1,AM$9&lt;=$B$9),LOOKUP(AM$9,$A$12:$A$111,$B$12:$B$111),IF(AND($H325=-1,AN$9=$R324),"",IF($H325=-1,AN324,IF(AND($H325=1,AL$9=$R324),$J325,IF($H325=1,AM324,""))))))))</f>
        <v/>
      </c>
      <c r="AN325" t="str">
        <f ca="1">IF($E324="","",IF($F325="",AN324,IF(AND($M325=1,AN$9&gt;$B$9),"",IF(AND($M325=1,AN$9&lt;=$B$9),LOOKUP(AN$9,$A$12:$A$111,$B$12:$B$111),IF(AND($H325=-1,AO$9=$R324),"",IF($H325=-1,AO324,IF(AND($H325=1,AM$9=$R324),$J325,IF($H325=1,AN324,""))))))))</f>
        <v/>
      </c>
      <c r="AO325" t="str">
        <f ca="1">IF($E324="","",IF($F325="",AO324,IF(AND($M325=1,AO$9&gt;$B$9),"",IF(AND($M325=1,AO$9&lt;=$B$9),LOOKUP(AO$9,$A$12:$A$111,$B$12:$B$111),IF(AND($H325=-1,AP$9=$R324),"",IF($H325=-1,AP324,IF(AND($H325=1,AN$9=$R324),$J325,IF($H325=1,AO324,""))))))))</f>
        <v/>
      </c>
      <c r="AP325" t="str">
        <f ca="1">IF($E324="","",IF($F325="",AP324,IF(AND($M325=1,AP$9&gt;$B$9),"",IF(AND($M325=1,AP$9&lt;=$B$9),LOOKUP(AP$9,$A$12:$A$111,$B$12:$B$111),IF(AND($H325=-1,AQ$9=$R324),"",IF($H325=-1,AQ324,IF(AND($H325=1,AO$9=$R324),$J325,IF($H325=1,AP324,""))))))))</f>
        <v/>
      </c>
      <c r="AQ325" t="str">
        <f ca="1">IF($E324="","",IF($F325="",AQ324,IF(AND($M325=1,AQ$9&gt;$B$9),"",IF(AND($M325=1,AQ$9&lt;=$B$9),LOOKUP(AQ$9,$A$12:$A$111,$B$12:$B$111),IF(AND($H325=-1,AR$9=$R324),"",IF($H325=-1,AR324,IF(AND($H325=1,AP$9=$R324),$J325,IF($H325=1,AQ324,""))))))))</f>
        <v/>
      </c>
      <c r="AR325" t="str">
        <f ca="1">IF($E324="","",IF($F325="",AR324,IF(AND($M325=1,AR$9&gt;$B$9),"",IF(AND($M325=1,AR$9&lt;=$B$9),LOOKUP(AR$9,$A$12:$A$111,$B$12:$B$111),IF(AND($H325=-1,AS$9=$R324),"",IF($H325=-1,AS324,IF(AND($H325=1,AQ$9=$R324),$J325,IF($H325=1,AR324,""))))))))</f>
        <v/>
      </c>
      <c r="AS325" t="str">
        <f ca="1">IF($E324="","",IF($F325="",AS324,IF(AND($M325=1,AS$9&gt;$B$9),"",IF(AND($M325=1,AS$9&lt;=$B$9),LOOKUP(AS$9,$A$12:$A$111,$B$12:$B$111),IF(AND($H325=-1,AT$9=$R324),"",IF($H325=-1,AT324,IF(AND($H325=1,AR$9=$R324),$J325,IF($H325=1,AS324,""))))))))</f>
        <v/>
      </c>
      <c r="AT325" t="str">
        <f ca="1">IF($E324="","",IF($F325="",AT324,IF(AND($M325=1,AT$9&gt;$B$9),"",IF(AND($M325=1,AT$9&lt;=$B$9),LOOKUP(AT$9,$A$12:$A$111,$B$12:$B$111),IF(AND($H325=-1,AU$9=$R324),"",IF($H325=-1,AU324,IF(AND($H325=1,AS$9=$R324),$J325,IF($H325=1,AT324,""))))))))</f>
        <v/>
      </c>
      <c r="AU325" t="str">
        <f ca="1">IF($E324="","",IF($F325="",AU324,IF(AND($M325=1,AU$9&gt;$B$9),"",IF(AND($M325=1,AU$9&lt;=$B$9),LOOKUP(AU$9,$A$12:$A$111,$B$12:$B$111),IF(AND($H325=-1,AV$9=$R324),"",IF($H325=-1,AV324,IF(AND($H325=1,AT$9=$R324),$J325,IF($H325=1,AU324,""))))))))</f>
        <v/>
      </c>
      <c r="AV325" t="str">
        <f ca="1">IF($E324="","",IF($F325="",AV324,IF(AND($M325=1,AV$9&gt;$B$9),"",IF(AND($M325=1,AV$9&lt;=$B$9),LOOKUP(AV$9,$A$12:$A$111,$B$12:$B$111),IF(AND($H325=-1,AW$9=$R324),"",IF($H325=-1,AW324,IF(AND($H325=1,AU$9=$R324),$J325,IF($H325=1,AV324,""))))))))</f>
        <v/>
      </c>
      <c r="AW325" t="str">
        <f ca="1">IF($E324="","",IF($F325="",AW324,IF(AND($M325=1,AW$9&gt;$B$9),"",IF(AND($M325=1,AW$9&lt;=$B$9),LOOKUP(AW$9,$A$12:$A$111,$B$12:$B$111),IF(AND($H325=-1,AX$9=$R324),"",IF($H325=-1,AX324,IF(AND($H325=1,AV$9=$R324),$J325,IF($H325=1,AW324,""))))))))</f>
        <v/>
      </c>
      <c r="AX325" t="str">
        <f ca="1">IF($E324="","",IF($F325="",AX324,IF(AND($M325=1,AX$9&gt;$B$9),"",IF(AND($M325=1,AX$9&lt;=$B$9),LOOKUP(AX$9,$A$12:$A$111,$B$12:$B$111),IF(AND($H325=-1,AY$9=$R324),"",IF($H325=-1,AY324,IF(AND($H325=1,AW$9=$R324),$J325,IF($H325=1,AX324,""))))))))</f>
        <v/>
      </c>
      <c r="AY325" t="str">
        <f ca="1">IF($E324="","",IF($F325="",AY324,IF(AND($M325=1,AY$9&gt;$B$9),"",IF(AND($M325=1,AY$9&lt;=$B$9),LOOKUP(AY$9,$A$12:$A$111,$B$12:$B$111),IF(AND($H325=-1,AZ$9=$R324),"",IF($H325=-1,AZ324,IF(AND($H325=1,AX$9=$R324),$J325,IF($H325=1,AY324,""))))))))</f>
        <v/>
      </c>
      <c r="AZ325" t="str">
        <f ca="1">IF($E324="","",IF($F325="",AZ324,IF(AND($M325=1,AZ$9&gt;$B$9),"",IF(AND($M325=1,AZ$9&lt;=$B$9),LOOKUP(AZ$9,$A$12:$A$111,$B$12:$B$111),IF(AND($H325=-1,BA$9=$R324),"",IF($H325=-1,BA324,IF(AND($H325=1,AY$9=$R324),$J325,IF($H325=1,AZ324,""))))))))</f>
        <v/>
      </c>
      <c r="BA325" t="str">
        <f ca="1">IF($E324="","",IF($F325="",BA324,IF(AND($M325=1,BA$9&gt;$B$9),"",IF(AND($M325=1,BA$9&lt;=$B$9),LOOKUP(BA$9,$A$12:$A$111,$B$12:$B$111),IF(AND($H325=-1,BB$9=$R324),"",IF($H325=-1,BB324,IF(AND($H325=1,AZ$9=$R324),$J325,IF($H325=1,BA324,""))))))))</f>
        <v/>
      </c>
      <c r="BB325" t="str">
        <f ca="1">IF($E324="","",IF($F325="",BB324,IF(AND($M325=1,BB$9&gt;$B$9),"",IF(AND($M325=1,BB$9&lt;=$B$9),LOOKUP(BB$9,$A$12:$A$111,$B$12:$B$111),IF(AND($H325=-1,BC$9=$R324),"",IF($H325=-1,BC324,IF(AND($H325=1,BA$9=$R324),$J325,IF($H325=1,BB324,""))))))))</f>
        <v/>
      </c>
      <c r="BC325" t="str">
        <f ca="1">IF($E324="","",IF($F325="",BC324,IF(AND($M325=1,BC$9&gt;$B$9),"",IF(AND($M325=1,BC$9&lt;=$B$9),LOOKUP(BC$9,$A$12:$A$111,$B$12:$B$111),IF(AND($H325=-1,BD$9=$R324),"",IF($H325=-1,BD324,IF(AND($H325=1,BB$9=$R324),$J325,IF($H325=1,BC324,""))))))))</f>
        <v/>
      </c>
      <c r="BD325" t="str">
        <f ca="1">IF($E324="","",IF($F325="",BD324,IF(AND($M325=1,BD$9&gt;$B$9),"",IF(AND($M325=1,BD$9&lt;=$B$9),LOOKUP(BD$9,$A$12:$A$111,$B$12:$B$111),IF(AND($H325=-1,BE$9=$R324),"",IF($H325=-1,BE324,IF(AND($H325=1,BC$9=$R324),$J325,IF($H325=1,BD324,""))))))))</f>
        <v/>
      </c>
      <c r="BE325" t="str">
        <f ca="1">IF($E324="","",IF($F325="",BE324,IF(AND($M325=1,BE$9&gt;$B$9),"",IF(AND($M325=1,BE$9&lt;=$B$9),LOOKUP(BE$9,$A$12:$A$111,$B$12:$B$111),IF(AND($H325=-1,BF$9=$R324),"",IF($H325=-1,BF324,IF(AND($H325=1,BD$9=$R324),$J325,IF($H325=1,BE324,""))))))))</f>
        <v/>
      </c>
      <c r="BF325" t="str">
        <f ca="1">IF($E324="","",IF($F325="",BF324,IF(AND($M325=1,BF$9&gt;$B$9),"",IF(AND($M325=1,BF$9&lt;=$B$9),LOOKUP(BF$9,$A$12:$A$111,$B$12:$B$111),IF(AND($H325=-1,BG$9=$R324),"",IF($H325=-1,BG324,IF(AND($H325=1,BE$9=$R324),$J325,IF($H325=1,BF324,""))))))))</f>
        <v/>
      </c>
      <c r="BG325" t="str">
        <f ca="1">IF($E324="","",IF($F325="",BG324,IF(AND($M325=1,BG$9&gt;$B$9),"",IF(AND($M325=1,BG$9&lt;=$B$9),LOOKUP(BG$9,$A$12:$A$111,$B$12:$B$111),IF(AND($H325=-1,BH$9=$R324),"",IF($H325=-1,BH324,IF(AND($H325=1,BF$9=$R324),$J325,IF($H325=1,BG324,""))))))))</f>
        <v/>
      </c>
      <c r="BH325" t="str">
        <f ca="1">IF($E324="","",IF($F325="",BH324,IF(AND($M325=1,BH$9&gt;$B$9),"",IF(AND($M325=1,BH$9&lt;=$B$9),LOOKUP(BH$9,$A$12:$A$111,$B$12:$B$111),IF(AND($H325=-1,BI$9=$R324),"",IF($H325=-1,BI324,IF(AND($H325=1,BG$9=$R324),$J325,IF($H325=1,BH324,""))))))))</f>
        <v/>
      </c>
      <c r="BI325" t="str">
        <f ca="1">IF($E324="","",IF($F325="",BI324,IF(AND($M325=1,BI$9&gt;$B$9),"",IF(AND($M325=1,BI$9&lt;=$B$9),LOOKUP(BI$9,$A$12:$A$111,$B$12:$B$111),IF(AND($H325=-1,BJ$9=$R324),"",IF($H325=-1,BJ324,IF(AND($H325=1,BH$9=$R324),$J325,IF($H325=1,BI324,""))))))))</f>
        <v/>
      </c>
      <c r="BJ325" t="str">
        <f ca="1">IF($E324="","",IF($F325="",BJ324,IF(AND($M325=1,BJ$9&gt;$B$9),"",IF(AND($M325=1,BJ$9&lt;=$B$9),LOOKUP(BJ$9,$A$12:$A$111,$B$12:$B$111),IF(AND($H325=-1,BK$9=$R324),"",IF($H325=-1,BK324,IF(AND($H325=1,BI$9=$R324),$J325,IF($H325=1,BJ324,""))))))))</f>
        <v/>
      </c>
      <c r="BK325" t="str">
        <f ca="1">IF($E324="","",IF($F325="",BK324,IF(AND($M325=1,BK$9&gt;$B$9),"",IF(AND($M325=1,BK$9&lt;=$B$9),LOOKUP(BK$9,$A$12:$A$111,$B$12:$B$111),IF(AND($H325=-1,BL$9=$R324),"",IF($H325=-1,BL324,IF(AND($H325=1,BJ$9=$R324),$J325,IF($H325=1,BK324,""))))))))</f>
        <v/>
      </c>
      <c r="BL325" t="str">
        <f ca="1">IF($E324="","",IF($F325="",BL324,IF(AND($M325=1,BL$9&gt;$B$9),"",IF(AND($M325=1,BL$9&lt;=$B$9),LOOKUP(BL$9,$A$12:$A$111,$B$12:$B$111),IF(AND($H325=-1,BM$9=$R324),"",IF($H325=-1,BM324,IF(AND($H325=1,BK$9=$R324),$J325,IF($H325=1,BL324,""))))))))</f>
        <v/>
      </c>
      <c r="BM325" t="str">
        <f ca="1">IF($E324="","",IF($F325="",BM324,IF(AND($M325=1,BM$9&gt;$B$9),"",IF(AND($M325=1,BM$9&lt;=$B$9),LOOKUP(BM$9,$A$12:$A$111,$B$12:$B$111),IF(AND($H325=-1,BN$9=$R324),"",IF($H325=-1,BN324,IF(AND($H325=1,BL$9=$R324),$J325,IF($H325=1,BM324,""))))))))</f>
        <v/>
      </c>
      <c r="BN325" t="str">
        <f ca="1">IF($E324="","",IF($F325="",BN324,IF(AND($M325=1,BN$9&gt;$B$9),"",IF(AND($M325=1,BN$9&lt;=$B$9),LOOKUP(BN$9,$A$12:$A$111,$B$12:$B$111),IF(AND($H325=-1,BO$9=$R324),"",IF($H325=-1,BO324,IF(AND($H325=1,BM$9=$R324),$J325,IF($H325=1,BN324,""))))))))</f>
        <v/>
      </c>
      <c r="BO325" t="str">
        <f ca="1">IF($E324="","",IF($F325="",BO324,IF(AND($M325=1,BO$9&gt;$B$9),"",IF(AND($M325=1,BO$9&lt;=$B$9),LOOKUP(BO$9,$A$12:$A$111,$B$12:$B$111),IF(AND($H325=-1,BP$9=$R324),"",IF($H325=-1,BP324,IF(AND($H325=1,BN$9=$R324),$J325,IF($H325=1,BO324,""))))))))</f>
        <v/>
      </c>
      <c r="BP325">
        <f ca="1">IF($E324="","",IF($F325="",BP324,IF(AND($M325=1,BP$9&gt;$B$9),"",IF(AND($M325=1,BP$9&lt;=$B$9),LOOKUP(BP$9,$A$12:$A$111,$B$12:$B$111),IF(AND($H325=-1,BQ$9=$R324),"",IF($H325=-1,BQ324,IF(AND($H325=1,BO$9=$R324),$J325,IF($H325=1,BP324,""))))))))</f>
        <v>0</v>
      </c>
    </row>
    <row r="326" spans="4:68" x14ac:dyDescent="0.25">
      <c r="D326" s="4">
        <v>316</v>
      </c>
      <c r="E326" s="1">
        <f t="shared" ca="1" si="39"/>
        <v>14</v>
      </c>
      <c r="F326" t="str">
        <f ca="1">IF(E325="","",IF(AND(B$3="Last",G325="Zero"),F325,IF(B$3="Last",G325,IF(AND(B$3="2nd last",G324="Zero"),F325,IF(B$3="2nd last",G324,IF(AND(B$3="Opposite",G325="Zero"),F325,IF(AND(B$3="Opposite",G325="Red"),"Black",IF(AND(B$3="Opposite",G325="Black"),"Red",IF(AND(B$3="Opposite",G325="Odd"),"Even",IF(AND(B$3="Opposite",G325="Even"),"Odd",IF(AND(B$3="Opposite",G325="High"),"Low",IF(AND(B$3="Opposite",G325="Low"),"High",IF(COUNTIF(Refs!$E$5:$I$6,B$3)=1,RevLab!B$3,"")))))))))))))</f>
        <v>Black</v>
      </c>
      <c r="G326" t="str">
        <f ca="1">IF(E326="","",IF(B$2="Red/Black",LOOKUP(E326,Refs!D:D,Refs!F:F),IF(B$2="High/Low",LOOKUP(E326,Refs!D:D,Refs!H:H),IF(B$2="Odd/Even",LOOKUP(E326,Refs!D:D,Refs!J:J),""))))</f>
        <v>Red</v>
      </c>
      <c r="H326">
        <f t="shared" ca="1" si="40"/>
        <v>-1</v>
      </c>
      <c r="I326">
        <f ca="1">IF(E325="","",IF(F326="","",IF(AND(R325&gt;1,P325+Q325&gt;=$B$4),$B$4,IF(R325=1,P325,P325+Q325))))</f>
        <v>9</v>
      </c>
      <c r="J326">
        <f t="shared" ca="1" si="41"/>
        <v>-9</v>
      </c>
      <c r="K326">
        <f t="shared" ca="1" si="43"/>
        <v>-362</v>
      </c>
      <c r="L326">
        <f t="shared" ca="1" si="44"/>
        <v>86</v>
      </c>
      <c r="M326">
        <f t="shared" ca="1" si="42"/>
        <v>0</v>
      </c>
      <c r="P326">
        <f t="shared" ca="1" si="36"/>
        <v>3</v>
      </c>
      <c r="Q326">
        <f t="shared" ca="1" si="37"/>
        <v>6</v>
      </c>
      <c r="R326" s="2">
        <f t="shared" ca="1" si="38"/>
        <v>4</v>
      </c>
      <c r="S326" s="4">
        <f ca="1">IF(E325="","",IF($F326="",S325,IF($M326=1,LOOKUP(S$9,$A$12:$A$111,$B$12:$B$111),IF(AND($H326=-1,T$9=$R325),"",IF($H326=-1,T325,IF($H326=1,S325))))))</f>
        <v>3</v>
      </c>
      <c r="T326">
        <f ca="1">IF($E325="","",IF($F326="",T325,IF(AND($M326=1,T$9&gt;$B$9),"",IF(AND($M326=1,T$9&lt;=$B$9),LOOKUP(T$9,$A$12:$A$111,$B$12:$B$111),IF(AND($H326=-1,U$9=$R325),"",IF($H326=-1,U325,IF(AND($H326=1,S$9=$R325),$J326,IF($H326=1,T325,""))))))))</f>
        <v>4</v>
      </c>
      <c r="U326">
        <f ca="1">IF($E325="","",IF($F326="",U325,IF(AND($M326=1,U$9&gt;$B$9),"",IF(AND($M326=1,U$9&lt;=$B$9),LOOKUP(U$9,$A$12:$A$111,$B$12:$B$111),IF(AND($H326=-1,V$9=$R325),"",IF($H326=-1,V325,IF(AND($H326=1,T$9=$R325),$J326,IF($H326=1,U325,""))))))))</f>
        <v>5</v>
      </c>
      <c r="V326">
        <f ca="1">IF($E325="","",IF($F326="",V325,IF(AND($M326=1,V$9&gt;$B$9),"",IF(AND($M326=1,V$9&lt;=$B$9),LOOKUP(V$9,$A$12:$A$111,$B$12:$B$111),IF(AND($H326=-1,W$9=$R325),"",IF($H326=-1,W325,IF(AND($H326=1,U$9=$R325),$J326,IF($H326=1,V325,""))))))))</f>
        <v>6</v>
      </c>
      <c r="W326" t="str">
        <f ca="1">IF($E325="","",IF($F326="",W325,IF(AND($M326=1,W$9&gt;$B$9),"",IF(AND($M326=1,W$9&lt;=$B$9),LOOKUP(W$9,$A$12:$A$111,$B$12:$B$111),IF(AND($H326=-1,X$9=$R325),"",IF($H326=-1,X325,IF(AND($H326=1,V$9=$R325),$J326,IF($H326=1,W325,""))))))))</f>
        <v/>
      </c>
      <c r="X326" t="str">
        <f ca="1">IF($E325="","",IF($F326="",X325,IF(AND($M326=1,X$9&gt;$B$9),"",IF(AND($M326=1,X$9&lt;=$B$9),LOOKUP(X$9,$A$12:$A$111,$B$12:$B$111),IF(AND($H326=-1,Y$9=$R325),"",IF($H326=-1,Y325,IF(AND($H326=1,W$9=$R325),$J326,IF($H326=1,X325,""))))))))</f>
        <v/>
      </c>
      <c r="Y326" t="str">
        <f ca="1">IF($E325="","",IF($F326="",Y325,IF(AND($M326=1,Y$9&gt;$B$9),"",IF(AND($M326=1,Y$9&lt;=$B$9),LOOKUP(Y$9,$A$12:$A$111,$B$12:$B$111),IF(AND($H326=-1,Z$9=$R325),"",IF($H326=-1,Z325,IF(AND($H326=1,X$9=$R325),$J326,IF($H326=1,Y325,""))))))))</f>
        <v/>
      </c>
      <c r="Z326" t="str">
        <f ca="1">IF($E325="","",IF($F326="",Z325,IF(AND($M326=1,Z$9&gt;$B$9),"",IF(AND($M326=1,Z$9&lt;=$B$9),LOOKUP(Z$9,$A$12:$A$111,$B$12:$B$111),IF(AND($H326=-1,AA$9=$R325),"",IF($H326=-1,AA325,IF(AND($H326=1,Y$9=$R325),$J326,IF($H326=1,Z325,""))))))))</f>
        <v/>
      </c>
      <c r="AA326" t="str">
        <f ca="1">IF($E325="","",IF($F326="",AA325,IF(AND($M326=1,AA$9&gt;$B$9),"",IF(AND($M326=1,AA$9&lt;=$B$9),LOOKUP(AA$9,$A$12:$A$111,$B$12:$B$111),IF(AND($H326=-1,AB$9=$R325),"",IF($H326=-1,AB325,IF(AND($H326=1,Z$9=$R325),$J326,IF($H326=1,AA325,""))))))))</f>
        <v/>
      </c>
      <c r="AB326" t="str">
        <f ca="1">IF($E325="","",IF($F326="",AB325,IF(AND($M326=1,AB$9&gt;$B$9),"",IF(AND($M326=1,AB$9&lt;=$B$9),LOOKUP(AB$9,$A$12:$A$111,$B$12:$B$111),IF(AND($H326=-1,AC$9=$R325),"",IF($H326=-1,AC325,IF(AND($H326=1,AA$9=$R325),$J326,IF($H326=1,AB325,""))))))))</f>
        <v/>
      </c>
      <c r="AC326" t="str">
        <f ca="1">IF($E325="","",IF($F326="",AC325,IF(AND($M326=1,AC$9&gt;$B$9),"",IF(AND($M326=1,AC$9&lt;=$B$9),LOOKUP(AC$9,$A$12:$A$111,$B$12:$B$111),IF(AND($H326=-1,AD$9=$R325),"",IF($H326=-1,AD325,IF(AND($H326=1,AB$9=$R325),$J326,IF($H326=1,AC325,""))))))))</f>
        <v/>
      </c>
      <c r="AD326" t="str">
        <f ca="1">IF($E325="","",IF($F326="",AD325,IF(AND($M326=1,AD$9&gt;$B$9),"",IF(AND($M326=1,AD$9&lt;=$B$9),LOOKUP(AD$9,$A$12:$A$111,$B$12:$B$111),IF(AND($H326=-1,AE$9=$R325),"",IF($H326=-1,AE325,IF(AND($H326=1,AC$9=$R325),$J326,IF($H326=1,AD325,""))))))))</f>
        <v/>
      </c>
      <c r="AE326" t="str">
        <f ca="1">IF($E325="","",IF($F326="",AE325,IF(AND($M326=1,AE$9&gt;$B$9),"",IF(AND($M326=1,AE$9&lt;=$B$9),LOOKUP(AE$9,$A$12:$A$111,$B$12:$B$111),IF(AND($H326=-1,AF$9=$R325),"",IF($H326=-1,AF325,IF(AND($H326=1,AD$9=$R325),$J326,IF($H326=1,AE325,""))))))))</f>
        <v/>
      </c>
      <c r="AF326" t="str">
        <f ca="1">IF($E325="","",IF($F326="",AF325,IF(AND($M326=1,AF$9&gt;$B$9),"",IF(AND($M326=1,AF$9&lt;=$B$9),LOOKUP(AF$9,$A$12:$A$111,$B$12:$B$111),IF(AND($H326=-1,AG$9=$R325),"",IF($H326=-1,AG325,IF(AND($H326=1,AE$9=$R325),$J326,IF($H326=1,AF325,""))))))))</f>
        <v/>
      </c>
      <c r="AG326" t="str">
        <f ca="1">IF($E325="","",IF($F326="",AG325,IF(AND($M326=1,AG$9&gt;$B$9),"",IF(AND($M326=1,AG$9&lt;=$B$9),LOOKUP(AG$9,$A$12:$A$111,$B$12:$B$111),IF(AND($H326=-1,AH$9=$R325),"",IF($H326=-1,AH325,IF(AND($H326=1,AF$9=$R325),$J326,IF($H326=1,AG325,""))))))))</f>
        <v/>
      </c>
      <c r="AH326" t="str">
        <f ca="1">IF($E325="","",IF($F326="",AH325,IF(AND($M326=1,AH$9&gt;$B$9),"",IF(AND($M326=1,AH$9&lt;=$B$9),LOOKUP(AH$9,$A$12:$A$111,$B$12:$B$111),IF(AND($H326=-1,AI$9=$R325),"",IF($H326=-1,AI325,IF(AND($H326=1,AG$9=$R325),$J326,IF($H326=1,AH325,""))))))))</f>
        <v/>
      </c>
      <c r="AI326" t="str">
        <f ca="1">IF($E325="","",IF($F326="",AI325,IF(AND($M326=1,AI$9&gt;$B$9),"",IF(AND($M326=1,AI$9&lt;=$B$9),LOOKUP(AI$9,$A$12:$A$111,$B$12:$B$111),IF(AND($H326=-1,AJ$9=$R325),"",IF($H326=-1,AJ325,IF(AND($H326=1,AH$9=$R325),$J326,IF($H326=1,AI325,""))))))))</f>
        <v/>
      </c>
      <c r="AJ326" t="str">
        <f ca="1">IF($E325="","",IF($F326="",AJ325,IF(AND($M326=1,AJ$9&gt;$B$9),"",IF(AND($M326=1,AJ$9&lt;=$B$9),LOOKUP(AJ$9,$A$12:$A$111,$B$12:$B$111),IF(AND($H326=-1,AK$9=$R325),"",IF($H326=-1,AK325,IF(AND($H326=1,AI$9=$R325),$J326,IF($H326=1,AJ325,""))))))))</f>
        <v/>
      </c>
      <c r="AK326" t="str">
        <f ca="1">IF($E325="","",IF($F326="",AK325,IF(AND($M326=1,AK$9&gt;$B$9),"",IF(AND($M326=1,AK$9&lt;=$B$9),LOOKUP(AK$9,$A$12:$A$111,$B$12:$B$111),IF(AND($H326=-1,AL$9=$R325),"",IF($H326=-1,AL325,IF(AND($H326=1,AJ$9=$R325),$J326,IF($H326=1,AK325,""))))))))</f>
        <v/>
      </c>
      <c r="AL326" t="str">
        <f ca="1">IF($E325="","",IF($F326="",AL325,IF(AND($M326=1,AL$9&gt;$B$9),"",IF(AND($M326=1,AL$9&lt;=$B$9),LOOKUP(AL$9,$A$12:$A$111,$B$12:$B$111),IF(AND($H326=-1,AM$9=$R325),"",IF($H326=-1,AM325,IF(AND($H326=1,AK$9=$R325),$J326,IF($H326=1,AL325,""))))))))</f>
        <v/>
      </c>
      <c r="AM326" t="str">
        <f ca="1">IF($E325="","",IF($F326="",AM325,IF(AND($M326=1,AM$9&gt;$B$9),"",IF(AND($M326=1,AM$9&lt;=$B$9),LOOKUP(AM$9,$A$12:$A$111,$B$12:$B$111),IF(AND($H326=-1,AN$9=$R325),"",IF($H326=-1,AN325,IF(AND($H326=1,AL$9=$R325),$J326,IF($H326=1,AM325,""))))))))</f>
        <v/>
      </c>
      <c r="AN326" t="str">
        <f ca="1">IF($E325="","",IF($F326="",AN325,IF(AND($M326=1,AN$9&gt;$B$9),"",IF(AND($M326=1,AN$9&lt;=$B$9),LOOKUP(AN$9,$A$12:$A$111,$B$12:$B$111),IF(AND($H326=-1,AO$9=$R325),"",IF($H326=-1,AO325,IF(AND($H326=1,AM$9=$R325),$J326,IF($H326=1,AN325,""))))))))</f>
        <v/>
      </c>
      <c r="AO326" t="str">
        <f ca="1">IF($E325="","",IF($F326="",AO325,IF(AND($M326=1,AO$9&gt;$B$9),"",IF(AND($M326=1,AO$9&lt;=$B$9),LOOKUP(AO$9,$A$12:$A$111,$B$12:$B$111),IF(AND($H326=-1,AP$9=$R325),"",IF($H326=-1,AP325,IF(AND($H326=1,AN$9=$R325),$J326,IF($H326=1,AO325,""))))))))</f>
        <v/>
      </c>
      <c r="AP326" t="str">
        <f ca="1">IF($E325="","",IF($F326="",AP325,IF(AND($M326=1,AP$9&gt;$B$9),"",IF(AND($M326=1,AP$9&lt;=$B$9),LOOKUP(AP$9,$A$12:$A$111,$B$12:$B$111),IF(AND($H326=-1,AQ$9=$R325),"",IF($H326=-1,AQ325,IF(AND($H326=1,AO$9=$R325),$J326,IF($H326=1,AP325,""))))))))</f>
        <v/>
      </c>
      <c r="AQ326" t="str">
        <f ca="1">IF($E325="","",IF($F326="",AQ325,IF(AND($M326=1,AQ$9&gt;$B$9),"",IF(AND($M326=1,AQ$9&lt;=$B$9),LOOKUP(AQ$9,$A$12:$A$111,$B$12:$B$111),IF(AND($H326=-1,AR$9=$R325),"",IF($H326=-1,AR325,IF(AND($H326=1,AP$9=$R325),$J326,IF($H326=1,AQ325,""))))))))</f>
        <v/>
      </c>
      <c r="AR326" t="str">
        <f ca="1">IF($E325="","",IF($F326="",AR325,IF(AND($M326=1,AR$9&gt;$B$9),"",IF(AND($M326=1,AR$9&lt;=$B$9),LOOKUP(AR$9,$A$12:$A$111,$B$12:$B$111),IF(AND($H326=-1,AS$9=$R325),"",IF($H326=-1,AS325,IF(AND($H326=1,AQ$9=$R325),$J326,IF($H326=1,AR325,""))))))))</f>
        <v/>
      </c>
      <c r="AS326" t="str">
        <f ca="1">IF($E325="","",IF($F326="",AS325,IF(AND($M326=1,AS$9&gt;$B$9),"",IF(AND($M326=1,AS$9&lt;=$B$9),LOOKUP(AS$9,$A$12:$A$111,$B$12:$B$111),IF(AND($H326=-1,AT$9=$R325),"",IF($H326=-1,AT325,IF(AND($H326=1,AR$9=$R325),$J326,IF($H326=1,AS325,""))))))))</f>
        <v/>
      </c>
      <c r="AT326" t="str">
        <f ca="1">IF($E325="","",IF($F326="",AT325,IF(AND($M326=1,AT$9&gt;$B$9),"",IF(AND($M326=1,AT$9&lt;=$B$9),LOOKUP(AT$9,$A$12:$A$111,$B$12:$B$111),IF(AND($H326=-1,AU$9=$R325),"",IF($H326=-1,AU325,IF(AND($H326=1,AS$9=$R325),$J326,IF($H326=1,AT325,""))))))))</f>
        <v/>
      </c>
      <c r="AU326" t="str">
        <f ca="1">IF($E325="","",IF($F326="",AU325,IF(AND($M326=1,AU$9&gt;$B$9),"",IF(AND($M326=1,AU$9&lt;=$B$9),LOOKUP(AU$9,$A$12:$A$111,$B$12:$B$111),IF(AND($H326=-1,AV$9=$R325),"",IF($H326=-1,AV325,IF(AND($H326=1,AT$9=$R325),$J326,IF($H326=1,AU325,""))))))))</f>
        <v/>
      </c>
      <c r="AV326" t="str">
        <f ca="1">IF($E325="","",IF($F326="",AV325,IF(AND($M326=1,AV$9&gt;$B$9),"",IF(AND($M326=1,AV$9&lt;=$B$9),LOOKUP(AV$9,$A$12:$A$111,$B$12:$B$111),IF(AND($H326=-1,AW$9=$R325),"",IF($H326=-1,AW325,IF(AND($H326=1,AU$9=$R325),$J326,IF($H326=1,AV325,""))))))))</f>
        <v/>
      </c>
      <c r="AW326" t="str">
        <f ca="1">IF($E325="","",IF($F326="",AW325,IF(AND($M326=1,AW$9&gt;$B$9),"",IF(AND($M326=1,AW$9&lt;=$B$9),LOOKUP(AW$9,$A$12:$A$111,$B$12:$B$111),IF(AND($H326=-1,AX$9=$R325),"",IF($H326=-1,AX325,IF(AND($H326=1,AV$9=$R325),$J326,IF($H326=1,AW325,""))))))))</f>
        <v/>
      </c>
      <c r="AX326" t="str">
        <f ca="1">IF($E325="","",IF($F326="",AX325,IF(AND($M326=1,AX$9&gt;$B$9),"",IF(AND($M326=1,AX$9&lt;=$B$9),LOOKUP(AX$9,$A$12:$A$111,$B$12:$B$111),IF(AND($H326=-1,AY$9=$R325),"",IF($H326=-1,AY325,IF(AND($H326=1,AW$9=$R325),$J326,IF($H326=1,AX325,""))))))))</f>
        <v/>
      </c>
      <c r="AY326" t="str">
        <f ca="1">IF($E325="","",IF($F326="",AY325,IF(AND($M326=1,AY$9&gt;$B$9),"",IF(AND($M326=1,AY$9&lt;=$B$9),LOOKUP(AY$9,$A$12:$A$111,$B$12:$B$111),IF(AND($H326=-1,AZ$9=$R325),"",IF($H326=-1,AZ325,IF(AND($H326=1,AX$9=$R325),$J326,IF($H326=1,AY325,""))))))))</f>
        <v/>
      </c>
      <c r="AZ326" t="str">
        <f ca="1">IF($E325="","",IF($F326="",AZ325,IF(AND($M326=1,AZ$9&gt;$B$9),"",IF(AND($M326=1,AZ$9&lt;=$B$9),LOOKUP(AZ$9,$A$12:$A$111,$B$12:$B$111),IF(AND($H326=-1,BA$9=$R325),"",IF($H326=-1,BA325,IF(AND($H326=1,AY$9=$R325),$J326,IF($H326=1,AZ325,""))))))))</f>
        <v/>
      </c>
      <c r="BA326" t="str">
        <f ca="1">IF($E325="","",IF($F326="",BA325,IF(AND($M326=1,BA$9&gt;$B$9),"",IF(AND($M326=1,BA$9&lt;=$B$9),LOOKUP(BA$9,$A$12:$A$111,$B$12:$B$111),IF(AND($H326=-1,BB$9=$R325),"",IF($H326=-1,BB325,IF(AND($H326=1,AZ$9=$R325),$J326,IF($H326=1,BA325,""))))))))</f>
        <v/>
      </c>
      <c r="BB326" t="str">
        <f ca="1">IF($E325="","",IF($F326="",BB325,IF(AND($M326=1,BB$9&gt;$B$9),"",IF(AND($M326=1,BB$9&lt;=$B$9),LOOKUP(BB$9,$A$12:$A$111,$B$12:$B$111),IF(AND($H326=-1,BC$9=$R325),"",IF($H326=-1,BC325,IF(AND($H326=1,BA$9=$R325),$J326,IF($H326=1,BB325,""))))))))</f>
        <v/>
      </c>
      <c r="BC326" t="str">
        <f ca="1">IF($E325="","",IF($F326="",BC325,IF(AND($M326=1,BC$9&gt;$B$9),"",IF(AND($M326=1,BC$9&lt;=$B$9),LOOKUP(BC$9,$A$12:$A$111,$B$12:$B$111),IF(AND($H326=-1,BD$9=$R325),"",IF($H326=-1,BD325,IF(AND($H326=1,BB$9=$R325),$J326,IF($H326=1,BC325,""))))))))</f>
        <v/>
      </c>
      <c r="BD326" t="str">
        <f ca="1">IF($E325="","",IF($F326="",BD325,IF(AND($M326=1,BD$9&gt;$B$9),"",IF(AND($M326=1,BD$9&lt;=$B$9),LOOKUP(BD$9,$A$12:$A$111,$B$12:$B$111),IF(AND($H326=-1,BE$9=$R325),"",IF($H326=-1,BE325,IF(AND($H326=1,BC$9=$R325),$J326,IF($H326=1,BD325,""))))))))</f>
        <v/>
      </c>
      <c r="BE326" t="str">
        <f ca="1">IF($E325="","",IF($F326="",BE325,IF(AND($M326=1,BE$9&gt;$B$9),"",IF(AND($M326=1,BE$9&lt;=$B$9),LOOKUP(BE$9,$A$12:$A$111,$B$12:$B$111),IF(AND($H326=-1,BF$9=$R325),"",IF($H326=-1,BF325,IF(AND($H326=1,BD$9=$R325),$J326,IF($H326=1,BE325,""))))))))</f>
        <v/>
      </c>
      <c r="BF326" t="str">
        <f ca="1">IF($E325="","",IF($F326="",BF325,IF(AND($M326=1,BF$9&gt;$B$9),"",IF(AND($M326=1,BF$9&lt;=$B$9),LOOKUP(BF$9,$A$12:$A$111,$B$12:$B$111),IF(AND($H326=-1,BG$9=$R325),"",IF($H326=-1,BG325,IF(AND($H326=1,BE$9=$R325),$J326,IF($H326=1,BF325,""))))))))</f>
        <v/>
      </c>
      <c r="BG326" t="str">
        <f ca="1">IF($E325="","",IF($F326="",BG325,IF(AND($M326=1,BG$9&gt;$B$9),"",IF(AND($M326=1,BG$9&lt;=$B$9),LOOKUP(BG$9,$A$12:$A$111,$B$12:$B$111),IF(AND($H326=-1,BH$9=$R325),"",IF($H326=-1,BH325,IF(AND($H326=1,BF$9=$R325),$J326,IF($H326=1,BG325,""))))))))</f>
        <v/>
      </c>
      <c r="BH326" t="str">
        <f ca="1">IF($E325="","",IF($F326="",BH325,IF(AND($M326=1,BH$9&gt;$B$9),"",IF(AND($M326=1,BH$9&lt;=$B$9),LOOKUP(BH$9,$A$12:$A$111,$B$12:$B$111),IF(AND($H326=-1,BI$9=$R325),"",IF($H326=-1,BI325,IF(AND($H326=1,BG$9=$R325),$J326,IF($H326=1,BH325,""))))))))</f>
        <v/>
      </c>
      <c r="BI326" t="str">
        <f ca="1">IF($E325="","",IF($F326="",BI325,IF(AND($M326=1,BI$9&gt;$B$9),"",IF(AND($M326=1,BI$9&lt;=$B$9),LOOKUP(BI$9,$A$12:$A$111,$B$12:$B$111),IF(AND($H326=-1,BJ$9=$R325),"",IF($H326=-1,BJ325,IF(AND($H326=1,BH$9=$R325),$J326,IF($H326=1,BI325,""))))))))</f>
        <v/>
      </c>
      <c r="BJ326" t="str">
        <f ca="1">IF($E325="","",IF($F326="",BJ325,IF(AND($M326=1,BJ$9&gt;$B$9),"",IF(AND($M326=1,BJ$9&lt;=$B$9),LOOKUP(BJ$9,$A$12:$A$111,$B$12:$B$111),IF(AND($H326=-1,BK$9=$R325),"",IF($H326=-1,BK325,IF(AND($H326=1,BI$9=$R325),$J326,IF($H326=1,BJ325,""))))))))</f>
        <v/>
      </c>
      <c r="BK326" t="str">
        <f ca="1">IF($E325="","",IF($F326="",BK325,IF(AND($M326=1,BK$9&gt;$B$9),"",IF(AND($M326=1,BK$9&lt;=$B$9),LOOKUP(BK$9,$A$12:$A$111,$B$12:$B$111),IF(AND($H326=-1,BL$9=$R325),"",IF($H326=-1,BL325,IF(AND($H326=1,BJ$9=$R325),$J326,IF($H326=1,BK325,""))))))))</f>
        <v/>
      </c>
      <c r="BL326" t="str">
        <f ca="1">IF($E325="","",IF($F326="",BL325,IF(AND($M326=1,BL$9&gt;$B$9),"",IF(AND($M326=1,BL$9&lt;=$B$9),LOOKUP(BL$9,$A$12:$A$111,$B$12:$B$111),IF(AND($H326=-1,BM$9=$R325),"",IF($H326=-1,BM325,IF(AND($H326=1,BK$9=$R325),$J326,IF($H326=1,BL325,""))))))))</f>
        <v/>
      </c>
      <c r="BM326" t="str">
        <f ca="1">IF($E325="","",IF($F326="",BM325,IF(AND($M326=1,BM$9&gt;$B$9),"",IF(AND($M326=1,BM$9&lt;=$B$9),LOOKUP(BM$9,$A$12:$A$111,$B$12:$B$111),IF(AND($H326=-1,BN$9=$R325),"",IF($H326=-1,BN325,IF(AND($H326=1,BL$9=$R325),$J326,IF($H326=1,BM325,""))))))))</f>
        <v/>
      </c>
      <c r="BN326" t="str">
        <f ca="1">IF($E325="","",IF($F326="",BN325,IF(AND($M326=1,BN$9&gt;$B$9),"",IF(AND($M326=1,BN$9&lt;=$B$9),LOOKUP(BN$9,$A$12:$A$111,$B$12:$B$111),IF(AND($H326=-1,BO$9=$R325),"",IF($H326=-1,BO325,IF(AND($H326=1,BM$9=$R325),$J326,IF($H326=1,BN325,""))))))))</f>
        <v/>
      </c>
      <c r="BO326">
        <f ca="1">IF($E325="","",IF($F326="",BO325,IF(AND($M326=1,BO$9&gt;$B$9),"",IF(AND($M326=1,BO$9&lt;=$B$9),LOOKUP(BO$9,$A$12:$A$111,$B$12:$B$111),IF(AND($H326=-1,BP$9=$R325),"",IF($H326=-1,BP325,IF(AND($H326=1,BN$9=$R325),$J326,IF($H326=1,BO325,""))))))))</f>
        <v>0</v>
      </c>
      <c r="BP326">
        <f ca="1">IF($E325="","",IF($F326="",BP325,IF(AND($M326=1,BP$9&gt;$B$9),"",IF(AND($M326=1,BP$9&lt;=$B$9),LOOKUP(BP$9,$A$12:$A$111,$B$12:$B$111),IF(AND($H326=-1,BQ$9=$R325),"",IF($H326=-1,BQ325,IF(AND($H326=1,BO$9=$R325),$J326,IF($H326=1,BP325,""))))))))</f>
        <v>0</v>
      </c>
    </row>
    <row r="327" spans="4:68" x14ac:dyDescent="0.25">
      <c r="D327" s="4">
        <v>317</v>
      </c>
      <c r="E327" s="1">
        <f t="shared" ca="1" si="39"/>
        <v>35</v>
      </c>
      <c r="F327" t="str">
        <f ca="1">IF(E326="","",IF(AND(B$3="Last",G326="Zero"),F326,IF(B$3="Last",G326,IF(AND(B$3="2nd last",G325="Zero"),F326,IF(B$3="2nd last",G325,IF(AND(B$3="Opposite",G326="Zero"),F326,IF(AND(B$3="Opposite",G326="Red"),"Black",IF(AND(B$3="Opposite",G326="Black"),"Red",IF(AND(B$3="Opposite",G326="Odd"),"Even",IF(AND(B$3="Opposite",G326="Even"),"Odd",IF(AND(B$3="Opposite",G326="High"),"Low",IF(AND(B$3="Opposite",G326="Low"),"High",IF(COUNTIF(Refs!$E$5:$I$6,B$3)=1,RevLab!B$3,"")))))))))))))</f>
        <v>Black</v>
      </c>
      <c r="G327" t="str">
        <f ca="1">IF(E327="","",IF(B$2="Red/Black",LOOKUP(E327,Refs!D:D,Refs!F:F),IF(B$2="High/Low",LOOKUP(E327,Refs!D:D,Refs!H:H),IF(B$2="Odd/Even",LOOKUP(E327,Refs!D:D,Refs!J:J),""))))</f>
        <v>Black</v>
      </c>
      <c r="H327">
        <f t="shared" ca="1" si="40"/>
        <v>1</v>
      </c>
      <c r="I327">
        <f ca="1">IF(E326="","",IF(F327="","",IF(AND(R326&gt;1,P326+Q326&gt;=$B$4),$B$4,IF(R326=1,P326,P326+Q326))))</f>
        <v>9</v>
      </c>
      <c r="J327">
        <f t="shared" ca="1" si="41"/>
        <v>9</v>
      </c>
      <c r="K327">
        <f t="shared" ca="1" si="43"/>
        <v>-353</v>
      </c>
      <c r="L327">
        <f t="shared" ca="1" si="44"/>
        <v>86</v>
      </c>
      <c r="M327">
        <f t="shared" ca="1" si="42"/>
        <v>0</v>
      </c>
      <c r="P327">
        <f t="shared" ca="1" si="36"/>
        <v>3</v>
      </c>
      <c r="Q327">
        <f t="shared" ca="1" si="37"/>
        <v>9</v>
      </c>
      <c r="R327" s="2">
        <f t="shared" ca="1" si="38"/>
        <v>5</v>
      </c>
      <c r="S327" s="4">
        <f ca="1">IF(E326="","",IF($F327="",S326,IF($M327=1,LOOKUP(S$9,$A$12:$A$111,$B$12:$B$111),IF(AND($H327=-1,T$9=$R326),"",IF($H327=-1,T326,IF($H327=1,S326))))))</f>
        <v>3</v>
      </c>
      <c r="T327">
        <f ca="1">IF($E326="","",IF($F327="",T326,IF(AND($M327=1,T$9&gt;$B$9),"",IF(AND($M327=1,T$9&lt;=$B$9),LOOKUP(T$9,$A$12:$A$111,$B$12:$B$111),IF(AND($H327=-1,U$9=$R326),"",IF($H327=-1,U326,IF(AND($H327=1,S$9=$R326),$J327,IF($H327=1,T326,""))))))))</f>
        <v>4</v>
      </c>
      <c r="U327">
        <f ca="1">IF($E326="","",IF($F327="",U326,IF(AND($M327=1,U$9&gt;$B$9),"",IF(AND($M327=1,U$9&lt;=$B$9),LOOKUP(U$9,$A$12:$A$111,$B$12:$B$111),IF(AND($H327=-1,V$9=$R326),"",IF($H327=-1,V326,IF(AND($H327=1,T$9=$R326),$J327,IF($H327=1,U326,""))))))))</f>
        <v>5</v>
      </c>
      <c r="V327">
        <f ca="1">IF($E326="","",IF($F327="",V326,IF(AND($M327=1,V$9&gt;$B$9),"",IF(AND($M327=1,V$9&lt;=$B$9),LOOKUP(V$9,$A$12:$A$111,$B$12:$B$111),IF(AND($H327=-1,W$9=$R326),"",IF($H327=-1,W326,IF(AND($H327=1,U$9=$R326),$J327,IF($H327=1,V326,""))))))))</f>
        <v>6</v>
      </c>
      <c r="W327">
        <f ca="1">IF($E326="","",IF($F327="",W326,IF(AND($M327=1,W$9&gt;$B$9),"",IF(AND($M327=1,W$9&lt;=$B$9),LOOKUP(W$9,$A$12:$A$111,$B$12:$B$111),IF(AND($H327=-1,X$9=$R326),"",IF($H327=-1,X326,IF(AND($H327=1,V$9=$R326),$J327,IF($H327=1,W326,""))))))))</f>
        <v>9</v>
      </c>
      <c r="X327" t="str">
        <f ca="1">IF($E326="","",IF($F327="",X326,IF(AND($M327=1,X$9&gt;$B$9),"",IF(AND($M327=1,X$9&lt;=$B$9),LOOKUP(X$9,$A$12:$A$111,$B$12:$B$111),IF(AND($H327=-1,Y$9=$R326),"",IF($H327=-1,Y326,IF(AND($H327=1,W$9=$R326),$J327,IF($H327=1,X326,""))))))))</f>
        <v/>
      </c>
      <c r="Y327" t="str">
        <f ca="1">IF($E326="","",IF($F327="",Y326,IF(AND($M327=1,Y$9&gt;$B$9),"",IF(AND($M327=1,Y$9&lt;=$B$9),LOOKUP(Y$9,$A$12:$A$111,$B$12:$B$111),IF(AND($H327=-1,Z$9=$R326),"",IF($H327=-1,Z326,IF(AND($H327=1,X$9=$R326),$J327,IF($H327=1,Y326,""))))))))</f>
        <v/>
      </c>
      <c r="Z327" t="str">
        <f ca="1">IF($E326="","",IF($F327="",Z326,IF(AND($M327=1,Z$9&gt;$B$9),"",IF(AND($M327=1,Z$9&lt;=$B$9),LOOKUP(Z$9,$A$12:$A$111,$B$12:$B$111),IF(AND($H327=-1,AA$9=$R326),"",IF($H327=-1,AA326,IF(AND($H327=1,Y$9=$R326),$J327,IF($H327=1,Z326,""))))))))</f>
        <v/>
      </c>
      <c r="AA327" t="str">
        <f ca="1">IF($E326="","",IF($F327="",AA326,IF(AND($M327=1,AA$9&gt;$B$9),"",IF(AND($M327=1,AA$9&lt;=$B$9),LOOKUP(AA$9,$A$12:$A$111,$B$12:$B$111),IF(AND($H327=-1,AB$9=$R326),"",IF($H327=-1,AB326,IF(AND($H327=1,Z$9=$R326),$J327,IF($H327=1,AA326,""))))))))</f>
        <v/>
      </c>
      <c r="AB327" t="str">
        <f ca="1">IF($E326="","",IF($F327="",AB326,IF(AND($M327=1,AB$9&gt;$B$9),"",IF(AND($M327=1,AB$9&lt;=$B$9),LOOKUP(AB$9,$A$12:$A$111,$B$12:$B$111),IF(AND($H327=-1,AC$9=$R326),"",IF($H327=-1,AC326,IF(AND($H327=1,AA$9=$R326),$J327,IF($H327=1,AB326,""))))))))</f>
        <v/>
      </c>
      <c r="AC327" t="str">
        <f ca="1">IF($E326="","",IF($F327="",AC326,IF(AND($M327=1,AC$9&gt;$B$9),"",IF(AND($M327=1,AC$9&lt;=$B$9),LOOKUP(AC$9,$A$12:$A$111,$B$12:$B$111),IF(AND($H327=-1,AD$9=$R326),"",IF($H327=-1,AD326,IF(AND($H327=1,AB$9=$R326),$J327,IF($H327=1,AC326,""))))))))</f>
        <v/>
      </c>
      <c r="AD327" t="str">
        <f ca="1">IF($E326="","",IF($F327="",AD326,IF(AND($M327=1,AD$9&gt;$B$9),"",IF(AND($M327=1,AD$9&lt;=$B$9),LOOKUP(AD$9,$A$12:$A$111,$B$12:$B$111),IF(AND($H327=-1,AE$9=$R326),"",IF($H327=-1,AE326,IF(AND($H327=1,AC$9=$R326),$J327,IF($H327=1,AD326,""))))))))</f>
        <v/>
      </c>
      <c r="AE327" t="str">
        <f ca="1">IF($E326="","",IF($F327="",AE326,IF(AND($M327=1,AE$9&gt;$B$9),"",IF(AND($M327=1,AE$9&lt;=$B$9),LOOKUP(AE$9,$A$12:$A$111,$B$12:$B$111),IF(AND($H327=-1,AF$9=$R326),"",IF($H327=-1,AF326,IF(AND($H327=1,AD$9=$R326),$J327,IF($H327=1,AE326,""))))))))</f>
        <v/>
      </c>
      <c r="AF327" t="str">
        <f ca="1">IF($E326="","",IF($F327="",AF326,IF(AND($M327=1,AF$9&gt;$B$9),"",IF(AND($M327=1,AF$9&lt;=$B$9),LOOKUP(AF$9,$A$12:$A$111,$B$12:$B$111),IF(AND($H327=-1,AG$9=$R326),"",IF($H327=-1,AG326,IF(AND($H327=1,AE$9=$R326),$J327,IF($H327=1,AF326,""))))))))</f>
        <v/>
      </c>
      <c r="AG327" t="str">
        <f ca="1">IF($E326="","",IF($F327="",AG326,IF(AND($M327=1,AG$9&gt;$B$9),"",IF(AND($M327=1,AG$9&lt;=$B$9),LOOKUP(AG$9,$A$12:$A$111,$B$12:$B$111),IF(AND($H327=-1,AH$9=$R326),"",IF($H327=-1,AH326,IF(AND($H327=1,AF$9=$R326),$J327,IF($H327=1,AG326,""))))))))</f>
        <v/>
      </c>
      <c r="AH327" t="str">
        <f ca="1">IF($E326="","",IF($F327="",AH326,IF(AND($M327=1,AH$9&gt;$B$9),"",IF(AND($M327=1,AH$9&lt;=$B$9),LOOKUP(AH$9,$A$12:$A$111,$B$12:$B$111),IF(AND($H327=-1,AI$9=$R326),"",IF($H327=-1,AI326,IF(AND($H327=1,AG$9=$R326),$J327,IF($H327=1,AH326,""))))))))</f>
        <v/>
      </c>
      <c r="AI327" t="str">
        <f ca="1">IF($E326="","",IF($F327="",AI326,IF(AND($M327=1,AI$9&gt;$B$9),"",IF(AND($M327=1,AI$9&lt;=$B$9),LOOKUP(AI$9,$A$12:$A$111,$B$12:$B$111),IF(AND($H327=-1,AJ$9=$R326),"",IF($H327=-1,AJ326,IF(AND($H327=1,AH$9=$R326),$J327,IF($H327=1,AI326,""))))))))</f>
        <v/>
      </c>
      <c r="AJ327" t="str">
        <f ca="1">IF($E326="","",IF($F327="",AJ326,IF(AND($M327=1,AJ$9&gt;$B$9),"",IF(AND($M327=1,AJ$9&lt;=$B$9),LOOKUP(AJ$9,$A$12:$A$111,$B$12:$B$111),IF(AND($H327=-1,AK$9=$R326),"",IF($H327=-1,AK326,IF(AND($H327=1,AI$9=$R326),$J327,IF($H327=1,AJ326,""))))))))</f>
        <v/>
      </c>
      <c r="AK327" t="str">
        <f ca="1">IF($E326="","",IF($F327="",AK326,IF(AND($M327=1,AK$9&gt;$B$9),"",IF(AND($M327=1,AK$9&lt;=$B$9),LOOKUP(AK$9,$A$12:$A$111,$B$12:$B$111),IF(AND($H327=-1,AL$9=$R326),"",IF($H327=-1,AL326,IF(AND($H327=1,AJ$9=$R326),$J327,IF($H327=1,AK326,""))))))))</f>
        <v/>
      </c>
      <c r="AL327" t="str">
        <f ca="1">IF($E326="","",IF($F327="",AL326,IF(AND($M327=1,AL$9&gt;$B$9),"",IF(AND($M327=1,AL$9&lt;=$B$9),LOOKUP(AL$9,$A$12:$A$111,$B$12:$B$111),IF(AND($H327=-1,AM$9=$R326),"",IF($H327=-1,AM326,IF(AND($H327=1,AK$9=$R326),$J327,IF($H327=1,AL326,""))))))))</f>
        <v/>
      </c>
      <c r="AM327" t="str">
        <f ca="1">IF($E326="","",IF($F327="",AM326,IF(AND($M327=1,AM$9&gt;$B$9),"",IF(AND($M327=1,AM$9&lt;=$B$9),LOOKUP(AM$9,$A$12:$A$111,$B$12:$B$111),IF(AND($H327=-1,AN$9=$R326),"",IF($H327=-1,AN326,IF(AND($H327=1,AL$9=$R326),$J327,IF($H327=1,AM326,""))))))))</f>
        <v/>
      </c>
      <c r="AN327" t="str">
        <f ca="1">IF($E326="","",IF($F327="",AN326,IF(AND($M327=1,AN$9&gt;$B$9),"",IF(AND($M327=1,AN$9&lt;=$B$9),LOOKUP(AN$9,$A$12:$A$111,$B$12:$B$111),IF(AND($H327=-1,AO$9=$R326),"",IF($H327=-1,AO326,IF(AND($H327=1,AM$9=$R326),$J327,IF($H327=1,AN326,""))))))))</f>
        <v/>
      </c>
      <c r="AO327" t="str">
        <f ca="1">IF($E326="","",IF($F327="",AO326,IF(AND($M327=1,AO$9&gt;$B$9),"",IF(AND($M327=1,AO$9&lt;=$B$9),LOOKUP(AO$9,$A$12:$A$111,$B$12:$B$111),IF(AND($H327=-1,AP$9=$R326),"",IF($H327=-1,AP326,IF(AND($H327=1,AN$9=$R326),$J327,IF($H327=1,AO326,""))))))))</f>
        <v/>
      </c>
      <c r="AP327" t="str">
        <f ca="1">IF($E326="","",IF($F327="",AP326,IF(AND($M327=1,AP$9&gt;$B$9),"",IF(AND($M327=1,AP$9&lt;=$B$9),LOOKUP(AP$9,$A$12:$A$111,$B$12:$B$111),IF(AND($H327=-1,AQ$9=$R326),"",IF($H327=-1,AQ326,IF(AND($H327=1,AO$9=$R326),$J327,IF($H327=1,AP326,""))))))))</f>
        <v/>
      </c>
      <c r="AQ327" t="str">
        <f ca="1">IF($E326="","",IF($F327="",AQ326,IF(AND($M327=1,AQ$9&gt;$B$9),"",IF(AND($M327=1,AQ$9&lt;=$B$9),LOOKUP(AQ$9,$A$12:$A$111,$B$12:$B$111),IF(AND($H327=-1,AR$9=$R326),"",IF($H327=-1,AR326,IF(AND($H327=1,AP$9=$R326),$J327,IF($H327=1,AQ326,""))))))))</f>
        <v/>
      </c>
      <c r="AR327" t="str">
        <f ca="1">IF($E326="","",IF($F327="",AR326,IF(AND($M327=1,AR$9&gt;$B$9),"",IF(AND($M327=1,AR$9&lt;=$B$9),LOOKUP(AR$9,$A$12:$A$111,$B$12:$B$111),IF(AND($H327=-1,AS$9=$R326),"",IF($H327=-1,AS326,IF(AND($H327=1,AQ$9=$R326),$J327,IF($H327=1,AR326,""))))))))</f>
        <v/>
      </c>
      <c r="AS327" t="str">
        <f ca="1">IF($E326="","",IF($F327="",AS326,IF(AND($M327=1,AS$9&gt;$B$9),"",IF(AND($M327=1,AS$9&lt;=$B$9),LOOKUP(AS$9,$A$12:$A$111,$B$12:$B$111),IF(AND($H327=-1,AT$9=$R326),"",IF($H327=-1,AT326,IF(AND($H327=1,AR$9=$R326),$J327,IF($H327=1,AS326,""))))))))</f>
        <v/>
      </c>
      <c r="AT327" t="str">
        <f ca="1">IF($E326="","",IF($F327="",AT326,IF(AND($M327=1,AT$9&gt;$B$9),"",IF(AND($M327=1,AT$9&lt;=$B$9),LOOKUP(AT$9,$A$12:$A$111,$B$12:$B$111),IF(AND($H327=-1,AU$9=$R326),"",IF($H327=-1,AU326,IF(AND($H327=1,AS$9=$R326),$J327,IF($H327=1,AT326,""))))))))</f>
        <v/>
      </c>
      <c r="AU327" t="str">
        <f ca="1">IF($E326="","",IF($F327="",AU326,IF(AND($M327=1,AU$9&gt;$B$9),"",IF(AND($M327=1,AU$9&lt;=$B$9),LOOKUP(AU$9,$A$12:$A$111,$B$12:$B$111),IF(AND($H327=-1,AV$9=$R326),"",IF($H327=-1,AV326,IF(AND($H327=1,AT$9=$R326),$J327,IF($H327=1,AU326,""))))))))</f>
        <v/>
      </c>
      <c r="AV327" t="str">
        <f ca="1">IF($E326="","",IF($F327="",AV326,IF(AND($M327=1,AV$9&gt;$B$9),"",IF(AND($M327=1,AV$9&lt;=$B$9),LOOKUP(AV$9,$A$12:$A$111,$B$12:$B$111),IF(AND($H327=-1,AW$9=$R326),"",IF($H327=-1,AW326,IF(AND($H327=1,AU$9=$R326),$J327,IF($H327=1,AV326,""))))))))</f>
        <v/>
      </c>
      <c r="AW327" t="str">
        <f ca="1">IF($E326="","",IF($F327="",AW326,IF(AND($M327=1,AW$9&gt;$B$9),"",IF(AND($M327=1,AW$9&lt;=$B$9),LOOKUP(AW$9,$A$12:$A$111,$B$12:$B$111),IF(AND($H327=-1,AX$9=$R326),"",IF($H327=-1,AX326,IF(AND($H327=1,AV$9=$R326),$J327,IF($H327=1,AW326,""))))))))</f>
        <v/>
      </c>
      <c r="AX327" t="str">
        <f ca="1">IF($E326="","",IF($F327="",AX326,IF(AND($M327=1,AX$9&gt;$B$9),"",IF(AND($M327=1,AX$9&lt;=$B$9),LOOKUP(AX$9,$A$12:$A$111,$B$12:$B$111),IF(AND($H327=-1,AY$9=$R326),"",IF($H327=-1,AY326,IF(AND($H327=1,AW$9=$R326),$J327,IF($H327=1,AX326,""))))))))</f>
        <v/>
      </c>
      <c r="AY327" t="str">
        <f ca="1">IF($E326="","",IF($F327="",AY326,IF(AND($M327=1,AY$9&gt;$B$9),"",IF(AND($M327=1,AY$9&lt;=$B$9),LOOKUP(AY$9,$A$12:$A$111,$B$12:$B$111),IF(AND($H327=-1,AZ$9=$R326),"",IF($H327=-1,AZ326,IF(AND($H327=1,AX$9=$R326),$J327,IF($H327=1,AY326,""))))))))</f>
        <v/>
      </c>
      <c r="AZ327" t="str">
        <f ca="1">IF($E326="","",IF($F327="",AZ326,IF(AND($M327=1,AZ$9&gt;$B$9),"",IF(AND($M327=1,AZ$9&lt;=$B$9),LOOKUP(AZ$9,$A$12:$A$111,$B$12:$B$111),IF(AND($H327=-1,BA$9=$R326),"",IF($H327=-1,BA326,IF(AND($H327=1,AY$9=$R326),$J327,IF($H327=1,AZ326,""))))))))</f>
        <v/>
      </c>
      <c r="BA327" t="str">
        <f ca="1">IF($E326="","",IF($F327="",BA326,IF(AND($M327=1,BA$9&gt;$B$9),"",IF(AND($M327=1,BA$9&lt;=$B$9),LOOKUP(BA$9,$A$12:$A$111,$B$12:$B$111),IF(AND($H327=-1,BB$9=$R326),"",IF($H327=-1,BB326,IF(AND($H327=1,AZ$9=$R326),$J327,IF($H327=1,BA326,""))))))))</f>
        <v/>
      </c>
      <c r="BB327" t="str">
        <f ca="1">IF($E326="","",IF($F327="",BB326,IF(AND($M327=1,BB$9&gt;$B$9),"",IF(AND($M327=1,BB$9&lt;=$B$9),LOOKUP(BB$9,$A$12:$A$111,$B$12:$B$111),IF(AND($H327=-1,BC$9=$R326),"",IF($H327=-1,BC326,IF(AND($H327=1,BA$9=$R326),$J327,IF($H327=1,BB326,""))))))))</f>
        <v/>
      </c>
      <c r="BC327" t="str">
        <f ca="1">IF($E326="","",IF($F327="",BC326,IF(AND($M327=1,BC$9&gt;$B$9),"",IF(AND($M327=1,BC$9&lt;=$B$9),LOOKUP(BC$9,$A$12:$A$111,$B$12:$B$111),IF(AND($H327=-1,BD$9=$R326),"",IF($H327=-1,BD326,IF(AND($H327=1,BB$9=$R326),$J327,IF($H327=1,BC326,""))))))))</f>
        <v/>
      </c>
      <c r="BD327" t="str">
        <f ca="1">IF($E326="","",IF($F327="",BD326,IF(AND($M327=1,BD$9&gt;$B$9),"",IF(AND($M327=1,BD$9&lt;=$B$9),LOOKUP(BD$9,$A$12:$A$111,$B$12:$B$111),IF(AND($H327=-1,BE$9=$R326),"",IF($H327=-1,BE326,IF(AND($H327=1,BC$9=$R326),$J327,IF($H327=1,BD326,""))))))))</f>
        <v/>
      </c>
      <c r="BE327" t="str">
        <f ca="1">IF($E326="","",IF($F327="",BE326,IF(AND($M327=1,BE$9&gt;$B$9),"",IF(AND($M327=1,BE$9&lt;=$B$9),LOOKUP(BE$9,$A$12:$A$111,$B$12:$B$111),IF(AND($H327=-1,BF$9=$R326),"",IF($H327=-1,BF326,IF(AND($H327=1,BD$9=$R326),$J327,IF($H327=1,BE326,""))))))))</f>
        <v/>
      </c>
      <c r="BF327" t="str">
        <f ca="1">IF($E326="","",IF($F327="",BF326,IF(AND($M327=1,BF$9&gt;$B$9),"",IF(AND($M327=1,BF$9&lt;=$B$9),LOOKUP(BF$9,$A$12:$A$111,$B$12:$B$111),IF(AND($H327=-1,BG$9=$R326),"",IF($H327=-1,BG326,IF(AND($H327=1,BE$9=$R326),$J327,IF($H327=1,BF326,""))))))))</f>
        <v/>
      </c>
      <c r="BG327" t="str">
        <f ca="1">IF($E326="","",IF($F327="",BG326,IF(AND($M327=1,BG$9&gt;$B$9),"",IF(AND($M327=1,BG$9&lt;=$B$9),LOOKUP(BG$9,$A$12:$A$111,$B$12:$B$111),IF(AND($H327=-1,BH$9=$R326),"",IF($H327=-1,BH326,IF(AND($H327=1,BF$9=$R326),$J327,IF($H327=1,BG326,""))))))))</f>
        <v/>
      </c>
      <c r="BH327" t="str">
        <f ca="1">IF($E326="","",IF($F327="",BH326,IF(AND($M327=1,BH$9&gt;$B$9),"",IF(AND($M327=1,BH$9&lt;=$B$9),LOOKUP(BH$9,$A$12:$A$111,$B$12:$B$111),IF(AND($H327=-1,BI$9=$R326),"",IF($H327=-1,BI326,IF(AND($H327=1,BG$9=$R326),$J327,IF($H327=1,BH326,""))))))))</f>
        <v/>
      </c>
      <c r="BI327" t="str">
        <f ca="1">IF($E326="","",IF($F327="",BI326,IF(AND($M327=1,BI$9&gt;$B$9),"",IF(AND($M327=1,BI$9&lt;=$B$9),LOOKUP(BI$9,$A$12:$A$111,$B$12:$B$111),IF(AND($H327=-1,BJ$9=$R326),"",IF($H327=-1,BJ326,IF(AND($H327=1,BH$9=$R326),$J327,IF($H327=1,BI326,""))))))))</f>
        <v/>
      </c>
      <c r="BJ327" t="str">
        <f ca="1">IF($E326="","",IF($F327="",BJ326,IF(AND($M327=1,BJ$9&gt;$B$9),"",IF(AND($M327=1,BJ$9&lt;=$B$9),LOOKUP(BJ$9,$A$12:$A$111,$B$12:$B$111),IF(AND($H327=-1,BK$9=$R326),"",IF($H327=-1,BK326,IF(AND($H327=1,BI$9=$R326),$J327,IF($H327=1,BJ326,""))))))))</f>
        <v/>
      </c>
      <c r="BK327" t="str">
        <f ca="1">IF($E326="","",IF($F327="",BK326,IF(AND($M327=1,BK$9&gt;$B$9),"",IF(AND($M327=1,BK$9&lt;=$B$9),LOOKUP(BK$9,$A$12:$A$111,$B$12:$B$111),IF(AND($H327=-1,BL$9=$R326),"",IF($H327=-1,BL326,IF(AND($H327=1,BJ$9=$R326),$J327,IF($H327=1,BK326,""))))))))</f>
        <v/>
      </c>
      <c r="BL327" t="str">
        <f ca="1">IF($E326="","",IF($F327="",BL326,IF(AND($M327=1,BL$9&gt;$B$9),"",IF(AND($M327=1,BL$9&lt;=$B$9),LOOKUP(BL$9,$A$12:$A$111,$B$12:$B$111),IF(AND($H327=-1,BM$9=$R326),"",IF($H327=-1,BM326,IF(AND($H327=1,BK$9=$R326),$J327,IF($H327=1,BL326,""))))))))</f>
        <v/>
      </c>
      <c r="BM327" t="str">
        <f ca="1">IF($E326="","",IF($F327="",BM326,IF(AND($M327=1,BM$9&gt;$B$9),"",IF(AND($M327=1,BM$9&lt;=$B$9),LOOKUP(BM$9,$A$12:$A$111,$B$12:$B$111),IF(AND($H327=-1,BN$9=$R326),"",IF($H327=-1,BN326,IF(AND($H327=1,BL$9=$R326),$J327,IF($H327=1,BM326,""))))))))</f>
        <v/>
      </c>
      <c r="BN327" t="str">
        <f ca="1">IF($E326="","",IF($F327="",BN326,IF(AND($M327=1,BN$9&gt;$B$9),"",IF(AND($M327=1,BN$9&lt;=$B$9),LOOKUP(BN$9,$A$12:$A$111,$B$12:$B$111),IF(AND($H327=-1,BO$9=$R326),"",IF($H327=-1,BO326,IF(AND($H327=1,BM$9=$R326),$J327,IF($H327=1,BN326,""))))))))</f>
        <v/>
      </c>
      <c r="BO327">
        <f ca="1">IF($E326="","",IF($F327="",BO326,IF(AND($M327=1,BO$9&gt;$B$9),"",IF(AND($M327=1,BO$9&lt;=$B$9),LOOKUP(BO$9,$A$12:$A$111,$B$12:$B$111),IF(AND($H327=-1,BP$9=$R326),"",IF($H327=-1,BP326,IF(AND($H327=1,BN$9=$R326),$J327,IF($H327=1,BO326,""))))))))</f>
        <v>0</v>
      </c>
      <c r="BP327">
        <f ca="1">IF($E326="","",IF($F327="",BP326,IF(AND($M327=1,BP$9&gt;$B$9),"",IF(AND($M327=1,BP$9&lt;=$B$9),LOOKUP(BP$9,$A$12:$A$111,$B$12:$B$111),IF(AND($H327=-1,BQ$9=$R326),"",IF($H327=-1,BQ326,IF(AND($H327=1,BO$9=$R326),$J327,IF($H327=1,BP326,""))))))))</f>
        <v>0</v>
      </c>
    </row>
    <row r="328" spans="4:68" x14ac:dyDescent="0.25">
      <c r="D328" s="4">
        <v>318</v>
      </c>
      <c r="E328" s="1">
        <f t="shared" ca="1" si="39"/>
        <v>34</v>
      </c>
      <c r="F328" t="str">
        <f ca="1">IF(E327="","",IF(AND(B$3="Last",G327="Zero"),F327,IF(B$3="Last",G327,IF(AND(B$3="2nd last",G326="Zero"),F327,IF(B$3="2nd last",G326,IF(AND(B$3="Opposite",G327="Zero"),F327,IF(AND(B$3="Opposite",G327="Red"),"Black",IF(AND(B$3="Opposite",G327="Black"),"Red",IF(AND(B$3="Opposite",G327="Odd"),"Even",IF(AND(B$3="Opposite",G327="Even"),"Odd",IF(AND(B$3="Opposite",G327="High"),"Low",IF(AND(B$3="Opposite",G327="Low"),"High",IF(COUNTIF(Refs!$E$5:$I$6,B$3)=1,RevLab!B$3,"")))))))))))))</f>
        <v>Black</v>
      </c>
      <c r="G328" t="str">
        <f ca="1">IF(E328="","",IF(B$2="Red/Black",LOOKUP(E328,Refs!D:D,Refs!F:F),IF(B$2="High/Low",LOOKUP(E328,Refs!D:D,Refs!H:H),IF(B$2="Odd/Even",LOOKUP(E328,Refs!D:D,Refs!J:J),""))))</f>
        <v>Red</v>
      </c>
      <c r="H328">
        <f t="shared" ca="1" si="40"/>
        <v>-1</v>
      </c>
      <c r="I328">
        <f ca="1">IF(E327="","",IF(F328="","",IF(AND(R327&gt;1,P327+Q327&gt;=$B$4),$B$4,IF(R327=1,P327,P327+Q327))))</f>
        <v>12</v>
      </c>
      <c r="J328">
        <f t="shared" ca="1" si="41"/>
        <v>-12</v>
      </c>
      <c r="K328">
        <f t="shared" ca="1" si="43"/>
        <v>-365</v>
      </c>
      <c r="L328">
        <f t="shared" ca="1" si="44"/>
        <v>86</v>
      </c>
      <c r="M328">
        <f t="shared" ca="1" si="42"/>
        <v>0</v>
      </c>
      <c r="P328">
        <f t="shared" ca="1" si="36"/>
        <v>4</v>
      </c>
      <c r="Q328">
        <f t="shared" ca="1" si="37"/>
        <v>6</v>
      </c>
      <c r="R328" s="2">
        <f t="shared" ca="1" si="38"/>
        <v>3</v>
      </c>
      <c r="S328" s="4">
        <f ca="1">IF(E327="","",IF($F328="",S327,IF($M328=1,LOOKUP(S$9,$A$12:$A$111,$B$12:$B$111),IF(AND($H328=-1,T$9=$R327),"",IF($H328=-1,T327,IF($H328=1,S327))))))</f>
        <v>4</v>
      </c>
      <c r="T328">
        <f ca="1">IF($E327="","",IF($F328="",T327,IF(AND($M328=1,T$9&gt;$B$9),"",IF(AND($M328=1,T$9&lt;=$B$9),LOOKUP(T$9,$A$12:$A$111,$B$12:$B$111),IF(AND($H328=-1,U$9=$R327),"",IF($H328=-1,U327,IF(AND($H328=1,S$9=$R327),$J328,IF($H328=1,T327,""))))))))</f>
        <v>5</v>
      </c>
      <c r="U328">
        <f ca="1">IF($E327="","",IF($F328="",U327,IF(AND($M328=1,U$9&gt;$B$9),"",IF(AND($M328=1,U$9&lt;=$B$9),LOOKUP(U$9,$A$12:$A$111,$B$12:$B$111),IF(AND($H328=-1,V$9=$R327),"",IF($H328=-1,V327,IF(AND($H328=1,T$9=$R327),$J328,IF($H328=1,U327,""))))))))</f>
        <v>6</v>
      </c>
      <c r="V328" t="str">
        <f ca="1">IF($E327="","",IF($F328="",V327,IF(AND($M328=1,V$9&gt;$B$9),"",IF(AND($M328=1,V$9&lt;=$B$9),LOOKUP(V$9,$A$12:$A$111,$B$12:$B$111),IF(AND($H328=-1,W$9=$R327),"",IF($H328=-1,W327,IF(AND($H328=1,U$9=$R327),$J328,IF($H328=1,V327,""))))))))</f>
        <v/>
      </c>
      <c r="W328" t="str">
        <f ca="1">IF($E327="","",IF($F328="",W327,IF(AND($M328=1,W$9&gt;$B$9),"",IF(AND($M328=1,W$9&lt;=$B$9),LOOKUP(W$9,$A$12:$A$111,$B$12:$B$111),IF(AND($H328=-1,X$9=$R327),"",IF($H328=-1,X327,IF(AND($H328=1,V$9=$R327),$J328,IF($H328=1,W327,""))))))))</f>
        <v/>
      </c>
      <c r="X328" t="str">
        <f ca="1">IF($E327="","",IF($F328="",X327,IF(AND($M328=1,X$9&gt;$B$9),"",IF(AND($M328=1,X$9&lt;=$B$9),LOOKUP(X$9,$A$12:$A$111,$B$12:$B$111),IF(AND($H328=-1,Y$9=$R327),"",IF($H328=-1,Y327,IF(AND($H328=1,W$9=$R327),$J328,IF($H328=1,X327,""))))))))</f>
        <v/>
      </c>
      <c r="Y328" t="str">
        <f ca="1">IF($E327="","",IF($F328="",Y327,IF(AND($M328=1,Y$9&gt;$B$9),"",IF(AND($M328=1,Y$9&lt;=$B$9),LOOKUP(Y$9,$A$12:$A$111,$B$12:$B$111),IF(AND($H328=-1,Z$9=$R327),"",IF($H328=-1,Z327,IF(AND($H328=1,X$9=$R327),$J328,IF($H328=1,Y327,""))))))))</f>
        <v/>
      </c>
      <c r="Z328" t="str">
        <f ca="1">IF($E327="","",IF($F328="",Z327,IF(AND($M328=1,Z$9&gt;$B$9),"",IF(AND($M328=1,Z$9&lt;=$B$9),LOOKUP(Z$9,$A$12:$A$111,$B$12:$B$111),IF(AND($H328=-1,AA$9=$R327),"",IF($H328=-1,AA327,IF(AND($H328=1,Y$9=$R327),$J328,IF($H328=1,Z327,""))))))))</f>
        <v/>
      </c>
      <c r="AA328" t="str">
        <f ca="1">IF($E327="","",IF($F328="",AA327,IF(AND($M328=1,AA$9&gt;$B$9),"",IF(AND($M328=1,AA$9&lt;=$B$9),LOOKUP(AA$9,$A$12:$A$111,$B$12:$B$111),IF(AND($H328=-1,AB$9=$R327),"",IF($H328=-1,AB327,IF(AND($H328=1,Z$9=$R327),$J328,IF($H328=1,AA327,""))))))))</f>
        <v/>
      </c>
      <c r="AB328" t="str">
        <f ca="1">IF($E327="","",IF($F328="",AB327,IF(AND($M328=1,AB$9&gt;$B$9),"",IF(AND($M328=1,AB$9&lt;=$B$9),LOOKUP(AB$9,$A$12:$A$111,$B$12:$B$111),IF(AND($H328=-1,AC$9=$R327),"",IF($H328=-1,AC327,IF(AND($H328=1,AA$9=$R327),$J328,IF($H328=1,AB327,""))))))))</f>
        <v/>
      </c>
      <c r="AC328" t="str">
        <f ca="1">IF($E327="","",IF($F328="",AC327,IF(AND($M328=1,AC$9&gt;$B$9),"",IF(AND($M328=1,AC$9&lt;=$B$9),LOOKUP(AC$9,$A$12:$A$111,$B$12:$B$111),IF(AND($H328=-1,AD$9=$R327),"",IF($H328=-1,AD327,IF(AND($H328=1,AB$9=$R327),$J328,IF($H328=1,AC327,""))))))))</f>
        <v/>
      </c>
      <c r="AD328" t="str">
        <f ca="1">IF($E327="","",IF($F328="",AD327,IF(AND($M328=1,AD$9&gt;$B$9),"",IF(AND($M328=1,AD$9&lt;=$B$9),LOOKUP(AD$9,$A$12:$A$111,$B$12:$B$111),IF(AND($H328=-1,AE$9=$R327),"",IF($H328=-1,AE327,IF(AND($H328=1,AC$9=$R327),$J328,IF($H328=1,AD327,""))))))))</f>
        <v/>
      </c>
      <c r="AE328" t="str">
        <f ca="1">IF($E327="","",IF($F328="",AE327,IF(AND($M328=1,AE$9&gt;$B$9),"",IF(AND($M328=1,AE$9&lt;=$B$9),LOOKUP(AE$9,$A$12:$A$111,$B$12:$B$111),IF(AND($H328=-1,AF$9=$R327),"",IF($H328=-1,AF327,IF(AND($H328=1,AD$9=$R327),$J328,IF($H328=1,AE327,""))))))))</f>
        <v/>
      </c>
      <c r="AF328" t="str">
        <f ca="1">IF($E327="","",IF($F328="",AF327,IF(AND($M328=1,AF$9&gt;$B$9),"",IF(AND($M328=1,AF$9&lt;=$B$9),LOOKUP(AF$9,$A$12:$A$111,$B$12:$B$111),IF(AND($H328=-1,AG$9=$R327),"",IF($H328=-1,AG327,IF(AND($H328=1,AE$9=$R327),$J328,IF($H328=1,AF327,""))))))))</f>
        <v/>
      </c>
      <c r="AG328" t="str">
        <f ca="1">IF($E327="","",IF($F328="",AG327,IF(AND($M328=1,AG$9&gt;$B$9),"",IF(AND($M328=1,AG$9&lt;=$B$9),LOOKUP(AG$9,$A$12:$A$111,$B$12:$B$111),IF(AND($H328=-1,AH$9=$R327),"",IF($H328=-1,AH327,IF(AND($H328=1,AF$9=$R327),$J328,IF($H328=1,AG327,""))))))))</f>
        <v/>
      </c>
      <c r="AH328" t="str">
        <f ca="1">IF($E327="","",IF($F328="",AH327,IF(AND($M328=1,AH$9&gt;$B$9),"",IF(AND($M328=1,AH$9&lt;=$B$9),LOOKUP(AH$9,$A$12:$A$111,$B$12:$B$111),IF(AND($H328=-1,AI$9=$R327),"",IF($H328=-1,AI327,IF(AND($H328=1,AG$9=$R327),$J328,IF($H328=1,AH327,""))))))))</f>
        <v/>
      </c>
      <c r="AI328" t="str">
        <f ca="1">IF($E327="","",IF($F328="",AI327,IF(AND($M328=1,AI$9&gt;$B$9),"",IF(AND($M328=1,AI$9&lt;=$B$9),LOOKUP(AI$9,$A$12:$A$111,$B$12:$B$111),IF(AND($H328=-1,AJ$9=$R327),"",IF($H328=-1,AJ327,IF(AND($H328=1,AH$9=$R327),$J328,IF($H328=1,AI327,""))))))))</f>
        <v/>
      </c>
      <c r="AJ328" t="str">
        <f ca="1">IF($E327="","",IF($F328="",AJ327,IF(AND($M328=1,AJ$9&gt;$B$9),"",IF(AND($M328=1,AJ$9&lt;=$B$9),LOOKUP(AJ$9,$A$12:$A$111,$B$12:$B$111),IF(AND($H328=-1,AK$9=$R327),"",IF($H328=-1,AK327,IF(AND($H328=1,AI$9=$R327),$J328,IF($H328=1,AJ327,""))))))))</f>
        <v/>
      </c>
      <c r="AK328" t="str">
        <f ca="1">IF($E327="","",IF($F328="",AK327,IF(AND($M328=1,AK$9&gt;$B$9),"",IF(AND($M328=1,AK$9&lt;=$B$9),LOOKUP(AK$9,$A$12:$A$111,$B$12:$B$111),IF(AND($H328=-1,AL$9=$R327),"",IF($H328=-1,AL327,IF(AND($H328=1,AJ$9=$R327),$J328,IF($H328=1,AK327,""))))))))</f>
        <v/>
      </c>
      <c r="AL328" t="str">
        <f ca="1">IF($E327="","",IF($F328="",AL327,IF(AND($M328=1,AL$9&gt;$B$9),"",IF(AND($M328=1,AL$9&lt;=$B$9),LOOKUP(AL$9,$A$12:$A$111,$B$12:$B$111),IF(AND($H328=-1,AM$9=$R327),"",IF($H328=-1,AM327,IF(AND($H328=1,AK$9=$R327),$J328,IF($H328=1,AL327,""))))))))</f>
        <v/>
      </c>
      <c r="AM328" t="str">
        <f ca="1">IF($E327="","",IF($F328="",AM327,IF(AND($M328=1,AM$9&gt;$B$9),"",IF(AND($M328=1,AM$9&lt;=$B$9),LOOKUP(AM$9,$A$12:$A$111,$B$12:$B$111),IF(AND($H328=-1,AN$9=$R327),"",IF($H328=-1,AN327,IF(AND($H328=1,AL$9=$R327),$J328,IF($H328=1,AM327,""))))))))</f>
        <v/>
      </c>
      <c r="AN328" t="str">
        <f ca="1">IF($E327="","",IF($F328="",AN327,IF(AND($M328=1,AN$9&gt;$B$9),"",IF(AND($M328=1,AN$9&lt;=$B$9),LOOKUP(AN$9,$A$12:$A$111,$B$12:$B$111),IF(AND($H328=-1,AO$9=$R327),"",IF($H328=-1,AO327,IF(AND($H328=1,AM$9=$R327),$J328,IF($H328=1,AN327,""))))))))</f>
        <v/>
      </c>
      <c r="AO328" t="str">
        <f ca="1">IF($E327="","",IF($F328="",AO327,IF(AND($M328=1,AO$9&gt;$B$9),"",IF(AND($M328=1,AO$9&lt;=$B$9),LOOKUP(AO$9,$A$12:$A$111,$B$12:$B$111),IF(AND($H328=-1,AP$9=$R327),"",IF($H328=-1,AP327,IF(AND($H328=1,AN$9=$R327),$J328,IF($H328=1,AO327,""))))))))</f>
        <v/>
      </c>
      <c r="AP328" t="str">
        <f ca="1">IF($E327="","",IF($F328="",AP327,IF(AND($M328=1,AP$9&gt;$B$9),"",IF(AND($M328=1,AP$9&lt;=$B$9),LOOKUP(AP$9,$A$12:$A$111,$B$12:$B$111),IF(AND($H328=-1,AQ$9=$R327),"",IF($H328=-1,AQ327,IF(AND($H328=1,AO$9=$R327),$J328,IF($H328=1,AP327,""))))))))</f>
        <v/>
      </c>
      <c r="AQ328" t="str">
        <f ca="1">IF($E327="","",IF($F328="",AQ327,IF(AND($M328=1,AQ$9&gt;$B$9),"",IF(AND($M328=1,AQ$9&lt;=$B$9),LOOKUP(AQ$9,$A$12:$A$111,$B$12:$B$111),IF(AND($H328=-1,AR$9=$R327),"",IF($H328=-1,AR327,IF(AND($H328=1,AP$9=$R327),$J328,IF($H328=1,AQ327,""))))))))</f>
        <v/>
      </c>
      <c r="AR328" t="str">
        <f ca="1">IF($E327="","",IF($F328="",AR327,IF(AND($M328=1,AR$9&gt;$B$9),"",IF(AND($M328=1,AR$9&lt;=$B$9),LOOKUP(AR$9,$A$12:$A$111,$B$12:$B$111),IF(AND($H328=-1,AS$9=$R327),"",IF($H328=-1,AS327,IF(AND($H328=1,AQ$9=$R327),$J328,IF($H328=1,AR327,""))))))))</f>
        <v/>
      </c>
      <c r="AS328" t="str">
        <f ca="1">IF($E327="","",IF($F328="",AS327,IF(AND($M328=1,AS$9&gt;$B$9),"",IF(AND($M328=1,AS$9&lt;=$B$9),LOOKUP(AS$9,$A$12:$A$111,$B$12:$B$111),IF(AND($H328=-1,AT$9=$R327),"",IF($H328=-1,AT327,IF(AND($H328=1,AR$9=$R327),$J328,IF($H328=1,AS327,""))))))))</f>
        <v/>
      </c>
      <c r="AT328" t="str">
        <f ca="1">IF($E327="","",IF($F328="",AT327,IF(AND($M328=1,AT$9&gt;$B$9),"",IF(AND($M328=1,AT$9&lt;=$B$9),LOOKUP(AT$9,$A$12:$A$111,$B$12:$B$111),IF(AND($H328=-1,AU$9=$R327),"",IF($H328=-1,AU327,IF(AND($H328=1,AS$9=$R327),$J328,IF($H328=1,AT327,""))))))))</f>
        <v/>
      </c>
      <c r="AU328" t="str">
        <f ca="1">IF($E327="","",IF($F328="",AU327,IF(AND($M328=1,AU$9&gt;$B$9),"",IF(AND($M328=1,AU$9&lt;=$B$9),LOOKUP(AU$9,$A$12:$A$111,$B$12:$B$111),IF(AND($H328=-1,AV$9=$R327),"",IF($H328=-1,AV327,IF(AND($H328=1,AT$9=$R327),$J328,IF($H328=1,AU327,""))))))))</f>
        <v/>
      </c>
      <c r="AV328" t="str">
        <f ca="1">IF($E327="","",IF($F328="",AV327,IF(AND($M328=1,AV$9&gt;$B$9),"",IF(AND($M328=1,AV$9&lt;=$B$9),LOOKUP(AV$9,$A$12:$A$111,$B$12:$B$111),IF(AND($H328=-1,AW$9=$R327),"",IF($H328=-1,AW327,IF(AND($H328=1,AU$9=$R327),$J328,IF($H328=1,AV327,""))))))))</f>
        <v/>
      </c>
      <c r="AW328" t="str">
        <f ca="1">IF($E327="","",IF($F328="",AW327,IF(AND($M328=1,AW$9&gt;$B$9),"",IF(AND($M328=1,AW$9&lt;=$B$9),LOOKUP(AW$9,$A$12:$A$111,$B$12:$B$111),IF(AND($H328=-1,AX$9=$R327),"",IF($H328=-1,AX327,IF(AND($H328=1,AV$9=$R327),$J328,IF($H328=1,AW327,""))))))))</f>
        <v/>
      </c>
      <c r="AX328" t="str">
        <f ca="1">IF($E327="","",IF($F328="",AX327,IF(AND($M328=1,AX$9&gt;$B$9),"",IF(AND($M328=1,AX$9&lt;=$B$9),LOOKUP(AX$9,$A$12:$A$111,$B$12:$B$111),IF(AND($H328=-1,AY$9=$R327),"",IF($H328=-1,AY327,IF(AND($H328=1,AW$9=$R327),$J328,IF($H328=1,AX327,""))))))))</f>
        <v/>
      </c>
      <c r="AY328" t="str">
        <f ca="1">IF($E327="","",IF($F328="",AY327,IF(AND($M328=1,AY$9&gt;$B$9),"",IF(AND($M328=1,AY$9&lt;=$B$9),LOOKUP(AY$9,$A$12:$A$111,$B$12:$B$111),IF(AND($H328=-1,AZ$9=$R327),"",IF($H328=-1,AZ327,IF(AND($H328=1,AX$9=$R327),$J328,IF($H328=1,AY327,""))))))))</f>
        <v/>
      </c>
      <c r="AZ328" t="str">
        <f ca="1">IF($E327="","",IF($F328="",AZ327,IF(AND($M328=1,AZ$9&gt;$B$9),"",IF(AND($M328=1,AZ$9&lt;=$B$9),LOOKUP(AZ$9,$A$12:$A$111,$B$12:$B$111),IF(AND($H328=-1,BA$9=$R327),"",IF($H328=-1,BA327,IF(AND($H328=1,AY$9=$R327),$J328,IF($H328=1,AZ327,""))))))))</f>
        <v/>
      </c>
      <c r="BA328" t="str">
        <f ca="1">IF($E327="","",IF($F328="",BA327,IF(AND($M328=1,BA$9&gt;$B$9),"",IF(AND($M328=1,BA$9&lt;=$B$9),LOOKUP(BA$9,$A$12:$A$111,$B$12:$B$111),IF(AND($H328=-1,BB$9=$R327),"",IF($H328=-1,BB327,IF(AND($H328=1,AZ$9=$R327),$J328,IF($H328=1,BA327,""))))))))</f>
        <v/>
      </c>
      <c r="BB328" t="str">
        <f ca="1">IF($E327="","",IF($F328="",BB327,IF(AND($M328=1,BB$9&gt;$B$9),"",IF(AND($M328=1,BB$9&lt;=$B$9),LOOKUP(BB$9,$A$12:$A$111,$B$12:$B$111),IF(AND($H328=-1,BC$9=$R327),"",IF($H328=-1,BC327,IF(AND($H328=1,BA$9=$R327),$J328,IF($H328=1,BB327,""))))))))</f>
        <v/>
      </c>
      <c r="BC328" t="str">
        <f ca="1">IF($E327="","",IF($F328="",BC327,IF(AND($M328=1,BC$9&gt;$B$9),"",IF(AND($M328=1,BC$9&lt;=$B$9),LOOKUP(BC$9,$A$12:$A$111,$B$12:$B$111),IF(AND($H328=-1,BD$9=$R327),"",IF($H328=-1,BD327,IF(AND($H328=1,BB$9=$R327),$J328,IF($H328=1,BC327,""))))))))</f>
        <v/>
      </c>
      <c r="BD328" t="str">
        <f ca="1">IF($E327="","",IF($F328="",BD327,IF(AND($M328=1,BD$9&gt;$B$9),"",IF(AND($M328=1,BD$9&lt;=$B$9),LOOKUP(BD$9,$A$12:$A$111,$B$12:$B$111),IF(AND($H328=-1,BE$9=$R327),"",IF($H328=-1,BE327,IF(AND($H328=1,BC$9=$R327),$J328,IF($H328=1,BD327,""))))))))</f>
        <v/>
      </c>
      <c r="BE328" t="str">
        <f ca="1">IF($E327="","",IF($F328="",BE327,IF(AND($M328=1,BE$9&gt;$B$9),"",IF(AND($M328=1,BE$9&lt;=$B$9),LOOKUP(BE$9,$A$12:$A$111,$B$12:$B$111),IF(AND($H328=-1,BF$9=$R327),"",IF($H328=-1,BF327,IF(AND($H328=1,BD$9=$R327),$J328,IF($H328=1,BE327,""))))))))</f>
        <v/>
      </c>
      <c r="BF328" t="str">
        <f ca="1">IF($E327="","",IF($F328="",BF327,IF(AND($M328=1,BF$9&gt;$B$9),"",IF(AND($M328=1,BF$9&lt;=$B$9),LOOKUP(BF$9,$A$12:$A$111,$B$12:$B$111),IF(AND($H328=-1,BG$9=$R327),"",IF($H328=-1,BG327,IF(AND($H328=1,BE$9=$R327),$J328,IF($H328=1,BF327,""))))))))</f>
        <v/>
      </c>
      <c r="BG328" t="str">
        <f ca="1">IF($E327="","",IF($F328="",BG327,IF(AND($M328=1,BG$9&gt;$B$9),"",IF(AND($M328=1,BG$9&lt;=$B$9),LOOKUP(BG$9,$A$12:$A$111,$B$12:$B$111),IF(AND($H328=-1,BH$9=$R327),"",IF($H328=-1,BH327,IF(AND($H328=1,BF$9=$R327),$J328,IF($H328=1,BG327,""))))))))</f>
        <v/>
      </c>
      <c r="BH328" t="str">
        <f ca="1">IF($E327="","",IF($F328="",BH327,IF(AND($M328=1,BH$9&gt;$B$9),"",IF(AND($M328=1,BH$9&lt;=$B$9),LOOKUP(BH$9,$A$12:$A$111,$B$12:$B$111),IF(AND($H328=-1,BI$9=$R327),"",IF($H328=-1,BI327,IF(AND($H328=1,BG$9=$R327),$J328,IF($H328=1,BH327,""))))))))</f>
        <v/>
      </c>
      <c r="BI328" t="str">
        <f ca="1">IF($E327="","",IF($F328="",BI327,IF(AND($M328=1,BI$9&gt;$B$9),"",IF(AND($M328=1,BI$9&lt;=$B$9),LOOKUP(BI$9,$A$12:$A$111,$B$12:$B$111),IF(AND($H328=-1,BJ$9=$R327),"",IF($H328=-1,BJ327,IF(AND($H328=1,BH$9=$R327),$J328,IF($H328=1,BI327,""))))))))</f>
        <v/>
      </c>
      <c r="BJ328" t="str">
        <f ca="1">IF($E327="","",IF($F328="",BJ327,IF(AND($M328=1,BJ$9&gt;$B$9),"",IF(AND($M328=1,BJ$9&lt;=$B$9),LOOKUP(BJ$9,$A$12:$A$111,$B$12:$B$111),IF(AND($H328=-1,BK$9=$R327),"",IF($H328=-1,BK327,IF(AND($H328=1,BI$9=$R327),$J328,IF($H328=1,BJ327,""))))))))</f>
        <v/>
      </c>
      <c r="BK328" t="str">
        <f ca="1">IF($E327="","",IF($F328="",BK327,IF(AND($M328=1,BK$9&gt;$B$9),"",IF(AND($M328=1,BK$9&lt;=$B$9),LOOKUP(BK$9,$A$12:$A$111,$B$12:$B$111),IF(AND($H328=-1,BL$9=$R327),"",IF($H328=-1,BL327,IF(AND($H328=1,BJ$9=$R327),$J328,IF($H328=1,BK327,""))))))))</f>
        <v/>
      </c>
      <c r="BL328" t="str">
        <f ca="1">IF($E327="","",IF($F328="",BL327,IF(AND($M328=1,BL$9&gt;$B$9),"",IF(AND($M328=1,BL$9&lt;=$B$9),LOOKUP(BL$9,$A$12:$A$111,$B$12:$B$111),IF(AND($H328=-1,BM$9=$R327),"",IF($H328=-1,BM327,IF(AND($H328=1,BK$9=$R327),$J328,IF($H328=1,BL327,""))))))))</f>
        <v/>
      </c>
      <c r="BM328" t="str">
        <f ca="1">IF($E327="","",IF($F328="",BM327,IF(AND($M328=1,BM$9&gt;$B$9),"",IF(AND($M328=1,BM$9&lt;=$B$9),LOOKUP(BM$9,$A$12:$A$111,$B$12:$B$111),IF(AND($H328=-1,BN$9=$R327),"",IF($H328=-1,BN327,IF(AND($H328=1,BL$9=$R327),$J328,IF($H328=1,BM327,""))))))))</f>
        <v/>
      </c>
      <c r="BN328">
        <f ca="1">IF($E327="","",IF($F328="",BN327,IF(AND($M328=1,BN$9&gt;$B$9),"",IF(AND($M328=1,BN$9&lt;=$B$9),LOOKUP(BN$9,$A$12:$A$111,$B$12:$B$111),IF(AND($H328=-1,BO$9=$R327),"",IF($H328=-1,BO327,IF(AND($H328=1,BM$9=$R327),$J328,IF($H328=1,BN327,""))))))))</f>
        <v>0</v>
      </c>
      <c r="BO328">
        <f ca="1">IF($E327="","",IF($F328="",BO327,IF(AND($M328=1,BO$9&gt;$B$9),"",IF(AND($M328=1,BO$9&lt;=$B$9),LOOKUP(BO$9,$A$12:$A$111,$B$12:$B$111),IF(AND($H328=-1,BP$9=$R327),"",IF($H328=-1,BP327,IF(AND($H328=1,BN$9=$R327),$J328,IF($H328=1,BO327,""))))))))</f>
        <v>0</v>
      </c>
      <c r="BP328">
        <f ca="1">IF($E327="","",IF($F328="",BP327,IF(AND($M328=1,BP$9&gt;$B$9),"",IF(AND($M328=1,BP$9&lt;=$B$9),LOOKUP(BP$9,$A$12:$A$111,$B$12:$B$111),IF(AND($H328=-1,BQ$9=$R327),"",IF($H328=-1,BQ327,IF(AND($H328=1,BO$9=$R327),$J328,IF($H328=1,BP327,""))))))))</f>
        <v>0</v>
      </c>
    </row>
    <row r="329" spans="4:68" x14ac:dyDescent="0.25">
      <c r="D329" s="4">
        <v>319</v>
      </c>
      <c r="E329" s="1">
        <f t="shared" ca="1" si="39"/>
        <v>35</v>
      </c>
      <c r="F329" t="str">
        <f ca="1">IF(E328="","",IF(AND(B$3="Last",G328="Zero"),F328,IF(B$3="Last",G328,IF(AND(B$3="2nd last",G327="Zero"),F328,IF(B$3="2nd last",G327,IF(AND(B$3="Opposite",G328="Zero"),F328,IF(AND(B$3="Opposite",G328="Red"),"Black",IF(AND(B$3="Opposite",G328="Black"),"Red",IF(AND(B$3="Opposite",G328="Odd"),"Even",IF(AND(B$3="Opposite",G328="Even"),"Odd",IF(AND(B$3="Opposite",G328="High"),"Low",IF(AND(B$3="Opposite",G328="Low"),"High",IF(COUNTIF(Refs!$E$5:$I$6,B$3)=1,RevLab!B$3,"")))))))))))))</f>
        <v>Black</v>
      </c>
      <c r="G329" t="str">
        <f ca="1">IF(E329="","",IF(B$2="Red/Black",LOOKUP(E329,Refs!D:D,Refs!F:F),IF(B$2="High/Low",LOOKUP(E329,Refs!D:D,Refs!H:H),IF(B$2="Odd/Even",LOOKUP(E329,Refs!D:D,Refs!J:J),""))))</f>
        <v>Black</v>
      </c>
      <c r="H329">
        <f t="shared" ca="1" si="40"/>
        <v>1</v>
      </c>
      <c r="I329">
        <f ca="1">IF(E328="","",IF(F329="","",IF(AND(R328&gt;1,P328+Q328&gt;=$B$4),$B$4,IF(R328=1,P328,P328+Q328))))</f>
        <v>10</v>
      </c>
      <c r="J329">
        <f t="shared" ca="1" si="41"/>
        <v>10</v>
      </c>
      <c r="K329">
        <f t="shared" ca="1" si="43"/>
        <v>-355</v>
      </c>
      <c r="L329">
        <f t="shared" ca="1" si="44"/>
        <v>86</v>
      </c>
      <c r="M329">
        <f t="shared" ca="1" si="42"/>
        <v>0</v>
      </c>
      <c r="P329">
        <f t="shared" ca="1" si="36"/>
        <v>4</v>
      </c>
      <c r="Q329">
        <f t="shared" ca="1" si="37"/>
        <v>10</v>
      </c>
      <c r="R329" s="2">
        <f t="shared" ca="1" si="38"/>
        <v>4</v>
      </c>
      <c r="S329" s="4">
        <f ca="1">IF(E328="","",IF($F329="",S328,IF($M329=1,LOOKUP(S$9,$A$12:$A$111,$B$12:$B$111),IF(AND($H329=-1,T$9=$R328),"",IF($H329=-1,T328,IF($H329=1,S328))))))</f>
        <v>4</v>
      </c>
      <c r="T329">
        <f ca="1">IF($E328="","",IF($F329="",T328,IF(AND($M329=1,T$9&gt;$B$9),"",IF(AND($M329=1,T$9&lt;=$B$9),LOOKUP(T$9,$A$12:$A$111,$B$12:$B$111),IF(AND($H329=-1,U$9=$R328),"",IF($H329=-1,U328,IF(AND($H329=1,S$9=$R328),$J329,IF($H329=1,T328,""))))))))</f>
        <v>5</v>
      </c>
      <c r="U329">
        <f ca="1">IF($E328="","",IF($F329="",U328,IF(AND($M329=1,U$9&gt;$B$9),"",IF(AND($M329=1,U$9&lt;=$B$9),LOOKUP(U$9,$A$12:$A$111,$B$12:$B$111),IF(AND($H329=-1,V$9=$R328),"",IF($H329=-1,V328,IF(AND($H329=1,T$9=$R328),$J329,IF($H329=1,U328,""))))))))</f>
        <v>6</v>
      </c>
      <c r="V329">
        <f ca="1">IF($E328="","",IF($F329="",V328,IF(AND($M329=1,V$9&gt;$B$9),"",IF(AND($M329=1,V$9&lt;=$B$9),LOOKUP(V$9,$A$12:$A$111,$B$12:$B$111),IF(AND($H329=-1,W$9=$R328),"",IF($H329=-1,W328,IF(AND($H329=1,U$9=$R328),$J329,IF($H329=1,V328,""))))))))</f>
        <v>10</v>
      </c>
      <c r="W329" t="str">
        <f ca="1">IF($E328="","",IF($F329="",W328,IF(AND($M329=1,W$9&gt;$B$9),"",IF(AND($M329=1,W$9&lt;=$B$9),LOOKUP(W$9,$A$12:$A$111,$B$12:$B$111),IF(AND($H329=-1,X$9=$R328),"",IF($H329=-1,X328,IF(AND($H329=1,V$9=$R328),$J329,IF($H329=1,W328,""))))))))</f>
        <v/>
      </c>
      <c r="X329" t="str">
        <f ca="1">IF($E328="","",IF($F329="",X328,IF(AND($M329=1,X$9&gt;$B$9),"",IF(AND($M329=1,X$9&lt;=$B$9),LOOKUP(X$9,$A$12:$A$111,$B$12:$B$111),IF(AND($H329=-1,Y$9=$R328),"",IF($H329=-1,Y328,IF(AND($H329=1,W$9=$R328),$J329,IF($H329=1,X328,""))))))))</f>
        <v/>
      </c>
      <c r="Y329" t="str">
        <f ca="1">IF($E328="","",IF($F329="",Y328,IF(AND($M329=1,Y$9&gt;$B$9),"",IF(AND($M329=1,Y$9&lt;=$B$9),LOOKUP(Y$9,$A$12:$A$111,$B$12:$B$111),IF(AND($H329=-1,Z$9=$R328),"",IF($H329=-1,Z328,IF(AND($H329=1,X$9=$R328),$J329,IF($H329=1,Y328,""))))))))</f>
        <v/>
      </c>
      <c r="Z329" t="str">
        <f ca="1">IF($E328="","",IF($F329="",Z328,IF(AND($M329=1,Z$9&gt;$B$9),"",IF(AND($M329=1,Z$9&lt;=$B$9),LOOKUP(Z$9,$A$12:$A$111,$B$12:$B$111),IF(AND($H329=-1,AA$9=$R328),"",IF($H329=-1,AA328,IF(AND($H329=1,Y$9=$R328),$J329,IF($H329=1,Z328,""))))))))</f>
        <v/>
      </c>
      <c r="AA329" t="str">
        <f ca="1">IF($E328="","",IF($F329="",AA328,IF(AND($M329=1,AA$9&gt;$B$9),"",IF(AND($M329=1,AA$9&lt;=$B$9),LOOKUP(AA$9,$A$12:$A$111,$B$12:$B$111),IF(AND($H329=-1,AB$9=$R328),"",IF($H329=-1,AB328,IF(AND($H329=1,Z$9=$R328),$J329,IF($H329=1,AA328,""))))))))</f>
        <v/>
      </c>
      <c r="AB329" t="str">
        <f ca="1">IF($E328="","",IF($F329="",AB328,IF(AND($M329=1,AB$9&gt;$B$9),"",IF(AND($M329=1,AB$9&lt;=$B$9),LOOKUP(AB$9,$A$12:$A$111,$B$12:$B$111),IF(AND($H329=-1,AC$9=$R328),"",IF($H329=-1,AC328,IF(AND($H329=1,AA$9=$R328),$J329,IF($H329=1,AB328,""))))))))</f>
        <v/>
      </c>
      <c r="AC329" t="str">
        <f ca="1">IF($E328="","",IF($F329="",AC328,IF(AND($M329=1,AC$9&gt;$B$9),"",IF(AND($M329=1,AC$9&lt;=$B$9),LOOKUP(AC$9,$A$12:$A$111,$B$12:$B$111),IF(AND($H329=-1,AD$9=$R328),"",IF($H329=-1,AD328,IF(AND($H329=1,AB$9=$R328),$J329,IF($H329=1,AC328,""))))))))</f>
        <v/>
      </c>
      <c r="AD329" t="str">
        <f ca="1">IF($E328="","",IF($F329="",AD328,IF(AND($M329=1,AD$9&gt;$B$9),"",IF(AND($M329=1,AD$9&lt;=$B$9),LOOKUP(AD$9,$A$12:$A$111,$B$12:$B$111),IF(AND($H329=-1,AE$9=$R328),"",IF($H329=-1,AE328,IF(AND($H329=1,AC$9=$R328),$J329,IF($H329=1,AD328,""))))))))</f>
        <v/>
      </c>
      <c r="AE329" t="str">
        <f ca="1">IF($E328="","",IF($F329="",AE328,IF(AND($M329=1,AE$9&gt;$B$9),"",IF(AND($M329=1,AE$9&lt;=$B$9),LOOKUP(AE$9,$A$12:$A$111,$B$12:$B$111),IF(AND($H329=-1,AF$9=$R328),"",IF($H329=-1,AF328,IF(AND($H329=1,AD$9=$R328),$J329,IF($H329=1,AE328,""))))))))</f>
        <v/>
      </c>
      <c r="AF329" t="str">
        <f ca="1">IF($E328="","",IF($F329="",AF328,IF(AND($M329=1,AF$9&gt;$B$9),"",IF(AND($M329=1,AF$9&lt;=$B$9),LOOKUP(AF$9,$A$12:$A$111,$B$12:$B$111),IF(AND($H329=-1,AG$9=$R328),"",IF($H329=-1,AG328,IF(AND($H329=1,AE$9=$R328),$J329,IF($H329=1,AF328,""))))))))</f>
        <v/>
      </c>
      <c r="AG329" t="str">
        <f ca="1">IF($E328="","",IF($F329="",AG328,IF(AND($M329=1,AG$9&gt;$B$9),"",IF(AND($M329=1,AG$9&lt;=$B$9),LOOKUP(AG$9,$A$12:$A$111,$B$12:$B$111),IF(AND($H329=-1,AH$9=$R328),"",IF($H329=-1,AH328,IF(AND($H329=1,AF$9=$R328),$J329,IF($H329=1,AG328,""))))))))</f>
        <v/>
      </c>
      <c r="AH329" t="str">
        <f ca="1">IF($E328="","",IF($F329="",AH328,IF(AND($M329=1,AH$9&gt;$B$9),"",IF(AND($M329=1,AH$9&lt;=$B$9),LOOKUP(AH$9,$A$12:$A$111,$B$12:$B$111),IF(AND($H329=-1,AI$9=$R328),"",IF($H329=-1,AI328,IF(AND($H329=1,AG$9=$R328),$J329,IF($H329=1,AH328,""))))))))</f>
        <v/>
      </c>
      <c r="AI329" t="str">
        <f ca="1">IF($E328="","",IF($F329="",AI328,IF(AND($M329=1,AI$9&gt;$B$9),"",IF(AND($M329=1,AI$9&lt;=$B$9),LOOKUP(AI$9,$A$12:$A$111,$B$12:$B$111),IF(AND($H329=-1,AJ$9=$R328),"",IF($H329=-1,AJ328,IF(AND($H329=1,AH$9=$R328),$J329,IF($H329=1,AI328,""))))))))</f>
        <v/>
      </c>
      <c r="AJ329" t="str">
        <f ca="1">IF($E328="","",IF($F329="",AJ328,IF(AND($M329=1,AJ$9&gt;$B$9),"",IF(AND($M329=1,AJ$9&lt;=$B$9),LOOKUP(AJ$9,$A$12:$A$111,$B$12:$B$111),IF(AND($H329=-1,AK$9=$R328),"",IF($H329=-1,AK328,IF(AND($H329=1,AI$9=$R328),$J329,IF($H329=1,AJ328,""))))))))</f>
        <v/>
      </c>
      <c r="AK329" t="str">
        <f ca="1">IF($E328="","",IF($F329="",AK328,IF(AND($M329=1,AK$9&gt;$B$9),"",IF(AND($M329=1,AK$9&lt;=$B$9),LOOKUP(AK$9,$A$12:$A$111,$B$12:$B$111),IF(AND($H329=-1,AL$9=$R328),"",IF($H329=-1,AL328,IF(AND($H329=1,AJ$9=$R328),$J329,IF($H329=1,AK328,""))))))))</f>
        <v/>
      </c>
      <c r="AL329" t="str">
        <f ca="1">IF($E328="","",IF($F329="",AL328,IF(AND($M329=1,AL$9&gt;$B$9),"",IF(AND($M329=1,AL$9&lt;=$B$9),LOOKUP(AL$9,$A$12:$A$111,$B$12:$B$111),IF(AND($H329=-1,AM$9=$R328),"",IF($H329=-1,AM328,IF(AND($H329=1,AK$9=$R328),$J329,IF($H329=1,AL328,""))))))))</f>
        <v/>
      </c>
      <c r="AM329" t="str">
        <f ca="1">IF($E328="","",IF($F329="",AM328,IF(AND($M329=1,AM$9&gt;$B$9),"",IF(AND($M329=1,AM$9&lt;=$B$9),LOOKUP(AM$9,$A$12:$A$111,$B$12:$B$111),IF(AND($H329=-1,AN$9=$R328),"",IF($H329=-1,AN328,IF(AND($H329=1,AL$9=$R328),$J329,IF($H329=1,AM328,""))))))))</f>
        <v/>
      </c>
      <c r="AN329" t="str">
        <f ca="1">IF($E328="","",IF($F329="",AN328,IF(AND($M329=1,AN$9&gt;$B$9),"",IF(AND($M329=1,AN$9&lt;=$B$9),LOOKUP(AN$9,$A$12:$A$111,$B$12:$B$111),IF(AND($H329=-1,AO$9=$R328),"",IF($H329=-1,AO328,IF(AND($H329=1,AM$9=$R328),$J329,IF($H329=1,AN328,""))))))))</f>
        <v/>
      </c>
      <c r="AO329" t="str">
        <f ca="1">IF($E328="","",IF($F329="",AO328,IF(AND($M329=1,AO$9&gt;$B$9),"",IF(AND($M329=1,AO$9&lt;=$B$9),LOOKUP(AO$9,$A$12:$A$111,$B$12:$B$111),IF(AND($H329=-1,AP$9=$R328),"",IF($H329=-1,AP328,IF(AND($H329=1,AN$9=$R328),$J329,IF($H329=1,AO328,""))))))))</f>
        <v/>
      </c>
      <c r="AP329" t="str">
        <f ca="1">IF($E328="","",IF($F329="",AP328,IF(AND($M329=1,AP$9&gt;$B$9),"",IF(AND($M329=1,AP$9&lt;=$B$9),LOOKUP(AP$9,$A$12:$A$111,$B$12:$B$111),IF(AND($H329=-1,AQ$9=$R328),"",IF($H329=-1,AQ328,IF(AND($H329=1,AO$9=$R328),$J329,IF($H329=1,AP328,""))))))))</f>
        <v/>
      </c>
      <c r="AQ329" t="str">
        <f ca="1">IF($E328="","",IF($F329="",AQ328,IF(AND($M329=1,AQ$9&gt;$B$9),"",IF(AND($M329=1,AQ$9&lt;=$B$9),LOOKUP(AQ$9,$A$12:$A$111,$B$12:$B$111),IF(AND($H329=-1,AR$9=$R328),"",IF($H329=-1,AR328,IF(AND($H329=1,AP$9=$R328),$J329,IF($H329=1,AQ328,""))))))))</f>
        <v/>
      </c>
      <c r="AR329" t="str">
        <f ca="1">IF($E328="","",IF($F329="",AR328,IF(AND($M329=1,AR$9&gt;$B$9),"",IF(AND($M329=1,AR$9&lt;=$B$9),LOOKUP(AR$9,$A$12:$A$111,$B$12:$B$111),IF(AND($H329=-1,AS$9=$R328),"",IF($H329=-1,AS328,IF(AND($H329=1,AQ$9=$R328),$J329,IF($H329=1,AR328,""))))))))</f>
        <v/>
      </c>
      <c r="AS329" t="str">
        <f ca="1">IF($E328="","",IF($F329="",AS328,IF(AND($M329=1,AS$9&gt;$B$9),"",IF(AND($M329=1,AS$9&lt;=$B$9),LOOKUP(AS$9,$A$12:$A$111,$B$12:$B$111),IF(AND($H329=-1,AT$9=$R328),"",IF($H329=-1,AT328,IF(AND($H329=1,AR$9=$R328),$J329,IF($H329=1,AS328,""))))))))</f>
        <v/>
      </c>
      <c r="AT329" t="str">
        <f ca="1">IF($E328="","",IF($F329="",AT328,IF(AND($M329=1,AT$9&gt;$B$9),"",IF(AND($M329=1,AT$9&lt;=$B$9),LOOKUP(AT$9,$A$12:$A$111,$B$12:$B$111),IF(AND($H329=-1,AU$9=$R328),"",IF($H329=-1,AU328,IF(AND($H329=1,AS$9=$R328),$J329,IF($H329=1,AT328,""))))))))</f>
        <v/>
      </c>
      <c r="AU329" t="str">
        <f ca="1">IF($E328="","",IF($F329="",AU328,IF(AND($M329=1,AU$9&gt;$B$9),"",IF(AND($M329=1,AU$9&lt;=$B$9),LOOKUP(AU$9,$A$12:$A$111,$B$12:$B$111),IF(AND($H329=-1,AV$9=$R328),"",IF($H329=-1,AV328,IF(AND($H329=1,AT$9=$R328),$J329,IF($H329=1,AU328,""))))))))</f>
        <v/>
      </c>
      <c r="AV329" t="str">
        <f ca="1">IF($E328="","",IF($F329="",AV328,IF(AND($M329=1,AV$9&gt;$B$9),"",IF(AND($M329=1,AV$9&lt;=$B$9),LOOKUP(AV$9,$A$12:$A$111,$B$12:$B$111),IF(AND($H329=-1,AW$9=$R328),"",IF($H329=-1,AW328,IF(AND($H329=1,AU$9=$R328),$J329,IF($H329=1,AV328,""))))))))</f>
        <v/>
      </c>
      <c r="AW329" t="str">
        <f ca="1">IF($E328="","",IF($F329="",AW328,IF(AND($M329=1,AW$9&gt;$B$9),"",IF(AND($M329=1,AW$9&lt;=$B$9),LOOKUP(AW$9,$A$12:$A$111,$B$12:$B$111),IF(AND($H329=-1,AX$9=$R328),"",IF($H329=-1,AX328,IF(AND($H329=1,AV$9=$R328),$J329,IF($H329=1,AW328,""))))))))</f>
        <v/>
      </c>
      <c r="AX329" t="str">
        <f ca="1">IF($E328="","",IF($F329="",AX328,IF(AND($M329=1,AX$9&gt;$B$9),"",IF(AND($M329=1,AX$9&lt;=$B$9),LOOKUP(AX$9,$A$12:$A$111,$B$12:$B$111),IF(AND($H329=-1,AY$9=$R328),"",IF($H329=-1,AY328,IF(AND($H329=1,AW$9=$R328),$J329,IF($H329=1,AX328,""))))))))</f>
        <v/>
      </c>
      <c r="AY329" t="str">
        <f ca="1">IF($E328="","",IF($F329="",AY328,IF(AND($M329=1,AY$9&gt;$B$9),"",IF(AND($M329=1,AY$9&lt;=$B$9),LOOKUP(AY$9,$A$12:$A$111,$B$12:$B$111),IF(AND($H329=-1,AZ$9=$R328),"",IF($H329=-1,AZ328,IF(AND($H329=1,AX$9=$R328),$J329,IF($H329=1,AY328,""))))))))</f>
        <v/>
      </c>
      <c r="AZ329" t="str">
        <f ca="1">IF($E328="","",IF($F329="",AZ328,IF(AND($M329=1,AZ$9&gt;$B$9),"",IF(AND($M329=1,AZ$9&lt;=$B$9),LOOKUP(AZ$9,$A$12:$A$111,$B$12:$B$111),IF(AND($H329=-1,BA$9=$R328),"",IF($H329=-1,BA328,IF(AND($H329=1,AY$9=$R328),$J329,IF($H329=1,AZ328,""))))))))</f>
        <v/>
      </c>
      <c r="BA329" t="str">
        <f ca="1">IF($E328="","",IF($F329="",BA328,IF(AND($M329=1,BA$9&gt;$B$9),"",IF(AND($M329=1,BA$9&lt;=$B$9),LOOKUP(BA$9,$A$12:$A$111,$B$12:$B$111),IF(AND($H329=-1,BB$9=$R328),"",IF($H329=-1,BB328,IF(AND($H329=1,AZ$9=$R328),$J329,IF($H329=1,BA328,""))))))))</f>
        <v/>
      </c>
      <c r="BB329" t="str">
        <f ca="1">IF($E328="","",IF($F329="",BB328,IF(AND($M329=1,BB$9&gt;$B$9),"",IF(AND($M329=1,BB$9&lt;=$B$9),LOOKUP(BB$9,$A$12:$A$111,$B$12:$B$111),IF(AND($H329=-1,BC$9=$R328),"",IF($H329=-1,BC328,IF(AND($H329=1,BA$9=$R328),$J329,IF($H329=1,BB328,""))))))))</f>
        <v/>
      </c>
      <c r="BC329" t="str">
        <f ca="1">IF($E328="","",IF($F329="",BC328,IF(AND($M329=1,BC$9&gt;$B$9),"",IF(AND($M329=1,BC$9&lt;=$B$9),LOOKUP(BC$9,$A$12:$A$111,$B$12:$B$111),IF(AND($H329=-1,BD$9=$R328),"",IF($H329=-1,BD328,IF(AND($H329=1,BB$9=$R328),$J329,IF($H329=1,BC328,""))))))))</f>
        <v/>
      </c>
      <c r="BD329" t="str">
        <f ca="1">IF($E328="","",IF($F329="",BD328,IF(AND($M329=1,BD$9&gt;$B$9),"",IF(AND($M329=1,BD$9&lt;=$B$9),LOOKUP(BD$9,$A$12:$A$111,$B$12:$B$111),IF(AND($H329=-1,BE$9=$R328),"",IF($H329=-1,BE328,IF(AND($H329=1,BC$9=$R328),$J329,IF($H329=1,BD328,""))))))))</f>
        <v/>
      </c>
      <c r="BE329" t="str">
        <f ca="1">IF($E328="","",IF($F329="",BE328,IF(AND($M329=1,BE$9&gt;$B$9),"",IF(AND($M329=1,BE$9&lt;=$B$9),LOOKUP(BE$9,$A$12:$A$111,$B$12:$B$111),IF(AND($H329=-1,BF$9=$R328),"",IF($H329=-1,BF328,IF(AND($H329=1,BD$9=$R328),$J329,IF($H329=1,BE328,""))))))))</f>
        <v/>
      </c>
      <c r="BF329" t="str">
        <f ca="1">IF($E328="","",IF($F329="",BF328,IF(AND($M329=1,BF$9&gt;$B$9),"",IF(AND($M329=1,BF$9&lt;=$B$9),LOOKUP(BF$9,$A$12:$A$111,$B$12:$B$111),IF(AND($H329=-1,BG$9=$R328),"",IF($H329=-1,BG328,IF(AND($H329=1,BE$9=$R328),$J329,IF($H329=1,BF328,""))))))))</f>
        <v/>
      </c>
      <c r="BG329" t="str">
        <f ca="1">IF($E328="","",IF($F329="",BG328,IF(AND($M329=1,BG$9&gt;$B$9),"",IF(AND($M329=1,BG$9&lt;=$B$9),LOOKUP(BG$9,$A$12:$A$111,$B$12:$B$111),IF(AND($H329=-1,BH$9=$R328),"",IF($H329=-1,BH328,IF(AND($H329=1,BF$9=$R328),$J329,IF($H329=1,BG328,""))))))))</f>
        <v/>
      </c>
      <c r="BH329" t="str">
        <f ca="1">IF($E328="","",IF($F329="",BH328,IF(AND($M329=1,BH$9&gt;$B$9),"",IF(AND($M329=1,BH$9&lt;=$B$9),LOOKUP(BH$9,$A$12:$A$111,$B$12:$B$111),IF(AND($H329=-1,BI$9=$R328),"",IF($H329=-1,BI328,IF(AND($H329=1,BG$9=$R328),$J329,IF($H329=1,BH328,""))))))))</f>
        <v/>
      </c>
      <c r="BI329" t="str">
        <f ca="1">IF($E328="","",IF($F329="",BI328,IF(AND($M329=1,BI$9&gt;$B$9),"",IF(AND($M329=1,BI$9&lt;=$B$9),LOOKUP(BI$9,$A$12:$A$111,$B$12:$B$111),IF(AND($H329=-1,BJ$9=$R328),"",IF($H329=-1,BJ328,IF(AND($H329=1,BH$9=$R328),$J329,IF($H329=1,BI328,""))))))))</f>
        <v/>
      </c>
      <c r="BJ329" t="str">
        <f ca="1">IF($E328="","",IF($F329="",BJ328,IF(AND($M329=1,BJ$9&gt;$B$9),"",IF(AND($M329=1,BJ$9&lt;=$B$9),LOOKUP(BJ$9,$A$12:$A$111,$B$12:$B$111),IF(AND($H329=-1,BK$9=$R328),"",IF($H329=-1,BK328,IF(AND($H329=1,BI$9=$R328),$J329,IF($H329=1,BJ328,""))))))))</f>
        <v/>
      </c>
      <c r="BK329" t="str">
        <f ca="1">IF($E328="","",IF($F329="",BK328,IF(AND($M329=1,BK$9&gt;$B$9),"",IF(AND($M329=1,BK$9&lt;=$B$9),LOOKUP(BK$9,$A$12:$A$111,$B$12:$B$111),IF(AND($H329=-1,BL$9=$R328),"",IF($H329=-1,BL328,IF(AND($H329=1,BJ$9=$R328),$J329,IF($H329=1,BK328,""))))))))</f>
        <v/>
      </c>
      <c r="BL329" t="str">
        <f ca="1">IF($E328="","",IF($F329="",BL328,IF(AND($M329=1,BL$9&gt;$B$9),"",IF(AND($M329=1,BL$9&lt;=$B$9),LOOKUP(BL$9,$A$12:$A$111,$B$12:$B$111),IF(AND($H329=-1,BM$9=$R328),"",IF($H329=-1,BM328,IF(AND($H329=1,BK$9=$R328),$J329,IF($H329=1,BL328,""))))))))</f>
        <v/>
      </c>
      <c r="BM329" t="str">
        <f ca="1">IF($E328="","",IF($F329="",BM328,IF(AND($M329=1,BM$9&gt;$B$9),"",IF(AND($M329=1,BM$9&lt;=$B$9),LOOKUP(BM$9,$A$12:$A$111,$B$12:$B$111),IF(AND($H329=-1,BN$9=$R328),"",IF($H329=-1,BN328,IF(AND($H329=1,BL$9=$R328),$J329,IF($H329=1,BM328,""))))))))</f>
        <v/>
      </c>
      <c r="BN329">
        <f ca="1">IF($E328="","",IF($F329="",BN328,IF(AND($M329=1,BN$9&gt;$B$9),"",IF(AND($M329=1,BN$9&lt;=$B$9),LOOKUP(BN$9,$A$12:$A$111,$B$12:$B$111),IF(AND($H329=-1,BO$9=$R328),"",IF($H329=-1,BO328,IF(AND($H329=1,BM$9=$R328),$J329,IF($H329=1,BN328,""))))))))</f>
        <v>0</v>
      </c>
      <c r="BO329">
        <f ca="1">IF($E328="","",IF($F329="",BO328,IF(AND($M329=1,BO$9&gt;$B$9),"",IF(AND($M329=1,BO$9&lt;=$B$9),LOOKUP(BO$9,$A$12:$A$111,$B$12:$B$111),IF(AND($H329=-1,BP$9=$R328),"",IF($H329=-1,BP328,IF(AND($H329=1,BN$9=$R328),$J329,IF($H329=1,BO328,""))))))))</f>
        <v>0</v>
      </c>
      <c r="BP329">
        <f ca="1">IF($E328="","",IF($F329="",BP328,IF(AND($M329=1,BP$9&gt;$B$9),"",IF(AND($M329=1,BP$9&lt;=$B$9),LOOKUP(BP$9,$A$12:$A$111,$B$12:$B$111),IF(AND($H329=-1,BQ$9=$R328),"",IF($H329=-1,BQ328,IF(AND($H329=1,BO$9=$R328),$J329,IF($H329=1,BP328,""))))))))</f>
        <v>0</v>
      </c>
    </row>
    <row r="330" spans="4:68" x14ac:dyDescent="0.25">
      <c r="D330" s="4">
        <v>320</v>
      </c>
      <c r="E330" s="1">
        <f t="shared" ca="1" si="39"/>
        <v>10</v>
      </c>
      <c r="F330" t="str">
        <f ca="1">IF(E329="","",IF(AND(B$3="Last",G329="Zero"),F329,IF(B$3="Last",G329,IF(AND(B$3="2nd last",G328="Zero"),F329,IF(B$3="2nd last",G328,IF(AND(B$3="Opposite",G329="Zero"),F329,IF(AND(B$3="Opposite",G329="Red"),"Black",IF(AND(B$3="Opposite",G329="Black"),"Red",IF(AND(B$3="Opposite",G329="Odd"),"Even",IF(AND(B$3="Opposite",G329="Even"),"Odd",IF(AND(B$3="Opposite",G329="High"),"Low",IF(AND(B$3="Opposite",G329="Low"),"High",IF(COUNTIF(Refs!$E$5:$I$6,B$3)=1,RevLab!B$3,"")))))))))))))</f>
        <v>Black</v>
      </c>
      <c r="G330" t="str">
        <f ca="1">IF(E330="","",IF(B$2="Red/Black",LOOKUP(E330,Refs!D:D,Refs!F:F),IF(B$2="High/Low",LOOKUP(E330,Refs!D:D,Refs!H:H),IF(B$2="Odd/Even",LOOKUP(E330,Refs!D:D,Refs!J:J),""))))</f>
        <v>Black</v>
      </c>
      <c r="H330">
        <f t="shared" ca="1" si="40"/>
        <v>1</v>
      </c>
      <c r="I330">
        <f ca="1">IF(E329="","",IF(F330="","",IF(AND(R329&gt;1,P329+Q329&gt;=$B$4),$B$4,IF(R329=1,P329,P329+Q329))))</f>
        <v>14</v>
      </c>
      <c r="J330">
        <f t="shared" ca="1" si="41"/>
        <v>14</v>
      </c>
      <c r="K330">
        <f t="shared" ca="1" si="43"/>
        <v>-341</v>
      </c>
      <c r="L330">
        <f t="shared" ca="1" si="44"/>
        <v>86</v>
      </c>
      <c r="M330">
        <f t="shared" ca="1" si="42"/>
        <v>0</v>
      </c>
      <c r="P330">
        <f t="shared" ca="1" si="36"/>
        <v>4</v>
      </c>
      <c r="Q330">
        <f t="shared" ca="1" si="37"/>
        <v>14</v>
      </c>
      <c r="R330" s="2">
        <f t="shared" ca="1" si="38"/>
        <v>5</v>
      </c>
      <c r="S330" s="4">
        <f ca="1">IF(E329="","",IF($F330="",S329,IF($M330=1,LOOKUP(S$9,$A$12:$A$111,$B$12:$B$111),IF(AND($H330=-1,T$9=$R329),"",IF($H330=-1,T329,IF($H330=1,S329))))))</f>
        <v>4</v>
      </c>
      <c r="T330">
        <f ca="1">IF($E329="","",IF($F330="",T329,IF(AND($M330=1,T$9&gt;$B$9),"",IF(AND($M330=1,T$9&lt;=$B$9),LOOKUP(T$9,$A$12:$A$111,$B$12:$B$111),IF(AND($H330=-1,U$9=$R329),"",IF($H330=-1,U329,IF(AND($H330=1,S$9=$R329),$J330,IF($H330=1,T329,""))))))))</f>
        <v>5</v>
      </c>
      <c r="U330">
        <f ca="1">IF($E329="","",IF($F330="",U329,IF(AND($M330=1,U$9&gt;$B$9),"",IF(AND($M330=1,U$9&lt;=$B$9),LOOKUP(U$9,$A$12:$A$111,$B$12:$B$111),IF(AND($H330=-1,V$9=$R329),"",IF($H330=-1,V329,IF(AND($H330=1,T$9=$R329),$J330,IF($H330=1,U329,""))))))))</f>
        <v>6</v>
      </c>
      <c r="V330">
        <f ca="1">IF($E329="","",IF($F330="",V329,IF(AND($M330=1,V$9&gt;$B$9),"",IF(AND($M330=1,V$9&lt;=$B$9),LOOKUP(V$9,$A$12:$A$111,$B$12:$B$111),IF(AND($H330=-1,W$9=$R329),"",IF($H330=-1,W329,IF(AND($H330=1,U$9=$R329),$J330,IF($H330=1,V329,""))))))))</f>
        <v>10</v>
      </c>
      <c r="W330">
        <f ca="1">IF($E329="","",IF($F330="",W329,IF(AND($M330=1,W$9&gt;$B$9),"",IF(AND($M330=1,W$9&lt;=$B$9),LOOKUP(W$9,$A$12:$A$111,$B$12:$B$111),IF(AND($H330=-1,X$9=$R329),"",IF($H330=-1,X329,IF(AND($H330=1,V$9=$R329),$J330,IF($H330=1,W329,""))))))))</f>
        <v>14</v>
      </c>
      <c r="X330" t="str">
        <f ca="1">IF($E329="","",IF($F330="",X329,IF(AND($M330=1,X$9&gt;$B$9),"",IF(AND($M330=1,X$9&lt;=$B$9),LOOKUP(X$9,$A$12:$A$111,$B$12:$B$111),IF(AND($H330=-1,Y$9=$R329),"",IF($H330=-1,Y329,IF(AND($H330=1,W$9=$R329),$J330,IF($H330=1,X329,""))))))))</f>
        <v/>
      </c>
      <c r="Y330" t="str">
        <f ca="1">IF($E329="","",IF($F330="",Y329,IF(AND($M330=1,Y$9&gt;$B$9),"",IF(AND($M330=1,Y$9&lt;=$B$9),LOOKUP(Y$9,$A$12:$A$111,$B$12:$B$111),IF(AND($H330=-1,Z$9=$R329),"",IF($H330=-1,Z329,IF(AND($H330=1,X$9=$R329),$J330,IF($H330=1,Y329,""))))))))</f>
        <v/>
      </c>
      <c r="Z330" t="str">
        <f ca="1">IF($E329="","",IF($F330="",Z329,IF(AND($M330=1,Z$9&gt;$B$9),"",IF(AND($M330=1,Z$9&lt;=$B$9),LOOKUP(Z$9,$A$12:$A$111,$B$12:$B$111),IF(AND($H330=-1,AA$9=$R329),"",IF($H330=-1,AA329,IF(AND($H330=1,Y$9=$R329),$J330,IF($H330=1,Z329,""))))))))</f>
        <v/>
      </c>
      <c r="AA330" t="str">
        <f ca="1">IF($E329="","",IF($F330="",AA329,IF(AND($M330=1,AA$9&gt;$B$9),"",IF(AND($M330=1,AA$9&lt;=$B$9),LOOKUP(AA$9,$A$12:$A$111,$B$12:$B$111),IF(AND($H330=-1,AB$9=$R329),"",IF($H330=-1,AB329,IF(AND($H330=1,Z$9=$R329),$J330,IF($H330=1,AA329,""))))))))</f>
        <v/>
      </c>
      <c r="AB330" t="str">
        <f ca="1">IF($E329="","",IF($F330="",AB329,IF(AND($M330=1,AB$9&gt;$B$9),"",IF(AND($M330=1,AB$9&lt;=$B$9),LOOKUP(AB$9,$A$12:$A$111,$B$12:$B$111),IF(AND($H330=-1,AC$9=$R329),"",IF($H330=-1,AC329,IF(AND($H330=1,AA$9=$R329),$J330,IF($H330=1,AB329,""))))))))</f>
        <v/>
      </c>
      <c r="AC330" t="str">
        <f ca="1">IF($E329="","",IF($F330="",AC329,IF(AND($M330=1,AC$9&gt;$B$9),"",IF(AND($M330=1,AC$9&lt;=$B$9),LOOKUP(AC$9,$A$12:$A$111,$B$12:$B$111),IF(AND($H330=-1,AD$9=$R329),"",IF($H330=-1,AD329,IF(AND($H330=1,AB$9=$R329),$J330,IF($H330=1,AC329,""))))))))</f>
        <v/>
      </c>
      <c r="AD330" t="str">
        <f ca="1">IF($E329="","",IF($F330="",AD329,IF(AND($M330=1,AD$9&gt;$B$9),"",IF(AND($M330=1,AD$9&lt;=$B$9),LOOKUP(AD$9,$A$12:$A$111,$B$12:$B$111),IF(AND($H330=-1,AE$9=$R329),"",IF($H330=-1,AE329,IF(AND($H330=1,AC$9=$R329),$J330,IF($H330=1,AD329,""))))))))</f>
        <v/>
      </c>
      <c r="AE330" t="str">
        <f ca="1">IF($E329="","",IF($F330="",AE329,IF(AND($M330=1,AE$9&gt;$B$9),"",IF(AND($M330=1,AE$9&lt;=$B$9),LOOKUP(AE$9,$A$12:$A$111,$B$12:$B$111),IF(AND($H330=-1,AF$9=$R329),"",IF($H330=-1,AF329,IF(AND($H330=1,AD$9=$R329),$J330,IF($H330=1,AE329,""))))))))</f>
        <v/>
      </c>
      <c r="AF330" t="str">
        <f ca="1">IF($E329="","",IF($F330="",AF329,IF(AND($M330=1,AF$9&gt;$B$9),"",IF(AND($M330=1,AF$9&lt;=$B$9),LOOKUP(AF$9,$A$12:$A$111,$B$12:$B$111),IF(AND($H330=-1,AG$9=$R329),"",IF($H330=-1,AG329,IF(AND($H330=1,AE$9=$R329),$J330,IF($H330=1,AF329,""))))))))</f>
        <v/>
      </c>
      <c r="AG330" t="str">
        <f ca="1">IF($E329="","",IF($F330="",AG329,IF(AND($M330=1,AG$9&gt;$B$9),"",IF(AND($M330=1,AG$9&lt;=$B$9),LOOKUP(AG$9,$A$12:$A$111,$B$12:$B$111),IF(AND($H330=-1,AH$9=$R329),"",IF($H330=-1,AH329,IF(AND($H330=1,AF$9=$R329),$J330,IF($H330=1,AG329,""))))))))</f>
        <v/>
      </c>
      <c r="AH330" t="str">
        <f ca="1">IF($E329="","",IF($F330="",AH329,IF(AND($M330=1,AH$9&gt;$B$9),"",IF(AND($M330=1,AH$9&lt;=$B$9),LOOKUP(AH$9,$A$12:$A$111,$B$12:$B$111),IF(AND($H330=-1,AI$9=$R329),"",IF($H330=-1,AI329,IF(AND($H330=1,AG$9=$R329),$J330,IF($H330=1,AH329,""))))))))</f>
        <v/>
      </c>
      <c r="AI330" t="str">
        <f ca="1">IF($E329="","",IF($F330="",AI329,IF(AND($M330=1,AI$9&gt;$B$9),"",IF(AND($M330=1,AI$9&lt;=$B$9),LOOKUP(AI$9,$A$12:$A$111,$B$12:$B$111),IF(AND($H330=-1,AJ$9=$R329),"",IF($H330=-1,AJ329,IF(AND($H330=1,AH$9=$R329),$J330,IF($H330=1,AI329,""))))))))</f>
        <v/>
      </c>
      <c r="AJ330" t="str">
        <f ca="1">IF($E329="","",IF($F330="",AJ329,IF(AND($M330=1,AJ$9&gt;$B$9),"",IF(AND($M330=1,AJ$9&lt;=$B$9),LOOKUP(AJ$9,$A$12:$A$111,$B$12:$B$111),IF(AND($H330=-1,AK$9=$R329),"",IF($H330=-1,AK329,IF(AND($H330=1,AI$9=$R329),$J330,IF($H330=1,AJ329,""))))))))</f>
        <v/>
      </c>
      <c r="AK330" t="str">
        <f ca="1">IF($E329="","",IF($F330="",AK329,IF(AND($M330=1,AK$9&gt;$B$9),"",IF(AND($M330=1,AK$9&lt;=$B$9),LOOKUP(AK$9,$A$12:$A$111,$B$12:$B$111),IF(AND($H330=-1,AL$9=$R329),"",IF($H330=-1,AL329,IF(AND($H330=1,AJ$9=$R329),$J330,IF($H330=1,AK329,""))))))))</f>
        <v/>
      </c>
      <c r="AL330" t="str">
        <f ca="1">IF($E329="","",IF($F330="",AL329,IF(AND($M330=1,AL$9&gt;$B$9),"",IF(AND($M330=1,AL$9&lt;=$B$9),LOOKUP(AL$9,$A$12:$A$111,$B$12:$B$111),IF(AND($H330=-1,AM$9=$R329),"",IF($H330=-1,AM329,IF(AND($H330=1,AK$9=$R329),$J330,IF($H330=1,AL329,""))))))))</f>
        <v/>
      </c>
      <c r="AM330" t="str">
        <f ca="1">IF($E329="","",IF($F330="",AM329,IF(AND($M330=1,AM$9&gt;$B$9),"",IF(AND($M330=1,AM$9&lt;=$B$9),LOOKUP(AM$9,$A$12:$A$111,$B$12:$B$111),IF(AND($H330=-1,AN$9=$R329),"",IF($H330=-1,AN329,IF(AND($H330=1,AL$9=$R329),$J330,IF($H330=1,AM329,""))))))))</f>
        <v/>
      </c>
      <c r="AN330" t="str">
        <f ca="1">IF($E329="","",IF($F330="",AN329,IF(AND($M330=1,AN$9&gt;$B$9),"",IF(AND($M330=1,AN$9&lt;=$B$9),LOOKUP(AN$9,$A$12:$A$111,$B$12:$B$111),IF(AND($H330=-1,AO$9=$R329),"",IF($H330=-1,AO329,IF(AND($H330=1,AM$9=$R329),$J330,IF($H330=1,AN329,""))))))))</f>
        <v/>
      </c>
      <c r="AO330" t="str">
        <f ca="1">IF($E329="","",IF($F330="",AO329,IF(AND($M330=1,AO$9&gt;$B$9),"",IF(AND($M330=1,AO$9&lt;=$B$9),LOOKUP(AO$9,$A$12:$A$111,$B$12:$B$111),IF(AND($H330=-1,AP$9=$R329),"",IF($H330=-1,AP329,IF(AND($H330=1,AN$9=$R329),$J330,IF($H330=1,AO329,""))))))))</f>
        <v/>
      </c>
      <c r="AP330" t="str">
        <f ca="1">IF($E329="","",IF($F330="",AP329,IF(AND($M330=1,AP$9&gt;$B$9),"",IF(AND($M330=1,AP$9&lt;=$B$9),LOOKUP(AP$9,$A$12:$A$111,$B$12:$B$111),IF(AND($H330=-1,AQ$9=$R329),"",IF($H330=-1,AQ329,IF(AND($H330=1,AO$9=$R329),$J330,IF($H330=1,AP329,""))))))))</f>
        <v/>
      </c>
      <c r="AQ330" t="str">
        <f ca="1">IF($E329="","",IF($F330="",AQ329,IF(AND($M330=1,AQ$9&gt;$B$9),"",IF(AND($M330=1,AQ$9&lt;=$B$9),LOOKUP(AQ$9,$A$12:$A$111,$B$12:$B$111),IF(AND($H330=-1,AR$9=$R329),"",IF($H330=-1,AR329,IF(AND($H330=1,AP$9=$R329),$J330,IF($H330=1,AQ329,""))))))))</f>
        <v/>
      </c>
      <c r="AR330" t="str">
        <f ca="1">IF($E329="","",IF($F330="",AR329,IF(AND($M330=1,AR$9&gt;$B$9),"",IF(AND($M330=1,AR$9&lt;=$B$9),LOOKUP(AR$9,$A$12:$A$111,$B$12:$B$111),IF(AND($H330=-1,AS$9=$R329),"",IF($H330=-1,AS329,IF(AND($H330=1,AQ$9=$R329),$J330,IF($H330=1,AR329,""))))))))</f>
        <v/>
      </c>
      <c r="AS330" t="str">
        <f ca="1">IF($E329="","",IF($F330="",AS329,IF(AND($M330=1,AS$9&gt;$B$9),"",IF(AND($M330=1,AS$9&lt;=$B$9),LOOKUP(AS$9,$A$12:$A$111,$B$12:$B$111),IF(AND($H330=-1,AT$9=$R329),"",IF($H330=-1,AT329,IF(AND($H330=1,AR$9=$R329),$J330,IF($H330=1,AS329,""))))))))</f>
        <v/>
      </c>
      <c r="AT330" t="str">
        <f ca="1">IF($E329="","",IF($F330="",AT329,IF(AND($M330=1,AT$9&gt;$B$9),"",IF(AND($M330=1,AT$9&lt;=$B$9),LOOKUP(AT$9,$A$12:$A$111,$B$12:$B$111),IF(AND($H330=-1,AU$9=$R329),"",IF($H330=-1,AU329,IF(AND($H330=1,AS$9=$R329),$J330,IF($H330=1,AT329,""))))))))</f>
        <v/>
      </c>
      <c r="AU330" t="str">
        <f ca="1">IF($E329="","",IF($F330="",AU329,IF(AND($M330=1,AU$9&gt;$B$9),"",IF(AND($M330=1,AU$9&lt;=$B$9),LOOKUP(AU$9,$A$12:$A$111,$B$12:$B$111),IF(AND($H330=-1,AV$9=$R329),"",IF($H330=-1,AV329,IF(AND($H330=1,AT$9=$R329),$J330,IF($H330=1,AU329,""))))))))</f>
        <v/>
      </c>
      <c r="AV330" t="str">
        <f ca="1">IF($E329="","",IF($F330="",AV329,IF(AND($M330=1,AV$9&gt;$B$9),"",IF(AND($M330=1,AV$9&lt;=$B$9),LOOKUP(AV$9,$A$12:$A$111,$B$12:$B$111),IF(AND($H330=-1,AW$9=$R329),"",IF($H330=-1,AW329,IF(AND($H330=1,AU$9=$R329),$J330,IF($H330=1,AV329,""))))))))</f>
        <v/>
      </c>
      <c r="AW330" t="str">
        <f ca="1">IF($E329="","",IF($F330="",AW329,IF(AND($M330=1,AW$9&gt;$B$9),"",IF(AND($M330=1,AW$9&lt;=$B$9),LOOKUP(AW$9,$A$12:$A$111,$B$12:$B$111),IF(AND($H330=-1,AX$9=$R329),"",IF($H330=-1,AX329,IF(AND($H330=1,AV$9=$R329),$J330,IF($H330=1,AW329,""))))))))</f>
        <v/>
      </c>
      <c r="AX330" t="str">
        <f ca="1">IF($E329="","",IF($F330="",AX329,IF(AND($M330=1,AX$9&gt;$B$9),"",IF(AND($M330=1,AX$9&lt;=$B$9),LOOKUP(AX$9,$A$12:$A$111,$B$12:$B$111),IF(AND($H330=-1,AY$9=$R329),"",IF($H330=-1,AY329,IF(AND($H330=1,AW$9=$R329),$J330,IF($H330=1,AX329,""))))))))</f>
        <v/>
      </c>
      <c r="AY330" t="str">
        <f ca="1">IF($E329="","",IF($F330="",AY329,IF(AND($M330=1,AY$9&gt;$B$9),"",IF(AND($M330=1,AY$9&lt;=$B$9),LOOKUP(AY$9,$A$12:$A$111,$B$12:$B$111),IF(AND($H330=-1,AZ$9=$R329),"",IF($H330=-1,AZ329,IF(AND($H330=1,AX$9=$R329),$J330,IF($H330=1,AY329,""))))))))</f>
        <v/>
      </c>
      <c r="AZ330" t="str">
        <f ca="1">IF($E329="","",IF($F330="",AZ329,IF(AND($M330=1,AZ$9&gt;$B$9),"",IF(AND($M330=1,AZ$9&lt;=$B$9),LOOKUP(AZ$9,$A$12:$A$111,$B$12:$B$111),IF(AND($H330=-1,BA$9=$R329),"",IF($H330=-1,BA329,IF(AND($H330=1,AY$9=$R329),$J330,IF($H330=1,AZ329,""))))))))</f>
        <v/>
      </c>
      <c r="BA330" t="str">
        <f ca="1">IF($E329="","",IF($F330="",BA329,IF(AND($M330=1,BA$9&gt;$B$9),"",IF(AND($M330=1,BA$9&lt;=$B$9),LOOKUP(BA$9,$A$12:$A$111,$B$12:$B$111),IF(AND($H330=-1,BB$9=$R329),"",IF($H330=-1,BB329,IF(AND($H330=1,AZ$9=$R329),$J330,IF($H330=1,BA329,""))))))))</f>
        <v/>
      </c>
      <c r="BB330" t="str">
        <f ca="1">IF($E329="","",IF($F330="",BB329,IF(AND($M330=1,BB$9&gt;$B$9),"",IF(AND($M330=1,BB$9&lt;=$B$9),LOOKUP(BB$9,$A$12:$A$111,$B$12:$B$111),IF(AND($H330=-1,BC$9=$R329),"",IF($H330=-1,BC329,IF(AND($H330=1,BA$9=$R329),$J330,IF($H330=1,BB329,""))))))))</f>
        <v/>
      </c>
      <c r="BC330" t="str">
        <f ca="1">IF($E329="","",IF($F330="",BC329,IF(AND($M330=1,BC$9&gt;$B$9),"",IF(AND($M330=1,BC$9&lt;=$B$9),LOOKUP(BC$9,$A$12:$A$111,$B$12:$B$111),IF(AND($H330=-1,BD$9=$R329),"",IF($H330=-1,BD329,IF(AND($H330=1,BB$9=$R329),$J330,IF($H330=1,BC329,""))))))))</f>
        <v/>
      </c>
      <c r="BD330" t="str">
        <f ca="1">IF($E329="","",IF($F330="",BD329,IF(AND($M330=1,BD$9&gt;$B$9),"",IF(AND($M330=1,BD$9&lt;=$B$9),LOOKUP(BD$9,$A$12:$A$111,$B$12:$B$111),IF(AND($H330=-1,BE$9=$R329),"",IF($H330=-1,BE329,IF(AND($H330=1,BC$9=$R329),$J330,IF($H330=1,BD329,""))))))))</f>
        <v/>
      </c>
      <c r="BE330" t="str">
        <f ca="1">IF($E329="","",IF($F330="",BE329,IF(AND($M330=1,BE$9&gt;$B$9),"",IF(AND($M330=1,BE$9&lt;=$B$9),LOOKUP(BE$9,$A$12:$A$111,$B$12:$B$111),IF(AND($H330=-1,BF$9=$R329),"",IF($H330=-1,BF329,IF(AND($H330=1,BD$9=$R329),$J330,IF($H330=1,BE329,""))))))))</f>
        <v/>
      </c>
      <c r="BF330" t="str">
        <f ca="1">IF($E329="","",IF($F330="",BF329,IF(AND($M330=1,BF$9&gt;$B$9),"",IF(AND($M330=1,BF$9&lt;=$B$9),LOOKUP(BF$9,$A$12:$A$111,$B$12:$B$111),IF(AND($H330=-1,BG$9=$R329),"",IF($H330=-1,BG329,IF(AND($H330=1,BE$9=$R329),$J330,IF($H330=1,BF329,""))))))))</f>
        <v/>
      </c>
      <c r="BG330" t="str">
        <f ca="1">IF($E329="","",IF($F330="",BG329,IF(AND($M330=1,BG$9&gt;$B$9),"",IF(AND($M330=1,BG$9&lt;=$B$9),LOOKUP(BG$9,$A$12:$A$111,$B$12:$B$111),IF(AND($H330=-1,BH$9=$R329),"",IF($H330=-1,BH329,IF(AND($H330=1,BF$9=$R329),$J330,IF($H330=1,BG329,""))))))))</f>
        <v/>
      </c>
      <c r="BH330" t="str">
        <f ca="1">IF($E329="","",IF($F330="",BH329,IF(AND($M330=1,BH$9&gt;$B$9),"",IF(AND($M330=1,BH$9&lt;=$B$9),LOOKUP(BH$9,$A$12:$A$111,$B$12:$B$111),IF(AND($H330=-1,BI$9=$R329),"",IF($H330=-1,BI329,IF(AND($H330=1,BG$9=$R329),$J330,IF($H330=1,BH329,""))))))))</f>
        <v/>
      </c>
      <c r="BI330" t="str">
        <f ca="1">IF($E329="","",IF($F330="",BI329,IF(AND($M330=1,BI$9&gt;$B$9),"",IF(AND($M330=1,BI$9&lt;=$B$9),LOOKUP(BI$9,$A$12:$A$111,$B$12:$B$111),IF(AND($H330=-1,BJ$9=$R329),"",IF($H330=-1,BJ329,IF(AND($H330=1,BH$9=$R329),$J330,IF($H330=1,BI329,""))))))))</f>
        <v/>
      </c>
      <c r="BJ330" t="str">
        <f ca="1">IF($E329="","",IF($F330="",BJ329,IF(AND($M330=1,BJ$9&gt;$B$9),"",IF(AND($M330=1,BJ$9&lt;=$B$9),LOOKUP(BJ$9,$A$12:$A$111,$B$12:$B$111),IF(AND($H330=-1,BK$9=$R329),"",IF($H330=-1,BK329,IF(AND($H330=1,BI$9=$R329),$J330,IF($H330=1,BJ329,""))))))))</f>
        <v/>
      </c>
      <c r="BK330" t="str">
        <f ca="1">IF($E329="","",IF($F330="",BK329,IF(AND($M330=1,BK$9&gt;$B$9),"",IF(AND($M330=1,BK$9&lt;=$B$9),LOOKUP(BK$9,$A$12:$A$111,$B$12:$B$111),IF(AND($H330=-1,BL$9=$R329),"",IF($H330=-1,BL329,IF(AND($H330=1,BJ$9=$R329),$J330,IF($H330=1,BK329,""))))))))</f>
        <v/>
      </c>
      <c r="BL330" t="str">
        <f ca="1">IF($E329="","",IF($F330="",BL329,IF(AND($M330=1,BL$9&gt;$B$9),"",IF(AND($M330=1,BL$9&lt;=$B$9),LOOKUP(BL$9,$A$12:$A$111,$B$12:$B$111),IF(AND($H330=-1,BM$9=$R329),"",IF($H330=-1,BM329,IF(AND($H330=1,BK$9=$R329),$J330,IF($H330=1,BL329,""))))))))</f>
        <v/>
      </c>
      <c r="BM330" t="str">
        <f ca="1">IF($E329="","",IF($F330="",BM329,IF(AND($M330=1,BM$9&gt;$B$9),"",IF(AND($M330=1,BM$9&lt;=$B$9),LOOKUP(BM$9,$A$12:$A$111,$B$12:$B$111),IF(AND($H330=-1,BN$9=$R329),"",IF($H330=-1,BN329,IF(AND($H330=1,BL$9=$R329),$J330,IF($H330=1,BM329,""))))))))</f>
        <v/>
      </c>
      <c r="BN330">
        <f ca="1">IF($E329="","",IF($F330="",BN329,IF(AND($M330=1,BN$9&gt;$B$9),"",IF(AND($M330=1,BN$9&lt;=$B$9),LOOKUP(BN$9,$A$12:$A$111,$B$12:$B$111),IF(AND($H330=-1,BO$9=$R329),"",IF($H330=-1,BO329,IF(AND($H330=1,BM$9=$R329),$J330,IF($H330=1,BN329,""))))))))</f>
        <v>0</v>
      </c>
      <c r="BO330">
        <f ca="1">IF($E329="","",IF($F330="",BO329,IF(AND($M330=1,BO$9&gt;$B$9),"",IF(AND($M330=1,BO$9&lt;=$B$9),LOOKUP(BO$9,$A$12:$A$111,$B$12:$B$111),IF(AND($H330=-1,BP$9=$R329),"",IF($H330=-1,BP329,IF(AND($H330=1,BN$9=$R329),$J330,IF($H330=1,BO329,""))))))))</f>
        <v>0</v>
      </c>
      <c r="BP330">
        <f ca="1">IF($E329="","",IF($F330="",BP329,IF(AND($M330=1,BP$9&gt;$B$9),"",IF(AND($M330=1,BP$9&lt;=$B$9),LOOKUP(BP$9,$A$12:$A$111,$B$12:$B$111),IF(AND($H330=-1,BQ$9=$R329),"",IF($H330=-1,BQ329,IF(AND($H330=1,BO$9=$R329),$J330,IF($H330=1,BP329,""))))))))</f>
        <v>0</v>
      </c>
    </row>
    <row r="331" spans="4:68" x14ac:dyDescent="0.25">
      <c r="D331" s="4">
        <v>321</v>
      </c>
      <c r="E331" s="1">
        <f t="shared" ca="1" si="39"/>
        <v>3</v>
      </c>
      <c r="F331" t="str">
        <f ca="1">IF(E330="","",IF(AND(B$3="Last",G330="Zero"),F330,IF(B$3="Last",G330,IF(AND(B$3="2nd last",G329="Zero"),F330,IF(B$3="2nd last",G329,IF(AND(B$3="Opposite",G330="Zero"),F330,IF(AND(B$3="Opposite",G330="Red"),"Black",IF(AND(B$3="Opposite",G330="Black"),"Red",IF(AND(B$3="Opposite",G330="Odd"),"Even",IF(AND(B$3="Opposite",G330="Even"),"Odd",IF(AND(B$3="Opposite",G330="High"),"Low",IF(AND(B$3="Opposite",G330="Low"),"High",IF(COUNTIF(Refs!$E$5:$I$6,B$3)=1,RevLab!B$3,"")))))))))))))</f>
        <v>Black</v>
      </c>
      <c r="G331" t="str">
        <f ca="1">IF(E331="","",IF(B$2="Red/Black",LOOKUP(E331,Refs!D:D,Refs!F:F),IF(B$2="High/Low",LOOKUP(E331,Refs!D:D,Refs!H:H),IF(B$2="Odd/Even",LOOKUP(E331,Refs!D:D,Refs!J:J),""))))</f>
        <v>Red</v>
      </c>
      <c r="H331">
        <f t="shared" ca="1" si="40"/>
        <v>-1</v>
      </c>
      <c r="I331">
        <f ca="1">IF(E330="","",IF(F331="","",IF(AND(R330&gt;1,P330+Q330&gt;=$B$4),$B$4,IF(R330=1,P330,P330+Q330))))</f>
        <v>18</v>
      </c>
      <c r="J331">
        <f t="shared" ca="1" si="41"/>
        <v>-18</v>
      </c>
      <c r="K331">
        <f t="shared" ca="1" si="43"/>
        <v>-359</v>
      </c>
      <c r="L331">
        <f t="shared" ca="1" si="44"/>
        <v>86</v>
      </c>
      <c r="M331">
        <f t="shared" ca="1" si="42"/>
        <v>0</v>
      </c>
      <c r="P331">
        <f t="shared" ref="P331:P394" ca="1" si="45">IF(E331="","",S331)</f>
        <v>5</v>
      </c>
      <c r="Q331">
        <f t="shared" ref="Q331:Q394" ca="1" si="46">IF(E331="","",MAX(S331:DN331))</f>
        <v>10</v>
      </c>
      <c r="R331" s="2">
        <f t="shared" ref="R331:R394" ca="1" si="47">IF(E331="","",COUNTIF(S331:DN331,"&gt;0"))</f>
        <v>3</v>
      </c>
      <c r="S331" s="4">
        <f ca="1">IF(E330="","",IF($F331="",S330,IF($M331=1,LOOKUP(S$9,$A$12:$A$111,$B$12:$B$111),IF(AND($H331=-1,T$9=$R330),"",IF($H331=-1,T330,IF($H331=1,S330))))))</f>
        <v>5</v>
      </c>
      <c r="T331">
        <f ca="1">IF($E330="","",IF($F331="",T330,IF(AND($M331=1,T$9&gt;$B$9),"",IF(AND($M331=1,T$9&lt;=$B$9),LOOKUP(T$9,$A$12:$A$111,$B$12:$B$111),IF(AND($H331=-1,U$9=$R330),"",IF($H331=-1,U330,IF(AND($H331=1,S$9=$R330),$J331,IF($H331=1,T330,""))))))))</f>
        <v>6</v>
      </c>
      <c r="U331">
        <f ca="1">IF($E330="","",IF($F331="",U330,IF(AND($M331=1,U$9&gt;$B$9),"",IF(AND($M331=1,U$9&lt;=$B$9),LOOKUP(U$9,$A$12:$A$111,$B$12:$B$111),IF(AND($H331=-1,V$9=$R330),"",IF($H331=-1,V330,IF(AND($H331=1,T$9=$R330),$J331,IF($H331=1,U330,""))))))))</f>
        <v>10</v>
      </c>
      <c r="V331" t="str">
        <f ca="1">IF($E330="","",IF($F331="",V330,IF(AND($M331=1,V$9&gt;$B$9),"",IF(AND($M331=1,V$9&lt;=$B$9),LOOKUP(V$9,$A$12:$A$111,$B$12:$B$111),IF(AND($H331=-1,W$9=$R330),"",IF($H331=-1,W330,IF(AND($H331=1,U$9=$R330),$J331,IF($H331=1,V330,""))))))))</f>
        <v/>
      </c>
      <c r="W331" t="str">
        <f ca="1">IF($E330="","",IF($F331="",W330,IF(AND($M331=1,W$9&gt;$B$9),"",IF(AND($M331=1,W$9&lt;=$B$9),LOOKUP(W$9,$A$12:$A$111,$B$12:$B$111),IF(AND($H331=-1,X$9=$R330),"",IF($H331=-1,X330,IF(AND($H331=1,V$9=$R330),$J331,IF($H331=1,W330,""))))))))</f>
        <v/>
      </c>
      <c r="X331" t="str">
        <f ca="1">IF($E330="","",IF($F331="",X330,IF(AND($M331=1,X$9&gt;$B$9),"",IF(AND($M331=1,X$9&lt;=$B$9),LOOKUP(X$9,$A$12:$A$111,$B$12:$B$111),IF(AND($H331=-1,Y$9=$R330),"",IF($H331=-1,Y330,IF(AND($H331=1,W$9=$R330),$J331,IF($H331=1,X330,""))))))))</f>
        <v/>
      </c>
      <c r="Y331" t="str">
        <f ca="1">IF($E330="","",IF($F331="",Y330,IF(AND($M331=1,Y$9&gt;$B$9),"",IF(AND($M331=1,Y$9&lt;=$B$9),LOOKUP(Y$9,$A$12:$A$111,$B$12:$B$111),IF(AND($H331=-1,Z$9=$R330),"",IF($H331=-1,Z330,IF(AND($H331=1,X$9=$R330),$J331,IF($H331=1,Y330,""))))))))</f>
        <v/>
      </c>
      <c r="Z331" t="str">
        <f ca="1">IF($E330="","",IF($F331="",Z330,IF(AND($M331=1,Z$9&gt;$B$9),"",IF(AND($M331=1,Z$9&lt;=$B$9),LOOKUP(Z$9,$A$12:$A$111,$B$12:$B$111),IF(AND($H331=-1,AA$9=$R330),"",IF($H331=-1,AA330,IF(AND($H331=1,Y$9=$R330),$J331,IF($H331=1,Z330,""))))))))</f>
        <v/>
      </c>
      <c r="AA331" t="str">
        <f ca="1">IF($E330="","",IF($F331="",AA330,IF(AND($M331=1,AA$9&gt;$B$9),"",IF(AND($M331=1,AA$9&lt;=$B$9),LOOKUP(AA$9,$A$12:$A$111,$B$12:$B$111),IF(AND($H331=-1,AB$9=$R330),"",IF($H331=-1,AB330,IF(AND($H331=1,Z$9=$R330),$J331,IF($H331=1,AA330,""))))))))</f>
        <v/>
      </c>
      <c r="AB331" t="str">
        <f ca="1">IF($E330="","",IF($F331="",AB330,IF(AND($M331=1,AB$9&gt;$B$9),"",IF(AND($M331=1,AB$9&lt;=$B$9),LOOKUP(AB$9,$A$12:$A$111,$B$12:$B$111),IF(AND($H331=-1,AC$9=$R330),"",IF($H331=-1,AC330,IF(AND($H331=1,AA$9=$R330),$J331,IF($H331=1,AB330,""))))))))</f>
        <v/>
      </c>
      <c r="AC331" t="str">
        <f ca="1">IF($E330="","",IF($F331="",AC330,IF(AND($M331=1,AC$9&gt;$B$9),"",IF(AND($M331=1,AC$9&lt;=$B$9),LOOKUP(AC$9,$A$12:$A$111,$B$12:$B$111),IF(AND($H331=-1,AD$9=$R330),"",IF($H331=-1,AD330,IF(AND($H331=1,AB$9=$R330),$J331,IF($H331=1,AC330,""))))))))</f>
        <v/>
      </c>
      <c r="AD331" t="str">
        <f ca="1">IF($E330="","",IF($F331="",AD330,IF(AND($M331=1,AD$9&gt;$B$9),"",IF(AND($M331=1,AD$9&lt;=$B$9),LOOKUP(AD$9,$A$12:$A$111,$B$12:$B$111),IF(AND($H331=-1,AE$9=$R330),"",IF($H331=-1,AE330,IF(AND($H331=1,AC$9=$R330),$J331,IF($H331=1,AD330,""))))))))</f>
        <v/>
      </c>
      <c r="AE331" t="str">
        <f ca="1">IF($E330="","",IF($F331="",AE330,IF(AND($M331=1,AE$9&gt;$B$9),"",IF(AND($M331=1,AE$9&lt;=$B$9),LOOKUP(AE$9,$A$12:$A$111,$B$12:$B$111),IF(AND($H331=-1,AF$9=$R330),"",IF($H331=-1,AF330,IF(AND($H331=1,AD$9=$R330),$J331,IF($H331=1,AE330,""))))))))</f>
        <v/>
      </c>
      <c r="AF331" t="str">
        <f ca="1">IF($E330="","",IF($F331="",AF330,IF(AND($M331=1,AF$9&gt;$B$9),"",IF(AND($M331=1,AF$9&lt;=$B$9),LOOKUP(AF$9,$A$12:$A$111,$B$12:$B$111),IF(AND($H331=-1,AG$9=$R330),"",IF($H331=-1,AG330,IF(AND($H331=1,AE$9=$R330),$J331,IF($H331=1,AF330,""))))))))</f>
        <v/>
      </c>
      <c r="AG331" t="str">
        <f ca="1">IF($E330="","",IF($F331="",AG330,IF(AND($M331=1,AG$9&gt;$B$9),"",IF(AND($M331=1,AG$9&lt;=$B$9),LOOKUP(AG$9,$A$12:$A$111,$B$12:$B$111),IF(AND($H331=-1,AH$9=$R330),"",IF($H331=-1,AH330,IF(AND($H331=1,AF$9=$R330),$J331,IF($H331=1,AG330,""))))))))</f>
        <v/>
      </c>
      <c r="AH331" t="str">
        <f ca="1">IF($E330="","",IF($F331="",AH330,IF(AND($M331=1,AH$9&gt;$B$9),"",IF(AND($M331=1,AH$9&lt;=$B$9),LOOKUP(AH$9,$A$12:$A$111,$B$12:$B$111),IF(AND($H331=-1,AI$9=$R330),"",IF($H331=-1,AI330,IF(AND($H331=1,AG$9=$R330),$J331,IF($H331=1,AH330,""))))))))</f>
        <v/>
      </c>
      <c r="AI331" t="str">
        <f ca="1">IF($E330="","",IF($F331="",AI330,IF(AND($M331=1,AI$9&gt;$B$9),"",IF(AND($M331=1,AI$9&lt;=$B$9),LOOKUP(AI$9,$A$12:$A$111,$B$12:$B$111),IF(AND($H331=-1,AJ$9=$R330),"",IF($H331=-1,AJ330,IF(AND($H331=1,AH$9=$R330),$J331,IF($H331=1,AI330,""))))))))</f>
        <v/>
      </c>
      <c r="AJ331" t="str">
        <f ca="1">IF($E330="","",IF($F331="",AJ330,IF(AND($M331=1,AJ$9&gt;$B$9),"",IF(AND($M331=1,AJ$9&lt;=$B$9),LOOKUP(AJ$9,$A$12:$A$111,$B$12:$B$111),IF(AND($H331=-1,AK$9=$R330),"",IF($H331=-1,AK330,IF(AND($H331=1,AI$9=$R330),$J331,IF($H331=1,AJ330,""))))))))</f>
        <v/>
      </c>
      <c r="AK331" t="str">
        <f ca="1">IF($E330="","",IF($F331="",AK330,IF(AND($M331=1,AK$9&gt;$B$9),"",IF(AND($M331=1,AK$9&lt;=$B$9),LOOKUP(AK$9,$A$12:$A$111,$B$12:$B$111),IF(AND($H331=-1,AL$9=$R330),"",IF($H331=-1,AL330,IF(AND($H331=1,AJ$9=$R330),$J331,IF($H331=1,AK330,""))))))))</f>
        <v/>
      </c>
      <c r="AL331" t="str">
        <f ca="1">IF($E330="","",IF($F331="",AL330,IF(AND($M331=1,AL$9&gt;$B$9),"",IF(AND($M331=1,AL$9&lt;=$B$9),LOOKUP(AL$9,$A$12:$A$111,$B$12:$B$111),IF(AND($H331=-1,AM$9=$R330),"",IF($H331=-1,AM330,IF(AND($H331=1,AK$9=$R330),$J331,IF($H331=1,AL330,""))))))))</f>
        <v/>
      </c>
      <c r="AM331" t="str">
        <f ca="1">IF($E330="","",IF($F331="",AM330,IF(AND($M331=1,AM$9&gt;$B$9),"",IF(AND($M331=1,AM$9&lt;=$B$9),LOOKUP(AM$9,$A$12:$A$111,$B$12:$B$111),IF(AND($H331=-1,AN$9=$R330),"",IF($H331=-1,AN330,IF(AND($H331=1,AL$9=$R330),$J331,IF($H331=1,AM330,""))))))))</f>
        <v/>
      </c>
      <c r="AN331" t="str">
        <f ca="1">IF($E330="","",IF($F331="",AN330,IF(AND($M331=1,AN$9&gt;$B$9),"",IF(AND($M331=1,AN$9&lt;=$B$9),LOOKUP(AN$9,$A$12:$A$111,$B$12:$B$111),IF(AND($H331=-1,AO$9=$R330),"",IF($H331=-1,AO330,IF(AND($H331=1,AM$9=$R330),$J331,IF($H331=1,AN330,""))))))))</f>
        <v/>
      </c>
      <c r="AO331" t="str">
        <f ca="1">IF($E330="","",IF($F331="",AO330,IF(AND($M331=1,AO$9&gt;$B$9),"",IF(AND($M331=1,AO$9&lt;=$B$9),LOOKUP(AO$9,$A$12:$A$111,$B$12:$B$111),IF(AND($H331=-1,AP$9=$R330),"",IF($H331=-1,AP330,IF(AND($H331=1,AN$9=$R330),$J331,IF($H331=1,AO330,""))))))))</f>
        <v/>
      </c>
      <c r="AP331" t="str">
        <f ca="1">IF($E330="","",IF($F331="",AP330,IF(AND($M331=1,AP$9&gt;$B$9),"",IF(AND($M331=1,AP$9&lt;=$B$9),LOOKUP(AP$9,$A$12:$A$111,$B$12:$B$111),IF(AND($H331=-1,AQ$9=$R330),"",IF($H331=-1,AQ330,IF(AND($H331=1,AO$9=$R330),$J331,IF($H331=1,AP330,""))))))))</f>
        <v/>
      </c>
      <c r="AQ331" t="str">
        <f ca="1">IF($E330="","",IF($F331="",AQ330,IF(AND($M331=1,AQ$9&gt;$B$9),"",IF(AND($M331=1,AQ$9&lt;=$B$9),LOOKUP(AQ$9,$A$12:$A$111,$B$12:$B$111),IF(AND($H331=-1,AR$9=$R330),"",IF($H331=-1,AR330,IF(AND($H331=1,AP$9=$R330),$J331,IF($H331=1,AQ330,""))))))))</f>
        <v/>
      </c>
      <c r="AR331" t="str">
        <f ca="1">IF($E330="","",IF($F331="",AR330,IF(AND($M331=1,AR$9&gt;$B$9),"",IF(AND($M331=1,AR$9&lt;=$B$9),LOOKUP(AR$9,$A$12:$A$111,$B$12:$B$111),IF(AND($H331=-1,AS$9=$R330),"",IF($H331=-1,AS330,IF(AND($H331=1,AQ$9=$R330),$J331,IF($H331=1,AR330,""))))))))</f>
        <v/>
      </c>
      <c r="AS331" t="str">
        <f ca="1">IF($E330="","",IF($F331="",AS330,IF(AND($M331=1,AS$9&gt;$B$9),"",IF(AND($M331=1,AS$9&lt;=$B$9),LOOKUP(AS$9,$A$12:$A$111,$B$12:$B$111),IF(AND($H331=-1,AT$9=$R330),"",IF($H331=-1,AT330,IF(AND($H331=1,AR$9=$R330),$J331,IF($H331=1,AS330,""))))))))</f>
        <v/>
      </c>
      <c r="AT331" t="str">
        <f ca="1">IF($E330="","",IF($F331="",AT330,IF(AND($M331=1,AT$9&gt;$B$9),"",IF(AND($M331=1,AT$9&lt;=$B$9),LOOKUP(AT$9,$A$12:$A$111,$B$12:$B$111),IF(AND($H331=-1,AU$9=$R330),"",IF($H331=-1,AU330,IF(AND($H331=1,AS$9=$R330),$J331,IF($H331=1,AT330,""))))))))</f>
        <v/>
      </c>
      <c r="AU331" t="str">
        <f ca="1">IF($E330="","",IF($F331="",AU330,IF(AND($M331=1,AU$9&gt;$B$9),"",IF(AND($M331=1,AU$9&lt;=$B$9),LOOKUP(AU$9,$A$12:$A$111,$B$12:$B$111),IF(AND($H331=-1,AV$9=$R330),"",IF($H331=-1,AV330,IF(AND($H331=1,AT$9=$R330),$J331,IF($H331=1,AU330,""))))))))</f>
        <v/>
      </c>
      <c r="AV331" t="str">
        <f ca="1">IF($E330="","",IF($F331="",AV330,IF(AND($M331=1,AV$9&gt;$B$9),"",IF(AND($M331=1,AV$9&lt;=$B$9),LOOKUP(AV$9,$A$12:$A$111,$B$12:$B$111),IF(AND($H331=-1,AW$9=$R330),"",IF($H331=-1,AW330,IF(AND($H331=1,AU$9=$R330),$J331,IF($H331=1,AV330,""))))))))</f>
        <v/>
      </c>
      <c r="AW331" t="str">
        <f ca="1">IF($E330="","",IF($F331="",AW330,IF(AND($M331=1,AW$9&gt;$B$9),"",IF(AND($M331=1,AW$9&lt;=$B$9),LOOKUP(AW$9,$A$12:$A$111,$B$12:$B$111),IF(AND($H331=-1,AX$9=$R330),"",IF($H331=-1,AX330,IF(AND($H331=1,AV$9=$R330),$J331,IF($H331=1,AW330,""))))))))</f>
        <v/>
      </c>
      <c r="AX331" t="str">
        <f ca="1">IF($E330="","",IF($F331="",AX330,IF(AND($M331=1,AX$9&gt;$B$9),"",IF(AND($M331=1,AX$9&lt;=$B$9),LOOKUP(AX$9,$A$12:$A$111,$B$12:$B$111),IF(AND($H331=-1,AY$9=$R330),"",IF($H331=-1,AY330,IF(AND($H331=1,AW$9=$R330),$J331,IF($H331=1,AX330,""))))))))</f>
        <v/>
      </c>
      <c r="AY331" t="str">
        <f ca="1">IF($E330="","",IF($F331="",AY330,IF(AND($M331=1,AY$9&gt;$B$9),"",IF(AND($M331=1,AY$9&lt;=$B$9),LOOKUP(AY$9,$A$12:$A$111,$B$12:$B$111),IF(AND($H331=-1,AZ$9=$R330),"",IF($H331=-1,AZ330,IF(AND($H331=1,AX$9=$R330),$J331,IF($H331=1,AY330,""))))))))</f>
        <v/>
      </c>
      <c r="AZ331" t="str">
        <f ca="1">IF($E330="","",IF($F331="",AZ330,IF(AND($M331=1,AZ$9&gt;$B$9),"",IF(AND($M331=1,AZ$9&lt;=$B$9),LOOKUP(AZ$9,$A$12:$A$111,$B$12:$B$111),IF(AND($H331=-1,BA$9=$R330),"",IF($H331=-1,BA330,IF(AND($H331=1,AY$9=$R330),$J331,IF($H331=1,AZ330,""))))))))</f>
        <v/>
      </c>
      <c r="BA331" t="str">
        <f ca="1">IF($E330="","",IF($F331="",BA330,IF(AND($M331=1,BA$9&gt;$B$9),"",IF(AND($M331=1,BA$9&lt;=$B$9),LOOKUP(BA$9,$A$12:$A$111,$B$12:$B$111),IF(AND($H331=-1,BB$9=$R330),"",IF($H331=-1,BB330,IF(AND($H331=1,AZ$9=$R330),$J331,IF($H331=1,BA330,""))))))))</f>
        <v/>
      </c>
      <c r="BB331" t="str">
        <f ca="1">IF($E330="","",IF($F331="",BB330,IF(AND($M331=1,BB$9&gt;$B$9),"",IF(AND($M331=1,BB$9&lt;=$B$9),LOOKUP(BB$9,$A$12:$A$111,$B$12:$B$111),IF(AND($H331=-1,BC$9=$R330),"",IF($H331=-1,BC330,IF(AND($H331=1,BA$9=$R330),$J331,IF($H331=1,BB330,""))))))))</f>
        <v/>
      </c>
      <c r="BC331" t="str">
        <f ca="1">IF($E330="","",IF($F331="",BC330,IF(AND($M331=1,BC$9&gt;$B$9),"",IF(AND($M331=1,BC$9&lt;=$B$9),LOOKUP(BC$9,$A$12:$A$111,$B$12:$B$111),IF(AND($H331=-1,BD$9=$R330),"",IF($H331=-1,BD330,IF(AND($H331=1,BB$9=$R330),$J331,IF($H331=1,BC330,""))))))))</f>
        <v/>
      </c>
      <c r="BD331" t="str">
        <f ca="1">IF($E330="","",IF($F331="",BD330,IF(AND($M331=1,BD$9&gt;$B$9),"",IF(AND($M331=1,BD$9&lt;=$B$9),LOOKUP(BD$9,$A$12:$A$111,$B$12:$B$111),IF(AND($H331=-1,BE$9=$R330),"",IF($H331=-1,BE330,IF(AND($H331=1,BC$9=$R330),$J331,IF($H331=1,BD330,""))))))))</f>
        <v/>
      </c>
      <c r="BE331" t="str">
        <f ca="1">IF($E330="","",IF($F331="",BE330,IF(AND($M331=1,BE$9&gt;$B$9),"",IF(AND($M331=1,BE$9&lt;=$B$9),LOOKUP(BE$9,$A$12:$A$111,$B$12:$B$111),IF(AND($H331=-1,BF$9=$R330),"",IF($H331=-1,BF330,IF(AND($H331=1,BD$9=$R330),$J331,IF($H331=1,BE330,""))))))))</f>
        <v/>
      </c>
      <c r="BF331" t="str">
        <f ca="1">IF($E330="","",IF($F331="",BF330,IF(AND($M331=1,BF$9&gt;$B$9),"",IF(AND($M331=1,BF$9&lt;=$B$9),LOOKUP(BF$9,$A$12:$A$111,$B$12:$B$111),IF(AND($H331=-1,BG$9=$R330),"",IF($H331=-1,BG330,IF(AND($H331=1,BE$9=$R330),$J331,IF($H331=1,BF330,""))))))))</f>
        <v/>
      </c>
      <c r="BG331" t="str">
        <f ca="1">IF($E330="","",IF($F331="",BG330,IF(AND($M331=1,BG$9&gt;$B$9),"",IF(AND($M331=1,BG$9&lt;=$B$9),LOOKUP(BG$9,$A$12:$A$111,$B$12:$B$111),IF(AND($H331=-1,BH$9=$R330),"",IF($H331=-1,BH330,IF(AND($H331=1,BF$9=$R330),$J331,IF($H331=1,BG330,""))))))))</f>
        <v/>
      </c>
      <c r="BH331" t="str">
        <f ca="1">IF($E330="","",IF($F331="",BH330,IF(AND($M331=1,BH$9&gt;$B$9),"",IF(AND($M331=1,BH$9&lt;=$B$9),LOOKUP(BH$9,$A$12:$A$111,$B$12:$B$111),IF(AND($H331=-1,BI$9=$R330),"",IF($H331=-1,BI330,IF(AND($H331=1,BG$9=$R330),$J331,IF($H331=1,BH330,""))))))))</f>
        <v/>
      </c>
      <c r="BI331" t="str">
        <f ca="1">IF($E330="","",IF($F331="",BI330,IF(AND($M331=1,BI$9&gt;$B$9),"",IF(AND($M331=1,BI$9&lt;=$B$9),LOOKUP(BI$9,$A$12:$A$111,$B$12:$B$111),IF(AND($H331=-1,BJ$9=$R330),"",IF($H331=-1,BJ330,IF(AND($H331=1,BH$9=$R330),$J331,IF($H331=1,BI330,""))))))))</f>
        <v/>
      </c>
      <c r="BJ331" t="str">
        <f ca="1">IF($E330="","",IF($F331="",BJ330,IF(AND($M331=1,BJ$9&gt;$B$9),"",IF(AND($M331=1,BJ$9&lt;=$B$9),LOOKUP(BJ$9,$A$12:$A$111,$B$12:$B$111),IF(AND($H331=-1,BK$9=$R330),"",IF($H331=-1,BK330,IF(AND($H331=1,BI$9=$R330),$J331,IF($H331=1,BJ330,""))))))))</f>
        <v/>
      </c>
      <c r="BK331" t="str">
        <f ca="1">IF($E330="","",IF($F331="",BK330,IF(AND($M331=1,BK$9&gt;$B$9),"",IF(AND($M331=1,BK$9&lt;=$B$9),LOOKUP(BK$9,$A$12:$A$111,$B$12:$B$111),IF(AND($H331=-1,BL$9=$R330),"",IF($H331=-1,BL330,IF(AND($H331=1,BJ$9=$R330),$J331,IF($H331=1,BK330,""))))))))</f>
        <v/>
      </c>
      <c r="BL331" t="str">
        <f ca="1">IF($E330="","",IF($F331="",BL330,IF(AND($M331=1,BL$9&gt;$B$9),"",IF(AND($M331=1,BL$9&lt;=$B$9),LOOKUP(BL$9,$A$12:$A$111,$B$12:$B$111),IF(AND($H331=-1,BM$9=$R330),"",IF($H331=-1,BM330,IF(AND($H331=1,BK$9=$R330),$J331,IF($H331=1,BL330,""))))))))</f>
        <v/>
      </c>
      <c r="BM331">
        <f ca="1">IF($E330="","",IF($F331="",BM330,IF(AND($M331=1,BM$9&gt;$B$9),"",IF(AND($M331=1,BM$9&lt;=$B$9),LOOKUP(BM$9,$A$12:$A$111,$B$12:$B$111),IF(AND($H331=-1,BN$9=$R330),"",IF($H331=-1,BN330,IF(AND($H331=1,BL$9=$R330),$J331,IF($H331=1,BM330,""))))))))</f>
        <v>0</v>
      </c>
      <c r="BN331">
        <f ca="1">IF($E330="","",IF($F331="",BN330,IF(AND($M331=1,BN$9&gt;$B$9),"",IF(AND($M331=1,BN$9&lt;=$B$9),LOOKUP(BN$9,$A$12:$A$111,$B$12:$B$111),IF(AND($H331=-1,BO$9=$R330),"",IF($H331=-1,BO330,IF(AND($H331=1,BM$9=$R330),$J331,IF($H331=1,BN330,""))))))))</f>
        <v>0</v>
      </c>
      <c r="BO331">
        <f ca="1">IF($E330="","",IF($F331="",BO330,IF(AND($M331=1,BO$9&gt;$B$9),"",IF(AND($M331=1,BO$9&lt;=$B$9),LOOKUP(BO$9,$A$12:$A$111,$B$12:$B$111),IF(AND($H331=-1,BP$9=$R330),"",IF($H331=-1,BP330,IF(AND($H331=1,BN$9=$R330),$J331,IF($H331=1,BO330,""))))))))</f>
        <v>0</v>
      </c>
      <c r="BP331">
        <f ca="1">IF($E330="","",IF($F331="",BP330,IF(AND($M331=1,BP$9&gt;$B$9),"",IF(AND($M331=1,BP$9&lt;=$B$9),LOOKUP(BP$9,$A$12:$A$111,$B$12:$B$111),IF(AND($H331=-1,BQ$9=$R330),"",IF($H331=-1,BQ330,IF(AND($H331=1,BO$9=$R330),$J331,IF($H331=1,BP330,""))))))))</f>
        <v>0</v>
      </c>
    </row>
    <row r="332" spans="4:68" x14ac:dyDescent="0.25">
      <c r="D332" s="4">
        <v>322</v>
      </c>
      <c r="E332" s="1">
        <f t="shared" ref="E332:E395" ca="1" si="48">RANDBETWEEN(0,36)</f>
        <v>7</v>
      </c>
      <c r="F332" t="str">
        <f ca="1">IF(E331="","",IF(AND(B$3="Last",G331="Zero"),F331,IF(B$3="Last",G331,IF(AND(B$3="2nd last",G330="Zero"),F331,IF(B$3="2nd last",G330,IF(AND(B$3="Opposite",G331="Zero"),F331,IF(AND(B$3="Opposite",G331="Red"),"Black",IF(AND(B$3="Opposite",G331="Black"),"Red",IF(AND(B$3="Opposite",G331="Odd"),"Even",IF(AND(B$3="Opposite",G331="Even"),"Odd",IF(AND(B$3="Opposite",G331="High"),"Low",IF(AND(B$3="Opposite",G331="Low"),"High",IF(COUNTIF(Refs!$E$5:$I$6,B$3)=1,RevLab!B$3,"")))))))))))))</f>
        <v>Black</v>
      </c>
      <c r="G332" t="str">
        <f ca="1">IF(E332="","",IF(B$2="Red/Black",LOOKUP(E332,Refs!D:D,Refs!F:F),IF(B$2="High/Low",LOOKUP(E332,Refs!D:D,Refs!H:H),IF(B$2="Odd/Even",LOOKUP(E332,Refs!D:D,Refs!J:J),""))))</f>
        <v>Red</v>
      </c>
      <c r="H332">
        <f t="shared" ref="H332:H395" ca="1" si="49">IF(E332="","",IF(F332="","",IF(G332=F332,1,-1)))</f>
        <v>-1</v>
      </c>
      <c r="I332">
        <f ca="1">IF(E331="","",IF(F332="","",IF(AND(R331&gt;1,P331+Q331&gt;=$B$4),$B$4,IF(R331=1,P331,P331+Q331))))</f>
        <v>15</v>
      </c>
      <c r="J332">
        <f t="shared" ref="J332:J395" ca="1" si="50">IF(E332="","",IF(F332="","",IF(H332=1,I332,-I332)))</f>
        <v>-15</v>
      </c>
      <c r="K332">
        <f t="shared" ca="1" si="43"/>
        <v>-374</v>
      </c>
      <c r="L332">
        <f t="shared" ca="1" si="44"/>
        <v>86</v>
      </c>
      <c r="M332">
        <f t="shared" ref="M332:M395" ca="1" si="51">IF(E331="","",IF(OR(AND($A$6="Yes",$L332&gt;$L331),AND($A$8="Yes",$P331+$Q331&gt;=$B$4),AND($R331&lt;=2,$H332=-1)),1,0))</f>
        <v>0</v>
      </c>
      <c r="P332">
        <f t="shared" ca="1" si="45"/>
        <v>6</v>
      </c>
      <c r="Q332">
        <f t="shared" ca="1" si="46"/>
        <v>6</v>
      </c>
      <c r="R332" s="2">
        <f t="shared" ca="1" si="47"/>
        <v>1</v>
      </c>
      <c r="S332" s="4">
        <f ca="1">IF(E331="","",IF($F332="",S331,IF($M332=1,LOOKUP(S$9,$A$12:$A$111,$B$12:$B$111),IF(AND($H332=-1,T$9=$R331),"",IF($H332=-1,T331,IF($H332=1,S331))))))</f>
        <v>6</v>
      </c>
      <c r="T332" t="str">
        <f ca="1">IF($E331="","",IF($F332="",T331,IF(AND($M332=1,T$9&gt;$B$9),"",IF(AND($M332=1,T$9&lt;=$B$9),LOOKUP(T$9,$A$12:$A$111,$B$12:$B$111),IF(AND($H332=-1,U$9=$R331),"",IF($H332=-1,U331,IF(AND($H332=1,S$9=$R331),$J332,IF($H332=1,T331,""))))))))</f>
        <v/>
      </c>
      <c r="U332" t="str">
        <f ca="1">IF($E331="","",IF($F332="",U331,IF(AND($M332=1,U$9&gt;$B$9),"",IF(AND($M332=1,U$9&lt;=$B$9),LOOKUP(U$9,$A$12:$A$111,$B$12:$B$111),IF(AND($H332=-1,V$9=$R331),"",IF($H332=-1,V331,IF(AND($H332=1,T$9=$R331),$J332,IF($H332=1,U331,""))))))))</f>
        <v/>
      </c>
      <c r="V332" t="str">
        <f ca="1">IF($E331="","",IF($F332="",V331,IF(AND($M332=1,V$9&gt;$B$9),"",IF(AND($M332=1,V$9&lt;=$B$9),LOOKUP(V$9,$A$12:$A$111,$B$12:$B$111),IF(AND($H332=-1,W$9=$R331),"",IF($H332=-1,W331,IF(AND($H332=1,U$9=$R331),$J332,IF($H332=1,V331,""))))))))</f>
        <v/>
      </c>
      <c r="W332" t="str">
        <f ca="1">IF($E331="","",IF($F332="",W331,IF(AND($M332=1,W$9&gt;$B$9),"",IF(AND($M332=1,W$9&lt;=$B$9),LOOKUP(W$9,$A$12:$A$111,$B$12:$B$111),IF(AND($H332=-1,X$9=$R331),"",IF($H332=-1,X331,IF(AND($H332=1,V$9=$R331),$J332,IF($H332=1,W331,""))))))))</f>
        <v/>
      </c>
      <c r="X332" t="str">
        <f ca="1">IF($E331="","",IF($F332="",X331,IF(AND($M332=1,X$9&gt;$B$9),"",IF(AND($M332=1,X$9&lt;=$B$9),LOOKUP(X$9,$A$12:$A$111,$B$12:$B$111),IF(AND($H332=-1,Y$9=$R331),"",IF($H332=-1,Y331,IF(AND($H332=1,W$9=$R331),$J332,IF($H332=1,X331,""))))))))</f>
        <v/>
      </c>
      <c r="Y332" t="str">
        <f ca="1">IF($E331="","",IF($F332="",Y331,IF(AND($M332=1,Y$9&gt;$B$9),"",IF(AND($M332=1,Y$9&lt;=$B$9),LOOKUP(Y$9,$A$12:$A$111,$B$12:$B$111),IF(AND($H332=-1,Z$9=$R331),"",IF($H332=-1,Z331,IF(AND($H332=1,X$9=$R331),$J332,IF($H332=1,Y331,""))))))))</f>
        <v/>
      </c>
      <c r="Z332" t="str">
        <f ca="1">IF($E331="","",IF($F332="",Z331,IF(AND($M332=1,Z$9&gt;$B$9),"",IF(AND($M332=1,Z$9&lt;=$B$9),LOOKUP(Z$9,$A$12:$A$111,$B$12:$B$111),IF(AND($H332=-1,AA$9=$R331),"",IF($H332=-1,AA331,IF(AND($H332=1,Y$9=$R331),$J332,IF($H332=1,Z331,""))))))))</f>
        <v/>
      </c>
      <c r="AA332" t="str">
        <f ca="1">IF($E331="","",IF($F332="",AA331,IF(AND($M332=1,AA$9&gt;$B$9),"",IF(AND($M332=1,AA$9&lt;=$B$9),LOOKUP(AA$9,$A$12:$A$111,$B$12:$B$111),IF(AND($H332=-1,AB$9=$R331),"",IF($H332=-1,AB331,IF(AND($H332=1,Z$9=$R331),$J332,IF($H332=1,AA331,""))))))))</f>
        <v/>
      </c>
      <c r="AB332" t="str">
        <f ca="1">IF($E331="","",IF($F332="",AB331,IF(AND($M332=1,AB$9&gt;$B$9),"",IF(AND($M332=1,AB$9&lt;=$B$9),LOOKUP(AB$9,$A$12:$A$111,$B$12:$B$111),IF(AND($H332=-1,AC$9=$R331),"",IF($H332=-1,AC331,IF(AND($H332=1,AA$9=$R331),$J332,IF($H332=1,AB331,""))))))))</f>
        <v/>
      </c>
      <c r="AC332" t="str">
        <f ca="1">IF($E331="","",IF($F332="",AC331,IF(AND($M332=1,AC$9&gt;$B$9),"",IF(AND($M332=1,AC$9&lt;=$B$9),LOOKUP(AC$9,$A$12:$A$111,$B$12:$B$111),IF(AND($H332=-1,AD$9=$R331),"",IF($H332=-1,AD331,IF(AND($H332=1,AB$9=$R331),$J332,IF($H332=1,AC331,""))))))))</f>
        <v/>
      </c>
      <c r="AD332" t="str">
        <f ca="1">IF($E331="","",IF($F332="",AD331,IF(AND($M332=1,AD$9&gt;$B$9),"",IF(AND($M332=1,AD$9&lt;=$B$9),LOOKUP(AD$9,$A$12:$A$111,$B$12:$B$111),IF(AND($H332=-1,AE$9=$R331),"",IF($H332=-1,AE331,IF(AND($H332=1,AC$9=$R331),$J332,IF($H332=1,AD331,""))))))))</f>
        <v/>
      </c>
      <c r="AE332" t="str">
        <f ca="1">IF($E331="","",IF($F332="",AE331,IF(AND($M332=1,AE$9&gt;$B$9),"",IF(AND($M332=1,AE$9&lt;=$B$9),LOOKUP(AE$9,$A$12:$A$111,$B$12:$B$111),IF(AND($H332=-1,AF$9=$R331),"",IF($H332=-1,AF331,IF(AND($H332=1,AD$9=$R331),$J332,IF($H332=1,AE331,""))))))))</f>
        <v/>
      </c>
      <c r="AF332" t="str">
        <f ca="1">IF($E331="","",IF($F332="",AF331,IF(AND($M332=1,AF$9&gt;$B$9),"",IF(AND($M332=1,AF$9&lt;=$B$9),LOOKUP(AF$9,$A$12:$A$111,$B$12:$B$111),IF(AND($H332=-1,AG$9=$R331),"",IF($H332=-1,AG331,IF(AND($H332=1,AE$9=$R331),$J332,IF($H332=1,AF331,""))))))))</f>
        <v/>
      </c>
      <c r="AG332" t="str">
        <f ca="1">IF($E331="","",IF($F332="",AG331,IF(AND($M332=1,AG$9&gt;$B$9),"",IF(AND($M332=1,AG$9&lt;=$B$9),LOOKUP(AG$9,$A$12:$A$111,$B$12:$B$111),IF(AND($H332=-1,AH$9=$R331),"",IF($H332=-1,AH331,IF(AND($H332=1,AF$9=$R331),$J332,IF($H332=1,AG331,""))))))))</f>
        <v/>
      </c>
      <c r="AH332" t="str">
        <f ca="1">IF($E331="","",IF($F332="",AH331,IF(AND($M332=1,AH$9&gt;$B$9),"",IF(AND($M332=1,AH$9&lt;=$B$9),LOOKUP(AH$9,$A$12:$A$111,$B$12:$B$111),IF(AND($H332=-1,AI$9=$R331),"",IF($H332=-1,AI331,IF(AND($H332=1,AG$9=$R331),$J332,IF($H332=1,AH331,""))))))))</f>
        <v/>
      </c>
      <c r="AI332" t="str">
        <f ca="1">IF($E331="","",IF($F332="",AI331,IF(AND($M332=1,AI$9&gt;$B$9),"",IF(AND($M332=1,AI$9&lt;=$B$9),LOOKUP(AI$9,$A$12:$A$111,$B$12:$B$111),IF(AND($H332=-1,AJ$9=$R331),"",IF($H332=-1,AJ331,IF(AND($H332=1,AH$9=$R331),$J332,IF($H332=1,AI331,""))))))))</f>
        <v/>
      </c>
      <c r="AJ332" t="str">
        <f ca="1">IF($E331="","",IF($F332="",AJ331,IF(AND($M332=1,AJ$9&gt;$B$9),"",IF(AND($M332=1,AJ$9&lt;=$B$9),LOOKUP(AJ$9,$A$12:$A$111,$B$12:$B$111),IF(AND($H332=-1,AK$9=$R331),"",IF($H332=-1,AK331,IF(AND($H332=1,AI$9=$R331),$J332,IF($H332=1,AJ331,""))))))))</f>
        <v/>
      </c>
      <c r="AK332" t="str">
        <f ca="1">IF($E331="","",IF($F332="",AK331,IF(AND($M332=1,AK$9&gt;$B$9),"",IF(AND($M332=1,AK$9&lt;=$B$9),LOOKUP(AK$9,$A$12:$A$111,$B$12:$B$111),IF(AND($H332=-1,AL$9=$R331),"",IF($H332=-1,AL331,IF(AND($H332=1,AJ$9=$R331),$J332,IF($H332=1,AK331,""))))))))</f>
        <v/>
      </c>
      <c r="AL332" t="str">
        <f ca="1">IF($E331="","",IF($F332="",AL331,IF(AND($M332=1,AL$9&gt;$B$9),"",IF(AND($M332=1,AL$9&lt;=$B$9),LOOKUP(AL$9,$A$12:$A$111,$B$12:$B$111),IF(AND($H332=-1,AM$9=$R331),"",IF($H332=-1,AM331,IF(AND($H332=1,AK$9=$R331),$J332,IF($H332=1,AL331,""))))))))</f>
        <v/>
      </c>
      <c r="AM332" t="str">
        <f ca="1">IF($E331="","",IF($F332="",AM331,IF(AND($M332=1,AM$9&gt;$B$9),"",IF(AND($M332=1,AM$9&lt;=$B$9),LOOKUP(AM$9,$A$12:$A$111,$B$12:$B$111),IF(AND($H332=-1,AN$9=$R331),"",IF($H332=-1,AN331,IF(AND($H332=1,AL$9=$R331),$J332,IF($H332=1,AM331,""))))))))</f>
        <v/>
      </c>
      <c r="AN332" t="str">
        <f ca="1">IF($E331="","",IF($F332="",AN331,IF(AND($M332=1,AN$9&gt;$B$9),"",IF(AND($M332=1,AN$9&lt;=$B$9),LOOKUP(AN$9,$A$12:$A$111,$B$12:$B$111),IF(AND($H332=-1,AO$9=$R331),"",IF($H332=-1,AO331,IF(AND($H332=1,AM$9=$R331),$J332,IF($H332=1,AN331,""))))))))</f>
        <v/>
      </c>
      <c r="AO332" t="str">
        <f ca="1">IF($E331="","",IF($F332="",AO331,IF(AND($M332=1,AO$9&gt;$B$9),"",IF(AND($M332=1,AO$9&lt;=$B$9),LOOKUP(AO$9,$A$12:$A$111,$B$12:$B$111),IF(AND($H332=-1,AP$9=$R331),"",IF($H332=-1,AP331,IF(AND($H332=1,AN$9=$R331),$J332,IF($H332=1,AO331,""))))))))</f>
        <v/>
      </c>
      <c r="AP332" t="str">
        <f ca="1">IF($E331="","",IF($F332="",AP331,IF(AND($M332=1,AP$9&gt;$B$9),"",IF(AND($M332=1,AP$9&lt;=$B$9),LOOKUP(AP$9,$A$12:$A$111,$B$12:$B$111),IF(AND($H332=-1,AQ$9=$R331),"",IF($H332=-1,AQ331,IF(AND($H332=1,AO$9=$R331),$J332,IF($H332=1,AP331,""))))))))</f>
        <v/>
      </c>
      <c r="AQ332" t="str">
        <f ca="1">IF($E331="","",IF($F332="",AQ331,IF(AND($M332=1,AQ$9&gt;$B$9),"",IF(AND($M332=1,AQ$9&lt;=$B$9),LOOKUP(AQ$9,$A$12:$A$111,$B$12:$B$111),IF(AND($H332=-1,AR$9=$R331),"",IF($H332=-1,AR331,IF(AND($H332=1,AP$9=$R331),$J332,IF($H332=1,AQ331,""))))))))</f>
        <v/>
      </c>
      <c r="AR332" t="str">
        <f ca="1">IF($E331="","",IF($F332="",AR331,IF(AND($M332=1,AR$9&gt;$B$9),"",IF(AND($M332=1,AR$9&lt;=$B$9),LOOKUP(AR$9,$A$12:$A$111,$B$12:$B$111),IF(AND($H332=-1,AS$9=$R331),"",IF($H332=-1,AS331,IF(AND($H332=1,AQ$9=$R331),$J332,IF($H332=1,AR331,""))))))))</f>
        <v/>
      </c>
      <c r="AS332" t="str">
        <f ca="1">IF($E331="","",IF($F332="",AS331,IF(AND($M332=1,AS$9&gt;$B$9),"",IF(AND($M332=1,AS$9&lt;=$B$9),LOOKUP(AS$9,$A$12:$A$111,$B$12:$B$111),IF(AND($H332=-1,AT$9=$R331),"",IF($H332=-1,AT331,IF(AND($H332=1,AR$9=$R331),$J332,IF($H332=1,AS331,""))))))))</f>
        <v/>
      </c>
      <c r="AT332" t="str">
        <f ca="1">IF($E331="","",IF($F332="",AT331,IF(AND($M332=1,AT$9&gt;$B$9),"",IF(AND($M332=1,AT$9&lt;=$B$9),LOOKUP(AT$9,$A$12:$A$111,$B$12:$B$111),IF(AND($H332=-1,AU$9=$R331),"",IF($H332=-1,AU331,IF(AND($H332=1,AS$9=$R331),$J332,IF($H332=1,AT331,""))))))))</f>
        <v/>
      </c>
      <c r="AU332" t="str">
        <f ca="1">IF($E331="","",IF($F332="",AU331,IF(AND($M332=1,AU$9&gt;$B$9),"",IF(AND($M332=1,AU$9&lt;=$B$9),LOOKUP(AU$9,$A$12:$A$111,$B$12:$B$111),IF(AND($H332=-1,AV$9=$R331),"",IF($H332=-1,AV331,IF(AND($H332=1,AT$9=$R331),$J332,IF($H332=1,AU331,""))))))))</f>
        <v/>
      </c>
      <c r="AV332" t="str">
        <f ca="1">IF($E331="","",IF($F332="",AV331,IF(AND($M332=1,AV$9&gt;$B$9),"",IF(AND($M332=1,AV$9&lt;=$B$9),LOOKUP(AV$9,$A$12:$A$111,$B$12:$B$111),IF(AND($H332=-1,AW$9=$R331),"",IF($H332=-1,AW331,IF(AND($H332=1,AU$9=$R331),$J332,IF($H332=1,AV331,""))))))))</f>
        <v/>
      </c>
      <c r="AW332" t="str">
        <f ca="1">IF($E331="","",IF($F332="",AW331,IF(AND($M332=1,AW$9&gt;$B$9),"",IF(AND($M332=1,AW$9&lt;=$B$9),LOOKUP(AW$9,$A$12:$A$111,$B$12:$B$111),IF(AND($H332=-1,AX$9=$R331),"",IF($H332=-1,AX331,IF(AND($H332=1,AV$9=$R331),$J332,IF($H332=1,AW331,""))))))))</f>
        <v/>
      </c>
      <c r="AX332" t="str">
        <f ca="1">IF($E331="","",IF($F332="",AX331,IF(AND($M332=1,AX$9&gt;$B$9),"",IF(AND($M332=1,AX$9&lt;=$B$9),LOOKUP(AX$9,$A$12:$A$111,$B$12:$B$111),IF(AND($H332=-1,AY$9=$R331),"",IF($H332=-1,AY331,IF(AND($H332=1,AW$9=$R331),$J332,IF($H332=1,AX331,""))))))))</f>
        <v/>
      </c>
      <c r="AY332" t="str">
        <f ca="1">IF($E331="","",IF($F332="",AY331,IF(AND($M332=1,AY$9&gt;$B$9),"",IF(AND($M332=1,AY$9&lt;=$B$9),LOOKUP(AY$9,$A$12:$A$111,$B$12:$B$111),IF(AND($H332=-1,AZ$9=$R331),"",IF($H332=-1,AZ331,IF(AND($H332=1,AX$9=$R331),$J332,IF($H332=1,AY331,""))))))))</f>
        <v/>
      </c>
      <c r="AZ332" t="str">
        <f ca="1">IF($E331="","",IF($F332="",AZ331,IF(AND($M332=1,AZ$9&gt;$B$9),"",IF(AND($M332=1,AZ$9&lt;=$B$9),LOOKUP(AZ$9,$A$12:$A$111,$B$12:$B$111),IF(AND($H332=-1,BA$9=$R331),"",IF($H332=-1,BA331,IF(AND($H332=1,AY$9=$R331),$J332,IF($H332=1,AZ331,""))))))))</f>
        <v/>
      </c>
      <c r="BA332" t="str">
        <f ca="1">IF($E331="","",IF($F332="",BA331,IF(AND($M332=1,BA$9&gt;$B$9),"",IF(AND($M332=1,BA$9&lt;=$B$9),LOOKUP(BA$9,$A$12:$A$111,$B$12:$B$111),IF(AND($H332=-1,BB$9=$R331),"",IF($H332=-1,BB331,IF(AND($H332=1,AZ$9=$R331),$J332,IF($H332=1,BA331,""))))))))</f>
        <v/>
      </c>
      <c r="BB332" t="str">
        <f ca="1">IF($E331="","",IF($F332="",BB331,IF(AND($M332=1,BB$9&gt;$B$9),"",IF(AND($M332=1,BB$9&lt;=$B$9),LOOKUP(BB$9,$A$12:$A$111,$B$12:$B$111),IF(AND($H332=-1,BC$9=$R331),"",IF($H332=-1,BC331,IF(AND($H332=1,BA$9=$R331),$J332,IF($H332=1,BB331,""))))))))</f>
        <v/>
      </c>
      <c r="BC332" t="str">
        <f ca="1">IF($E331="","",IF($F332="",BC331,IF(AND($M332=1,BC$9&gt;$B$9),"",IF(AND($M332=1,BC$9&lt;=$B$9),LOOKUP(BC$9,$A$12:$A$111,$B$12:$B$111),IF(AND($H332=-1,BD$9=$R331),"",IF($H332=-1,BD331,IF(AND($H332=1,BB$9=$R331),$J332,IF($H332=1,BC331,""))))))))</f>
        <v/>
      </c>
      <c r="BD332" t="str">
        <f ca="1">IF($E331="","",IF($F332="",BD331,IF(AND($M332=1,BD$9&gt;$B$9),"",IF(AND($M332=1,BD$9&lt;=$B$9),LOOKUP(BD$9,$A$12:$A$111,$B$12:$B$111),IF(AND($H332=-1,BE$9=$R331),"",IF($H332=-1,BE331,IF(AND($H332=1,BC$9=$R331),$J332,IF($H332=1,BD331,""))))))))</f>
        <v/>
      </c>
      <c r="BE332" t="str">
        <f ca="1">IF($E331="","",IF($F332="",BE331,IF(AND($M332=1,BE$9&gt;$B$9),"",IF(AND($M332=1,BE$9&lt;=$B$9),LOOKUP(BE$9,$A$12:$A$111,$B$12:$B$111),IF(AND($H332=-1,BF$9=$R331),"",IF($H332=-1,BF331,IF(AND($H332=1,BD$9=$R331),$J332,IF($H332=1,BE331,""))))))))</f>
        <v/>
      </c>
      <c r="BF332" t="str">
        <f ca="1">IF($E331="","",IF($F332="",BF331,IF(AND($M332=1,BF$9&gt;$B$9),"",IF(AND($M332=1,BF$9&lt;=$B$9),LOOKUP(BF$9,$A$12:$A$111,$B$12:$B$111),IF(AND($H332=-1,BG$9=$R331),"",IF($H332=-1,BG331,IF(AND($H332=1,BE$9=$R331),$J332,IF($H332=1,BF331,""))))))))</f>
        <v/>
      </c>
      <c r="BG332" t="str">
        <f ca="1">IF($E331="","",IF($F332="",BG331,IF(AND($M332=1,BG$9&gt;$B$9),"",IF(AND($M332=1,BG$9&lt;=$B$9),LOOKUP(BG$9,$A$12:$A$111,$B$12:$B$111),IF(AND($H332=-1,BH$9=$R331),"",IF($H332=-1,BH331,IF(AND($H332=1,BF$9=$R331),$J332,IF($H332=1,BG331,""))))))))</f>
        <v/>
      </c>
      <c r="BH332" t="str">
        <f ca="1">IF($E331="","",IF($F332="",BH331,IF(AND($M332=1,BH$9&gt;$B$9),"",IF(AND($M332=1,BH$9&lt;=$B$9),LOOKUP(BH$9,$A$12:$A$111,$B$12:$B$111),IF(AND($H332=-1,BI$9=$R331),"",IF($H332=-1,BI331,IF(AND($H332=1,BG$9=$R331),$J332,IF($H332=1,BH331,""))))))))</f>
        <v/>
      </c>
      <c r="BI332" t="str">
        <f ca="1">IF($E331="","",IF($F332="",BI331,IF(AND($M332=1,BI$9&gt;$B$9),"",IF(AND($M332=1,BI$9&lt;=$B$9),LOOKUP(BI$9,$A$12:$A$111,$B$12:$B$111),IF(AND($H332=-1,BJ$9=$R331),"",IF($H332=-1,BJ331,IF(AND($H332=1,BH$9=$R331),$J332,IF($H332=1,BI331,""))))))))</f>
        <v/>
      </c>
      <c r="BJ332" t="str">
        <f ca="1">IF($E331="","",IF($F332="",BJ331,IF(AND($M332=1,BJ$9&gt;$B$9),"",IF(AND($M332=1,BJ$9&lt;=$B$9),LOOKUP(BJ$9,$A$12:$A$111,$B$12:$B$111),IF(AND($H332=-1,BK$9=$R331),"",IF($H332=-1,BK331,IF(AND($H332=1,BI$9=$R331),$J332,IF($H332=1,BJ331,""))))))))</f>
        <v/>
      </c>
      <c r="BK332" t="str">
        <f ca="1">IF($E331="","",IF($F332="",BK331,IF(AND($M332=1,BK$9&gt;$B$9),"",IF(AND($M332=1,BK$9&lt;=$B$9),LOOKUP(BK$9,$A$12:$A$111,$B$12:$B$111),IF(AND($H332=-1,BL$9=$R331),"",IF($H332=-1,BL331,IF(AND($H332=1,BJ$9=$R331),$J332,IF($H332=1,BK331,""))))))))</f>
        <v/>
      </c>
      <c r="BL332">
        <f ca="1">IF($E331="","",IF($F332="",BL331,IF(AND($M332=1,BL$9&gt;$B$9),"",IF(AND($M332=1,BL$9&lt;=$B$9),LOOKUP(BL$9,$A$12:$A$111,$B$12:$B$111),IF(AND($H332=-1,BM$9=$R331),"",IF($H332=-1,BM331,IF(AND($H332=1,BK$9=$R331),$J332,IF($H332=1,BL331,""))))))))</f>
        <v>0</v>
      </c>
      <c r="BM332">
        <f ca="1">IF($E331="","",IF($F332="",BM331,IF(AND($M332=1,BM$9&gt;$B$9),"",IF(AND($M332=1,BM$9&lt;=$B$9),LOOKUP(BM$9,$A$12:$A$111,$B$12:$B$111),IF(AND($H332=-1,BN$9=$R331),"",IF($H332=-1,BN331,IF(AND($H332=1,BL$9=$R331),$J332,IF($H332=1,BM331,""))))))))</f>
        <v>0</v>
      </c>
      <c r="BN332">
        <f ca="1">IF($E331="","",IF($F332="",BN331,IF(AND($M332=1,BN$9&gt;$B$9),"",IF(AND($M332=1,BN$9&lt;=$B$9),LOOKUP(BN$9,$A$12:$A$111,$B$12:$B$111),IF(AND($H332=-1,BO$9=$R331),"",IF($H332=-1,BO331,IF(AND($H332=1,BM$9=$R331),$J332,IF($H332=1,BN331,""))))))))</f>
        <v>0</v>
      </c>
      <c r="BO332">
        <f ca="1">IF($E331="","",IF($F332="",BO331,IF(AND($M332=1,BO$9&gt;$B$9),"",IF(AND($M332=1,BO$9&lt;=$B$9),LOOKUP(BO$9,$A$12:$A$111,$B$12:$B$111),IF(AND($H332=-1,BP$9=$R331),"",IF($H332=-1,BP331,IF(AND($H332=1,BN$9=$R331),$J332,IF($H332=1,BO331,""))))))))</f>
        <v>0</v>
      </c>
      <c r="BP332">
        <f ca="1">IF($E331="","",IF($F332="",BP331,IF(AND($M332=1,BP$9&gt;$B$9),"",IF(AND($M332=1,BP$9&lt;=$B$9),LOOKUP(BP$9,$A$12:$A$111,$B$12:$B$111),IF(AND($H332=-1,BQ$9=$R331),"",IF($H332=-1,BQ331,IF(AND($H332=1,BO$9=$R331),$J332,IF($H332=1,BP331,""))))))))</f>
        <v>0</v>
      </c>
    </row>
    <row r="333" spans="4:68" x14ac:dyDescent="0.25">
      <c r="D333" s="4">
        <v>323</v>
      </c>
      <c r="E333" s="1">
        <f t="shared" ca="1" si="48"/>
        <v>30</v>
      </c>
      <c r="F333" t="str">
        <f ca="1">IF(E332="","",IF(AND(B$3="Last",G332="Zero"),F332,IF(B$3="Last",G332,IF(AND(B$3="2nd last",G331="Zero"),F332,IF(B$3="2nd last",G331,IF(AND(B$3="Opposite",G332="Zero"),F332,IF(AND(B$3="Opposite",G332="Red"),"Black",IF(AND(B$3="Opposite",G332="Black"),"Red",IF(AND(B$3="Opposite",G332="Odd"),"Even",IF(AND(B$3="Opposite",G332="Even"),"Odd",IF(AND(B$3="Opposite",G332="High"),"Low",IF(AND(B$3="Opposite",G332="Low"),"High",IF(COUNTIF(Refs!$E$5:$I$6,B$3)=1,RevLab!B$3,"")))))))))))))</f>
        <v>Black</v>
      </c>
      <c r="G333" t="str">
        <f ca="1">IF(E333="","",IF(B$2="Red/Black",LOOKUP(E333,Refs!D:D,Refs!F:F),IF(B$2="High/Low",LOOKUP(E333,Refs!D:D,Refs!H:H),IF(B$2="Odd/Even",LOOKUP(E333,Refs!D:D,Refs!J:J),""))))</f>
        <v>Red</v>
      </c>
      <c r="H333">
        <f t="shared" ca="1" si="49"/>
        <v>-1</v>
      </c>
      <c r="I333">
        <f ca="1">IF(E332="","",IF(F333="","",IF(AND(R332&gt;1,P332+Q332&gt;=$B$4),$B$4,IF(R332=1,P332,P332+Q332))))</f>
        <v>6</v>
      </c>
      <c r="J333">
        <f t="shared" ca="1" si="50"/>
        <v>-6</v>
      </c>
      <c r="K333">
        <f t="shared" ref="K333:K396" ca="1" si="52">IF(E333="","",IF(F333="",K332,J333+K332))</f>
        <v>-380</v>
      </c>
      <c r="L333">
        <f t="shared" ref="L333:L396" ca="1" si="53">IF(E333="","",IF(K333&gt;L332,K333,L332))</f>
        <v>86</v>
      </c>
      <c r="M333">
        <f t="shared" ca="1" si="51"/>
        <v>1</v>
      </c>
      <c r="P333">
        <f t="shared" ca="1" si="45"/>
        <v>1</v>
      </c>
      <c r="Q333">
        <f t="shared" ca="1" si="46"/>
        <v>4</v>
      </c>
      <c r="R333" s="2">
        <f t="shared" ca="1" si="47"/>
        <v>4</v>
      </c>
      <c r="S333" s="4">
        <f ca="1">IF(E332="","",IF($F333="",S332,IF($M333=1,LOOKUP(S$9,$A$12:$A$111,$B$12:$B$111),IF(AND($H333=-1,T$9=$R332),"",IF($H333=-1,T332,IF($H333=1,S332))))))</f>
        <v>1</v>
      </c>
      <c r="T333">
        <f ca="1">IF($E332="","",IF($F333="",T332,IF(AND($M333=1,T$9&gt;$B$9),"",IF(AND($M333=1,T$9&lt;=$B$9),LOOKUP(T$9,$A$12:$A$111,$B$12:$B$111),IF(AND($H333=-1,U$9=$R332),"",IF($H333=-1,U332,IF(AND($H333=1,S$9=$R332),$J333,IF($H333=1,T332,""))))))))</f>
        <v>2</v>
      </c>
      <c r="U333">
        <f ca="1">IF($E332="","",IF($F333="",U332,IF(AND($M333=1,U$9&gt;$B$9),"",IF(AND($M333=1,U$9&lt;=$B$9),LOOKUP(U$9,$A$12:$A$111,$B$12:$B$111),IF(AND($H333=-1,V$9=$R332),"",IF($H333=-1,V332,IF(AND($H333=1,T$9=$R332),$J333,IF($H333=1,U332,""))))))))</f>
        <v>3</v>
      </c>
      <c r="V333">
        <f ca="1">IF($E332="","",IF($F333="",V332,IF(AND($M333=1,V$9&gt;$B$9),"",IF(AND($M333=1,V$9&lt;=$B$9),LOOKUP(V$9,$A$12:$A$111,$B$12:$B$111),IF(AND($H333=-1,W$9=$R332),"",IF($H333=-1,W332,IF(AND($H333=1,U$9=$R332),$J333,IF($H333=1,V332,""))))))))</f>
        <v>4</v>
      </c>
      <c r="W333" t="str">
        <f ca="1">IF($E332="","",IF($F333="",W332,IF(AND($M333=1,W$9&gt;$B$9),"",IF(AND($M333=1,W$9&lt;=$B$9),LOOKUP(W$9,$A$12:$A$111,$B$12:$B$111),IF(AND($H333=-1,X$9=$R332),"",IF($H333=-1,X332,IF(AND($H333=1,V$9=$R332),$J333,IF($H333=1,W332,""))))))))</f>
        <v/>
      </c>
      <c r="X333" t="str">
        <f ca="1">IF($E332="","",IF($F333="",X332,IF(AND($M333=1,X$9&gt;$B$9),"",IF(AND($M333=1,X$9&lt;=$B$9),LOOKUP(X$9,$A$12:$A$111,$B$12:$B$111),IF(AND($H333=-1,Y$9=$R332),"",IF($H333=-1,Y332,IF(AND($H333=1,W$9=$R332),$J333,IF($H333=1,X332,""))))))))</f>
        <v/>
      </c>
      <c r="Y333" t="str">
        <f ca="1">IF($E332="","",IF($F333="",Y332,IF(AND($M333=1,Y$9&gt;$B$9),"",IF(AND($M333=1,Y$9&lt;=$B$9),LOOKUP(Y$9,$A$12:$A$111,$B$12:$B$111),IF(AND($H333=-1,Z$9=$R332),"",IF($H333=-1,Z332,IF(AND($H333=1,X$9=$R332),$J333,IF($H333=1,Y332,""))))))))</f>
        <v/>
      </c>
      <c r="Z333" t="str">
        <f ca="1">IF($E332="","",IF($F333="",Z332,IF(AND($M333=1,Z$9&gt;$B$9),"",IF(AND($M333=1,Z$9&lt;=$B$9),LOOKUP(Z$9,$A$12:$A$111,$B$12:$B$111),IF(AND($H333=-1,AA$9=$R332),"",IF($H333=-1,AA332,IF(AND($H333=1,Y$9=$R332),$J333,IF($H333=1,Z332,""))))))))</f>
        <v/>
      </c>
      <c r="AA333" t="str">
        <f ca="1">IF($E332="","",IF($F333="",AA332,IF(AND($M333=1,AA$9&gt;$B$9),"",IF(AND($M333=1,AA$9&lt;=$B$9),LOOKUP(AA$9,$A$12:$A$111,$B$12:$B$111),IF(AND($H333=-1,AB$9=$R332),"",IF($H333=-1,AB332,IF(AND($H333=1,Z$9=$R332),$J333,IF($H333=1,AA332,""))))))))</f>
        <v/>
      </c>
      <c r="AB333" t="str">
        <f ca="1">IF($E332="","",IF($F333="",AB332,IF(AND($M333=1,AB$9&gt;$B$9),"",IF(AND($M333=1,AB$9&lt;=$B$9),LOOKUP(AB$9,$A$12:$A$111,$B$12:$B$111),IF(AND($H333=-1,AC$9=$R332),"",IF($H333=-1,AC332,IF(AND($H333=1,AA$9=$R332),$J333,IF($H333=1,AB332,""))))))))</f>
        <v/>
      </c>
      <c r="AC333" t="str">
        <f ca="1">IF($E332="","",IF($F333="",AC332,IF(AND($M333=1,AC$9&gt;$B$9),"",IF(AND($M333=1,AC$9&lt;=$B$9),LOOKUP(AC$9,$A$12:$A$111,$B$12:$B$111),IF(AND($H333=-1,AD$9=$R332),"",IF($H333=-1,AD332,IF(AND($H333=1,AB$9=$R332),$J333,IF($H333=1,AC332,""))))))))</f>
        <v/>
      </c>
      <c r="AD333" t="str">
        <f ca="1">IF($E332="","",IF($F333="",AD332,IF(AND($M333=1,AD$9&gt;$B$9),"",IF(AND($M333=1,AD$9&lt;=$B$9),LOOKUP(AD$9,$A$12:$A$111,$B$12:$B$111),IF(AND($H333=-1,AE$9=$R332),"",IF($H333=-1,AE332,IF(AND($H333=1,AC$9=$R332),$J333,IF($H333=1,AD332,""))))))))</f>
        <v/>
      </c>
      <c r="AE333" t="str">
        <f ca="1">IF($E332="","",IF($F333="",AE332,IF(AND($M333=1,AE$9&gt;$B$9),"",IF(AND($M333=1,AE$9&lt;=$B$9),LOOKUP(AE$9,$A$12:$A$111,$B$12:$B$111),IF(AND($H333=-1,AF$9=$R332),"",IF($H333=-1,AF332,IF(AND($H333=1,AD$9=$R332),$J333,IF($H333=1,AE332,""))))))))</f>
        <v/>
      </c>
      <c r="AF333" t="str">
        <f ca="1">IF($E332="","",IF($F333="",AF332,IF(AND($M333=1,AF$9&gt;$B$9),"",IF(AND($M333=1,AF$9&lt;=$B$9),LOOKUP(AF$9,$A$12:$A$111,$B$12:$B$111),IF(AND($H333=-1,AG$9=$R332),"",IF($H333=-1,AG332,IF(AND($H333=1,AE$9=$R332),$J333,IF($H333=1,AF332,""))))))))</f>
        <v/>
      </c>
      <c r="AG333" t="str">
        <f ca="1">IF($E332="","",IF($F333="",AG332,IF(AND($M333=1,AG$9&gt;$B$9),"",IF(AND($M333=1,AG$9&lt;=$B$9),LOOKUP(AG$9,$A$12:$A$111,$B$12:$B$111),IF(AND($H333=-1,AH$9=$R332),"",IF($H333=-1,AH332,IF(AND($H333=1,AF$9=$R332),$J333,IF($H333=1,AG332,""))))))))</f>
        <v/>
      </c>
      <c r="AH333" t="str">
        <f ca="1">IF($E332="","",IF($F333="",AH332,IF(AND($M333=1,AH$9&gt;$B$9),"",IF(AND($M333=1,AH$9&lt;=$B$9),LOOKUP(AH$9,$A$12:$A$111,$B$12:$B$111),IF(AND($H333=-1,AI$9=$R332),"",IF($H333=-1,AI332,IF(AND($H333=1,AG$9=$R332),$J333,IF($H333=1,AH332,""))))))))</f>
        <v/>
      </c>
      <c r="AI333" t="str">
        <f ca="1">IF($E332="","",IF($F333="",AI332,IF(AND($M333=1,AI$9&gt;$B$9),"",IF(AND($M333=1,AI$9&lt;=$B$9),LOOKUP(AI$9,$A$12:$A$111,$B$12:$B$111),IF(AND($H333=-1,AJ$9=$R332),"",IF($H333=-1,AJ332,IF(AND($H333=1,AH$9=$R332),$J333,IF($H333=1,AI332,""))))))))</f>
        <v/>
      </c>
      <c r="AJ333" t="str">
        <f ca="1">IF($E332="","",IF($F333="",AJ332,IF(AND($M333=1,AJ$9&gt;$B$9),"",IF(AND($M333=1,AJ$9&lt;=$B$9),LOOKUP(AJ$9,$A$12:$A$111,$B$12:$B$111),IF(AND($H333=-1,AK$9=$R332),"",IF($H333=-1,AK332,IF(AND($H333=1,AI$9=$R332),$J333,IF($H333=1,AJ332,""))))))))</f>
        <v/>
      </c>
      <c r="AK333" t="str">
        <f ca="1">IF($E332="","",IF($F333="",AK332,IF(AND($M333=1,AK$9&gt;$B$9),"",IF(AND($M333=1,AK$9&lt;=$B$9),LOOKUP(AK$9,$A$12:$A$111,$B$12:$B$111),IF(AND($H333=-1,AL$9=$R332),"",IF($H333=-1,AL332,IF(AND($H333=1,AJ$9=$R332),$J333,IF($H333=1,AK332,""))))))))</f>
        <v/>
      </c>
      <c r="AL333" t="str">
        <f ca="1">IF($E332="","",IF($F333="",AL332,IF(AND($M333=1,AL$9&gt;$B$9),"",IF(AND($M333=1,AL$9&lt;=$B$9),LOOKUP(AL$9,$A$12:$A$111,$B$12:$B$111),IF(AND($H333=-1,AM$9=$R332),"",IF($H333=-1,AM332,IF(AND($H333=1,AK$9=$R332),$J333,IF($H333=1,AL332,""))))))))</f>
        <v/>
      </c>
      <c r="AM333" t="str">
        <f ca="1">IF($E332="","",IF($F333="",AM332,IF(AND($M333=1,AM$9&gt;$B$9),"",IF(AND($M333=1,AM$9&lt;=$B$9),LOOKUP(AM$9,$A$12:$A$111,$B$12:$B$111),IF(AND($H333=-1,AN$9=$R332),"",IF($H333=-1,AN332,IF(AND($H333=1,AL$9=$R332),$J333,IF($H333=1,AM332,""))))))))</f>
        <v/>
      </c>
      <c r="AN333" t="str">
        <f ca="1">IF($E332="","",IF($F333="",AN332,IF(AND($M333=1,AN$9&gt;$B$9),"",IF(AND($M333=1,AN$9&lt;=$B$9),LOOKUP(AN$9,$A$12:$A$111,$B$12:$B$111),IF(AND($H333=-1,AO$9=$R332),"",IF($H333=-1,AO332,IF(AND($H333=1,AM$9=$R332),$J333,IF($H333=1,AN332,""))))))))</f>
        <v/>
      </c>
      <c r="AO333" t="str">
        <f ca="1">IF($E332="","",IF($F333="",AO332,IF(AND($M333=1,AO$9&gt;$B$9),"",IF(AND($M333=1,AO$9&lt;=$B$9),LOOKUP(AO$9,$A$12:$A$111,$B$12:$B$111),IF(AND($H333=-1,AP$9=$R332),"",IF($H333=-1,AP332,IF(AND($H333=1,AN$9=$R332),$J333,IF($H333=1,AO332,""))))))))</f>
        <v/>
      </c>
      <c r="AP333" t="str">
        <f ca="1">IF($E332="","",IF($F333="",AP332,IF(AND($M333=1,AP$9&gt;$B$9),"",IF(AND($M333=1,AP$9&lt;=$B$9),LOOKUP(AP$9,$A$12:$A$111,$B$12:$B$111),IF(AND($H333=-1,AQ$9=$R332),"",IF($H333=-1,AQ332,IF(AND($H333=1,AO$9=$R332),$J333,IF($H333=1,AP332,""))))))))</f>
        <v/>
      </c>
      <c r="AQ333" t="str">
        <f ca="1">IF($E332="","",IF($F333="",AQ332,IF(AND($M333=1,AQ$9&gt;$B$9),"",IF(AND($M333=1,AQ$9&lt;=$B$9),LOOKUP(AQ$9,$A$12:$A$111,$B$12:$B$111),IF(AND($H333=-1,AR$9=$R332),"",IF($H333=-1,AR332,IF(AND($H333=1,AP$9=$R332),$J333,IF($H333=1,AQ332,""))))))))</f>
        <v/>
      </c>
      <c r="AR333" t="str">
        <f ca="1">IF($E332="","",IF($F333="",AR332,IF(AND($M333=1,AR$9&gt;$B$9),"",IF(AND($M333=1,AR$9&lt;=$B$9),LOOKUP(AR$9,$A$12:$A$111,$B$12:$B$111),IF(AND($H333=-1,AS$9=$R332),"",IF($H333=-1,AS332,IF(AND($H333=1,AQ$9=$R332),$J333,IF($H333=1,AR332,""))))))))</f>
        <v/>
      </c>
      <c r="AS333" t="str">
        <f ca="1">IF($E332="","",IF($F333="",AS332,IF(AND($M333=1,AS$9&gt;$B$9),"",IF(AND($M333=1,AS$9&lt;=$B$9),LOOKUP(AS$9,$A$12:$A$111,$B$12:$B$111),IF(AND($H333=-1,AT$9=$R332),"",IF($H333=-1,AT332,IF(AND($H333=1,AR$9=$R332),$J333,IF($H333=1,AS332,""))))))))</f>
        <v/>
      </c>
      <c r="AT333" t="str">
        <f ca="1">IF($E332="","",IF($F333="",AT332,IF(AND($M333=1,AT$9&gt;$B$9),"",IF(AND($M333=1,AT$9&lt;=$B$9),LOOKUP(AT$9,$A$12:$A$111,$B$12:$B$111),IF(AND($H333=-1,AU$9=$R332),"",IF($H333=-1,AU332,IF(AND($H333=1,AS$9=$R332),$J333,IF($H333=1,AT332,""))))))))</f>
        <v/>
      </c>
      <c r="AU333" t="str">
        <f ca="1">IF($E332="","",IF($F333="",AU332,IF(AND($M333=1,AU$9&gt;$B$9),"",IF(AND($M333=1,AU$9&lt;=$B$9),LOOKUP(AU$9,$A$12:$A$111,$B$12:$B$111),IF(AND($H333=-1,AV$9=$R332),"",IF($H333=-1,AV332,IF(AND($H333=1,AT$9=$R332),$J333,IF($H333=1,AU332,""))))))))</f>
        <v/>
      </c>
      <c r="AV333" t="str">
        <f ca="1">IF($E332="","",IF($F333="",AV332,IF(AND($M333=1,AV$9&gt;$B$9),"",IF(AND($M333=1,AV$9&lt;=$B$9),LOOKUP(AV$9,$A$12:$A$111,$B$12:$B$111),IF(AND($H333=-1,AW$9=$R332),"",IF($H333=-1,AW332,IF(AND($H333=1,AU$9=$R332),$J333,IF($H333=1,AV332,""))))))))</f>
        <v/>
      </c>
      <c r="AW333" t="str">
        <f ca="1">IF($E332="","",IF($F333="",AW332,IF(AND($M333=1,AW$9&gt;$B$9),"",IF(AND($M333=1,AW$9&lt;=$B$9),LOOKUP(AW$9,$A$12:$A$111,$B$12:$B$111),IF(AND($H333=-1,AX$9=$R332),"",IF($H333=-1,AX332,IF(AND($H333=1,AV$9=$R332),$J333,IF($H333=1,AW332,""))))))))</f>
        <v/>
      </c>
      <c r="AX333" t="str">
        <f ca="1">IF($E332="","",IF($F333="",AX332,IF(AND($M333=1,AX$9&gt;$B$9),"",IF(AND($M333=1,AX$9&lt;=$B$9),LOOKUP(AX$9,$A$12:$A$111,$B$12:$B$111),IF(AND($H333=-1,AY$9=$R332),"",IF($H333=-1,AY332,IF(AND($H333=1,AW$9=$R332),$J333,IF($H333=1,AX332,""))))))))</f>
        <v/>
      </c>
      <c r="AY333" t="str">
        <f ca="1">IF($E332="","",IF($F333="",AY332,IF(AND($M333=1,AY$9&gt;$B$9),"",IF(AND($M333=1,AY$9&lt;=$B$9),LOOKUP(AY$9,$A$12:$A$111,$B$12:$B$111),IF(AND($H333=-1,AZ$9=$R332),"",IF($H333=-1,AZ332,IF(AND($H333=1,AX$9=$R332),$J333,IF($H333=1,AY332,""))))))))</f>
        <v/>
      </c>
      <c r="AZ333" t="str">
        <f ca="1">IF($E332="","",IF($F333="",AZ332,IF(AND($M333=1,AZ$9&gt;$B$9),"",IF(AND($M333=1,AZ$9&lt;=$B$9),LOOKUP(AZ$9,$A$12:$A$111,$B$12:$B$111),IF(AND($H333=-1,BA$9=$R332),"",IF($H333=-1,BA332,IF(AND($H333=1,AY$9=$R332),$J333,IF($H333=1,AZ332,""))))))))</f>
        <v/>
      </c>
      <c r="BA333" t="str">
        <f ca="1">IF($E332="","",IF($F333="",BA332,IF(AND($M333=1,BA$9&gt;$B$9),"",IF(AND($M333=1,BA$9&lt;=$B$9),LOOKUP(BA$9,$A$12:$A$111,$B$12:$B$111),IF(AND($H333=-1,BB$9=$R332),"",IF($H333=-1,BB332,IF(AND($H333=1,AZ$9=$R332),$J333,IF($H333=1,BA332,""))))))))</f>
        <v/>
      </c>
      <c r="BB333" t="str">
        <f ca="1">IF($E332="","",IF($F333="",BB332,IF(AND($M333=1,BB$9&gt;$B$9),"",IF(AND($M333=1,BB$9&lt;=$B$9),LOOKUP(BB$9,$A$12:$A$111,$B$12:$B$111),IF(AND($H333=-1,BC$9=$R332),"",IF($H333=-1,BC332,IF(AND($H333=1,BA$9=$R332),$J333,IF($H333=1,BB332,""))))))))</f>
        <v/>
      </c>
      <c r="BC333" t="str">
        <f ca="1">IF($E332="","",IF($F333="",BC332,IF(AND($M333=1,BC$9&gt;$B$9),"",IF(AND($M333=1,BC$9&lt;=$B$9),LOOKUP(BC$9,$A$12:$A$111,$B$12:$B$111),IF(AND($H333=-1,BD$9=$R332),"",IF($H333=-1,BD332,IF(AND($H333=1,BB$9=$R332),$J333,IF($H333=1,BC332,""))))))))</f>
        <v/>
      </c>
      <c r="BD333" t="str">
        <f ca="1">IF($E332="","",IF($F333="",BD332,IF(AND($M333=1,BD$9&gt;$B$9),"",IF(AND($M333=1,BD$9&lt;=$B$9),LOOKUP(BD$9,$A$12:$A$111,$B$12:$B$111),IF(AND($H333=-1,BE$9=$R332),"",IF($H333=-1,BE332,IF(AND($H333=1,BC$9=$R332),$J333,IF($H333=1,BD332,""))))))))</f>
        <v/>
      </c>
      <c r="BE333" t="str">
        <f ca="1">IF($E332="","",IF($F333="",BE332,IF(AND($M333=1,BE$9&gt;$B$9),"",IF(AND($M333=1,BE$9&lt;=$B$9),LOOKUP(BE$9,$A$12:$A$111,$B$12:$B$111),IF(AND($H333=-1,BF$9=$R332),"",IF($H333=-1,BF332,IF(AND($H333=1,BD$9=$R332),$J333,IF($H333=1,BE332,""))))))))</f>
        <v/>
      </c>
      <c r="BF333" t="str">
        <f ca="1">IF($E332="","",IF($F333="",BF332,IF(AND($M333=1,BF$9&gt;$B$9),"",IF(AND($M333=1,BF$9&lt;=$B$9),LOOKUP(BF$9,$A$12:$A$111,$B$12:$B$111),IF(AND($H333=-1,BG$9=$R332),"",IF($H333=-1,BG332,IF(AND($H333=1,BE$9=$R332),$J333,IF($H333=1,BF332,""))))))))</f>
        <v/>
      </c>
      <c r="BG333" t="str">
        <f ca="1">IF($E332="","",IF($F333="",BG332,IF(AND($M333=1,BG$9&gt;$B$9),"",IF(AND($M333=1,BG$9&lt;=$B$9),LOOKUP(BG$9,$A$12:$A$111,$B$12:$B$111),IF(AND($H333=-1,BH$9=$R332),"",IF($H333=-1,BH332,IF(AND($H333=1,BF$9=$R332),$J333,IF($H333=1,BG332,""))))))))</f>
        <v/>
      </c>
      <c r="BH333" t="str">
        <f ca="1">IF($E332="","",IF($F333="",BH332,IF(AND($M333=1,BH$9&gt;$B$9),"",IF(AND($M333=1,BH$9&lt;=$B$9),LOOKUP(BH$9,$A$12:$A$111,$B$12:$B$111),IF(AND($H333=-1,BI$9=$R332),"",IF($H333=-1,BI332,IF(AND($H333=1,BG$9=$R332),$J333,IF($H333=1,BH332,""))))))))</f>
        <v/>
      </c>
      <c r="BI333" t="str">
        <f ca="1">IF($E332="","",IF($F333="",BI332,IF(AND($M333=1,BI$9&gt;$B$9),"",IF(AND($M333=1,BI$9&lt;=$B$9),LOOKUP(BI$9,$A$12:$A$111,$B$12:$B$111),IF(AND($H333=-1,BJ$9=$R332),"",IF($H333=-1,BJ332,IF(AND($H333=1,BH$9=$R332),$J333,IF($H333=1,BI332,""))))))))</f>
        <v/>
      </c>
      <c r="BJ333" t="str">
        <f ca="1">IF($E332="","",IF($F333="",BJ332,IF(AND($M333=1,BJ$9&gt;$B$9),"",IF(AND($M333=1,BJ$9&lt;=$B$9),LOOKUP(BJ$9,$A$12:$A$111,$B$12:$B$111),IF(AND($H333=-1,BK$9=$R332),"",IF($H333=-1,BK332,IF(AND($H333=1,BI$9=$R332),$J333,IF($H333=1,BJ332,""))))))))</f>
        <v/>
      </c>
      <c r="BK333" t="str">
        <f ca="1">IF($E332="","",IF($F333="",BK332,IF(AND($M333=1,BK$9&gt;$B$9),"",IF(AND($M333=1,BK$9&lt;=$B$9),LOOKUP(BK$9,$A$12:$A$111,$B$12:$B$111),IF(AND($H333=-1,BL$9=$R332),"",IF($H333=-1,BL332,IF(AND($H333=1,BJ$9=$R332),$J333,IF($H333=1,BK332,""))))))))</f>
        <v/>
      </c>
      <c r="BL333" t="str">
        <f ca="1">IF($E332="","",IF($F333="",BL332,IF(AND($M333=1,BL$9&gt;$B$9),"",IF(AND($M333=1,BL$9&lt;=$B$9),LOOKUP(BL$9,$A$12:$A$111,$B$12:$B$111),IF(AND($H333=-1,BM$9=$R332),"",IF($H333=-1,BM332,IF(AND($H333=1,BK$9=$R332),$J333,IF($H333=1,BL332,""))))))))</f>
        <v/>
      </c>
      <c r="BM333" t="str">
        <f ca="1">IF($E332="","",IF($F333="",BM332,IF(AND($M333=1,BM$9&gt;$B$9),"",IF(AND($M333=1,BM$9&lt;=$B$9),LOOKUP(BM$9,$A$12:$A$111,$B$12:$B$111),IF(AND($H333=-1,BN$9=$R332),"",IF($H333=-1,BN332,IF(AND($H333=1,BL$9=$R332),$J333,IF($H333=1,BM332,""))))))))</f>
        <v/>
      </c>
      <c r="BN333" t="str">
        <f ca="1">IF($E332="","",IF($F333="",BN332,IF(AND($M333=1,BN$9&gt;$B$9),"",IF(AND($M333=1,BN$9&lt;=$B$9),LOOKUP(BN$9,$A$12:$A$111,$B$12:$B$111),IF(AND($H333=-1,BO$9=$R332),"",IF($H333=-1,BO332,IF(AND($H333=1,BM$9=$R332),$J333,IF($H333=1,BN332,""))))))))</f>
        <v/>
      </c>
      <c r="BO333" t="str">
        <f ca="1">IF($E332="","",IF($F333="",BO332,IF(AND($M333=1,BO$9&gt;$B$9),"",IF(AND($M333=1,BO$9&lt;=$B$9),LOOKUP(BO$9,$A$12:$A$111,$B$12:$B$111),IF(AND($H333=-1,BP$9=$R332),"",IF($H333=-1,BP332,IF(AND($H333=1,BN$9=$R332),$J333,IF($H333=1,BO332,""))))))))</f>
        <v/>
      </c>
      <c r="BP333" t="str">
        <f ca="1">IF($E332="","",IF($F333="",BP332,IF(AND($M333=1,BP$9&gt;$B$9),"",IF(AND($M333=1,BP$9&lt;=$B$9),LOOKUP(BP$9,$A$12:$A$111,$B$12:$B$111),IF(AND($H333=-1,BQ$9=$R332),"",IF($H333=-1,BQ332,IF(AND($H333=1,BO$9=$R332),$J333,IF($H333=1,BP332,""))))))))</f>
        <v/>
      </c>
    </row>
    <row r="334" spans="4:68" x14ac:dyDescent="0.25">
      <c r="D334" s="4">
        <v>324</v>
      </c>
      <c r="E334" s="1">
        <f t="shared" ca="1" si="48"/>
        <v>18</v>
      </c>
      <c r="F334" t="str">
        <f ca="1">IF(E333="","",IF(AND(B$3="Last",G333="Zero"),F333,IF(B$3="Last",G333,IF(AND(B$3="2nd last",G332="Zero"),F333,IF(B$3="2nd last",G332,IF(AND(B$3="Opposite",G333="Zero"),F333,IF(AND(B$3="Opposite",G333="Red"),"Black",IF(AND(B$3="Opposite",G333="Black"),"Red",IF(AND(B$3="Opposite",G333="Odd"),"Even",IF(AND(B$3="Opposite",G333="Even"),"Odd",IF(AND(B$3="Opposite",G333="High"),"Low",IF(AND(B$3="Opposite",G333="Low"),"High",IF(COUNTIF(Refs!$E$5:$I$6,B$3)=1,RevLab!B$3,"")))))))))))))</f>
        <v>Black</v>
      </c>
      <c r="G334" t="str">
        <f ca="1">IF(E334="","",IF(B$2="Red/Black",LOOKUP(E334,Refs!D:D,Refs!F:F),IF(B$2="High/Low",LOOKUP(E334,Refs!D:D,Refs!H:H),IF(B$2="Odd/Even",LOOKUP(E334,Refs!D:D,Refs!J:J),""))))</f>
        <v>Red</v>
      </c>
      <c r="H334">
        <f t="shared" ca="1" si="49"/>
        <v>-1</v>
      </c>
      <c r="I334">
        <f ca="1">IF(E333="","",IF(F334="","",IF(AND(R333&gt;1,P333+Q333&gt;=$B$4),$B$4,IF(R333=1,P333,P333+Q333))))</f>
        <v>5</v>
      </c>
      <c r="J334">
        <f t="shared" ca="1" si="50"/>
        <v>-5</v>
      </c>
      <c r="K334">
        <f t="shared" ca="1" si="52"/>
        <v>-385</v>
      </c>
      <c r="L334">
        <f t="shared" ca="1" si="53"/>
        <v>86</v>
      </c>
      <c r="M334">
        <f t="shared" ca="1" si="51"/>
        <v>0</v>
      </c>
      <c r="P334">
        <f t="shared" ca="1" si="45"/>
        <v>2</v>
      </c>
      <c r="Q334">
        <f t="shared" ca="1" si="46"/>
        <v>3</v>
      </c>
      <c r="R334" s="2">
        <f t="shared" ca="1" si="47"/>
        <v>2</v>
      </c>
      <c r="S334" s="4">
        <f ca="1">IF(E333="","",IF($F334="",S333,IF($M334=1,LOOKUP(S$9,$A$12:$A$111,$B$12:$B$111),IF(AND($H334=-1,T$9=$R333),"",IF($H334=-1,T333,IF($H334=1,S333))))))</f>
        <v>2</v>
      </c>
      <c r="T334">
        <f ca="1">IF($E333="","",IF($F334="",T333,IF(AND($M334=1,T$9&gt;$B$9),"",IF(AND($M334=1,T$9&lt;=$B$9),LOOKUP(T$9,$A$12:$A$111,$B$12:$B$111),IF(AND($H334=-1,U$9=$R333),"",IF($H334=-1,U333,IF(AND($H334=1,S$9=$R333),$J334,IF($H334=1,T333,""))))))))</f>
        <v>3</v>
      </c>
      <c r="U334" t="str">
        <f ca="1">IF($E333="","",IF($F334="",U333,IF(AND($M334=1,U$9&gt;$B$9),"",IF(AND($M334=1,U$9&lt;=$B$9),LOOKUP(U$9,$A$12:$A$111,$B$12:$B$111),IF(AND($H334=-1,V$9=$R333),"",IF($H334=-1,V333,IF(AND($H334=1,T$9=$R333),$J334,IF($H334=1,U333,""))))))))</f>
        <v/>
      </c>
      <c r="V334" t="str">
        <f ca="1">IF($E333="","",IF($F334="",V333,IF(AND($M334=1,V$9&gt;$B$9),"",IF(AND($M334=1,V$9&lt;=$B$9),LOOKUP(V$9,$A$12:$A$111,$B$12:$B$111),IF(AND($H334=-1,W$9=$R333),"",IF($H334=-1,W333,IF(AND($H334=1,U$9=$R333),$J334,IF($H334=1,V333,""))))))))</f>
        <v/>
      </c>
      <c r="W334" t="str">
        <f ca="1">IF($E333="","",IF($F334="",W333,IF(AND($M334=1,W$9&gt;$B$9),"",IF(AND($M334=1,W$9&lt;=$B$9),LOOKUP(W$9,$A$12:$A$111,$B$12:$B$111),IF(AND($H334=-1,X$9=$R333),"",IF($H334=-1,X333,IF(AND($H334=1,V$9=$R333),$J334,IF($H334=1,W333,""))))))))</f>
        <v/>
      </c>
      <c r="X334" t="str">
        <f ca="1">IF($E333="","",IF($F334="",X333,IF(AND($M334=1,X$9&gt;$B$9),"",IF(AND($M334=1,X$9&lt;=$B$9),LOOKUP(X$9,$A$12:$A$111,$B$12:$B$111),IF(AND($H334=-1,Y$9=$R333),"",IF($H334=-1,Y333,IF(AND($H334=1,W$9=$R333),$J334,IF($H334=1,X333,""))))))))</f>
        <v/>
      </c>
      <c r="Y334" t="str">
        <f ca="1">IF($E333="","",IF($F334="",Y333,IF(AND($M334=1,Y$9&gt;$B$9),"",IF(AND($M334=1,Y$9&lt;=$B$9),LOOKUP(Y$9,$A$12:$A$111,$B$12:$B$111),IF(AND($H334=-1,Z$9=$R333),"",IF($H334=-1,Z333,IF(AND($H334=1,X$9=$R333),$J334,IF($H334=1,Y333,""))))))))</f>
        <v/>
      </c>
      <c r="Z334" t="str">
        <f ca="1">IF($E333="","",IF($F334="",Z333,IF(AND($M334=1,Z$9&gt;$B$9),"",IF(AND($M334=1,Z$9&lt;=$B$9),LOOKUP(Z$9,$A$12:$A$111,$B$12:$B$111),IF(AND($H334=-1,AA$9=$R333),"",IF($H334=-1,AA333,IF(AND($H334=1,Y$9=$R333),$J334,IF($H334=1,Z333,""))))))))</f>
        <v/>
      </c>
      <c r="AA334" t="str">
        <f ca="1">IF($E333="","",IF($F334="",AA333,IF(AND($M334=1,AA$9&gt;$B$9),"",IF(AND($M334=1,AA$9&lt;=$B$9),LOOKUP(AA$9,$A$12:$A$111,$B$12:$B$111),IF(AND($H334=-1,AB$9=$R333),"",IF($H334=-1,AB333,IF(AND($H334=1,Z$9=$R333),$J334,IF($H334=1,AA333,""))))))))</f>
        <v/>
      </c>
      <c r="AB334" t="str">
        <f ca="1">IF($E333="","",IF($F334="",AB333,IF(AND($M334=1,AB$9&gt;$B$9),"",IF(AND($M334=1,AB$9&lt;=$B$9),LOOKUP(AB$9,$A$12:$A$111,$B$12:$B$111),IF(AND($H334=-1,AC$9=$R333),"",IF($H334=-1,AC333,IF(AND($H334=1,AA$9=$R333),$J334,IF($H334=1,AB333,""))))))))</f>
        <v/>
      </c>
      <c r="AC334" t="str">
        <f ca="1">IF($E333="","",IF($F334="",AC333,IF(AND($M334=1,AC$9&gt;$B$9),"",IF(AND($M334=1,AC$9&lt;=$B$9),LOOKUP(AC$9,$A$12:$A$111,$B$12:$B$111),IF(AND($H334=-1,AD$9=$R333),"",IF($H334=-1,AD333,IF(AND($H334=1,AB$9=$R333),$J334,IF($H334=1,AC333,""))))))))</f>
        <v/>
      </c>
      <c r="AD334" t="str">
        <f ca="1">IF($E333="","",IF($F334="",AD333,IF(AND($M334=1,AD$9&gt;$B$9),"",IF(AND($M334=1,AD$9&lt;=$B$9),LOOKUP(AD$9,$A$12:$A$111,$B$12:$B$111),IF(AND($H334=-1,AE$9=$R333),"",IF($H334=-1,AE333,IF(AND($H334=1,AC$9=$R333),$J334,IF($H334=1,AD333,""))))))))</f>
        <v/>
      </c>
      <c r="AE334" t="str">
        <f ca="1">IF($E333="","",IF($F334="",AE333,IF(AND($M334=1,AE$9&gt;$B$9),"",IF(AND($M334=1,AE$9&lt;=$B$9),LOOKUP(AE$9,$A$12:$A$111,$B$12:$B$111),IF(AND($H334=-1,AF$9=$R333),"",IF($H334=-1,AF333,IF(AND($H334=1,AD$9=$R333),$J334,IF($H334=1,AE333,""))))))))</f>
        <v/>
      </c>
      <c r="AF334" t="str">
        <f ca="1">IF($E333="","",IF($F334="",AF333,IF(AND($M334=1,AF$9&gt;$B$9),"",IF(AND($M334=1,AF$9&lt;=$B$9),LOOKUP(AF$9,$A$12:$A$111,$B$12:$B$111),IF(AND($H334=-1,AG$9=$R333),"",IF($H334=-1,AG333,IF(AND($H334=1,AE$9=$R333),$J334,IF($H334=1,AF333,""))))))))</f>
        <v/>
      </c>
      <c r="AG334" t="str">
        <f ca="1">IF($E333="","",IF($F334="",AG333,IF(AND($M334=1,AG$9&gt;$B$9),"",IF(AND($M334=1,AG$9&lt;=$B$9),LOOKUP(AG$9,$A$12:$A$111,$B$12:$B$111),IF(AND($H334=-1,AH$9=$R333),"",IF($H334=-1,AH333,IF(AND($H334=1,AF$9=$R333),$J334,IF($H334=1,AG333,""))))))))</f>
        <v/>
      </c>
      <c r="AH334" t="str">
        <f ca="1">IF($E333="","",IF($F334="",AH333,IF(AND($M334=1,AH$9&gt;$B$9),"",IF(AND($M334=1,AH$9&lt;=$B$9),LOOKUP(AH$9,$A$12:$A$111,$B$12:$B$111),IF(AND($H334=-1,AI$9=$R333),"",IF($H334=-1,AI333,IF(AND($H334=1,AG$9=$R333),$J334,IF($H334=1,AH333,""))))))))</f>
        <v/>
      </c>
      <c r="AI334" t="str">
        <f ca="1">IF($E333="","",IF($F334="",AI333,IF(AND($M334=1,AI$9&gt;$B$9),"",IF(AND($M334=1,AI$9&lt;=$B$9),LOOKUP(AI$9,$A$12:$A$111,$B$12:$B$111),IF(AND($H334=-1,AJ$9=$R333),"",IF($H334=-1,AJ333,IF(AND($H334=1,AH$9=$R333),$J334,IF($H334=1,AI333,""))))))))</f>
        <v/>
      </c>
      <c r="AJ334" t="str">
        <f ca="1">IF($E333="","",IF($F334="",AJ333,IF(AND($M334=1,AJ$9&gt;$B$9),"",IF(AND($M334=1,AJ$9&lt;=$B$9),LOOKUP(AJ$9,$A$12:$A$111,$B$12:$B$111),IF(AND($H334=-1,AK$9=$R333),"",IF($H334=-1,AK333,IF(AND($H334=1,AI$9=$R333),$J334,IF($H334=1,AJ333,""))))))))</f>
        <v/>
      </c>
      <c r="AK334" t="str">
        <f ca="1">IF($E333="","",IF($F334="",AK333,IF(AND($M334=1,AK$9&gt;$B$9),"",IF(AND($M334=1,AK$9&lt;=$B$9),LOOKUP(AK$9,$A$12:$A$111,$B$12:$B$111),IF(AND($H334=-1,AL$9=$R333),"",IF($H334=-1,AL333,IF(AND($H334=1,AJ$9=$R333),$J334,IF($H334=1,AK333,""))))))))</f>
        <v/>
      </c>
      <c r="AL334" t="str">
        <f ca="1">IF($E333="","",IF($F334="",AL333,IF(AND($M334=1,AL$9&gt;$B$9),"",IF(AND($M334=1,AL$9&lt;=$B$9),LOOKUP(AL$9,$A$12:$A$111,$B$12:$B$111),IF(AND($H334=-1,AM$9=$R333),"",IF($H334=-1,AM333,IF(AND($H334=1,AK$9=$R333),$J334,IF($H334=1,AL333,""))))))))</f>
        <v/>
      </c>
      <c r="AM334" t="str">
        <f ca="1">IF($E333="","",IF($F334="",AM333,IF(AND($M334=1,AM$9&gt;$B$9),"",IF(AND($M334=1,AM$9&lt;=$B$9),LOOKUP(AM$9,$A$12:$A$111,$B$12:$B$111),IF(AND($H334=-1,AN$9=$R333),"",IF($H334=-1,AN333,IF(AND($H334=1,AL$9=$R333),$J334,IF($H334=1,AM333,""))))))))</f>
        <v/>
      </c>
      <c r="AN334" t="str">
        <f ca="1">IF($E333="","",IF($F334="",AN333,IF(AND($M334=1,AN$9&gt;$B$9),"",IF(AND($M334=1,AN$9&lt;=$B$9),LOOKUP(AN$9,$A$12:$A$111,$B$12:$B$111),IF(AND($H334=-1,AO$9=$R333),"",IF($H334=-1,AO333,IF(AND($H334=1,AM$9=$R333),$J334,IF($H334=1,AN333,""))))))))</f>
        <v/>
      </c>
      <c r="AO334" t="str">
        <f ca="1">IF($E333="","",IF($F334="",AO333,IF(AND($M334=1,AO$9&gt;$B$9),"",IF(AND($M334=1,AO$9&lt;=$B$9),LOOKUP(AO$9,$A$12:$A$111,$B$12:$B$111),IF(AND($H334=-1,AP$9=$R333),"",IF($H334=-1,AP333,IF(AND($H334=1,AN$9=$R333),$J334,IF($H334=1,AO333,""))))))))</f>
        <v/>
      </c>
      <c r="AP334" t="str">
        <f ca="1">IF($E333="","",IF($F334="",AP333,IF(AND($M334=1,AP$9&gt;$B$9),"",IF(AND($M334=1,AP$9&lt;=$B$9),LOOKUP(AP$9,$A$12:$A$111,$B$12:$B$111),IF(AND($H334=-1,AQ$9=$R333),"",IF($H334=-1,AQ333,IF(AND($H334=1,AO$9=$R333),$J334,IF($H334=1,AP333,""))))))))</f>
        <v/>
      </c>
      <c r="AQ334" t="str">
        <f ca="1">IF($E333="","",IF($F334="",AQ333,IF(AND($M334=1,AQ$9&gt;$B$9),"",IF(AND($M334=1,AQ$9&lt;=$B$9),LOOKUP(AQ$9,$A$12:$A$111,$B$12:$B$111),IF(AND($H334=-1,AR$9=$R333),"",IF($H334=-1,AR333,IF(AND($H334=1,AP$9=$R333),$J334,IF($H334=1,AQ333,""))))))))</f>
        <v/>
      </c>
      <c r="AR334" t="str">
        <f ca="1">IF($E333="","",IF($F334="",AR333,IF(AND($M334=1,AR$9&gt;$B$9),"",IF(AND($M334=1,AR$9&lt;=$B$9),LOOKUP(AR$9,$A$12:$A$111,$B$12:$B$111),IF(AND($H334=-1,AS$9=$R333),"",IF($H334=-1,AS333,IF(AND($H334=1,AQ$9=$R333),$J334,IF($H334=1,AR333,""))))))))</f>
        <v/>
      </c>
      <c r="AS334" t="str">
        <f ca="1">IF($E333="","",IF($F334="",AS333,IF(AND($M334=1,AS$9&gt;$B$9),"",IF(AND($M334=1,AS$9&lt;=$B$9),LOOKUP(AS$9,$A$12:$A$111,$B$12:$B$111),IF(AND($H334=-1,AT$9=$R333),"",IF($H334=-1,AT333,IF(AND($H334=1,AR$9=$R333),$J334,IF($H334=1,AS333,""))))))))</f>
        <v/>
      </c>
      <c r="AT334" t="str">
        <f ca="1">IF($E333="","",IF($F334="",AT333,IF(AND($M334=1,AT$9&gt;$B$9),"",IF(AND($M334=1,AT$9&lt;=$B$9),LOOKUP(AT$9,$A$12:$A$111,$B$12:$B$111),IF(AND($H334=-1,AU$9=$R333),"",IF($H334=-1,AU333,IF(AND($H334=1,AS$9=$R333),$J334,IF($H334=1,AT333,""))))))))</f>
        <v/>
      </c>
      <c r="AU334" t="str">
        <f ca="1">IF($E333="","",IF($F334="",AU333,IF(AND($M334=1,AU$9&gt;$B$9),"",IF(AND($M334=1,AU$9&lt;=$B$9),LOOKUP(AU$9,$A$12:$A$111,$B$12:$B$111),IF(AND($H334=-1,AV$9=$R333),"",IF($H334=-1,AV333,IF(AND($H334=1,AT$9=$R333),$J334,IF($H334=1,AU333,""))))))))</f>
        <v/>
      </c>
      <c r="AV334" t="str">
        <f ca="1">IF($E333="","",IF($F334="",AV333,IF(AND($M334=1,AV$9&gt;$B$9),"",IF(AND($M334=1,AV$9&lt;=$B$9),LOOKUP(AV$9,$A$12:$A$111,$B$12:$B$111),IF(AND($H334=-1,AW$9=$R333),"",IF($H334=-1,AW333,IF(AND($H334=1,AU$9=$R333),$J334,IF($H334=1,AV333,""))))))))</f>
        <v/>
      </c>
      <c r="AW334" t="str">
        <f ca="1">IF($E333="","",IF($F334="",AW333,IF(AND($M334=1,AW$9&gt;$B$9),"",IF(AND($M334=1,AW$9&lt;=$B$9),LOOKUP(AW$9,$A$12:$A$111,$B$12:$B$111),IF(AND($H334=-1,AX$9=$R333),"",IF($H334=-1,AX333,IF(AND($H334=1,AV$9=$R333),$J334,IF($H334=1,AW333,""))))))))</f>
        <v/>
      </c>
      <c r="AX334" t="str">
        <f ca="1">IF($E333="","",IF($F334="",AX333,IF(AND($M334=1,AX$9&gt;$B$9),"",IF(AND($M334=1,AX$9&lt;=$B$9),LOOKUP(AX$9,$A$12:$A$111,$B$12:$B$111),IF(AND($H334=-1,AY$9=$R333),"",IF($H334=-1,AY333,IF(AND($H334=1,AW$9=$R333),$J334,IF($H334=1,AX333,""))))))))</f>
        <v/>
      </c>
      <c r="AY334" t="str">
        <f ca="1">IF($E333="","",IF($F334="",AY333,IF(AND($M334=1,AY$9&gt;$B$9),"",IF(AND($M334=1,AY$9&lt;=$B$9),LOOKUP(AY$9,$A$12:$A$111,$B$12:$B$111),IF(AND($H334=-1,AZ$9=$R333),"",IF($H334=-1,AZ333,IF(AND($H334=1,AX$9=$R333),$J334,IF($H334=1,AY333,""))))))))</f>
        <v/>
      </c>
      <c r="AZ334" t="str">
        <f ca="1">IF($E333="","",IF($F334="",AZ333,IF(AND($M334=1,AZ$9&gt;$B$9),"",IF(AND($M334=1,AZ$9&lt;=$B$9),LOOKUP(AZ$9,$A$12:$A$111,$B$12:$B$111),IF(AND($H334=-1,BA$9=$R333),"",IF($H334=-1,BA333,IF(AND($H334=1,AY$9=$R333),$J334,IF($H334=1,AZ333,""))))))))</f>
        <v/>
      </c>
      <c r="BA334" t="str">
        <f ca="1">IF($E333="","",IF($F334="",BA333,IF(AND($M334=1,BA$9&gt;$B$9),"",IF(AND($M334=1,BA$9&lt;=$B$9),LOOKUP(BA$9,$A$12:$A$111,$B$12:$B$111),IF(AND($H334=-1,BB$9=$R333),"",IF($H334=-1,BB333,IF(AND($H334=1,AZ$9=$R333),$J334,IF($H334=1,BA333,""))))))))</f>
        <v/>
      </c>
      <c r="BB334" t="str">
        <f ca="1">IF($E333="","",IF($F334="",BB333,IF(AND($M334=1,BB$9&gt;$B$9),"",IF(AND($M334=1,BB$9&lt;=$B$9),LOOKUP(BB$9,$A$12:$A$111,$B$12:$B$111),IF(AND($H334=-1,BC$9=$R333),"",IF($H334=-1,BC333,IF(AND($H334=1,BA$9=$R333),$J334,IF($H334=1,BB333,""))))))))</f>
        <v/>
      </c>
      <c r="BC334" t="str">
        <f ca="1">IF($E333="","",IF($F334="",BC333,IF(AND($M334=1,BC$9&gt;$B$9),"",IF(AND($M334=1,BC$9&lt;=$B$9),LOOKUP(BC$9,$A$12:$A$111,$B$12:$B$111),IF(AND($H334=-1,BD$9=$R333),"",IF($H334=-1,BD333,IF(AND($H334=1,BB$9=$R333),$J334,IF($H334=1,BC333,""))))))))</f>
        <v/>
      </c>
      <c r="BD334" t="str">
        <f ca="1">IF($E333="","",IF($F334="",BD333,IF(AND($M334=1,BD$9&gt;$B$9),"",IF(AND($M334=1,BD$9&lt;=$B$9),LOOKUP(BD$9,$A$12:$A$111,$B$12:$B$111),IF(AND($H334=-1,BE$9=$R333),"",IF($H334=-1,BE333,IF(AND($H334=1,BC$9=$R333),$J334,IF($H334=1,BD333,""))))))))</f>
        <v/>
      </c>
      <c r="BE334" t="str">
        <f ca="1">IF($E333="","",IF($F334="",BE333,IF(AND($M334=1,BE$9&gt;$B$9),"",IF(AND($M334=1,BE$9&lt;=$B$9),LOOKUP(BE$9,$A$12:$A$111,$B$12:$B$111),IF(AND($H334=-1,BF$9=$R333),"",IF($H334=-1,BF333,IF(AND($H334=1,BD$9=$R333),$J334,IF($H334=1,BE333,""))))))))</f>
        <v/>
      </c>
      <c r="BF334" t="str">
        <f ca="1">IF($E333="","",IF($F334="",BF333,IF(AND($M334=1,BF$9&gt;$B$9),"",IF(AND($M334=1,BF$9&lt;=$B$9),LOOKUP(BF$9,$A$12:$A$111,$B$12:$B$111),IF(AND($H334=-1,BG$9=$R333),"",IF($H334=-1,BG333,IF(AND($H334=1,BE$9=$R333),$J334,IF($H334=1,BF333,""))))))))</f>
        <v/>
      </c>
      <c r="BG334" t="str">
        <f ca="1">IF($E333="","",IF($F334="",BG333,IF(AND($M334=1,BG$9&gt;$B$9),"",IF(AND($M334=1,BG$9&lt;=$B$9),LOOKUP(BG$9,$A$12:$A$111,$B$12:$B$111),IF(AND($H334=-1,BH$9=$R333),"",IF($H334=-1,BH333,IF(AND($H334=1,BF$9=$R333),$J334,IF($H334=1,BG333,""))))))))</f>
        <v/>
      </c>
      <c r="BH334" t="str">
        <f ca="1">IF($E333="","",IF($F334="",BH333,IF(AND($M334=1,BH$9&gt;$B$9),"",IF(AND($M334=1,BH$9&lt;=$B$9),LOOKUP(BH$9,$A$12:$A$111,$B$12:$B$111),IF(AND($H334=-1,BI$9=$R333),"",IF($H334=-1,BI333,IF(AND($H334=1,BG$9=$R333),$J334,IF($H334=1,BH333,""))))))))</f>
        <v/>
      </c>
      <c r="BI334" t="str">
        <f ca="1">IF($E333="","",IF($F334="",BI333,IF(AND($M334=1,BI$9&gt;$B$9),"",IF(AND($M334=1,BI$9&lt;=$B$9),LOOKUP(BI$9,$A$12:$A$111,$B$12:$B$111),IF(AND($H334=-1,BJ$9=$R333),"",IF($H334=-1,BJ333,IF(AND($H334=1,BH$9=$R333),$J334,IF($H334=1,BI333,""))))))))</f>
        <v/>
      </c>
      <c r="BJ334" t="str">
        <f ca="1">IF($E333="","",IF($F334="",BJ333,IF(AND($M334=1,BJ$9&gt;$B$9),"",IF(AND($M334=1,BJ$9&lt;=$B$9),LOOKUP(BJ$9,$A$12:$A$111,$B$12:$B$111),IF(AND($H334=-1,BK$9=$R333),"",IF($H334=-1,BK333,IF(AND($H334=1,BI$9=$R333),$J334,IF($H334=1,BJ333,""))))))))</f>
        <v/>
      </c>
      <c r="BK334" t="str">
        <f ca="1">IF($E333="","",IF($F334="",BK333,IF(AND($M334=1,BK$9&gt;$B$9),"",IF(AND($M334=1,BK$9&lt;=$B$9),LOOKUP(BK$9,$A$12:$A$111,$B$12:$B$111),IF(AND($H334=-1,BL$9=$R333),"",IF($H334=-1,BL333,IF(AND($H334=1,BJ$9=$R333),$J334,IF($H334=1,BK333,""))))))))</f>
        <v/>
      </c>
      <c r="BL334" t="str">
        <f ca="1">IF($E333="","",IF($F334="",BL333,IF(AND($M334=1,BL$9&gt;$B$9),"",IF(AND($M334=1,BL$9&lt;=$B$9),LOOKUP(BL$9,$A$12:$A$111,$B$12:$B$111),IF(AND($H334=-1,BM$9=$R333),"",IF($H334=-1,BM333,IF(AND($H334=1,BK$9=$R333),$J334,IF($H334=1,BL333,""))))))))</f>
        <v/>
      </c>
      <c r="BM334" t="str">
        <f ca="1">IF($E333="","",IF($F334="",BM333,IF(AND($M334=1,BM$9&gt;$B$9),"",IF(AND($M334=1,BM$9&lt;=$B$9),LOOKUP(BM$9,$A$12:$A$111,$B$12:$B$111),IF(AND($H334=-1,BN$9=$R333),"",IF($H334=-1,BN333,IF(AND($H334=1,BL$9=$R333),$J334,IF($H334=1,BM333,""))))))))</f>
        <v/>
      </c>
      <c r="BN334" t="str">
        <f ca="1">IF($E333="","",IF($F334="",BN333,IF(AND($M334=1,BN$9&gt;$B$9),"",IF(AND($M334=1,BN$9&lt;=$B$9),LOOKUP(BN$9,$A$12:$A$111,$B$12:$B$111),IF(AND($H334=-1,BO$9=$R333),"",IF($H334=-1,BO333,IF(AND($H334=1,BM$9=$R333),$J334,IF($H334=1,BN333,""))))))))</f>
        <v/>
      </c>
      <c r="BO334" t="str">
        <f ca="1">IF($E333="","",IF($F334="",BO333,IF(AND($M334=1,BO$9&gt;$B$9),"",IF(AND($M334=1,BO$9&lt;=$B$9),LOOKUP(BO$9,$A$12:$A$111,$B$12:$B$111),IF(AND($H334=-1,BP$9=$R333),"",IF($H334=-1,BP333,IF(AND($H334=1,BN$9=$R333),$J334,IF($H334=1,BO333,""))))))))</f>
        <v/>
      </c>
      <c r="BP334">
        <f ca="1">IF($E333="","",IF($F334="",BP333,IF(AND($M334=1,BP$9&gt;$B$9),"",IF(AND($M334=1,BP$9&lt;=$B$9),LOOKUP(BP$9,$A$12:$A$111,$B$12:$B$111),IF(AND($H334=-1,BQ$9=$R333),"",IF($H334=-1,BQ333,IF(AND($H334=1,BO$9=$R333),$J334,IF($H334=1,BP333,""))))))))</f>
        <v>0</v>
      </c>
    </row>
    <row r="335" spans="4:68" x14ac:dyDescent="0.25">
      <c r="D335" s="4">
        <v>325</v>
      </c>
      <c r="E335" s="1">
        <f t="shared" ca="1" si="48"/>
        <v>6</v>
      </c>
      <c r="F335" t="str">
        <f ca="1">IF(E334="","",IF(AND(B$3="Last",G334="Zero"),F334,IF(B$3="Last",G334,IF(AND(B$3="2nd last",G333="Zero"),F334,IF(B$3="2nd last",G333,IF(AND(B$3="Opposite",G334="Zero"),F334,IF(AND(B$3="Opposite",G334="Red"),"Black",IF(AND(B$3="Opposite",G334="Black"),"Red",IF(AND(B$3="Opposite",G334="Odd"),"Even",IF(AND(B$3="Opposite",G334="Even"),"Odd",IF(AND(B$3="Opposite",G334="High"),"Low",IF(AND(B$3="Opposite",G334="Low"),"High",IF(COUNTIF(Refs!$E$5:$I$6,B$3)=1,RevLab!B$3,"")))))))))))))</f>
        <v>Black</v>
      </c>
      <c r="G335" t="str">
        <f ca="1">IF(E335="","",IF(B$2="Red/Black",LOOKUP(E335,Refs!D:D,Refs!F:F),IF(B$2="High/Low",LOOKUP(E335,Refs!D:D,Refs!H:H),IF(B$2="Odd/Even",LOOKUP(E335,Refs!D:D,Refs!J:J),""))))</f>
        <v>Black</v>
      </c>
      <c r="H335">
        <f t="shared" ca="1" si="49"/>
        <v>1</v>
      </c>
      <c r="I335">
        <f ca="1">IF(E334="","",IF(F335="","",IF(AND(R334&gt;1,P334+Q334&gt;=$B$4),$B$4,IF(R334=1,P334,P334+Q334))))</f>
        <v>5</v>
      </c>
      <c r="J335">
        <f t="shared" ca="1" si="50"/>
        <v>5</v>
      </c>
      <c r="K335">
        <f t="shared" ca="1" si="52"/>
        <v>-380</v>
      </c>
      <c r="L335">
        <f t="shared" ca="1" si="53"/>
        <v>86</v>
      </c>
      <c r="M335">
        <f t="shared" ca="1" si="51"/>
        <v>0</v>
      </c>
      <c r="P335">
        <f t="shared" ca="1" si="45"/>
        <v>2</v>
      </c>
      <c r="Q335">
        <f t="shared" ca="1" si="46"/>
        <v>5</v>
      </c>
      <c r="R335" s="2">
        <f t="shared" ca="1" si="47"/>
        <v>3</v>
      </c>
      <c r="S335" s="4">
        <f ca="1">IF(E334="","",IF($F335="",S334,IF($M335=1,LOOKUP(S$9,$A$12:$A$111,$B$12:$B$111),IF(AND($H335=-1,T$9=$R334),"",IF($H335=-1,T334,IF($H335=1,S334))))))</f>
        <v>2</v>
      </c>
      <c r="T335">
        <f ca="1">IF($E334="","",IF($F335="",T334,IF(AND($M335=1,T$9&gt;$B$9),"",IF(AND($M335=1,T$9&lt;=$B$9),LOOKUP(T$9,$A$12:$A$111,$B$12:$B$111),IF(AND($H335=-1,U$9=$R334),"",IF($H335=-1,U334,IF(AND($H335=1,S$9=$R334),$J335,IF($H335=1,T334,""))))))))</f>
        <v>3</v>
      </c>
      <c r="U335">
        <f ca="1">IF($E334="","",IF($F335="",U334,IF(AND($M335=1,U$9&gt;$B$9),"",IF(AND($M335=1,U$9&lt;=$B$9),LOOKUP(U$9,$A$12:$A$111,$B$12:$B$111),IF(AND($H335=-1,V$9=$R334),"",IF($H335=-1,V334,IF(AND($H335=1,T$9=$R334),$J335,IF($H335=1,U334,""))))))))</f>
        <v>5</v>
      </c>
      <c r="V335" t="str">
        <f ca="1">IF($E334="","",IF($F335="",V334,IF(AND($M335=1,V$9&gt;$B$9),"",IF(AND($M335=1,V$9&lt;=$B$9),LOOKUP(V$9,$A$12:$A$111,$B$12:$B$111),IF(AND($H335=-1,W$9=$R334),"",IF($H335=-1,W334,IF(AND($H335=1,U$9=$R334),$J335,IF($H335=1,V334,""))))))))</f>
        <v/>
      </c>
      <c r="W335" t="str">
        <f ca="1">IF($E334="","",IF($F335="",W334,IF(AND($M335=1,W$9&gt;$B$9),"",IF(AND($M335=1,W$9&lt;=$B$9),LOOKUP(W$9,$A$12:$A$111,$B$12:$B$111),IF(AND($H335=-1,X$9=$R334),"",IF($H335=-1,X334,IF(AND($H335=1,V$9=$R334),$J335,IF($H335=1,W334,""))))))))</f>
        <v/>
      </c>
      <c r="X335" t="str">
        <f ca="1">IF($E334="","",IF($F335="",X334,IF(AND($M335=1,X$9&gt;$B$9),"",IF(AND($M335=1,X$9&lt;=$B$9),LOOKUP(X$9,$A$12:$A$111,$B$12:$B$111),IF(AND($H335=-1,Y$9=$R334),"",IF($H335=-1,Y334,IF(AND($H335=1,W$9=$R334),$J335,IF($H335=1,X334,""))))))))</f>
        <v/>
      </c>
      <c r="Y335" t="str">
        <f ca="1">IF($E334="","",IF($F335="",Y334,IF(AND($M335=1,Y$9&gt;$B$9),"",IF(AND($M335=1,Y$9&lt;=$B$9),LOOKUP(Y$9,$A$12:$A$111,$B$12:$B$111),IF(AND($H335=-1,Z$9=$R334),"",IF($H335=-1,Z334,IF(AND($H335=1,X$9=$R334),$J335,IF($H335=1,Y334,""))))))))</f>
        <v/>
      </c>
      <c r="Z335" t="str">
        <f ca="1">IF($E334="","",IF($F335="",Z334,IF(AND($M335=1,Z$9&gt;$B$9),"",IF(AND($M335=1,Z$9&lt;=$B$9),LOOKUP(Z$9,$A$12:$A$111,$B$12:$B$111),IF(AND($H335=-1,AA$9=$R334),"",IF($H335=-1,AA334,IF(AND($H335=1,Y$9=$R334),$J335,IF($H335=1,Z334,""))))))))</f>
        <v/>
      </c>
      <c r="AA335" t="str">
        <f ca="1">IF($E334="","",IF($F335="",AA334,IF(AND($M335=1,AA$9&gt;$B$9),"",IF(AND($M335=1,AA$9&lt;=$B$9),LOOKUP(AA$9,$A$12:$A$111,$B$12:$B$111),IF(AND($H335=-1,AB$9=$R334),"",IF($H335=-1,AB334,IF(AND($H335=1,Z$9=$R334),$J335,IF($H335=1,AA334,""))))))))</f>
        <v/>
      </c>
      <c r="AB335" t="str">
        <f ca="1">IF($E334="","",IF($F335="",AB334,IF(AND($M335=1,AB$9&gt;$B$9),"",IF(AND($M335=1,AB$9&lt;=$B$9),LOOKUP(AB$9,$A$12:$A$111,$B$12:$B$111),IF(AND($H335=-1,AC$9=$R334),"",IF($H335=-1,AC334,IF(AND($H335=1,AA$9=$R334),$J335,IF($H335=1,AB334,""))))))))</f>
        <v/>
      </c>
      <c r="AC335" t="str">
        <f ca="1">IF($E334="","",IF($F335="",AC334,IF(AND($M335=1,AC$9&gt;$B$9),"",IF(AND($M335=1,AC$9&lt;=$B$9),LOOKUP(AC$9,$A$12:$A$111,$B$12:$B$111),IF(AND($H335=-1,AD$9=$R334),"",IF($H335=-1,AD334,IF(AND($H335=1,AB$9=$R334),$J335,IF($H335=1,AC334,""))))))))</f>
        <v/>
      </c>
      <c r="AD335" t="str">
        <f ca="1">IF($E334="","",IF($F335="",AD334,IF(AND($M335=1,AD$9&gt;$B$9),"",IF(AND($M335=1,AD$9&lt;=$B$9),LOOKUP(AD$9,$A$12:$A$111,$B$12:$B$111),IF(AND($H335=-1,AE$9=$R334),"",IF($H335=-1,AE334,IF(AND($H335=1,AC$9=$R334),$J335,IF($H335=1,AD334,""))))))))</f>
        <v/>
      </c>
      <c r="AE335" t="str">
        <f ca="1">IF($E334="","",IF($F335="",AE334,IF(AND($M335=1,AE$9&gt;$B$9),"",IF(AND($M335=1,AE$9&lt;=$B$9),LOOKUP(AE$9,$A$12:$A$111,$B$12:$B$111),IF(AND($H335=-1,AF$9=$R334),"",IF($H335=-1,AF334,IF(AND($H335=1,AD$9=$R334),$J335,IF($H335=1,AE334,""))))))))</f>
        <v/>
      </c>
      <c r="AF335" t="str">
        <f ca="1">IF($E334="","",IF($F335="",AF334,IF(AND($M335=1,AF$9&gt;$B$9),"",IF(AND($M335=1,AF$9&lt;=$B$9),LOOKUP(AF$9,$A$12:$A$111,$B$12:$B$111),IF(AND($H335=-1,AG$9=$R334),"",IF($H335=-1,AG334,IF(AND($H335=1,AE$9=$R334),$J335,IF($H335=1,AF334,""))))))))</f>
        <v/>
      </c>
      <c r="AG335" t="str">
        <f ca="1">IF($E334="","",IF($F335="",AG334,IF(AND($M335=1,AG$9&gt;$B$9),"",IF(AND($M335=1,AG$9&lt;=$B$9),LOOKUP(AG$9,$A$12:$A$111,$B$12:$B$111),IF(AND($H335=-1,AH$9=$R334),"",IF($H335=-1,AH334,IF(AND($H335=1,AF$9=$R334),$J335,IF($H335=1,AG334,""))))))))</f>
        <v/>
      </c>
      <c r="AH335" t="str">
        <f ca="1">IF($E334="","",IF($F335="",AH334,IF(AND($M335=1,AH$9&gt;$B$9),"",IF(AND($M335=1,AH$9&lt;=$B$9),LOOKUP(AH$9,$A$12:$A$111,$B$12:$B$111),IF(AND($H335=-1,AI$9=$R334),"",IF($H335=-1,AI334,IF(AND($H335=1,AG$9=$R334),$J335,IF($H335=1,AH334,""))))))))</f>
        <v/>
      </c>
      <c r="AI335" t="str">
        <f ca="1">IF($E334="","",IF($F335="",AI334,IF(AND($M335=1,AI$9&gt;$B$9),"",IF(AND($M335=1,AI$9&lt;=$B$9),LOOKUP(AI$9,$A$12:$A$111,$B$12:$B$111),IF(AND($H335=-1,AJ$9=$R334),"",IF($H335=-1,AJ334,IF(AND($H335=1,AH$9=$R334),$J335,IF($H335=1,AI334,""))))))))</f>
        <v/>
      </c>
      <c r="AJ335" t="str">
        <f ca="1">IF($E334="","",IF($F335="",AJ334,IF(AND($M335=1,AJ$9&gt;$B$9),"",IF(AND($M335=1,AJ$9&lt;=$B$9),LOOKUP(AJ$9,$A$12:$A$111,$B$12:$B$111),IF(AND($H335=-1,AK$9=$R334),"",IF($H335=-1,AK334,IF(AND($H335=1,AI$9=$R334),$J335,IF($H335=1,AJ334,""))))))))</f>
        <v/>
      </c>
      <c r="AK335" t="str">
        <f ca="1">IF($E334="","",IF($F335="",AK334,IF(AND($M335=1,AK$9&gt;$B$9),"",IF(AND($M335=1,AK$9&lt;=$B$9),LOOKUP(AK$9,$A$12:$A$111,$B$12:$B$111),IF(AND($H335=-1,AL$9=$R334),"",IF($H335=-1,AL334,IF(AND($H335=1,AJ$9=$R334),$J335,IF($H335=1,AK334,""))))))))</f>
        <v/>
      </c>
      <c r="AL335" t="str">
        <f ca="1">IF($E334="","",IF($F335="",AL334,IF(AND($M335=1,AL$9&gt;$B$9),"",IF(AND($M335=1,AL$9&lt;=$B$9),LOOKUP(AL$9,$A$12:$A$111,$B$12:$B$111),IF(AND($H335=-1,AM$9=$R334),"",IF($H335=-1,AM334,IF(AND($H335=1,AK$9=$R334),$J335,IF($H335=1,AL334,""))))))))</f>
        <v/>
      </c>
      <c r="AM335" t="str">
        <f ca="1">IF($E334="","",IF($F335="",AM334,IF(AND($M335=1,AM$9&gt;$B$9),"",IF(AND($M335=1,AM$9&lt;=$B$9),LOOKUP(AM$9,$A$12:$A$111,$B$12:$B$111),IF(AND($H335=-1,AN$9=$R334),"",IF($H335=-1,AN334,IF(AND($H335=1,AL$9=$R334),$J335,IF($H335=1,AM334,""))))))))</f>
        <v/>
      </c>
      <c r="AN335" t="str">
        <f ca="1">IF($E334="","",IF($F335="",AN334,IF(AND($M335=1,AN$9&gt;$B$9),"",IF(AND($M335=1,AN$9&lt;=$B$9),LOOKUP(AN$9,$A$12:$A$111,$B$12:$B$111),IF(AND($H335=-1,AO$9=$R334),"",IF($H335=-1,AO334,IF(AND($H335=1,AM$9=$R334),$J335,IF($H335=1,AN334,""))))))))</f>
        <v/>
      </c>
      <c r="AO335" t="str">
        <f ca="1">IF($E334="","",IF($F335="",AO334,IF(AND($M335=1,AO$9&gt;$B$9),"",IF(AND($M335=1,AO$9&lt;=$B$9),LOOKUP(AO$9,$A$12:$A$111,$B$12:$B$111),IF(AND($H335=-1,AP$9=$R334),"",IF($H335=-1,AP334,IF(AND($H335=1,AN$9=$R334),$J335,IF($H335=1,AO334,""))))))))</f>
        <v/>
      </c>
      <c r="AP335" t="str">
        <f ca="1">IF($E334="","",IF($F335="",AP334,IF(AND($M335=1,AP$9&gt;$B$9),"",IF(AND($M335=1,AP$9&lt;=$B$9),LOOKUP(AP$9,$A$12:$A$111,$B$12:$B$111),IF(AND($H335=-1,AQ$9=$R334),"",IF($H335=-1,AQ334,IF(AND($H335=1,AO$9=$R334),$J335,IF($H335=1,AP334,""))))))))</f>
        <v/>
      </c>
      <c r="AQ335" t="str">
        <f ca="1">IF($E334="","",IF($F335="",AQ334,IF(AND($M335=1,AQ$9&gt;$B$9),"",IF(AND($M335=1,AQ$9&lt;=$B$9),LOOKUP(AQ$9,$A$12:$A$111,$B$12:$B$111),IF(AND($H335=-1,AR$9=$R334),"",IF($H335=-1,AR334,IF(AND($H335=1,AP$9=$R334),$J335,IF($H335=1,AQ334,""))))))))</f>
        <v/>
      </c>
      <c r="AR335" t="str">
        <f ca="1">IF($E334="","",IF($F335="",AR334,IF(AND($M335=1,AR$9&gt;$B$9),"",IF(AND($M335=1,AR$9&lt;=$B$9),LOOKUP(AR$9,$A$12:$A$111,$B$12:$B$111),IF(AND($H335=-1,AS$9=$R334),"",IF($H335=-1,AS334,IF(AND($H335=1,AQ$9=$R334),$J335,IF($H335=1,AR334,""))))))))</f>
        <v/>
      </c>
      <c r="AS335" t="str">
        <f ca="1">IF($E334="","",IF($F335="",AS334,IF(AND($M335=1,AS$9&gt;$B$9),"",IF(AND($M335=1,AS$9&lt;=$B$9),LOOKUP(AS$9,$A$12:$A$111,$B$12:$B$111),IF(AND($H335=-1,AT$9=$R334),"",IF($H335=-1,AT334,IF(AND($H335=1,AR$9=$R334),$J335,IF($H335=1,AS334,""))))))))</f>
        <v/>
      </c>
      <c r="AT335" t="str">
        <f ca="1">IF($E334="","",IF($F335="",AT334,IF(AND($M335=1,AT$9&gt;$B$9),"",IF(AND($M335=1,AT$9&lt;=$B$9),LOOKUP(AT$9,$A$12:$A$111,$B$12:$B$111),IF(AND($H335=-1,AU$9=$R334),"",IF($H335=-1,AU334,IF(AND($H335=1,AS$9=$R334),$J335,IF($H335=1,AT334,""))))))))</f>
        <v/>
      </c>
      <c r="AU335" t="str">
        <f ca="1">IF($E334="","",IF($F335="",AU334,IF(AND($M335=1,AU$9&gt;$B$9),"",IF(AND($M335=1,AU$9&lt;=$B$9),LOOKUP(AU$9,$A$12:$A$111,$B$12:$B$111),IF(AND($H335=-1,AV$9=$R334),"",IF($H335=-1,AV334,IF(AND($H335=1,AT$9=$R334),$J335,IF($H335=1,AU334,""))))))))</f>
        <v/>
      </c>
      <c r="AV335" t="str">
        <f ca="1">IF($E334="","",IF($F335="",AV334,IF(AND($M335=1,AV$9&gt;$B$9),"",IF(AND($M335=1,AV$9&lt;=$B$9),LOOKUP(AV$9,$A$12:$A$111,$B$12:$B$111),IF(AND($H335=-1,AW$9=$R334),"",IF($H335=-1,AW334,IF(AND($H335=1,AU$9=$R334),$J335,IF($H335=1,AV334,""))))))))</f>
        <v/>
      </c>
      <c r="AW335" t="str">
        <f ca="1">IF($E334="","",IF($F335="",AW334,IF(AND($M335=1,AW$9&gt;$B$9),"",IF(AND($M335=1,AW$9&lt;=$B$9),LOOKUP(AW$9,$A$12:$A$111,$B$12:$B$111),IF(AND($H335=-1,AX$9=$R334),"",IF($H335=-1,AX334,IF(AND($H335=1,AV$9=$R334),$J335,IF($H335=1,AW334,""))))))))</f>
        <v/>
      </c>
      <c r="AX335" t="str">
        <f ca="1">IF($E334="","",IF($F335="",AX334,IF(AND($M335=1,AX$9&gt;$B$9),"",IF(AND($M335=1,AX$9&lt;=$B$9),LOOKUP(AX$9,$A$12:$A$111,$B$12:$B$111),IF(AND($H335=-1,AY$9=$R334),"",IF($H335=-1,AY334,IF(AND($H335=1,AW$9=$R334),$J335,IF($H335=1,AX334,""))))))))</f>
        <v/>
      </c>
      <c r="AY335" t="str">
        <f ca="1">IF($E334="","",IF($F335="",AY334,IF(AND($M335=1,AY$9&gt;$B$9),"",IF(AND($M335=1,AY$9&lt;=$B$9),LOOKUP(AY$9,$A$12:$A$111,$B$12:$B$111),IF(AND($H335=-1,AZ$9=$R334),"",IF($H335=-1,AZ334,IF(AND($H335=1,AX$9=$R334),$J335,IF($H335=1,AY334,""))))))))</f>
        <v/>
      </c>
      <c r="AZ335" t="str">
        <f ca="1">IF($E334="","",IF($F335="",AZ334,IF(AND($M335=1,AZ$9&gt;$B$9),"",IF(AND($M335=1,AZ$9&lt;=$B$9),LOOKUP(AZ$9,$A$12:$A$111,$B$12:$B$111),IF(AND($H335=-1,BA$9=$R334),"",IF($H335=-1,BA334,IF(AND($H335=1,AY$9=$R334),$J335,IF($H335=1,AZ334,""))))))))</f>
        <v/>
      </c>
      <c r="BA335" t="str">
        <f ca="1">IF($E334="","",IF($F335="",BA334,IF(AND($M335=1,BA$9&gt;$B$9),"",IF(AND($M335=1,BA$9&lt;=$B$9),LOOKUP(BA$9,$A$12:$A$111,$B$12:$B$111),IF(AND($H335=-1,BB$9=$R334),"",IF($H335=-1,BB334,IF(AND($H335=1,AZ$9=$R334),$J335,IF($H335=1,BA334,""))))))))</f>
        <v/>
      </c>
      <c r="BB335" t="str">
        <f ca="1">IF($E334="","",IF($F335="",BB334,IF(AND($M335=1,BB$9&gt;$B$9),"",IF(AND($M335=1,BB$9&lt;=$B$9),LOOKUP(BB$9,$A$12:$A$111,$B$12:$B$111),IF(AND($H335=-1,BC$9=$R334),"",IF($H335=-1,BC334,IF(AND($H335=1,BA$9=$R334),$J335,IF($H335=1,BB334,""))))))))</f>
        <v/>
      </c>
      <c r="BC335" t="str">
        <f ca="1">IF($E334="","",IF($F335="",BC334,IF(AND($M335=1,BC$9&gt;$B$9),"",IF(AND($M335=1,BC$9&lt;=$B$9),LOOKUP(BC$9,$A$12:$A$111,$B$12:$B$111),IF(AND($H335=-1,BD$9=$R334),"",IF($H335=-1,BD334,IF(AND($H335=1,BB$9=$R334),$J335,IF($H335=1,BC334,""))))))))</f>
        <v/>
      </c>
      <c r="BD335" t="str">
        <f ca="1">IF($E334="","",IF($F335="",BD334,IF(AND($M335=1,BD$9&gt;$B$9),"",IF(AND($M335=1,BD$9&lt;=$B$9),LOOKUP(BD$9,$A$12:$A$111,$B$12:$B$111),IF(AND($H335=-1,BE$9=$R334),"",IF($H335=-1,BE334,IF(AND($H335=1,BC$9=$R334),$J335,IF($H335=1,BD334,""))))))))</f>
        <v/>
      </c>
      <c r="BE335" t="str">
        <f ca="1">IF($E334="","",IF($F335="",BE334,IF(AND($M335=1,BE$9&gt;$B$9),"",IF(AND($M335=1,BE$9&lt;=$B$9),LOOKUP(BE$9,$A$12:$A$111,$B$12:$B$111),IF(AND($H335=-1,BF$9=$R334),"",IF($H335=-1,BF334,IF(AND($H335=1,BD$9=$R334),$J335,IF($H335=1,BE334,""))))))))</f>
        <v/>
      </c>
      <c r="BF335" t="str">
        <f ca="1">IF($E334="","",IF($F335="",BF334,IF(AND($M335=1,BF$9&gt;$B$9),"",IF(AND($M335=1,BF$9&lt;=$B$9),LOOKUP(BF$9,$A$12:$A$111,$B$12:$B$111),IF(AND($H335=-1,BG$9=$R334),"",IF($H335=-1,BG334,IF(AND($H335=1,BE$9=$R334),$J335,IF($H335=1,BF334,""))))))))</f>
        <v/>
      </c>
      <c r="BG335" t="str">
        <f ca="1">IF($E334="","",IF($F335="",BG334,IF(AND($M335=1,BG$9&gt;$B$9),"",IF(AND($M335=1,BG$9&lt;=$B$9),LOOKUP(BG$9,$A$12:$A$111,$B$12:$B$111),IF(AND($H335=-1,BH$9=$R334),"",IF($H335=-1,BH334,IF(AND($H335=1,BF$9=$R334),$J335,IF($H335=1,BG334,""))))))))</f>
        <v/>
      </c>
      <c r="BH335" t="str">
        <f ca="1">IF($E334="","",IF($F335="",BH334,IF(AND($M335=1,BH$9&gt;$B$9),"",IF(AND($M335=1,BH$9&lt;=$B$9),LOOKUP(BH$9,$A$12:$A$111,$B$12:$B$111),IF(AND($H335=-1,BI$9=$R334),"",IF($H335=-1,BI334,IF(AND($H335=1,BG$9=$R334),$J335,IF($H335=1,BH334,""))))))))</f>
        <v/>
      </c>
      <c r="BI335" t="str">
        <f ca="1">IF($E334="","",IF($F335="",BI334,IF(AND($M335=1,BI$9&gt;$B$9),"",IF(AND($M335=1,BI$9&lt;=$B$9),LOOKUP(BI$9,$A$12:$A$111,$B$12:$B$111),IF(AND($H335=-1,BJ$9=$R334),"",IF($H335=-1,BJ334,IF(AND($H335=1,BH$9=$R334),$J335,IF($H335=1,BI334,""))))))))</f>
        <v/>
      </c>
      <c r="BJ335" t="str">
        <f ca="1">IF($E334="","",IF($F335="",BJ334,IF(AND($M335=1,BJ$9&gt;$B$9),"",IF(AND($M335=1,BJ$9&lt;=$B$9),LOOKUP(BJ$9,$A$12:$A$111,$B$12:$B$111),IF(AND($H335=-1,BK$9=$R334),"",IF($H335=-1,BK334,IF(AND($H335=1,BI$9=$R334),$J335,IF($H335=1,BJ334,""))))))))</f>
        <v/>
      </c>
      <c r="BK335" t="str">
        <f ca="1">IF($E334="","",IF($F335="",BK334,IF(AND($M335=1,BK$9&gt;$B$9),"",IF(AND($M335=1,BK$9&lt;=$B$9),LOOKUP(BK$9,$A$12:$A$111,$B$12:$B$111),IF(AND($H335=-1,BL$9=$R334),"",IF($H335=-1,BL334,IF(AND($H335=1,BJ$9=$R334),$J335,IF($H335=1,BK334,""))))))))</f>
        <v/>
      </c>
      <c r="BL335" t="str">
        <f ca="1">IF($E334="","",IF($F335="",BL334,IF(AND($M335=1,BL$9&gt;$B$9),"",IF(AND($M335=1,BL$9&lt;=$B$9),LOOKUP(BL$9,$A$12:$A$111,$B$12:$B$111),IF(AND($H335=-1,BM$9=$R334),"",IF($H335=-1,BM334,IF(AND($H335=1,BK$9=$R334),$J335,IF($H335=1,BL334,""))))))))</f>
        <v/>
      </c>
      <c r="BM335" t="str">
        <f ca="1">IF($E334="","",IF($F335="",BM334,IF(AND($M335=1,BM$9&gt;$B$9),"",IF(AND($M335=1,BM$9&lt;=$B$9),LOOKUP(BM$9,$A$12:$A$111,$B$12:$B$111),IF(AND($H335=-1,BN$9=$R334),"",IF($H335=-1,BN334,IF(AND($H335=1,BL$9=$R334),$J335,IF($H335=1,BM334,""))))))))</f>
        <v/>
      </c>
      <c r="BN335" t="str">
        <f ca="1">IF($E334="","",IF($F335="",BN334,IF(AND($M335=1,BN$9&gt;$B$9),"",IF(AND($M335=1,BN$9&lt;=$B$9),LOOKUP(BN$9,$A$12:$A$111,$B$12:$B$111),IF(AND($H335=-1,BO$9=$R334),"",IF($H335=-1,BO334,IF(AND($H335=1,BM$9=$R334),$J335,IF($H335=1,BN334,""))))))))</f>
        <v/>
      </c>
      <c r="BO335" t="str">
        <f ca="1">IF($E334="","",IF($F335="",BO334,IF(AND($M335=1,BO$9&gt;$B$9),"",IF(AND($M335=1,BO$9&lt;=$B$9),LOOKUP(BO$9,$A$12:$A$111,$B$12:$B$111),IF(AND($H335=-1,BP$9=$R334),"",IF($H335=-1,BP334,IF(AND($H335=1,BN$9=$R334),$J335,IF($H335=1,BO334,""))))))))</f>
        <v/>
      </c>
      <c r="BP335">
        <f ca="1">IF($E334="","",IF($F335="",BP334,IF(AND($M335=1,BP$9&gt;$B$9),"",IF(AND($M335=1,BP$9&lt;=$B$9),LOOKUP(BP$9,$A$12:$A$111,$B$12:$B$111),IF(AND($H335=-1,BQ$9=$R334),"",IF($H335=-1,BQ334,IF(AND($H335=1,BO$9=$R334),$J335,IF($H335=1,BP334,""))))))))</f>
        <v>0</v>
      </c>
    </row>
    <row r="336" spans="4:68" x14ac:dyDescent="0.25">
      <c r="D336" s="4">
        <v>326</v>
      </c>
      <c r="E336" s="1">
        <f t="shared" ca="1" si="48"/>
        <v>9</v>
      </c>
      <c r="F336" t="str">
        <f ca="1">IF(E335="","",IF(AND(B$3="Last",G335="Zero"),F335,IF(B$3="Last",G335,IF(AND(B$3="2nd last",G334="Zero"),F335,IF(B$3="2nd last",G334,IF(AND(B$3="Opposite",G335="Zero"),F335,IF(AND(B$3="Opposite",G335="Red"),"Black",IF(AND(B$3="Opposite",G335="Black"),"Red",IF(AND(B$3="Opposite",G335="Odd"),"Even",IF(AND(B$3="Opposite",G335="Even"),"Odd",IF(AND(B$3="Opposite",G335="High"),"Low",IF(AND(B$3="Opposite",G335="Low"),"High",IF(COUNTIF(Refs!$E$5:$I$6,B$3)=1,RevLab!B$3,"")))))))))))))</f>
        <v>Black</v>
      </c>
      <c r="G336" t="str">
        <f ca="1">IF(E336="","",IF(B$2="Red/Black",LOOKUP(E336,Refs!D:D,Refs!F:F),IF(B$2="High/Low",LOOKUP(E336,Refs!D:D,Refs!H:H),IF(B$2="Odd/Even",LOOKUP(E336,Refs!D:D,Refs!J:J),""))))</f>
        <v>Red</v>
      </c>
      <c r="H336">
        <f t="shared" ca="1" si="49"/>
        <v>-1</v>
      </c>
      <c r="I336">
        <f ca="1">IF(E335="","",IF(F336="","",IF(AND(R335&gt;1,P335+Q335&gt;=$B$4),$B$4,IF(R335=1,P335,P335+Q335))))</f>
        <v>7</v>
      </c>
      <c r="J336">
        <f t="shared" ca="1" si="50"/>
        <v>-7</v>
      </c>
      <c r="K336">
        <f t="shared" ca="1" si="52"/>
        <v>-387</v>
      </c>
      <c r="L336">
        <f t="shared" ca="1" si="53"/>
        <v>86</v>
      </c>
      <c r="M336">
        <f t="shared" ca="1" si="51"/>
        <v>0</v>
      </c>
      <c r="P336">
        <f t="shared" ca="1" si="45"/>
        <v>3</v>
      </c>
      <c r="Q336">
        <f t="shared" ca="1" si="46"/>
        <v>3</v>
      </c>
      <c r="R336" s="2">
        <f t="shared" ca="1" si="47"/>
        <v>1</v>
      </c>
      <c r="S336" s="4">
        <f ca="1">IF(E335="","",IF($F336="",S335,IF($M336=1,LOOKUP(S$9,$A$12:$A$111,$B$12:$B$111),IF(AND($H336=-1,T$9=$R335),"",IF($H336=-1,T335,IF($H336=1,S335))))))</f>
        <v>3</v>
      </c>
      <c r="T336" t="str">
        <f ca="1">IF($E335="","",IF($F336="",T335,IF(AND($M336=1,T$9&gt;$B$9),"",IF(AND($M336=1,T$9&lt;=$B$9),LOOKUP(T$9,$A$12:$A$111,$B$12:$B$111),IF(AND($H336=-1,U$9=$R335),"",IF($H336=-1,U335,IF(AND($H336=1,S$9=$R335),$J336,IF($H336=1,T335,""))))))))</f>
        <v/>
      </c>
      <c r="U336" t="str">
        <f ca="1">IF($E335="","",IF($F336="",U335,IF(AND($M336=1,U$9&gt;$B$9),"",IF(AND($M336=1,U$9&lt;=$B$9),LOOKUP(U$9,$A$12:$A$111,$B$12:$B$111),IF(AND($H336=-1,V$9=$R335),"",IF($H336=-1,V335,IF(AND($H336=1,T$9=$R335),$J336,IF($H336=1,U335,""))))))))</f>
        <v/>
      </c>
      <c r="V336" t="str">
        <f ca="1">IF($E335="","",IF($F336="",V335,IF(AND($M336=1,V$9&gt;$B$9),"",IF(AND($M336=1,V$9&lt;=$B$9),LOOKUP(V$9,$A$12:$A$111,$B$12:$B$111),IF(AND($H336=-1,W$9=$R335),"",IF($H336=-1,W335,IF(AND($H336=1,U$9=$R335),$J336,IF($H336=1,V335,""))))))))</f>
        <v/>
      </c>
      <c r="W336" t="str">
        <f ca="1">IF($E335="","",IF($F336="",W335,IF(AND($M336=1,W$9&gt;$B$9),"",IF(AND($M336=1,W$9&lt;=$B$9),LOOKUP(W$9,$A$12:$A$111,$B$12:$B$111),IF(AND($H336=-1,X$9=$R335),"",IF($H336=-1,X335,IF(AND($H336=1,V$9=$R335),$J336,IF($H336=1,W335,""))))))))</f>
        <v/>
      </c>
      <c r="X336" t="str">
        <f ca="1">IF($E335="","",IF($F336="",X335,IF(AND($M336=1,X$9&gt;$B$9),"",IF(AND($M336=1,X$9&lt;=$B$9),LOOKUP(X$9,$A$12:$A$111,$B$12:$B$111),IF(AND($H336=-1,Y$9=$R335),"",IF($H336=-1,Y335,IF(AND($H336=1,W$9=$R335),$J336,IF($H336=1,X335,""))))))))</f>
        <v/>
      </c>
      <c r="Y336" t="str">
        <f ca="1">IF($E335="","",IF($F336="",Y335,IF(AND($M336=1,Y$9&gt;$B$9),"",IF(AND($M336=1,Y$9&lt;=$B$9),LOOKUP(Y$9,$A$12:$A$111,$B$12:$B$111),IF(AND($H336=-1,Z$9=$R335),"",IF($H336=-1,Z335,IF(AND($H336=1,X$9=$R335),$J336,IF($H336=1,Y335,""))))))))</f>
        <v/>
      </c>
      <c r="Z336" t="str">
        <f ca="1">IF($E335="","",IF($F336="",Z335,IF(AND($M336=1,Z$9&gt;$B$9),"",IF(AND($M336=1,Z$9&lt;=$B$9),LOOKUP(Z$9,$A$12:$A$111,$B$12:$B$111),IF(AND($H336=-1,AA$9=$R335),"",IF($H336=-1,AA335,IF(AND($H336=1,Y$9=$R335),$J336,IF($H336=1,Z335,""))))))))</f>
        <v/>
      </c>
      <c r="AA336" t="str">
        <f ca="1">IF($E335="","",IF($F336="",AA335,IF(AND($M336=1,AA$9&gt;$B$9),"",IF(AND($M336=1,AA$9&lt;=$B$9),LOOKUP(AA$9,$A$12:$A$111,$B$12:$B$111),IF(AND($H336=-1,AB$9=$R335),"",IF($H336=-1,AB335,IF(AND($H336=1,Z$9=$R335),$J336,IF($H336=1,AA335,""))))))))</f>
        <v/>
      </c>
      <c r="AB336" t="str">
        <f ca="1">IF($E335="","",IF($F336="",AB335,IF(AND($M336=1,AB$9&gt;$B$9),"",IF(AND($M336=1,AB$9&lt;=$B$9),LOOKUP(AB$9,$A$12:$A$111,$B$12:$B$111),IF(AND($H336=-1,AC$9=$R335),"",IF($H336=-1,AC335,IF(AND($H336=1,AA$9=$R335),$J336,IF($H336=1,AB335,""))))))))</f>
        <v/>
      </c>
      <c r="AC336" t="str">
        <f ca="1">IF($E335="","",IF($F336="",AC335,IF(AND($M336=1,AC$9&gt;$B$9),"",IF(AND($M336=1,AC$9&lt;=$B$9),LOOKUP(AC$9,$A$12:$A$111,$B$12:$B$111),IF(AND($H336=-1,AD$9=$R335),"",IF($H336=-1,AD335,IF(AND($H336=1,AB$9=$R335),$J336,IF($H336=1,AC335,""))))))))</f>
        <v/>
      </c>
      <c r="AD336" t="str">
        <f ca="1">IF($E335="","",IF($F336="",AD335,IF(AND($M336=1,AD$9&gt;$B$9),"",IF(AND($M336=1,AD$9&lt;=$B$9),LOOKUP(AD$9,$A$12:$A$111,$B$12:$B$111),IF(AND($H336=-1,AE$9=$R335),"",IF($H336=-1,AE335,IF(AND($H336=1,AC$9=$R335),$J336,IF($H336=1,AD335,""))))))))</f>
        <v/>
      </c>
      <c r="AE336" t="str">
        <f ca="1">IF($E335="","",IF($F336="",AE335,IF(AND($M336=1,AE$9&gt;$B$9),"",IF(AND($M336=1,AE$9&lt;=$B$9),LOOKUP(AE$9,$A$12:$A$111,$B$12:$B$111),IF(AND($H336=-1,AF$9=$R335),"",IF($H336=-1,AF335,IF(AND($H336=1,AD$9=$R335),$J336,IF($H336=1,AE335,""))))))))</f>
        <v/>
      </c>
      <c r="AF336" t="str">
        <f ca="1">IF($E335="","",IF($F336="",AF335,IF(AND($M336=1,AF$9&gt;$B$9),"",IF(AND($M336=1,AF$9&lt;=$B$9),LOOKUP(AF$9,$A$12:$A$111,$B$12:$B$111),IF(AND($H336=-1,AG$9=$R335),"",IF($H336=-1,AG335,IF(AND($H336=1,AE$9=$R335),$J336,IF($H336=1,AF335,""))))))))</f>
        <v/>
      </c>
      <c r="AG336" t="str">
        <f ca="1">IF($E335="","",IF($F336="",AG335,IF(AND($M336=1,AG$9&gt;$B$9),"",IF(AND($M336=1,AG$9&lt;=$B$9),LOOKUP(AG$9,$A$12:$A$111,$B$12:$B$111),IF(AND($H336=-1,AH$9=$R335),"",IF($H336=-1,AH335,IF(AND($H336=1,AF$9=$R335),$J336,IF($H336=1,AG335,""))))))))</f>
        <v/>
      </c>
      <c r="AH336" t="str">
        <f ca="1">IF($E335="","",IF($F336="",AH335,IF(AND($M336=1,AH$9&gt;$B$9),"",IF(AND($M336=1,AH$9&lt;=$B$9),LOOKUP(AH$9,$A$12:$A$111,$B$12:$B$111),IF(AND($H336=-1,AI$9=$R335),"",IF($H336=-1,AI335,IF(AND($H336=1,AG$9=$R335),$J336,IF($H336=1,AH335,""))))))))</f>
        <v/>
      </c>
      <c r="AI336" t="str">
        <f ca="1">IF($E335="","",IF($F336="",AI335,IF(AND($M336=1,AI$9&gt;$B$9),"",IF(AND($M336=1,AI$9&lt;=$B$9),LOOKUP(AI$9,$A$12:$A$111,$B$12:$B$111),IF(AND($H336=-1,AJ$9=$R335),"",IF($H336=-1,AJ335,IF(AND($H336=1,AH$9=$R335),$J336,IF($H336=1,AI335,""))))))))</f>
        <v/>
      </c>
      <c r="AJ336" t="str">
        <f ca="1">IF($E335="","",IF($F336="",AJ335,IF(AND($M336=1,AJ$9&gt;$B$9),"",IF(AND($M336=1,AJ$9&lt;=$B$9),LOOKUP(AJ$9,$A$12:$A$111,$B$12:$B$111),IF(AND($H336=-1,AK$9=$R335),"",IF($H336=-1,AK335,IF(AND($H336=1,AI$9=$R335),$J336,IF($H336=1,AJ335,""))))))))</f>
        <v/>
      </c>
      <c r="AK336" t="str">
        <f ca="1">IF($E335="","",IF($F336="",AK335,IF(AND($M336=1,AK$9&gt;$B$9),"",IF(AND($M336=1,AK$9&lt;=$B$9),LOOKUP(AK$9,$A$12:$A$111,$B$12:$B$111),IF(AND($H336=-1,AL$9=$R335),"",IF($H336=-1,AL335,IF(AND($H336=1,AJ$9=$R335),$J336,IF($H336=1,AK335,""))))))))</f>
        <v/>
      </c>
      <c r="AL336" t="str">
        <f ca="1">IF($E335="","",IF($F336="",AL335,IF(AND($M336=1,AL$9&gt;$B$9),"",IF(AND($M336=1,AL$9&lt;=$B$9),LOOKUP(AL$9,$A$12:$A$111,$B$12:$B$111),IF(AND($H336=-1,AM$9=$R335),"",IF($H336=-1,AM335,IF(AND($H336=1,AK$9=$R335),$J336,IF($H336=1,AL335,""))))))))</f>
        <v/>
      </c>
      <c r="AM336" t="str">
        <f ca="1">IF($E335="","",IF($F336="",AM335,IF(AND($M336=1,AM$9&gt;$B$9),"",IF(AND($M336=1,AM$9&lt;=$B$9),LOOKUP(AM$9,$A$12:$A$111,$B$12:$B$111),IF(AND($H336=-1,AN$9=$R335),"",IF($H336=-1,AN335,IF(AND($H336=1,AL$9=$R335),$J336,IF($H336=1,AM335,""))))))))</f>
        <v/>
      </c>
      <c r="AN336" t="str">
        <f ca="1">IF($E335="","",IF($F336="",AN335,IF(AND($M336=1,AN$9&gt;$B$9),"",IF(AND($M336=1,AN$9&lt;=$B$9),LOOKUP(AN$9,$A$12:$A$111,$B$12:$B$111),IF(AND($H336=-1,AO$9=$R335),"",IF($H336=-1,AO335,IF(AND($H336=1,AM$9=$R335),$J336,IF($H336=1,AN335,""))))))))</f>
        <v/>
      </c>
      <c r="AO336" t="str">
        <f ca="1">IF($E335="","",IF($F336="",AO335,IF(AND($M336=1,AO$9&gt;$B$9),"",IF(AND($M336=1,AO$9&lt;=$B$9),LOOKUP(AO$9,$A$12:$A$111,$B$12:$B$111),IF(AND($H336=-1,AP$9=$R335),"",IF($H336=-1,AP335,IF(AND($H336=1,AN$9=$R335),$J336,IF($H336=1,AO335,""))))))))</f>
        <v/>
      </c>
      <c r="AP336" t="str">
        <f ca="1">IF($E335="","",IF($F336="",AP335,IF(AND($M336=1,AP$9&gt;$B$9),"",IF(AND($M336=1,AP$9&lt;=$B$9),LOOKUP(AP$9,$A$12:$A$111,$B$12:$B$111),IF(AND($H336=-1,AQ$9=$R335),"",IF($H336=-1,AQ335,IF(AND($H336=1,AO$9=$R335),$J336,IF($H336=1,AP335,""))))))))</f>
        <v/>
      </c>
      <c r="AQ336" t="str">
        <f ca="1">IF($E335="","",IF($F336="",AQ335,IF(AND($M336=1,AQ$9&gt;$B$9),"",IF(AND($M336=1,AQ$9&lt;=$B$9),LOOKUP(AQ$9,$A$12:$A$111,$B$12:$B$111),IF(AND($H336=-1,AR$9=$R335),"",IF($H336=-1,AR335,IF(AND($H336=1,AP$9=$R335),$J336,IF($H336=1,AQ335,""))))))))</f>
        <v/>
      </c>
      <c r="AR336" t="str">
        <f ca="1">IF($E335="","",IF($F336="",AR335,IF(AND($M336=1,AR$9&gt;$B$9),"",IF(AND($M336=1,AR$9&lt;=$B$9),LOOKUP(AR$9,$A$12:$A$111,$B$12:$B$111),IF(AND($H336=-1,AS$9=$R335),"",IF($H336=-1,AS335,IF(AND($H336=1,AQ$9=$R335),$J336,IF($H336=1,AR335,""))))))))</f>
        <v/>
      </c>
      <c r="AS336" t="str">
        <f ca="1">IF($E335="","",IF($F336="",AS335,IF(AND($M336=1,AS$9&gt;$B$9),"",IF(AND($M336=1,AS$9&lt;=$B$9),LOOKUP(AS$9,$A$12:$A$111,$B$12:$B$111),IF(AND($H336=-1,AT$9=$R335),"",IF($H336=-1,AT335,IF(AND($H336=1,AR$9=$R335),$J336,IF($H336=1,AS335,""))))))))</f>
        <v/>
      </c>
      <c r="AT336" t="str">
        <f ca="1">IF($E335="","",IF($F336="",AT335,IF(AND($M336=1,AT$9&gt;$B$9),"",IF(AND($M336=1,AT$9&lt;=$B$9),LOOKUP(AT$9,$A$12:$A$111,$B$12:$B$111),IF(AND($H336=-1,AU$9=$R335),"",IF($H336=-1,AU335,IF(AND($H336=1,AS$9=$R335),$J336,IF($H336=1,AT335,""))))))))</f>
        <v/>
      </c>
      <c r="AU336" t="str">
        <f ca="1">IF($E335="","",IF($F336="",AU335,IF(AND($M336=1,AU$9&gt;$B$9),"",IF(AND($M336=1,AU$9&lt;=$B$9),LOOKUP(AU$9,$A$12:$A$111,$B$12:$B$111),IF(AND($H336=-1,AV$9=$R335),"",IF($H336=-1,AV335,IF(AND($H336=1,AT$9=$R335),$J336,IF($H336=1,AU335,""))))))))</f>
        <v/>
      </c>
      <c r="AV336" t="str">
        <f ca="1">IF($E335="","",IF($F336="",AV335,IF(AND($M336=1,AV$9&gt;$B$9),"",IF(AND($M336=1,AV$9&lt;=$B$9),LOOKUP(AV$9,$A$12:$A$111,$B$12:$B$111),IF(AND($H336=-1,AW$9=$R335),"",IF($H336=-1,AW335,IF(AND($H336=1,AU$9=$R335),$J336,IF($H336=1,AV335,""))))))))</f>
        <v/>
      </c>
      <c r="AW336" t="str">
        <f ca="1">IF($E335="","",IF($F336="",AW335,IF(AND($M336=1,AW$9&gt;$B$9),"",IF(AND($M336=1,AW$9&lt;=$B$9),LOOKUP(AW$9,$A$12:$A$111,$B$12:$B$111),IF(AND($H336=-1,AX$9=$R335),"",IF($H336=-1,AX335,IF(AND($H336=1,AV$9=$R335),$J336,IF($H336=1,AW335,""))))))))</f>
        <v/>
      </c>
      <c r="AX336" t="str">
        <f ca="1">IF($E335="","",IF($F336="",AX335,IF(AND($M336=1,AX$9&gt;$B$9),"",IF(AND($M336=1,AX$9&lt;=$B$9),LOOKUP(AX$9,$A$12:$A$111,$B$12:$B$111),IF(AND($H336=-1,AY$9=$R335),"",IF($H336=-1,AY335,IF(AND($H336=1,AW$9=$R335),$J336,IF($H336=1,AX335,""))))))))</f>
        <v/>
      </c>
      <c r="AY336" t="str">
        <f ca="1">IF($E335="","",IF($F336="",AY335,IF(AND($M336=1,AY$9&gt;$B$9),"",IF(AND($M336=1,AY$9&lt;=$B$9),LOOKUP(AY$9,$A$12:$A$111,$B$12:$B$111),IF(AND($H336=-1,AZ$9=$R335),"",IF($H336=-1,AZ335,IF(AND($H336=1,AX$9=$R335),$J336,IF($H336=1,AY335,""))))))))</f>
        <v/>
      </c>
      <c r="AZ336" t="str">
        <f ca="1">IF($E335="","",IF($F336="",AZ335,IF(AND($M336=1,AZ$9&gt;$B$9),"",IF(AND($M336=1,AZ$9&lt;=$B$9),LOOKUP(AZ$9,$A$12:$A$111,$B$12:$B$111),IF(AND($H336=-1,BA$9=$R335),"",IF($H336=-1,BA335,IF(AND($H336=1,AY$9=$R335),$J336,IF($H336=1,AZ335,""))))))))</f>
        <v/>
      </c>
      <c r="BA336" t="str">
        <f ca="1">IF($E335="","",IF($F336="",BA335,IF(AND($M336=1,BA$9&gt;$B$9),"",IF(AND($M336=1,BA$9&lt;=$B$9),LOOKUP(BA$9,$A$12:$A$111,$B$12:$B$111),IF(AND($H336=-1,BB$9=$R335),"",IF($H336=-1,BB335,IF(AND($H336=1,AZ$9=$R335),$J336,IF($H336=1,BA335,""))))))))</f>
        <v/>
      </c>
      <c r="BB336" t="str">
        <f ca="1">IF($E335="","",IF($F336="",BB335,IF(AND($M336=1,BB$9&gt;$B$9),"",IF(AND($M336=1,BB$9&lt;=$B$9),LOOKUP(BB$9,$A$12:$A$111,$B$12:$B$111),IF(AND($H336=-1,BC$9=$R335),"",IF($H336=-1,BC335,IF(AND($H336=1,BA$9=$R335),$J336,IF($H336=1,BB335,""))))))))</f>
        <v/>
      </c>
      <c r="BC336" t="str">
        <f ca="1">IF($E335="","",IF($F336="",BC335,IF(AND($M336=1,BC$9&gt;$B$9),"",IF(AND($M336=1,BC$9&lt;=$B$9),LOOKUP(BC$9,$A$12:$A$111,$B$12:$B$111),IF(AND($H336=-1,BD$9=$R335),"",IF($H336=-1,BD335,IF(AND($H336=1,BB$9=$R335),$J336,IF($H336=1,BC335,""))))))))</f>
        <v/>
      </c>
      <c r="BD336" t="str">
        <f ca="1">IF($E335="","",IF($F336="",BD335,IF(AND($M336=1,BD$9&gt;$B$9),"",IF(AND($M336=1,BD$9&lt;=$B$9),LOOKUP(BD$9,$A$12:$A$111,$B$12:$B$111),IF(AND($H336=-1,BE$9=$R335),"",IF($H336=-1,BE335,IF(AND($H336=1,BC$9=$R335),$J336,IF($H336=1,BD335,""))))))))</f>
        <v/>
      </c>
      <c r="BE336" t="str">
        <f ca="1">IF($E335="","",IF($F336="",BE335,IF(AND($M336=1,BE$9&gt;$B$9),"",IF(AND($M336=1,BE$9&lt;=$B$9),LOOKUP(BE$9,$A$12:$A$111,$B$12:$B$111),IF(AND($H336=-1,BF$9=$R335),"",IF($H336=-1,BF335,IF(AND($H336=1,BD$9=$R335),$J336,IF($H336=1,BE335,""))))))))</f>
        <v/>
      </c>
      <c r="BF336" t="str">
        <f ca="1">IF($E335="","",IF($F336="",BF335,IF(AND($M336=1,BF$9&gt;$B$9),"",IF(AND($M336=1,BF$9&lt;=$B$9),LOOKUP(BF$9,$A$12:$A$111,$B$12:$B$111),IF(AND($H336=-1,BG$9=$R335),"",IF($H336=-1,BG335,IF(AND($H336=1,BE$9=$R335),$J336,IF($H336=1,BF335,""))))))))</f>
        <v/>
      </c>
      <c r="BG336" t="str">
        <f ca="1">IF($E335="","",IF($F336="",BG335,IF(AND($M336=1,BG$9&gt;$B$9),"",IF(AND($M336=1,BG$9&lt;=$B$9),LOOKUP(BG$9,$A$12:$A$111,$B$12:$B$111),IF(AND($H336=-1,BH$9=$R335),"",IF($H336=-1,BH335,IF(AND($H336=1,BF$9=$R335),$J336,IF($H336=1,BG335,""))))))))</f>
        <v/>
      </c>
      <c r="BH336" t="str">
        <f ca="1">IF($E335="","",IF($F336="",BH335,IF(AND($M336=1,BH$9&gt;$B$9),"",IF(AND($M336=1,BH$9&lt;=$B$9),LOOKUP(BH$9,$A$12:$A$111,$B$12:$B$111),IF(AND($H336=-1,BI$9=$R335),"",IF($H336=-1,BI335,IF(AND($H336=1,BG$9=$R335),$J336,IF($H336=1,BH335,""))))))))</f>
        <v/>
      </c>
      <c r="BI336" t="str">
        <f ca="1">IF($E335="","",IF($F336="",BI335,IF(AND($M336=1,BI$9&gt;$B$9),"",IF(AND($M336=1,BI$9&lt;=$B$9),LOOKUP(BI$9,$A$12:$A$111,$B$12:$B$111),IF(AND($H336=-1,BJ$9=$R335),"",IF($H336=-1,BJ335,IF(AND($H336=1,BH$9=$R335),$J336,IF($H336=1,BI335,""))))))))</f>
        <v/>
      </c>
      <c r="BJ336" t="str">
        <f ca="1">IF($E335="","",IF($F336="",BJ335,IF(AND($M336=1,BJ$9&gt;$B$9),"",IF(AND($M336=1,BJ$9&lt;=$B$9),LOOKUP(BJ$9,$A$12:$A$111,$B$12:$B$111),IF(AND($H336=-1,BK$9=$R335),"",IF($H336=-1,BK335,IF(AND($H336=1,BI$9=$R335),$J336,IF($H336=1,BJ335,""))))))))</f>
        <v/>
      </c>
      <c r="BK336" t="str">
        <f ca="1">IF($E335="","",IF($F336="",BK335,IF(AND($M336=1,BK$9&gt;$B$9),"",IF(AND($M336=1,BK$9&lt;=$B$9),LOOKUP(BK$9,$A$12:$A$111,$B$12:$B$111),IF(AND($H336=-1,BL$9=$R335),"",IF($H336=-1,BL335,IF(AND($H336=1,BJ$9=$R335),$J336,IF($H336=1,BK335,""))))))))</f>
        <v/>
      </c>
      <c r="BL336" t="str">
        <f ca="1">IF($E335="","",IF($F336="",BL335,IF(AND($M336=1,BL$9&gt;$B$9),"",IF(AND($M336=1,BL$9&lt;=$B$9),LOOKUP(BL$9,$A$12:$A$111,$B$12:$B$111),IF(AND($H336=-1,BM$9=$R335),"",IF($H336=-1,BM335,IF(AND($H336=1,BK$9=$R335),$J336,IF($H336=1,BL335,""))))))))</f>
        <v/>
      </c>
      <c r="BM336" t="str">
        <f ca="1">IF($E335="","",IF($F336="",BM335,IF(AND($M336=1,BM$9&gt;$B$9),"",IF(AND($M336=1,BM$9&lt;=$B$9),LOOKUP(BM$9,$A$12:$A$111,$B$12:$B$111),IF(AND($H336=-1,BN$9=$R335),"",IF($H336=-1,BN335,IF(AND($H336=1,BL$9=$R335),$J336,IF($H336=1,BM335,""))))))))</f>
        <v/>
      </c>
      <c r="BN336" t="str">
        <f ca="1">IF($E335="","",IF($F336="",BN335,IF(AND($M336=1,BN$9&gt;$B$9),"",IF(AND($M336=1,BN$9&lt;=$B$9),LOOKUP(BN$9,$A$12:$A$111,$B$12:$B$111),IF(AND($H336=-1,BO$9=$R335),"",IF($H336=-1,BO335,IF(AND($H336=1,BM$9=$R335),$J336,IF($H336=1,BN335,""))))))))</f>
        <v/>
      </c>
      <c r="BO336">
        <f ca="1">IF($E335="","",IF($F336="",BO335,IF(AND($M336=1,BO$9&gt;$B$9),"",IF(AND($M336=1,BO$9&lt;=$B$9),LOOKUP(BO$9,$A$12:$A$111,$B$12:$B$111),IF(AND($H336=-1,BP$9=$R335),"",IF($H336=-1,BP335,IF(AND($H336=1,BN$9=$R335),$J336,IF($H336=1,BO335,""))))))))</f>
        <v>0</v>
      </c>
      <c r="BP336">
        <f ca="1">IF($E335="","",IF($F336="",BP335,IF(AND($M336=1,BP$9&gt;$B$9),"",IF(AND($M336=1,BP$9&lt;=$B$9),LOOKUP(BP$9,$A$12:$A$111,$B$12:$B$111),IF(AND($H336=-1,BQ$9=$R335),"",IF($H336=-1,BQ335,IF(AND($H336=1,BO$9=$R335),$J336,IF($H336=1,BP335,""))))))))</f>
        <v>0</v>
      </c>
    </row>
    <row r="337" spans="4:68" x14ac:dyDescent="0.25">
      <c r="D337" s="4">
        <v>327</v>
      </c>
      <c r="E337" s="1">
        <f t="shared" ca="1" si="48"/>
        <v>36</v>
      </c>
      <c r="F337" t="str">
        <f ca="1">IF(E336="","",IF(AND(B$3="Last",G336="Zero"),F336,IF(B$3="Last",G336,IF(AND(B$3="2nd last",G335="Zero"),F336,IF(B$3="2nd last",G335,IF(AND(B$3="Opposite",G336="Zero"),F336,IF(AND(B$3="Opposite",G336="Red"),"Black",IF(AND(B$3="Opposite",G336="Black"),"Red",IF(AND(B$3="Opposite",G336="Odd"),"Even",IF(AND(B$3="Opposite",G336="Even"),"Odd",IF(AND(B$3="Opposite",G336="High"),"Low",IF(AND(B$3="Opposite",G336="Low"),"High",IF(COUNTIF(Refs!$E$5:$I$6,B$3)=1,RevLab!B$3,"")))))))))))))</f>
        <v>Black</v>
      </c>
      <c r="G337" t="str">
        <f ca="1">IF(E337="","",IF(B$2="Red/Black",LOOKUP(E337,Refs!D:D,Refs!F:F),IF(B$2="High/Low",LOOKUP(E337,Refs!D:D,Refs!H:H),IF(B$2="Odd/Even",LOOKUP(E337,Refs!D:D,Refs!J:J),""))))</f>
        <v>Red</v>
      </c>
      <c r="H337">
        <f t="shared" ca="1" si="49"/>
        <v>-1</v>
      </c>
      <c r="I337">
        <f ca="1">IF(E336="","",IF(F337="","",IF(AND(R336&gt;1,P336+Q336&gt;=$B$4),$B$4,IF(R336=1,P336,P336+Q336))))</f>
        <v>3</v>
      </c>
      <c r="J337">
        <f t="shared" ca="1" si="50"/>
        <v>-3</v>
      </c>
      <c r="K337">
        <f t="shared" ca="1" si="52"/>
        <v>-390</v>
      </c>
      <c r="L337">
        <f t="shared" ca="1" si="53"/>
        <v>86</v>
      </c>
      <c r="M337">
        <f t="shared" ca="1" si="51"/>
        <v>1</v>
      </c>
      <c r="P337">
        <f t="shared" ca="1" si="45"/>
        <v>1</v>
      </c>
      <c r="Q337">
        <f t="shared" ca="1" si="46"/>
        <v>4</v>
      </c>
      <c r="R337" s="2">
        <f t="shared" ca="1" si="47"/>
        <v>4</v>
      </c>
      <c r="S337" s="4">
        <f ca="1">IF(E336="","",IF($F337="",S336,IF($M337=1,LOOKUP(S$9,$A$12:$A$111,$B$12:$B$111),IF(AND($H337=-1,T$9=$R336),"",IF($H337=-1,T336,IF($H337=1,S336))))))</f>
        <v>1</v>
      </c>
      <c r="T337">
        <f ca="1">IF($E336="","",IF($F337="",T336,IF(AND($M337=1,T$9&gt;$B$9),"",IF(AND($M337=1,T$9&lt;=$B$9),LOOKUP(T$9,$A$12:$A$111,$B$12:$B$111),IF(AND($H337=-1,U$9=$R336),"",IF($H337=-1,U336,IF(AND($H337=1,S$9=$R336),$J337,IF($H337=1,T336,""))))))))</f>
        <v>2</v>
      </c>
      <c r="U337">
        <f ca="1">IF($E336="","",IF($F337="",U336,IF(AND($M337=1,U$9&gt;$B$9),"",IF(AND($M337=1,U$9&lt;=$B$9),LOOKUP(U$9,$A$12:$A$111,$B$12:$B$111),IF(AND($H337=-1,V$9=$R336),"",IF($H337=-1,V336,IF(AND($H337=1,T$9=$R336),$J337,IF($H337=1,U336,""))))))))</f>
        <v>3</v>
      </c>
      <c r="V337">
        <f ca="1">IF($E336="","",IF($F337="",V336,IF(AND($M337=1,V$9&gt;$B$9),"",IF(AND($M337=1,V$9&lt;=$B$9),LOOKUP(V$9,$A$12:$A$111,$B$12:$B$111),IF(AND($H337=-1,W$9=$R336),"",IF($H337=-1,W336,IF(AND($H337=1,U$9=$R336),$J337,IF($H337=1,V336,""))))))))</f>
        <v>4</v>
      </c>
      <c r="W337" t="str">
        <f ca="1">IF($E336="","",IF($F337="",W336,IF(AND($M337=1,W$9&gt;$B$9),"",IF(AND($M337=1,W$9&lt;=$B$9),LOOKUP(W$9,$A$12:$A$111,$B$12:$B$111),IF(AND($H337=-1,X$9=$R336),"",IF($H337=-1,X336,IF(AND($H337=1,V$9=$R336),$J337,IF($H337=1,W336,""))))))))</f>
        <v/>
      </c>
      <c r="X337" t="str">
        <f ca="1">IF($E336="","",IF($F337="",X336,IF(AND($M337=1,X$9&gt;$B$9),"",IF(AND($M337=1,X$9&lt;=$B$9),LOOKUP(X$9,$A$12:$A$111,$B$12:$B$111),IF(AND($H337=-1,Y$9=$R336),"",IF($H337=-1,Y336,IF(AND($H337=1,W$9=$R336),$J337,IF($H337=1,X336,""))))))))</f>
        <v/>
      </c>
      <c r="Y337" t="str">
        <f ca="1">IF($E336="","",IF($F337="",Y336,IF(AND($M337=1,Y$9&gt;$B$9),"",IF(AND($M337=1,Y$9&lt;=$B$9),LOOKUP(Y$9,$A$12:$A$111,$B$12:$B$111),IF(AND($H337=-1,Z$9=$R336),"",IF($H337=-1,Z336,IF(AND($H337=1,X$9=$R336),$J337,IF($H337=1,Y336,""))))))))</f>
        <v/>
      </c>
      <c r="Z337" t="str">
        <f ca="1">IF($E336="","",IF($F337="",Z336,IF(AND($M337=1,Z$9&gt;$B$9),"",IF(AND($M337=1,Z$9&lt;=$B$9),LOOKUP(Z$9,$A$12:$A$111,$B$12:$B$111),IF(AND($H337=-1,AA$9=$R336),"",IF($H337=-1,AA336,IF(AND($H337=1,Y$9=$R336),$J337,IF($H337=1,Z336,""))))))))</f>
        <v/>
      </c>
      <c r="AA337" t="str">
        <f ca="1">IF($E336="","",IF($F337="",AA336,IF(AND($M337=1,AA$9&gt;$B$9),"",IF(AND($M337=1,AA$9&lt;=$B$9),LOOKUP(AA$9,$A$12:$A$111,$B$12:$B$111),IF(AND($H337=-1,AB$9=$R336),"",IF($H337=-1,AB336,IF(AND($H337=1,Z$9=$R336),$J337,IF($H337=1,AA336,""))))))))</f>
        <v/>
      </c>
      <c r="AB337" t="str">
        <f ca="1">IF($E336="","",IF($F337="",AB336,IF(AND($M337=1,AB$9&gt;$B$9),"",IF(AND($M337=1,AB$9&lt;=$B$9),LOOKUP(AB$9,$A$12:$A$111,$B$12:$B$111),IF(AND($H337=-1,AC$9=$R336),"",IF($H337=-1,AC336,IF(AND($H337=1,AA$9=$R336),$J337,IF($H337=1,AB336,""))))))))</f>
        <v/>
      </c>
      <c r="AC337" t="str">
        <f ca="1">IF($E336="","",IF($F337="",AC336,IF(AND($M337=1,AC$9&gt;$B$9),"",IF(AND($M337=1,AC$9&lt;=$B$9),LOOKUP(AC$9,$A$12:$A$111,$B$12:$B$111),IF(AND($H337=-1,AD$9=$R336),"",IF($H337=-1,AD336,IF(AND($H337=1,AB$9=$R336),$J337,IF($H337=1,AC336,""))))))))</f>
        <v/>
      </c>
      <c r="AD337" t="str">
        <f ca="1">IF($E336="","",IF($F337="",AD336,IF(AND($M337=1,AD$9&gt;$B$9),"",IF(AND($M337=1,AD$9&lt;=$B$9),LOOKUP(AD$9,$A$12:$A$111,$B$12:$B$111),IF(AND($H337=-1,AE$9=$R336),"",IF($H337=-1,AE336,IF(AND($H337=1,AC$9=$R336),$J337,IF($H337=1,AD336,""))))))))</f>
        <v/>
      </c>
      <c r="AE337" t="str">
        <f ca="1">IF($E336="","",IF($F337="",AE336,IF(AND($M337=1,AE$9&gt;$B$9),"",IF(AND($M337=1,AE$9&lt;=$B$9),LOOKUP(AE$9,$A$12:$A$111,$B$12:$B$111),IF(AND($H337=-1,AF$9=$R336),"",IF($H337=-1,AF336,IF(AND($H337=1,AD$9=$R336),$J337,IF($H337=1,AE336,""))))))))</f>
        <v/>
      </c>
      <c r="AF337" t="str">
        <f ca="1">IF($E336="","",IF($F337="",AF336,IF(AND($M337=1,AF$9&gt;$B$9),"",IF(AND($M337=1,AF$9&lt;=$B$9),LOOKUP(AF$9,$A$12:$A$111,$B$12:$B$111),IF(AND($H337=-1,AG$9=$R336),"",IF($H337=-1,AG336,IF(AND($H337=1,AE$9=$R336),$J337,IF($H337=1,AF336,""))))))))</f>
        <v/>
      </c>
      <c r="AG337" t="str">
        <f ca="1">IF($E336="","",IF($F337="",AG336,IF(AND($M337=1,AG$9&gt;$B$9),"",IF(AND($M337=1,AG$9&lt;=$B$9),LOOKUP(AG$9,$A$12:$A$111,$B$12:$B$111),IF(AND($H337=-1,AH$9=$R336),"",IF($H337=-1,AH336,IF(AND($H337=1,AF$9=$R336),$J337,IF($H337=1,AG336,""))))))))</f>
        <v/>
      </c>
      <c r="AH337" t="str">
        <f ca="1">IF($E336="","",IF($F337="",AH336,IF(AND($M337=1,AH$9&gt;$B$9),"",IF(AND($M337=1,AH$9&lt;=$B$9),LOOKUP(AH$9,$A$12:$A$111,$B$12:$B$111),IF(AND($H337=-1,AI$9=$R336),"",IF($H337=-1,AI336,IF(AND($H337=1,AG$9=$R336),$J337,IF($H337=1,AH336,""))))))))</f>
        <v/>
      </c>
      <c r="AI337" t="str">
        <f ca="1">IF($E336="","",IF($F337="",AI336,IF(AND($M337=1,AI$9&gt;$B$9),"",IF(AND($M337=1,AI$9&lt;=$B$9),LOOKUP(AI$9,$A$12:$A$111,$B$12:$B$111),IF(AND($H337=-1,AJ$9=$R336),"",IF($H337=-1,AJ336,IF(AND($H337=1,AH$9=$R336),$J337,IF($H337=1,AI336,""))))))))</f>
        <v/>
      </c>
      <c r="AJ337" t="str">
        <f ca="1">IF($E336="","",IF($F337="",AJ336,IF(AND($M337=1,AJ$9&gt;$B$9),"",IF(AND($M337=1,AJ$9&lt;=$B$9),LOOKUP(AJ$9,$A$12:$A$111,$B$12:$B$111),IF(AND($H337=-1,AK$9=$R336),"",IF($H337=-1,AK336,IF(AND($H337=1,AI$9=$R336),$J337,IF($H337=1,AJ336,""))))))))</f>
        <v/>
      </c>
      <c r="AK337" t="str">
        <f ca="1">IF($E336="","",IF($F337="",AK336,IF(AND($M337=1,AK$9&gt;$B$9),"",IF(AND($M337=1,AK$9&lt;=$B$9),LOOKUP(AK$9,$A$12:$A$111,$B$12:$B$111),IF(AND($H337=-1,AL$9=$R336),"",IF($H337=-1,AL336,IF(AND($H337=1,AJ$9=$R336),$J337,IF($H337=1,AK336,""))))))))</f>
        <v/>
      </c>
      <c r="AL337" t="str">
        <f ca="1">IF($E336="","",IF($F337="",AL336,IF(AND($M337=1,AL$9&gt;$B$9),"",IF(AND($M337=1,AL$9&lt;=$B$9),LOOKUP(AL$9,$A$12:$A$111,$B$12:$B$111),IF(AND($H337=-1,AM$9=$R336),"",IF($H337=-1,AM336,IF(AND($H337=1,AK$9=$R336),$J337,IF($H337=1,AL336,""))))))))</f>
        <v/>
      </c>
      <c r="AM337" t="str">
        <f ca="1">IF($E336="","",IF($F337="",AM336,IF(AND($M337=1,AM$9&gt;$B$9),"",IF(AND($M337=1,AM$9&lt;=$B$9),LOOKUP(AM$9,$A$12:$A$111,$B$12:$B$111),IF(AND($H337=-1,AN$9=$R336),"",IF($H337=-1,AN336,IF(AND($H337=1,AL$9=$R336),$J337,IF($H337=1,AM336,""))))))))</f>
        <v/>
      </c>
      <c r="AN337" t="str">
        <f ca="1">IF($E336="","",IF($F337="",AN336,IF(AND($M337=1,AN$9&gt;$B$9),"",IF(AND($M337=1,AN$9&lt;=$B$9),LOOKUP(AN$9,$A$12:$A$111,$B$12:$B$111),IF(AND($H337=-1,AO$9=$R336),"",IF($H337=-1,AO336,IF(AND($H337=1,AM$9=$R336),$J337,IF($H337=1,AN336,""))))))))</f>
        <v/>
      </c>
      <c r="AO337" t="str">
        <f ca="1">IF($E336="","",IF($F337="",AO336,IF(AND($M337=1,AO$9&gt;$B$9),"",IF(AND($M337=1,AO$9&lt;=$B$9),LOOKUP(AO$9,$A$12:$A$111,$B$12:$B$111),IF(AND($H337=-1,AP$9=$R336),"",IF($H337=-1,AP336,IF(AND($H337=1,AN$9=$R336),$J337,IF($H337=1,AO336,""))))))))</f>
        <v/>
      </c>
      <c r="AP337" t="str">
        <f ca="1">IF($E336="","",IF($F337="",AP336,IF(AND($M337=1,AP$9&gt;$B$9),"",IF(AND($M337=1,AP$9&lt;=$B$9),LOOKUP(AP$9,$A$12:$A$111,$B$12:$B$111),IF(AND($H337=-1,AQ$9=$R336),"",IF($H337=-1,AQ336,IF(AND($H337=1,AO$9=$R336),$J337,IF($H337=1,AP336,""))))))))</f>
        <v/>
      </c>
      <c r="AQ337" t="str">
        <f ca="1">IF($E336="","",IF($F337="",AQ336,IF(AND($M337=1,AQ$9&gt;$B$9),"",IF(AND($M337=1,AQ$9&lt;=$B$9),LOOKUP(AQ$9,$A$12:$A$111,$B$12:$B$111),IF(AND($H337=-1,AR$9=$R336),"",IF($H337=-1,AR336,IF(AND($H337=1,AP$9=$R336),$J337,IF($H337=1,AQ336,""))))))))</f>
        <v/>
      </c>
      <c r="AR337" t="str">
        <f ca="1">IF($E336="","",IF($F337="",AR336,IF(AND($M337=1,AR$9&gt;$B$9),"",IF(AND($M337=1,AR$9&lt;=$B$9),LOOKUP(AR$9,$A$12:$A$111,$B$12:$B$111),IF(AND($H337=-1,AS$9=$R336),"",IF($H337=-1,AS336,IF(AND($H337=1,AQ$9=$R336),$J337,IF($H337=1,AR336,""))))))))</f>
        <v/>
      </c>
      <c r="AS337" t="str">
        <f ca="1">IF($E336="","",IF($F337="",AS336,IF(AND($M337=1,AS$9&gt;$B$9),"",IF(AND($M337=1,AS$9&lt;=$B$9),LOOKUP(AS$9,$A$12:$A$111,$B$12:$B$111),IF(AND($H337=-1,AT$9=$R336),"",IF($H337=-1,AT336,IF(AND($H337=1,AR$9=$R336),$J337,IF($H337=1,AS336,""))))))))</f>
        <v/>
      </c>
      <c r="AT337" t="str">
        <f ca="1">IF($E336="","",IF($F337="",AT336,IF(AND($M337=1,AT$9&gt;$B$9),"",IF(AND($M337=1,AT$9&lt;=$B$9),LOOKUP(AT$9,$A$12:$A$111,$B$12:$B$111),IF(AND($H337=-1,AU$9=$R336),"",IF($H337=-1,AU336,IF(AND($H337=1,AS$9=$R336),$J337,IF($H337=1,AT336,""))))))))</f>
        <v/>
      </c>
      <c r="AU337" t="str">
        <f ca="1">IF($E336="","",IF($F337="",AU336,IF(AND($M337=1,AU$9&gt;$B$9),"",IF(AND($M337=1,AU$9&lt;=$B$9),LOOKUP(AU$9,$A$12:$A$111,$B$12:$B$111),IF(AND($H337=-1,AV$9=$R336),"",IF($H337=-1,AV336,IF(AND($H337=1,AT$9=$R336),$J337,IF($H337=1,AU336,""))))))))</f>
        <v/>
      </c>
      <c r="AV337" t="str">
        <f ca="1">IF($E336="","",IF($F337="",AV336,IF(AND($M337=1,AV$9&gt;$B$9),"",IF(AND($M337=1,AV$9&lt;=$B$9),LOOKUP(AV$9,$A$12:$A$111,$B$12:$B$111),IF(AND($H337=-1,AW$9=$R336),"",IF($H337=-1,AW336,IF(AND($H337=1,AU$9=$R336),$J337,IF($H337=1,AV336,""))))))))</f>
        <v/>
      </c>
      <c r="AW337" t="str">
        <f ca="1">IF($E336="","",IF($F337="",AW336,IF(AND($M337=1,AW$9&gt;$B$9),"",IF(AND($M337=1,AW$9&lt;=$B$9),LOOKUP(AW$9,$A$12:$A$111,$B$12:$B$111),IF(AND($H337=-1,AX$9=$R336),"",IF($H337=-1,AX336,IF(AND($H337=1,AV$9=$R336),$J337,IF($H337=1,AW336,""))))))))</f>
        <v/>
      </c>
      <c r="AX337" t="str">
        <f ca="1">IF($E336="","",IF($F337="",AX336,IF(AND($M337=1,AX$9&gt;$B$9),"",IF(AND($M337=1,AX$9&lt;=$B$9),LOOKUP(AX$9,$A$12:$A$111,$B$12:$B$111),IF(AND($H337=-1,AY$9=$R336),"",IF($H337=-1,AY336,IF(AND($H337=1,AW$9=$R336),$J337,IF($H337=1,AX336,""))))))))</f>
        <v/>
      </c>
      <c r="AY337" t="str">
        <f ca="1">IF($E336="","",IF($F337="",AY336,IF(AND($M337=1,AY$9&gt;$B$9),"",IF(AND($M337=1,AY$9&lt;=$B$9),LOOKUP(AY$9,$A$12:$A$111,$B$12:$B$111),IF(AND($H337=-1,AZ$9=$R336),"",IF($H337=-1,AZ336,IF(AND($H337=1,AX$9=$R336),$J337,IF($H337=1,AY336,""))))))))</f>
        <v/>
      </c>
      <c r="AZ337" t="str">
        <f ca="1">IF($E336="","",IF($F337="",AZ336,IF(AND($M337=1,AZ$9&gt;$B$9),"",IF(AND($M337=1,AZ$9&lt;=$B$9),LOOKUP(AZ$9,$A$12:$A$111,$B$12:$B$111),IF(AND($H337=-1,BA$9=$R336),"",IF($H337=-1,BA336,IF(AND($H337=1,AY$9=$R336),$J337,IF($H337=1,AZ336,""))))))))</f>
        <v/>
      </c>
      <c r="BA337" t="str">
        <f ca="1">IF($E336="","",IF($F337="",BA336,IF(AND($M337=1,BA$9&gt;$B$9),"",IF(AND($M337=1,BA$9&lt;=$B$9),LOOKUP(BA$9,$A$12:$A$111,$B$12:$B$111),IF(AND($H337=-1,BB$9=$R336),"",IF($H337=-1,BB336,IF(AND($H337=1,AZ$9=$R336),$J337,IF($H337=1,BA336,""))))))))</f>
        <v/>
      </c>
      <c r="BB337" t="str">
        <f ca="1">IF($E336="","",IF($F337="",BB336,IF(AND($M337=1,BB$9&gt;$B$9),"",IF(AND($M337=1,BB$9&lt;=$B$9),LOOKUP(BB$9,$A$12:$A$111,$B$12:$B$111),IF(AND($H337=-1,BC$9=$R336),"",IF($H337=-1,BC336,IF(AND($H337=1,BA$9=$R336),$J337,IF($H337=1,BB336,""))))))))</f>
        <v/>
      </c>
      <c r="BC337" t="str">
        <f ca="1">IF($E336="","",IF($F337="",BC336,IF(AND($M337=1,BC$9&gt;$B$9),"",IF(AND($M337=1,BC$9&lt;=$B$9),LOOKUP(BC$9,$A$12:$A$111,$B$12:$B$111),IF(AND($H337=-1,BD$9=$R336),"",IF($H337=-1,BD336,IF(AND($H337=1,BB$9=$R336),$J337,IF($H337=1,BC336,""))))))))</f>
        <v/>
      </c>
      <c r="BD337" t="str">
        <f ca="1">IF($E336="","",IF($F337="",BD336,IF(AND($M337=1,BD$9&gt;$B$9),"",IF(AND($M337=1,BD$9&lt;=$B$9),LOOKUP(BD$9,$A$12:$A$111,$B$12:$B$111),IF(AND($H337=-1,BE$9=$R336),"",IF($H337=-1,BE336,IF(AND($H337=1,BC$9=$R336),$J337,IF($H337=1,BD336,""))))))))</f>
        <v/>
      </c>
      <c r="BE337" t="str">
        <f ca="1">IF($E336="","",IF($F337="",BE336,IF(AND($M337=1,BE$9&gt;$B$9),"",IF(AND($M337=1,BE$9&lt;=$B$9),LOOKUP(BE$9,$A$12:$A$111,$B$12:$B$111),IF(AND($H337=-1,BF$9=$R336),"",IF($H337=-1,BF336,IF(AND($H337=1,BD$9=$R336),$J337,IF($H337=1,BE336,""))))))))</f>
        <v/>
      </c>
      <c r="BF337" t="str">
        <f ca="1">IF($E336="","",IF($F337="",BF336,IF(AND($M337=1,BF$9&gt;$B$9),"",IF(AND($M337=1,BF$9&lt;=$B$9),LOOKUP(BF$9,$A$12:$A$111,$B$12:$B$111),IF(AND($H337=-1,BG$9=$R336),"",IF($H337=-1,BG336,IF(AND($H337=1,BE$9=$R336),$J337,IF($H337=1,BF336,""))))))))</f>
        <v/>
      </c>
      <c r="BG337" t="str">
        <f ca="1">IF($E336="","",IF($F337="",BG336,IF(AND($M337=1,BG$9&gt;$B$9),"",IF(AND($M337=1,BG$9&lt;=$B$9),LOOKUP(BG$9,$A$12:$A$111,$B$12:$B$111),IF(AND($H337=-1,BH$9=$R336),"",IF($H337=-1,BH336,IF(AND($H337=1,BF$9=$R336),$J337,IF($H337=1,BG336,""))))))))</f>
        <v/>
      </c>
      <c r="BH337" t="str">
        <f ca="1">IF($E336="","",IF($F337="",BH336,IF(AND($M337=1,BH$9&gt;$B$9),"",IF(AND($M337=1,BH$9&lt;=$B$9),LOOKUP(BH$9,$A$12:$A$111,$B$12:$B$111),IF(AND($H337=-1,BI$9=$R336),"",IF($H337=-1,BI336,IF(AND($H337=1,BG$9=$R336),$J337,IF($H337=1,BH336,""))))))))</f>
        <v/>
      </c>
      <c r="BI337" t="str">
        <f ca="1">IF($E336="","",IF($F337="",BI336,IF(AND($M337=1,BI$9&gt;$B$9),"",IF(AND($M337=1,BI$9&lt;=$B$9),LOOKUP(BI$9,$A$12:$A$111,$B$12:$B$111),IF(AND($H337=-1,BJ$9=$R336),"",IF($H337=-1,BJ336,IF(AND($H337=1,BH$9=$R336),$J337,IF($H337=1,BI336,""))))))))</f>
        <v/>
      </c>
      <c r="BJ337" t="str">
        <f ca="1">IF($E336="","",IF($F337="",BJ336,IF(AND($M337=1,BJ$9&gt;$B$9),"",IF(AND($M337=1,BJ$9&lt;=$B$9),LOOKUP(BJ$9,$A$12:$A$111,$B$12:$B$111),IF(AND($H337=-1,BK$9=$R336),"",IF($H337=-1,BK336,IF(AND($H337=1,BI$9=$R336),$J337,IF($H337=1,BJ336,""))))))))</f>
        <v/>
      </c>
      <c r="BK337" t="str">
        <f ca="1">IF($E336="","",IF($F337="",BK336,IF(AND($M337=1,BK$9&gt;$B$9),"",IF(AND($M337=1,BK$9&lt;=$B$9),LOOKUP(BK$9,$A$12:$A$111,$B$12:$B$111),IF(AND($H337=-1,BL$9=$R336),"",IF($H337=-1,BL336,IF(AND($H337=1,BJ$9=$R336),$J337,IF($H337=1,BK336,""))))))))</f>
        <v/>
      </c>
      <c r="BL337" t="str">
        <f ca="1">IF($E336="","",IF($F337="",BL336,IF(AND($M337=1,BL$9&gt;$B$9),"",IF(AND($M337=1,BL$9&lt;=$B$9),LOOKUP(BL$9,$A$12:$A$111,$B$12:$B$111),IF(AND($H337=-1,BM$9=$R336),"",IF($H337=-1,BM336,IF(AND($H337=1,BK$9=$R336),$J337,IF($H337=1,BL336,""))))))))</f>
        <v/>
      </c>
      <c r="BM337" t="str">
        <f ca="1">IF($E336="","",IF($F337="",BM336,IF(AND($M337=1,BM$9&gt;$B$9),"",IF(AND($M337=1,BM$9&lt;=$B$9),LOOKUP(BM$9,$A$12:$A$111,$B$12:$B$111),IF(AND($H337=-1,BN$9=$R336),"",IF($H337=-1,BN336,IF(AND($H337=1,BL$9=$R336),$J337,IF($H337=1,BM336,""))))))))</f>
        <v/>
      </c>
      <c r="BN337" t="str">
        <f ca="1">IF($E336="","",IF($F337="",BN336,IF(AND($M337=1,BN$9&gt;$B$9),"",IF(AND($M337=1,BN$9&lt;=$B$9),LOOKUP(BN$9,$A$12:$A$111,$B$12:$B$111),IF(AND($H337=-1,BO$9=$R336),"",IF($H337=-1,BO336,IF(AND($H337=1,BM$9=$R336),$J337,IF($H337=1,BN336,""))))))))</f>
        <v/>
      </c>
      <c r="BO337" t="str">
        <f ca="1">IF($E336="","",IF($F337="",BO336,IF(AND($M337=1,BO$9&gt;$B$9),"",IF(AND($M337=1,BO$9&lt;=$B$9),LOOKUP(BO$9,$A$12:$A$111,$B$12:$B$111),IF(AND($H337=-1,BP$9=$R336),"",IF($H337=-1,BP336,IF(AND($H337=1,BN$9=$R336),$J337,IF($H337=1,BO336,""))))))))</f>
        <v/>
      </c>
      <c r="BP337" t="str">
        <f ca="1">IF($E336="","",IF($F337="",BP336,IF(AND($M337=1,BP$9&gt;$B$9),"",IF(AND($M337=1,BP$9&lt;=$B$9),LOOKUP(BP$9,$A$12:$A$111,$B$12:$B$111),IF(AND($H337=-1,BQ$9=$R336),"",IF($H337=-1,BQ336,IF(AND($H337=1,BO$9=$R336),$J337,IF($H337=1,BP336,""))))))))</f>
        <v/>
      </c>
    </row>
    <row r="338" spans="4:68" x14ac:dyDescent="0.25">
      <c r="D338" s="4">
        <v>328</v>
      </c>
      <c r="E338" s="1">
        <f t="shared" ca="1" si="48"/>
        <v>0</v>
      </c>
      <c r="F338" t="str">
        <f ca="1">IF(E337="","",IF(AND(B$3="Last",G337="Zero"),F337,IF(B$3="Last",G337,IF(AND(B$3="2nd last",G336="Zero"),F337,IF(B$3="2nd last",G336,IF(AND(B$3="Opposite",G337="Zero"),F337,IF(AND(B$3="Opposite",G337="Red"),"Black",IF(AND(B$3="Opposite",G337="Black"),"Red",IF(AND(B$3="Opposite",G337="Odd"),"Even",IF(AND(B$3="Opposite",G337="Even"),"Odd",IF(AND(B$3="Opposite",G337="High"),"Low",IF(AND(B$3="Opposite",G337="Low"),"High",IF(COUNTIF(Refs!$E$5:$I$6,B$3)=1,RevLab!B$3,"")))))))))))))</f>
        <v>Black</v>
      </c>
      <c r="G338" t="str">
        <f ca="1">IF(E338="","",IF(B$2="Red/Black",LOOKUP(E338,Refs!D:D,Refs!F:F),IF(B$2="High/Low",LOOKUP(E338,Refs!D:D,Refs!H:H),IF(B$2="Odd/Even",LOOKUP(E338,Refs!D:D,Refs!J:J),""))))</f>
        <v>Zero</v>
      </c>
      <c r="H338">
        <f t="shared" ca="1" si="49"/>
        <v>-1</v>
      </c>
      <c r="I338">
        <f ca="1">IF(E337="","",IF(F338="","",IF(AND(R337&gt;1,P337+Q337&gt;=$B$4),$B$4,IF(R337=1,P337,P337+Q337))))</f>
        <v>5</v>
      </c>
      <c r="J338">
        <f t="shared" ca="1" si="50"/>
        <v>-5</v>
      </c>
      <c r="K338">
        <f t="shared" ca="1" si="52"/>
        <v>-395</v>
      </c>
      <c r="L338">
        <f t="shared" ca="1" si="53"/>
        <v>86</v>
      </c>
      <c r="M338">
        <f t="shared" ca="1" si="51"/>
        <v>0</v>
      </c>
      <c r="P338">
        <f t="shared" ca="1" si="45"/>
        <v>2</v>
      </c>
      <c r="Q338">
        <f t="shared" ca="1" si="46"/>
        <v>3</v>
      </c>
      <c r="R338" s="2">
        <f t="shared" ca="1" si="47"/>
        <v>2</v>
      </c>
      <c r="S338" s="4">
        <f ca="1">IF(E337="","",IF($F338="",S337,IF($M338=1,LOOKUP(S$9,$A$12:$A$111,$B$12:$B$111),IF(AND($H338=-1,T$9=$R337),"",IF($H338=-1,T337,IF($H338=1,S337))))))</f>
        <v>2</v>
      </c>
      <c r="T338">
        <f ca="1">IF($E337="","",IF($F338="",T337,IF(AND($M338=1,T$9&gt;$B$9),"",IF(AND($M338=1,T$9&lt;=$B$9),LOOKUP(T$9,$A$12:$A$111,$B$12:$B$111),IF(AND($H338=-1,U$9=$R337),"",IF($H338=-1,U337,IF(AND($H338=1,S$9=$R337),$J338,IF($H338=1,T337,""))))))))</f>
        <v>3</v>
      </c>
      <c r="U338" t="str">
        <f ca="1">IF($E337="","",IF($F338="",U337,IF(AND($M338=1,U$9&gt;$B$9),"",IF(AND($M338=1,U$9&lt;=$B$9),LOOKUP(U$9,$A$12:$A$111,$B$12:$B$111),IF(AND($H338=-1,V$9=$R337),"",IF($H338=-1,V337,IF(AND($H338=1,T$9=$R337),$J338,IF($H338=1,U337,""))))))))</f>
        <v/>
      </c>
      <c r="V338" t="str">
        <f ca="1">IF($E337="","",IF($F338="",V337,IF(AND($M338=1,V$9&gt;$B$9),"",IF(AND($M338=1,V$9&lt;=$B$9),LOOKUP(V$9,$A$12:$A$111,$B$12:$B$111),IF(AND($H338=-1,W$9=$R337),"",IF($H338=-1,W337,IF(AND($H338=1,U$9=$R337),$J338,IF($H338=1,V337,""))))))))</f>
        <v/>
      </c>
      <c r="W338" t="str">
        <f ca="1">IF($E337="","",IF($F338="",W337,IF(AND($M338=1,W$9&gt;$B$9),"",IF(AND($M338=1,W$9&lt;=$B$9),LOOKUP(W$9,$A$12:$A$111,$B$12:$B$111),IF(AND($H338=-1,X$9=$R337),"",IF($H338=-1,X337,IF(AND($H338=1,V$9=$R337),$J338,IF($H338=1,W337,""))))))))</f>
        <v/>
      </c>
      <c r="X338" t="str">
        <f ca="1">IF($E337="","",IF($F338="",X337,IF(AND($M338=1,X$9&gt;$B$9),"",IF(AND($M338=1,X$9&lt;=$B$9),LOOKUP(X$9,$A$12:$A$111,$B$12:$B$111),IF(AND($H338=-1,Y$9=$R337),"",IF($H338=-1,Y337,IF(AND($H338=1,W$9=$R337),$J338,IF($H338=1,X337,""))))))))</f>
        <v/>
      </c>
      <c r="Y338" t="str">
        <f ca="1">IF($E337="","",IF($F338="",Y337,IF(AND($M338=1,Y$9&gt;$B$9),"",IF(AND($M338=1,Y$9&lt;=$B$9),LOOKUP(Y$9,$A$12:$A$111,$B$12:$B$111),IF(AND($H338=-1,Z$9=$R337),"",IF($H338=-1,Z337,IF(AND($H338=1,X$9=$R337),$J338,IF($H338=1,Y337,""))))))))</f>
        <v/>
      </c>
      <c r="Z338" t="str">
        <f ca="1">IF($E337="","",IF($F338="",Z337,IF(AND($M338=1,Z$9&gt;$B$9),"",IF(AND($M338=1,Z$9&lt;=$B$9),LOOKUP(Z$9,$A$12:$A$111,$B$12:$B$111),IF(AND($H338=-1,AA$9=$R337),"",IF($H338=-1,AA337,IF(AND($H338=1,Y$9=$R337),$J338,IF($H338=1,Z337,""))))))))</f>
        <v/>
      </c>
      <c r="AA338" t="str">
        <f ca="1">IF($E337="","",IF($F338="",AA337,IF(AND($M338=1,AA$9&gt;$B$9),"",IF(AND($M338=1,AA$9&lt;=$B$9),LOOKUP(AA$9,$A$12:$A$111,$B$12:$B$111),IF(AND($H338=-1,AB$9=$R337),"",IF($H338=-1,AB337,IF(AND($H338=1,Z$9=$R337),$J338,IF($H338=1,AA337,""))))))))</f>
        <v/>
      </c>
      <c r="AB338" t="str">
        <f ca="1">IF($E337="","",IF($F338="",AB337,IF(AND($M338=1,AB$9&gt;$B$9),"",IF(AND($M338=1,AB$9&lt;=$B$9),LOOKUP(AB$9,$A$12:$A$111,$B$12:$B$111),IF(AND($H338=-1,AC$9=$R337),"",IF($H338=-1,AC337,IF(AND($H338=1,AA$9=$R337),$J338,IF($H338=1,AB337,""))))))))</f>
        <v/>
      </c>
      <c r="AC338" t="str">
        <f ca="1">IF($E337="","",IF($F338="",AC337,IF(AND($M338=1,AC$9&gt;$B$9),"",IF(AND($M338=1,AC$9&lt;=$B$9),LOOKUP(AC$9,$A$12:$A$111,$B$12:$B$111),IF(AND($H338=-1,AD$9=$R337),"",IF($H338=-1,AD337,IF(AND($H338=1,AB$9=$R337),$J338,IF($H338=1,AC337,""))))))))</f>
        <v/>
      </c>
      <c r="AD338" t="str">
        <f ca="1">IF($E337="","",IF($F338="",AD337,IF(AND($M338=1,AD$9&gt;$B$9),"",IF(AND($M338=1,AD$9&lt;=$B$9),LOOKUP(AD$9,$A$12:$A$111,$B$12:$B$111),IF(AND($H338=-1,AE$9=$R337),"",IF($H338=-1,AE337,IF(AND($H338=1,AC$9=$R337),$J338,IF($H338=1,AD337,""))))))))</f>
        <v/>
      </c>
      <c r="AE338" t="str">
        <f ca="1">IF($E337="","",IF($F338="",AE337,IF(AND($M338=1,AE$9&gt;$B$9),"",IF(AND($M338=1,AE$9&lt;=$B$9),LOOKUP(AE$9,$A$12:$A$111,$B$12:$B$111),IF(AND($H338=-1,AF$9=$R337),"",IF($H338=-1,AF337,IF(AND($H338=1,AD$9=$R337),$J338,IF($H338=1,AE337,""))))))))</f>
        <v/>
      </c>
      <c r="AF338" t="str">
        <f ca="1">IF($E337="","",IF($F338="",AF337,IF(AND($M338=1,AF$9&gt;$B$9),"",IF(AND($M338=1,AF$9&lt;=$B$9),LOOKUP(AF$9,$A$12:$A$111,$B$12:$B$111),IF(AND($H338=-1,AG$9=$R337),"",IF($H338=-1,AG337,IF(AND($H338=1,AE$9=$R337),$J338,IF($H338=1,AF337,""))))))))</f>
        <v/>
      </c>
      <c r="AG338" t="str">
        <f ca="1">IF($E337="","",IF($F338="",AG337,IF(AND($M338=1,AG$9&gt;$B$9),"",IF(AND($M338=1,AG$9&lt;=$B$9),LOOKUP(AG$9,$A$12:$A$111,$B$12:$B$111),IF(AND($H338=-1,AH$9=$R337),"",IF($H338=-1,AH337,IF(AND($H338=1,AF$9=$R337),$J338,IF($H338=1,AG337,""))))))))</f>
        <v/>
      </c>
      <c r="AH338" t="str">
        <f ca="1">IF($E337="","",IF($F338="",AH337,IF(AND($M338=1,AH$9&gt;$B$9),"",IF(AND($M338=1,AH$9&lt;=$B$9),LOOKUP(AH$9,$A$12:$A$111,$B$12:$B$111),IF(AND($H338=-1,AI$9=$R337),"",IF($H338=-1,AI337,IF(AND($H338=1,AG$9=$R337),$J338,IF($H338=1,AH337,""))))))))</f>
        <v/>
      </c>
      <c r="AI338" t="str">
        <f ca="1">IF($E337="","",IF($F338="",AI337,IF(AND($M338=1,AI$9&gt;$B$9),"",IF(AND($M338=1,AI$9&lt;=$B$9),LOOKUP(AI$9,$A$12:$A$111,$B$12:$B$111),IF(AND($H338=-1,AJ$9=$R337),"",IF($H338=-1,AJ337,IF(AND($H338=1,AH$9=$R337),$J338,IF($H338=1,AI337,""))))))))</f>
        <v/>
      </c>
      <c r="AJ338" t="str">
        <f ca="1">IF($E337="","",IF($F338="",AJ337,IF(AND($M338=1,AJ$9&gt;$B$9),"",IF(AND($M338=1,AJ$9&lt;=$B$9),LOOKUP(AJ$9,$A$12:$A$111,$B$12:$B$111),IF(AND($H338=-1,AK$9=$R337),"",IF($H338=-1,AK337,IF(AND($H338=1,AI$9=$R337),$J338,IF($H338=1,AJ337,""))))))))</f>
        <v/>
      </c>
      <c r="AK338" t="str">
        <f ca="1">IF($E337="","",IF($F338="",AK337,IF(AND($M338=1,AK$9&gt;$B$9),"",IF(AND($M338=1,AK$9&lt;=$B$9),LOOKUP(AK$9,$A$12:$A$111,$B$12:$B$111),IF(AND($H338=-1,AL$9=$R337),"",IF($H338=-1,AL337,IF(AND($H338=1,AJ$9=$R337),$J338,IF($H338=1,AK337,""))))))))</f>
        <v/>
      </c>
      <c r="AL338" t="str">
        <f ca="1">IF($E337="","",IF($F338="",AL337,IF(AND($M338=1,AL$9&gt;$B$9),"",IF(AND($M338=1,AL$9&lt;=$B$9),LOOKUP(AL$9,$A$12:$A$111,$B$12:$B$111),IF(AND($H338=-1,AM$9=$R337),"",IF($H338=-1,AM337,IF(AND($H338=1,AK$9=$R337),$J338,IF($H338=1,AL337,""))))))))</f>
        <v/>
      </c>
      <c r="AM338" t="str">
        <f ca="1">IF($E337="","",IF($F338="",AM337,IF(AND($M338=1,AM$9&gt;$B$9),"",IF(AND($M338=1,AM$9&lt;=$B$9),LOOKUP(AM$9,$A$12:$A$111,$B$12:$B$111),IF(AND($H338=-1,AN$9=$R337),"",IF($H338=-1,AN337,IF(AND($H338=1,AL$9=$R337),$J338,IF($H338=1,AM337,""))))))))</f>
        <v/>
      </c>
      <c r="AN338" t="str">
        <f ca="1">IF($E337="","",IF($F338="",AN337,IF(AND($M338=1,AN$9&gt;$B$9),"",IF(AND($M338=1,AN$9&lt;=$B$9),LOOKUP(AN$9,$A$12:$A$111,$B$12:$B$111),IF(AND($H338=-1,AO$9=$R337),"",IF($H338=-1,AO337,IF(AND($H338=1,AM$9=$R337),$J338,IF($H338=1,AN337,""))))))))</f>
        <v/>
      </c>
      <c r="AO338" t="str">
        <f ca="1">IF($E337="","",IF($F338="",AO337,IF(AND($M338=1,AO$9&gt;$B$9),"",IF(AND($M338=1,AO$9&lt;=$B$9),LOOKUP(AO$9,$A$12:$A$111,$B$12:$B$111),IF(AND($H338=-1,AP$9=$R337),"",IF($H338=-1,AP337,IF(AND($H338=1,AN$9=$R337),$J338,IF($H338=1,AO337,""))))))))</f>
        <v/>
      </c>
      <c r="AP338" t="str">
        <f ca="1">IF($E337="","",IF($F338="",AP337,IF(AND($M338=1,AP$9&gt;$B$9),"",IF(AND($M338=1,AP$9&lt;=$B$9),LOOKUP(AP$9,$A$12:$A$111,$B$12:$B$111),IF(AND($H338=-1,AQ$9=$R337),"",IF($H338=-1,AQ337,IF(AND($H338=1,AO$9=$R337),$J338,IF($H338=1,AP337,""))))))))</f>
        <v/>
      </c>
      <c r="AQ338" t="str">
        <f ca="1">IF($E337="","",IF($F338="",AQ337,IF(AND($M338=1,AQ$9&gt;$B$9),"",IF(AND($M338=1,AQ$9&lt;=$B$9),LOOKUP(AQ$9,$A$12:$A$111,$B$12:$B$111),IF(AND($H338=-1,AR$9=$R337),"",IF($H338=-1,AR337,IF(AND($H338=1,AP$9=$R337),$J338,IF($H338=1,AQ337,""))))))))</f>
        <v/>
      </c>
      <c r="AR338" t="str">
        <f ca="1">IF($E337="","",IF($F338="",AR337,IF(AND($M338=1,AR$9&gt;$B$9),"",IF(AND($M338=1,AR$9&lt;=$B$9),LOOKUP(AR$9,$A$12:$A$111,$B$12:$B$111),IF(AND($H338=-1,AS$9=$R337),"",IF($H338=-1,AS337,IF(AND($H338=1,AQ$9=$R337),$J338,IF($H338=1,AR337,""))))))))</f>
        <v/>
      </c>
      <c r="AS338" t="str">
        <f ca="1">IF($E337="","",IF($F338="",AS337,IF(AND($M338=1,AS$9&gt;$B$9),"",IF(AND($M338=1,AS$9&lt;=$B$9),LOOKUP(AS$9,$A$12:$A$111,$B$12:$B$111),IF(AND($H338=-1,AT$9=$R337),"",IF($H338=-1,AT337,IF(AND($H338=1,AR$9=$R337),$J338,IF($H338=1,AS337,""))))))))</f>
        <v/>
      </c>
      <c r="AT338" t="str">
        <f ca="1">IF($E337="","",IF($F338="",AT337,IF(AND($M338=1,AT$9&gt;$B$9),"",IF(AND($M338=1,AT$9&lt;=$B$9),LOOKUP(AT$9,$A$12:$A$111,$B$12:$B$111),IF(AND($H338=-1,AU$9=$R337),"",IF($H338=-1,AU337,IF(AND($H338=1,AS$9=$R337),$J338,IF($H338=1,AT337,""))))))))</f>
        <v/>
      </c>
      <c r="AU338" t="str">
        <f ca="1">IF($E337="","",IF($F338="",AU337,IF(AND($M338=1,AU$9&gt;$B$9),"",IF(AND($M338=1,AU$9&lt;=$B$9),LOOKUP(AU$9,$A$12:$A$111,$B$12:$B$111),IF(AND($H338=-1,AV$9=$R337),"",IF($H338=-1,AV337,IF(AND($H338=1,AT$9=$R337),$J338,IF($H338=1,AU337,""))))))))</f>
        <v/>
      </c>
      <c r="AV338" t="str">
        <f ca="1">IF($E337="","",IF($F338="",AV337,IF(AND($M338=1,AV$9&gt;$B$9),"",IF(AND($M338=1,AV$9&lt;=$B$9),LOOKUP(AV$9,$A$12:$A$111,$B$12:$B$111),IF(AND($H338=-1,AW$9=$R337),"",IF($H338=-1,AW337,IF(AND($H338=1,AU$9=$R337),$J338,IF($H338=1,AV337,""))))))))</f>
        <v/>
      </c>
      <c r="AW338" t="str">
        <f ca="1">IF($E337="","",IF($F338="",AW337,IF(AND($M338=1,AW$9&gt;$B$9),"",IF(AND($M338=1,AW$9&lt;=$B$9),LOOKUP(AW$9,$A$12:$A$111,$B$12:$B$111),IF(AND($H338=-1,AX$9=$R337),"",IF($H338=-1,AX337,IF(AND($H338=1,AV$9=$R337),$J338,IF($H338=1,AW337,""))))))))</f>
        <v/>
      </c>
      <c r="AX338" t="str">
        <f ca="1">IF($E337="","",IF($F338="",AX337,IF(AND($M338=1,AX$9&gt;$B$9),"",IF(AND($M338=1,AX$9&lt;=$B$9),LOOKUP(AX$9,$A$12:$A$111,$B$12:$B$111),IF(AND($H338=-1,AY$9=$R337),"",IF($H338=-1,AY337,IF(AND($H338=1,AW$9=$R337),$J338,IF($H338=1,AX337,""))))))))</f>
        <v/>
      </c>
      <c r="AY338" t="str">
        <f ca="1">IF($E337="","",IF($F338="",AY337,IF(AND($M338=1,AY$9&gt;$B$9),"",IF(AND($M338=1,AY$9&lt;=$B$9),LOOKUP(AY$9,$A$12:$A$111,$B$12:$B$111),IF(AND($H338=-1,AZ$9=$R337),"",IF($H338=-1,AZ337,IF(AND($H338=1,AX$9=$R337),$J338,IF($H338=1,AY337,""))))))))</f>
        <v/>
      </c>
      <c r="AZ338" t="str">
        <f ca="1">IF($E337="","",IF($F338="",AZ337,IF(AND($M338=1,AZ$9&gt;$B$9),"",IF(AND($M338=1,AZ$9&lt;=$B$9),LOOKUP(AZ$9,$A$12:$A$111,$B$12:$B$111),IF(AND($H338=-1,BA$9=$R337),"",IF($H338=-1,BA337,IF(AND($H338=1,AY$9=$R337),$J338,IF($H338=1,AZ337,""))))))))</f>
        <v/>
      </c>
      <c r="BA338" t="str">
        <f ca="1">IF($E337="","",IF($F338="",BA337,IF(AND($M338=1,BA$9&gt;$B$9),"",IF(AND($M338=1,BA$9&lt;=$B$9),LOOKUP(BA$9,$A$12:$A$111,$B$12:$B$111),IF(AND($H338=-1,BB$9=$R337),"",IF($H338=-1,BB337,IF(AND($H338=1,AZ$9=$R337),$J338,IF($H338=1,BA337,""))))))))</f>
        <v/>
      </c>
      <c r="BB338" t="str">
        <f ca="1">IF($E337="","",IF($F338="",BB337,IF(AND($M338=1,BB$9&gt;$B$9),"",IF(AND($M338=1,BB$9&lt;=$B$9),LOOKUP(BB$9,$A$12:$A$111,$B$12:$B$111),IF(AND($H338=-1,BC$9=$R337),"",IF($H338=-1,BC337,IF(AND($H338=1,BA$9=$R337),$J338,IF($H338=1,BB337,""))))))))</f>
        <v/>
      </c>
      <c r="BC338" t="str">
        <f ca="1">IF($E337="","",IF($F338="",BC337,IF(AND($M338=1,BC$9&gt;$B$9),"",IF(AND($M338=1,BC$9&lt;=$B$9),LOOKUP(BC$9,$A$12:$A$111,$B$12:$B$111),IF(AND($H338=-1,BD$9=$R337),"",IF($H338=-1,BD337,IF(AND($H338=1,BB$9=$R337),$J338,IF($H338=1,BC337,""))))))))</f>
        <v/>
      </c>
      <c r="BD338" t="str">
        <f ca="1">IF($E337="","",IF($F338="",BD337,IF(AND($M338=1,BD$9&gt;$B$9),"",IF(AND($M338=1,BD$9&lt;=$B$9),LOOKUP(BD$9,$A$12:$A$111,$B$12:$B$111),IF(AND($H338=-1,BE$9=$R337),"",IF($H338=-1,BE337,IF(AND($H338=1,BC$9=$R337),$J338,IF($H338=1,BD337,""))))))))</f>
        <v/>
      </c>
      <c r="BE338" t="str">
        <f ca="1">IF($E337="","",IF($F338="",BE337,IF(AND($M338=1,BE$9&gt;$B$9),"",IF(AND($M338=1,BE$9&lt;=$B$9),LOOKUP(BE$9,$A$12:$A$111,$B$12:$B$111),IF(AND($H338=-1,BF$9=$R337),"",IF($H338=-1,BF337,IF(AND($H338=1,BD$9=$R337),$J338,IF($H338=1,BE337,""))))))))</f>
        <v/>
      </c>
      <c r="BF338" t="str">
        <f ca="1">IF($E337="","",IF($F338="",BF337,IF(AND($M338=1,BF$9&gt;$B$9),"",IF(AND($M338=1,BF$9&lt;=$B$9),LOOKUP(BF$9,$A$12:$A$111,$B$12:$B$111),IF(AND($H338=-1,BG$9=$R337),"",IF($H338=-1,BG337,IF(AND($H338=1,BE$9=$R337),$J338,IF($H338=1,BF337,""))))))))</f>
        <v/>
      </c>
      <c r="BG338" t="str">
        <f ca="1">IF($E337="","",IF($F338="",BG337,IF(AND($M338=1,BG$9&gt;$B$9),"",IF(AND($M338=1,BG$9&lt;=$B$9),LOOKUP(BG$9,$A$12:$A$111,$B$12:$B$111),IF(AND($H338=-1,BH$9=$R337),"",IF($H338=-1,BH337,IF(AND($H338=1,BF$9=$R337),$J338,IF($H338=1,BG337,""))))))))</f>
        <v/>
      </c>
      <c r="BH338" t="str">
        <f ca="1">IF($E337="","",IF($F338="",BH337,IF(AND($M338=1,BH$9&gt;$B$9),"",IF(AND($M338=1,BH$9&lt;=$B$9),LOOKUP(BH$9,$A$12:$A$111,$B$12:$B$111),IF(AND($H338=-1,BI$9=$R337),"",IF($H338=-1,BI337,IF(AND($H338=1,BG$9=$R337),$J338,IF($H338=1,BH337,""))))))))</f>
        <v/>
      </c>
      <c r="BI338" t="str">
        <f ca="1">IF($E337="","",IF($F338="",BI337,IF(AND($M338=1,BI$9&gt;$B$9),"",IF(AND($M338=1,BI$9&lt;=$B$9),LOOKUP(BI$9,$A$12:$A$111,$B$12:$B$111),IF(AND($H338=-1,BJ$9=$R337),"",IF($H338=-1,BJ337,IF(AND($H338=1,BH$9=$R337),$J338,IF($H338=1,BI337,""))))))))</f>
        <v/>
      </c>
      <c r="BJ338" t="str">
        <f ca="1">IF($E337="","",IF($F338="",BJ337,IF(AND($M338=1,BJ$9&gt;$B$9),"",IF(AND($M338=1,BJ$9&lt;=$B$9),LOOKUP(BJ$9,$A$12:$A$111,$B$12:$B$111),IF(AND($H338=-1,BK$9=$R337),"",IF($H338=-1,BK337,IF(AND($H338=1,BI$9=$R337),$J338,IF($H338=1,BJ337,""))))))))</f>
        <v/>
      </c>
      <c r="BK338" t="str">
        <f ca="1">IF($E337="","",IF($F338="",BK337,IF(AND($M338=1,BK$9&gt;$B$9),"",IF(AND($M338=1,BK$9&lt;=$B$9),LOOKUP(BK$9,$A$12:$A$111,$B$12:$B$111),IF(AND($H338=-1,BL$9=$R337),"",IF($H338=-1,BL337,IF(AND($H338=1,BJ$9=$R337),$J338,IF($H338=1,BK337,""))))))))</f>
        <v/>
      </c>
      <c r="BL338" t="str">
        <f ca="1">IF($E337="","",IF($F338="",BL337,IF(AND($M338=1,BL$9&gt;$B$9),"",IF(AND($M338=1,BL$9&lt;=$B$9),LOOKUP(BL$9,$A$12:$A$111,$B$12:$B$111),IF(AND($H338=-1,BM$9=$R337),"",IF($H338=-1,BM337,IF(AND($H338=1,BK$9=$R337),$J338,IF($H338=1,BL337,""))))))))</f>
        <v/>
      </c>
      <c r="BM338" t="str">
        <f ca="1">IF($E337="","",IF($F338="",BM337,IF(AND($M338=1,BM$9&gt;$B$9),"",IF(AND($M338=1,BM$9&lt;=$B$9),LOOKUP(BM$9,$A$12:$A$111,$B$12:$B$111),IF(AND($H338=-1,BN$9=$R337),"",IF($H338=-1,BN337,IF(AND($H338=1,BL$9=$R337),$J338,IF($H338=1,BM337,""))))))))</f>
        <v/>
      </c>
      <c r="BN338" t="str">
        <f ca="1">IF($E337="","",IF($F338="",BN337,IF(AND($M338=1,BN$9&gt;$B$9),"",IF(AND($M338=1,BN$9&lt;=$B$9),LOOKUP(BN$9,$A$12:$A$111,$B$12:$B$111),IF(AND($H338=-1,BO$9=$R337),"",IF($H338=-1,BO337,IF(AND($H338=1,BM$9=$R337),$J338,IF($H338=1,BN337,""))))))))</f>
        <v/>
      </c>
      <c r="BO338" t="str">
        <f ca="1">IF($E337="","",IF($F338="",BO337,IF(AND($M338=1,BO$9&gt;$B$9),"",IF(AND($M338=1,BO$9&lt;=$B$9),LOOKUP(BO$9,$A$12:$A$111,$B$12:$B$111),IF(AND($H338=-1,BP$9=$R337),"",IF($H338=-1,BP337,IF(AND($H338=1,BN$9=$R337),$J338,IF($H338=1,BO337,""))))))))</f>
        <v/>
      </c>
      <c r="BP338">
        <f ca="1">IF($E337="","",IF($F338="",BP337,IF(AND($M338=1,BP$9&gt;$B$9),"",IF(AND($M338=1,BP$9&lt;=$B$9),LOOKUP(BP$9,$A$12:$A$111,$B$12:$B$111),IF(AND($H338=-1,BQ$9=$R337),"",IF($H338=-1,BQ337,IF(AND($H338=1,BO$9=$R337),$J338,IF($H338=1,BP337,""))))))))</f>
        <v>0</v>
      </c>
    </row>
    <row r="339" spans="4:68" x14ac:dyDescent="0.25">
      <c r="D339" s="4">
        <v>329</v>
      </c>
      <c r="E339" s="1">
        <f t="shared" ca="1" si="48"/>
        <v>9</v>
      </c>
      <c r="F339" t="str">
        <f ca="1">IF(E338="","",IF(AND(B$3="Last",G338="Zero"),F338,IF(B$3="Last",G338,IF(AND(B$3="2nd last",G337="Zero"),F338,IF(B$3="2nd last",G337,IF(AND(B$3="Opposite",G338="Zero"),F338,IF(AND(B$3="Opposite",G338="Red"),"Black",IF(AND(B$3="Opposite",G338="Black"),"Red",IF(AND(B$3="Opposite",G338="Odd"),"Even",IF(AND(B$3="Opposite",G338="Even"),"Odd",IF(AND(B$3="Opposite",G338="High"),"Low",IF(AND(B$3="Opposite",G338="Low"),"High",IF(COUNTIF(Refs!$E$5:$I$6,B$3)=1,RevLab!B$3,"")))))))))))))</f>
        <v>Black</v>
      </c>
      <c r="G339" t="str">
        <f ca="1">IF(E339="","",IF(B$2="Red/Black",LOOKUP(E339,Refs!D:D,Refs!F:F),IF(B$2="High/Low",LOOKUP(E339,Refs!D:D,Refs!H:H),IF(B$2="Odd/Even",LOOKUP(E339,Refs!D:D,Refs!J:J),""))))</f>
        <v>Red</v>
      </c>
      <c r="H339">
        <f t="shared" ca="1" si="49"/>
        <v>-1</v>
      </c>
      <c r="I339">
        <f ca="1">IF(E338="","",IF(F339="","",IF(AND(R338&gt;1,P338+Q338&gt;=$B$4),$B$4,IF(R338=1,P338,P338+Q338))))</f>
        <v>5</v>
      </c>
      <c r="J339">
        <f t="shared" ca="1" si="50"/>
        <v>-5</v>
      </c>
      <c r="K339">
        <f t="shared" ca="1" si="52"/>
        <v>-400</v>
      </c>
      <c r="L339">
        <f t="shared" ca="1" si="53"/>
        <v>86</v>
      </c>
      <c r="M339">
        <f t="shared" ca="1" si="51"/>
        <v>1</v>
      </c>
      <c r="P339">
        <f t="shared" ca="1" si="45"/>
        <v>1</v>
      </c>
      <c r="Q339">
        <f t="shared" ca="1" si="46"/>
        <v>4</v>
      </c>
      <c r="R339" s="2">
        <f t="shared" ca="1" si="47"/>
        <v>4</v>
      </c>
      <c r="S339" s="4">
        <f ca="1">IF(E338="","",IF($F339="",S338,IF($M339=1,LOOKUP(S$9,$A$12:$A$111,$B$12:$B$111),IF(AND($H339=-1,T$9=$R338),"",IF($H339=-1,T338,IF($H339=1,S338))))))</f>
        <v>1</v>
      </c>
      <c r="T339">
        <f ca="1">IF($E338="","",IF($F339="",T338,IF(AND($M339=1,T$9&gt;$B$9),"",IF(AND($M339=1,T$9&lt;=$B$9),LOOKUP(T$9,$A$12:$A$111,$B$12:$B$111),IF(AND($H339=-1,U$9=$R338),"",IF($H339=-1,U338,IF(AND($H339=1,S$9=$R338),$J339,IF($H339=1,T338,""))))))))</f>
        <v>2</v>
      </c>
      <c r="U339">
        <f ca="1">IF($E338="","",IF($F339="",U338,IF(AND($M339=1,U$9&gt;$B$9),"",IF(AND($M339=1,U$9&lt;=$B$9),LOOKUP(U$9,$A$12:$A$111,$B$12:$B$111),IF(AND($H339=-1,V$9=$R338),"",IF($H339=-1,V338,IF(AND($H339=1,T$9=$R338),$J339,IF($H339=1,U338,""))))))))</f>
        <v>3</v>
      </c>
      <c r="V339">
        <f ca="1">IF($E338="","",IF($F339="",V338,IF(AND($M339=1,V$9&gt;$B$9),"",IF(AND($M339=1,V$9&lt;=$B$9),LOOKUP(V$9,$A$12:$A$111,$B$12:$B$111),IF(AND($H339=-1,W$9=$R338),"",IF($H339=-1,W338,IF(AND($H339=1,U$9=$R338),$J339,IF($H339=1,V338,""))))))))</f>
        <v>4</v>
      </c>
      <c r="W339" t="str">
        <f ca="1">IF($E338="","",IF($F339="",W338,IF(AND($M339=1,W$9&gt;$B$9),"",IF(AND($M339=1,W$9&lt;=$B$9),LOOKUP(W$9,$A$12:$A$111,$B$12:$B$111),IF(AND($H339=-1,X$9=$R338),"",IF($H339=-1,X338,IF(AND($H339=1,V$9=$R338),$J339,IF($H339=1,W338,""))))))))</f>
        <v/>
      </c>
      <c r="X339" t="str">
        <f ca="1">IF($E338="","",IF($F339="",X338,IF(AND($M339=1,X$9&gt;$B$9),"",IF(AND($M339=1,X$9&lt;=$B$9),LOOKUP(X$9,$A$12:$A$111,$B$12:$B$111),IF(AND($H339=-1,Y$9=$R338),"",IF($H339=-1,Y338,IF(AND($H339=1,W$9=$R338),$J339,IF($H339=1,X338,""))))))))</f>
        <v/>
      </c>
      <c r="Y339" t="str">
        <f ca="1">IF($E338="","",IF($F339="",Y338,IF(AND($M339=1,Y$9&gt;$B$9),"",IF(AND($M339=1,Y$9&lt;=$B$9),LOOKUP(Y$9,$A$12:$A$111,$B$12:$B$111),IF(AND($H339=-1,Z$9=$R338),"",IF($H339=-1,Z338,IF(AND($H339=1,X$9=$R338),$J339,IF($H339=1,Y338,""))))))))</f>
        <v/>
      </c>
      <c r="Z339" t="str">
        <f ca="1">IF($E338="","",IF($F339="",Z338,IF(AND($M339=1,Z$9&gt;$B$9),"",IF(AND($M339=1,Z$9&lt;=$B$9),LOOKUP(Z$9,$A$12:$A$111,$B$12:$B$111),IF(AND($H339=-1,AA$9=$R338),"",IF($H339=-1,AA338,IF(AND($H339=1,Y$9=$R338),$J339,IF($H339=1,Z338,""))))))))</f>
        <v/>
      </c>
      <c r="AA339" t="str">
        <f ca="1">IF($E338="","",IF($F339="",AA338,IF(AND($M339=1,AA$9&gt;$B$9),"",IF(AND($M339=1,AA$9&lt;=$B$9),LOOKUP(AA$9,$A$12:$A$111,$B$12:$B$111),IF(AND($H339=-1,AB$9=$R338),"",IF($H339=-1,AB338,IF(AND($H339=1,Z$9=$R338),$J339,IF($H339=1,AA338,""))))))))</f>
        <v/>
      </c>
      <c r="AB339" t="str">
        <f ca="1">IF($E338="","",IF($F339="",AB338,IF(AND($M339=1,AB$9&gt;$B$9),"",IF(AND($M339=1,AB$9&lt;=$B$9),LOOKUP(AB$9,$A$12:$A$111,$B$12:$B$111),IF(AND($H339=-1,AC$9=$R338),"",IF($H339=-1,AC338,IF(AND($H339=1,AA$9=$R338),$J339,IF($H339=1,AB338,""))))))))</f>
        <v/>
      </c>
      <c r="AC339" t="str">
        <f ca="1">IF($E338="","",IF($F339="",AC338,IF(AND($M339=1,AC$9&gt;$B$9),"",IF(AND($M339=1,AC$9&lt;=$B$9),LOOKUP(AC$9,$A$12:$A$111,$B$12:$B$111),IF(AND($H339=-1,AD$9=$R338),"",IF($H339=-1,AD338,IF(AND($H339=1,AB$9=$R338),$J339,IF($H339=1,AC338,""))))))))</f>
        <v/>
      </c>
      <c r="AD339" t="str">
        <f ca="1">IF($E338="","",IF($F339="",AD338,IF(AND($M339=1,AD$9&gt;$B$9),"",IF(AND($M339=1,AD$9&lt;=$B$9),LOOKUP(AD$9,$A$12:$A$111,$B$12:$B$111),IF(AND($H339=-1,AE$9=$R338),"",IF($H339=-1,AE338,IF(AND($H339=1,AC$9=$R338),$J339,IF($H339=1,AD338,""))))))))</f>
        <v/>
      </c>
      <c r="AE339" t="str">
        <f ca="1">IF($E338="","",IF($F339="",AE338,IF(AND($M339=1,AE$9&gt;$B$9),"",IF(AND($M339=1,AE$9&lt;=$B$9),LOOKUP(AE$9,$A$12:$A$111,$B$12:$B$111),IF(AND($H339=-1,AF$9=$R338),"",IF($H339=-1,AF338,IF(AND($H339=1,AD$9=$R338),$J339,IF($H339=1,AE338,""))))))))</f>
        <v/>
      </c>
      <c r="AF339" t="str">
        <f ca="1">IF($E338="","",IF($F339="",AF338,IF(AND($M339=1,AF$9&gt;$B$9),"",IF(AND($M339=1,AF$9&lt;=$B$9),LOOKUP(AF$9,$A$12:$A$111,$B$12:$B$111),IF(AND($H339=-1,AG$9=$R338),"",IF($H339=-1,AG338,IF(AND($H339=1,AE$9=$R338),$J339,IF($H339=1,AF338,""))))))))</f>
        <v/>
      </c>
      <c r="AG339" t="str">
        <f ca="1">IF($E338="","",IF($F339="",AG338,IF(AND($M339=1,AG$9&gt;$B$9),"",IF(AND($M339=1,AG$9&lt;=$B$9),LOOKUP(AG$9,$A$12:$A$111,$B$12:$B$111),IF(AND($H339=-1,AH$9=$R338),"",IF($H339=-1,AH338,IF(AND($H339=1,AF$9=$R338),$J339,IF($H339=1,AG338,""))))))))</f>
        <v/>
      </c>
      <c r="AH339" t="str">
        <f ca="1">IF($E338="","",IF($F339="",AH338,IF(AND($M339=1,AH$9&gt;$B$9),"",IF(AND($M339=1,AH$9&lt;=$B$9),LOOKUP(AH$9,$A$12:$A$111,$B$12:$B$111),IF(AND($H339=-1,AI$9=$R338),"",IF($H339=-1,AI338,IF(AND($H339=1,AG$9=$R338),$J339,IF($H339=1,AH338,""))))))))</f>
        <v/>
      </c>
      <c r="AI339" t="str">
        <f ca="1">IF($E338="","",IF($F339="",AI338,IF(AND($M339=1,AI$9&gt;$B$9),"",IF(AND($M339=1,AI$9&lt;=$B$9),LOOKUP(AI$9,$A$12:$A$111,$B$12:$B$111),IF(AND($H339=-1,AJ$9=$R338),"",IF($H339=-1,AJ338,IF(AND($H339=1,AH$9=$R338),$J339,IF($H339=1,AI338,""))))))))</f>
        <v/>
      </c>
      <c r="AJ339" t="str">
        <f ca="1">IF($E338="","",IF($F339="",AJ338,IF(AND($M339=1,AJ$9&gt;$B$9),"",IF(AND($M339=1,AJ$9&lt;=$B$9),LOOKUP(AJ$9,$A$12:$A$111,$B$12:$B$111),IF(AND($H339=-1,AK$9=$R338),"",IF($H339=-1,AK338,IF(AND($H339=1,AI$9=$R338),$J339,IF($H339=1,AJ338,""))))))))</f>
        <v/>
      </c>
      <c r="AK339" t="str">
        <f ca="1">IF($E338="","",IF($F339="",AK338,IF(AND($M339=1,AK$9&gt;$B$9),"",IF(AND($M339=1,AK$9&lt;=$B$9),LOOKUP(AK$9,$A$12:$A$111,$B$12:$B$111),IF(AND($H339=-1,AL$9=$R338),"",IF($H339=-1,AL338,IF(AND($H339=1,AJ$9=$R338),$J339,IF($H339=1,AK338,""))))))))</f>
        <v/>
      </c>
      <c r="AL339" t="str">
        <f ca="1">IF($E338="","",IF($F339="",AL338,IF(AND($M339=1,AL$9&gt;$B$9),"",IF(AND($M339=1,AL$9&lt;=$B$9),LOOKUP(AL$9,$A$12:$A$111,$B$12:$B$111),IF(AND($H339=-1,AM$9=$R338),"",IF($H339=-1,AM338,IF(AND($H339=1,AK$9=$R338),$J339,IF($H339=1,AL338,""))))))))</f>
        <v/>
      </c>
      <c r="AM339" t="str">
        <f ca="1">IF($E338="","",IF($F339="",AM338,IF(AND($M339=1,AM$9&gt;$B$9),"",IF(AND($M339=1,AM$9&lt;=$B$9),LOOKUP(AM$9,$A$12:$A$111,$B$12:$B$111),IF(AND($H339=-1,AN$9=$R338),"",IF($H339=-1,AN338,IF(AND($H339=1,AL$9=$R338),$J339,IF($H339=1,AM338,""))))))))</f>
        <v/>
      </c>
      <c r="AN339" t="str">
        <f ca="1">IF($E338="","",IF($F339="",AN338,IF(AND($M339=1,AN$9&gt;$B$9),"",IF(AND($M339=1,AN$9&lt;=$B$9),LOOKUP(AN$9,$A$12:$A$111,$B$12:$B$111),IF(AND($H339=-1,AO$9=$R338),"",IF($H339=-1,AO338,IF(AND($H339=1,AM$9=$R338),$J339,IF($H339=1,AN338,""))))))))</f>
        <v/>
      </c>
      <c r="AO339" t="str">
        <f ca="1">IF($E338="","",IF($F339="",AO338,IF(AND($M339=1,AO$9&gt;$B$9),"",IF(AND($M339=1,AO$9&lt;=$B$9),LOOKUP(AO$9,$A$12:$A$111,$B$12:$B$111),IF(AND($H339=-1,AP$9=$R338),"",IF($H339=-1,AP338,IF(AND($H339=1,AN$9=$R338),$J339,IF($H339=1,AO338,""))))))))</f>
        <v/>
      </c>
      <c r="AP339" t="str">
        <f ca="1">IF($E338="","",IF($F339="",AP338,IF(AND($M339=1,AP$9&gt;$B$9),"",IF(AND($M339=1,AP$9&lt;=$B$9),LOOKUP(AP$9,$A$12:$A$111,$B$12:$B$111),IF(AND($H339=-1,AQ$9=$R338),"",IF($H339=-1,AQ338,IF(AND($H339=1,AO$9=$R338),$J339,IF($H339=1,AP338,""))))))))</f>
        <v/>
      </c>
      <c r="AQ339" t="str">
        <f ca="1">IF($E338="","",IF($F339="",AQ338,IF(AND($M339=1,AQ$9&gt;$B$9),"",IF(AND($M339=1,AQ$9&lt;=$B$9),LOOKUP(AQ$9,$A$12:$A$111,$B$12:$B$111),IF(AND($H339=-1,AR$9=$R338),"",IF($H339=-1,AR338,IF(AND($H339=1,AP$9=$R338),$J339,IF($H339=1,AQ338,""))))))))</f>
        <v/>
      </c>
      <c r="AR339" t="str">
        <f ca="1">IF($E338="","",IF($F339="",AR338,IF(AND($M339=1,AR$9&gt;$B$9),"",IF(AND($M339=1,AR$9&lt;=$B$9),LOOKUP(AR$9,$A$12:$A$111,$B$12:$B$111),IF(AND($H339=-1,AS$9=$R338),"",IF($H339=-1,AS338,IF(AND($H339=1,AQ$9=$R338),$J339,IF($H339=1,AR338,""))))))))</f>
        <v/>
      </c>
      <c r="AS339" t="str">
        <f ca="1">IF($E338="","",IF($F339="",AS338,IF(AND($M339=1,AS$9&gt;$B$9),"",IF(AND($M339=1,AS$9&lt;=$B$9),LOOKUP(AS$9,$A$12:$A$111,$B$12:$B$111),IF(AND($H339=-1,AT$9=$R338),"",IF($H339=-1,AT338,IF(AND($H339=1,AR$9=$R338),$J339,IF($H339=1,AS338,""))))))))</f>
        <v/>
      </c>
      <c r="AT339" t="str">
        <f ca="1">IF($E338="","",IF($F339="",AT338,IF(AND($M339=1,AT$9&gt;$B$9),"",IF(AND($M339=1,AT$9&lt;=$B$9),LOOKUP(AT$9,$A$12:$A$111,$B$12:$B$111),IF(AND($H339=-1,AU$9=$R338),"",IF($H339=-1,AU338,IF(AND($H339=1,AS$9=$R338),$J339,IF($H339=1,AT338,""))))))))</f>
        <v/>
      </c>
      <c r="AU339" t="str">
        <f ca="1">IF($E338="","",IF($F339="",AU338,IF(AND($M339=1,AU$9&gt;$B$9),"",IF(AND($M339=1,AU$9&lt;=$B$9),LOOKUP(AU$9,$A$12:$A$111,$B$12:$B$111),IF(AND($H339=-1,AV$9=$R338),"",IF($H339=-1,AV338,IF(AND($H339=1,AT$9=$R338),$J339,IF($H339=1,AU338,""))))))))</f>
        <v/>
      </c>
      <c r="AV339" t="str">
        <f ca="1">IF($E338="","",IF($F339="",AV338,IF(AND($M339=1,AV$9&gt;$B$9),"",IF(AND($M339=1,AV$9&lt;=$B$9),LOOKUP(AV$9,$A$12:$A$111,$B$12:$B$111),IF(AND($H339=-1,AW$9=$R338),"",IF($H339=-1,AW338,IF(AND($H339=1,AU$9=$R338),$J339,IF($H339=1,AV338,""))))))))</f>
        <v/>
      </c>
      <c r="AW339" t="str">
        <f ca="1">IF($E338="","",IF($F339="",AW338,IF(AND($M339=1,AW$9&gt;$B$9),"",IF(AND($M339=1,AW$9&lt;=$B$9),LOOKUP(AW$9,$A$12:$A$111,$B$12:$B$111),IF(AND($H339=-1,AX$9=$R338),"",IF($H339=-1,AX338,IF(AND($H339=1,AV$9=$R338),$J339,IF($H339=1,AW338,""))))))))</f>
        <v/>
      </c>
      <c r="AX339" t="str">
        <f ca="1">IF($E338="","",IF($F339="",AX338,IF(AND($M339=1,AX$9&gt;$B$9),"",IF(AND($M339=1,AX$9&lt;=$B$9),LOOKUP(AX$9,$A$12:$A$111,$B$12:$B$111),IF(AND($H339=-1,AY$9=$R338),"",IF($H339=-1,AY338,IF(AND($H339=1,AW$9=$R338),$J339,IF($H339=1,AX338,""))))))))</f>
        <v/>
      </c>
      <c r="AY339" t="str">
        <f ca="1">IF($E338="","",IF($F339="",AY338,IF(AND($M339=1,AY$9&gt;$B$9),"",IF(AND($M339=1,AY$9&lt;=$B$9),LOOKUP(AY$9,$A$12:$A$111,$B$12:$B$111),IF(AND($H339=-1,AZ$9=$R338),"",IF($H339=-1,AZ338,IF(AND($H339=1,AX$9=$R338),$J339,IF($H339=1,AY338,""))))))))</f>
        <v/>
      </c>
      <c r="AZ339" t="str">
        <f ca="1">IF($E338="","",IF($F339="",AZ338,IF(AND($M339=1,AZ$9&gt;$B$9),"",IF(AND($M339=1,AZ$9&lt;=$B$9),LOOKUP(AZ$9,$A$12:$A$111,$B$12:$B$111),IF(AND($H339=-1,BA$9=$R338),"",IF($H339=-1,BA338,IF(AND($H339=1,AY$9=$R338),$J339,IF($H339=1,AZ338,""))))))))</f>
        <v/>
      </c>
      <c r="BA339" t="str">
        <f ca="1">IF($E338="","",IF($F339="",BA338,IF(AND($M339=1,BA$9&gt;$B$9),"",IF(AND($M339=1,BA$9&lt;=$B$9),LOOKUP(BA$9,$A$12:$A$111,$B$12:$B$111),IF(AND($H339=-1,BB$9=$R338),"",IF($H339=-1,BB338,IF(AND($H339=1,AZ$9=$R338),$J339,IF($H339=1,BA338,""))))))))</f>
        <v/>
      </c>
      <c r="BB339" t="str">
        <f ca="1">IF($E338="","",IF($F339="",BB338,IF(AND($M339=1,BB$9&gt;$B$9),"",IF(AND($M339=1,BB$9&lt;=$B$9),LOOKUP(BB$9,$A$12:$A$111,$B$12:$B$111),IF(AND($H339=-1,BC$9=$R338),"",IF($H339=-1,BC338,IF(AND($H339=1,BA$9=$R338),$J339,IF($H339=1,BB338,""))))))))</f>
        <v/>
      </c>
      <c r="BC339" t="str">
        <f ca="1">IF($E338="","",IF($F339="",BC338,IF(AND($M339=1,BC$9&gt;$B$9),"",IF(AND($M339=1,BC$9&lt;=$B$9),LOOKUP(BC$9,$A$12:$A$111,$B$12:$B$111),IF(AND($H339=-1,BD$9=$R338),"",IF($H339=-1,BD338,IF(AND($H339=1,BB$9=$R338),$J339,IF($H339=1,BC338,""))))))))</f>
        <v/>
      </c>
      <c r="BD339" t="str">
        <f ca="1">IF($E338="","",IF($F339="",BD338,IF(AND($M339=1,BD$9&gt;$B$9),"",IF(AND($M339=1,BD$9&lt;=$B$9),LOOKUP(BD$9,$A$12:$A$111,$B$12:$B$111),IF(AND($H339=-1,BE$9=$R338),"",IF($H339=-1,BE338,IF(AND($H339=1,BC$9=$R338),$J339,IF($H339=1,BD338,""))))))))</f>
        <v/>
      </c>
      <c r="BE339" t="str">
        <f ca="1">IF($E338="","",IF($F339="",BE338,IF(AND($M339=1,BE$9&gt;$B$9),"",IF(AND($M339=1,BE$9&lt;=$B$9),LOOKUP(BE$9,$A$12:$A$111,$B$12:$B$111),IF(AND($H339=-1,BF$9=$R338),"",IF($H339=-1,BF338,IF(AND($H339=1,BD$9=$R338),$J339,IF($H339=1,BE338,""))))))))</f>
        <v/>
      </c>
      <c r="BF339" t="str">
        <f ca="1">IF($E338="","",IF($F339="",BF338,IF(AND($M339=1,BF$9&gt;$B$9),"",IF(AND($M339=1,BF$9&lt;=$B$9),LOOKUP(BF$9,$A$12:$A$111,$B$12:$B$111),IF(AND($H339=-1,BG$9=$R338),"",IF($H339=-1,BG338,IF(AND($H339=1,BE$9=$R338),$J339,IF($H339=1,BF338,""))))))))</f>
        <v/>
      </c>
      <c r="BG339" t="str">
        <f ca="1">IF($E338="","",IF($F339="",BG338,IF(AND($M339=1,BG$9&gt;$B$9),"",IF(AND($M339=1,BG$9&lt;=$B$9),LOOKUP(BG$9,$A$12:$A$111,$B$12:$B$111),IF(AND($H339=-1,BH$9=$R338),"",IF($H339=-1,BH338,IF(AND($H339=1,BF$9=$R338),$J339,IF($H339=1,BG338,""))))))))</f>
        <v/>
      </c>
      <c r="BH339" t="str">
        <f ca="1">IF($E338="","",IF($F339="",BH338,IF(AND($M339=1,BH$9&gt;$B$9),"",IF(AND($M339=1,BH$9&lt;=$B$9),LOOKUP(BH$9,$A$12:$A$111,$B$12:$B$111),IF(AND($H339=-1,BI$9=$R338),"",IF($H339=-1,BI338,IF(AND($H339=1,BG$9=$R338),$J339,IF($H339=1,BH338,""))))))))</f>
        <v/>
      </c>
      <c r="BI339" t="str">
        <f ca="1">IF($E338="","",IF($F339="",BI338,IF(AND($M339=1,BI$9&gt;$B$9),"",IF(AND($M339=1,BI$9&lt;=$B$9),LOOKUP(BI$9,$A$12:$A$111,$B$12:$B$111),IF(AND($H339=-1,BJ$9=$R338),"",IF($H339=-1,BJ338,IF(AND($H339=1,BH$9=$R338),$J339,IF($H339=1,BI338,""))))))))</f>
        <v/>
      </c>
      <c r="BJ339" t="str">
        <f ca="1">IF($E338="","",IF($F339="",BJ338,IF(AND($M339=1,BJ$9&gt;$B$9),"",IF(AND($M339=1,BJ$9&lt;=$B$9),LOOKUP(BJ$9,$A$12:$A$111,$B$12:$B$111),IF(AND($H339=-1,BK$9=$R338),"",IF($H339=-1,BK338,IF(AND($H339=1,BI$9=$R338),$J339,IF($H339=1,BJ338,""))))))))</f>
        <v/>
      </c>
      <c r="BK339" t="str">
        <f ca="1">IF($E338="","",IF($F339="",BK338,IF(AND($M339=1,BK$9&gt;$B$9),"",IF(AND($M339=1,BK$9&lt;=$B$9),LOOKUP(BK$9,$A$12:$A$111,$B$12:$B$111),IF(AND($H339=-1,BL$9=$R338),"",IF($H339=-1,BL338,IF(AND($H339=1,BJ$9=$R338),$J339,IF($H339=1,BK338,""))))))))</f>
        <v/>
      </c>
      <c r="BL339" t="str">
        <f ca="1">IF($E338="","",IF($F339="",BL338,IF(AND($M339=1,BL$9&gt;$B$9),"",IF(AND($M339=1,BL$9&lt;=$B$9),LOOKUP(BL$9,$A$12:$A$111,$B$12:$B$111),IF(AND($H339=-1,BM$9=$R338),"",IF($H339=-1,BM338,IF(AND($H339=1,BK$9=$R338),$J339,IF($H339=1,BL338,""))))))))</f>
        <v/>
      </c>
      <c r="BM339" t="str">
        <f ca="1">IF($E338="","",IF($F339="",BM338,IF(AND($M339=1,BM$9&gt;$B$9),"",IF(AND($M339=1,BM$9&lt;=$B$9),LOOKUP(BM$9,$A$12:$A$111,$B$12:$B$111),IF(AND($H339=-1,BN$9=$R338),"",IF($H339=-1,BN338,IF(AND($H339=1,BL$9=$R338),$J339,IF($H339=1,BM338,""))))))))</f>
        <v/>
      </c>
      <c r="BN339" t="str">
        <f ca="1">IF($E338="","",IF($F339="",BN338,IF(AND($M339=1,BN$9&gt;$B$9),"",IF(AND($M339=1,BN$9&lt;=$B$9),LOOKUP(BN$9,$A$12:$A$111,$B$12:$B$111),IF(AND($H339=-1,BO$9=$R338),"",IF($H339=-1,BO338,IF(AND($H339=1,BM$9=$R338),$J339,IF($H339=1,BN338,""))))))))</f>
        <v/>
      </c>
      <c r="BO339" t="str">
        <f ca="1">IF($E338="","",IF($F339="",BO338,IF(AND($M339=1,BO$9&gt;$B$9),"",IF(AND($M339=1,BO$9&lt;=$B$9),LOOKUP(BO$9,$A$12:$A$111,$B$12:$B$111),IF(AND($H339=-1,BP$9=$R338),"",IF($H339=-1,BP338,IF(AND($H339=1,BN$9=$R338),$J339,IF($H339=1,BO338,""))))))))</f>
        <v/>
      </c>
      <c r="BP339" t="str">
        <f ca="1">IF($E338="","",IF($F339="",BP338,IF(AND($M339=1,BP$9&gt;$B$9),"",IF(AND($M339=1,BP$9&lt;=$B$9),LOOKUP(BP$9,$A$12:$A$111,$B$12:$B$111),IF(AND($H339=-1,BQ$9=$R338),"",IF($H339=-1,BQ338,IF(AND($H339=1,BO$9=$R338),$J339,IF($H339=1,BP338,""))))))))</f>
        <v/>
      </c>
    </row>
    <row r="340" spans="4:68" x14ac:dyDescent="0.25">
      <c r="D340" s="4">
        <v>330</v>
      </c>
      <c r="E340" s="1">
        <f t="shared" ca="1" si="48"/>
        <v>25</v>
      </c>
      <c r="F340" t="str">
        <f ca="1">IF(E339="","",IF(AND(B$3="Last",G339="Zero"),F339,IF(B$3="Last",G339,IF(AND(B$3="2nd last",G338="Zero"),F339,IF(B$3="2nd last",G338,IF(AND(B$3="Opposite",G339="Zero"),F339,IF(AND(B$3="Opposite",G339="Red"),"Black",IF(AND(B$3="Opposite",G339="Black"),"Red",IF(AND(B$3="Opposite",G339="Odd"),"Even",IF(AND(B$3="Opposite",G339="Even"),"Odd",IF(AND(B$3="Opposite",G339="High"),"Low",IF(AND(B$3="Opposite",G339="Low"),"High",IF(COUNTIF(Refs!$E$5:$I$6,B$3)=1,RevLab!B$3,"")))))))))))))</f>
        <v>Black</v>
      </c>
      <c r="G340" t="str">
        <f ca="1">IF(E340="","",IF(B$2="Red/Black",LOOKUP(E340,Refs!D:D,Refs!F:F),IF(B$2="High/Low",LOOKUP(E340,Refs!D:D,Refs!H:H),IF(B$2="Odd/Even",LOOKUP(E340,Refs!D:D,Refs!J:J),""))))</f>
        <v>Red</v>
      </c>
      <c r="H340">
        <f t="shared" ca="1" si="49"/>
        <v>-1</v>
      </c>
      <c r="I340">
        <f ca="1">IF(E339="","",IF(F340="","",IF(AND(R339&gt;1,P339+Q339&gt;=$B$4),$B$4,IF(R339=1,P339,P339+Q339))))</f>
        <v>5</v>
      </c>
      <c r="J340">
        <f t="shared" ca="1" si="50"/>
        <v>-5</v>
      </c>
      <c r="K340">
        <f t="shared" ca="1" si="52"/>
        <v>-405</v>
      </c>
      <c r="L340">
        <f t="shared" ca="1" si="53"/>
        <v>86</v>
      </c>
      <c r="M340">
        <f t="shared" ca="1" si="51"/>
        <v>0</v>
      </c>
      <c r="P340">
        <f t="shared" ca="1" si="45"/>
        <v>2</v>
      </c>
      <c r="Q340">
        <f t="shared" ca="1" si="46"/>
        <v>3</v>
      </c>
      <c r="R340" s="2">
        <f t="shared" ca="1" si="47"/>
        <v>2</v>
      </c>
      <c r="S340" s="4">
        <f ca="1">IF(E339="","",IF($F340="",S339,IF($M340=1,LOOKUP(S$9,$A$12:$A$111,$B$12:$B$111),IF(AND($H340=-1,T$9=$R339),"",IF($H340=-1,T339,IF($H340=1,S339))))))</f>
        <v>2</v>
      </c>
      <c r="T340">
        <f ca="1">IF($E339="","",IF($F340="",T339,IF(AND($M340=1,T$9&gt;$B$9),"",IF(AND($M340=1,T$9&lt;=$B$9),LOOKUP(T$9,$A$12:$A$111,$B$12:$B$111),IF(AND($H340=-1,U$9=$R339),"",IF($H340=-1,U339,IF(AND($H340=1,S$9=$R339),$J340,IF($H340=1,T339,""))))))))</f>
        <v>3</v>
      </c>
      <c r="U340" t="str">
        <f ca="1">IF($E339="","",IF($F340="",U339,IF(AND($M340=1,U$9&gt;$B$9),"",IF(AND($M340=1,U$9&lt;=$B$9),LOOKUP(U$9,$A$12:$A$111,$B$12:$B$111),IF(AND($H340=-1,V$9=$R339),"",IF($H340=-1,V339,IF(AND($H340=1,T$9=$R339),$J340,IF($H340=1,U339,""))))))))</f>
        <v/>
      </c>
      <c r="V340" t="str">
        <f ca="1">IF($E339="","",IF($F340="",V339,IF(AND($M340=1,V$9&gt;$B$9),"",IF(AND($M340=1,V$9&lt;=$B$9),LOOKUP(V$9,$A$12:$A$111,$B$12:$B$111),IF(AND($H340=-1,W$9=$R339),"",IF($H340=-1,W339,IF(AND($H340=1,U$9=$R339),$J340,IF($H340=1,V339,""))))))))</f>
        <v/>
      </c>
      <c r="W340" t="str">
        <f ca="1">IF($E339="","",IF($F340="",W339,IF(AND($M340=1,W$9&gt;$B$9),"",IF(AND($M340=1,W$9&lt;=$B$9),LOOKUP(W$9,$A$12:$A$111,$B$12:$B$111),IF(AND($H340=-1,X$9=$R339),"",IF($H340=-1,X339,IF(AND($H340=1,V$9=$R339),$J340,IF($H340=1,W339,""))))))))</f>
        <v/>
      </c>
      <c r="X340" t="str">
        <f ca="1">IF($E339="","",IF($F340="",X339,IF(AND($M340=1,X$9&gt;$B$9),"",IF(AND($M340=1,X$9&lt;=$B$9),LOOKUP(X$9,$A$12:$A$111,$B$12:$B$111),IF(AND($H340=-1,Y$9=$R339),"",IF($H340=-1,Y339,IF(AND($H340=1,W$9=$R339),$J340,IF($H340=1,X339,""))))))))</f>
        <v/>
      </c>
      <c r="Y340" t="str">
        <f ca="1">IF($E339="","",IF($F340="",Y339,IF(AND($M340=1,Y$9&gt;$B$9),"",IF(AND($M340=1,Y$9&lt;=$B$9),LOOKUP(Y$9,$A$12:$A$111,$B$12:$B$111),IF(AND($H340=-1,Z$9=$R339),"",IF($H340=-1,Z339,IF(AND($H340=1,X$9=$R339),$J340,IF($H340=1,Y339,""))))))))</f>
        <v/>
      </c>
      <c r="Z340" t="str">
        <f ca="1">IF($E339="","",IF($F340="",Z339,IF(AND($M340=1,Z$9&gt;$B$9),"",IF(AND($M340=1,Z$9&lt;=$B$9),LOOKUP(Z$9,$A$12:$A$111,$B$12:$B$111),IF(AND($H340=-1,AA$9=$R339),"",IF($H340=-1,AA339,IF(AND($H340=1,Y$9=$R339),$J340,IF($H340=1,Z339,""))))))))</f>
        <v/>
      </c>
      <c r="AA340" t="str">
        <f ca="1">IF($E339="","",IF($F340="",AA339,IF(AND($M340=1,AA$9&gt;$B$9),"",IF(AND($M340=1,AA$9&lt;=$B$9),LOOKUP(AA$9,$A$12:$A$111,$B$12:$B$111),IF(AND($H340=-1,AB$9=$R339),"",IF($H340=-1,AB339,IF(AND($H340=1,Z$9=$R339),$J340,IF($H340=1,AA339,""))))))))</f>
        <v/>
      </c>
      <c r="AB340" t="str">
        <f ca="1">IF($E339="","",IF($F340="",AB339,IF(AND($M340=1,AB$9&gt;$B$9),"",IF(AND($M340=1,AB$9&lt;=$B$9),LOOKUP(AB$9,$A$12:$A$111,$B$12:$B$111),IF(AND($H340=-1,AC$9=$R339),"",IF($H340=-1,AC339,IF(AND($H340=1,AA$9=$R339),$J340,IF($H340=1,AB339,""))))))))</f>
        <v/>
      </c>
      <c r="AC340" t="str">
        <f ca="1">IF($E339="","",IF($F340="",AC339,IF(AND($M340=1,AC$9&gt;$B$9),"",IF(AND($M340=1,AC$9&lt;=$B$9),LOOKUP(AC$9,$A$12:$A$111,$B$12:$B$111),IF(AND($H340=-1,AD$9=$R339),"",IF($H340=-1,AD339,IF(AND($H340=1,AB$9=$R339),$J340,IF($H340=1,AC339,""))))))))</f>
        <v/>
      </c>
      <c r="AD340" t="str">
        <f ca="1">IF($E339="","",IF($F340="",AD339,IF(AND($M340=1,AD$9&gt;$B$9),"",IF(AND($M340=1,AD$9&lt;=$B$9),LOOKUP(AD$9,$A$12:$A$111,$B$12:$B$111),IF(AND($H340=-1,AE$9=$R339),"",IF($H340=-1,AE339,IF(AND($H340=1,AC$9=$R339),$J340,IF($H340=1,AD339,""))))))))</f>
        <v/>
      </c>
      <c r="AE340" t="str">
        <f ca="1">IF($E339="","",IF($F340="",AE339,IF(AND($M340=1,AE$9&gt;$B$9),"",IF(AND($M340=1,AE$9&lt;=$B$9),LOOKUP(AE$9,$A$12:$A$111,$B$12:$B$111),IF(AND($H340=-1,AF$9=$R339),"",IF($H340=-1,AF339,IF(AND($H340=1,AD$9=$R339),$J340,IF($H340=1,AE339,""))))))))</f>
        <v/>
      </c>
      <c r="AF340" t="str">
        <f ca="1">IF($E339="","",IF($F340="",AF339,IF(AND($M340=1,AF$9&gt;$B$9),"",IF(AND($M340=1,AF$9&lt;=$B$9),LOOKUP(AF$9,$A$12:$A$111,$B$12:$B$111),IF(AND($H340=-1,AG$9=$R339),"",IF($H340=-1,AG339,IF(AND($H340=1,AE$9=$R339),$J340,IF($H340=1,AF339,""))))))))</f>
        <v/>
      </c>
      <c r="AG340" t="str">
        <f ca="1">IF($E339="","",IF($F340="",AG339,IF(AND($M340=1,AG$9&gt;$B$9),"",IF(AND($M340=1,AG$9&lt;=$B$9),LOOKUP(AG$9,$A$12:$A$111,$B$12:$B$111),IF(AND($H340=-1,AH$9=$R339),"",IF($H340=-1,AH339,IF(AND($H340=1,AF$9=$R339),$J340,IF($H340=1,AG339,""))))))))</f>
        <v/>
      </c>
      <c r="AH340" t="str">
        <f ca="1">IF($E339="","",IF($F340="",AH339,IF(AND($M340=1,AH$9&gt;$B$9),"",IF(AND($M340=1,AH$9&lt;=$B$9),LOOKUP(AH$9,$A$12:$A$111,$B$12:$B$111),IF(AND($H340=-1,AI$9=$R339),"",IF($H340=-1,AI339,IF(AND($H340=1,AG$9=$R339),$J340,IF($H340=1,AH339,""))))))))</f>
        <v/>
      </c>
      <c r="AI340" t="str">
        <f ca="1">IF($E339="","",IF($F340="",AI339,IF(AND($M340=1,AI$9&gt;$B$9),"",IF(AND($M340=1,AI$9&lt;=$B$9),LOOKUP(AI$9,$A$12:$A$111,$B$12:$B$111),IF(AND($H340=-1,AJ$9=$R339),"",IF($H340=-1,AJ339,IF(AND($H340=1,AH$9=$R339),$J340,IF($H340=1,AI339,""))))))))</f>
        <v/>
      </c>
      <c r="AJ340" t="str">
        <f ca="1">IF($E339="","",IF($F340="",AJ339,IF(AND($M340=1,AJ$9&gt;$B$9),"",IF(AND($M340=1,AJ$9&lt;=$B$9),LOOKUP(AJ$9,$A$12:$A$111,$B$12:$B$111),IF(AND($H340=-1,AK$9=$R339),"",IF($H340=-1,AK339,IF(AND($H340=1,AI$9=$R339),$J340,IF($H340=1,AJ339,""))))))))</f>
        <v/>
      </c>
      <c r="AK340" t="str">
        <f ca="1">IF($E339="","",IF($F340="",AK339,IF(AND($M340=1,AK$9&gt;$B$9),"",IF(AND($M340=1,AK$9&lt;=$B$9),LOOKUP(AK$9,$A$12:$A$111,$B$12:$B$111),IF(AND($H340=-1,AL$9=$R339),"",IF($H340=-1,AL339,IF(AND($H340=1,AJ$9=$R339),$J340,IF($H340=1,AK339,""))))))))</f>
        <v/>
      </c>
      <c r="AL340" t="str">
        <f ca="1">IF($E339="","",IF($F340="",AL339,IF(AND($M340=1,AL$9&gt;$B$9),"",IF(AND($M340=1,AL$9&lt;=$B$9),LOOKUP(AL$9,$A$12:$A$111,$B$12:$B$111),IF(AND($H340=-1,AM$9=$R339),"",IF($H340=-1,AM339,IF(AND($H340=1,AK$9=$R339),$J340,IF($H340=1,AL339,""))))))))</f>
        <v/>
      </c>
      <c r="AM340" t="str">
        <f ca="1">IF($E339="","",IF($F340="",AM339,IF(AND($M340=1,AM$9&gt;$B$9),"",IF(AND($M340=1,AM$9&lt;=$B$9),LOOKUP(AM$9,$A$12:$A$111,$B$12:$B$111),IF(AND($H340=-1,AN$9=$R339),"",IF($H340=-1,AN339,IF(AND($H340=1,AL$9=$R339),$J340,IF($H340=1,AM339,""))))))))</f>
        <v/>
      </c>
      <c r="AN340" t="str">
        <f ca="1">IF($E339="","",IF($F340="",AN339,IF(AND($M340=1,AN$9&gt;$B$9),"",IF(AND($M340=1,AN$9&lt;=$B$9),LOOKUP(AN$9,$A$12:$A$111,$B$12:$B$111),IF(AND($H340=-1,AO$9=$R339),"",IF($H340=-1,AO339,IF(AND($H340=1,AM$9=$R339),$J340,IF($H340=1,AN339,""))))))))</f>
        <v/>
      </c>
      <c r="AO340" t="str">
        <f ca="1">IF($E339="","",IF($F340="",AO339,IF(AND($M340=1,AO$9&gt;$B$9),"",IF(AND($M340=1,AO$9&lt;=$B$9),LOOKUP(AO$9,$A$12:$A$111,$B$12:$B$111),IF(AND($H340=-1,AP$9=$R339),"",IF($H340=-1,AP339,IF(AND($H340=1,AN$9=$R339),$J340,IF($H340=1,AO339,""))))))))</f>
        <v/>
      </c>
      <c r="AP340" t="str">
        <f ca="1">IF($E339="","",IF($F340="",AP339,IF(AND($M340=1,AP$9&gt;$B$9),"",IF(AND($M340=1,AP$9&lt;=$B$9),LOOKUP(AP$9,$A$12:$A$111,$B$12:$B$111),IF(AND($H340=-1,AQ$9=$R339),"",IF($H340=-1,AQ339,IF(AND($H340=1,AO$9=$R339),$J340,IF($H340=1,AP339,""))))))))</f>
        <v/>
      </c>
      <c r="AQ340" t="str">
        <f ca="1">IF($E339="","",IF($F340="",AQ339,IF(AND($M340=1,AQ$9&gt;$B$9),"",IF(AND($M340=1,AQ$9&lt;=$B$9),LOOKUP(AQ$9,$A$12:$A$111,$B$12:$B$111),IF(AND($H340=-1,AR$9=$R339),"",IF($H340=-1,AR339,IF(AND($H340=1,AP$9=$R339),$J340,IF($H340=1,AQ339,""))))))))</f>
        <v/>
      </c>
      <c r="AR340" t="str">
        <f ca="1">IF($E339="","",IF($F340="",AR339,IF(AND($M340=1,AR$9&gt;$B$9),"",IF(AND($M340=1,AR$9&lt;=$B$9),LOOKUP(AR$9,$A$12:$A$111,$B$12:$B$111),IF(AND($H340=-1,AS$9=$R339),"",IF($H340=-1,AS339,IF(AND($H340=1,AQ$9=$R339),$J340,IF($H340=1,AR339,""))))))))</f>
        <v/>
      </c>
      <c r="AS340" t="str">
        <f ca="1">IF($E339="","",IF($F340="",AS339,IF(AND($M340=1,AS$9&gt;$B$9),"",IF(AND($M340=1,AS$9&lt;=$B$9),LOOKUP(AS$9,$A$12:$A$111,$B$12:$B$111),IF(AND($H340=-1,AT$9=$R339),"",IF($H340=-1,AT339,IF(AND($H340=1,AR$9=$R339),$J340,IF($H340=1,AS339,""))))))))</f>
        <v/>
      </c>
      <c r="AT340" t="str">
        <f ca="1">IF($E339="","",IF($F340="",AT339,IF(AND($M340=1,AT$9&gt;$B$9),"",IF(AND($M340=1,AT$9&lt;=$B$9),LOOKUP(AT$9,$A$12:$A$111,$B$12:$B$111),IF(AND($H340=-1,AU$9=$R339),"",IF($H340=-1,AU339,IF(AND($H340=1,AS$9=$R339),$J340,IF($H340=1,AT339,""))))))))</f>
        <v/>
      </c>
      <c r="AU340" t="str">
        <f ca="1">IF($E339="","",IF($F340="",AU339,IF(AND($M340=1,AU$9&gt;$B$9),"",IF(AND($M340=1,AU$9&lt;=$B$9),LOOKUP(AU$9,$A$12:$A$111,$B$12:$B$111),IF(AND($H340=-1,AV$9=$R339),"",IF($H340=-1,AV339,IF(AND($H340=1,AT$9=$R339),$J340,IF($H340=1,AU339,""))))))))</f>
        <v/>
      </c>
      <c r="AV340" t="str">
        <f ca="1">IF($E339="","",IF($F340="",AV339,IF(AND($M340=1,AV$9&gt;$B$9),"",IF(AND($M340=1,AV$9&lt;=$B$9),LOOKUP(AV$9,$A$12:$A$111,$B$12:$B$111),IF(AND($H340=-1,AW$9=$R339),"",IF($H340=-1,AW339,IF(AND($H340=1,AU$9=$R339),$J340,IF($H340=1,AV339,""))))))))</f>
        <v/>
      </c>
      <c r="AW340" t="str">
        <f ca="1">IF($E339="","",IF($F340="",AW339,IF(AND($M340=1,AW$9&gt;$B$9),"",IF(AND($M340=1,AW$9&lt;=$B$9),LOOKUP(AW$9,$A$12:$A$111,$B$12:$B$111),IF(AND($H340=-1,AX$9=$R339),"",IF($H340=-1,AX339,IF(AND($H340=1,AV$9=$R339),$J340,IF($H340=1,AW339,""))))))))</f>
        <v/>
      </c>
      <c r="AX340" t="str">
        <f ca="1">IF($E339="","",IF($F340="",AX339,IF(AND($M340=1,AX$9&gt;$B$9),"",IF(AND($M340=1,AX$9&lt;=$B$9),LOOKUP(AX$9,$A$12:$A$111,$B$12:$B$111),IF(AND($H340=-1,AY$9=$R339),"",IF($H340=-1,AY339,IF(AND($H340=1,AW$9=$R339),$J340,IF($H340=1,AX339,""))))))))</f>
        <v/>
      </c>
      <c r="AY340" t="str">
        <f ca="1">IF($E339="","",IF($F340="",AY339,IF(AND($M340=1,AY$9&gt;$B$9),"",IF(AND($M340=1,AY$9&lt;=$B$9),LOOKUP(AY$9,$A$12:$A$111,$B$12:$B$111),IF(AND($H340=-1,AZ$9=$R339),"",IF($H340=-1,AZ339,IF(AND($H340=1,AX$9=$R339),$J340,IF($H340=1,AY339,""))))))))</f>
        <v/>
      </c>
      <c r="AZ340" t="str">
        <f ca="1">IF($E339="","",IF($F340="",AZ339,IF(AND($M340=1,AZ$9&gt;$B$9),"",IF(AND($M340=1,AZ$9&lt;=$B$9),LOOKUP(AZ$9,$A$12:$A$111,$B$12:$B$111),IF(AND($H340=-1,BA$9=$R339),"",IF($H340=-1,BA339,IF(AND($H340=1,AY$9=$R339),$J340,IF($H340=1,AZ339,""))))))))</f>
        <v/>
      </c>
      <c r="BA340" t="str">
        <f ca="1">IF($E339="","",IF($F340="",BA339,IF(AND($M340=1,BA$9&gt;$B$9),"",IF(AND($M340=1,BA$9&lt;=$B$9),LOOKUP(BA$9,$A$12:$A$111,$B$12:$B$111),IF(AND($H340=-1,BB$9=$R339),"",IF($H340=-1,BB339,IF(AND($H340=1,AZ$9=$R339),$J340,IF($H340=1,BA339,""))))))))</f>
        <v/>
      </c>
      <c r="BB340" t="str">
        <f ca="1">IF($E339="","",IF($F340="",BB339,IF(AND($M340=1,BB$9&gt;$B$9),"",IF(AND($M340=1,BB$9&lt;=$B$9),LOOKUP(BB$9,$A$12:$A$111,$B$12:$B$111),IF(AND($H340=-1,BC$9=$R339),"",IF($H340=-1,BC339,IF(AND($H340=1,BA$9=$R339),$J340,IF($H340=1,BB339,""))))))))</f>
        <v/>
      </c>
      <c r="BC340" t="str">
        <f ca="1">IF($E339="","",IF($F340="",BC339,IF(AND($M340=1,BC$9&gt;$B$9),"",IF(AND($M340=1,BC$9&lt;=$B$9),LOOKUP(BC$9,$A$12:$A$111,$B$12:$B$111),IF(AND($H340=-1,BD$9=$R339),"",IF($H340=-1,BD339,IF(AND($H340=1,BB$9=$R339),$J340,IF($H340=1,BC339,""))))))))</f>
        <v/>
      </c>
      <c r="BD340" t="str">
        <f ca="1">IF($E339="","",IF($F340="",BD339,IF(AND($M340=1,BD$9&gt;$B$9),"",IF(AND($M340=1,BD$9&lt;=$B$9),LOOKUP(BD$9,$A$12:$A$111,$B$12:$B$111),IF(AND($H340=-1,BE$9=$R339),"",IF($H340=-1,BE339,IF(AND($H340=1,BC$9=$R339),$J340,IF($H340=1,BD339,""))))))))</f>
        <v/>
      </c>
      <c r="BE340" t="str">
        <f ca="1">IF($E339="","",IF($F340="",BE339,IF(AND($M340=1,BE$9&gt;$B$9),"",IF(AND($M340=1,BE$9&lt;=$B$9),LOOKUP(BE$9,$A$12:$A$111,$B$12:$B$111),IF(AND($H340=-1,BF$9=$R339),"",IF($H340=-1,BF339,IF(AND($H340=1,BD$9=$R339),$J340,IF($H340=1,BE339,""))))))))</f>
        <v/>
      </c>
      <c r="BF340" t="str">
        <f ca="1">IF($E339="","",IF($F340="",BF339,IF(AND($M340=1,BF$9&gt;$B$9),"",IF(AND($M340=1,BF$9&lt;=$B$9),LOOKUP(BF$9,$A$12:$A$111,$B$12:$B$111),IF(AND($H340=-1,BG$9=$R339),"",IF($H340=-1,BG339,IF(AND($H340=1,BE$9=$R339),$J340,IF($H340=1,BF339,""))))))))</f>
        <v/>
      </c>
      <c r="BG340" t="str">
        <f ca="1">IF($E339="","",IF($F340="",BG339,IF(AND($M340=1,BG$9&gt;$B$9),"",IF(AND($M340=1,BG$9&lt;=$B$9),LOOKUP(BG$9,$A$12:$A$111,$B$12:$B$111),IF(AND($H340=-1,BH$9=$R339),"",IF($H340=-1,BH339,IF(AND($H340=1,BF$9=$R339),$J340,IF($H340=1,BG339,""))))))))</f>
        <v/>
      </c>
      <c r="BH340" t="str">
        <f ca="1">IF($E339="","",IF($F340="",BH339,IF(AND($M340=1,BH$9&gt;$B$9),"",IF(AND($M340=1,BH$9&lt;=$B$9),LOOKUP(BH$9,$A$12:$A$111,$B$12:$B$111),IF(AND($H340=-1,BI$9=$R339),"",IF($H340=-1,BI339,IF(AND($H340=1,BG$9=$R339),$J340,IF($H340=1,BH339,""))))))))</f>
        <v/>
      </c>
      <c r="BI340" t="str">
        <f ca="1">IF($E339="","",IF($F340="",BI339,IF(AND($M340=1,BI$9&gt;$B$9),"",IF(AND($M340=1,BI$9&lt;=$B$9),LOOKUP(BI$9,$A$12:$A$111,$B$12:$B$111),IF(AND($H340=-1,BJ$9=$R339),"",IF($H340=-1,BJ339,IF(AND($H340=1,BH$9=$R339),$J340,IF($H340=1,BI339,""))))))))</f>
        <v/>
      </c>
      <c r="BJ340" t="str">
        <f ca="1">IF($E339="","",IF($F340="",BJ339,IF(AND($M340=1,BJ$9&gt;$B$9),"",IF(AND($M340=1,BJ$9&lt;=$B$9),LOOKUP(BJ$9,$A$12:$A$111,$B$12:$B$111),IF(AND($H340=-1,BK$9=$R339),"",IF($H340=-1,BK339,IF(AND($H340=1,BI$9=$R339),$J340,IF($H340=1,BJ339,""))))))))</f>
        <v/>
      </c>
      <c r="BK340" t="str">
        <f ca="1">IF($E339="","",IF($F340="",BK339,IF(AND($M340=1,BK$9&gt;$B$9),"",IF(AND($M340=1,BK$9&lt;=$B$9),LOOKUP(BK$9,$A$12:$A$111,$B$12:$B$111),IF(AND($H340=-1,BL$9=$R339),"",IF($H340=-1,BL339,IF(AND($H340=1,BJ$9=$R339),$J340,IF($H340=1,BK339,""))))))))</f>
        <v/>
      </c>
      <c r="BL340" t="str">
        <f ca="1">IF($E339="","",IF($F340="",BL339,IF(AND($M340=1,BL$9&gt;$B$9),"",IF(AND($M340=1,BL$9&lt;=$B$9),LOOKUP(BL$9,$A$12:$A$111,$B$12:$B$111),IF(AND($H340=-1,BM$9=$R339),"",IF($H340=-1,BM339,IF(AND($H340=1,BK$9=$R339),$J340,IF($H340=1,BL339,""))))))))</f>
        <v/>
      </c>
      <c r="BM340" t="str">
        <f ca="1">IF($E339="","",IF($F340="",BM339,IF(AND($M340=1,BM$9&gt;$B$9),"",IF(AND($M340=1,BM$9&lt;=$B$9),LOOKUP(BM$9,$A$12:$A$111,$B$12:$B$111),IF(AND($H340=-1,BN$9=$R339),"",IF($H340=-1,BN339,IF(AND($H340=1,BL$9=$R339),$J340,IF($H340=1,BM339,""))))))))</f>
        <v/>
      </c>
      <c r="BN340" t="str">
        <f ca="1">IF($E339="","",IF($F340="",BN339,IF(AND($M340=1,BN$9&gt;$B$9),"",IF(AND($M340=1,BN$9&lt;=$B$9),LOOKUP(BN$9,$A$12:$A$111,$B$12:$B$111),IF(AND($H340=-1,BO$9=$R339),"",IF($H340=-1,BO339,IF(AND($H340=1,BM$9=$R339),$J340,IF($H340=1,BN339,""))))))))</f>
        <v/>
      </c>
      <c r="BO340" t="str">
        <f ca="1">IF($E339="","",IF($F340="",BO339,IF(AND($M340=1,BO$9&gt;$B$9),"",IF(AND($M340=1,BO$9&lt;=$B$9),LOOKUP(BO$9,$A$12:$A$111,$B$12:$B$111),IF(AND($H340=-1,BP$9=$R339),"",IF($H340=-1,BP339,IF(AND($H340=1,BN$9=$R339),$J340,IF($H340=1,BO339,""))))))))</f>
        <v/>
      </c>
      <c r="BP340">
        <f ca="1">IF($E339="","",IF($F340="",BP339,IF(AND($M340=1,BP$9&gt;$B$9),"",IF(AND($M340=1,BP$9&lt;=$B$9),LOOKUP(BP$9,$A$12:$A$111,$B$12:$B$111),IF(AND($H340=-1,BQ$9=$R339),"",IF($H340=-1,BQ339,IF(AND($H340=1,BO$9=$R339),$J340,IF($H340=1,BP339,""))))))))</f>
        <v>0</v>
      </c>
    </row>
    <row r="341" spans="4:68" x14ac:dyDescent="0.25">
      <c r="D341" s="4">
        <v>331</v>
      </c>
      <c r="E341" s="1">
        <f t="shared" ca="1" si="48"/>
        <v>20</v>
      </c>
      <c r="F341" t="str">
        <f ca="1">IF(E340="","",IF(AND(B$3="Last",G340="Zero"),F340,IF(B$3="Last",G340,IF(AND(B$3="2nd last",G339="Zero"),F340,IF(B$3="2nd last",G339,IF(AND(B$3="Opposite",G340="Zero"),F340,IF(AND(B$3="Opposite",G340="Red"),"Black",IF(AND(B$3="Opposite",G340="Black"),"Red",IF(AND(B$3="Opposite",G340="Odd"),"Even",IF(AND(B$3="Opposite",G340="Even"),"Odd",IF(AND(B$3="Opposite",G340="High"),"Low",IF(AND(B$3="Opposite",G340="Low"),"High",IF(COUNTIF(Refs!$E$5:$I$6,B$3)=1,RevLab!B$3,"")))))))))))))</f>
        <v>Black</v>
      </c>
      <c r="G341" t="str">
        <f ca="1">IF(E341="","",IF(B$2="Red/Black",LOOKUP(E341,Refs!D:D,Refs!F:F),IF(B$2="High/Low",LOOKUP(E341,Refs!D:D,Refs!H:H),IF(B$2="Odd/Even",LOOKUP(E341,Refs!D:D,Refs!J:J),""))))</f>
        <v>Black</v>
      </c>
      <c r="H341">
        <f t="shared" ca="1" si="49"/>
        <v>1</v>
      </c>
      <c r="I341">
        <f ca="1">IF(E340="","",IF(F341="","",IF(AND(R340&gt;1,P340+Q340&gt;=$B$4),$B$4,IF(R340=1,P340,P340+Q340))))</f>
        <v>5</v>
      </c>
      <c r="J341">
        <f t="shared" ca="1" si="50"/>
        <v>5</v>
      </c>
      <c r="K341">
        <f t="shared" ca="1" si="52"/>
        <v>-400</v>
      </c>
      <c r="L341">
        <f t="shared" ca="1" si="53"/>
        <v>86</v>
      </c>
      <c r="M341">
        <f t="shared" ca="1" si="51"/>
        <v>0</v>
      </c>
      <c r="P341">
        <f t="shared" ca="1" si="45"/>
        <v>2</v>
      </c>
      <c r="Q341">
        <f t="shared" ca="1" si="46"/>
        <v>5</v>
      </c>
      <c r="R341" s="2">
        <f t="shared" ca="1" si="47"/>
        <v>3</v>
      </c>
      <c r="S341" s="4">
        <f ca="1">IF(E340="","",IF($F341="",S340,IF($M341=1,LOOKUP(S$9,$A$12:$A$111,$B$12:$B$111),IF(AND($H341=-1,T$9=$R340),"",IF($H341=-1,T340,IF($H341=1,S340))))))</f>
        <v>2</v>
      </c>
      <c r="T341">
        <f ca="1">IF($E340="","",IF($F341="",T340,IF(AND($M341=1,T$9&gt;$B$9),"",IF(AND($M341=1,T$9&lt;=$B$9),LOOKUP(T$9,$A$12:$A$111,$B$12:$B$111),IF(AND($H341=-1,U$9=$R340),"",IF($H341=-1,U340,IF(AND($H341=1,S$9=$R340),$J341,IF($H341=1,T340,""))))))))</f>
        <v>3</v>
      </c>
      <c r="U341">
        <f ca="1">IF($E340="","",IF($F341="",U340,IF(AND($M341=1,U$9&gt;$B$9),"",IF(AND($M341=1,U$9&lt;=$B$9),LOOKUP(U$9,$A$12:$A$111,$B$12:$B$111),IF(AND($H341=-1,V$9=$R340),"",IF($H341=-1,V340,IF(AND($H341=1,T$9=$R340),$J341,IF($H341=1,U340,""))))))))</f>
        <v>5</v>
      </c>
      <c r="V341" t="str">
        <f ca="1">IF($E340="","",IF($F341="",V340,IF(AND($M341=1,V$9&gt;$B$9),"",IF(AND($M341=1,V$9&lt;=$B$9),LOOKUP(V$9,$A$12:$A$111,$B$12:$B$111),IF(AND($H341=-1,W$9=$R340),"",IF($H341=-1,W340,IF(AND($H341=1,U$9=$R340),$J341,IF($H341=1,V340,""))))))))</f>
        <v/>
      </c>
      <c r="W341" t="str">
        <f ca="1">IF($E340="","",IF($F341="",W340,IF(AND($M341=1,W$9&gt;$B$9),"",IF(AND($M341=1,W$9&lt;=$B$9),LOOKUP(W$9,$A$12:$A$111,$B$12:$B$111),IF(AND($H341=-1,X$9=$R340),"",IF($H341=-1,X340,IF(AND($H341=1,V$9=$R340),$J341,IF($H341=1,W340,""))))))))</f>
        <v/>
      </c>
      <c r="X341" t="str">
        <f ca="1">IF($E340="","",IF($F341="",X340,IF(AND($M341=1,X$9&gt;$B$9),"",IF(AND($M341=1,X$9&lt;=$B$9),LOOKUP(X$9,$A$12:$A$111,$B$12:$B$111),IF(AND($H341=-1,Y$9=$R340),"",IF($H341=-1,Y340,IF(AND($H341=1,W$9=$R340),$J341,IF($H341=1,X340,""))))))))</f>
        <v/>
      </c>
      <c r="Y341" t="str">
        <f ca="1">IF($E340="","",IF($F341="",Y340,IF(AND($M341=1,Y$9&gt;$B$9),"",IF(AND($M341=1,Y$9&lt;=$B$9),LOOKUP(Y$9,$A$12:$A$111,$B$12:$B$111),IF(AND($H341=-1,Z$9=$R340),"",IF($H341=-1,Z340,IF(AND($H341=1,X$9=$R340),$J341,IF($H341=1,Y340,""))))))))</f>
        <v/>
      </c>
      <c r="Z341" t="str">
        <f ca="1">IF($E340="","",IF($F341="",Z340,IF(AND($M341=1,Z$9&gt;$B$9),"",IF(AND($M341=1,Z$9&lt;=$B$9),LOOKUP(Z$9,$A$12:$A$111,$B$12:$B$111),IF(AND($H341=-1,AA$9=$R340),"",IF($H341=-1,AA340,IF(AND($H341=1,Y$9=$R340),$J341,IF($H341=1,Z340,""))))))))</f>
        <v/>
      </c>
      <c r="AA341" t="str">
        <f ca="1">IF($E340="","",IF($F341="",AA340,IF(AND($M341=1,AA$9&gt;$B$9),"",IF(AND($M341=1,AA$9&lt;=$B$9),LOOKUP(AA$9,$A$12:$A$111,$B$12:$B$111),IF(AND($H341=-1,AB$9=$R340),"",IF($H341=-1,AB340,IF(AND($H341=1,Z$9=$R340),$J341,IF($H341=1,AA340,""))))))))</f>
        <v/>
      </c>
      <c r="AB341" t="str">
        <f ca="1">IF($E340="","",IF($F341="",AB340,IF(AND($M341=1,AB$9&gt;$B$9),"",IF(AND($M341=1,AB$9&lt;=$B$9),LOOKUP(AB$9,$A$12:$A$111,$B$12:$B$111),IF(AND($H341=-1,AC$9=$R340),"",IF($H341=-1,AC340,IF(AND($H341=1,AA$9=$R340),$J341,IF($H341=1,AB340,""))))))))</f>
        <v/>
      </c>
      <c r="AC341" t="str">
        <f ca="1">IF($E340="","",IF($F341="",AC340,IF(AND($M341=1,AC$9&gt;$B$9),"",IF(AND($M341=1,AC$9&lt;=$B$9),LOOKUP(AC$9,$A$12:$A$111,$B$12:$B$111),IF(AND($H341=-1,AD$9=$R340),"",IF($H341=-1,AD340,IF(AND($H341=1,AB$9=$R340),$J341,IF($H341=1,AC340,""))))))))</f>
        <v/>
      </c>
      <c r="AD341" t="str">
        <f ca="1">IF($E340="","",IF($F341="",AD340,IF(AND($M341=1,AD$9&gt;$B$9),"",IF(AND($M341=1,AD$9&lt;=$B$9),LOOKUP(AD$9,$A$12:$A$111,$B$12:$B$111),IF(AND($H341=-1,AE$9=$R340),"",IF($H341=-1,AE340,IF(AND($H341=1,AC$9=$R340),$J341,IF($H341=1,AD340,""))))))))</f>
        <v/>
      </c>
      <c r="AE341" t="str">
        <f ca="1">IF($E340="","",IF($F341="",AE340,IF(AND($M341=1,AE$9&gt;$B$9),"",IF(AND($M341=1,AE$9&lt;=$B$9),LOOKUP(AE$9,$A$12:$A$111,$B$12:$B$111),IF(AND($H341=-1,AF$9=$R340),"",IF($H341=-1,AF340,IF(AND($H341=1,AD$9=$R340),$J341,IF($H341=1,AE340,""))))))))</f>
        <v/>
      </c>
      <c r="AF341" t="str">
        <f ca="1">IF($E340="","",IF($F341="",AF340,IF(AND($M341=1,AF$9&gt;$B$9),"",IF(AND($M341=1,AF$9&lt;=$B$9),LOOKUP(AF$9,$A$12:$A$111,$B$12:$B$111),IF(AND($H341=-1,AG$9=$R340),"",IF($H341=-1,AG340,IF(AND($H341=1,AE$9=$R340),$J341,IF($H341=1,AF340,""))))))))</f>
        <v/>
      </c>
      <c r="AG341" t="str">
        <f ca="1">IF($E340="","",IF($F341="",AG340,IF(AND($M341=1,AG$9&gt;$B$9),"",IF(AND($M341=1,AG$9&lt;=$B$9),LOOKUP(AG$9,$A$12:$A$111,$B$12:$B$111),IF(AND($H341=-1,AH$9=$R340),"",IF($H341=-1,AH340,IF(AND($H341=1,AF$9=$R340),$J341,IF($H341=1,AG340,""))))))))</f>
        <v/>
      </c>
      <c r="AH341" t="str">
        <f ca="1">IF($E340="","",IF($F341="",AH340,IF(AND($M341=1,AH$9&gt;$B$9),"",IF(AND($M341=1,AH$9&lt;=$B$9),LOOKUP(AH$9,$A$12:$A$111,$B$12:$B$111),IF(AND($H341=-1,AI$9=$R340),"",IF($H341=-1,AI340,IF(AND($H341=1,AG$9=$R340),$J341,IF($H341=1,AH340,""))))))))</f>
        <v/>
      </c>
      <c r="AI341" t="str">
        <f ca="1">IF($E340="","",IF($F341="",AI340,IF(AND($M341=1,AI$9&gt;$B$9),"",IF(AND($M341=1,AI$9&lt;=$B$9),LOOKUP(AI$9,$A$12:$A$111,$B$12:$B$111),IF(AND($H341=-1,AJ$9=$R340),"",IF($H341=-1,AJ340,IF(AND($H341=1,AH$9=$R340),$J341,IF($H341=1,AI340,""))))))))</f>
        <v/>
      </c>
      <c r="AJ341" t="str">
        <f ca="1">IF($E340="","",IF($F341="",AJ340,IF(AND($M341=1,AJ$9&gt;$B$9),"",IF(AND($M341=1,AJ$9&lt;=$B$9),LOOKUP(AJ$9,$A$12:$A$111,$B$12:$B$111),IF(AND($H341=-1,AK$9=$R340),"",IF($H341=-1,AK340,IF(AND($H341=1,AI$9=$R340),$J341,IF($H341=1,AJ340,""))))))))</f>
        <v/>
      </c>
      <c r="AK341" t="str">
        <f ca="1">IF($E340="","",IF($F341="",AK340,IF(AND($M341=1,AK$9&gt;$B$9),"",IF(AND($M341=1,AK$9&lt;=$B$9),LOOKUP(AK$9,$A$12:$A$111,$B$12:$B$111),IF(AND($H341=-1,AL$9=$R340),"",IF($H341=-1,AL340,IF(AND($H341=1,AJ$9=$R340),$J341,IF($H341=1,AK340,""))))))))</f>
        <v/>
      </c>
      <c r="AL341" t="str">
        <f ca="1">IF($E340="","",IF($F341="",AL340,IF(AND($M341=1,AL$9&gt;$B$9),"",IF(AND($M341=1,AL$9&lt;=$B$9),LOOKUP(AL$9,$A$12:$A$111,$B$12:$B$111),IF(AND($H341=-1,AM$9=$R340),"",IF($H341=-1,AM340,IF(AND($H341=1,AK$9=$R340),$J341,IF($H341=1,AL340,""))))))))</f>
        <v/>
      </c>
      <c r="AM341" t="str">
        <f ca="1">IF($E340="","",IF($F341="",AM340,IF(AND($M341=1,AM$9&gt;$B$9),"",IF(AND($M341=1,AM$9&lt;=$B$9),LOOKUP(AM$9,$A$12:$A$111,$B$12:$B$111),IF(AND($H341=-1,AN$9=$R340),"",IF($H341=-1,AN340,IF(AND($H341=1,AL$9=$R340),$J341,IF($H341=1,AM340,""))))))))</f>
        <v/>
      </c>
      <c r="AN341" t="str">
        <f ca="1">IF($E340="","",IF($F341="",AN340,IF(AND($M341=1,AN$9&gt;$B$9),"",IF(AND($M341=1,AN$9&lt;=$B$9),LOOKUP(AN$9,$A$12:$A$111,$B$12:$B$111),IF(AND($H341=-1,AO$9=$R340),"",IF($H341=-1,AO340,IF(AND($H341=1,AM$9=$R340),$J341,IF($H341=1,AN340,""))))))))</f>
        <v/>
      </c>
      <c r="AO341" t="str">
        <f ca="1">IF($E340="","",IF($F341="",AO340,IF(AND($M341=1,AO$9&gt;$B$9),"",IF(AND($M341=1,AO$9&lt;=$B$9),LOOKUP(AO$9,$A$12:$A$111,$B$12:$B$111),IF(AND($H341=-1,AP$9=$R340),"",IF($H341=-1,AP340,IF(AND($H341=1,AN$9=$R340),$J341,IF($H341=1,AO340,""))))))))</f>
        <v/>
      </c>
      <c r="AP341" t="str">
        <f ca="1">IF($E340="","",IF($F341="",AP340,IF(AND($M341=1,AP$9&gt;$B$9),"",IF(AND($M341=1,AP$9&lt;=$B$9),LOOKUP(AP$9,$A$12:$A$111,$B$12:$B$111),IF(AND($H341=-1,AQ$9=$R340),"",IF($H341=-1,AQ340,IF(AND($H341=1,AO$9=$R340),$J341,IF($H341=1,AP340,""))))))))</f>
        <v/>
      </c>
      <c r="AQ341" t="str">
        <f ca="1">IF($E340="","",IF($F341="",AQ340,IF(AND($M341=1,AQ$9&gt;$B$9),"",IF(AND($M341=1,AQ$9&lt;=$B$9),LOOKUP(AQ$9,$A$12:$A$111,$B$12:$B$111),IF(AND($H341=-1,AR$9=$R340),"",IF($H341=-1,AR340,IF(AND($H341=1,AP$9=$R340),$J341,IF($H341=1,AQ340,""))))))))</f>
        <v/>
      </c>
      <c r="AR341" t="str">
        <f ca="1">IF($E340="","",IF($F341="",AR340,IF(AND($M341=1,AR$9&gt;$B$9),"",IF(AND($M341=1,AR$9&lt;=$B$9),LOOKUP(AR$9,$A$12:$A$111,$B$12:$B$111),IF(AND($H341=-1,AS$9=$R340),"",IF($H341=-1,AS340,IF(AND($H341=1,AQ$9=$R340),$J341,IF($H341=1,AR340,""))))))))</f>
        <v/>
      </c>
      <c r="AS341" t="str">
        <f ca="1">IF($E340="","",IF($F341="",AS340,IF(AND($M341=1,AS$9&gt;$B$9),"",IF(AND($M341=1,AS$9&lt;=$B$9),LOOKUP(AS$9,$A$12:$A$111,$B$12:$B$111),IF(AND($H341=-1,AT$9=$R340),"",IF($H341=-1,AT340,IF(AND($H341=1,AR$9=$R340),$J341,IF($H341=1,AS340,""))))))))</f>
        <v/>
      </c>
      <c r="AT341" t="str">
        <f ca="1">IF($E340="","",IF($F341="",AT340,IF(AND($M341=1,AT$9&gt;$B$9),"",IF(AND($M341=1,AT$9&lt;=$B$9),LOOKUP(AT$9,$A$12:$A$111,$B$12:$B$111),IF(AND($H341=-1,AU$9=$R340),"",IF($H341=-1,AU340,IF(AND($H341=1,AS$9=$R340),$J341,IF($H341=1,AT340,""))))))))</f>
        <v/>
      </c>
      <c r="AU341" t="str">
        <f ca="1">IF($E340="","",IF($F341="",AU340,IF(AND($M341=1,AU$9&gt;$B$9),"",IF(AND($M341=1,AU$9&lt;=$B$9),LOOKUP(AU$9,$A$12:$A$111,$B$12:$B$111),IF(AND($H341=-1,AV$9=$R340),"",IF($H341=-1,AV340,IF(AND($H341=1,AT$9=$R340),$J341,IF($H341=1,AU340,""))))))))</f>
        <v/>
      </c>
      <c r="AV341" t="str">
        <f ca="1">IF($E340="","",IF($F341="",AV340,IF(AND($M341=1,AV$9&gt;$B$9),"",IF(AND($M341=1,AV$9&lt;=$B$9),LOOKUP(AV$9,$A$12:$A$111,$B$12:$B$111),IF(AND($H341=-1,AW$9=$R340),"",IF($H341=-1,AW340,IF(AND($H341=1,AU$9=$R340),$J341,IF($H341=1,AV340,""))))))))</f>
        <v/>
      </c>
      <c r="AW341" t="str">
        <f ca="1">IF($E340="","",IF($F341="",AW340,IF(AND($M341=1,AW$9&gt;$B$9),"",IF(AND($M341=1,AW$9&lt;=$B$9),LOOKUP(AW$9,$A$12:$A$111,$B$12:$B$111),IF(AND($H341=-1,AX$9=$R340),"",IF($H341=-1,AX340,IF(AND($H341=1,AV$9=$R340),$J341,IF($H341=1,AW340,""))))))))</f>
        <v/>
      </c>
      <c r="AX341" t="str">
        <f ca="1">IF($E340="","",IF($F341="",AX340,IF(AND($M341=1,AX$9&gt;$B$9),"",IF(AND($M341=1,AX$9&lt;=$B$9),LOOKUP(AX$9,$A$12:$A$111,$B$12:$B$111),IF(AND($H341=-1,AY$9=$R340),"",IF($H341=-1,AY340,IF(AND($H341=1,AW$9=$R340),$J341,IF($H341=1,AX340,""))))))))</f>
        <v/>
      </c>
      <c r="AY341" t="str">
        <f ca="1">IF($E340="","",IF($F341="",AY340,IF(AND($M341=1,AY$9&gt;$B$9),"",IF(AND($M341=1,AY$9&lt;=$B$9),LOOKUP(AY$9,$A$12:$A$111,$B$12:$B$111),IF(AND($H341=-1,AZ$9=$R340),"",IF($H341=-1,AZ340,IF(AND($H341=1,AX$9=$R340),$J341,IF($H341=1,AY340,""))))))))</f>
        <v/>
      </c>
      <c r="AZ341" t="str">
        <f ca="1">IF($E340="","",IF($F341="",AZ340,IF(AND($M341=1,AZ$9&gt;$B$9),"",IF(AND($M341=1,AZ$9&lt;=$B$9),LOOKUP(AZ$9,$A$12:$A$111,$B$12:$B$111),IF(AND($H341=-1,BA$9=$R340),"",IF($H341=-1,BA340,IF(AND($H341=1,AY$9=$R340),$J341,IF($H341=1,AZ340,""))))))))</f>
        <v/>
      </c>
      <c r="BA341" t="str">
        <f ca="1">IF($E340="","",IF($F341="",BA340,IF(AND($M341=1,BA$9&gt;$B$9),"",IF(AND($M341=1,BA$9&lt;=$B$9),LOOKUP(BA$9,$A$12:$A$111,$B$12:$B$111),IF(AND($H341=-1,BB$9=$R340),"",IF($H341=-1,BB340,IF(AND($H341=1,AZ$9=$R340),$J341,IF($H341=1,BA340,""))))))))</f>
        <v/>
      </c>
      <c r="BB341" t="str">
        <f ca="1">IF($E340="","",IF($F341="",BB340,IF(AND($M341=1,BB$9&gt;$B$9),"",IF(AND($M341=1,BB$9&lt;=$B$9),LOOKUP(BB$9,$A$12:$A$111,$B$12:$B$111),IF(AND($H341=-1,BC$9=$R340),"",IF($H341=-1,BC340,IF(AND($H341=1,BA$9=$R340),$J341,IF($H341=1,BB340,""))))))))</f>
        <v/>
      </c>
      <c r="BC341" t="str">
        <f ca="1">IF($E340="","",IF($F341="",BC340,IF(AND($M341=1,BC$9&gt;$B$9),"",IF(AND($M341=1,BC$9&lt;=$B$9),LOOKUP(BC$9,$A$12:$A$111,$B$12:$B$111),IF(AND($H341=-1,BD$9=$R340),"",IF($H341=-1,BD340,IF(AND($H341=1,BB$9=$R340),$J341,IF($H341=1,BC340,""))))))))</f>
        <v/>
      </c>
      <c r="BD341" t="str">
        <f ca="1">IF($E340="","",IF($F341="",BD340,IF(AND($M341=1,BD$9&gt;$B$9),"",IF(AND($M341=1,BD$9&lt;=$B$9),LOOKUP(BD$9,$A$12:$A$111,$B$12:$B$111),IF(AND($H341=-1,BE$9=$R340),"",IF($H341=-1,BE340,IF(AND($H341=1,BC$9=$R340),$J341,IF($H341=1,BD340,""))))))))</f>
        <v/>
      </c>
      <c r="BE341" t="str">
        <f ca="1">IF($E340="","",IF($F341="",BE340,IF(AND($M341=1,BE$9&gt;$B$9),"",IF(AND($M341=1,BE$9&lt;=$B$9),LOOKUP(BE$9,$A$12:$A$111,$B$12:$B$111),IF(AND($H341=-1,BF$9=$R340),"",IF($H341=-1,BF340,IF(AND($H341=1,BD$9=$R340),$J341,IF($H341=1,BE340,""))))))))</f>
        <v/>
      </c>
      <c r="BF341" t="str">
        <f ca="1">IF($E340="","",IF($F341="",BF340,IF(AND($M341=1,BF$9&gt;$B$9),"",IF(AND($M341=1,BF$9&lt;=$B$9),LOOKUP(BF$9,$A$12:$A$111,$B$12:$B$111),IF(AND($H341=-1,BG$9=$R340),"",IF($H341=-1,BG340,IF(AND($H341=1,BE$9=$R340),$J341,IF($H341=1,BF340,""))))))))</f>
        <v/>
      </c>
      <c r="BG341" t="str">
        <f ca="1">IF($E340="","",IF($F341="",BG340,IF(AND($M341=1,BG$9&gt;$B$9),"",IF(AND($M341=1,BG$9&lt;=$B$9),LOOKUP(BG$9,$A$12:$A$111,$B$12:$B$111),IF(AND($H341=-1,BH$9=$R340),"",IF($H341=-1,BH340,IF(AND($H341=1,BF$9=$R340),$J341,IF($H341=1,BG340,""))))))))</f>
        <v/>
      </c>
      <c r="BH341" t="str">
        <f ca="1">IF($E340="","",IF($F341="",BH340,IF(AND($M341=1,BH$9&gt;$B$9),"",IF(AND($M341=1,BH$9&lt;=$B$9),LOOKUP(BH$9,$A$12:$A$111,$B$12:$B$111),IF(AND($H341=-1,BI$9=$R340),"",IF($H341=-1,BI340,IF(AND($H341=1,BG$9=$R340),$J341,IF($H341=1,BH340,""))))))))</f>
        <v/>
      </c>
      <c r="BI341" t="str">
        <f ca="1">IF($E340="","",IF($F341="",BI340,IF(AND($M341=1,BI$9&gt;$B$9),"",IF(AND($M341=1,BI$9&lt;=$B$9),LOOKUP(BI$9,$A$12:$A$111,$B$12:$B$111),IF(AND($H341=-1,BJ$9=$R340),"",IF($H341=-1,BJ340,IF(AND($H341=1,BH$9=$R340),$J341,IF($H341=1,BI340,""))))))))</f>
        <v/>
      </c>
      <c r="BJ341" t="str">
        <f ca="1">IF($E340="","",IF($F341="",BJ340,IF(AND($M341=1,BJ$9&gt;$B$9),"",IF(AND($M341=1,BJ$9&lt;=$B$9),LOOKUP(BJ$9,$A$12:$A$111,$B$12:$B$111),IF(AND($H341=-1,BK$9=$R340),"",IF($H341=-1,BK340,IF(AND($H341=1,BI$9=$R340),$J341,IF($H341=1,BJ340,""))))))))</f>
        <v/>
      </c>
      <c r="BK341" t="str">
        <f ca="1">IF($E340="","",IF($F341="",BK340,IF(AND($M341=1,BK$9&gt;$B$9),"",IF(AND($M341=1,BK$9&lt;=$B$9),LOOKUP(BK$9,$A$12:$A$111,$B$12:$B$111),IF(AND($H341=-1,BL$9=$R340),"",IF($H341=-1,BL340,IF(AND($H341=1,BJ$9=$R340),$J341,IF($H341=1,BK340,""))))))))</f>
        <v/>
      </c>
      <c r="BL341" t="str">
        <f ca="1">IF($E340="","",IF($F341="",BL340,IF(AND($M341=1,BL$9&gt;$B$9),"",IF(AND($M341=1,BL$9&lt;=$B$9),LOOKUP(BL$9,$A$12:$A$111,$B$12:$B$111),IF(AND($H341=-1,BM$9=$R340),"",IF($H341=-1,BM340,IF(AND($H341=1,BK$9=$R340),$J341,IF($H341=1,BL340,""))))))))</f>
        <v/>
      </c>
      <c r="BM341" t="str">
        <f ca="1">IF($E340="","",IF($F341="",BM340,IF(AND($M341=1,BM$9&gt;$B$9),"",IF(AND($M341=1,BM$9&lt;=$B$9),LOOKUP(BM$9,$A$12:$A$111,$B$12:$B$111),IF(AND($H341=-1,BN$9=$R340),"",IF($H341=-1,BN340,IF(AND($H341=1,BL$9=$R340),$J341,IF($H341=1,BM340,""))))))))</f>
        <v/>
      </c>
      <c r="BN341" t="str">
        <f ca="1">IF($E340="","",IF($F341="",BN340,IF(AND($M341=1,BN$9&gt;$B$9),"",IF(AND($M341=1,BN$9&lt;=$B$9),LOOKUP(BN$9,$A$12:$A$111,$B$12:$B$111),IF(AND($H341=-1,BO$9=$R340),"",IF($H341=-1,BO340,IF(AND($H341=1,BM$9=$R340),$J341,IF($H341=1,BN340,""))))))))</f>
        <v/>
      </c>
      <c r="BO341" t="str">
        <f ca="1">IF($E340="","",IF($F341="",BO340,IF(AND($M341=1,BO$9&gt;$B$9),"",IF(AND($M341=1,BO$9&lt;=$B$9),LOOKUP(BO$9,$A$12:$A$111,$B$12:$B$111),IF(AND($H341=-1,BP$9=$R340),"",IF($H341=-1,BP340,IF(AND($H341=1,BN$9=$R340),$J341,IF($H341=1,BO340,""))))))))</f>
        <v/>
      </c>
      <c r="BP341">
        <f ca="1">IF($E340="","",IF($F341="",BP340,IF(AND($M341=1,BP$9&gt;$B$9),"",IF(AND($M341=1,BP$9&lt;=$B$9),LOOKUP(BP$9,$A$12:$A$111,$B$12:$B$111),IF(AND($H341=-1,BQ$9=$R340),"",IF($H341=-1,BQ340,IF(AND($H341=1,BO$9=$R340),$J341,IF($H341=1,BP340,""))))))))</f>
        <v>0</v>
      </c>
    </row>
    <row r="342" spans="4:68" x14ac:dyDescent="0.25">
      <c r="D342" s="4">
        <v>332</v>
      </c>
      <c r="E342" s="1">
        <f t="shared" ca="1" si="48"/>
        <v>19</v>
      </c>
      <c r="F342" t="str">
        <f ca="1">IF(E341="","",IF(AND(B$3="Last",G341="Zero"),F341,IF(B$3="Last",G341,IF(AND(B$3="2nd last",G340="Zero"),F341,IF(B$3="2nd last",G340,IF(AND(B$3="Opposite",G341="Zero"),F341,IF(AND(B$3="Opposite",G341="Red"),"Black",IF(AND(B$3="Opposite",G341="Black"),"Red",IF(AND(B$3="Opposite",G341="Odd"),"Even",IF(AND(B$3="Opposite",G341="Even"),"Odd",IF(AND(B$3="Opposite",G341="High"),"Low",IF(AND(B$3="Opposite",G341="Low"),"High",IF(COUNTIF(Refs!$E$5:$I$6,B$3)=1,RevLab!B$3,"")))))))))))))</f>
        <v>Black</v>
      </c>
      <c r="G342" t="str">
        <f ca="1">IF(E342="","",IF(B$2="Red/Black",LOOKUP(E342,Refs!D:D,Refs!F:F),IF(B$2="High/Low",LOOKUP(E342,Refs!D:D,Refs!H:H),IF(B$2="Odd/Even",LOOKUP(E342,Refs!D:D,Refs!J:J),""))))</f>
        <v>Red</v>
      </c>
      <c r="H342">
        <f t="shared" ca="1" si="49"/>
        <v>-1</v>
      </c>
      <c r="I342">
        <f ca="1">IF(E341="","",IF(F342="","",IF(AND(R341&gt;1,P341+Q341&gt;=$B$4),$B$4,IF(R341=1,P341,P341+Q341))))</f>
        <v>7</v>
      </c>
      <c r="J342">
        <f t="shared" ca="1" si="50"/>
        <v>-7</v>
      </c>
      <c r="K342">
        <f t="shared" ca="1" si="52"/>
        <v>-407</v>
      </c>
      <c r="L342">
        <f t="shared" ca="1" si="53"/>
        <v>86</v>
      </c>
      <c r="M342">
        <f t="shared" ca="1" si="51"/>
        <v>0</v>
      </c>
      <c r="P342">
        <f t="shared" ca="1" si="45"/>
        <v>3</v>
      </c>
      <c r="Q342">
        <f t="shared" ca="1" si="46"/>
        <v>3</v>
      </c>
      <c r="R342" s="2">
        <f t="shared" ca="1" si="47"/>
        <v>1</v>
      </c>
      <c r="S342" s="4">
        <f ca="1">IF(E341="","",IF($F342="",S341,IF($M342=1,LOOKUP(S$9,$A$12:$A$111,$B$12:$B$111),IF(AND($H342=-1,T$9=$R341),"",IF($H342=-1,T341,IF($H342=1,S341))))))</f>
        <v>3</v>
      </c>
      <c r="T342" t="str">
        <f ca="1">IF($E341="","",IF($F342="",T341,IF(AND($M342=1,T$9&gt;$B$9),"",IF(AND($M342=1,T$9&lt;=$B$9),LOOKUP(T$9,$A$12:$A$111,$B$12:$B$111),IF(AND($H342=-1,U$9=$R341),"",IF($H342=-1,U341,IF(AND($H342=1,S$9=$R341),$J342,IF($H342=1,T341,""))))))))</f>
        <v/>
      </c>
      <c r="U342" t="str">
        <f ca="1">IF($E341="","",IF($F342="",U341,IF(AND($M342=1,U$9&gt;$B$9),"",IF(AND($M342=1,U$9&lt;=$B$9),LOOKUP(U$9,$A$12:$A$111,$B$12:$B$111),IF(AND($H342=-1,V$9=$R341),"",IF($H342=-1,V341,IF(AND($H342=1,T$9=$R341),$J342,IF($H342=1,U341,""))))))))</f>
        <v/>
      </c>
      <c r="V342" t="str">
        <f ca="1">IF($E341="","",IF($F342="",V341,IF(AND($M342=1,V$9&gt;$B$9),"",IF(AND($M342=1,V$9&lt;=$B$9),LOOKUP(V$9,$A$12:$A$111,$B$12:$B$111),IF(AND($H342=-1,W$9=$R341),"",IF($H342=-1,W341,IF(AND($H342=1,U$9=$R341),$J342,IF($H342=1,V341,""))))))))</f>
        <v/>
      </c>
      <c r="W342" t="str">
        <f ca="1">IF($E341="","",IF($F342="",W341,IF(AND($M342=1,W$9&gt;$B$9),"",IF(AND($M342=1,W$9&lt;=$B$9),LOOKUP(W$9,$A$12:$A$111,$B$12:$B$111),IF(AND($H342=-1,X$9=$R341),"",IF($H342=-1,X341,IF(AND($H342=1,V$9=$R341),$J342,IF($H342=1,W341,""))))))))</f>
        <v/>
      </c>
      <c r="X342" t="str">
        <f ca="1">IF($E341="","",IF($F342="",X341,IF(AND($M342=1,X$9&gt;$B$9),"",IF(AND($M342=1,X$9&lt;=$B$9),LOOKUP(X$9,$A$12:$A$111,$B$12:$B$111),IF(AND($H342=-1,Y$9=$R341),"",IF($H342=-1,Y341,IF(AND($H342=1,W$9=$R341),$J342,IF($H342=1,X341,""))))))))</f>
        <v/>
      </c>
      <c r="Y342" t="str">
        <f ca="1">IF($E341="","",IF($F342="",Y341,IF(AND($M342=1,Y$9&gt;$B$9),"",IF(AND($M342=1,Y$9&lt;=$B$9),LOOKUP(Y$9,$A$12:$A$111,$B$12:$B$111),IF(AND($H342=-1,Z$9=$R341),"",IF($H342=-1,Z341,IF(AND($H342=1,X$9=$R341),$J342,IF($H342=1,Y341,""))))))))</f>
        <v/>
      </c>
      <c r="Z342" t="str">
        <f ca="1">IF($E341="","",IF($F342="",Z341,IF(AND($M342=1,Z$9&gt;$B$9),"",IF(AND($M342=1,Z$9&lt;=$B$9),LOOKUP(Z$9,$A$12:$A$111,$B$12:$B$111),IF(AND($H342=-1,AA$9=$R341),"",IF($H342=-1,AA341,IF(AND($H342=1,Y$9=$R341),$J342,IF($H342=1,Z341,""))))))))</f>
        <v/>
      </c>
      <c r="AA342" t="str">
        <f ca="1">IF($E341="","",IF($F342="",AA341,IF(AND($M342=1,AA$9&gt;$B$9),"",IF(AND($M342=1,AA$9&lt;=$B$9),LOOKUP(AA$9,$A$12:$A$111,$B$12:$B$111),IF(AND($H342=-1,AB$9=$R341),"",IF($H342=-1,AB341,IF(AND($H342=1,Z$9=$R341),$J342,IF($H342=1,AA341,""))))))))</f>
        <v/>
      </c>
      <c r="AB342" t="str">
        <f ca="1">IF($E341="","",IF($F342="",AB341,IF(AND($M342=1,AB$9&gt;$B$9),"",IF(AND($M342=1,AB$9&lt;=$B$9),LOOKUP(AB$9,$A$12:$A$111,$B$12:$B$111),IF(AND($H342=-1,AC$9=$R341),"",IF($H342=-1,AC341,IF(AND($H342=1,AA$9=$R341),$J342,IF($H342=1,AB341,""))))))))</f>
        <v/>
      </c>
      <c r="AC342" t="str">
        <f ca="1">IF($E341="","",IF($F342="",AC341,IF(AND($M342=1,AC$9&gt;$B$9),"",IF(AND($M342=1,AC$9&lt;=$B$9),LOOKUP(AC$9,$A$12:$A$111,$B$12:$B$111),IF(AND($H342=-1,AD$9=$R341),"",IF($H342=-1,AD341,IF(AND($H342=1,AB$9=$R341),$J342,IF($H342=1,AC341,""))))))))</f>
        <v/>
      </c>
      <c r="AD342" t="str">
        <f ca="1">IF($E341="","",IF($F342="",AD341,IF(AND($M342=1,AD$9&gt;$B$9),"",IF(AND($M342=1,AD$9&lt;=$B$9),LOOKUP(AD$9,$A$12:$A$111,$B$12:$B$111),IF(AND($H342=-1,AE$9=$R341),"",IF($H342=-1,AE341,IF(AND($H342=1,AC$9=$R341),$J342,IF($H342=1,AD341,""))))))))</f>
        <v/>
      </c>
      <c r="AE342" t="str">
        <f ca="1">IF($E341="","",IF($F342="",AE341,IF(AND($M342=1,AE$9&gt;$B$9),"",IF(AND($M342=1,AE$9&lt;=$B$9),LOOKUP(AE$9,$A$12:$A$111,$B$12:$B$111),IF(AND($H342=-1,AF$9=$R341),"",IF($H342=-1,AF341,IF(AND($H342=1,AD$9=$R341),$J342,IF($H342=1,AE341,""))))))))</f>
        <v/>
      </c>
      <c r="AF342" t="str">
        <f ca="1">IF($E341="","",IF($F342="",AF341,IF(AND($M342=1,AF$9&gt;$B$9),"",IF(AND($M342=1,AF$9&lt;=$B$9),LOOKUP(AF$9,$A$12:$A$111,$B$12:$B$111),IF(AND($H342=-1,AG$9=$R341),"",IF($H342=-1,AG341,IF(AND($H342=1,AE$9=$R341),$J342,IF($H342=1,AF341,""))))))))</f>
        <v/>
      </c>
      <c r="AG342" t="str">
        <f ca="1">IF($E341="","",IF($F342="",AG341,IF(AND($M342=1,AG$9&gt;$B$9),"",IF(AND($M342=1,AG$9&lt;=$B$9),LOOKUP(AG$9,$A$12:$A$111,$B$12:$B$111),IF(AND($H342=-1,AH$9=$R341),"",IF($H342=-1,AH341,IF(AND($H342=1,AF$9=$R341),$J342,IF($H342=1,AG341,""))))))))</f>
        <v/>
      </c>
      <c r="AH342" t="str">
        <f ca="1">IF($E341="","",IF($F342="",AH341,IF(AND($M342=1,AH$9&gt;$B$9),"",IF(AND($M342=1,AH$9&lt;=$B$9),LOOKUP(AH$9,$A$12:$A$111,$B$12:$B$111),IF(AND($H342=-1,AI$9=$R341),"",IF($H342=-1,AI341,IF(AND($H342=1,AG$9=$R341),$J342,IF($H342=1,AH341,""))))))))</f>
        <v/>
      </c>
      <c r="AI342" t="str">
        <f ca="1">IF($E341="","",IF($F342="",AI341,IF(AND($M342=1,AI$9&gt;$B$9),"",IF(AND($M342=1,AI$9&lt;=$B$9),LOOKUP(AI$9,$A$12:$A$111,$B$12:$B$111),IF(AND($H342=-1,AJ$9=$R341),"",IF($H342=-1,AJ341,IF(AND($H342=1,AH$9=$R341),$J342,IF($H342=1,AI341,""))))))))</f>
        <v/>
      </c>
      <c r="AJ342" t="str">
        <f ca="1">IF($E341="","",IF($F342="",AJ341,IF(AND($M342=1,AJ$9&gt;$B$9),"",IF(AND($M342=1,AJ$9&lt;=$B$9),LOOKUP(AJ$9,$A$12:$A$111,$B$12:$B$111),IF(AND($H342=-1,AK$9=$R341),"",IF($H342=-1,AK341,IF(AND($H342=1,AI$9=$R341),$J342,IF($H342=1,AJ341,""))))))))</f>
        <v/>
      </c>
      <c r="AK342" t="str">
        <f ca="1">IF($E341="","",IF($F342="",AK341,IF(AND($M342=1,AK$9&gt;$B$9),"",IF(AND($M342=1,AK$9&lt;=$B$9),LOOKUP(AK$9,$A$12:$A$111,$B$12:$B$111),IF(AND($H342=-1,AL$9=$R341),"",IF($H342=-1,AL341,IF(AND($H342=1,AJ$9=$R341),$J342,IF($H342=1,AK341,""))))))))</f>
        <v/>
      </c>
      <c r="AL342" t="str">
        <f ca="1">IF($E341="","",IF($F342="",AL341,IF(AND($M342=1,AL$9&gt;$B$9),"",IF(AND($M342=1,AL$9&lt;=$B$9),LOOKUP(AL$9,$A$12:$A$111,$B$12:$B$111),IF(AND($H342=-1,AM$9=$R341),"",IF($H342=-1,AM341,IF(AND($H342=1,AK$9=$R341),$J342,IF($H342=1,AL341,""))))))))</f>
        <v/>
      </c>
      <c r="AM342" t="str">
        <f ca="1">IF($E341="","",IF($F342="",AM341,IF(AND($M342=1,AM$9&gt;$B$9),"",IF(AND($M342=1,AM$9&lt;=$B$9),LOOKUP(AM$9,$A$12:$A$111,$B$12:$B$111),IF(AND($H342=-1,AN$9=$R341),"",IF($H342=-1,AN341,IF(AND($H342=1,AL$9=$R341),$J342,IF($H342=1,AM341,""))))))))</f>
        <v/>
      </c>
      <c r="AN342" t="str">
        <f ca="1">IF($E341="","",IF($F342="",AN341,IF(AND($M342=1,AN$9&gt;$B$9),"",IF(AND($M342=1,AN$9&lt;=$B$9),LOOKUP(AN$9,$A$12:$A$111,$B$12:$B$111),IF(AND($H342=-1,AO$9=$R341),"",IF($H342=-1,AO341,IF(AND($H342=1,AM$9=$R341),$J342,IF($H342=1,AN341,""))))))))</f>
        <v/>
      </c>
      <c r="AO342" t="str">
        <f ca="1">IF($E341="","",IF($F342="",AO341,IF(AND($M342=1,AO$9&gt;$B$9),"",IF(AND($M342=1,AO$9&lt;=$B$9),LOOKUP(AO$9,$A$12:$A$111,$B$12:$B$111),IF(AND($H342=-1,AP$9=$R341),"",IF($H342=-1,AP341,IF(AND($H342=1,AN$9=$R341),$J342,IF($H342=1,AO341,""))))))))</f>
        <v/>
      </c>
      <c r="AP342" t="str">
        <f ca="1">IF($E341="","",IF($F342="",AP341,IF(AND($M342=1,AP$9&gt;$B$9),"",IF(AND($M342=1,AP$9&lt;=$B$9),LOOKUP(AP$9,$A$12:$A$111,$B$12:$B$111),IF(AND($H342=-1,AQ$9=$R341),"",IF($H342=-1,AQ341,IF(AND($H342=1,AO$9=$R341),$J342,IF($H342=1,AP341,""))))))))</f>
        <v/>
      </c>
      <c r="AQ342" t="str">
        <f ca="1">IF($E341="","",IF($F342="",AQ341,IF(AND($M342=1,AQ$9&gt;$B$9),"",IF(AND($M342=1,AQ$9&lt;=$B$9),LOOKUP(AQ$9,$A$12:$A$111,$B$12:$B$111),IF(AND($H342=-1,AR$9=$R341),"",IF($H342=-1,AR341,IF(AND($H342=1,AP$9=$R341),$J342,IF($H342=1,AQ341,""))))))))</f>
        <v/>
      </c>
      <c r="AR342" t="str">
        <f ca="1">IF($E341="","",IF($F342="",AR341,IF(AND($M342=1,AR$9&gt;$B$9),"",IF(AND($M342=1,AR$9&lt;=$B$9),LOOKUP(AR$9,$A$12:$A$111,$B$12:$B$111),IF(AND($H342=-1,AS$9=$R341),"",IF($H342=-1,AS341,IF(AND($H342=1,AQ$9=$R341),$J342,IF($H342=1,AR341,""))))))))</f>
        <v/>
      </c>
      <c r="AS342" t="str">
        <f ca="1">IF($E341="","",IF($F342="",AS341,IF(AND($M342=1,AS$9&gt;$B$9),"",IF(AND($M342=1,AS$9&lt;=$B$9),LOOKUP(AS$9,$A$12:$A$111,$B$12:$B$111),IF(AND($H342=-1,AT$9=$R341),"",IF($H342=-1,AT341,IF(AND($H342=1,AR$9=$R341),$J342,IF($H342=1,AS341,""))))))))</f>
        <v/>
      </c>
      <c r="AT342" t="str">
        <f ca="1">IF($E341="","",IF($F342="",AT341,IF(AND($M342=1,AT$9&gt;$B$9),"",IF(AND($M342=1,AT$9&lt;=$B$9),LOOKUP(AT$9,$A$12:$A$111,$B$12:$B$111),IF(AND($H342=-1,AU$9=$R341),"",IF($H342=-1,AU341,IF(AND($H342=1,AS$9=$R341),$J342,IF($H342=1,AT341,""))))))))</f>
        <v/>
      </c>
      <c r="AU342" t="str">
        <f ca="1">IF($E341="","",IF($F342="",AU341,IF(AND($M342=1,AU$9&gt;$B$9),"",IF(AND($M342=1,AU$9&lt;=$B$9),LOOKUP(AU$9,$A$12:$A$111,$B$12:$B$111),IF(AND($H342=-1,AV$9=$R341),"",IF($H342=-1,AV341,IF(AND($H342=1,AT$9=$R341),$J342,IF($H342=1,AU341,""))))))))</f>
        <v/>
      </c>
      <c r="AV342" t="str">
        <f ca="1">IF($E341="","",IF($F342="",AV341,IF(AND($M342=1,AV$9&gt;$B$9),"",IF(AND($M342=1,AV$9&lt;=$B$9),LOOKUP(AV$9,$A$12:$A$111,$B$12:$B$111),IF(AND($H342=-1,AW$9=$R341),"",IF($H342=-1,AW341,IF(AND($H342=1,AU$9=$R341),$J342,IF($H342=1,AV341,""))))))))</f>
        <v/>
      </c>
      <c r="AW342" t="str">
        <f ca="1">IF($E341="","",IF($F342="",AW341,IF(AND($M342=1,AW$9&gt;$B$9),"",IF(AND($M342=1,AW$9&lt;=$B$9),LOOKUP(AW$9,$A$12:$A$111,$B$12:$B$111),IF(AND($H342=-1,AX$9=$R341),"",IF($H342=-1,AX341,IF(AND($H342=1,AV$9=$R341),$J342,IF($H342=1,AW341,""))))))))</f>
        <v/>
      </c>
      <c r="AX342" t="str">
        <f ca="1">IF($E341="","",IF($F342="",AX341,IF(AND($M342=1,AX$9&gt;$B$9),"",IF(AND($M342=1,AX$9&lt;=$B$9),LOOKUP(AX$9,$A$12:$A$111,$B$12:$B$111),IF(AND($H342=-1,AY$9=$R341),"",IF($H342=-1,AY341,IF(AND($H342=1,AW$9=$R341),$J342,IF($H342=1,AX341,""))))))))</f>
        <v/>
      </c>
      <c r="AY342" t="str">
        <f ca="1">IF($E341="","",IF($F342="",AY341,IF(AND($M342=1,AY$9&gt;$B$9),"",IF(AND($M342=1,AY$9&lt;=$B$9),LOOKUP(AY$9,$A$12:$A$111,$B$12:$B$111),IF(AND($H342=-1,AZ$9=$R341),"",IF($H342=-1,AZ341,IF(AND($H342=1,AX$9=$R341),$J342,IF($H342=1,AY341,""))))))))</f>
        <v/>
      </c>
      <c r="AZ342" t="str">
        <f ca="1">IF($E341="","",IF($F342="",AZ341,IF(AND($M342=1,AZ$9&gt;$B$9),"",IF(AND($M342=1,AZ$9&lt;=$B$9),LOOKUP(AZ$9,$A$12:$A$111,$B$12:$B$111),IF(AND($H342=-1,BA$9=$R341),"",IF($H342=-1,BA341,IF(AND($H342=1,AY$9=$R341),$J342,IF($H342=1,AZ341,""))))))))</f>
        <v/>
      </c>
      <c r="BA342" t="str">
        <f ca="1">IF($E341="","",IF($F342="",BA341,IF(AND($M342=1,BA$9&gt;$B$9),"",IF(AND($M342=1,BA$9&lt;=$B$9),LOOKUP(BA$9,$A$12:$A$111,$B$12:$B$111),IF(AND($H342=-1,BB$9=$R341),"",IF($H342=-1,BB341,IF(AND($H342=1,AZ$9=$R341),$J342,IF($H342=1,BA341,""))))))))</f>
        <v/>
      </c>
      <c r="BB342" t="str">
        <f ca="1">IF($E341="","",IF($F342="",BB341,IF(AND($M342=1,BB$9&gt;$B$9),"",IF(AND($M342=1,BB$9&lt;=$B$9),LOOKUP(BB$9,$A$12:$A$111,$B$12:$B$111),IF(AND($H342=-1,BC$9=$R341),"",IF($H342=-1,BC341,IF(AND($H342=1,BA$9=$R341),$J342,IF($H342=1,BB341,""))))))))</f>
        <v/>
      </c>
      <c r="BC342" t="str">
        <f ca="1">IF($E341="","",IF($F342="",BC341,IF(AND($M342=1,BC$9&gt;$B$9),"",IF(AND($M342=1,BC$9&lt;=$B$9),LOOKUP(BC$9,$A$12:$A$111,$B$12:$B$111),IF(AND($H342=-1,BD$9=$R341),"",IF($H342=-1,BD341,IF(AND($H342=1,BB$9=$R341),$J342,IF($H342=1,BC341,""))))))))</f>
        <v/>
      </c>
      <c r="BD342" t="str">
        <f ca="1">IF($E341="","",IF($F342="",BD341,IF(AND($M342=1,BD$9&gt;$B$9),"",IF(AND($M342=1,BD$9&lt;=$B$9),LOOKUP(BD$9,$A$12:$A$111,$B$12:$B$111),IF(AND($H342=-1,BE$9=$R341),"",IF($H342=-1,BE341,IF(AND($H342=1,BC$9=$R341),$J342,IF($H342=1,BD341,""))))))))</f>
        <v/>
      </c>
      <c r="BE342" t="str">
        <f ca="1">IF($E341="","",IF($F342="",BE341,IF(AND($M342=1,BE$9&gt;$B$9),"",IF(AND($M342=1,BE$9&lt;=$B$9),LOOKUP(BE$9,$A$12:$A$111,$B$12:$B$111),IF(AND($H342=-1,BF$9=$R341),"",IF($H342=-1,BF341,IF(AND($H342=1,BD$9=$R341),$J342,IF($H342=1,BE341,""))))))))</f>
        <v/>
      </c>
      <c r="BF342" t="str">
        <f ca="1">IF($E341="","",IF($F342="",BF341,IF(AND($M342=1,BF$9&gt;$B$9),"",IF(AND($M342=1,BF$9&lt;=$B$9),LOOKUP(BF$9,$A$12:$A$111,$B$12:$B$111),IF(AND($H342=-1,BG$9=$R341),"",IF($H342=-1,BG341,IF(AND($H342=1,BE$9=$R341),$J342,IF($H342=1,BF341,""))))))))</f>
        <v/>
      </c>
      <c r="BG342" t="str">
        <f ca="1">IF($E341="","",IF($F342="",BG341,IF(AND($M342=1,BG$9&gt;$B$9),"",IF(AND($M342=1,BG$9&lt;=$B$9),LOOKUP(BG$9,$A$12:$A$111,$B$12:$B$111),IF(AND($H342=-1,BH$9=$R341),"",IF($H342=-1,BH341,IF(AND($H342=1,BF$9=$R341),$J342,IF($H342=1,BG341,""))))))))</f>
        <v/>
      </c>
      <c r="BH342" t="str">
        <f ca="1">IF($E341="","",IF($F342="",BH341,IF(AND($M342=1,BH$9&gt;$B$9),"",IF(AND($M342=1,BH$9&lt;=$B$9),LOOKUP(BH$9,$A$12:$A$111,$B$12:$B$111),IF(AND($H342=-1,BI$9=$R341),"",IF($H342=-1,BI341,IF(AND($H342=1,BG$9=$R341),$J342,IF($H342=1,BH341,""))))))))</f>
        <v/>
      </c>
      <c r="BI342" t="str">
        <f ca="1">IF($E341="","",IF($F342="",BI341,IF(AND($M342=1,BI$9&gt;$B$9),"",IF(AND($M342=1,BI$9&lt;=$B$9),LOOKUP(BI$9,$A$12:$A$111,$B$12:$B$111),IF(AND($H342=-1,BJ$9=$R341),"",IF($H342=-1,BJ341,IF(AND($H342=1,BH$9=$R341),$J342,IF($H342=1,BI341,""))))))))</f>
        <v/>
      </c>
      <c r="BJ342" t="str">
        <f ca="1">IF($E341="","",IF($F342="",BJ341,IF(AND($M342=1,BJ$9&gt;$B$9),"",IF(AND($M342=1,BJ$9&lt;=$B$9),LOOKUP(BJ$9,$A$12:$A$111,$B$12:$B$111),IF(AND($H342=-1,BK$9=$R341),"",IF($H342=-1,BK341,IF(AND($H342=1,BI$9=$R341),$J342,IF($H342=1,BJ341,""))))))))</f>
        <v/>
      </c>
      <c r="BK342" t="str">
        <f ca="1">IF($E341="","",IF($F342="",BK341,IF(AND($M342=1,BK$9&gt;$B$9),"",IF(AND($M342=1,BK$9&lt;=$B$9),LOOKUP(BK$9,$A$12:$A$111,$B$12:$B$111),IF(AND($H342=-1,BL$9=$R341),"",IF($H342=-1,BL341,IF(AND($H342=1,BJ$9=$R341),$J342,IF($H342=1,BK341,""))))))))</f>
        <v/>
      </c>
      <c r="BL342" t="str">
        <f ca="1">IF($E341="","",IF($F342="",BL341,IF(AND($M342=1,BL$9&gt;$B$9),"",IF(AND($M342=1,BL$9&lt;=$B$9),LOOKUP(BL$9,$A$12:$A$111,$B$12:$B$111),IF(AND($H342=-1,BM$9=$R341),"",IF($H342=-1,BM341,IF(AND($H342=1,BK$9=$R341),$J342,IF($H342=1,BL341,""))))))))</f>
        <v/>
      </c>
      <c r="BM342" t="str">
        <f ca="1">IF($E341="","",IF($F342="",BM341,IF(AND($M342=1,BM$9&gt;$B$9),"",IF(AND($M342=1,BM$9&lt;=$B$9),LOOKUP(BM$9,$A$12:$A$111,$B$12:$B$111),IF(AND($H342=-1,BN$9=$R341),"",IF($H342=-1,BN341,IF(AND($H342=1,BL$9=$R341),$J342,IF($H342=1,BM341,""))))))))</f>
        <v/>
      </c>
      <c r="BN342" t="str">
        <f ca="1">IF($E341="","",IF($F342="",BN341,IF(AND($M342=1,BN$9&gt;$B$9),"",IF(AND($M342=1,BN$9&lt;=$B$9),LOOKUP(BN$9,$A$12:$A$111,$B$12:$B$111),IF(AND($H342=-1,BO$9=$R341),"",IF($H342=-1,BO341,IF(AND($H342=1,BM$9=$R341),$J342,IF($H342=1,BN341,""))))))))</f>
        <v/>
      </c>
      <c r="BO342">
        <f ca="1">IF($E341="","",IF($F342="",BO341,IF(AND($M342=1,BO$9&gt;$B$9),"",IF(AND($M342=1,BO$9&lt;=$B$9),LOOKUP(BO$9,$A$12:$A$111,$B$12:$B$111),IF(AND($H342=-1,BP$9=$R341),"",IF($H342=-1,BP341,IF(AND($H342=1,BN$9=$R341),$J342,IF($H342=1,BO341,""))))))))</f>
        <v>0</v>
      </c>
      <c r="BP342">
        <f ca="1">IF($E341="","",IF($F342="",BP341,IF(AND($M342=1,BP$9&gt;$B$9),"",IF(AND($M342=1,BP$9&lt;=$B$9),LOOKUP(BP$9,$A$12:$A$111,$B$12:$B$111),IF(AND($H342=-1,BQ$9=$R341),"",IF($H342=-1,BQ341,IF(AND($H342=1,BO$9=$R341),$J342,IF($H342=1,BP341,""))))))))</f>
        <v>0</v>
      </c>
    </row>
    <row r="343" spans="4:68" x14ac:dyDescent="0.25">
      <c r="D343" s="4">
        <v>333</v>
      </c>
      <c r="E343" s="1">
        <f t="shared" ca="1" si="48"/>
        <v>13</v>
      </c>
      <c r="F343" t="str">
        <f ca="1">IF(E342="","",IF(AND(B$3="Last",G342="Zero"),F342,IF(B$3="Last",G342,IF(AND(B$3="2nd last",G341="Zero"),F342,IF(B$3="2nd last",G341,IF(AND(B$3="Opposite",G342="Zero"),F342,IF(AND(B$3="Opposite",G342="Red"),"Black",IF(AND(B$3="Opposite",G342="Black"),"Red",IF(AND(B$3="Opposite",G342="Odd"),"Even",IF(AND(B$3="Opposite",G342="Even"),"Odd",IF(AND(B$3="Opposite",G342="High"),"Low",IF(AND(B$3="Opposite",G342="Low"),"High",IF(COUNTIF(Refs!$E$5:$I$6,B$3)=1,RevLab!B$3,"")))))))))))))</f>
        <v>Black</v>
      </c>
      <c r="G343" t="str">
        <f ca="1">IF(E343="","",IF(B$2="Red/Black",LOOKUP(E343,Refs!D:D,Refs!F:F),IF(B$2="High/Low",LOOKUP(E343,Refs!D:D,Refs!H:H),IF(B$2="Odd/Even",LOOKUP(E343,Refs!D:D,Refs!J:J),""))))</f>
        <v>Black</v>
      </c>
      <c r="H343">
        <f t="shared" ca="1" si="49"/>
        <v>1</v>
      </c>
      <c r="I343">
        <f ca="1">IF(E342="","",IF(F343="","",IF(AND(R342&gt;1,P342+Q342&gt;=$B$4),$B$4,IF(R342=1,P342,P342+Q342))))</f>
        <v>3</v>
      </c>
      <c r="J343">
        <f t="shared" ca="1" si="50"/>
        <v>3</v>
      </c>
      <c r="K343">
        <f t="shared" ca="1" si="52"/>
        <v>-404</v>
      </c>
      <c r="L343">
        <f t="shared" ca="1" si="53"/>
        <v>86</v>
      </c>
      <c r="M343">
        <f t="shared" ca="1" si="51"/>
        <v>0</v>
      </c>
      <c r="P343">
        <f t="shared" ca="1" si="45"/>
        <v>3</v>
      </c>
      <c r="Q343">
        <f t="shared" ca="1" si="46"/>
        <v>3</v>
      </c>
      <c r="R343" s="2">
        <f t="shared" ca="1" si="47"/>
        <v>2</v>
      </c>
      <c r="S343" s="4">
        <f ca="1">IF(E342="","",IF($F343="",S342,IF($M343=1,LOOKUP(S$9,$A$12:$A$111,$B$12:$B$111),IF(AND($H343=-1,T$9=$R342),"",IF($H343=-1,T342,IF($H343=1,S342))))))</f>
        <v>3</v>
      </c>
      <c r="T343">
        <f ca="1">IF($E342="","",IF($F343="",T342,IF(AND($M343=1,T$9&gt;$B$9),"",IF(AND($M343=1,T$9&lt;=$B$9),LOOKUP(T$9,$A$12:$A$111,$B$12:$B$111),IF(AND($H343=-1,U$9=$R342),"",IF($H343=-1,U342,IF(AND($H343=1,S$9=$R342),$J343,IF($H343=1,T342,""))))))))</f>
        <v>3</v>
      </c>
      <c r="U343" t="str">
        <f ca="1">IF($E342="","",IF($F343="",U342,IF(AND($M343=1,U$9&gt;$B$9),"",IF(AND($M343=1,U$9&lt;=$B$9),LOOKUP(U$9,$A$12:$A$111,$B$12:$B$111),IF(AND($H343=-1,V$9=$R342),"",IF($H343=-1,V342,IF(AND($H343=1,T$9=$R342),$J343,IF($H343=1,U342,""))))))))</f>
        <v/>
      </c>
      <c r="V343" t="str">
        <f ca="1">IF($E342="","",IF($F343="",V342,IF(AND($M343=1,V$9&gt;$B$9),"",IF(AND($M343=1,V$9&lt;=$B$9),LOOKUP(V$9,$A$12:$A$111,$B$12:$B$111),IF(AND($H343=-1,W$9=$R342),"",IF($H343=-1,W342,IF(AND($H343=1,U$9=$R342),$J343,IF($H343=1,V342,""))))))))</f>
        <v/>
      </c>
      <c r="W343" t="str">
        <f ca="1">IF($E342="","",IF($F343="",W342,IF(AND($M343=1,W$9&gt;$B$9),"",IF(AND($M343=1,W$9&lt;=$B$9),LOOKUP(W$9,$A$12:$A$111,$B$12:$B$111),IF(AND($H343=-1,X$9=$R342),"",IF($H343=-1,X342,IF(AND($H343=1,V$9=$R342),$J343,IF($H343=1,W342,""))))))))</f>
        <v/>
      </c>
      <c r="X343" t="str">
        <f ca="1">IF($E342="","",IF($F343="",X342,IF(AND($M343=1,X$9&gt;$B$9),"",IF(AND($M343=1,X$9&lt;=$B$9),LOOKUP(X$9,$A$12:$A$111,$B$12:$B$111),IF(AND($H343=-1,Y$9=$R342),"",IF($H343=-1,Y342,IF(AND($H343=1,W$9=$R342),$J343,IF($H343=1,X342,""))))))))</f>
        <v/>
      </c>
      <c r="Y343" t="str">
        <f ca="1">IF($E342="","",IF($F343="",Y342,IF(AND($M343=1,Y$9&gt;$B$9),"",IF(AND($M343=1,Y$9&lt;=$B$9),LOOKUP(Y$9,$A$12:$A$111,$B$12:$B$111),IF(AND($H343=-1,Z$9=$R342),"",IF($H343=-1,Z342,IF(AND($H343=1,X$9=$R342),$J343,IF($H343=1,Y342,""))))))))</f>
        <v/>
      </c>
      <c r="Z343" t="str">
        <f ca="1">IF($E342="","",IF($F343="",Z342,IF(AND($M343=1,Z$9&gt;$B$9),"",IF(AND($M343=1,Z$9&lt;=$B$9),LOOKUP(Z$9,$A$12:$A$111,$B$12:$B$111),IF(AND($H343=-1,AA$9=$R342),"",IF($H343=-1,AA342,IF(AND($H343=1,Y$9=$R342),$J343,IF($H343=1,Z342,""))))))))</f>
        <v/>
      </c>
      <c r="AA343" t="str">
        <f ca="1">IF($E342="","",IF($F343="",AA342,IF(AND($M343=1,AA$9&gt;$B$9),"",IF(AND($M343=1,AA$9&lt;=$B$9),LOOKUP(AA$9,$A$12:$A$111,$B$12:$B$111),IF(AND($H343=-1,AB$9=$R342),"",IF($H343=-1,AB342,IF(AND($H343=1,Z$9=$R342),$J343,IF($H343=1,AA342,""))))))))</f>
        <v/>
      </c>
      <c r="AB343" t="str">
        <f ca="1">IF($E342="","",IF($F343="",AB342,IF(AND($M343=1,AB$9&gt;$B$9),"",IF(AND($M343=1,AB$9&lt;=$B$9),LOOKUP(AB$9,$A$12:$A$111,$B$12:$B$111),IF(AND($H343=-1,AC$9=$R342),"",IF($H343=-1,AC342,IF(AND($H343=1,AA$9=$R342),$J343,IF($H343=1,AB342,""))))))))</f>
        <v/>
      </c>
      <c r="AC343" t="str">
        <f ca="1">IF($E342="","",IF($F343="",AC342,IF(AND($M343=1,AC$9&gt;$B$9),"",IF(AND($M343=1,AC$9&lt;=$B$9),LOOKUP(AC$9,$A$12:$A$111,$B$12:$B$111),IF(AND($H343=-1,AD$9=$R342),"",IF($H343=-1,AD342,IF(AND($H343=1,AB$9=$R342),$J343,IF($H343=1,AC342,""))))))))</f>
        <v/>
      </c>
      <c r="AD343" t="str">
        <f ca="1">IF($E342="","",IF($F343="",AD342,IF(AND($M343=1,AD$9&gt;$B$9),"",IF(AND($M343=1,AD$9&lt;=$B$9),LOOKUP(AD$9,$A$12:$A$111,$B$12:$B$111),IF(AND($H343=-1,AE$9=$R342),"",IF($H343=-1,AE342,IF(AND($H343=1,AC$9=$R342),$J343,IF($H343=1,AD342,""))))))))</f>
        <v/>
      </c>
      <c r="AE343" t="str">
        <f ca="1">IF($E342="","",IF($F343="",AE342,IF(AND($M343=1,AE$9&gt;$B$9),"",IF(AND($M343=1,AE$9&lt;=$B$9),LOOKUP(AE$9,$A$12:$A$111,$B$12:$B$111),IF(AND($H343=-1,AF$9=$R342),"",IF($H343=-1,AF342,IF(AND($H343=1,AD$9=$R342),$J343,IF($H343=1,AE342,""))))))))</f>
        <v/>
      </c>
      <c r="AF343" t="str">
        <f ca="1">IF($E342="","",IF($F343="",AF342,IF(AND($M343=1,AF$9&gt;$B$9),"",IF(AND($M343=1,AF$9&lt;=$B$9),LOOKUP(AF$9,$A$12:$A$111,$B$12:$B$111),IF(AND($H343=-1,AG$9=$R342),"",IF($H343=-1,AG342,IF(AND($H343=1,AE$9=$R342),$J343,IF($H343=1,AF342,""))))))))</f>
        <v/>
      </c>
      <c r="AG343" t="str">
        <f ca="1">IF($E342="","",IF($F343="",AG342,IF(AND($M343=1,AG$9&gt;$B$9),"",IF(AND($M343=1,AG$9&lt;=$B$9),LOOKUP(AG$9,$A$12:$A$111,$B$12:$B$111),IF(AND($H343=-1,AH$9=$R342),"",IF($H343=-1,AH342,IF(AND($H343=1,AF$9=$R342),$J343,IF($H343=1,AG342,""))))))))</f>
        <v/>
      </c>
      <c r="AH343" t="str">
        <f ca="1">IF($E342="","",IF($F343="",AH342,IF(AND($M343=1,AH$9&gt;$B$9),"",IF(AND($M343=1,AH$9&lt;=$B$9),LOOKUP(AH$9,$A$12:$A$111,$B$12:$B$111),IF(AND($H343=-1,AI$9=$R342),"",IF($H343=-1,AI342,IF(AND($H343=1,AG$9=$R342),$J343,IF($H343=1,AH342,""))))))))</f>
        <v/>
      </c>
      <c r="AI343" t="str">
        <f ca="1">IF($E342="","",IF($F343="",AI342,IF(AND($M343=1,AI$9&gt;$B$9),"",IF(AND($M343=1,AI$9&lt;=$B$9),LOOKUP(AI$9,$A$12:$A$111,$B$12:$B$111),IF(AND($H343=-1,AJ$9=$R342),"",IF($H343=-1,AJ342,IF(AND($H343=1,AH$9=$R342),$J343,IF($H343=1,AI342,""))))))))</f>
        <v/>
      </c>
      <c r="AJ343" t="str">
        <f ca="1">IF($E342="","",IF($F343="",AJ342,IF(AND($M343=1,AJ$9&gt;$B$9),"",IF(AND($M343=1,AJ$9&lt;=$B$9),LOOKUP(AJ$9,$A$12:$A$111,$B$12:$B$111),IF(AND($H343=-1,AK$9=$R342),"",IF($H343=-1,AK342,IF(AND($H343=1,AI$9=$R342),$J343,IF($H343=1,AJ342,""))))))))</f>
        <v/>
      </c>
      <c r="AK343" t="str">
        <f ca="1">IF($E342="","",IF($F343="",AK342,IF(AND($M343=1,AK$9&gt;$B$9),"",IF(AND($M343=1,AK$9&lt;=$B$9),LOOKUP(AK$9,$A$12:$A$111,$B$12:$B$111),IF(AND($H343=-1,AL$9=$R342),"",IF($H343=-1,AL342,IF(AND($H343=1,AJ$9=$R342),$J343,IF($H343=1,AK342,""))))))))</f>
        <v/>
      </c>
      <c r="AL343" t="str">
        <f ca="1">IF($E342="","",IF($F343="",AL342,IF(AND($M343=1,AL$9&gt;$B$9),"",IF(AND($M343=1,AL$9&lt;=$B$9),LOOKUP(AL$9,$A$12:$A$111,$B$12:$B$111),IF(AND($H343=-1,AM$9=$R342),"",IF($H343=-1,AM342,IF(AND($H343=1,AK$9=$R342),$J343,IF($H343=1,AL342,""))))))))</f>
        <v/>
      </c>
      <c r="AM343" t="str">
        <f ca="1">IF($E342="","",IF($F343="",AM342,IF(AND($M343=1,AM$9&gt;$B$9),"",IF(AND($M343=1,AM$9&lt;=$B$9),LOOKUP(AM$9,$A$12:$A$111,$B$12:$B$111),IF(AND($H343=-1,AN$9=$R342),"",IF($H343=-1,AN342,IF(AND($H343=1,AL$9=$R342),$J343,IF($H343=1,AM342,""))))))))</f>
        <v/>
      </c>
      <c r="AN343" t="str">
        <f ca="1">IF($E342="","",IF($F343="",AN342,IF(AND($M343=1,AN$9&gt;$B$9),"",IF(AND($M343=1,AN$9&lt;=$B$9),LOOKUP(AN$9,$A$12:$A$111,$B$12:$B$111),IF(AND($H343=-1,AO$9=$R342),"",IF($H343=-1,AO342,IF(AND($H343=1,AM$9=$R342),$J343,IF($H343=1,AN342,""))))))))</f>
        <v/>
      </c>
      <c r="AO343" t="str">
        <f ca="1">IF($E342="","",IF($F343="",AO342,IF(AND($M343=1,AO$9&gt;$B$9),"",IF(AND($M343=1,AO$9&lt;=$B$9),LOOKUP(AO$9,$A$12:$A$111,$B$12:$B$111),IF(AND($H343=-1,AP$9=$R342),"",IF($H343=-1,AP342,IF(AND($H343=1,AN$9=$R342),$J343,IF($H343=1,AO342,""))))))))</f>
        <v/>
      </c>
      <c r="AP343" t="str">
        <f ca="1">IF($E342="","",IF($F343="",AP342,IF(AND($M343=1,AP$9&gt;$B$9),"",IF(AND($M343=1,AP$9&lt;=$B$9),LOOKUP(AP$9,$A$12:$A$111,$B$12:$B$111),IF(AND($H343=-1,AQ$9=$R342),"",IF($H343=-1,AQ342,IF(AND($H343=1,AO$9=$R342),$J343,IF($H343=1,AP342,""))))))))</f>
        <v/>
      </c>
      <c r="AQ343" t="str">
        <f ca="1">IF($E342="","",IF($F343="",AQ342,IF(AND($M343=1,AQ$9&gt;$B$9),"",IF(AND($M343=1,AQ$9&lt;=$B$9),LOOKUP(AQ$9,$A$12:$A$111,$B$12:$B$111),IF(AND($H343=-1,AR$9=$R342),"",IF($H343=-1,AR342,IF(AND($H343=1,AP$9=$R342),$J343,IF($H343=1,AQ342,""))))))))</f>
        <v/>
      </c>
      <c r="AR343" t="str">
        <f ca="1">IF($E342="","",IF($F343="",AR342,IF(AND($M343=1,AR$9&gt;$B$9),"",IF(AND($M343=1,AR$9&lt;=$B$9),LOOKUP(AR$9,$A$12:$A$111,$B$12:$B$111),IF(AND($H343=-1,AS$9=$R342),"",IF($H343=-1,AS342,IF(AND($H343=1,AQ$9=$R342),$J343,IF($H343=1,AR342,""))))))))</f>
        <v/>
      </c>
      <c r="AS343" t="str">
        <f ca="1">IF($E342="","",IF($F343="",AS342,IF(AND($M343=1,AS$9&gt;$B$9),"",IF(AND($M343=1,AS$9&lt;=$B$9),LOOKUP(AS$9,$A$12:$A$111,$B$12:$B$111),IF(AND($H343=-1,AT$9=$R342),"",IF($H343=-1,AT342,IF(AND($H343=1,AR$9=$R342),$J343,IF($H343=1,AS342,""))))))))</f>
        <v/>
      </c>
      <c r="AT343" t="str">
        <f ca="1">IF($E342="","",IF($F343="",AT342,IF(AND($M343=1,AT$9&gt;$B$9),"",IF(AND($M343=1,AT$9&lt;=$B$9),LOOKUP(AT$9,$A$12:$A$111,$B$12:$B$111),IF(AND($H343=-1,AU$9=$R342),"",IF($H343=-1,AU342,IF(AND($H343=1,AS$9=$R342),$J343,IF($H343=1,AT342,""))))))))</f>
        <v/>
      </c>
      <c r="AU343" t="str">
        <f ca="1">IF($E342="","",IF($F343="",AU342,IF(AND($M343=1,AU$9&gt;$B$9),"",IF(AND($M343=1,AU$9&lt;=$B$9),LOOKUP(AU$9,$A$12:$A$111,$B$12:$B$111),IF(AND($H343=-1,AV$9=$R342),"",IF($H343=-1,AV342,IF(AND($H343=1,AT$9=$R342),$J343,IF($H343=1,AU342,""))))))))</f>
        <v/>
      </c>
      <c r="AV343" t="str">
        <f ca="1">IF($E342="","",IF($F343="",AV342,IF(AND($M343=1,AV$9&gt;$B$9),"",IF(AND($M343=1,AV$9&lt;=$B$9),LOOKUP(AV$9,$A$12:$A$111,$B$12:$B$111),IF(AND($H343=-1,AW$9=$R342),"",IF($H343=-1,AW342,IF(AND($H343=1,AU$9=$R342),$J343,IF($H343=1,AV342,""))))))))</f>
        <v/>
      </c>
      <c r="AW343" t="str">
        <f ca="1">IF($E342="","",IF($F343="",AW342,IF(AND($M343=1,AW$9&gt;$B$9),"",IF(AND($M343=1,AW$9&lt;=$B$9),LOOKUP(AW$9,$A$12:$A$111,$B$12:$B$111),IF(AND($H343=-1,AX$9=$R342),"",IF($H343=-1,AX342,IF(AND($H343=1,AV$9=$R342),$J343,IF($H343=1,AW342,""))))))))</f>
        <v/>
      </c>
      <c r="AX343" t="str">
        <f ca="1">IF($E342="","",IF($F343="",AX342,IF(AND($M343=1,AX$9&gt;$B$9),"",IF(AND($M343=1,AX$9&lt;=$B$9),LOOKUP(AX$9,$A$12:$A$111,$B$12:$B$111),IF(AND($H343=-1,AY$9=$R342),"",IF($H343=-1,AY342,IF(AND($H343=1,AW$9=$R342),$J343,IF($H343=1,AX342,""))))))))</f>
        <v/>
      </c>
      <c r="AY343" t="str">
        <f ca="1">IF($E342="","",IF($F343="",AY342,IF(AND($M343=1,AY$9&gt;$B$9),"",IF(AND($M343=1,AY$9&lt;=$B$9),LOOKUP(AY$9,$A$12:$A$111,$B$12:$B$111),IF(AND($H343=-1,AZ$9=$R342),"",IF($H343=-1,AZ342,IF(AND($H343=1,AX$9=$R342),$J343,IF($H343=1,AY342,""))))))))</f>
        <v/>
      </c>
      <c r="AZ343" t="str">
        <f ca="1">IF($E342="","",IF($F343="",AZ342,IF(AND($M343=1,AZ$9&gt;$B$9),"",IF(AND($M343=1,AZ$9&lt;=$B$9),LOOKUP(AZ$9,$A$12:$A$111,$B$12:$B$111),IF(AND($H343=-1,BA$9=$R342),"",IF($H343=-1,BA342,IF(AND($H343=1,AY$9=$R342),$J343,IF($H343=1,AZ342,""))))))))</f>
        <v/>
      </c>
      <c r="BA343" t="str">
        <f ca="1">IF($E342="","",IF($F343="",BA342,IF(AND($M343=1,BA$9&gt;$B$9),"",IF(AND($M343=1,BA$9&lt;=$B$9),LOOKUP(BA$9,$A$12:$A$111,$B$12:$B$111),IF(AND($H343=-1,BB$9=$R342),"",IF($H343=-1,BB342,IF(AND($H343=1,AZ$9=$R342),$J343,IF($H343=1,BA342,""))))))))</f>
        <v/>
      </c>
      <c r="BB343" t="str">
        <f ca="1">IF($E342="","",IF($F343="",BB342,IF(AND($M343=1,BB$9&gt;$B$9),"",IF(AND($M343=1,BB$9&lt;=$B$9),LOOKUP(BB$9,$A$12:$A$111,$B$12:$B$111),IF(AND($H343=-1,BC$9=$R342),"",IF($H343=-1,BC342,IF(AND($H343=1,BA$9=$R342),$J343,IF($H343=1,BB342,""))))))))</f>
        <v/>
      </c>
      <c r="BC343" t="str">
        <f ca="1">IF($E342="","",IF($F343="",BC342,IF(AND($M343=1,BC$9&gt;$B$9),"",IF(AND($M343=1,BC$9&lt;=$B$9),LOOKUP(BC$9,$A$12:$A$111,$B$12:$B$111),IF(AND($H343=-1,BD$9=$R342),"",IF($H343=-1,BD342,IF(AND($H343=1,BB$9=$R342),$J343,IF($H343=1,BC342,""))))))))</f>
        <v/>
      </c>
      <c r="BD343" t="str">
        <f ca="1">IF($E342="","",IF($F343="",BD342,IF(AND($M343=1,BD$9&gt;$B$9),"",IF(AND($M343=1,BD$9&lt;=$B$9),LOOKUP(BD$9,$A$12:$A$111,$B$12:$B$111),IF(AND($H343=-1,BE$9=$R342),"",IF($H343=-1,BE342,IF(AND($H343=1,BC$9=$R342),$J343,IF($H343=1,BD342,""))))))))</f>
        <v/>
      </c>
      <c r="BE343" t="str">
        <f ca="1">IF($E342="","",IF($F343="",BE342,IF(AND($M343=1,BE$9&gt;$B$9),"",IF(AND($M343=1,BE$9&lt;=$B$9),LOOKUP(BE$9,$A$12:$A$111,$B$12:$B$111),IF(AND($H343=-1,BF$9=$R342),"",IF($H343=-1,BF342,IF(AND($H343=1,BD$9=$R342),$J343,IF($H343=1,BE342,""))))))))</f>
        <v/>
      </c>
      <c r="BF343" t="str">
        <f ca="1">IF($E342="","",IF($F343="",BF342,IF(AND($M343=1,BF$9&gt;$B$9),"",IF(AND($M343=1,BF$9&lt;=$B$9),LOOKUP(BF$9,$A$12:$A$111,$B$12:$B$111),IF(AND($H343=-1,BG$9=$R342),"",IF($H343=-1,BG342,IF(AND($H343=1,BE$9=$R342),$J343,IF($H343=1,BF342,""))))))))</f>
        <v/>
      </c>
      <c r="BG343" t="str">
        <f ca="1">IF($E342="","",IF($F343="",BG342,IF(AND($M343=1,BG$9&gt;$B$9),"",IF(AND($M343=1,BG$9&lt;=$B$9),LOOKUP(BG$9,$A$12:$A$111,$B$12:$B$111),IF(AND($H343=-1,BH$9=$R342),"",IF($H343=-1,BH342,IF(AND($H343=1,BF$9=$R342),$J343,IF($H343=1,BG342,""))))))))</f>
        <v/>
      </c>
      <c r="BH343" t="str">
        <f ca="1">IF($E342="","",IF($F343="",BH342,IF(AND($M343=1,BH$9&gt;$B$9),"",IF(AND($M343=1,BH$9&lt;=$B$9),LOOKUP(BH$9,$A$12:$A$111,$B$12:$B$111),IF(AND($H343=-1,BI$9=$R342),"",IF($H343=-1,BI342,IF(AND($H343=1,BG$9=$R342),$J343,IF($H343=1,BH342,""))))))))</f>
        <v/>
      </c>
      <c r="BI343" t="str">
        <f ca="1">IF($E342="","",IF($F343="",BI342,IF(AND($M343=1,BI$9&gt;$B$9),"",IF(AND($M343=1,BI$9&lt;=$B$9),LOOKUP(BI$9,$A$12:$A$111,$B$12:$B$111),IF(AND($H343=-1,BJ$9=$R342),"",IF($H343=-1,BJ342,IF(AND($H343=1,BH$9=$R342),$J343,IF($H343=1,BI342,""))))))))</f>
        <v/>
      </c>
      <c r="BJ343" t="str">
        <f ca="1">IF($E342="","",IF($F343="",BJ342,IF(AND($M343=1,BJ$9&gt;$B$9),"",IF(AND($M343=1,BJ$9&lt;=$B$9),LOOKUP(BJ$9,$A$12:$A$111,$B$12:$B$111),IF(AND($H343=-1,BK$9=$R342),"",IF($H343=-1,BK342,IF(AND($H343=1,BI$9=$R342),$J343,IF($H343=1,BJ342,""))))))))</f>
        <v/>
      </c>
      <c r="BK343" t="str">
        <f ca="1">IF($E342="","",IF($F343="",BK342,IF(AND($M343=1,BK$9&gt;$B$9),"",IF(AND($M343=1,BK$9&lt;=$B$9),LOOKUP(BK$9,$A$12:$A$111,$B$12:$B$111),IF(AND($H343=-1,BL$9=$R342),"",IF($H343=-1,BL342,IF(AND($H343=1,BJ$9=$R342),$J343,IF($H343=1,BK342,""))))))))</f>
        <v/>
      </c>
      <c r="BL343" t="str">
        <f ca="1">IF($E342="","",IF($F343="",BL342,IF(AND($M343=1,BL$9&gt;$B$9),"",IF(AND($M343=1,BL$9&lt;=$B$9),LOOKUP(BL$9,$A$12:$A$111,$B$12:$B$111),IF(AND($H343=-1,BM$9=$R342),"",IF($H343=-1,BM342,IF(AND($H343=1,BK$9=$R342),$J343,IF($H343=1,BL342,""))))))))</f>
        <v/>
      </c>
      <c r="BM343" t="str">
        <f ca="1">IF($E342="","",IF($F343="",BM342,IF(AND($M343=1,BM$9&gt;$B$9),"",IF(AND($M343=1,BM$9&lt;=$B$9),LOOKUP(BM$9,$A$12:$A$111,$B$12:$B$111),IF(AND($H343=-1,BN$9=$R342),"",IF($H343=-1,BN342,IF(AND($H343=1,BL$9=$R342),$J343,IF($H343=1,BM342,""))))))))</f>
        <v/>
      </c>
      <c r="BN343" t="str">
        <f ca="1">IF($E342="","",IF($F343="",BN342,IF(AND($M343=1,BN$9&gt;$B$9),"",IF(AND($M343=1,BN$9&lt;=$B$9),LOOKUP(BN$9,$A$12:$A$111,$B$12:$B$111),IF(AND($H343=-1,BO$9=$R342),"",IF($H343=-1,BO342,IF(AND($H343=1,BM$9=$R342),$J343,IF($H343=1,BN342,""))))))))</f>
        <v/>
      </c>
      <c r="BO343">
        <f ca="1">IF($E342="","",IF($F343="",BO342,IF(AND($M343=1,BO$9&gt;$B$9),"",IF(AND($M343=1,BO$9&lt;=$B$9),LOOKUP(BO$9,$A$12:$A$111,$B$12:$B$111),IF(AND($H343=-1,BP$9=$R342),"",IF($H343=-1,BP342,IF(AND($H343=1,BN$9=$R342),$J343,IF($H343=1,BO342,""))))))))</f>
        <v>0</v>
      </c>
      <c r="BP343">
        <f ca="1">IF($E342="","",IF($F343="",BP342,IF(AND($M343=1,BP$9&gt;$B$9),"",IF(AND($M343=1,BP$9&lt;=$B$9),LOOKUP(BP$9,$A$12:$A$111,$B$12:$B$111),IF(AND($H343=-1,BQ$9=$R342),"",IF($H343=-1,BQ342,IF(AND($H343=1,BO$9=$R342),$J343,IF($H343=1,BP342,""))))))))</f>
        <v>0</v>
      </c>
    </row>
    <row r="344" spans="4:68" x14ac:dyDescent="0.25">
      <c r="D344" s="4">
        <v>334</v>
      </c>
      <c r="E344" s="1">
        <f t="shared" ca="1" si="48"/>
        <v>6</v>
      </c>
      <c r="F344" t="str">
        <f ca="1">IF(E343="","",IF(AND(B$3="Last",G343="Zero"),F343,IF(B$3="Last",G343,IF(AND(B$3="2nd last",G342="Zero"),F343,IF(B$3="2nd last",G342,IF(AND(B$3="Opposite",G343="Zero"),F343,IF(AND(B$3="Opposite",G343="Red"),"Black",IF(AND(B$3="Opposite",G343="Black"),"Red",IF(AND(B$3="Opposite",G343="Odd"),"Even",IF(AND(B$3="Opposite",G343="Even"),"Odd",IF(AND(B$3="Opposite",G343="High"),"Low",IF(AND(B$3="Opposite",G343="Low"),"High",IF(COUNTIF(Refs!$E$5:$I$6,B$3)=1,RevLab!B$3,"")))))))))))))</f>
        <v>Black</v>
      </c>
      <c r="G344" t="str">
        <f ca="1">IF(E344="","",IF(B$2="Red/Black",LOOKUP(E344,Refs!D:D,Refs!F:F),IF(B$2="High/Low",LOOKUP(E344,Refs!D:D,Refs!H:H),IF(B$2="Odd/Even",LOOKUP(E344,Refs!D:D,Refs!J:J),""))))</f>
        <v>Black</v>
      </c>
      <c r="H344">
        <f t="shared" ca="1" si="49"/>
        <v>1</v>
      </c>
      <c r="I344">
        <f ca="1">IF(E343="","",IF(F344="","",IF(AND(R343&gt;1,P343+Q343&gt;=$B$4),$B$4,IF(R343=1,P343,P343+Q343))))</f>
        <v>6</v>
      </c>
      <c r="J344">
        <f t="shared" ca="1" si="50"/>
        <v>6</v>
      </c>
      <c r="K344">
        <f t="shared" ca="1" si="52"/>
        <v>-398</v>
      </c>
      <c r="L344">
        <f t="shared" ca="1" si="53"/>
        <v>86</v>
      </c>
      <c r="M344">
        <f t="shared" ca="1" si="51"/>
        <v>0</v>
      </c>
      <c r="P344">
        <f t="shared" ca="1" si="45"/>
        <v>3</v>
      </c>
      <c r="Q344">
        <f t="shared" ca="1" si="46"/>
        <v>6</v>
      </c>
      <c r="R344" s="2">
        <f t="shared" ca="1" si="47"/>
        <v>3</v>
      </c>
      <c r="S344" s="4">
        <f ca="1">IF(E343="","",IF($F344="",S343,IF($M344=1,LOOKUP(S$9,$A$12:$A$111,$B$12:$B$111),IF(AND($H344=-1,T$9=$R343),"",IF($H344=-1,T343,IF($H344=1,S343))))))</f>
        <v>3</v>
      </c>
      <c r="T344">
        <f ca="1">IF($E343="","",IF($F344="",T343,IF(AND($M344=1,T$9&gt;$B$9),"",IF(AND($M344=1,T$9&lt;=$B$9),LOOKUP(T$9,$A$12:$A$111,$B$12:$B$111),IF(AND($H344=-1,U$9=$R343),"",IF($H344=-1,U343,IF(AND($H344=1,S$9=$R343),$J344,IF($H344=1,T343,""))))))))</f>
        <v>3</v>
      </c>
      <c r="U344">
        <f ca="1">IF($E343="","",IF($F344="",U343,IF(AND($M344=1,U$9&gt;$B$9),"",IF(AND($M344=1,U$9&lt;=$B$9),LOOKUP(U$9,$A$12:$A$111,$B$12:$B$111),IF(AND($H344=-1,V$9=$R343),"",IF($H344=-1,V343,IF(AND($H344=1,T$9=$R343),$J344,IF($H344=1,U343,""))))))))</f>
        <v>6</v>
      </c>
      <c r="V344" t="str">
        <f ca="1">IF($E343="","",IF($F344="",V343,IF(AND($M344=1,V$9&gt;$B$9),"",IF(AND($M344=1,V$9&lt;=$B$9),LOOKUP(V$9,$A$12:$A$111,$B$12:$B$111),IF(AND($H344=-1,W$9=$R343),"",IF($H344=-1,W343,IF(AND($H344=1,U$9=$R343),$J344,IF($H344=1,V343,""))))))))</f>
        <v/>
      </c>
      <c r="W344" t="str">
        <f ca="1">IF($E343="","",IF($F344="",W343,IF(AND($M344=1,W$9&gt;$B$9),"",IF(AND($M344=1,W$9&lt;=$B$9),LOOKUP(W$9,$A$12:$A$111,$B$12:$B$111),IF(AND($H344=-1,X$9=$R343),"",IF($H344=-1,X343,IF(AND($H344=1,V$9=$R343),$J344,IF($H344=1,W343,""))))))))</f>
        <v/>
      </c>
      <c r="X344" t="str">
        <f ca="1">IF($E343="","",IF($F344="",X343,IF(AND($M344=1,X$9&gt;$B$9),"",IF(AND($M344=1,X$9&lt;=$B$9),LOOKUP(X$9,$A$12:$A$111,$B$12:$B$111),IF(AND($H344=-1,Y$9=$R343),"",IF($H344=-1,Y343,IF(AND($H344=1,W$9=$R343),$J344,IF($H344=1,X343,""))))))))</f>
        <v/>
      </c>
      <c r="Y344" t="str">
        <f ca="1">IF($E343="","",IF($F344="",Y343,IF(AND($M344=1,Y$9&gt;$B$9),"",IF(AND($M344=1,Y$9&lt;=$B$9),LOOKUP(Y$9,$A$12:$A$111,$B$12:$B$111),IF(AND($H344=-1,Z$9=$R343),"",IF($H344=-1,Z343,IF(AND($H344=1,X$9=$R343),$J344,IF($H344=1,Y343,""))))))))</f>
        <v/>
      </c>
      <c r="Z344" t="str">
        <f ca="1">IF($E343="","",IF($F344="",Z343,IF(AND($M344=1,Z$9&gt;$B$9),"",IF(AND($M344=1,Z$9&lt;=$B$9),LOOKUP(Z$9,$A$12:$A$111,$B$12:$B$111),IF(AND($H344=-1,AA$9=$R343),"",IF($H344=-1,AA343,IF(AND($H344=1,Y$9=$R343),$J344,IF($H344=1,Z343,""))))))))</f>
        <v/>
      </c>
      <c r="AA344" t="str">
        <f ca="1">IF($E343="","",IF($F344="",AA343,IF(AND($M344=1,AA$9&gt;$B$9),"",IF(AND($M344=1,AA$9&lt;=$B$9),LOOKUP(AA$9,$A$12:$A$111,$B$12:$B$111),IF(AND($H344=-1,AB$9=$R343),"",IF($H344=-1,AB343,IF(AND($H344=1,Z$9=$R343),$J344,IF($H344=1,AA343,""))))))))</f>
        <v/>
      </c>
      <c r="AB344" t="str">
        <f ca="1">IF($E343="","",IF($F344="",AB343,IF(AND($M344=1,AB$9&gt;$B$9),"",IF(AND($M344=1,AB$9&lt;=$B$9),LOOKUP(AB$9,$A$12:$A$111,$B$12:$B$111),IF(AND($H344=-1,AC$9=$R343),"",IF($H344=-1,AC343,IF(AND($H344=1,AA$9=$R343),$J344,IF($H344=1,AB343,""))))))))</f>
        <v/>
      </c>
      <c r="AC344" t="str">
        <f ca="1">IF($E343="","",IF($F344="",AC343,IF(AND($M344=1,AC$9&gt;$B$9),"",IF(AND($M344=1,AC$9&lt;=$B$9),LOOKUP(AC$9,$A$12:$A$111,$B$12:$B$111),IF(AND($H344=-1,AD$9=$R343),"",IF($H344=-1,AD343,IF(AND($H344=1,AB$9=$R343),$J344,IF($H344=1,AC343,""))))))))</f>
        <v/>
      </c>
      <c r="AD344" t="str">
        <f ca="1">IF($E343="","",IF($F344="",AD343,IF(AND($M344=1,AD$9&gt;$B$9),"",IF(AND($M344=1,AD$9&lt;=$B$9),LOOKUP(AD$9,$A$12:$A$111,$B$12:$B$111),IF(AND($H344=-1,AE$9=$R343),"",IF($H344=-1,AE343,IF(AND($H344=1,AC$9=$R343),$J344,IF($H344=1,AD343,""))))))))</f>
        <v/>
      </c>
      <c r="AE344" t="str">
        <f ca="1">IF($E343="","",IF($F344="",AE343,IF(AND($M344=1,AE$9&gt;$B$9),"",IF(AND($M344=1,AE$9&lt;=$B$9),LOOKUP(AE$9,$A$12:$A$111,$B$12:$B$111),IF(AND($H344=-1,AF$9=$R343),"",IF($H344=-1,AF343,IF(AND($H344=1,AD$9=$R343),$J344,IF($H344=1,AE343,""))))))))</f>
        <v/>
      </c>
      <c r="AF344" t="str">
        <f ca="1">IF($E343="","",IF($F344="",AF343,IF(AND($M344=1,AF$9&gt;$B$9),"",IF(AND($M344=1,AF$9&lt;=$B$9),LOOKUP(AF$9,$A$12:$A$111,$B$12:$B$111),IF(AND($H344=-1,AG$9=$R343),"",IF($H344=-1,AG343,IF(AND($H344=1,AE$9=$R343),$J344,IF($H344=1,AF343,""))))))))</f>
        <v/>
      </c>
      <c r="AG344" t="str">
        <f ca="1">IF($E343="","",IF($F344="",AG343,IF(AND($M344=1,AG$9&gt;$B$9),"",IF(AND($M344=1,AG$9&lt;=$B$9),LOOKUP(AG$9,$A$12:$A$111,$B$12:$B$111),IF(AND($H344=-1,AH$9=$R343),"",IF($H344=-1,AH343,IF(AND($H344=1,AF$9=$R343),$J344,IF($H344=1,AG343,""))))))))</f>
        <v/>
      </c>
      <c r="AH344" t="str">
        <f ca="1">IF($E343="","",IF($F344="",AH343,IF(AND($M344=1,AH$9&gt;$B$9),"",IF(AND($M344=1,AH$9&lt;=$B$9),LOOKUP(AH$9,$A$12:$A$111,$B$12:$B$111),IF(AND($H344=-1,AI$9=$R343),"",IF($H344=-1,AI343,IF(AND($H344=1,AG$9=$R343),$J344,IF($H344=1,AH343,""))))))))</f>
        <v/>
      </c>
      <c r="AI344" t="str">
        <f ca="1">IF($E343="","",IF($F344="",AI343,IF(AND($M344=1,AI$9&gt;$B$9),"",IF(AND($M344=1,AI$9&lt;=$B$9),LOOKUP(AI$9,$A$12:$A$111,$B$12:$B$111),IF(AND($H344=-1,AJ$9=$R343),"",IF($H344=-1,AJ343,IF(AND($H344=1,AH$9=$R343),$J344,IF($H344=1,AI343,""))))))))</f>
        <v/>
      </c>
      <c r="AJ344" t="str">
        <f ca="1">IF($E343="","",IF($F344="",AJ343,IF(AND($M344=1,AJ$9&gt;$B$9),"",IF(AND($M344=1,AJ$9&lt;=$B$9),LOOKUP(AJ$9,$A$12:$A$111,$B$12:$B$111),IF(AND($H344=-1,AK$9=$R343),"",IF($H344=-1,AK343,IF(AND($H344=1,AI$9=$R343),$J344,IF($H344=1,AJ343,""))))))))</f>
        <v/>
      </c>
      <c r="AK344" t="str">
        <f ca="1">IF($E343="","",IF($F344="",AK343,IF(AND($M344=1,AK$9&gt;$B$9),"",IF(AND($M344=1,AK$9&lt;=$B$9),LOOKUP(AK$9,$A$12:$A$111,$B$12:$B$111),IF(AND($H344=-1,AL$9=$R343),"",IF($H344=-1,AL343,IF(AND($H344=1,AJ$9=$R343),$J344,IF($H344=1,AK343,""))))))))</f>
        <v/>
      </c>
      <c r="AL344" t="str">
        <f ca="1">IF($E343="","",IF($F344="",AL343,IF(AND($M344=1,AL$9&gt;$B$9),"",IF(AND($M344=1,AL$9&lt;=$B$9),LOOKUP(AL$9,$A$12:$A$111,$B$12:$B$111),IF(AND($H344=-1,AM$9=$R343),"",IF($H344=-1,AM343,IF(AND($H344=1,AK$9=$R343),$J344,IF($H344=1,AL343,""))))))))</f>
        <v/>
      </c>
      <c r="AM344" t="str">
        <f ca="1">IF($E343="","",IF($F344="",AM343,IF(AND($M344=1,AM$9&gt;$B$9),"",IF(AND($M344=1,AM$9&lt;=$B$9),LOOKUP(AM$9,$A$12:$A$111,$B$12:$B$111),IF(AND($H344=-1,AN$9=$R343),"",IF($H344=-1,AN343,IF(AND($H344=1,AL$9=$R343),$J344,IF($H344=1,AM343,""))))))))</f>
        <v/>
      </c>
      <c r="AN344" t="str">
        <f ca="1">IF($E343="","",IF($F344="",AN343,IF(AND($M344=1,AN$9&gt;$B$9),"",IF(AND($M344=1,AN$9&lt;=$B$9),LOOKUP(AN$9,$A$12:$A$111,$B$12:$B$111),IF(AND($H344=-1,AO$9=$R343),"",IF($H344=-1,AO343,IF(AND($H344=1,AM$9=$R343),$J344,IF($H344=1,AN343,""))))))))</f>
        <v/>
      </c>
      <c r="AO344" t="str">
        <f ca="1">IF($E343="","",IF($F344="",AO343,IF(AND($M344=1,AO$9&gt;$B$9),"",IF(AND($M344=1,AO$9&lt;=$B$9),LOOKUP(AO$9,$A$12:$A$111,$B$12:$B$111),IF(AND($H344=-1,AP$9=$R343),"",IF($H344=-1,AP343,IF(AND($H344=1,AN$9=$R343),$J344,IF($H344=1,AO343,""))))))))</f>
        <v/>
      </c>
      <c r="AP344" t="str">
        <f ca="1">IF($E343="","",IF($F344="",AP343,IF(AND($M344=1,AP$9&gt;$B$9),"",IF(AND($M344=1,AP$9&lt;=$B$9),LOOKUP(AP$9,$A$12:$A$111,$B$12:$B$111),IF(AND($H344=-1,AQ$9=$R343),"",IF($H344=-1,AQ343,IF(AND($H344=1,AO$9=$R343),$J344,IF($H344=1,AP343,""))))))))</f>
        <v/>
      </c>
      <c r="AQ344" t="str">
        <f ca="1">IF($E343="","",IF($F344="",AQ343,IF(AND($M344=1,AQ$9&gt;$B$9),"",IF(AND($M344=1,AQ$9&lt;=$B$9),LOOKUP(AQ$9,$A$12:$A$111,$B$12:$B$111),IF(AND($H344=-1,AR$9=$R343),"",IF($H344=-1,AR343,IF(AND($H344=1,AP$9=$R343),$J344,IF($H344=1,AQ343,""))))))))</f>
        <v/>
      </c>
      <c r="AR344" t="str">
        <f ca="1">IF($E343="","",IF($F344="",AR343,IF(AND($M344=1,AR$9&gt;$B$9),"",IF(AND($M344=1,AR$9&lt;=$B$9),LOOKUP(AR$9,$A$12:$A$111,$B$12:$B$111),IF(AND($H344=-1,AS$9=$R343),"",IF($H344=-1,AS343,IF(AND($H344=1,AQ$9=$R343),$J344,IF($H344=1,AR343,""))))))))</f>
        <v/>
      </c>
      <c r="AS344" t="str">
        <f ca="1">IF($E343="","",IF($F344="",AS343,IF(AND($M344=1,AS$9&gt;$B$9),"",IF(AND($M344=1,AS$9&lt;=$B$9),LOOKUP(AS$9,$A$12:$A$111,$B$12:$B$111),IF(AND($H344=-1,AT$9=$R343),"",IF($H344=-1,AT343,IF(AND($H344=1,AR$9=$R343),$J344,IF($H344=1,AS343,""))))))))</f>
        <v/>
      </c>
      <c r="AT344" t="str">
        <f ca="1">IF($E343="","",IF($F344="",AT343,IF(AND($M344=1,AT$9&gt;$B$9),"",IF(AND($M344=1,AT$9&lt;=$B$9),LOOKUP(AT$9,$A$12:$A$111,$B$12:$B$111),IF(AND($H344=-1,AU$9=$R343),"",IF($H344=-1,AU343,IF(AND($H344=1,AS$9=$R343),$J344,IF($H344=1,AT343,""))))))))</f>
        <v/>
      </c>
      <c r="AU344" t="str">
        <f ca="1">IF($E343="","",IF($F344="",AU343,IF(AND($M344=1,AU$9&gt;$B$9),"",IF(AND($M344=1,AU$9&lt;=$B$9),LOOKUP(AU$9,$A$12:$A$111,$B$12:$B$111),IF(AND($H344=-1,AV$9=$R343),"",IF($H344=-1,AV343,IF(AND($H344=1,AT$9=$R343),$J344,IF($H344=1,AU343,""))))))))</f>
        <v/>
      </c>
      <c r="AV344" t="str">
        <f ca="1">IF($E343="","",IF($F344="",AV343,IF(AND($M344=1,AV$9&gt;$B$9),"",IF(AND($M344=1,AV$9&lt;=$B$9),LOOKUP(AV$9,$A$12:$A$111,$B$12:$B$111),IF(AND($H344=-1,AW$9=$R343),"",IF($H344=-1,AW343,IF(AND($H344=1,AU$9=$R343),$J344,IF($H344=1,AV343,""))))))))</f>
        <v/>
      </c>
      <c r="AW344" t="str">
        <f ca="1">IF($E343="","",IF($F344="",AW343,IF(AND($M344=1,AW$9&gt;$B$9),"",IF(AND($M344=1,AW$9&lt;=$B$9),LOOKUP(AW$9,$A$12:$A$111,$B$12:$B$111),IF(AND($H344=-1,AX$9=$R343),"",IF($H344=-1,AX343,IF(AND($H344=1,AV$9=$R343),$J344,IF($H344=1,AW343,""))))))))</f>
        <v/>
      </c>
      <c r="AX344" t="str">
        <f ca="1">IF($E343="","",IF($F344="",AX343,IF(AND($M344=1,AX$9&gt;$B$9),"",IF(AND($M344=1,AX$9&lt;=$B$9),LOOKUP(AX$9,$A$12:$A$111,$B$12:$B$111),IF(AND($H344=-1,AY$9=$R343),"",IF($H344=-1,AY343,IF(AND($H344=1,AW$9=$R343),$J344,IF($H344=1,AX343,""))))))))</f>
        <v/>
      </c>
      <c r="AY344" t="str">
        <f ca="1">IF($E343="","",IF($F344="",AY343,IF(AND($M344=1,AY$9&gt;$B$9),"",IF(AND($M344=1,AY$9&lt;=$B$9),LOOKUP(AY$9,$A$12:$A$111,$B$12:$B$111),IF(AND($H344=-1,AZ$9=$R343),"",IF($H344=-1,AZ343,IF(AND($H344=1,AX$9=$R343),$J344,IF($H344=1,AY343,""))))))))</f>
        <v/>
      </c>
      <c r="AZ344" t="str">
        <f ca="1">IF($E343="","",IF($F344="",AZ343,IF(AND($M344=1,AZ$9&gt;$B$9),"",IF(AND($M344=1,AZ$9&lt;=$B$9),LOOKUP(AZ$9,$A$12:$A$111,$B$12:$B$111),IF(AND($H344=-1,BA$9=$R343),"",IF($H344=-1,BA343,IF(AND($H344=1,AY$9=$R343),$J344,IF($H344=1,AZ343,""))))))))</f>
        <v/>
      </c>
      <c r="BA344" t="str">
        <f ca="1">IF($E343="","",IF($F344="",BA343,IF(AND($M344=1,BA$9&gt;$B$9),"",IF(AND($M344=1,BA$9&lt;=$B$9),LOOKUP(BA$9,$A$12:$A$111,$B$12:$B$111),IF(AND($H344=-1,BB$9=$R343),"",IF($H344=-1,BB343,IF(AND($H344=1,AZ$9=$R343),$J344,IF($H344=1,BA343,""))))))))</f>
        <v/>
      </c>
      <c r="BB344" t="str">
        <f ca="1">IF($E343="","",IF($F344="",BB343,IF(AND($M344=1,BB$9&gt;$B$9),"",IF(AND($M344=1,BB$9&lt;=$B$9),LOOKUP(BB$9,$A$12:$A$111,$B$12:$B$111),IF(AND($H344=-1,BC$9=$R343),"",IF($H344=-1,BC343,IF(AND($H344=1,BA$9=$R343),$J344,IF($H344=1,BB343,""))))))))</f>
        <v/>
      </c>
      <c r="BC344" t="str">
        <f ca="1">IF($E343="","",IF($F344="",BC343,IF(AND($M344=1,BC$9&gt;$B$9),"",IF(AND($M344=1,BC$9&lt;=$B$9),LOOKUP(BC$9,$A$12:$A$111,$B$12:$B$111),IF(AND($H344=-1,BD$9=$R343),"",IF($H344=-1,BD343,IF(AND($H344=1,BB$9=$R343),$J344,IF($H344=1,BC343,""))))))))</f>
        <v/>
      </c>
      <c r="BD344" t="str">
        <f ca="1">IF($E343="","",IF($F344="",BD343,IF(AND($M344=1,BD$9&gt;$B$9),"",IF(AND($M344=1,BD$9&lt;=$B$9),LOOKUP(BD$9,$A$12:$A$111,$B$12:$B$111),IF(AND($H344=-1,BE$9=$R343),"",IF($H344=-1,BE343,IF(AND($H344=1,BC$9=$R343),$J344,IF($H344=1,BD343,""))))))))</f>
        <v/>
      </c>
      <c r="BE344" t="str">
        <f ca="1">IF($E343="","",IF($F344="",BE343,IF(AND($M344=1,BE$9&gt;$B$9),"",IF(AND($M344=1,BE$9&lt;=$B$9),LOOKUP(BE$9,$A$12:$A$111,$B$12:$B$111),IF(AND($H344=-1,BF$9=$R343),"",IF($H344=-1,BF343,IF(AND($H344=1,BD$9=$R343),$J344,IF($H344=1,BE343,""))))))))</f>
        <v/>
      </c>
      <c r="BF344" t="str">
        <f ca="1">IF($E343="","",IF($F344="",BF343,IF(AND($M344=1,BF$9&gt;$B$9),"",IF(AND($M344=1,BF$9&lt;=$B$9),LOOKUP(BF$9,$A$12:$A$111,$B$12:$B$111),IF(AND($H344=-1,BG$9=$R343),"",IF($H344=-1,BG343,IF(AND($H344=1,BE$9=$R343),$J344,IF($H344=1,BF343,""))))))))</f>
        <v/>
      </c>
      <c r="BG344" t="str">
        <f ca="1">IF($E343="","",IF($F344="",BG343,IF(AND($M344=1,BG$9&gt;$B$9),"",IF(AND($M344=1,BG$9&lt;=$B$9),LOOKUP(BG$9,$A$12:$A$111,$B$12:$B$111),IF(AND($H344=-1,BH$9=$R343),"",IF($H344=-1,BH343,IF(AND($H344=1,BF$9=$R343),$J344,IF($H344=1,BG343,""))))))))</f>
        <v/>
      </c>
      <c r="BH344" t="str">
        <f ca="1">IF($E343="","",IF($F344="",BH343,IF(AND($M344=1,BH$9&gt;$B$9),"",IF(AND($M344=1,BH$9&lt;=$B$9),LOOKUP(BH$9,$A$12:$A$111,$B$12:$B$111),IF(AND($H344=-1,BI$9=$R343),"",IF($H344=-1,BI343,IF(AND($H344=1,BG$9=$R343),$J344,IF($H344=1,BH343,""))))))))</f>
        <v/>
      </c>
      <c r="BI344" t="str">
        <f ca="1">IF($E343="","",IF($F344="",BI343,IF(AND($M344=1,BI$9&gt;$B$9),"",IF(AND($M344=1,BI$9&lt;=$B$9),LOOKUP(BI$9,$A$12:$A$111,$B$12:$B$111),IF(AND($H344=-1,BJ$9=$R343),"",IF($H344=-1,BJ343,IF(AND($H344=1,BH$9=$R343),$J344,IF($H344=1,BI343,""))))))))</f>
        <v/>
      </c>
      <c r="BJ344" t="str">
        <f ca="1">IF($E343="","",IF($F344="",BJ343,IF(AND($M344=1,BJ$9&gt;$B$9),"",IF(AND($M344=1,BJ$9&lt;=$B$9),LOOKUP(BJ$9,$A$12:$A$111,$B$12:$B$111),IF(AND($H344=-1,BK$9=$R343),"",IF($H344=-1,BK343,IF(AND($H344=1,BI$9=$R343),$J344,IF($H344=1,BJ343,""))))))))</f>
        <v/>
      </c>
      <c r="BK344" t="str">
        <f ca="1">IF($E343="","",IF($F344="",BK343,IF(AND($M344=1,BK$9&gt;$B$9),"",IF(AND($M344=1,BK$9&lt;=$B$9),LOOKUP(BK$9,$A$12:$A$111,$B$12:$B$111),IF(AND($H344=-1,BL$9=$R343),"",IF($H344=-1,BL343,IF(AND($H344=1,BJ$9=$R343),$J344,IF($H344=1,BK343,""))))))))</f>
        <v/>
      </c>
      <c r="BL344" t="str">
        <f ca="1">IF($E343="","",IF($F344="",BL343,IF(AND($M344=1,BL$9&gt;$B$9),"",IF(AND($M344=1,BL$9&lt;=$B$9),LOOKUP(BL$9,$A$12:$A$111,$B$12:$B$111),IF(AND($H344=-1,BM$9=$R343),"",IF($H344=-1,BM343,IF(AND($H344=1,BK$9=$R343),$J344,IF($H344=1,BL343,""))))))))</f>
        <v/>
      </c>
      <c r="BM344" t="str">
        <f ca="1">IF($E343="","",IF($F344="",BM343,IF(AND($M344=1,BM$9&gt;$B$9),"",IF(AND($M344=1,BM$9&lt;=$B$9),LOOKUP(BM$9,$A$12:$A$111,$B$12:$B$111),IF(AND($H344=-1,BN$9=$R343),"",IF($H344=-1,BN343,IF(AND($H344=1,BL$9=$R343),$J344,IF($H344=1,BM343,""))))))))</f>
        <v/>
      </c>
      <c r="BN344" t="str">
        <f ca="1">IF($E343="","",IF($F344="",BN343,IF(AND($M344=1,BN$9&gt;$B$9),"",IF(AND($M344=1,BN$9&lt;=$B$9),LOOKUP(BN$9,$A$12:$A$111,$B$12:$B$111),IF(AND($H344=-1,BO$9=$R343),"",IF($H344=-1,BO343,IF(AND($H344=1,BM$9=$R343),$J344,IF($H344=1,BN343,""))))))))</f>
        <v/>
      </c>
      <c r="BO344">
        <f ca="1">IF($E343="","",IF($F344="",BO343,IF(AND($M344=1,BO$9&gt;$B$9),"",IF(AND($M344=1,BO$9&lt;=$B$9),LOOKUP(BO$9,$A$12:$A$111,$B$12:$B$111),IF(AND($H344=-1,BP$9=$R343),"",IF($H344=-1,BP343,IF(AND($H344=1,BN$9=$R343),$J344,IF($H344=1,BO343,""))))))))</f>
        <v>0</v>
      </c>
      <c r="BP344">
        <f ca="1">IF($E343="","",IF($F344="",BP343,IF(AND($M344=1,BP$9&gt;$B$9),"",IF(AND($M344=1,BP$9&lt;=$B$9),LOOKUP(BP$9,$A$12:$A$111,$B$12:$B$111),IF(AND($H344=-1,BQ$9=$R343),"",IF($H344=-1,BQ343,IF(AND($H344=1,BO$9=$R343),$J344,IF($H344=1,BP343,""))))))))</f>
        <v>0</v>
      </c>
    </row>
    <row r="345" spans="4:68" x14ac:dyDescent="0.25">
      <c r="D345" s="4">
        <v>335</v>
      </c>
      <c r="E345" s="1">
        <f t="shared" ca="1" si="48"/>
        <v>28</v>
      </c>
      <c r="F345" t="str">
        <f ca="1">IF(E344="","",IF(AND(B$3="Last",G344="Zero"),F344,IF(B$3="Last",G344,IF(AND(B$3="2nd last",G343="Zero"),F344,IF(B$3="2nd last",G343,IF(AND(B$3="Opposite",G344="Zero"),F344,IF(AND(B$3="Opposite",G344="Red"),"Black",IF(AND(B$3="Opposite",G344="Black"),"Red",IF(AND(B$3="Opposite",G344="Odd"),"Even",IF(AND(B$3="Opposite",G344="Even"),"Odd",IF(AND(B$3="Opposite",G344="High"),"Low",IF(AND(B$3="Opposite",G344="Low"),"High",IF(COUNTIF(Refs!$E$5:$I$6,B$3)=1,RevLab!B$3,"")))))))))))))</f>
        <v>Black</v>
      </c>
      <c r="G345" t="str">
        <f ca="1">IF(E345="","",IF(B$2="Red/Black",LOOKUP(E345,Refs!D:D,Refs!F:F),IF(B$2="High/Low",LOOKUP(E345,Refs!D:D,Refs!H:H),IF(B$2="Odd/Even",LOOKUP(E345,Refs!D:D,Refs!J:J),""))))</f>
        <v>Black</v>
      </c>
      <c r="H345">
        <f t="shared" ca="1" si="49"/>
        <v>1</v>
      </c>
      <c r="I345">
        <f ca="1">IF(E344="","",IF(F345="","",IF(AND(R344&gt;1,P344+Q344&gt;=$B$4),$B$4,IF(R344=1,P344,P344+Q344))))</f>
        <v>9</v>
      </c>
      <c r="J345">
        <f t="shared" ca="1" si="50"/>
        <v>9</v>
      </c>
      <c r="K345">
        <f t="shared" ca="1" si="52"/>
        <v>-389</v>
      </c>
      <c r="L345">
        <f t="shared" ca="1" si="53"/>
        <v>86</v>
      </c>
      <c r="M345">
        <f t="shared" ca="1" si="51"/>
        <v>0</v>
      </c>
      <c r="P345">
        <f t="shared" ca="1" si="45"/>
        <v>3</v>
      </c>
      <c r="Q345">
        <f t="shared" ca="1" si="46"/>
        <v>9</v>
      </c>
      <c r="R345" s="2">
        <f t="shared" ca="1" si="47"/>
        <v>4</v>
      </c>
      <c r="S345" s="4">
        <f ca="1">IF(E344="","",IF($F345="",S344,IF($M345=1,LOOKUP(S$9,$A$12:$A$111,$B$12:$B$111),IF(AND($H345=-1,T$9=$R344),"",IF($H345=-1,T344,IF($H345=1,S344))))))</f>
        <v>3</v>
      </c>
      <c r="T345">
        <f ca="1">IF($E344="","",IF($F345="",T344,IF(AND($M345=1,T$9&gt;$B$9),"",IF(AND($M345=1,T$9&lt;=$B$9),LOOKUP(T$9,$A$12:$A$111,$B$12:$B$111),IF(AND($H345=-1,U$9=$R344),"",IF($H345=-1,U344,IF(AND($H345=1,S$9=$R344),$J345,IF($H345=1,T344,""))))))))</f>
        <v>3</v>
      </c>
      <c r="U345">
        <f ca="1">IF($E344="","",IF($F345="",U344,IF(AND($M345=1,U$9&gt;$B$9),"",IF(AND($M345=1,U$9&lt;=$B$9),LOOKUP(U$9,$A$12:$A$111,$B$12:$B$111),IF(AND($H345=-1,V$9=$R344),"",IF($H345=-1,V344,IF(AND($H345=1,T$9=$R344),$J345,IF($H345=1,U344,""))))))))</f>
        <v>6</v>
      </c>
      <c r="V345">
        <f ca="1">IF($E344="","",IF($F345="",V344,IF(AND($M345=1,V$9&gt;$B$9),"",IF(AND($M345=1,V$9&lt;=$B$9),LOOKUP(V$9,$A$12:$A$111,$B$12:$B$111),IF(AND($H345=-1,W$9=$R344),"",IF($H345=-1,W344,IF(AND($H345=1,U$9=$R344),$J345,IF($H345=1,V344,""))))))))</f>
        <v>9</v>
      </c>
      <c r="W345" t="str">
        <f ca="1">IF($E344="","",IF($F345="",W344,IF(AND($M345=1,W$9&gt;$B$9),"",IF(AND($M345=1,W$9&lt;=$B$9),LOOKUP(W$9,$A$12:$A$111,$B$12:$B$111),IF(AND($H345=-1,X$9=$R344),"",IF($H345=-1,X344,IF(AND($H345=1,V$9=$R344),$J345,IF($H345=1,W344,""))))))))</f>
        <v/>
      </c>
      <c r="X345" t="str">
        <f ca="1">IF($E344="","",IF($F345="",X344,IF(AND($M345=1,X$9&gt;$B$9),"",IF(AND($M345=1,X$9&lt;=$B$9),LOOKUP(X$9,$A$12:$A$111,$B$12:$B$111),IF(AND($H345=-1,Y$9=$R344),"",IF($H345=-1,Y344,IF(AND($H345=1,W$9=$R344),$J345,IF($H345=1,X344,""))))))))</f>
        <v/>
      </c>
      <c r="Y345" t="str">
        <f ca="1">IF($E344="","",IF($F345="",Y344,IF(AND($M345=1,Y$9&gt;$B$9),"",IF(AND($M345=1,Y$9&lt;=$B$9),LOOKUP(Y$9,$A$12:$A$111,$B$12:$B$111),IF(AND($H345=-1,Z$9=$R344),"",IF($H345=-1,Z344,IF(AND($H345=1,X$9=$R344),$J345,IF($H345=1,Y344,""))))))))</f>
        <v/>
      </c>
      <c r="Z345" t="str">
        <f ca="1">IF($E344="","",IF($F345="",Z344,IF(AND($M345=1,Z$9&gt;$B$9),"",IF(AND($M345=1,Z$9&lt;=$B$9),LOOKUP(Z$9,$A$12:$A$111,$B$12:$B$111),IF(AND($H345=-1,AA$9=$R344),"",IF($H345=-1,AA344,IF(AND($H345=1,Y$9=$R344),$J345,IF($H345=1,Z344,""))))))))</f>
        <v/>
      </c>
      <c r="AA345" t="str">
        <f ca="1">IF($E344="","",IF($F345="",AA344,IF(AND($M345=1,AA$9&gt;$B$9),"",IF(AND($M345=1,AA$9&lt;=$B$9),LOOKUP(AA$9,$A$12:$A$111,$B$12:$B$111),IF(AND($H345=-1,AB$9=$R344),"",IF($H345=-1,AB344,IF(AND($H345=1,Z$9=$R344),$J345,IF($H345=1,AA344,""))))))))</f>
        <v/>
      </c>
      <c r="AB345" t="str">
        <f ca="1">IF($E344="","",IF($F345="",AB344,IF(AND($M345=1,AB$9&gt;$B$9),"",IF(AND($M345=1,AB$9&lt;=$B$9),LOOKUP(AB$9,$A$12:$A$111,$B$12:$B$111),IF(AND($H345=-1,AC$9=$R344),"",IF($H345=-1,AC344,IF(AND($H345=1,AA$9=$R344),$J345,IF($H345=1,AB344,""))))))))</f>
        <v/>
      </c>
      <c r="AC345" t="str">
        <f ca="1">IF($E344="","",IF($F345="",AC344,IF(AND($M345=1,AC$9&gt;$B$9),"",IF(AND($M345=1,AC$9&lt;=$B$9),LOOKUP(AC$9,$A$12:$A$111,$B$12:$B$111),IF(AND($H345=-1,AD$9=$R344),"",IF($H345=-1,AD344,IF(AND($H345=1,AB$9=$R344),$J345,IF($H345=1,AC344,""))))))))</f>
        <v/>
      </c>
      <c r="AD345" t="str">
        <f ca="1">IF($E344="","",IF($F345="",AD344,IF(AND($M345=1,AD$9&gt;$B$9),"",IF(AND($M345=1,AD$9&lt;=$B$9),LOOKUP(AD$9,$A$12:$A$111,$B$12:$B$111),IF(AND($H345=-1,AE$9=$R344),"",IF($H345=-1,AE344,IF(AND($H345=1,AC$9=$R344),$J345,IF($H345=1,AD344,""))))))))</f>
        <v/>
      </c>
      <c r="AE345" t="str">
        <f ca="1">IF($E344="","",IF($F345="",AE344,IF(AND($M345=1,AE$9&gt;$B$9),"",IF(AND($M345=1,AE$9&lt;=$B$9),LOOKUP(AE$9,$A$12:$A$111,$B$12:$B$111),IF(AND($H345=-1,AF$9=$R344),"",IF($H345=-1,AF344,IF(AND($H345=1,AD$9=$R344),$J345,IF($H345=1,AE344,""))))))))</f>
        <v/>
      </c>
      <c r="AF345" t="str">
        <f ca="1">IF($E344="","",IF($F345="",AF344,IF(AND($M345=1,AF$9&gt;$B$9),"",IF(AND($M345=1,AF$9&lt;=$B$9),LOOKUP(AF$9,$A$12:$A$111,$B$12:$B$111),IF(AND($H345=-1,AG$9=$R344),"",IF($H345=-1,AG344,IF(AND($H345=1,AE$9=$R344),$J345,IF($H345=1,AF344,""))))))))</f>
        <v/>
      </c>
      <c r="AG345" t="str">
        <f ca="1">IF($E344="","",IF($F345="",AG344,IF(AND($M345=1,AG$9&gt;$B$9),"",IF(AND($M345=1,AG$9&lt;=$B$9),LOOKUP(AG$9,$A$12:$A$111,$B$12:$B$111),IF(AND($H345=-1,AH$9=$R344),"",IF($H345=-1,AH344,IF(AND($H345=1,AF$9=$R344),$J345,IF($H345=1,AG344,""))))))))</f>
        <v/>
      </c>
      <c r="AH345" t="str">
        <f ca="1">IF($E344="","",IF($F345="",AH344,IF(AND($M345=1,AH$9&gt;$B$9),"",IF(AND($M345=1,AH$9&lt;=$B$9),LOOKUP(AH$9,$A$12:$A$111,$B$12:$B$111),IF(AND($H345=-1,AI$9=$R344),"",IF($H345=-1,AI344,IF(AND($H345=1,AG$9=$R344),$J345,IF($H345=1,AH344,""))))))))</f>
        <v/>
      </c>
      <c r="AI345" t="str">
        <f ca="1">IF($E344="","",IF($F345="",AI344,IF(AND($M345=1,AI$9&gt;$B$9),"",IF(AND($M345=1,AI$9&lt;=$B$9),LOOKUP(AI$9,$A$12:$A$111,$B$12:$B$111),IF(AND($H345=-1,AJ$9=$R344),"",IF($H345=-1,AJ344,IF(AND($H345=1,AH$9=$R344),$J345,IF($H345=1,AI344,""))))))))</f>
        <v/>
      </c>
      <c r="AJ345" t="str">
        <f ca="1">IF($E344="","",IF($F345="",AJ344,IF(AND($M345=1,AJ$9&gt;$B$9),"",IF(AND($M345=1,AJ$9&lt;=$B$9),LOOKUP(AJ$9,$A$12:$A$111,$B$12:$B$111),IF(AND($H345=-1,AK$9=$R344),"",IF($H345=-1,AK344,IF(AND($H345=1,AI$9=$R344),$J345,IF($H345=1,AJ344,""))))))))</f>
        <v/>
      </c>
      <c r="AK345" t="str">
        <f ca="1">IF($E344="","",IF($F345="",AK344,IF(AND($M345=1,AK$9&gt;$B$9),"",IF(AND($M345=1,AK$9&lt;=$B$9),LOOKUP(AK$9,$A$12:$A$111,$B$12:$B$111),IF(AND($H345=-1,AL$9=$R344),"",IF($H345=-1,AL344,IF(AND($H345=1,AJ$9=$R344),$J345,IF($H345=1,AK344,""))))))))</f>
        <v/>
      </c>
      <c r="AL345" t="str">
        <f ca="1">IF($E344="","",IF($F345="",AL344,IF(AND($M345=1,AL$9&gt;$B$9),"",IF(AND($M345=1,AL$9&lt;=$B$9),LOOKUP(AL$9,$A$12:$A$111,$B$12:$B$111),IF(AND($H345=-1,AM$9=$R344),"",IF($H345=-1,AM344,IF(AND($H345=1,AK$9=$R344),$J345,IF($H345=1,AL344,""))))))))</f>
        <v/>
      </c>
      <c r="AM345" t="str">
        <f ca="1">IF($E344="","",IF($F345="",AM344,IF(AND($M345=1,AM$9&gt;$B$9),"",IF(AND($M345=1,AM$9&lt;=$B$9),LOOKUP(AM$9,$A$12:$A$111,$B$12:$B$111),IF(AND($H345=-1,AN$9=$R344),"",IF($H345=-1,AN344,IF(AND($H345=1,AL$9=$R344),$J345,IF($H345=1,AM344,""))))))))</f>
        <v/>
      </c>
      <c r="AN345" t="str">
        <f ca="1">IF($E344="","",IF($F345="",AN344,IF(AND($M345=1,AN$9&gt;$B$9),"",IF(AND($M345=1,AN$9&lt;=$B$9),LOOKUP(AN$9,$A$12:$A$111,$B$12:$B$111),IF(AND($H345=-1,AO$9=$R344),"",IF($H345=-1,AO344,IF(AND($H345=1,AM$9=$R344),$J345,IF($H345=1,AN344,""))))))))</f>
        <v/>
      </c>
      <c r="AO345" t="str">
        <f ca="1">IF($E344="","",IF($F345="",AO344,IF(AND($M345=1,AO$9&gt;$B$9),"",IF(AND($M345=1,AO$9&lt;=$B$9),LOOKUP(AO$9,$A$12:$A$111,$B$12:$B$111),IF(AND($H345=-1,AP$9=$R344),"",IF($H345=-1,AP344,IF(AND($H345=1,AN$9=$R344),$J345,IF($H345=1,AO344,""))))))))</f>
        <v/>
      </c>
      <c r="AP345" t="str">
        <f ca="1">IF($E344="","",IF($F345="",AP344,IF(AND($M345=1,AP$9&gt;$B$9),"",IF(AND($M345=1,AP$9&lt;=$B$9),LOOKUP(AP$9,$A$12:$A$111,$B$12:$B$111),IF(AND($H345=-1,AQ$9=$R344),"",IF($H345=-1,AQ344,IF(AND($H345=1,AO$9=$R344),$J345,IF($H345=1,AP344,""))))))))</f>
        <v/>
      </c>
      <c r="AQ345" t="str">
        <f ca="1">IF($E344="","",IF($F345="",AQ344,IF(AND($M345=1,AQ$9&gt;$B$9),"",IF(AND($M345=1,AQ$9&lt;=$B$9),LOOKUP(AQ$9,$A$12:$A$111,$B$12:$B$111),IF(AND($H345=-1,AR$9=$R344),"",IF($H345=-1,AR344,IF(AND($H345=1,AP$9=$R344),$J345,IF($H345=1,AQ344,""))))))))</f>
        <v/>
      </c>
      <c r="AR345" t="str">
        <f ca="1">IF($E344="","",IF($F345="",AR344,IF(AND($M345=1,AR$9&gt;$B$9),"",IF(AND($M345=1,AR$9&lt;=$B$9),LOOKUP(AR$9,$A$12:$A$111,$B$12:$B$111),IF(AND($H345=-1,AS$9=$R344),"",IF($H345=-1,AS344,IF(AND($H345=1,AQ$9=$R344),$J345,IF($H345=1,AR344,""))))))))</f>
        <v/>
      </c>
      <c r="AS345" t="str">
        <f ca="1">IF($E344="","",IF($F345="",AS344,IF(AND($M345=1,AS$9&gt;$B$9),"",IF(AND($M345=1,AS$9&lt;=$B$9),LOOKUP(AS$9,$A$12:$A$111,$B$12:$B$111),IF(AND($H345=-1,AT$9=$R344),"",IF($H345=-1,AT344,IF(AND($H345=1,AR$9=$R344),$J345,IF($H345=1,AS344,""))))))))</f>
        <v/>
      </c>
      <c r="AT345" t="str">
        <f ca="1">IF($E344="","",IF($F345="",AT344,IF(AND($M345=1,AT$9&gt;$B$9),"",IF(AND($M345=1,AT$9&lt;=$B$9),LOOKUP(AT$9,$A$12:$A$111,$B$12:$B$111),IF(AND($H345=-1,AU$9=$R344),"",IF($H345=-1,AU344,IF(AND($H345=1,AS$9=$R344),$J345,IF($H345=1,AT344,""))))))))</f>
        <v/>
      </c>
      <c r="AU345" t="str">
        <f ca="1">IF($E344="","",IF($F345="",AU344,IF(AND($M345=1,AU$9&gt;$B$9),"",IF(AND($M345=1,AU$9&lt;=$B$9),LOOKUP(AU$9,$A$12:$A$111,$B$12:$B$111),IF(AND($H345=-1,AV$9=$R344),"",IF($H345=-1,AV344,IF(AND($H345=1,AT$9=$R344),$J345,IF($H345=1,AU344,""))))))))</f>
        <v/>
      </c>
      <c r="AV345" t="str">
        <f ca="1">IF($E344="","",IF($F345="",AV344,IF(AND($M345=1,AV$9&gt;$B$9),"",IF(AND($M345=1,AV$9&lt;=$B$9),LOOKUP(AV$9,$A$12:$A$111,$B$12:$B$111),IF(AND($H345=-1,AW$9=$R344),"",IF($H345=-1,AW344,IF(AND($H345=1,AU$9=$R344),$J345,IF($H345=1,AV344,""))))))))</f>
        <v/>
      </c>
      <c r="AW345" t="str">
        <f ca="1">IF($E344="","",IF($F345="",AW344,IF(AND($M345=1,AW$9&gt;$B$9),"",IF(AND($M345=1,AW$9&lt;=$B$9),LOOKUP(AW$9,$A$12:$A$111,$B$12:$B$111),IF(AND($H345=-1,AX$9=$R344),"",IF($H345=-1,AX344,IF(AND($H345=1,AV$9=$R344),$J345,IF($H345=1,AW344,""))))))))</f>
        <v/>
      </c>
      <c r="AX345" t="str">
        <f ca="1">IF($E344="","",IF($F345="",AX344,IF(AND($M345=1,AX$9&gt;$B$9),"",IF(AND($M345=1,AX$9&lt;=$B$9),LOOKUP(AX$9,$A$12:$A$111,$B$12:$B$111),IF(AND($H345=-1,AY$9=$R344),"",IF($H345=-1,AY344,IF(AND($H345=1,AW$9=$R344),$J345,IF($H345=1,AX344,""))))))))</f>
        <v/>
      </c>
      <c r="AY345" t="str">
        <f ca="1">IF($E344="","",IF($F345="",AY344,IF(AND($M345=1,AY$9&gt;$B$9),"",IF(AND($M345=1,AY$9&lt;=$B$9),LOOKUP(AY$9,$A$12:$A$111,$B$12:$B$111),IF(AND($H345=-1,AZ$9=$R344),"",IF($H345=-1,AZ344,IF(AND($H345=1,AX$9=$R344),$J345,IF($H345=1,AY344,""))))))))</f>
        <v/>
      </c>
      <c r="AZ345" t="str">
        <f ca="1">IF($E344="","",IF($F345="",AZ344,IF(AND($M345=1,AZ$9&gt;$B$9),"",IF(AND($M345=1,AZ$9&lt;=$B$9),LOOKUP(AZ$9,$A$12:$A$111,$B$12:$B$111),IF(AND($H345=-1,BA$9=$R344),"",IF($H345=-1,BA344,IF(AND($H345=1,AY$9=$R344),$J345,IF($H345=1,AZ344,""))))))))</f>
        <v/>
      </c>
      <c r="BA345" t="str">
        <f ca="1">IF($E344="","",IF($F345="",BA344,IF(AND($M345=1,BA$9&gt;$B$9),"",IF(AND($M345=1,BA$9&lt;=$B$9),LOOKUP(BA$9,$A$12:$A$111,$B$12:$B$111),IF(AND($H345=-1,BB$9=$R344),"",IF($H345=-1,BB344,IF(AND($H345=1,AZ$9=$R344),$J345,IF($H345=1,BA344,""))))))))</f>
        <v/>
      </c>
      <c r="BB345" t="str">
        <f ca="1">IF($E344="","",IF($F345="",BB344,IF(AND($M345=1,BB$9&gt;$B$9),"",IF(AND($M345=1,BB$9&lt;=$B$9),LOOKUP(BB$9,$A$12:$A$111,$B$12:$B$111),IF(AND($H345=-1,BC$9=$R344),"",IF($H345=-1,BC344,IF(AND($H345=1,BA$9=$R344),$J345,IF($H345=1,BB344,""))))))))</f>
        <v/>
      </c>
      <c r="BC345" t="str">
        <f ca="1">IF($E344="","",IF($F345="",BC344,IF(AND($M345=1,BC$9&gt;$B$9),"",IF(AND($M345=1,BC$9&lt;=$B$9),LOOKUP(BC$9,$A$12:$A$111,$B$12:$B$111),IF(AND($H345=-1,BD$9=$R344),"",IF($H345=-1,BD344,IF(AND($H345=1,BB$9=$R344),$J345,IF($H345=1,BC344,""))))))))</f>
        <v/>
      </c>
      <c r="BD345" t="str">
        <f ca="1">IF($E344="","",IF($F345="",BD344,IF(AND($M345=1,BD$9&gt;$B$9),"",IF(AND($M345=1,BD$9&lt;=$B$9),LOOKUP(BD$9,$A$12:$A$111,$B$12:$B$111),IF(AND($H345=-1,BE$9=$R344),"",IF($H345=-1,BE344,IF(AND($H345=1,BC$9=$R344),$J345,IF($H345=1,BD344,""))))))))</f>
        <v/>
      </c>
      <c r="BE345" t="str">
        <f ca="1">IF($E344="","",IF($F345="",BE344,IF(AND($M345=1,BE$9&gt;$B$9),"",IF(AND($M345=1,BE$9&lt;=$B$9),LOOKUP(BE$9,$A$12:$A$111,$B$12:$B$111),IF(AND($H345=-1,BF$9=$R344),"",IF($H345=-1,BF344,IF(AND($H345=1,BD$9=$R344),$J345,IF($H345=1,BE344,""))))))))</f>
        <v/>
      </c>
      <c r="BF345" t="str">
        <f ca="1">IF($E344="","",IF($F345="",BF344,IF(AND($M345=1,BF$9&gt;$B$9),"",IF(AND($M345=1,BF$9&lt;=$B$9),LOOKUP(BF$9,$A$12:$A$111,$B$12:$B$111),IF(AND($H345=-1,BG$9=$R344),"",IF($H345=-1,BG344,IF(AND($H345=1,BE$9=$R344),$J345,IF($H345=1,BF344,""))))))))</f>
        <v/>
      </c>
      <c r="BG345" t="str">
        <f ca="1">IF($E344="","",IF($F345="",BG344,IF(AND($M345=1,BG$9&gt;$B$9),"",IF(AND($M345=1,BG$9&lt;=$B$9),LOOKUP(BG$9,$A$12:$A$111,$B$12:$B$111),IF(AND($H345=-1,BH$9=$R344),"",IF($H345=-1,BH344,IF(AND($H345=1,BF$9=$R344),$J345,IF($H345=1,BG344,""))))))))</f>
        <v/>
      </c>
      <c r="BH345" t="str">
        <f ca="1">IF($E344="","",IF($F345="",BH344,IF(AND($M345=1,BH$9&gt;$B$9),"",IF(AND($M345=1,BH$9&lt;=$B$9),LOOKUP(BH$9,$A$12:$A$111,$B$12:$B$111),IF(AND($H345=-1,BI$9=$R344),"",IF($H345=-1,BI344,IF(AND($H345=1,BG$9=$R344),$J345,IF($H345=1,BH344,""))))))))</f>
        <v/>
      </c>
      <c r="BI345" t="str">
        <f ca="1">IF($E344="","",IF($F345="",BI344,IF(AND($M345=1,BI$9&gt;$B$9),"",IF(AND($M345=1,BI$9&lt;=$B$9),LOOKUP(BI$9,$A$12:$A$111,$B$12:$B$111),IF(AND($H345=-1,BJ$9=$R344),"",IF($H345=-1,BJ344,IF(AND($H345=1,BH$9=$R344),$J345,IF($H345=1,BI344,""))))))))</f>
        <v/>
      </c>
      <c r="BJ345" t="str">
        <f ca="1">IF($E344="","",IF($F345="",BJ344,IF(AND($M345=1,BJ$9&gt;$B$9),"",IF(AND($M345=1,BJ$9&lt;=$B$9),LOOKUP(BJ$9,$A$12:$A$111,$B$12:$B$111),IF(AND($H345=-1,BK$9=$R344),"",IF($H345=-1,BK344,IF(AND($H345=1,BI$9=$R344),$J345,IF($H345=1,BJ344,""))))))))</f>
        <v/>
      </c>
      <c r="BK345" t="str">
        <f ca="1">IF($E344="","",IF($F345="",BK344,IF(AND($M345=1,BK$9&gt;$B$9),"",IF(AND($M345=1,BK$9&lt;=$B$9),LOOKUP(BK$9,$A$12:$A$111,$B$12:$B$111),IF(AND($H345=-1,BL$9=$R344),"",IF($H345=-1,BL344,IF(AND($H345=1,BJ$9=$R344),$J345,IF($H345=1,BK344,""))))))))</f>
        <v/>
      </c>
      <c r="BL345" t="str">
        <f ca="1">IF($E344="","",IF($F345="",BL344,IF(AND($M345=1,BL$9&gt;$B$9),"",IF(AND($M345=1,BL$9&lt;=$B$9),LOOKUP(BL$9,$A$12:$A$111,$B$12:$B$111),IF(AND($H345=-1,BM$9=$R344),"",IF($H345=-1,BM344,IF(AND($H345=1,BK$9=$R344),$J345,IF($H345=1,BL344,""))))))))</f>
        <v/>
      </c>
      <c r="BM345" t="str">
        <f ca="1">IF($E344="","",IF($F345="",BM344,IF(AND($M345=1,BM$9&gt;$B$9),"",IF(AND($M345=1,BM$9&lt;=$B$9),LOOKUP(BM$9,$A$12:$A$111,$B$12:$B$111),IF(AND($H345=-1,BN$9=$R344),"",IF($H345=-1,BN344,IF(AND($H345=1,BL$9=$R344),$J345,IF($H345=1,BM344,""))))))))</f>
        <v/>
      </c>
      <c r="BN345" t="str">
        <f ca="1">IF($E344="","",IF($F345="",BN344,IF(AND($M345=1,BN$9&gt;$B$9),"",IF(AND($M345=1,BN$9&lt;=$B$9),LOOKUP(BN$9,$A$12:$A$111,$B$12:$B$111),IF(AND($H345=-1,BO$9=$R344),"",IF($H345=-1,BO344,IF(AND($H345=1,BM$9=$R344),$J345,IF($H345=1,BN344,""))))))))</f>
        <v/>
      </c>
      <c r="BO345">
        <f ca="1">IF($E344="","",IF($F345="",BO344,IF(AND($M345=1,BO$9&gt;$B$9),"",IF(AND($M345=1,BO$9&lt;=$B$9),LOOKUP(BO$9,$A$12:$A$111,$B$12:$B$111),IF(AND($H345=-1,BP$9=$R344),"",IF($H345=-1,BP344,IF(AND($H345=1,BN$9=$R344),$J345,IF($H345=1,BO344,""))))))))</f>
        <v>0</v>
      </c>
      <c r="BP345">
        <f ca="1">IF($E344="","",IF($F345="",BP344,IF(AND($M345=1,BP$9&gt;$B$9),"",IF(AND($M345=1,BP$9&lt;=$B$9),LOOKUP(BP$9,$A$12:$A$111,$B$12:$B$111),IF(AND($H345=-1,BQ$9=$R344),"",IF($H345=-1,BQ344,IF(AND($H345=1,BO$9=$R344),$J345,IF($H345=1,BP344,""))))))))</f>
        <v>0</v>
      </c>
    </row>
    <row r="346" spans="4:68" x14ac:dyDescent="0.25">
      <c r="D346" s="4">
        <v>336</v>
      </c>
      <c r="E346" s="1">
        <f t="shared" ca="1" si="48"/>
        <v>23</v>
      </c>
      <c r="F346" t="str">
        <f ca="1">IF(E345="","",IF(AND(B$3="Last",G345="Zero"),F345,IF(B$3="Last",G345,IF(AND(B$3="2nd last",G344="Zero"),F345,IF(B$3="2nd last",G344,IF(AND(B$3="Opposite",G345="Zero"),F345,IF(AND(B$3="Opposite",G345="Red"),"Black",IF(AND(B$3="Opposite",G345="Black"),"Red",IF(AND(B$3="Opposite",G345="Odd"),"Even",IF(AND(B$3="Opposite",G345="Even"),"Odd",IF(AND(B$3="Opposite",G345="High"),"Low",IF(AND(B$3="Opposite",G345="Low"),"High",IF(COUNTIF(Refs!$E$5:$I$6,B$3)=1,RevLab!B$3,"")))))))))))))</f>
        <v>Black</v>
      </c>
      <c r="G346" t="str">
        <f ca="1">IF(E346="","",IF(B$2="Red/Black",LOOKUP(E346,Refs!D:D,Refs!F:F),IF(B$2="High/Low",LOOKUP(E346,Refs!D:D,Refs!H:H),IF(B$2="Odd/Even",LOOKUP(E346,Refs!D:D,Refs!J:J),""))))</f>
        <v>Red</v>
      </c>
      <c r="H346">
        <f t="shared" ca="1" si="49"/>
        <v>-1</v>
      </c>
      <c r="I346">
        <f ca="1">IF(E345="","",IF(F346="","",IF(AND(R345&gt;1,P345+Q345&gt;=$B$4),$B$4,IF(R345=1,P345,P345+Q345))))</f>
        <v>12</v>
      </c>
      <c r="J346">
        <f t="shared" ca="1" si="50"/>
        <v>-12</v>
      </c>
      <c r="K346">
        <f t="shared" ca="1" si="52"/>
        <v>-401</v>
      </c>
      <c r="L346">
        <f t="shared" ca="1" si="53"/>
        <v>86</v>
      </c>
      <c r="M346">
        <f t="shared" ca="1" si="51"/>
        <v>0</v>
      </c>
      <c r="P346">
        <f t="shared" ca="1" si="45"/>
        <v>3</v>
      </c>
      <c r="Q346">
        <f t="shared" ca="1" si="46"/>
        <v>6</v>
      </c>
      <c r="R346" s="2">
        <f t="shared" ca="1" si="47"/>
        <v>2</v>
      </c>
      <c r="S346" s="4">
        <f ca="1">IF(E345="","",IF($F346="",S345,IF($M346=1,LOOKUP(S$9,$A$12:$A$111,$B$12:$B$111),IF(AND($H346=-1,T$9=$R345),"",IF($H346=-1,T345,IF($H346=1,S345))))))</f>
        <v>3</v>
      </c>
      <c r="T346">
        <f ca="1">IF($E345="","",IF($F346="",T345,IF(AND($M346=1,T$9&gt;$B$9),"",IF(AND($M346=1,T$9&lt;=$B$9),LOOKUP(T$9,$A$12:$A$111,$B$12:$B$111),IF(AND($H346=-1,U$9=$R345),"",IF($H346=-1,U345,IF(AND($H346=1,S$9=$R345),$J346,IF($H346=1,T345,""))))))))</f>
        <v>6</v>
      </c>
      <c r="U346" t="str">
        <f ca="1">IF($E345="","",IF($F346="",U345,IF(AND($M346=1,U$9&gt;$B$9),"",IF(AND($M346=1,U$9&lt;=$B$9),LOOKUP(U$9,$A$12:$A$111,$B$12:$B$111),IF(AND($H346=-1,V$9=$R345),"",IF($H346=-1,V345,IF(AND($H346=1,T$9=$R345),$J346,IF($H346=1,U345,""))))))))</f>
        <v/>
      </c>
      <c r="V346" t="str">
        <f ca="1">IF($E345="","",IF($F346="",V345,IF(AND($M346=1,V$9&gt;$B$9),"",IF(AND($M346=1,V$9&lt;=$B$9),LOOKUP(V$9,$A$12:$A$111,$B$12:$B$111),IF(AND($H346=-1,W$9=$R345),"",IF($H346=-1,W345,IF(AND($H346=1,U$9=$R345),$J346,IF($H346=1,V345,""))))))))</f>
        <v/>
      </c>
      <c r="W346" t="str">
        <f ca="1">IF($E345="","",IF($F346="",W345,IF(AND($M346=1,W$9&gt;$B$9),"",IF(AND($M346=1,W$9&lt;=$B$9),LOOKUP(W$9,$A$12:$A$111,$B$12:$B$111),IF(AND($H346=-1,X$9=$R345),"",IF($H346=-1,X345,IF(AND($H346=1,V$9=$R345),$J346,IF($H346=1,W345,""))))))))</f>
        <v/>
      </c>
      <c r="X346" t="str">
        <f ca="1">IF($E345="","",IF($F346="",X345,IF(AND($M346=1,X$9&gt;$B$9),"",IF(AND($M346=1,X$9&lt;=$B$9),LOOKUP(X$9,$A$12:$A$111,$B$12:$B$111),IF(AND($H346=-1,Y$9=$R345),"",IF($H346=-1,Y345,IF(AND($H346=1,W$9=$R345),$J346,IF($H346=1,X345,""))))))))</f>
        <v/>
      </c>
      <c r="Y346" t="str">
        <f ca="1">IF($E345="","",IF($F346="",Y345,IF(AND($M346=1,Y$9&gt;$B$9),"",IF(AND($M346=1,Y$9&lt;=$B$9),LOOKUP(Y$9,$A$12:$A$111,$B$12:$B$111),IF(AND($H346=-1,Z$9=$R345),"",IF($H346=-1,Z345,IF(AND($H346=1,X$9=$R345),$J346,IF($H346=1,Y345,""))))))))</f>
        <v/>
      </c>
      <c r="Z346" t="str">
        <f ca="1">IF($E345="","",IF($F346="",Z345,IF(AND($M346=1,Z$9&gt;$B$9),"",IF(AND($M346=1,Z$9&lt;=$B$9),LOOKUP(Z$9,$A$12:$A$111,$B$12:$B$111),IF(AND($H346=-1,AA$9=$R345),"",IF($H346=-1,AA345,IF(AND($H346=1,Y$9=$R345),$J346,IF($H346=1,Z345,""))))))))</f>
        <v/>
      </c>
      <c r="AA346" t="str">
        <f ca="1">IF($E345="","",IF($F346="",AA345,IF(AND($M346=1,AA$9&gt;$B$9),"",IF(AND($M346=1,AA$9&lt;=$B$9),LOOKUP(AA$9,$A$12:$A$111,$B$12:$B$111),IF(AND($H346=-1,AB$9=$R345),"",IF($H346=-1,AB345,IF(AND($H346=1,Z$9=$R345),$J346,IF($H346=1,AA345,""))))))))</f>
        <v/>
      </c>
      <c r="AB346" t="str">
        <f ca="1">IF($E345="","",IF($F346="",AB345,IF(AND($M346=1,AB$9&gt;$B$9),"",IF(AND($M346=1,AB$9&lt;=$B$9),LOOKUP(AB$9,$A$12:$A$111,$B$12:$B$111),IF(AND($H346=-1,AC$9=$R345),"",IF($H346=-1,AC345,IF(AND($H346=1,AA$9=$R345),$J346,IF($H346=1,AB345,""))))))))</f>
        <v/>
      </c>
      <c r="AC346" t="str">
        <f ca="1">IF($E345="","",IF($F346="",AC345,IF(AND($M346=1,AC$9&gt;$B$9),"",IF(AND($M346=1,AC$9&lt;=$B$9),LOOKUP(AC$9,$A$12:$A$111,$B$12:$B$111),IF(AND($H346=-1,AD$9=$R345),"",IF($H346=-1,AD345,IF(AND($H346=1,AB$9=$R345),$J346,IF($H346=1,AC345,""))))))))</f>
        <v/>
      </c>
      <c r="AD346" t="str">
        <f ca="1">IF($E345="","",IF($F346="",AD345,IF(AND($M346=1,AD$9&gt;$B$9),"",IF(AND($M346=1,AD$9&lt;=$B$9),LOOKUP(AD$9,$A$12:$A$111,$B$12:$B$111),IF(AND($H346=-1,AE$9=$R345),"",IF($H346=-1,AE345,IF(AND($H346=1,AC$9=$R345),$J346,IF($H346=1,AD345,""))))))))</f>
        <v/>
      </c>
      <c r="AE346" t="str">
        <f ca="1">IF($E345="","",IF($F346="",AE345,IF(AND($M346=1,AE$9&gt;$B$9),"",IF(AND($M346=1,AE$9&lt;=$B$9),LOOKUP(AE$9,$A$12:$A$111,$B$12:$B$111),IF(AND($H346=-1,AF$9=$R345),"",IF($H346=-1,AF345,IF(AND($H346=1,AD$9=$R345),$J346,IF($H346=1,AE345,""))))))))</f>
        <v/>
      </c>
      <c r="AF346" t="str">
        <f ca="1">IF($E345="","",IF($F346="",AF345,IF(AND($M346=1,AF$9&gt;$B$9),"",IF(AND($M346=1,AF$9&lt;=$B$9),LOOKUP(AF$9,$A$12:$A$111,$B$12:$B$111),IF(AND($H346=-1,AG$9=$R345),"",IF($H346=-1,AG345,IF(AND($H346=1,AE$9=$R345),$J346,IF($H346=1,AF345,""))))))))</f>
        <v/>
      </c>
      <c r="AG346" t="str">
        <f ca="1">IF($E345="","",IF($F346="",AG345,IF(AND($M346=1,AG$9&gt;$B$9),"",IF(AND($M346=1,AG$9&lt;=$B$9),LOOKUP(AG$9,$A$12:$A$111,$B$12:$B$111),IF(AND($H346=-1,AH$9=$R345),"",IF($H346=-1,AH345,IF(AND($H346=1,AF$9=$R345),$J346,IF($H346=1,AG345,""))))))))</f>
        <v/>
      </c>
      <c r="AH346" t="str">
        <f ca="1">IF($E345="","",IF($F346="",AH345,IF(AND($M346=1,AH$9&gt;$B$9),"",IF(AND($M346=1,AH$9&lt;=$B$9),LOOKUP(AH$9,$A$12:$A$111,$B$12:$B$111),IF(AND($H346=-1,AI$9=$R345),"",IF($H346=-1,AI345,IF(AND($H346=1,AG$9=$R345),$J346,IF($H346=1,AH345,""))))))))</f>
        <v/>
      </c>
      <c r="AI346" t="str">
        <f ca="1">IF($E345="","",IF($F346="",AI345,IF(AND($M346=1,AI$9&gt;$B$9),"",IF(AND($M346=1,AI$9&lt;=$B$9),LOOKUP(AI$9,$A$12:$A$111,$B$12:$B$111),IF(AND($H346=-1,AJ$9=$R345),"",IF($H346=-1,AJ345,IF(AND($H346=1,AH$9=$R345),$J346,IF($H346=1,AI345,""))))))))</f>
        <v/>
      </c>
      <c r="AJ346" t="str">
        <f ca="1">IF($E345="","",IF($F346="",AJ345,IF(AND($M346=1,AJ$9&gt;$B$9),"",IF(AND($M346=1,AJ$9&lt;=$B$9),LOOKUP(AJ$9,$A$12:$A$111,$B$12:$B$111),IF(AND($H346=-1,AK$9=$R345),"",IF($H346=-1,AK345,IF(AND($H346=1,AI$9=$R345),$J346,IF($H346=1,AJ345,""))))))))</f>
        <v/>
      </c>
      <c r="AK346" t="str">
        <f ca="1">IF($E345="","",IF($F346="",AK345,IF(AND($M346=1,AK$9&gt;$B$9),"",IF(AND($M346=1,AK$9&lt;=$B$9),LOOKUP(AK$9,$A$12:$A$111,$B$12:$B$111),IF(AND($H346=-1,AL$9=$R345),"",IF($H346=-1,AL345,IF(AND($H346=1,AJ$9=$R345),$J346,IF($H346=1,AK345,""))))))))</f>
        <v/>
      </c>
      <c r="AL346" t="str">
        <f ca="1">IF($E345="","",IF($F346="",AL345,IF(AND($M346=1,AL$9&gt;$B$9),"",IF(AND($M346=1,AL$9&lt;=$B$9),LOOKUP(AL$9,$A$12:$A$111,$B$12:$B$111),IF(AND($H346=-1,AM$9=$R345),"",IF($H346=-1,AM345,IF(AND($H346=1,AK$9=$R345),$J346,IF($H346=1,AL345,""))))))))</f>
        <v/>
      </c>
      <c r="AM346" t="str">
        <f ca="1">IF($E345="","",IF($F346="",AM345,IF(AND($M346=1,AM$9&gt;$B$9),"",IF(AND($M346=1,AM$9&lt;=$B$9),LOOKUP(AM$9,$A$12:$A$111,$B$12:$B$111),IF(AND($H346=-1,AN$9=$R345),"",IF($H346=-1,AN345,IF(AND($H346=1,AL$9=$R345),$J346,IF($H346=1,AM345,""))))))))</f>
        <v/>
      </c>
      <c r="AN346" t="str">
        <f ca="1">IF($E345="","",IF($F346="",AN345,IF(AND($M346=1,AN$9&gt;$B$9),"",IF(AND($M346=1,AN$9&lt;=$B$9),LOOKUP(AN$9,$A$12:$A$111,$B$12:$B$111),IF(AND($H346=-1,AO$9=$R345),"",IF($H346=-1,AO345,IF(AND($H346=1,AM$9=$R345),$J346,IF($H346=1,AN345,""))))))))</f>
        <v/>
      </c>
      <c r="AO346" t="str">
        <f ca="1">IF($E345="","",IF($F346="",AO345,IF(AND($M346=1,AO$9&gt;$B$9),"",IF(AND($M346=1,AO$9&lt;=$B$9),LOOKUP(AO$9,$A$12:$A$111,$B$12:$B$111),IF(AND($H346=-1,AP$9=$R345),"",IF($H346=-1,AP345,IF(AND($H346=1,AN$9=$R345),$J346,IF($H346=1,AO345,""))))))))</f>
        <v/>
      </c>
      <c r="AP346" t="str">
        <f ca="1">IF($E345="","",IF($F346="",AP345,IF(AND($M346=1,AP$9&gt;$B$9),"",IF(AND($M346=1,AP$9&lt;=$B$9),LOOKUP(AP$9,$A$12:$A$111,$B$12:$B$111),IF(AND($H346=-1,AQ$9=$R345),"",IF($H346=-1,AQ345,IF(AND($H346=1,AO$9=$R345),$J346,IF($H346=1,AP345,""))))))))</f>
        <v/>
      </c>
      <c r="AQ346" t="str">
        <f ca="1">IF($E345="","",IF($F346="",AQ345,IF(AND($M346=1,AQ$9&gt;$B$9),"",IF(AND($M346=1,AQ$9&lt;=$B$9),LOOKUP(AQ$9,$A$12:$A$111,$B$12:$B$111),IF(AND($H346=-1,AR$9=$R345),"",IF($H346=-1,AR345,IF(AND($H346=1,AP$9=$R345),$J346,IF($H346=1,AQ345,""))))))))</f>
        <v/>
      </c>
      <c r="AR346" t="str">
        <f ca="1">IF($E345="","",IF($F346="",AR345,IF(AND($M346=1,AR$9&gt;$B$9),"",IF(AND($M346=1,AR$9&lt;=$B$9),LOOKUP(AR$9,$A$12:$A$111,$B$12:$B$111),IF(AND($H346=-1,AS$9=$R345),"",IF($H346=-1,AS345,IF(AND($H346=1,AQ$9=$R345),$J346,IF($H346=1,AR345,""))))))))</f>
        <v/>
      </c>
      <c r="AS346" t="str">
        <f ca="1">IF($E345="","",IF($F346="",AS345,IF(AND($M346=1,AS$9&gt;$B$9),"",IF(AND($M346=1,AS$9&lt;=$B$9),LOOKUP(AS$9,$A$12:$A$111,$B$12:$B$111),IF(AND($H346=-1,AT$9=$R345),"",IF($H346=-1,AT345,IF(AND($H346=1,AR$9=$R345),$J346,IF($H346=1,AS345,""))))))))</f>
        <v/>
      </c>
      <c r="AT346" t="str">
        <f ca="1">IF($E345="","",IF($F346="",AT345,IF(AND($M346=1,AT$9&gt;$B$9),"",IF(AND($M346=1,AT$9&lt;=$B$9),LOOKUP(AT$9,$A$12:$A$111,$B$12:$B$111),IF(AND($H346=-1,AU$9=$R345),"",IF($H346=-1,AU345,IF(AND($H346=1,AS$9=$R345),$J346,IF($H346=1,AT345,""))))))))</f>
        <v/>
      </c>
      <c r="AU346" t="str">
        <f ca="1">IF($E345="","",IF($F346="",AU345,IF(AND($M346=1,AU$9&gt;$B$9),"",IF(AND($M346=1,AU$9&lt;=$B$9),LOOKUP(AU$9,$A$12:$A$111,$B$12:$B$111),IF(AND($H346=-1,AV$9=$R345),"",IF($H346=-1,AV345,IF(AND($H346=1,AT$9=$R345),$J346,IF($H346=1,AU345,""))))))))</f>
        <v/>
      </c>
      <c r="AV346" t="str">
        <f ca="1">IF($E345="","",IF($F346="",AV345,IF(AND($M346=1,AV$9&gt;$B$9),"",IF(AND($M346=1,AV$9&lt;=$B$9),LOOKUP(AV$9,$A$12:$A$111,$B$12:$B$111),IF(AND($H346=-1,AW$9=$R345),"",IF($H346=-1,AW345,IF(AND($H346=1,AU$9=$R345),$J346,IF($H346=1,AV345,""))))))))</f>
        <v/>
      </c>
      <c r="AW346" t="str">
        <f ca="1">IF($E345="","",IF($F346="",AW345,IF(AND($M346=1,AW$9&gt;$B$9),"",IF(AND($M346=1,AW$9&lt;=$B$9),LOOKUP(AW$9,$A$12:$A$111,$B$12:$B$111),IF(AND($H346=-1,AX$9=$R345),"",IF($H346=-1,AX345,IF(AND($H346=1,AV$9=$R345),$J346,IF($H346=1,AW345,""))))))))</f>
        <v/>
      </c>
      <c r="AX346" t="str">
        <f ca="1">IF($E345="","",IF($F346="",AX345,IF(AND($M346=1,AX$9&gt;$B$9),"",IF(AND($M346=1,AX$9&lt;=$B$9),LOOKUP(AX$9,$A$12:$A$111,$B$12:$B$111),IF(AND($H346=-1,AY$9=$R345),"",IF($H346=-1,AY345,IF(AND($H346=1,AW$9=$R345),$J346,IF($H346=1,AX345,""))))))))</f>
        <v/>
      </c>
      <c r="AY346" t="str">
        <f ca="1">IF($E345="","",IF($F346="",AY345,IF(AND($M346=1,AY$9&gt;$B$9),"",IF(AND($M346=1,AY$9&lt;=$B$9),LOOKUP(AY$9,$A$12:$A$111,$B$12:$B$111),IF(AND($H346=-1,AZ$9=$R345),"",IF($H346=-1,AZ345,IF(AND($H346=1,AX$9=$R345),$J346,IF($H346=1,AY345,""))))))))</f>
        <v/>
      </c>
      <c r="AZ346" t="str">
        <f ca="1">IF($E345="","",IF($F346="",AZ345,IF(AND($M346=1,AZ$9&gt;$B$9),"",IF(AND($M346=1,AZ$9&lt;=$B$9),LOOKUP(AZ$9,$A$12:$A$111,$B$12:$B$111),IF(AND($H346=-1,BA$9=$R345),"",IF($H346=-1,BA345,IF(AND($H346=1,AY$9=$R345),$J346,IF($H346=1,AZ345,""))))))))</f>
        <v/>
      </c>
      <c r="BA346" t="str">
        <f ca="1">IF($E345="","",IF($F346="",BA345,IF(AND($M346=1,BA$9&gt;$B$9),"",IF(AND($M346=1,BA$9&lt;=$B$9),LOOKUP(BA$9,$A$12:$A$111,$B$12:$B$111),IF(AND($H346=-1,BB$9=$R345),"",IF($H346=-1,BB345,IF(AND($H346=1,AZ$9=$R345),$J346,IF($H346=1,BA345,""))))))))</f>
        <v/>
      </c>
      <c r="BB346" t="str">
        <f ca="1">IF($E345="","",IF($F346="",BB345,IF(AND($M346=1,BB$9&gt;$B$9),"",IF(AND($M346=1,BB$9&lt;=$B$9),LOOKUP(BB$9,$A$12:$A$111,$B$12:$B$111),IF(AND($H346=-1,BC$9=$R345),"",IF($H346=-1,BC345,IF(AND($H346=1,BA$9=$R345),$J346,IF($H346=1,BB345,""))))))))</f>
        <v/>
      </c>
      <c r="BC346" t="str">
        <f ca="1">IF($E345="","",IF($F346="",BC345,IF(AND($M346=1,BC$9&gt;$B$9),"",IF(AND($M346=1,BC$9&lt;=$B$9),LOOKUP(BC$9,$A$12:$A$111,$B$12:$B$111),IF(AND($H346=-1,BD$9=$R345),"",IF($H346=-1,BD345,IF(AND($H346=1,BB$9=$R345),$J346,IF($H346=1,BC345,""))))))))</f>
        <v/>
      </c>
      <c r="BD346" t="str">
        <f ca="1">IF($E345="","",IF($F346="",BD345,IF(AND($M346=1,BD$9&gt;$B$9),"",IF(AND($M346=1,BD$9&lt;=$B$9),LOOKUP(BD$9,$A$12:$A$111,$B$12:$B$111),IF(AND($H346=-1,BE$9=$R345),"",IF($H346=-1,BE345,IF(AND($H346=1,BC$9=$R345),$J346,IF($H346=1,BD345,""))))))))</f>
        <v/>
      </c>
      <c r="BE346" t="str">
        <f ca="1">IF($E345="","",IF($F346="",BE345,IF(AND($M346=1,BE$9&gt;$B$9),"",IF(AND($M346=1,BE$9&lt;=$B$9),LOOKUP(BE$9,$A$12:$A$111,$B$12:$B$111),IF(AND($H346=-1,BF$9=$R345),"",IF($H346=-1,BF345,IF(AND($H346=1,BD$9=$R345),$J346,IF($H346=1,BE345,""))))))))</f>
        <v/>
      </c>
      <c r="BF346" t="str">
        <f ca="1">IF($E345="","",IF($F346="",BF345,IF(AND($M346=1,BF$9&gt;$B$9),"",IF(AND($M346=1,BF$9&lt;=$B$9),LOOKUP(BF$9,$A$12:$A$111,$B$12:$B$111),IF(AND($H346=-1,BG$9=$R345),"",IF($H346=-1,BG345,IF(AND($H346=1,BE$9=$R345),$J346,IF($H346=1,BF345,""))))))))</f>
        <v/>
      </c>
      <c r="BG346" t="str">
        <f ca="1">IF($E345="","",IF($F346="",BG345,IF(AND($M346=1,BG$9&gt;$B$9),"",IF(AND($M346=1,BG$9&lt;=$B$9),LOOKUP(BG$9,$A$12:$A$111,$B$12:$B$111),IF(AND($H346=-1,BH$9=$R345),"",IF($H346=-1,BH345,IF(AND($H346=1,BF$9=$R345),$J346,IF($H346=1,BG345,""))))))))</f>
        <v/>
      </c>
      <c r="BH346" t="str">
        <f ca="1">IF($E345="","",IF($F346="",BH345,IF(AND($M346=1,BH$9&gt;$B$9),"",IF(AND($M346=1,BH$9&lt;=$B$9),LOOKUP(BH$9,$A$12:$A$111,$B$12:$B$111),IF(AND($H346=-1,BI$9=$R345),"",IF($H346=-1,BI345,IF(AND($H346=1,BG$9=$R345),$J346,IF($H346=1,BH345,""))))))))</f>
        <v/>
      </c>
      <c r="BI346" t="str">
        <f ca="1">IF($E345="","",IF($F346="",BI345,IF(AND($M346=1,BI$9&gt;$B$9),"",IF(AND($M346=1,BI$9&lt;=$B$9),LOOKUP(BI$9,$A$12:$A$111,$B$12:$B$111),IF(AND($H346=-1,BJ$9=$R345),"",IF($H346=-1,BJ345,IF(AND($H346=1,BH$9=$R345),$J346,IF($H346=1,BI345,""))))))))</f>
        <v/>
      </c>
      <c r="BJ346" t="str">
        <f ca="1">IF($E345="","",IF($F346="",BJ345,IF(AND($M346=1,BJ$9&gt;$B$9),"",IF(AND($M346=1,BJ$9&lt;=$B$9),LOOKUP(BJ$9,$A$12:$A$111,$B$12:$B$111),IF(AND($H346=-1,BK$9=$R345),"",IF($H346=-1,BK345,IF(AND($H346=1,BI$9=$R345),$J346,IF($H346=1,BJ345,""))))))))</f>
        <v/>
      </c>
      <c r="BK346" t="str">
        <f ca="1">IF($E345="","",IF($F346="",BK345,IF(AND($M346=1,BK$9&gt;$B$9),"",IF(AND($M346=1,BK$9&lt;=$B$9),LOOKUP(BK$9,$A$12:$A$111,$B$12:$B$111),IF(AND($H346=-1,BL$9=$R345),"",IF($H346=-1,BL345,IF(AND($H346=1,BJ$9=$R345),$J346,IF($H346=1,BK345,""))))))))</f>
        <v/>
      </c>
      <c r="BL346" t="str">
        <f ca="1">IF($E345="","",IF($F346="",BL345,IF(AND($M346=1,BL$9&gt;$B$9),"",IF(AND($M346=1,BL$9&lt;=$B$9),LOOKUP(BL$9,$A$12:$A$111,$B$12:$B$111),IF(AND($H346=-1,BM$9=$R345),"",IF($H346=-1,BM345,IF(AND($H346=1,BK$9=$R345),$J346,IF($H346=1,BL345,""))))))))</f>
        <v/>
      </c>
      <c r="BM346" t="str">
        <f ca="1">IF($E345="","",IF($F346="",BM345,IF(AND($M346=1,BM$9&gt;$B$9),"",IF(AND($M346=1,BM$9&lt;=$B$9),LOOKUP(BM$9,$A$12:$A$111,$B$12:$B$111),IF(AND($H346=-1,BN$9=$R345),"",IF($H346=-1,BN345,IF(AND($H346=1,BL$9=$R345),$J346,IF($H346=1,BM345,""))))))))</f>
        <v/>
      </c>
      <c r="BN346">
        <f ca="1">IF($E345="","",IF($F346="",BN345,IF(AND($M346=1,BN$9&gt;$B$9),"",IF(AND($M346=1,BN$9&lt;=$B$9),LOOKUP(BN$9,$A$12:$A$111,$B$12:$B$111),IF(AND($H346=-1,BO$9=$R345),"",IF($H346=-1,BO345,IF(AND($H346=1,BM$9=$R345),$J346,IF($H346=1,BN345,""))))))))</f>
        <v>0</v>
      </c>
      <c r="BO346">
        <f ca="1">IF($E345="","",IF($F346="",BO345,IF(AND($M346=1,BO$9&gt;$B$9),"",IF(AND($M346=1,BO$9&lt;=$B$9),LOOKUP(BO$9,$A$12:$A$111,$B$12:$B$111),IF(AND($H346=-1,BP$9=$R345),"",IF($H346=-1,BP345,IF(AND($H346=1,BN$9=$R345),$J346,IF($H346=1,BO345,""))))))))</f>
        <v>0</v>
      </c>
      <c r="BP346">
        <f ca="1">IF($E345="","",IF($F346="",BP345,IF(AND($M346=1,BP$9&gt;$B$9),"",IF(AND($M346=1,BP$9&lt;=$B$9),LOOKUP(BP$9,$A$12:$A$111,$B$12:$B$111),IF(AND($H346=-1,BQ$9=$R345),"",IF($H346=-1,BQ345,IF(AND($H346=1,BO$9=$R345),$J346,IF($H346=1,BP345,""))))))))</f>
        <v>0</v>
      </c>
    </row>
    <row r="347" spans="4:68" x14ac:dyDescent="0.25">
      <c r="D347" s="4">
        <v>337</v>
      </c>
      <c r="E347" s="1">
        <f t="shared" ca="1" si="48"/>
        <v>2</v>
      </c>
      <c r="F347" t="str">
        <f ca="1">IF(E346="","",IF(AND(B$3="Last",G346="Zero"),F346,IF(B$3="Last",G346,IF(AND(B$3="2nd last",G345="Zero"),F346,IF(B$3="2nd last",G345,IF(AND(B$3="Opposite",G346="Zero"),F346,IF(AND(B$3="Opposite",G346="Red"),"Black",IF(AND(B$3="Opposite",G346="Black"),"Red",IF(AND(B$3="Opposite",G346="Odd"),"Even",IF(AND(B$3="Opposite",G346="Even"),"Odd",IF(AND(B$3="Opposite",G346="High"),"Low",IF(AND(B$3="Opposite",G346="Low"),"High",IF(COUNTIF(Refs!$E$5:$I$6,B$3)=1,RevLab!B$3,"")))))))))))))</f>
        <v>Black</v>
      </c>
      <c r="G347" t="str">
        <f ca="1">IF(E347="","",IF(B$2="Red/Black",LOOKUP(E347,Refs!D:D,Refs!F:F),IF(B$2="High/Low",LOOKUP(E347,Refs!D:D,Refs!H:H),IF(B$2="Odd/Even",LOOKUP(E347,Refs!D:D,Refs!J:J),""))))</f>
        <v>Black</v>
      </c>
      <c r="H347">
        <f t="shared" ca="1" si="49"/>
        <v>1</v>
      </c>
      <c r="I347">
        <f ca="1">IF(E346="","",IF(F347="","",IF(AND(R346&gt;1,P346+Q346&gt;=$B$4),$B$4,IF(R346=1,P346,P346+Q346))))</f>
        <v>9</v>
      </c>
      <c r="J347">
        <f t="shared" ca="1" si="50"/>
        <v>9</v>
      </c>
      <c r="K347">
        <f t="shared" ca="1" si="52"/>
        <v>-392</v>
      </c>
      <c r="L347">
        <f t="shared" ca="1" si="53"/>
        <v>86</v>
      </c>
      <c r="M347">
        <f t="shared" ca="1" si="51"/>
        <v>0</v>
      </c>
      <c r="P347">
        <f t="shared" ca="1" si="45"/>
        <v>3</v>
      </c>
      <c r="Q347">
        <f t="shared" ca="1" si="46"/>
        <v>9</v>
      </c>
      <c r="R347" s="2">
        <f t="shared" ca="1" si="47"/>
        <v>3</v>
      </c>
      <c r="S347" s="4">
        <f ca="1">IF(E346="","",IF($F347="",S346,IF($M347=1,LOOKUP(S$9,$A$12:$A$111,$B$12:$B$111),IF(AND($H347=-1,T$9=$R346),"",IF($H347=-1,T346,IF($H347=1,S346))))))</f>
        <v>3</v>
      </c>
      <c r="T347">
        <f ca="1">IF($E346="","",IF($F347="",T346,IF(AND($M347=1,T$9&gt;$B$9),"",IF(AND($M347=1,T$9&lt;=$B$9),LOOKUP(T$9,$A$12:$A$111,$B$12:$B$111),IF(AND($H347=-1,U$9=$R346),"",IF($H347=-1,U346,IF(AND($H347=1,S$9=$R346),$J347,IF($H347=1,T346,""))))))))</f>
        <v>6</v>
      </c>
      <c r="U347">
        <f ca="1">IF($E346="","",IF($F347="",U346,IF(AND($M347=1,U$9&gt;$B$9),"",IF(AND($M347=1,U$9&lt;=$B$9),LOOKUP(U$9,$A$12:$A$111,$B$12:$B$111),IF(AND($H347=-1,V$9=$R346),"",IF($H347=-1,V346,IF(AND($H347=1,T$9=$R346),$J347,IF($H347=1,U346,""))))))))</f>
        <v>9</v>
      </c>
      <c r="V347" t="str">
        <f ca="1">IF($E346="","",IF($F347="",V346,IF(AND($M347=1,V$9&gt;$B$9),"",IF(AND($M347=1,V$9&lt;=$B$9),LOOKUP(V$9,$A$12:$A$111,$B$12:$B$111),IF(AND($H347=-1,W$9=$R346),"",IF($H347=-1,W346,IF(AND($H347=1,U$9=$R346),$J347,IF($H347=1,V346,""))))))))</f>
        <v/>
      </c>
      <c r="W347" t="str">
        <f ca="1">IF($E346="","",IF($F347="",W346,IF(AND($M347=1,W$9&gt;$B$9),"",IF(AND($M347=1,W$9&lt;=$B$9),LOOKUP(W$9,$A$12:$A$111,$B$12:$B$111),IF(AND($H347=-1,X$9=$R346),"",IF($H347=-1,X346,IF(AND($H347=1,V$9=$R346),$J347,IF($H347=1,W346,""))))))))</f>
        <v/>
      </c>
      <c r="X347" t="str">
        <f ca="1">IF($E346="","",IF($F347="",X346,IF(AND($M347=1,X$9&gt;$B$9),"",IF(AND($M347=1,X$9&lt;=$B$9),LOOKUP(X$9,$A$12:$A$111,$B$12:$B$111),IF(AND($H347=-1,Y$9=$R346),"",IF($H347=-1,Y346,IF(AND($H347=1,W$9=$R346),$J347,IF($H347=1,X346,""))))))))</f>
        <v/>
      </c>
      <c r="Y347" t="str">
        <f ca="1">IF($E346="","",IF($F347="",Y346,IF(AND($M347=1,Y$9&gt;$B$9),"",IF(AND($M347=1,Y$9&lt;=$B$9),LOOKUP(Y$9,$A$12:$A$111,$B$12:$B$111),IF(AND($H347=-1,Z$9=$R346),"",IF($H347=-1,Z346,IF(AND($H347=1,X$9=$R346),$J347,IF($H347=1,Y346,""))))))))</f>
        <v/>
      </c>
      <c r="Z347" t="str">
        <f ca="1">IF($E346="","",IF($F347="",Z346,IF(AND($M347=1,Z$9&gt;$B$9),"",IF(AND($M347=1,Z$9&lt;=$B$9),LOOKUP(Z$9,$A$12:$A$111,$B$12:$B$111),IF(AND($H347=-1,AA$9=$R346),"",IF($H347=-1,AA346,IF(AND($H347=1,Y$9=$R346),$J347,IF($H347=1,Z346,""))))))))</f>
        <v/>
      </c>
      <c r="AA347" t="str">
        <f ca="1">IF($E346="","",IF($F347="",AA346,IF(AND($M347=1,AA$9&gt;$B$9),"",IF(AND($M347=1,AA$9&lt;=$B$9),LOOKUP(AA$9,$A$12:$A$111,$B$12:$B$111),IF(AND($H347=-1,AB$9=$R346),"",IF($H347=-1,AB346,IF(AND($H347=1,Z$9=$R346),$J347,IF($H347=1,AA346,""))))))))</f>
        <v/>
      </c>
      <c r="AB347" t="str">
        <f ca="1">IF($E346="","",IF($F347="",AB346,IF(AND($M347=1,AB$9&gt;$B$9),"",IF(AND($M347=1,AB$9&lt;=$B$9),LOOKUP(AB$9,$A$12:$A$111,$B$12:$B$111),IF(AND($H347=-1,AC$9=$R346),"",IF($H347=-1,AC346,IF(AND($H347=1,AA$9=$R346),$J347,IF($H347=1,AB346,""))))))))</f>
        <v/>
      </c>
      <c r="AC347" t="str">
        <f ca="1">IF($E346="","",IF($F347="",AC346,IF(AND($M347=1,AC$9&gt;$B$9),"",IF(AND($M347=1,AC$9&lt;=$B$9),LOOKUP(AC$9,$A$12:$A$111,$B$12:$B$111),IF(AND($H347=-1,AD$9=$R346),"",IF($H347=-1,AD346,IF(AND($H347=1,AB$9=$R346),$J347,IF($H347=1,AC346,""))))))))</f>
        <v/>
      </c>
      <c r="AD347" t="str">
        <f ca="1">IF($E346="","",IF($F347="",AD346,IF(AND($M347=1,AD$9&gt;$B$9),"",IF(AND($M347=1,AD$9&lt;=$B$9),LOOKUP(AD$9,$A$12:$A$111,$B$12:$B$111),IF(AND($H347=-1,AE$9=$R346),"",IF($H347=-1,AE346,IF(AND($H347=1,AC$9=$R346),$J347,IF($H347=1,AD346,""))))))))</f>
        <v/>
      </c>
      <c r="AE347" t="str">
        <f ca="1">IF($E346="","",IF($F347="",AE346,IF(AND($M347=1,AE$9&gt;$B$9),"",IF(AND($M347=1,AE$9&lt;=$B$9),LOOKUP(AE$9,$A$12:$A$111,$B$12:$B$111),IF(AND($H347=-1,AF$9=$R346),"",IF($H347=-1,AF346,IF(AND($H347=1,AD$9=$R346),$J347,IF($H347=1,AE346,""))))))))</f>
        <v/>
      </c>
      <c r="AF347" t="str">
        <f ca="1">IF($E346="","",IF($F347="",AF346,IF(AND($M347=1,AF$9&gt;$B$9),"",IF(AND($M347=1,AF$9&lt;=$B$9),LOOKUP(AF$9,$A$12:$A$111,$B$12:$B$111),IF(AND($H347=-1,AG$9=$R346),"",IF($H347=-1,AG346,IF(AND($H347=1,AE$9=$R346),$J347,IF($H347=1,AF346,""))))))))</f>
        <v/>
      </c>
      <c r="AG347" t="str">
        <f ca="1">IF($E346="","",IF($F347="",AG346,IF(AND($M347=1,AG$9&gt;$B$9),"",IF(AND($M347=1,AG$9&lt;=$B$9),LOOKUP(AG$9,$A$12:$A$111,$B$12:$B$111),IF(AND($H347=-1,AH$9=$R346),"",IF($H347=-1,AH346,IF(AND($H347=1,AF$9=$R346),$J347,IF($H347=1,AG346,""))))))))</f>
        <v/>
      </c>
      <c r="AH347" t="str">
        <f ca="1">IF($E346="","",IF($F347="",AH346,IF(AND($M347=1,AH$9&gt;$B$9),"",IF(AND($M347=1,AH$9&lt;=$B$9),LOOKUP(AH$9,$A$12:$A$111,$B$12:$B$111),IF(AND($H347=-1,AI$9=$R346),"",IF($H347=-1,AI346,IF(AND($H347=1,AG$9=$R346),$J347,IF($H347=1,AH346,""))))))))</f>
        <v/>
      </c>
      <c r="AI347" t="str">
        <f ca="1">IF($E346="","",IF($F347="",AI346,IF(AND($M347=1,AI$9&gt;$B$9),"",IF(AND($M347=1,AI$9&lt;=$B$9),LOOKUP(AI$9,$A$12:$A$111,$B$12:$B$111),IF(AND($H347=-1,AJ$9=$R346),"",IF($H347=-1,AJ346,IF(AND($H347=1,AH$9=$R346),$J347,IF($H347=1,AI346,""))))))))</f>
        <v/>
      </c>
      <c r="AJ347" t="str">
        <f ca="1">IF($E346="","",IF($F347="",AJ346,IF(AND($M347=1,AJ$9&gt;$B$9),"",IF(AND($M347=1,AJ$9&lt;=$B$9),LOOKUP(AJ$9,$A$12:$A$111,$B$12:$B$111),IF(AND($H347=-1,AK$9=$R346),"",IF($H347=-1,AK346,IF(AND($H347=1,AI$9=$R346),$J347,IF($H347=1,AJ346,""))))))))</f>
        <v/>
      </c>
      <c r="AK347" t="str">
        <f ca="1">IF($E346="","",IF($F347="",AK346,IF(AND($M347=1,AK$9&gt;$B$9),"",IF(AND($M347=1,AK$9&lt;=$B$9),LOOKUP(AK$9,$A$12:$A$111,$B$12:$B$111),IF(AND($H347=-1,AL$9=$R346),"",IF($H347=-1,AL346,IF(AND($H347=1,AJ$9=$R346),$J347,IF($H347=1,AK346,""))))))))</f>
        <v/>
      </c>
      <c r="AL347" t="str">
        <f ca="1">IF($E346="","",IF($F347="",AL346,IF(AND($M347=1,AL$9&gt;$B$9),"",IF(AND($M347=1,AL$9&lt;=$B$9),LOOKUP(AL$9,$A$12:$A$111,$B$12:$B$111),IF(AND($H347=-1,AM$9=$R346),"",IF($H347=-1,AM346,IF(AND($H347=1,AK$9=$R346),$J347,IF($H347=1,AL346,""))))))))</f>
        <v/>
      </c>
      <c r="AM347" t="str">
        <f ca="1">IF($E346="","",IF($F347="",AM346,IF(AND($M347=1,AM$9&gt;$B$9),"",IF(AND($M347=1,AM$9&lt;=$B$9),LOOKUP(AM$9,$A$12:$A$111,$B$12:$B$111),IF(AND($H347=-1,AN$9=$R346),"",IF($H347=-1,AN346,IF(AND($H347=1,AL$9=$R346),$J347,IF($H347=1,AM346,""))))))))</f>
        <v/>
      </c>
      <c r="AN347" t="str">
        <f ca="1">IF($E346="","",IF($F347="",AN346,IF(AND($M347=1,AN$9&gt;$B$9),"",IF(AND($M347=1,AN$9&lt;=$B$9),LOOKUP(AN$9,$A$12:$A$111,$B$12:$B$111),IF(AND($H347=-1,AO$9=$R346),"",IF($H347=-1,AO346,IF(AND($H347=1,AM$9=$R346),$J347,IF($H347=1,AN346,""))))))))</f>
        <v/>
      </c>
      <c r="AO347" t="str">
        <f ca="1">IF($E346="","",IF($F347="",AO346,IF(AND($M347=1,AO$9&gt;$B$9),"",IF(AND($M347=1,AO$9&lt;=$B$9),LOOKUP(AO$9,$A$12:$A$111,$B$12:$B$111),IF(AND($H347=-1,AP$9=$R346),"",IF($H347=-1,AP346,IF(AND($H347=1,AN$9=$R346),$J347,IF($H347=1,AO346,""))))))))</f>
        <v/>
      </c>
      <c r="AP347" t="str">
        <f ca="1">IF($E346="","",IF($F347="",AP346,IF(AND($M347=1,AP$9&gt;$B$9),"",IF(AND($M347=1,AP$9&lt;=$B$9),LOOKUP(AP$9,$A$12:$A$111,$B$12:$B$111),IF(AND($H347=-1,AQ$9=$R346),"",IF($H347=-1,AQ346,IF(AND($H347=1,AO$9=$R346),$J347,IF($H347=1,AP346,""))))))))</f>
        <v/>
      </c>
      <c r="AQ347" t="str">
        <f ca="1">IF($E346="","",IF($F347="",AQ346,IF(AND($M347=1,AQ$9&gt;$B$9),"",IF(AND($M347=1,AQ$9&lt;=$B$9),LOOKUP(AQ$9,$A$12:$A$111,$B$12:$B$111),IF(AND($H347=-1,AR$9=$R346),"",IF($H347=-1,AR346,IF(AND($H347=1,AP$9=$R346),$J347,IF($H347=1,AQ346,""))))))))</f>
        <v/>
      </c>
      <c r="AR347" t="str">
        <f ca="1">IF($E346="","",IF($F347="",AR346,IF(AND($M347=1,AR$9&gt;$B$9),"",IF(AND($M347=1,AR$9&lt;=$B$9),LOOKUP(AR$9,$A$12:$A$111,$B$12:$B$111),IF(AND($H347=-1,AS$9=$R346),"",IF($H347=-1,AS346,IF(AND($H347=1,AQ$9=$R346),$J347,IF($H347=1,AR346,""))))))))</f>
        <v/>
      </c>
      <c r="AS347" t="str">
        <f ca="1">IF($E346="","",IF($F347="",AS346,IF(AND($M347=1,AS$9&gt;$B$9),"",IF(AND($M347=1,AS$9&lt;=$B$9),LOOKUP(AS$9,$A$12:$A$111,$B$12:$B$111),IF(AND($H347=-1,AT$9=$R346),"",IF($H347=-1,AT346,IF(AND($H347=1,AR$9=$R346),$J347,IF($H347=1,AS346,""))))))))</f>
        <v/>
      </c>
      <c r="AT347" t="str">
        <f ca="1">IF($E346="","",IF($F347="",AT346,IF(AND($M347=1,AT$9&gt;$B$9),"",IF(AND($M347=1,AT$9&lt;=$B$9),LOOKUP(AT$9,$A$12:$A$111,$B$12:$B$111),IF(AND($H347=-1,AU$9=$R346),"",IF($H347=-1,AU346,IF(AND($H347=1,AS$9=$R346),$J347,IF($H347=1,AT346,""))))))))</f>
        <v/>
      </c>
      <c r="AU347" t="str">
        <f ca="1">IF($E346="","",IF($F347="",AU346,IF(AND($M347=1,AU$9&gt;$B$9),"",IF(AND($M347=1,AU$9&lt;=$B$9),LOOKUP(AU$9,$A$12:$A$111,$B$12:$B$111),IF(AND($H347=-1,AV$9=$R346),"",IF($H347=-1,AV346,IF(AND($H347=1,AT$9=$R346),$J347,IF($H347=1,AU346,""))))))))</f>
        <v/>
      </c>
      <c r="AV347" t="str">
        <f ca="1">IF($E346="","",IF($F347="",AV346,IF(AND($M347=1,AV$9&gt;$B$9),"",IF(AND($M347=1,AV$9&lt;=$B$9),LOOKUP(AV$9,$A$12:$A$111,$B$12:$B$111),IF(AND($H347=-1,AW$9=$R346),"",IF($H347=-1,AW346,IF(AND($H347=1,AU$9=$R346),$J347,IF($H347=1,AV346,""))))))))</f>
        <v/>
      </c>
      <c r="AW347" t="str">
        <f ca="1">IF($E346="","",IF($F347="",AW346,IF(AND($M347=1,AW$9&gt;$B$9),"",IF(AND($M347=1,AW$9&lt;=$B$9),LOOKUP(AW$9,$A$12:$A$111,$B$12:$B$111),IF(AND($H347=-1,AX$9=$R346),"",IF($H347=-1,AX346,IF(AND($H347=1,AV$9=$R346),$J347,IF($H347=1,AW346,""))))))))</f>
        <v/>
      </c>
      <c r="AX347" t="str">
        <f ca="1">IF($E346="","",IF($F347="",AX346,IF(AND($M347=1,AX$9&gt;$B$9),"",IF(AND($M347=1,AX$9&lt;=$B$9),LOOKUP(AX$9,$A$12:$A$111,$B$12:$B$111),IF(AND($H347=-1,AY$9=$R346),"",IF($H347=-1,AY346,IF(AND($H347=1,AW$9=$R346),$J347,IF($H347=1,AX346,""))))))))</f>
        <v/>
      </c>
      <c r="AY347" t="str">
        <f ca="1">IF($E346="","",IF($F347="",AY346,IF(AND($M347=1,AY$9&gt;$B$9),"",IF(AND($M347=1,AY$9&lt;=$B$9),LOOKUP(AY$9,$A$12:$A$111,$B$12:$B$111),IF(AND($H347=-1,AZ$9=$R346),"",IF($H347=-1,AZ346,IF(AND($H347=1,AX$9=$R346),$J347,IF($H347=1,AY346,""))))))))</f>
        <v/>
      </c>
      <c r="AZ347" t="str">
        <f ca="1">IF($E346="","",IF($F347="",AZ346,IF(AND($M347=1,AZ$9&gt;$B$9),"",IF(AND($M347=1,AZ$9&lt;=$B$9),LOOKUP(AZ$9,$A$12:$A$111,$B$12:$B$111),IF(AND($H347=-1,BA$9=$R346),"",IF($H347=-1,BA346,IF(AND($H347=1,AY$9=$R346),$J347,IF($H347=1,AZ346,""))))))))</f>
        <v/>
      </c>
      <c r="BA347" t="str">
        <f ca="1">IF($E346="","",IF($F347="",BA346,IF(AND($M347=1,BA$9&gt;$B$9),"",IF(AND($M347=1,BA$9&lt;=$B$9),LOOKUP(BA$9,$A$12:$A$111,$B$12:$B$111),IF(AND($H347=-1,BB$9=$R346),"",IF($H347=-1,BB346,IF(AND($H347=1,AZ$9=$R346),$J347,IF($H347=1,BA346,""))))))))</f>
        <v/>
      </c>
      <c r="BB347" t="str">
        <f ca="1">IF($E346="","",IF($F347="",BB346,IF(AND($M347=1,BB$9&gt;$B$9),"",IF(AND($M347=1,BB$9&lt;=$B$9),LOOKUP(BB$9,$A$12:$A$111,$B$12:$B$111),IF(AND($H347=-1,BC$9=$R346),"",IF($H347=-1,BC346,IF(AND($H347=1,BA$9=$R346),$J347,IF($H347=1,BB346,""))))))))</f>
        <v/>
      </c>
      <c r="BC347" t="str">
        <f ca="1">IF($E346="","",IF($F347="",BC346,IF(AND($M347=1,BC$9&gt;$B$9),"",IF(AND($M347=1,BC$9&lt;=$B$9),LOOKUP(BC$9,$A$12:$A$111,$B$12:$B$111),IF(AND($H347=-1,BD$9=$R346),"",IF($H347=-1,BD346,IF(AND($H347=1,BB$9=$R346),$J347,IF($H347=1,BC346,""))))))))</f>
        <v/>
      </c>
      <c r="BD347" t="str">
        <f ca="1">IF($E346="","",IF($F347="",BD346,IF(AND($M347=1,BD$9&gt;$B$9),"",IF(AND($M347=1,BD$9&lt;=$B$9),LOOKUP(BD$9,$A$12:$A$111,$B$12:$B$111),IF(AND($H347=-1,BE$9=$R346),"",IF($H347=-1,BE346,IF(AND($H347=1,BC$9=$R346),$J347,IF($H347=1,BD346,""))))))))</f>
        <v/>
      </c>
      <c r="BE347" t="str">
        <f ca="1">IF($E346="","",IF($F347="",BE346,IF(AND($M347=1,BE$9&gt;$B$9),"",IF(AND($M347=1,BE$9&lt;=$B$9),LOOKUP(BE$9,$A$12:$A$111,$B$12:$B$111),IF(AND($H347=-1,BF$9=$R346),"",IF($H347=-1,BF346,IF(AND($H347=1,BD$9=$R346),$J347,IF($H347=1,BE346,""))))))))</f>
        <v/>
      </c>
      <c r="BF347" t="str">
        <f ca="1">IF($E346="","",IF($F347="",BF346,IF(AND($M347=1,BF$9&gt;$B$9),"",IF(AND($M347=1,BF$9&lt;=$B$9),LOOKUP(BF$9,$A$12:$A$111,$B$12:$B$111),IF(AND($H347=-1,BG$9=$R346),"",IF($H347=-1,BG346,IF(AND($H347=1,BE$9=$R346),$J347,IF($H347=1,BF346,""))))))))</f>
        <v/>
      </c>
      <c r="BG347" t="str">
        <f ca="1">IF($E346="","",IF($F347="",BG346,IF(AND($M347=1,BG$9&gt;$B$9),"",IF(AND($M347=1,BG$9&lt;=$B$9),LOOKUP(BG$9,$A$12:$A$111,$B$12:$B$111),IF(AND($H347=-1,BH$9=$R346),"",IF($H347=-1,BH346,IF(AND($H347=1,BF$9=$R346),$J347,IF($H347=1,BG346,""))))))))</f>
        <v/>
      </c>
      <c r="BH347" t="str">
        <f ca="1">IF($E346="","",IF($F347="",BH346,IF(AND($M347=1,BH$9&gt;$B$9),"",IF(AND($M347=1,BH$9&lt;=$B$9),LOOKUP(BH$9,$A$12:$A$111,$B$12:$B$111),IF(AND($H347=-1,BI$9=$R346),"",IF($H347=-1,BI346,IF(AND($H347=1,BG$9=$R346),$J347,IF($H347=1,BH346,""))))))))</f>
        <v/>
      </c>
      <c r="BI347" t="str">
        <f ca="1">IF($E346="","",IF($F347="",BI346,IF(AND($M347=1,BI$9&gt;$B$9),"",IF(AND($M347=1,BI$9&lt;=$B$9),LOOKUP(BI$9,$A$12:$A$111,$B$12:$B$111),IF(AND($H347=-1,BJ$9=$R346),"",IF($H347=-1,BJ346,IF(AND($H347=1,BH$9=$R346),$J347,IF($H347=1,BI346,""))))))))</f>
        <v/>
      </c>
      <c r="BJ347" t="str">
        <f ca="1">IF($E346="","",IF($F347="",BJ346,IF(AND($M347=1,BJ$9&gt;$B$9),"",IF(AND($M347=1,BJ$9&lt;=$B$9),LOOKUP(BJ$9,$A$12:$A$111,$B$12:$B$111),IF(AND($H347=-1,BK$9=$R346),"",IF($H347=-1,BK346,IF(AND($H347=1,BI$9=$R346),$J347,IF($H347=1,BJ346,""))))))))</f>
        <v/>
      </c>
      <c r="BK347" t="str">
        <f ca="1">IF($E346="","",IF($F347="",BK346,IF(AND($M347=1,BK$9&gt;$B$9),"",IF(AND($M347=1,BK$9&lt;=$B$9),LOOKUP(BK$9,$A$12:$A$111,$B$12:$B$111),IF(AND($H347=-1,BL$9=$R346),"",IF($H347=-1,BL346,IF(AND($H347=1,BJ$9=$R346),$J347,IF($H347=1,BK346,""))))))))</f>
        <v/>
      </c>
      <c r="BL347" t="str">
        <f ca="1">IF($E346="","",IF($F347="",BL346,IF(AND($M347=1,BL$9&gt;$B$9),"",IF(AND($M347=1,BL$9&lt;=$B$9),LOOKUP(BL$9,$A$12:$A$111,$B$12:$B$111),IF(AND($H347=-1,BM$9=$R346),"",IF($H347=-1,BM346,IF(AND($H347=1,BK$9=$R346),$J347,IF($H347=1,BL346,""))))))))</f>
        <v/>
      </c>
      <c r="BM347" t="str">
        <f ca="1">IF($E346="","",IF($F347="",BM346,IF(AND($M347=1,BM$9&gt;$B$9),"",IF(AND($M347=1,BM$9&lt;=$B$9),LOOKUP(BM$9,$A$12:$A$111,$B$12:$B$111),IF(AND($H347=-1,BN$9=$R346),"",IF($H347=-1,BN346,IF(AND($H347=1,BL$9=$R346),$J347,IF($H347=1,BM346,""))))))))</f>
        <v/>
      </c>
      <c r="BN347">
        <f ca="1">IF($E346="","",IF($F347="",BN346,IF(AND($M347=1,BN$9&gt;$B$9),"",IF(AND($M347=1,BN$9&lt;=$B$9),LOOKUP(BN$9,$A$12:$A$111,$B$12:$B$111),IF(AND($H347=-1,BO$9=$R346),"",IF($H347=-1,BO346,IF(AND($H347=1,BM$9=$R346),$J347,IF($H347=1,BN346,""))))))))</f>
        <v>0</v>
      </c>
      <c r="BO347">
        <f ca="1">IF($E346="","",IF($F347="",BO346,IF(AND($M347=1,BO$9&gt;$B$9),"",IF(AND($M347=1,BO$9&lt;=$B$9),LOOKUP(BO$9,$A$12:$A$111,$B$12:$B$111),IF(AND($H347=-1,BP$9=$R346),"",IF($H347=-1,BP346,IF(AND($H347=1,BN$9=$R346),$J347,IF($H347=1,BO346,""))))))))</f>
        <v>0</v>
      </c>
      <c r="BP347">
        <f ca="1">IF($E346="","",IF($F347="",BP346,IF(AND($M347=1,BP$9&gt;$B$9),"",IF(AND($M347=1,BP$9&lt;=$B$9),LOOKUP(BP$9,$A$12:$A$111,$B$12:$B$111),IF(AND($H347=-1,BQ$9=$R346),"",IF($H347=-1,BQ346,IF(AND($H347=1,BO$9=$R346),$J347,IF($H347=1,BP346,""))))))))</f>
        <v>0</v>
      </c>
    </row>
    <row r="348" spans="4:68" x14ac:dyDescent="0.25">
      <c r="D348" s="4">
        <v>338</v>
      </c>
      <c r="E348" s="1">
        <f t="shared" ca="1" si="48"/>
        <v>19</v>
      </c>
      <c r="F348" t="str">
        <f ca="1">IF(E347="","",IF(AND(B$3="Last",G347="Zero"),F347,IF(B$3="Last",G347,IF(AND(B$3="2nd last",G346="Zero"),F347,IF(B$3="2nd last",G346,IF(AND(B$3="Opposite",G347="Zero"),F347,IF(AND(B$3="Opposite",G347="Red"),"Black",IF(AND(B$3="Opposite",G347="Black"),"Red",IF(AND(B$3="Opposite",G347="Odd"),"Even",IF(AND(B$3="Opposite",G347="Even"),"Odd",IF(AND(B$3="Opposite",G347="High"),"Low",IF(AND(B$3="Opposite",G347="Low"),"High",IF(COUNTIF(Refs!$E$5:$I$6,B$3)=1,RevLab!B$3,"")))))))))))))</f>
        <v>Black</v>
      </c>
      <c r="G348" t="str">
        <f ca="1">IF(E348="","",IF(B$2="Red/Black",LOOKUP(E348,Refs!D:D,Refs!F:F),IF(B$2="High/Low",LOOKUP(E348,Refs!D:D,Refs!H:H),IF(B$2="Odd/Even",LOOKUP(E348,Refs!D:D,Refs!J:J),""))))</f>
        <v>Red</v>
      </c>
      <c r="H348">
        <f t="shared" ca="1" si="49"/>
        <v>-1</v>
      </c>
      <c r="I348">
        <f ca="1">IF(E347="","",IF(F348="","",IF(AND(R347&gt;1,P347+Q347&gt;=$B$4),$B$4,IF(R347=1,P347,P347+Q347))))</f>
        <v>12</v>
      </c>
      <c r="J348">
        <f t="shared" ca="1" si="50"/>
        <v>-12</v>
      </c>
      <c r="K348">
        <f t="shared" ca="1" si="52"/>
        <v>-404</v>
      </c>
      <c r="L348">
        <f t="shared" ca="1" si="53"/>
        <v>86</v>
      </c>
      <c r="M348">
        <f t="shared" ca="1" si="51"/>
        <v>0</v>
      </c>
      <c r="P348">
        <f t="shared" ca="1" si="45"/>
        <v>6</v>
      </c>
      <c r="Q348">
        <f t="shared" ca="1" si="46"/>
        <v>6</v>
      </c>
      <c r="R348" s="2">
        <f t="shared" ca="1" si="47"/>
        <v>1</v>
      </c>
      <c r="S348" s="4">
        <f ca="1">IF(E347="","",IF($F348="",S347,IF($M348=1,LOOKUP(S$9,$A$12:$A$111,$B$12:$B$111),IF(AND($H348=-1,T$9=$R347),"",IF($H348=-1,T347,IF($H348=1,S347))))))</f>
        <v>6</v>
      </c>
      <c r="T348" t="str">
        <f ca="1">IF($E347="","",IF($F348="",T347,IF(AND($M348=1,T$9&gt;$B$9),"",IF(AND($M348=1,T$9&lt;=$B$9),LOOKUP(T$9,$A$12:$A$111,$B$12:$B$111),IF(AND($H348=-1,U$9=$R347),"",IF($H348=-1,U347,IF(AND($H348=1,S$9=$R347),$J348,IF($H348=1,T347,""))))))))</f>
        <v/>
      </c>
      <c r="U348" t="str">
        <f ca="1">IF($E347="","",IF($F348="",U347,IF(AND($M348=1,U$9&gt;$B$9),"",IF(AND($M348=1,U$9&lt;=$B$9),LOOKUP(U$9,$A$12:$A$111,$B$12:$B$111),IF(AND($H348=-1,V$9=$R347),"",IF($H348=-1,V347,IF(AND($H348=1,T$9=$R347),$J348,IF($H348=1,U347,""))))))))</f>
        <v/>
      </c>
      <c r="V348" t="str">
        <f ca="1">IF($E347="","",IF($F348="",V347,IF(AND($M348=1,V$9&gt;$B$9),"",IF(AND($M348=1,V$9&lt;=$B$9),LOOKUP(V$9,$A$12:$A$111,$B$12:$B$111),IF(AND($H348=-1,W$9=$R347),"",IF($H348=-1,W347,IF(AND($H348=1,U$9=$R347),$J348,IF($H348=1,V347,""))))))))</f>
        <v/>
      </c>
      <c r="W348" t="str">
        <f ca="1">IF($E347="","",IF($F348="",W347,IF(AND($M348=1,W$9&gt;$B$9),"",IF(AND($M348=1,W$9&lt;=$B$9),LOOKUP(W$9,$A$12:$A$111,$B$12:$B$111),IF(AND($H348=-1,X$9=$R347),"",IF($H348=-1,X347,IF(AND($H348=1,V$9=$R347),$J348,IF($H348=1,W347,""))))))))</f>
        <v/>
      </c>
      <c r="X348" t="str">
        <f ca="1">IF($E347="","",IF($F348="",X347,IF(AND($M348=1,X$9&gt;$B$9),"",IF(AND($M348=1,X$9&lt;=$B$9),LOOKUP(X$9,$A$12:$A$111,$B$12:$B$111),IF(AND($H348=-1,Y$9=$R347),"",IF($H348=-1,Y347,IF(AND($H348=1,W$9=$R347),$J348,IF($H348=1,X347,""))))))))</f>
        <v/>
      </c>
      <c r="Y348" t="str">
        <f ca="1">IF($E347="","",IF($F348="",Y347,IF(AND($M348=1,Y$9&gt;$B$9),"",IF(AND($M348=1,Y$9&lt;=$B$9),LOOKUP(Y$9,$A$12:$A$111,$B$12:$B$111),IF(AND($H348=-1,Z$9=$R347),"",IF($H348=-1,Z347,IF(AND($H348=1,X$9=$R347),$J348,IF($H348=1,Y347,""))))))))</f>
        <v/>
      </c>
      <c r="Z348" t="str">
        <f ca="1">IF($E347="","",IF($F348="",Z347,IF(AND($M348=1,Z$9&gt;$B$9),"",IF(AND($M348=1,Z$9&lt;=$B$9),LOOKUP(Z$9,$A$12:$A$111,$B$12:$B$111),IF(AND($H348=-1,AA$9=$R347),"",IF($H348=-1,AA347,IF(AND($H348=1,Y$9=$R347),$J348,IF($H348=1,Z347,""))))))))</f>
        <v/>
      </c>
      <c r="AA348" t="str">
        <f ca="1">IF($E347="","",IF($F348="",AA347,IF(AND($M348=1,AA$9&gt;$B$9),"",IF(AND($M348=1,AA$9&lt;=$B$9),LOOKUP(AA$9,$A$12:$A$111,$B$12:$B$111),IF(AND($H348=-1,AB$9=$R347),"",IF($H348=-1,AB347,IF(AND($H348=1,Z$9=$R347),$J348,IF($H348=1,AA347,""))))))))</f>
        <v/>
      </c>
      <c r="AB348" t="str">
        <f ca="1">IF($E347="","",IF($F348="",AB347,IF(AND($M348=1,AB$9&gt;$B$9),"",IF(AND($M348=1,AB$9&lt;=$B$9),LOOKUP(AB$9,$A$12:$A$111,$B$12:$B$111),IF(AND($H348=-1,AC$9=$R347),"",IF($H348=-1,AC347,IF(AND($H348=1,AA$9=$R347),$J348,IF($H348=1,AB347,""))))))))</f>
        <v/>
      </c>
      <c r="AC348" t="str">
        <f ca="1">IF($E347="","",IF($F348="",AC347,IF(AND($M348=1,AC$9&gt;$B$9),"",IF(AND($M348=1,AC$9&lt;=$B$9),LOOKUP(AC$9,$A$12:$A$111,$B$12:$B$111),IF(AND($H348=-1,AD$9=$R347),"",IF($H348=-1,AD347,IF(AND($H348=1,AB$9=$R347),$J348,IF($H348=1,AC347,""))))))))</f>
        <v/>
      </c>
      <c r="AD348" t="str">
        <f ca="1">IF($E347="","",IF($F348="",AD347,IF(AND($M348=1,AD$9&gt;$B$9),"",IF(AND($M348=1,AD$9&lt;=$B$9),LOOKUP(AD$9,$A$12:$A$111,$B$12:$B$111),IF(AND($H348=-1,AE$9=$R347),"",IF($H348=-1,AE347,IF(AND($H348=1,AC$9=$R347),$J348,IF($H348=1,AD347,""))))))))</f>
        <v/>
      </c>
      <c r="AE348" t="str">
        <f ca="1">IF($E347="","",IF($F348="",AE347,IF(AND($M348=1,AE$9&gt;$B$9),"",IF(AND($M348=1,AE$9&lt;=$B$9),LOOKUP(AE$9,$A$12:$A$111,$B$12:$B$111),IF(AND($H348=-1,AF$9=$R347),"",IF($H348=-1,AF347,IF(AND($H348=1,AD$9=$R347),$J348,IF($H348=1,AE347,""))))))))</f>
        <v/>
      </c>
      <c r="AF348" t="str">
        <f ca="1">IF($E347="","",IF($F348="",AF347,IF(AND($M348=1,AF$9&gt;$B$9),"",IF(AND($M348=1,AF$9&lt;=$B$9),LOOKUP(AF$9,$A$12:$A$111,$B$12:$B$111),IF(AND($H348=-1,AG$9=$R347),"",IF($H348=-1,AG347,IF(AND($H348=1,AE$9=$R347),$J348,IF($H348=1,AF347,""))))))))</f>
        <v/>
      </c>
      <c r="AG348" t="str">
        <f ca="1">IF($E347="","",IF($F348="",AG347,IF(AND($M348=1,AG$9&gt;$B$9),"",IF(AND($M348=1,AG$9&lt;=$B$9),LOOKUP(AG$9,$A$12:$A$111,$B$12:$B$111),IF(AND($H348=-1,AH$9=$R347),"",IF($H348=-1,AH347,IF(AND($H348=1,AF$9=$R347),$J348,IF($H348=1,AG347,""))))))))</f>
        <v/>
      </c>
      <c r="AH348" t="str">
        <f ca="1">IF($E347="","",IF($F348="",AH347,IF(AND($M348=1,AH$9&gt;$B$9),"",IF(AND($M348=1,AH$9&lt;=$B$9),LOOKUP(AH$9,$A$12:$A$111,$B$12:$B$111),IF(AND($H348=-1,AI$9=$R347),"",IF($H348=-1,AI347,IF(AND($H348=1,AG$9=$R347),$J348,IF($H348=1,AH347,""))))))))</f>
        <v/>
      </c>
      <c r="AI348" t="str">
        <f ca="1">IF($E347="","",IF($F348="",AI347,IF(AND($M348=1,AI$9&gt;$B$9),"",IF(AND($M348=1,AI$9&lt;=$B$9),LOOKUP(AI$9,$A$12:$A$111,$B$12:$B$111),IF(AND($H348=-1,AJ$9=$R347),"",IF($H348=-1,AJ347,IF(AND($H348=1,AH$9=$R347),$J348,IF($H348=1,AI347,""))))))))</f>
        <v/>
      </c>
      <c r="AJ348" t="str">
        <f ca="1">IF($E347="","",IF($F348="",AJ347,IF(AND($M348=1,AJ$9&gt;$B$9),"",IF(AND($M348=1,AJ$9&lt;=$B$9),LOOKUP(AJ$9,$A$12:$A$111,$B$12:$B$111),IF(AND($H348=-1,AK$9=$R347),"",IF($H348=-1,AK347,IF(AND($H348=1,AI$9=$R347),$J348,IF($H348=1,AJ347,""))))))))</f>
        <v/>
      </c>
      <c r="AK348" t="str">
        <f ca="1">IF($E347="","",IF($F348="",AK347,IF(AND($M348=1,AK$9&gt;$B$9),"",IF(AND($M348=1,AK$9&lt;=$B$9),LOOKUP(AK$9,$A$12:$A$111,$B$12:$B$111),IF(AND($H348=-1,AL$9=$R347),"",IF($H348=-1,AL347,IF(AND($H348=1,AJ$9=$R347),$J348,IF($H348=1,AK347,""))))))))</f>
        <v/>
      </c>
      <c r="AL348" t="str">
        <f ca="1">IF($E347="","",IF($F348="",AL347,IF(AND($M348=1,AL$9&gt;$B$9),"",IF(AND($M348=1,AL$9&lt;=$B$9),LOOKUP(AL$9,$A$12:$A$111,$B$12:$B$111),IF(AND($H348=-1,AM$9=$R347),"",IF($H348=-1,AM347,IF(AND($H348=1,AK$9=$R347),$J348,IF($H348=1,AL347,""))))))))</f>
        <v/>
      </c>
      <c r="AM348" t="str">
        <f ca="1">IF($E347="","",IF($F348="",AM347,IF(AND($M348=1,AM$9&gt;$B$9),"",IF(AND($M348=1,AM$9&lt;=$B$9),LOOKUP(AM$9,$A$12:$A$111,$B$12:$B$111),IF(AND($H348=-1,AN$9=$R347),"",IF($H348=-1,AN347,IF(AND($H348=1,AL$9=$R347),$J348,IF($H348=1,AM347,""))))))))</f>
        <v/>
      </c>
      <c r="AN348" t="str">
        <f ca="1">IF($E347="","",IF($F348="",AN347,IF(AND($M348=1,AN$9&gt;$B$9),"",IF(AND($M348=1,AN$9&lt;=$B$9),LOOKUP(AN$9,$A$12:$A$111,$B$12:$B$111),IF(AND($H348=-1,AO$9=$R347),"",IF($H348=-1,AO347,IF(AND($H348=1,AM$9=$R347),$J348,IF($H348=1,AN347,""))))))))</f>
        <v/>
      </c>
      <c r="AO348" t="str">
        <f ca="1">IF($E347="","",IF($F348="",AO347,IF(AND($M348=1,AO$9&gt;$B$9),"",IF(AND($M348=1,AO$9&lt;=$B$9),LOOKUP(AO$9,$A$12:$A$111,$B$12:$B$111),IF(AND($H348=-1,AP$9=$R347),"",IF($H348=-1,AP347,IF(AND($H348=1,AN$9=$R347),$J348,IF($H348=1,AO347,""))))))))</f>
        <v/>
      </c>
      <c r="AP348" t="str">
        <f ca="1">IF($E347="","",IF($F348="",AP347,IF(AND($M348=1,AP$9&gt;$B$9),"",IF(AND($M348=1,AP$9&lt;=$B$9),LOOKUP(AP$9,$A$12:$A$111,$B$12:$B$111),IF(AND($H348=-1,AQ$9=$R347),"",IF($H348=-1,AQ347,IF(AND($H348=1,AO$9=$R347),$J348,IF($H348=1,AP347,""))))))))</f>
        <v/>
      </c>
      <c r="AQ348" t="str">
        <f ca="1">IF($E347="","",IF($F348="",AQ347,IF(AND($M348=1,AQ$9&gt;$B$9),"",IF(AND($M348=1,AQ$9&lt;=$B$9),LOOKUP(AQ$9,$A$12:$A$111,$B$12:$B$111),IF(AND($H348=-1,AR$9=$R347),"",IF($H348=-1,AR347,IF(AND($H348=1,AP$9=$R347),$J348,IF($H348=1,AQ347,""))))))))</f>
        <v/>
      </c>
      <c r="AR348" t="str">
        <f ca="1">IF($E347="","",IF($F348="",AR347,IF(AND($M348=1,AR$9&gt;$B$9),"",IF(AND($M348=1,AR$9&lt;=$B$9),LOOKUP(AR$9,$A$12:$A$111,$B$12:$B$111),IF(AND($H348=-1,AS$9=$R347),"",IF($H348=-1,AS347,IF(AND($H348=1,AQ$9=$R347),$J348,IF($H348=1,AR347,""))))))))</f>
        <v/>
      </c>
      <c r="AS348" t="str">
        <f ca="1">IF($E347="","",IF($F348="",AS347,IF(AND($M348=1,AS$9&gt;$B$9),"",IF(AND($M348=1,AS$9&lt;=$B$9),LOOKUP(AS$9,$A$12:$A$111,$B$12:$B$111),IF(AND($H348=-1,AT$9=$R347),"",IF($H348=-1,AT347,IF(AND($H348=1,AR$9=$R347),$J348,IF($H348=1,AS347,""))))))))</f>
        <v/>
      </c>
      <c r="AT348" t="str">
        <f ca="1">IF($E347="","",IF($F348="",AT347,IF(AND($M348=1,AT$9&gt;$B$9),"",IF(AND($M348=1,AT$9&lt;=$B$9),LOOKUP(AT$9,$A$12:$A$111,$B$12:$B$111),IF(AND($H348=-1,AU$9=$R347),"",IF($H348=-1,AU347,IF(AND($H348=1,AS$9=$R347),$J348,IF($H348=1,AT347,""))))))))</f>
        <v/>
      </c>
      <c r="AU348" t="str">
        <f ca="1">IF($E347="","",IF($F348="",AU347,IF(AND($M348=1,AU$9&gt;$B$9),"",IF(AND($M348=1,AU$9&lt;=$B$9),LOOKUP(AU$9,$A$12:$A$111,$B$12:$B$111),IF(AND($H348=-1,AV$9=$R347),"",IF($H348=-1,AV347,IF(AND($H348=1,AT$9=$R347),$J348,IF($H348=1,AU347,""))))))))</f>
        <v/>
      </c>
      <c r="AV348" t="str">
        <f ca="1">IF($E347="","",IF($F348="",AV347,IF(AND($M348=1,AV$9&gt;$B$9),"",IF(AND($M348=1,AV$9&lt;=$B$9),LOOKUP(AV$9,$A$12:$A$111,$B$12:$B$111),IF(AND($H348=-1,AW$9=$R347),"",IF($H348=-1,AW347,IF(AND($H348=1,AU$9=$R347),$J348,IF($H348=1,AV347,""))))))))</f>
        <v/>
      </c>
      <c r="AW348" t="str">
        <f ca="1">IF($E347="","",IF($F348="",AW347,IF(AND($M348=1,AW$9&gt;$B$9),"",IF(AND($M348=1,AW$9&lt;=$B$9),LOOKUP(AW$9,$A$12:$A$111,$B$12:$B$111),IF(AND($H348=-1,AX$9=$R347),"",IF($H348=-1,AX347,IF(AND($H348=1,AV$9=$R347),$J348,IF($H348=1,AW347,""))))))))</f>
        <v/>
      </c>
      <c r="AX348" t="str">
        <f ca="1">IF($E347="","",IF($F348="",AX347,IF(AND($M348=1,AX$9&gt;$B$9),"",IF(AND($M348=1,AX$9&lt;=$B$9),LOOKUP(AX$9,$A$12:$A$111,$B$12:$B$111),IF(AND($H348=-1,AY$9=$R347),"",IF($H348=-1,AY347,IF(AND($H348=1,AW$9=$R347),$J348,IF($H348=1,AX347,""))))))))</f>
        <v/>
      </c>
      <c r="AY348" t="str">
        <f ca="1">IF($E347="","",IF($F348="",AY347,IF(AND($M348=1,AY$9&gt;$B$9),"",IF(AND($M348=1,AY$9&lt;=$B$9),LOOKUP(AY$9,$A$12:$A$111,$B$12:$B$111),IF(AND($H348=-1,AZ$9=$R347),"",IF($H348=-1,AZ347,IF(AND($H348=1,AX$9=$R347),$J348,IF($H348=1,AY347,""))))))))</f>
        <v/>
      </c>
      <c r="AZ348" t="str">
        <f ca="1">IF($E347="","",IF($F348="",AZ347,IF(AND($M348=1,AZ$9&gt;$B$9),"",IF(AND($M348=1,AZ$9&lt;=$B$9),LOOKUP(AZ$9,$A$12:$A$111,$B$12:$B$111),IF(AND($H348=-1,BA$9=$R347),"",IF($H348=-1,BA347,IF(AND($H348=1,AY$9=$R347),$J348,IF($H348=1,AZ347,""))))))))</f>
        <v/>
      </c>
      <c r="BA348" t="str">
        <f ca="1">IF($E347="","",IF($F348="",BA347,IF(AND($M348=1,BA$9&gt;$B$9),"",IF(AND($M348=1,BA$9&lt;=$B$9),LOOKUP(BA$9,$A$12:$A$111,$B$12:$B$111),IF(AND($H348=-1,BB$9=$R347),"",IF($H348=-1,BB347,IF(AND($H348=1,AZ$9=$R347),$J348,IF($H348=1,BA347,""))))))))</f>
        <v/>
      </c>
      <c r="BB348" t="str">
        <f ca="1">IF($E347="","",IF($F348="",BB347,IF(AND($M348=1,BB$9&gt;$B$9),"",IF(AND($M348=1,BB$9&lt;=$B$9),LOOKUP(BB$9,$A$12:$A$111,$B$12:$B$111),IF(AND($H348=-1,BC$9=$R347),"",IF($H348=-1,BC347,IF(AND($H348=1,BA$9=$R347),$J348,IF($H348=1,BB347,""))))))))</f>
        <v/>
      </c>
      <c r="BC348" t="str">
        <f ca="1">IF($E347="","",IF($F348="",BC347,IF(AND($M348=1,BC$9&gt;$B$9),"",IF(AND($M348=1,BC$9&lt;=$B$9),LOOKUP(BC$9,$A$12:$A$111,$B$12:$B$111),IF(AND($H348=-1,BD$9=$R347),"",IF($H348=-1,BD347,IF(AND($H348=1,BB$9=$R347),$J348,IF($H348=1,BC347,""))))))))</f>
        <v/>
      </c>
      <c r="BD348" t="str">
        <f ca="1">IF($E347="","",IF($F348="",BD347,IF(AND($M348=1,BD$9&gt;$B$9),"",IF(AND($M348=1,BD$9&lt;=$B$9),LOOKUP(BD$9,$A$12:$A$111,$B$12:$B$111),IF(AND($H348=-1,BE$9=$R347),"",IF($H348=-1,BE347,IF(AND($H348=1,BC$9=$R347),$J348,IF($H348=1,BD347,""))))))))</f>
        <v/>
      </c>
      <c r="BE348" t="str">
        <f ca="1">IF($E347="","",IF($F348="",BE347,IF(AND($M348=1,BE$9&gt;$B$9),"",IF(AND($M348=1,BE$9&lt;=$B$9),LOOKUP(BE$9,$A$12:$A$111,$B$12:$B$111),IF(AND($H348=-1,BF$9=$R347),"",IF($H348=-1,BF347,IF(AND($H348=1,BD$9=$R347),$J348,IF($H348=1,BE347,""))))))))</f>
        <v/>
      </c>
      <c r="BF348" t="str">
        <f ca="1">IF($E347="","",IF($F348="",BF347,IF(AND($M348=1,BF$9&gt;$B$9),"",IF(AND($M348=1,BF$9&lt;=$B$9),LOOKUP(BF$9,$A$12:$A$111,$B$12:$B$111),IF(AND($H348=-1,BG$9=$R347),"",IF($H348=-1,BG347,IF(AND($H348=1,BE$9=$R347),$J348,IF($H348=1,BF347,""))))))))</f>
        <v/>
      </c>
      <c r="BG348" t="str">
        <f ca="1">IF($E347="","",IF($F348="",BG347,IF(AND($M348=1,BG$9&gt;$B$9),"",IF(AND($M348=1,BG$9&lt;=$B$9),LOOKUP(BG$9,$A$12:$A$111,$B$12:$B$111),IF(AND($H348=-1,BH$9=$R347),"",IF($H348=-1,BH347,IF(AND($H348=1,BF$9=$R347),$J348,IF($H348=1,BG347,""))))))))</f>
        <v/>
      </c>
      <c r="BH348" t="str">
        <f ca="1">IF($E347="","",IF($F348="",BH347,IF(AND($M348=1,BH$9&gt;$B$9),"",IF(AND($M348=1,BH$9&lt;=$B$9),LOOKUP(BH$9,$A$12:$A$111,$B$12:$B$111),IF(AND($H348=-1,BI$9=$R347),"",IF($H348=-1,BI347,IF(AND($H348=1,BG$9=$R347),$J348,IF($H348=1,BH347,""))))))))</f>
        <v/>
      </c>
      <c r="BI348" t="str">
        <f ca="1">IF($E347="","",IF($F348="",BI347,IF(AND($M348=1,BI$9&gt;$B$9),"",IF(AND($M348=1,BI$9&lt;=$B$9),LOOKUP(BI$9,$A$12:$A$111,$B$12:$B$111),IF(AND($H348=-1,BJ$9=$R347),"",IF($H348=-1,BJ347,IF(AND($H348=1,BH$9=$R347),$J348,IF($H348=1,BI347,""))))))))</f>
        <v/>
      </c>
      <c r="BJ348" t="str">
        <f ca="1">IF($E347="","",IF($F348="",BJ347,IF(AND($M348=1,BJ$9&gt;$B$9),"",IF(AND($M348=1,BJ$9&lt;=$B$9),LOOKUP(BJ$9,$A$12:$A$111,$B$12:$B$111),IF(AND($H348=-1,BK$9=$R347),"",IF($H348=-1,BK347,IF(AND($H348=1,BI$9=$R347),$J348,IF($H348=1,BJ347,""))))))))</f>
        <v/>
      </c>
      <c r="BK348" t="str">
        <f ca="1">IF($E347="","",IF($F348="",BK347,IF(AND($M348=1,BK$9&gt;$B$9),"",IF(AND($M348=1,BK$9&lt;=$B$9),LOOKUP(BK$9,$A$12:$A$111,$B$12:$B$111),IF(AND($H348=-1,BL$9=$R347),"",IF($H348=-1,BL347,IF(AND($H348=1,BJ$9=$R347),$J348,IF($H348=1,BK347,""))))))))</f>
        <v/>
      </c>
      <c r="BL348" t="str">
        <f ca="1">IF($E347="","",IF($F348="",BL347,IF(AND($M348=1,BL$9&gt;$B$9),"",IF(AND($M348=1,BL$9&lt;=$B$9),LOOKUP(BL$9,$A$12:$A$111,$B$12:$B$111),IF(AND($H348=-1,BM$9=$R347),"",IF($H348=-1,BM347,IF(AND($H348=1,BK$9=$R347),$J348,IF($H348=1,BL347,""))))))))</f>
        <v/>
      </c>
      <c r="BM348">
        <f ca="1">IF($E347="","",IF($F348="",BM347,IF(AND($M348=1,BM$9&gt;$B$9),"",IF(AND($M348=1,BM$9&lt;=$B$9),LOOKUP(BM$9,$A$12:$A$111,$B$12:$B$111),IF(AND($H348=-1,BN$9=$R347),"",IF($H348=-1,BN347,IF(AND($H348=1,BL$9=$R347),$J348,IF($H348=1,BM347,""))))))))</f>
        <v>0</v>
      </c>
      <c r="BN348">
        <f ca="1">IF($E347="","",IF($F348="",BN347,IF(AND($M348=1,BN$9&gt;$B$9),"",IF(AND($M348=1,BN$9&lt;=$B$9),LOOKUP(BN$9,$A$12:$A$111,$B$12:$B$111),IF(AND($H348=-1,BO$9=$R347),"",IF($H348=-1,BO347,IF(AND($H348=1,BM$9=$R347),$J348,IF($H348=1,BN347,""))))))))</f>
        <v>0</v>
      </c>
      <c r="BO348">
        <f ca="1">IF($E347="","",IF($F348="",BO347,IF(AND($M348=1,BO$9&gt;$B$9),"",IF(AND($M348=1,BO$9&lt;=$B$9),LOOKUP(BO$9,$A$12:$A$111,$B$12:$B$111),IF(AND($H348=-1,BP$9=$R347),"",IF($H348=-1,BP347,IF(AND($H348=1,BN$9=$R347),$J348,IF($H348=1,BO347,""))))))))</f>
        <v>0</v>
      </c>
      <c r="BP348">
        <f ca="1">IF($E347="","",IF($F348="",BP347,IF(AND($M348=1,BP$9&gt;$B$9),"",IF(AND($M348=1,BP$9&lt;=$B$9),LOOKUP(BP$9,$A$12:$A$111,$B$12:$B$111),IF(AND($H348=-1,BQ$9=$R347),"",IF($H348=-1,BQ347,IF(AND($H348=1,BO$9=$R347),$J348,IF($H348=1,BP347,""))))))))</f>
        <v>0</v>
      </c>
    </row>
    <row r="349" spans="4:68" x14ac:dyDescent="0.25">
      <c r="D349" s="4">
        <v>339</v>
      </c>
      <c r="E349" s="1">
        <f t="shared" ca="1" si="48"/>
        <v>32</v>
      </c>
      <c r="F349" t="str">
        <f ca="1">IF(E348="","",IF(AND(B$3="Last",G348="Zero"),F348,IF(B$3="Last",G348,IF(AND(B$3="2nd last",G347="Zero"),F348,IF(B$3="2nd last",G347,IF(AND(B$3="Opposite",G348="Zero"),F348,IF(AND(B$3="Opposite",G348="Red"),"Black",IF(AND(B$3="Opposite",G348="Black"),"Red",IF(AND(B$3="Opposite",G348="Odd"),"Even",IF(AND(B$3="Opposite",G348="Even"),"Odd",IF(AND(B$3="Opposite",G348="High"),"Low",IF(AND(B$3="Opposite",G348="Low"),"High",IF(COUNTIF(Refs!$E$5:$I$6,B$3)=1,RevLab!B$3,"")))))))))))))</f>
        <v>Black</v>
      </c>
      <c r="G349" t="str">
        <f ca="1">IF(E349="","",IF(B$2="Red/Black",LOOKUP(E349,Refs!D:D,Refs!F:F),IF(B$2="High/Low",LOOKUP(E349,Refs!D:D,Refs!H:H),IF(B$2="Odd/Even",LOOKUP(E349,Refs!D:D,Refs!J:J),""))))</f>
        <v>Red</v>
      </c>
      <c r="H349">
        <f t="shared" ca="1" si="49"/>
        <v>-1</v>
      </c>
      <c r="I349">
        <f ca="1">IF(E348="","",IF(F349="","",IF(AND(R348&gt;1,P348+Q348&gt;=$B$4),$B$4,IF(R348=1,P348,P348+Q348))))</f>
        <v>6</v>
      </c>
      <c r="J349">
        <f t="shared" ca="1" si="50"/>
        <v>-6</v>
      </c>
      <c r="K349">
        <f t="shared" ca="1" si="52"/>
        <v>-410</v>
      </c>
      <c r="L349">
        <f t="shared" ca="1" si="53"/>
        <v>86</v>
      </c>
      <c r="M349">
        <f t="shared" ca="1" si="51"/>
        <v>1</v>
      </c>
      <c r="P349">
        <f t="shared" ca="1" si="45"/>
        <v>1</v>
      </c>
      <c r="Q349">
        <f t="shared" ca="1" si="46"/>
        <v>4</v>
      </c>
      <c r="R349" s="2">
        <f t="shared" ca="1" si="47"/>
        <v>4</v>
      </c>
      <c r="S349" s="4">
        <f ca="1">IF(E348="","",IF($F349="",S348,IF($M349=1,LOOKUP(S$9,$A$12:$A$111,$B$12:$B$111),IF(AND($H349=-1,T$9=$R348),"",IF($H349=-1,T348,IF($H349=1,S348))))))</f>
        <v>1</v>
      </c>
      <c r="T349">
        <f ca="1">IF($E348="","",IF($F349="",T348,IF(AND($M349=1,T$9&gt;$B$9),"",IF(AND($M349=1,T$9&lt;=$B$9),LOOKUP(T$9,$A$12:$A$111,$B$12:$B$111),IF(AND($H349=-1,U$9=$R348),"",IF($H349=-1,U348,IF(AND($H349=1,S$9=$R348),$J349,IF($H349=1,T348,""))))))))</f>
        <v>2</v>
      </c>
      <c r="U349">
        <f ca="1">IF($E348="","",IF($F349="",U348,IF(AND($M349=1,U$9&gt;$B$9),"",IF(AND($M349=1,U$9&lt;=$B$9),LOOKUP(U$9,$A$12:$A$111,$B$12:$B$111),IF(AND($H349=-1,V$9=$R348),"",IF($H349=-1,V348,IF(AND($H349=1,T$9=$R348),$J349,IF($H349=1,U348,""))))))))</f>
        <v>3</v>
      </c>
      <c r="V349">
        <f ca="1">IF($E348="","",IF($F349="",V348,IF(AND($M349=1,V$9&gt;$B$9),"",IF(AND($M349=1,V$9&lt;=$B$9),LOOKUP(V$9,$A$12:$A$111,$B$12:$B$111),IF(AND($H349=-1,W$9=$R348),"",IF($H349=-1,W348,IF(AND($H349=1,U$9=$R348),$J349,IF($H349=1,V348,""))))))))</f>
        <v>4</v>
      </c>
      <c r="W349" t="str">
        <f ca="1">IF($E348="","",IF($F349="",W348,IF(AND($M349=1,W$9&gt;$B$9),"",IF(AND($M349=1,W$9&lt;=$B$9),LOOKUP(W$9,$A$12:$A$111,$B$12:$B$111),IF(AND($H349=-1,X$9=$R348),"",IF($H349=-1,X348,IF(AND($H349=1,V$9=$R348),$J349,IF($H349=1,W348,""))))))))</f>
        <v/>
      </c>
      <c r="X349" t="str">
        <f ca="1">IF($E348="","",IF($F349="",X348,IF(AND($M349=1,X$9&gt;$B$9),"",IF(AND($M349=1,X$9&lt;=$B$9),LOOKUP(X$9,$A$12:$A$111,$B$12:$B$111),IF(AND($H349=-1,Y$9=$R348),"",IF($H349=-1,Y348,IF(AND($H349=1,W$9=$R348),$J349,IF($H349=1,X348,""))))))))</f>
        <v/>
      </c>
      <c r="Y349" t="str">
        <f ca="1">IF($E348="","",IF($F349="",Y348,IF(AND($M349=1,Y$9&gt;$B$9),"",IF(AND($M349=1,Y$9&lt;=$B$9),LOOKUP(Y$9,$A$12:$A$111,$B$12:$B$111),IF(AND($H349=-1,Z$9=$R348),"",IF($H349=-1,Z348,IF(AND($H349=1,X$9=$R348),$J349,IF($H349=1,Y348,""))))))))</f>
        <v/>
      </c>
      <c r="Z349" t="str">
        <f ca="1">IF($E348="","",IF($F349="",Z348,IF(AND($M349=1,Z$9&gt;$B$9),"",IF(AND($M349=1,Z$9&lt;=$B$9),LOOKUP(Z$9,$A$12:$A$111,$B$12:$B$111),IF(AND($H349=-1,AA$9=$R348),"",IF($H349=-1,AA348,IF(AND($H349=1,Y$9=$R348),$J349,IF($H349=1,Z348,""))))))))</f>
        <v/>
      </c>
      <c r="AA349" t="str">
        <f ca="1">IF($E348="","",IF($F349="",AA348,IF(AND($M349=1,AA$9&gt;$B$9),"",IF(AND($M349=1,AA$9&lt;=$B$9),LOOKUP(AA$9,$A$12:$A$111,$B$12:$B$111),IF(AND($H349=-1,AB$9=$R348),"",IF($H349=-1,AB348,IF(AND($H349=1,Z$9=$R348),$J349,IF($H349=1,AA348,""))))))))</f>
        <v/>
      </c>
      <c r="AB349" t="str">
        <f ca="1">IF($E348="","",IF($F349="",AB348,IF(AND($M349=1,AB$9&gt;$B$9),"",IF(AND($M349=1,AB$9&lt;=$B$9),LOOKUP(AB$9,$A$12:$A$111,$B$12:$B$111),IF(AND($H349=-1,AC$9=$R348),"",IF($H349=-1,AC348,IF(AND($H349=1,AA$9=$R348),$J349,IF($H349=1,AB348,""))))))))</f>
        <v/>
      </c>
      <c r="AC349" t="str">
        <f ca="1">IF($E348="","",IF($F349="",AC348,IF(AND($M349=1,AC$9&gt;$B$9),"",IF(AND($M349=1,AC$9&lt;=$B$9),LOOKUP(AC$9,$A$12:$A$111,$B$12:$B$111),IF(AND($H349=-1,AD$9=$R348),"",IF($H349=-1,AD348,IF(AND($H349=1,AB$9=$R348),$J349,IF($H349=1,AC348,""))))))))</f>
        <v/>
      </c>
      <c r="AD349" t="str">
        <f ca="1">IF($E348="","",IF($F349="",AD348,IF(AND($M349=1,AD$9&gt;$B$9),"",IF(AND($M349=1,AD$9&lt;=$B$9),LOOKUP(AD$9,$A$12:$A$111,$B$12:$B$111),IF(AND($H349=-1,AE$9=$R348),"",IF($H349=-1,AE348,IF(AND($H349=1,AC$9=$R348),$J349,IF($H349=1,AD348,""))))))))</f>
        <v/>
      </c>
      <c r="AE349" t="str">
        <f ca="1">IF($E348="","",IF($F349="",AE348,IF(AND($M349=1,AE$9&gt;$B$9),"",IF(AND($M349=1,AE$9&lt;=$B$9),LOOKUP(AE$9,$A$12:$A$111,$B$12:$B$111),IF(AND($H349=-1,AF$9=$R348),"",IF($H349=-1,AF348,IF(AND($H349=1,AD$9=$R348),$J349,IF($H349=1,AE348,""))))))))</f>
        <v/>
      </c>
      <c r="AF349" t="str">
        <f ca="1">IF($E348="","",IF($F349="",AF348,IF(AND($M349=1,AF$9&gt;$B$9),"",IF(AND($M349=1,AF$9&lt;=$B$9),LOOKUP(AF$9,$A$12:$A$111,$B$12:$B$111),IF(AND($H349=-1,AG$9=$R348),"",IF($H349=-1,AG348,IF(AND($H349=1,AE$9=$R348),$J349,IF($H349=1,AF348,""))))))))</f>
        <v/>
      </c>
      <c r="AG349" t="str">
        <f ca="1">IF($E348="","",IF($F349="",AG348,IF(AND($M349=1,AG$9&gt;$B$9),"",IF(AND($M349=1,AG$9&lt;=$B$9),LOOKUP(AG$9,$A$12:$A$111,$B$12:$B$111),IF(AND($H349=-1,AH$9=$R348),"",IF($H349=-1,AH348,IF(AND($H349=1,AF$9=$R348),$J349,IF($H349=1,AG348,""))))))))</f>
        <v/>
      </c>
      <c r="AH349" t="str">
        <f ca="1">IF($E348="","",IF($F349="",AH348,IF(AND($M349=1,AH$9&gt;$B$9),"",IF(AND($M349=1,AH$9&lt;=$B$9),LOOKUP(AH$9,$A$12:$A$111,$B$12:$B$111),IF(AND($H349=-1,AI$9=$R348),"",IF($H349=-1,AI348,IF(AND($H349=1,AG$9=$R348),$J349,IF($H349=1,AH348,""))))))))</f>
        <v/>
      </c>
      <c r="AI349" t="str">
        <f ca="1">IF($E348="","",IF($F349="",AI348,IF(AND($M349=1,AI$9&gt;$B$9),"",IF(AND($M349=1,AI$9&lt;=$B$9),LOOKUP(AI$9,$A$12:$A$111,$B$12:$B$111),IF(AND($H349=-1,AJ$9=$R348),"",IF($H349=-1,AJ348,IF(AND($H349=1,AH$9=$R348),$J349,IF($H349=1,AI348,""))))))))</f>
        <v/>
      </c>
      <c r="AJ349" t="str">
        <f ca="1">IF($E348="","",IF($F349="",AJ348,IF(AND($M349=1,AJ$9&gt;$B$9),"",IF(AND($M349=1,AJ$9&lt;=$B$9),LOOKUP(AJ$9,$A$12:$A$111,$B$12:$B$111),IF(AND($H349=-1,AK$9=$R348),"",IF($H349=-1,AK348,IF(AND($H349=1,AI$9=$R348),$J349,IF($H349=1,AJ348,""))))))))</f>
        <v/>
      </c>
      <c r="AK349" t="str">
        <f ca="1">IF($E348="","",IF($F349="",AK348,IF(AND($M349=1,AK$9&gt;$B$9),"",IF(AND($M349=1,AK$9&lt;=$B$9),LOOKUP(AK$9,$A$12:$A$111,$B$12:$B$111),IF(AND($H349=-1,AL$9=$R348),"",IF($H349=-1,AL348,IF(AND($H349=1,AJ$9=$R348),$J349,IF($H349=1,AK348,""))))))))</f>
        <v/>
      </c>
      <c r="AL349" t="str">
        <f ca="1">IF($E348="","",IF($F349="",AL348,IF(AND($M349=1,AL$9&gt;$B$9),"",IF(AND($M349=1,AL$9&lt;=$B$9),LOOKUP(AL$9,$A$12:$A$111,$B$12:$B$111),IF(AND($H349=-1,AM$9=$R348),"",IF($H349=-1,AM348,IF(AND($H349=1,AK$9=$R348),$J349,IF($H349=1,AL348,""))))))))</f>
        <v/>
      </c>
      <c r="AM349" t="str">
        <f ca="1">IF($E348="","",IF($F349="",AM348,IF(AND($M349=1,AM$9&gt;$B$9),"",IF(AND($M349=1,AM$9&lt;=$B$9),LOOKUP(AM$9,$A$12:$A$111,$B$12:$B$111),IF(AND($H349=-1,AN$9=$R348),"",IF($H349=-1,AN348,IF(AND($H349=1,AL$9=$R348),$J349,IF($H349=1,AM348,""))))))))</f>
        <v/>
      </c>
      <c r="AN349" t="str">
        <f ca="1">IF($E348="","",IF($F349="",AN348,IF(AND($M349=1,AN$9&gt;$B$9),"",IF(AND($M349=1,AN$9&lt;=$B$9),LOOKUP(AN$9,$A$12:$A$111,$B$12:$B$111),IF(AND($H349=-1,AO$9=$R348),"",IF($H349=-1,AO348,IF(AND($H349=1,AM$9=$R348),$J349,IF($H349=1,AN348,""))))))))</f>
        <v/>
      </c>
      <c r="AO349" t="str">
        <f ca="1">IF($E348="","",IF($F349="",AO348,IF(AND($M349=1,AO$9&gt;$B$9),"",IF(AND($M349=1,AO$9&lt;=$B$9),LOOKUP(AO$9,$A$12:$A$111,$B$12:$B$111),IF(AND($H349=-1,AP$9=$R348),"",IF($H349=-1,AP348,IF(AND($H349=1,AN$9=$R348),$J349,IF($H349=1,AO348,""))))))))</f>
        <v/>
      </c>
      <c r="AP349" t="str">
        <f ca="1">IF($E348="","",IF($F349="",AP348,IF(AND($M349=1,AP$9&gt;$B$9),"",IF(AND($M349=1,AP$9&lt;=$B$9),LOOKUP(AP$9,$A$12:$A$111,$B$12:$B$111),IF(AND($H349=-1,AQ$9=$R348),"",IF($H349=-1,AQ348,IF(AND($H349=1,AO$9=$R348),$J349,IF($H349=1,AP348,""))))))))</f>
        <v/>
      </c>
      <c r="AQ349" t="str">
        <f ca="1">IF($E348="","",IF($F349="",AQ348,IF(AND($M349=1,AQ$9&gt;$B$9),"",IF(AND($M349=1,AQ$9&lt;=$B$9),LOOKUP(AQ$9,$A$12:$A$111,$B$12:$B$111),IF(AND($H349=-1,AR$9=$R348),"",IF($H349=-1,AR348,IF(AND($H349=1,AP$9=$R348),$J349,IF($H349=1,AQ348,""))))))))</f>
        <v/>
      </c>
      <c r="AR349" t="str">
        <f ca="1">IF($E348="","",IF($F349="",AR348,IF(AND($M349=1,AR$9&gt;$B$9),"",IF(AND($M349=1,AR$9&lt;=$B$9),LOOKUP(AR$9,$A$12:$A$111,$B$12:$B$111),IF(AND($H349=-1,AS$9=$R348),"",IF($H349=-1,AS348,IF(AND($H349=1,AQ$9=$R348),$J349,IF($H349=1,AR348,""))))))))</f>
        <v/>
      </c>
      <c r="AS349" t="str">
        <f ca="1">IF($E348="","",IF($F349="",AS348,IF(AND($M349=1,AS$9&gt;$B$9),"",IF(AND($M349=1,AS$9&lt;=$B$9),LOOKUP(AS$9,$A$12:$A$111,$B$12:$B$111),IF(AND($H349=-1,AT$9=$R348),"",IF($H349=-1,AT348,IF(AND($H349=1,AR$9=$R348),$J349,IF($H349=1,AS348,""))))))))</f>
        <v/>
      </c>
      <c r="AT349" t="str">
        <f ca="1">IF($E348="","",IF($F349="",AT348,IF(AND($M349=1,AT$9&gt;$B$9),"",IF(AND($M349=1,AT$9&lt;=$B$9),LOOKUP(AT$9,$A$12:$A$111,$B$12:$B$111),IF(AND($H349=-1,AU$9=$R348),"",IF($H349=-1,AU348,IF(AND($H349=1,AS$9=$R348),$J349,IF($H349=1,AT348,""))))))))</f>
        <v/>
      </c>
      <c r="AU349" t="str">
        <f ca="1">IF($E348="","",IF($F349="",AU348,IF(AND($M349=1,AU$9&gt;$B$9),"",IF(AND($M349=1,AU$9&lt;=$B$9),LOOKUP(AU$9,$A$12:$A$111,$B$12:$B$111),IF(AND($H349=-1,AV$9=$R348),"",IF($H349=-1,AV348,IF(AND($H349=1,AT$9=$R348),$J349,IF($H349=1,AU348,""))))))))</f>
        <v/>
      </c>
      <c r="AV349" t="str">
        <f ca="1">IF($E348="","",IF($F349="",AV348,IF(AND($M349=1,AV$9&gt;$B$9),"",IF(AND($M349=1,AV$9&lt;=$B$9),LOOKUP(AV$9,$A$12:$A$111,$B$12:$B$111),IF(AND($H349=-1,AW$9=$R348),"",IF($H349=-1,AW348,IF(AND($H349=1,AU$9=$R348),$J349,IF($H349=1,AV348,""))))))))</f>
        <v/>
      </c>
      <c r="AW349" t="str">
        <f ca="1">IF($E348="","",IF($F349="",AW348,IF(AND($M349=1,AW$9&gt;$B$9),"",IF(AND($M349=1,AW$9&lt;=$B$9),LOOKUP(AW$9,$A$12:$A$111,$B$12:$B$111),IF(AND($H349=-1,AX$9=$R348),"",IF($H349=-1,AX348,IF(AND($H349=1,AV$9=$R348),$J349,IF($H349=1,AW348,""))))))))</f>
        <v/>
      </c>
      <c r="AX349" t="str">
        <f ca="1">IF($E348="","",IF($F349="",AX348,IF(AND($M349=1,AX$9&gt;$B$9),"",IF(AND($M349=1,AX$9&lt;=$B$9),LOOKUP(AX$9,$A$12:$A$111,$B$12:$B$111),IF(AND($H349=-1,AY$9=$R348),"",IF($H349=-1,AY348,IF(AND($H349=1,AW$9=$R348),$J349,IF($H349=1,AX348,""))))))))</f>
        <v/>
      </c>
      <c r="AY349" t="str">
        <f ca="1">IF($E348="","",IF($F349="",AY348,IF(AND($M349=1,AY$9&gt;$B$9),"",IF(AND($M349=1,AY$9&lt;=$B$9),LOOKUP(AY$9,$A$12:$A$111,$B$12:$B$111),IF(AND($H349=-1,AZ$9=$R348),"",IF($H349=-1,AZ348,IF(AND($H349=1,AX$9=$R348),$J349,IF($H349=1,AY348,""))))))))</f>
        <v/>
      </c>
      <c r="AZ349" t="str">
        <f ca="1">IF($E348="","",IF($F349="",AZ348,IF(AND($M349=1,AZ$9&gt;$B$9),"",IF(AND($M349=1,AZ$9&lt;=$B$9),LOOKUP(AZ$9,$A$12:$A$111,$B$12:$B$111),IF(AND($H349=-1,BA$9=$R348),"",IF($H349=-1,BA348,IF(AND($H349=1,AY$9=$R348),$J349,IF($H349=1,AZ348,""))))))))</f>
        <v/>
      </c>
      <c r="BA349" t="str">
        <f ca="1">IF($E348="","",IF($F349="",BA348,IF(AND($M349=1,BA$9&gt;$B$9),"",IF(AND($M349=1,BA$9&lt;=$B$9),LOOKUP(BA$9,$A$12:$A$111,$B$12:$B$111),IF(AND($H349=-1,BB$9=$R348),"",IF($H349=-1,BB348,IF(AND($H349=1,AZ$9=$R348),$J349,IF($H349=1,BA348,""))))))))</f>
        <v/>
      </c>
      <c r="BB349" t="str">
        <f ca="1">IF($E348="","",IF($F349="",BB348,IF(AND($M349=1,BB$9&gt;$B$9),"",IF(AND($M349=1,BB$9&lt;=$B$9),LOOKUP(BB$9,$A$12:$A$111,$B$12:$B$111),IF(AND($H349=-1,BC$9=$R348),"",IF($H349=-1,BC348,IF(AND($H349=1,BA$9=$R348),$J349,IF($H349=1,BB348,""))))))))</f>
        <v/>
      </c>
      <c r="BC349" t="str">
        <f ca="1">IF($E348="","",IF($F349="",BC348,IF(AND($M349=1,BC$9&gt;$B$9),"",IF(AND($M349=1,BC$9&lt;=$B$9),LOOKUP(BC$9,$A$12:$A$111,$B$12:$B$111),IF(AND($H349=-1,BD$9=$R348),"",IF($H349=-1,BD348,IF(AND($H349=1,BB$9=$R348),$J349,IF($H349=1,BC348,""))))))))</f>
        <v/>
      </c>
      <c r="BD349" t="str">
        <f ca="1">IF($E348="","",IF($F349="",BD348,IF(AND($M349=1,BD$9&gt;$B$9),"",IF(AND($M349=1,BD$9&lt;=$B$9),LOOKUP(BD$9,$A$12:$A$111,$B$12:$B$111),IF(AND($H349=-1,BE$9=$R348),"",IF($H349=-1,BE348,IF(AND($H349=1,BC$9=$R348),$J349,IF($H349=1,BD348,""))))))))</f>
        <v/>
      </c>
      <c r="BE349" t="str">
        <f ca="1">IF($E348="","",IF($F349="",BE348,IF(AND($M349=1,BE$9&gt;$B$9),"",IF(AND($M349=1,BE$9&lt;=$B$9),LOOKUP(BE$9,$A$12:$A$111,$B$12:$B$111),IF(AND($H349=-1,BF$9=$R348),"",IF($H349=-1,BF348,IF(AND($H349=1,BD$9=$R348),$J349,IF($H349=1,BE348,""))))))))</f>
        <v/>
      </c>
      <c r="BF349" t="str">
        <f ca="1">IF($E348="","",IF($F349="",BF348,IF(AND($M349=1,BF$9&gt;$B$9),"",IF(AND($M349=1,BF$9&lt;=$B$9),LOOKUP(BF$9,$A$12:$A$111,$B$12:$B$111),IF(AND($H349=-1,BG$9=$R348),"",IF($H349=-1,BG348,IF(AND($H349=1,BE$9=$R348),$J349,IF($H349=1,BF348,""))))))))</f>
        <v/>
      </c>
      <c r="BG349" t="str">
        <f ca="1">IF($E348="","",IF($F349="",BG348,IF(AND($M349=1,BG$9&gt;$B$9),"",IF(AND($M349=1,BG$9&lt;=$B$9),LOOKUP(BG$9,$A$12:$A$111,$B$12:$B$111),IF(AND($H349=-1,BH$9=$R348),"",IF($H349=-1,BH348,IF(AND($H349=1,BF$9=$R348),$J349,IF($H349=1,BG348,""))))))))</f>
        <v/>
      </c>
      <c r="BH349" t="str">
        <f ca="1">IF($E348="","",IF($F349="",BH348,IF(AND($M349=1,BH$9&gt;$B$9),"",IF(AND($M349=1,BH$9&lt;=$B$9),LOOKUP(BH$9,$A$12:$A$111,$B$12:$B$111),IF(AND($H349=-1,BI$9=$R348),"",IF($H349=-1,BI348,IF(AND($H349=1,BG$9=$R348),$J349,IF($H349=1,BH348,""))))))))</f>
        <v/>
      </c>
      <c r="BI349" t="str">
        <f ca="1">IF($E348="","",IF($F349="",BI348,IF(AND($M349=1,BI$9&gt;$B$9),"",IF(AND($M349=1,BI$9&lt;=$B$9),LOOKUP(BI$9,$A$12:$A$111,$B$12:$B$111),IF(AND($H349=-1,BJ$9=$R348),"",IF($H349=-1,BJ348,IF(AND($H349=1,BH$9=$R348),$J349,IF($H349=1,BI348,""))))))))</f>
        <v/>
      </c>
      <c r="BJ349" t="str">
        <f ca="1">IF($E348="","",IF($F349="",BJ348,IF(AND($M349=1,BJ$9&gt;$B$9),"",IF(AND($M349=1,BJ$9&lt;=$B$9),LOOKUP(BJ$9,$A$12:$A$111,$B$12:$B$111),IF(AND($H349=-1,BK$9=$R348),"",IF($H349=-1,BK348,IF(AND($H349=1,BI$9=$R348),$J349,IF($H349=1,BJ348,""))))))))</f>
        <v/>
      </c>
      <c r="BK349" t="str">
        <f ca="1">IF($E348="","",IF($F349="",BK348,IF(AND($M349=1,BK$9&gt;$B$9),"",IF(AND($M349=1,BK$9&lt;=$B$9),LOOKUP(BK$9,$A$12:$A$111,$B$12:$B$111),IF(AND($H349=-1,BL$9=$R348),"",IF($H349=-1,BL348,IF(AND($H349=1,BJ$9=$R348),$J349,IF($H349=1,BK348,""))))))))</f>
        <v/>
      </c>
      <c r="BL349" t="str">
        <f ca="1">IF($E348="","",IF($F349="",BL348,IF(AND($M349=1,BL$9&gt;$B$9),"",IF(AND($M349=1,BL$9&lt;=$B$9),LOOKUP(BL$9,$A$12:$A$111,$B$12:$B$111),IF(AND($H349=-1,BM$9=$R348),"",IF($H349=-1,BM348,IF(AND($H349=1,BK$9=$R348),$J349,IF($H349=1,BL348,""))))))))</f>
        <v/>
      </c>
      <c r="BM349" t="str">
        <f ca="1">IF($E348="","",IF($F349="",BM348,IF(AND($M349=1,BM$9&gt;$B$9),"",IF(AND($M349=1,BM$9&lt;=$B$9),LOOKUP(BM$9,$A$12:$A$111,$B$12:$B$111),IF(AND($H349=-1,BN$9=$R348),"",IF($H349=-1,BN348,IF(AND($H349=1,BL$9=$R348),$J349,IF($H349=1,BM348,""))))))))</f>
        <v/>
      </c>
      <c r="BN349" t="str">
        <f ca="1">IF($E348="","",IF($F349="",BN348,IF(AND($M349=1,BN$9&gt;$B$9),"",IF(AND($M349=1,BN$9&lt;=$B$9),LOOKUP(BN$9,$A$12:$A$111,$B$12:$B$111),IF(AND($H349=-1,BO$9=$R348),"",IF($H349=-1,BO348,IF(AND($H349=1,BM$9=$R348),$J349,IF($H349=1,BN348,""))))))))</f>
        <v/>
      </c>
      <c r="BO349" t="str">
        <f ca="1">IF($E348="","",IF($F349="",BO348,IF(AND($M349=1,BO$9&gt;$B$9),"",IF(AND($M349=1,BO$9&lt;=$B$9),LOOKUP(BO$9,$A$12:$A$111,$B$12:$B$111),IF(AND($H349=-1,BP$9=$R348),"",IF($H349=-1,BP348,IF(AND($H349=1,BN$9=$R348),$J349,IF($H349=1,BO348,""))))))))</f>
        <v/>
      </c>
      <c r="BP349" t="str">
        <f ca="1">IF($E348="","",IF($F349="",BP348,IF(AND($M349=1,BP$9&gt;$B$9),"",IF(AND($M349=1,BP$9&lt;=$B$9),LOOKUP(BP$9,$A$12:$A$111,$B$12:$B$111),IF(AND($H349=-1,BQ$9=$R348),"",IF($H349=-1,BQ348,IF(AND($H349=1,BO$9=$R348),$J349,IF($H349=1,BP348,""))))))))</f>
        <v/>
      </c>
    </row>
    <row r="350" spans="4:68" x14ac:dyDescent="0.25">
      <c r="D350" s="4">
        <v>340</v>
      </c>
      <c r="E350" s="1">
        <f t="shared" ca="1" si="48"/>
        <v>28</v>
      </c>
      <c r="F350" t="str">
        <f ca="1">IF(E349="","",IF(AND(B$3="Last",G349="Zero"),F349,IF(B$3="Last",G349,IF(AND(B$3="2nd last",G348="Zero"),F349,IF(B$3="2nd last",G348,IF(AND(B$3="Opposite",G349="Zero"),F349,IF(AND(B$3="Opposite",G349="Red"),"Black",IF(AND(B$3="Opposite",G349="Black"),"Red",IF(AND(B$3="Opposite",G349="Odd"),"Even",IF(AND(B$3="Opposite",G349="Even"),"Odd",IF(AND(B$3="Opposite",G349="High"),"Low",IF(AND(B$3="Opposite",G349="Low"),"High",IF(COUNTIF(Refs!$E$5:$I$6,B$3)=1,RevLab!B$3,"")))))))))))))</f>
        <v>Black</v>
      </c>
      <c r="G350" t="str">
        <f ca="1">IF(E350="","",IF(B$2="Red/Black",LOOKUP(E350,Refs!D:D,Refs!F:F),IF(B$2="High/Low",LOOKUP(E350,Refs!D:D,Refs!H:H),IF(B$2="Odd/Even",LOOKUP(E350,Refs!D:D,Refs!J:J),""))))</f>
        <v>Black</v>
      </c>
      <c r="H350">
        <f t="shared" ca="1" si="49"/>
        <v>1</v>
      </c>
      <c r="I350">
        <f ca="1">IF(E349="","",IF(F350="","",IF(AND(R349&gt;1,P349+Q349&gt;=$B$4),$B$4,IF(R349=1,P349,P349+Q349))))</f>
        <v>5</v>
      </c>
      <c r="J350">
        <f t="shared" ca="1" si="50"/>
        <v>5</v>
      </c>
      <c r="K350">
        <f t="shared" ca="1" si="52"/>
        <v>-405</v>
      </c>
      <c r="L350">
        <f t="shared" ca="1" si="53"/>
        <v>86</v>
      </c>
      <c r="M350">
        <f t="shared" ca="1" si="51"/>
        <v>0</v>
      </c>
      <c r="P350">
        <f t="shared" ca="1" si="45"/>
        <v>1</v>
      </c>
      <c r="Q350">
        <f t="shared" ca="1" si="46"/>
        <v>5</v>
      </c>
      <c r="R350" s="2">
        <f t="shared" ca="1" si="47"/>
        <v>5</v>
      </c>
      <c r="S350" s="4">
        <f ca="1">IF(E349="","",IF($F350="",S349,IF($M350=1,LOOKUP(S$9,$A$12:$A$111,$B$12:$B$111),IF(AND($H350=-1,T$9=$R349),"",IF($H350=-1,T349,IF($H350=1,S349))))))</f>
        <v>1</v>
      </c>
      <c r="T350">
        <f ca="1">IF($E349="","",IF($F350="",T349,IF(AND($M350=1,T$9&gt;$B$9),"",IF(AND($M350=1,T$9&lt;=$B$9),LOOKUP(T$9,$A$12:$A$111,$B$12:$B$111),IF(AND($H350=-1,U$9=$R349),"",IF($H350=-1,U349,IF(AND($H350=1,S$9=$R349),$J350,IF($H350=1,T349,""))))))))</f>
        <v>2</v>
      </c>
      <c r="U350">
        <f ca="1">IF($E349="","",IF($F350="",U349,IF(AND($M350=1,U$9&gt;$B$9),"",IF(AND($M350=1,U$9&lt;=$B$9),LOOKUP(U$9,$A$12:$A$111,$B$12:$B$111),IF(AND($H350=-1,V$9=$R349),"",IF($H350=-1,V349,IF(AND($H350=1,T$9=$R349),$J350,IF($H350=1,U349,""))))))))</f>
        <v>3</v>
      </c>
      <c r="V350">
        <f ca="1">IF($E349="","",IF($F350="",V349,IF(AND($M350=1,V$9&gt;$B$9),"",IF(AND($M350=1,V$9&lt;=$B$9),LOOKUP(V$9,$A$12:$A$111,$B$12:$B$111),IF(AND($H350=-1,W$9=$R349),"",IF($H350=-1,W349,IF(AND($H350=1,U$9=$R349),$J350,IF($H350=1,V349,""))))))))</f>
        <v>4</v>
      </c>
      <c r="W350">
        <f ca="1">IF($E349="","",IF($F350="",W349,IF(AND($M350=1,W$9&gt;$B$9),"",IF(AND($M350=1,W$9&lt;=$B$9),LOOKUP(W$9,$A$12:$A$111,$B$12:$B$111),IF(AND($H350=-1,X$9=$R349),"",IF($H350=-1,X349,IF(AND($H350=1,V$9=$R349),$J350,IF($H350=1,W349,""))))))))</f>
        <v>5</v>
      </c>
      <c r="X350" t="str">
        <f ca="1">IF($E349="","",IF($F350="",X349,IF(AND($M350=1,X$9&gt;$B$9),"",IF(AND($M350=1,X$9&lt;=$B$9),LOOKUP(X$9,$A$12:$A$111,$B$12:$B$111),IF(AND($H350=-1,Y$9=$R349),"",IF($H350=-1,Y349,IF(AND($H350=1,W$9=$R349),$J350,IF($H350=1,X349,""))))))))</f>
        <v/>
      </c>
      <c r="Y350" t="str">
        <f ca="1">IF($E349="","",IF($F350="",Y349,IF(AND($M350=1,Y$9&gt;$B$9),"",IF(AND($M350=1,Y$9&lt;=$B$9),LOOKUP(Y$9,$A$12:$A$111,$B$12:$B$111),IF(AND($H350=-1,Z$9=$R349),"",IF($H350=-1,Z349,IF(AND($H350=1,X$9=$R349),$J350,IF($H350=1,Y349,""))))))))</f>
        <v/>
      </c>
      <c r="Z350" t="str">
        <f ca="1">IF($E349="","",IF($F350="",Z349,IF(AND($M350=1,Z$9&gt;$B$9),"",IF(AND($M350=1,Z$9&lt;=$B$9),LOOKUP(Z$9,$A$12:$A$111,$B$12:$B$111),IF(AND($H350=-1,AA$9=$R349),"",IF($H350=-1,AA349,IF(AND($H350=1,Y$9=$R349),$J350,IF($H350=1,Z349,""))))))))</f>
        <v/>
      </c>
      <c r="AA350" t="str">
        <f ca="1">IF($E349="","",IF($F350="",AA349,IF(AND($M350=1,AA$9&gt;$B$9),"",IF(AND($M350=1,AA$9&lt;=$B$9),LOOKUP(AA$9,$A$12:$A$111,$B$12:$B$111),IF(AND($H350=-1,AB$9=$R349),"",IF($H350=-1,AB349,IF(AND($H350=1,Z$9=$R349),$J350,IF($H350=1,AA349,""))))))))</f>
        <v/>
      </c>
      <c r="AB350" t="str">
        <f ca="1">IF($E349="","",IF($F350="",AB349,IF(AND($M350=1,AB$9&gt;$B$9),"",IF(AND($M350=1,AB$9&lt;=$B$9),LOOKUP(AB$9,$A$12:$A$111,$B$12:$B$111),IF(AND($H350=-1,AC$9=$R349),"",IF($H350=-1,AC349,IF(AND($H350=1,AA$9=$R349),$J350,IF($H350=1,AB349,""))))))))</f>
        <v/>
      </c>
      <c r="AC350" t="str">
        <f ca="1">IF($E349="","",IF($F350="",AC349,IF(AND($M350=1,AC$9&gt;$B$9),"",IF(AND($M350=1,AC$9&lt;=$B$9),LOOKUP(AC$9,$A$12:$A$111,$B$12:$B$111),IF(AND($H350=-1,AD$9=$R349),"",IF($H350=-1,AD349,IF(AND($H350=1,AB$9=$R349),$J350,IF($H350=1,AC349,""))))))))</f>
        <v/>
      </c>
      <c r="AD350" t="str">
        <f ca="1">IF($E349="","",IF($F350="",AD349,IF(AND($M350=1,AD$9&gt;$B$9),"",IF(AND($M350=1,AD$9&lt;=$B$9),LOOKUP(AD$9,$A$12:$A$111,$B$12:$B$111),IF(AND($H350=-1,AE$9=$R349),"",IF($H350=-1,AE349,IF(AND($H350=1,AC$9=$R349),$J350,IF($H350=1,AD349,""))))))))</f>
        <v/>
      </c>
      <c r="AE350" t="str">
        <f ca="1">IF($E349="","",IF($F350="",AE349,IF(AND($M350=1,AE$9&gt;$B$9),"",IF(AND($M350=1,AE$9&lt;=$B$9),LOOKUP(AE$9,$A$12:$A$111,$B$12:$B$111),IF(AND($H350=-1,AF$9=$R349),"",IF($H350=-1,AF349,IF(AND($H350=1,AD$9=$R349),$J350,IF($H350=1,AE349,""))))))))</f>
        <v/>
      </c>
      <c r="AF350" t="str">
        <f ca="1">IF($E349="","",IF($F350="",AF349,IF(AND($M350=1,AF$9&gt;$B$9),"",IF(AND($M350=1,AF$9&lt;=$B$9),LOOKUP(AF$9,$A$12:$A$111,$B$12:$B$111),IF(AND($H350=-1,AG$9=$R349),"",IF($H350=-1,AG349,IF(AND($H350=1,AE$9=$R349),$J350,IF($H350=1,AF349,""))))))))</f>
        <v/>
      </c>
      <c r="AG350" t="str">
        <f ca="1">IF($E349="","",IF($F350="",AG349,IF(AND($M350=1,AG$9&gt;$B$9),"",IF(AND($M350=1,AG$9&lt;=$B$9),LOOKUP(AG$9,$A$12:$A$111,$B$12:$B$111),IF(AND($H350=-1,AH$9=$R349),"",IF($H350=-1,AH349,IF(AND($H350=1,AF$9=$R349),$J350,IF($H350=1,AG349,""))))))))</f>
        <v/>
      </c>
      <c r="AH350" t="str">
        <f ca="1">IF($E349="","",IF($F350="",AH349,IF(AND($M350=1,AH$9&gt;$B$9),"",IF(AND($M350=1,AH$9&lt;=$B$9),LOOKUP(AH$9,$A$12:$A$111,$B$12:$B$111),IF(AND($H350=-1,AI$9=$R349),"",IF($H350=-1,AI349,IF(AND($H350=1,AG$9=$R349),$J350,IF($H350=1,AH349,""))))))))</f>
        <v/>
      </c>
      <c r="AI350" t="str">
        <f ca="1">IF($E349="","",IF($F350="",AI349,IF(AND($M350=1,AI$9&gt;$B$9),"",IF(AND($M350=1,AI$9&lt;=$B$9),LOOKUP(AI$9,$A$12:$A$111,$B$12:$B$111),IF(AND($H350=-1,AJ$9=$R349),"",IF($H350=-1,AJ349,IF(AND($H350=1,AH$9=$R349),$J350,IF($H350=1,AI349,""))))))))</f>
        <v/>
      </c>
      <c r="AJ350" t="str">
        <f ca="1">IF($E349="","",IF($F350="",AJ349,IF(AND($M350=1,AJ$9&gt;$B$9),"",IF(AND($M350=1,AJ$9&lt;=$B$9),LOOKUP(AJ$9,$A$12:$A$111,$B$12:$B$111),IF(AND($H350=-1,AK$9=$R349),"",IF($H350=-1,AK349,IF(AND($H350=1,AI$9=$R349),$J350,IF($H350=1,AJ349,""))))))))</f>
        <v/>
      </c>
      <c r="AK350" t="str">
        <f ca="1">IF($E349="","",IF($F350="",AK349,IF(AND($M350=1,AK$9&gt;$B$9),"",IF(AND($M350=1,AK$9&lt;=$B$9),LOOKUP(AK$9,$A$12:$A$111,$B$12:$B$111),IF(AND($H350=-1,AL$9=$R349),"",IF($H350=-1,AL349,IF(AND($H350=1,AJ$9=$R349),$J350,IF($H350=1,AK349,""))))))))</f>
        <v/>
      </c>
      <c r="AL350" t="str">
        <f ca="1">IF($E349="","",IF($F350="",AL349,IF(AND($M350=1,AL$9&gt;$B$9),"",IF(AND($M350=1,AL$9&lt;=$B$9),LOOKUP(AL$9,$A$12:$A$111,$B$12:$B$111),IF(AND($H350=-1,AM$9=$R349),"",IF($H350=-1,AM349,IF(AND($H350=1,AK$9=$R349),$J350,IF($H350=1,AL349,""))))))))</f>
        <v/>
      </c>
      <c r="AM350" t="str">
        <f ca="1">IF($E349="","",IF($F350="",AM349,IF(AND($M350=1,AM$9&gt;$B$9),"",IF(AND($M350=1,AM$9&lt;=$B$9),LOOKUP(AM$9,$A$12:$A$111,$B$12:$B$111),IF(AND($H350=-1,AN$9=$R349),"",IF($H350=-1,AN349,IF(AND($H350=1,AL$9=$R349),$J350,IF($H350=1,AM349,""))))))))</f>
        <v/>
      </c>
      <c r="AN350" t="str">
        <f ca="1">IF($E349="","",IF($F350="",AN349,IF(AND($M350=1,AN$9&gt;$B$9),"",IF(AND($M350=1,AN$9&lt;=$B$9),LOOKUP(AN$9,$A$12:$A$111,$B$12:$B$111),IF(AND($H350=-1,AO$9=$R349),"",IF($H350=-1,AO349,IF(AND($H350=1,AM$9=$R349),$J350,IF($H350=1,AN349,""))))))))</f>
        <v/>
      </c>
      <c r="AO350" t="str">
        <f ca="1">IF($E349="","",IF($F350="",AO349,IF(AND($M350=1,AO$9&gt;$B$9),"",IF(AND($M350=1,AO$9&lt;=$B$9),LOOKUP(AO$9,$A$12:$A$111,$B$12:$B$111),IF(AND($H350=-1,AP$9=$R349),"",IF($H350=-1,AP349,IF(AND($H350=1,AN$9=$R349),$J350,IF($H350=1,AO349,""))))))))</f>
        <v/>
      </c>
      <c r="AP350" t="str">
        <f ca="1">IF($E349="","",IF($F350="",AP349,IF(AND($M350=1,AP$9&gt;$B$9),"",IF(AND($M350=1,AP$9&lt;=$B$9),LOOKUP(AP$9,$A$12:$A$111,$B$12:$B$111),IF(AND($H350=-1,AQ$9=$R349),"",IF($H350=-1,AQ349,IF(AND($H350=1,AO$9=$R349),$J350,IF($H350=1,AP349,""))))))))</f>
        <v/>
      </c>
      <c r="AQ350" t="str">
        <f ca="1">IF($E349="","",IF($F350="",AQ349,IF(AND($M350=1,AQ$9&gt;$B$9),"",IF(AND($M350=1,AQ$9&lt;=$B$9),LOOKUP(AQ$9,$A$12:$A$111,$B$12:$B$111),IF(AND($H350=-1,AR$9=$R349),"",IF($H350=-1,AR349,IF(AND($H350=1,AP$9=$R349),$J350,IF($H350=1,AQ349,""))))))))</f>
        <v/>
      </c>
      <c r="AR350" t="str">
        <f ca="1">IF($E349="","",IF($F350="",AR349,IF(AND($M350=1,AR$9&gt;$B$9),"",IF(AND($M350=1,AR$9&lt;=$B$9),LOOKUP(AR$9,$A$12:$A$111,$B$12:$B$111),IF(AND($H350=-1,AS$9=$R349),"",IF($H350=-1,AS349,IF(AND($H350=1,AQ$9=$R349),$J350,IF($H350=1,AR349,""))))))))</f>
        <v/>
      </c>
      <c r="AS350" t="str">
        <f ca="1">IF($E349="","",IF($F350="",AS349,IF(AND($M350=1,AS$9&gt;$B$9),"",IF(AND($M350=1,AS$9&lt;=$B$9),LOOKUP(AS$9,$A$12:$A$111,$B$12:$B$111),IF(AND($H350=-1,AT$9=$R349),"",IF($H350=-1,AT349,IF(AND($H350=1,AR$9=$R349),$J350,IF($H350=1,AS349,""))))))))</f>
        <v/>
      </c>
      <c r="AT350" t="str">
        <f ca="1">IF($E349="","",IF($F350="",AT349,IF(AND($M350=1,AT$9&gt;$B$9),"",IF(AND($M350=1,AT$9&lt;=$B$9),LOOKUP(AT$9,$A$12:$A$111,$B$12:$B$111),IF(AND($H350=-1,AU$9=$R349),"",IF($H350=-1,AU349,IF(AND($H350=1,AS$9=$R349),$J350,IF($H350=1,AT349,""))))))))</f>
        <v/>
      </c>
      <c r="AU350" t="str">
        <f ca="1">IF($E349="","",IF($F350="",AU349,IF(AND($M350=1,AU$9&gt;$B$9),"",IF(AND($M350=1,AU$9&lt;=$B$9),LOOKUP(AU$9,$A$12:$A$111,$B$12:$B$111),IF(AND($H350=-1,AV$9=$R349),"",IF($H350=-1,AV349,IF(AND($H350=1,AT$9=$R349),$J350,IF($H350=1,AU349,""))))))))</f>
        <v/>
      </c>
      <c r="AV350" t="str">
        <f ca="1">IF($E349="","",IF($F350="",AV349,IF(AND($M350=1,AV$9&gt;$B$9),"",IF(AND($M350=1,AV$9&lt;=$B$9),LOOKUP(AV$9,$A$12:$A$111,$B$12:$B$111),IF(AND($H350=-1,AW$9=$R349),"",IF($H350=-1,AW349,IF(AND($H350=1,AU$9=$R349),$J350,IF($H350=1,AV349,""))))))))</f>
        <v/>
      </c>
      <c r="AW350" t="str">
        <f ca="1">IF($E349="","",IF($F350="",AW349,IF(AND($M350=1,AW$9&gt;$B$9),"",IF(AND($M350=1,AW$9&lt;=$B$9),LOOKUP(AW$9,$A$12:$A$111,$B$12:$B$111),IF(AND($H350=-1,AX$9=$R349),"",IF($H350=-1,AX349,IF(AND($H350=1,AV$9=$R349),$J350,IF($H350=1,AW349,""))))))))</f>
        <v/>
      </c>
      <c r="AX350" t="str">
        <f ca="1">IF($E349="","",IF($F350="",AX349,IF(AND($M350=1,AX$9&gt;$B$9),"",IF(AND($M350=1,AX$9&lt;=$B$9),LOOKUP(AX$9,$A$12:$A$111,$B$12:$B$111),IF(AND($H350=-1,AY$9=$R349),"",IF($H350=-1,AY349,IF(AND($H350=1,AW$9=$R349),$J350,IF($H350=1,AX349,""))))))))</f>
        <v/>
      </c>
      <c r="AY350" t="str">
        <f ca="1">IF($E349="","",IF($F350="",AY349,IF(AND($M350=1,AY$9&gt;$B$9),"",IF(AND($M350=1,AY$9&lt;=$B$9),LOOKUP(AY$9,$A$12:$A$111,$B$12:$B$111),IF(AND($H350=-1,AZ$9=$R349),"",IF($H350=-1,AZ349,IF(AND($H350=1,AX$9=$R349),$J350,IF($H350=1,AY349,""))))))))</f>
        <v/>
      </c>
      <c r="AZ350" t="str">
        <f ca="1">IF($E349="","",IF($F350="",AZ349,IF(AND($M350=1,AZ$9&gt;$B$9),"",IF(AND($M350=1,AZ$9&lt;=$B$9),LOOKUP(AZ$9,$A$12:$A$111,$B$12:$B$111),IF(AND($H350=-1,BA$9=$R349),"",IF($H350=-1,BA349,IF(AND($H350=1,AY$9=$R349),$J350,IF($H350=1,AZ349,""))))))))</f>
        <v/>
      </c>
      <c r="BA350" t="str">
        <f ca="1">IF($E349="","",IF($F350="",BA349,IF(AND($M350=1,BA$9&gt;$B$9),"",IF(AND($M350=1,BA$9&lt;=$B$9),LOOKUP(BA$9,$A$12:$A$111,$B$12:$B$111),IF(AND($H350=-1,BB$9=$R349),"",IF($H350=-1,BB349,IF(AND($H350=1,AZ$9=$R349),$J350,IF($H350=1,BA349,""))))))))</f>
        <v/>
      </c>
      <c r="BB350" t="str">
        <f ca="1">IF($E349="","",IF($F350="",BB349,IF(AND($M350=1,BB$9&gt;$B$9),"",IF(AND($M350=1,BB$9&lt;=$B$9),LOOKUP(BB$9,$A$12:$A$111,$B$12:$B$111),IF(AND($H350=-1,BC$9=$R349),"",IF($H350=-1,BC349,IF(AND($H350=1,BA$9=$R349),$J350,IF($H350=1,BB349,""))))))))</f>
        <v/>
      </c>
      <c r="BC350" t="str">
        <f ca="1">IF($E349="","",IF($F350="",BC349,IF(AND($M350=1,BC$9&gt;$B$9),"",IF(AND($M350=1,BC$9&lt;=$B$9),LOOKUP(BC$9,$A$12:$A$111,$B$12:$B$111),IF(AND($H350=-1,BD$9=$R349),"",IF($H350=-1,BD349,IF(AND($H350=1,BB$9=$R349),$J350,IF($H350=1,BC349,""))))))))</f>
        <v/>
      </c>
      <c r="BD350" t="str">
        <f ca="1">IF($E349="","",IF($F350="",BD349,IF(AND($M350=1,BD$9&gt;$B$9),"",IF(AND($M350=1,BD$9&lt;=$B$9),LOOKUP(BD$9,$A$12:$A$111,$B$12:$B$111),IF(AND($H350=-1,BE$9=$R349),"",IF($H350=-1,BE349,IF(AND($H350=1,BC$9=$R349),$J350,IF($H350=1,BD349,""))))))))</f>
        <v/>
      </c>
      <c r="BE350" t="str">
        <f ca="1">IF($E349="","",IF($F350="",BE349,IF(AND($M350=1,BE$9&gt;$B$9),"",IF(AND($M350=1,BE$9&lt;=$B$9),LOOKUP(BE$9,$A$12:$A$111,$B$12:$B$111),IF(AND($H350=-1,BF$9=$R349),"",IF($H350=-1,BF349,IF(AND($H350=1,BD$9=$R349),$J350,IF($H350=1,BE349,""))))))))</f>
        <v/>
      </c>
      <c r="BF350" t="str">
        <f ca="1">IF($E349="","",IF($F350="",BF349,IF(AND($M350=1,BF$9&gt;$B$9),"",IF(AND($M350=1,BF$9&lt;=$B$9),LOOKUP(BF$9,$A$12:$A$111,$B$12:$B$111),IF(AND($H350=-1,BG$9=$R349),"",IF($H350=-1,BG349,IF(AND($H350=1,BE$9=$R349),$J350,IF($H350=1,BF349,""))))))))</f>
        <v/>
      </c>
      <c r="BG350" t="str">
        <f ca="1">IF($E349="","",IF($F350="",BG349,IF(AND($M350=1,BG$9&gt;$B$9),"",IF(AND($M350=1,BG$9&lt;=$B$9),LOOKUP(BG$9,$A$12:$A$111,$B$12:$B$111),IF(AND($H350=-1,BH$9=$R349),"",IF($H350=-1,BH349,IF(AND($H350=1,BF$9=$R349),$J350,IF($H350=1,BG349,""))))))))</f>
        <v/>
      </c>
      <c r="BH350" t="str">
        <f ca="1">IF($E349="","",IF($F350="",BH349,IF(AND($M350=1,BH$9&gt;$B$9),"",IF(AND($M350=1,BH$9&lt;=$B$9),LOOKUP(BH$9,$A$12:$A$111,$B$12:$B$111),IF(AND($H350=-1,BI$9=$R349),"",IF($H350=-1,BI349,IF(AND($H350=1,BG$9=$R349),$J350,IF($H350=1,BH349,""))))))))</f>
        <v/>
      </c>
      <c r="BI350" t="str">
        <f ca="1">IF($E349="","",IF($F350="",BI349,IF(AND($M350=1,BI$9&gt;$B$9),"",IF(AND($M350=1,BI$9&lt;=$B$9),LOOKUP(BI$9,$A$12:$A$111,$B$12:$B$111),IF(AND($H350=-1,BJ$9=$R349),"",IF($H350=-1,BJ349,IF(AND($H350=1,BH$9=$R349),$J350,IF($H350=1,BI349,""))))))))</f>
        <v/>
      </c>
      <c r="BJ350" t="str">
        <f ca="1">IF($E349="","",IF($F350="",BJ349,IF(AND($M350=1,BJ$9&gt;$B$9),"",IF(AND($M350=1,BJ$9&lt;=$B$9),LOOKUP(BJ$9,$A$12:$A$111,$B$12:$B$111),IF(AND($H350=-1,BK$9=$R349),"",IF($H350=-1,BK349,IF(AND($H350=1,BI$9=$R349),$J350,IF($H350=1,BJ349,""))))))))</f>
        <v/>
      </c>
      <c r="BK350" t="str">
        <f ca="1">IF($E349="","",IF($F350="",BK349,IF(AND($M350=1,BK$9&gt;$B$9),"",IF(AND($M350=1,BK$9&lt;=$B$9),LOOKUP(BK$9,$A$12:$A$111,$B$12:$B$111),IF(AND($H350=-1,BL$9=$R349),"",IF($H350=-1,BL349,IF(AND($H350=1,BJ$9=$R349),$J350,IF($H350=1,BK349,""))))))))</f>
        <v/>
      </c>
      <c r="BL350" t="str">
        <f ca="1">IF($E349="","",IF($F350="",BL349,IF(AND($M350=1,BL$9&gt;$B$9),"",IF(AND($M350=1,BL$9&lt;=$B$9),LOOKUP(BL$9,$A$12:$A$111,$B$12:$B$111),IF(AND($H350=-1,BM$9=$R349),"",IF($H350=-1,BM349,IF(AND($H350=1,BK$9=$R349),$J350,IF($H350=1,BL349,""))))))))</f>
        <v/>
      </c>
      <c r="BM350" t="str">
        <f ca="1">IF($E349="","",IF($F350="",BM349,IF(AND($M350=1,BM$9&gt;$B$9),"",IF(AND($M350=1,BM$9&lt;=$B$9),LOOKUP(BM$9,$A$12:$A$111,$B$12:$B$111),IF(AND($H350=-1,BN$9=$R349),"",IF($H350=-1,BN349,IF(AND($H350=1,BL$9=$R349),$J350,IF($H350=1,BM349,""))))))))</f>
        <v/>
      </c>
      <c r="BN350" t="str">
        <f ca="1">IF($E349="","",IF($F350="",BN349,IF(AND($M350=1,BN$9&gt;$B$9),"",IF(AND($M350=1,BN$9&lt;=$B$9),LOOKUP(BN$9,$A$12:$A$111,$B$12:$B$111),IF(AND($H350=-1,BO$9=$R349),"",IF($H350=-1,BO349,IF(AND($H350=1,BM$9=$R349),$J350,IF($H350=1,BN349,""))))))))</f>
        <v/>
      </c>
      <c r="BO350" t="str">
        <f ca="1">IF($E349="","",IF($F350="",BO349,IF(AND($M350=1,BO$9&gt;$B$9),"",IF(AND($M350=1,BO$9&lt;=$B$9),LOOKUP(BO$9,$A$12:$A$111,$B$12:$B$111),IF(AND($H350=-1,BP$9=$R349),"",IF($H350=-1,BP349,IF(AND($H350=1,BN$9=$R349),$J350,IF($H350=1,BO349,""))))))))</f>
        <v/>
      </c>
      <c r="BP350" t="str">
        <f ca="1">IF($E349="","",IF($F350="",BP349,IF(AND($M350=1,BP$9&gt;$B$9),"",IF(AND($M350=1,BP$9&lt;=$B$9),LOOKUP(BP$9,$A$12:$A$111,$B$12:$B$111),IF(AND($H350=-1,BQ$9=$R349),"",IF($H350=-1,BQ349,IF(AND($H350=1,BO$9=$R349),$J350,IF($H350=1,BP349,""))))))))</f>
        <v/>
      </c>
    </row>
    <row r="351" spans="4:68" x14ac:dyDescent="0.25">
      <c r="D351" s="4">
        <v>341</v>
      </c>
      <c r="E351" s="1">
        <f t="shared" ca="1" si="48"/>
        <v>36</v>
      </c>
      <c r="F351" t="str">
        <f ca="1">IF(E350="","",IF(AND(B$3="Last",G350="Zero"),F350,IF(B$3="Last",G350,IF(AND(B$3="2nd last",G349="Zero"),F350,IF(B$3="2nd last",G349,IF(AND(B$3="Opposite",G350="Zero"),F350,IF(AND(B$3="Opposite",G350="Red"),"Black",IF(AND(B$3="Opposite",G350="Black"),"Red",IF(AND(B$3="Opposite",G350="Odd"),"Even",IF(AND(B$3="Opposite",G350="Even"),"Odd",IF(AND(B$3="Opposite",G350="High"),"Low",IF(AND(B$3="Opposite",G350="Low"),"High",IF(COUNTIF(Refs!$E$5:$I$6,B$3)=1,RevLab!B$3,"")))))))))))))</f>
        <v>Black</v>
      </c>
      <c r="G351" t="str">
        <f ca="1">IF(E351="","",IF(B$2="Red/Black",LOOKUP(E351,Refs!D:D,Refs!F:F),IF(B$2="High/Low",LOOKUP(E351,Refs!D:D,Refs!H:H),IF(B$2="Odd/Even",LOOKUP(E351,Refs!D:D,Refs!J:J),""))))</f>
        <v>Red</v>
      </c>
      <c r="H351">
        <f t="shared" ca="1" si="49"/>
        <v>-1</v>
      </c>
      <c r="I351">
        <f ca="1">IF(E350="","",IF(F351="","",IF(AND(R350&gt;1,P350+Q350&gt;=$B$4),$B$4,IF(R350=1,P350,P350+Q350))))</f>
        <v>6</v>
      </c>
      <c r="J351">
        <f t="shared" ca="1" si="50"/>
        <v>-6</v>
      </c>
      <c r="K351">
        <f t="shared" ca="1" si="52"/>
        <v>-411</v>
      </c>
      <c r="L351">
        <f t="shared" ca="1" si="53"/>
        <v>86</v>
      </c>
      <c r="M351">
        <f t="shared" ca="1" si="51"/>
        <v>0</v>
      </c>
      <c r="P351">
        <f t="shared" ca="1" si="45"/>
        <v>2</v>
      </c>
      <c r="Q351">
        <f t="shared" ca="1" si="46"/>
        <v>4</v>
      </c>
      <c r="R351" s="2">
        <f t="shared" ca="1" si="47"/>
        <v>3</v>
      </c>
      <c r="S351" s="4">
        <f ca="1">IF(E350="","",IF($F351="",S350,IF($M351=1,LOOKUP(S$9,$A$12:$A$111,$B$12:$B$111),IF(AND($H351=-1,T$9=$R350),"",IF($H351=-1,T350,IF($H351=1,S350))))))</f>
        <v>2</v>
      </c>
      <c r="T351">
        <f ca="1">IF($E350="","",IF($F351="",T350,IF(AND($M351=1,T$9&gt;$B$9),"",IF(AND($M351=1,T$9&lt;=$B$9),LOOKUP(T$9,$A$12:$A$111,$B$12:$B$111),IF(AND($H351=-1,U$9=$R350),"",IF($H351=-1,U350,IF(AND($H351=1,S$9=$R350),$J351,IF($H351=1,T350,""))))))))</f>
        <v>3</v>
      </c>
      <c r="U351">
        <f ca="1">IF($E350="","",IF($F351="",U350,IF(AND($M351=1,U$9&gt;$B$9),"",IF(AND($M351=1,U$9&lt;=$B$9),LOOKUP(U$9,$A$12:$A$111,$B$12:$B$111),IF(AND($H351=-1,V$9=$R350),"",IF($H351=-1,V350,IF(AND($H351=1,T$9=$R350),$J351,IF($H351=1,U350,""))))))))</f>
        <v>4</v>
      </c>
      <c r="V351" t="str">
        <f ca="1">IF($E350="","",IF($F351="",V350,IF(AND($M351=1,V$9&gt;$B$9),"",IF(AND($M351=1,V$9&lt;=$B$9),LOOKUP(V$9,$A$12:$A$111,$B$12:$B$111),IF(AND($H351=-1,W$9=$R350),"",IF($H351=-1,W350,IF(AND($H351=1,U$9=$R350),$J351,IF($H351=1,V350,""))))))))</f>
        <v/>
      </c>
      <c r="W351" t="str">
        <f ca="1">IF($E350="","",IF($F351="",W350,IF(AND($M351=1,W$9&gt;$B$9),"",IF(AND($M351=1,W$9&lt;=$B$9),LOOKUP(W$9,$A$12:$A$111,$B$12:$B$111),IF(AND($H351=-1,X$9=$R350),"",IF($H351=-1,X350,IF(AND($H351=1,V$9=$R350),$J351,IF($H351=1,W350,""))))))))</f>
        <v/>
      </c>
      <c r="X351" t="str">
        <f ca="1">IF($E350="","",IF($F351="",X350,IF(AND($M351=1,X$9&gt;$B$9),"",IF(AND($M351=1,X$9&lt;=$B$9),LOOKUP(X$9,$A$12:$A$111,$B$12:$B$111),IF(AND($H351=-1,Y$9=$R350),"",IF($H351=-1,Y350,IF(AND($H351=1,W$9=$R350),$J351,IF($H351=1,X350,""))))))))</f>
        <v/>
      </c>
      <c r="Y351" t="str">
        <f ca="1">IF($E350="","",IF($F351="",Y350,IF(AND($M351=1,Y$9&gt;$B$9),"",IF(AND($M351=1,Y$9&lt;=$B$9),LOOKUP(Y$9,$A$12:$A$111,$B$12:$B$111),IF(AND($H351=-1,Z$9=$R350),"",IF($H351=-1,Z350,IF(AND($H351=1,X$9=$R350),$J351,IF($H351=1,Y350,""))))))))</f>
        <v/>
      </c>
      <c r="Z351" t="str">
        <f ca="1">IF($E350="","",IF($F351="",Z350,IF(AND($M351=1,Z$9&gt;$B$9),"",IF(AND($M351=1,Z$9&lt;=$B$9),LOOKUP(Z$9,$A$12:$A$111,$B$12:$B$111),IF(AND($H351=-1,AA$9=$R350),"",IF($H351=-1,AA350,IF(AND($H351=1,Y$9=$R350),$J351,IF($H351=1,Z350,""))))))))</f>
        <v/>
      </c>
      <c r="AA351" t="str">
        <f ca="1">IF($E350="","",IF($F351="",AA350,IF(AND($M351=1,AA$9&gt;$B$9),"",IF(AND($M351=1,AA$9&lt;=$B$9),LOOKUP(AA$9,$A$12:$A$111,$B$12:$B$111),IF(AND($H351=-1,AB$9=$R350),"",IF($H351=-1,AB350,IF(AND($H351=1,Z$9=$R350),$J351,IF($H351=1,AA350,""))))))))</f>
        <v/>
      </c>
      <c r="AB351" t="str">
        <f ca="1">IF($E350="","",IF($F351="",AB350,IF(AND($M351=1,AB$9&gt;$B$9),"",IF(AND($M351=1,AB$9&lt;=$B$9),LOOKUP(AB$9,$A$12:$A$111,$B$12:$B$111),IF(AND($H351=-1,AC$9=$R350),"",IF($H351=-1,AC350,IF(AND($H351=1,AA$9=$R350),$J351,IF($H351=1,AB350,""))))))))</f>
        <v/>
      </c>
      <c r="AC351" t="str">
        <f ca="1">IF($E350="","",IF($F351="",AC350,IF(AND($M351=1,AC$9&gt;$B$9),"",IF(AND($M351=1,AC$9&lt;=$B$9),LOOKUP(AC$9,$A$12:$A$111,$B$12:$B$111),IF(AND($H351=-1,AD$9=$R350),"",IF($H351=-1,AD350,IF(AND($H351=1,AB$9=$R350),$J351,IF($H351=1,AC350,""))))))))</f>
        <v/>
      </c>
      <c r="AD351" t="str">
        <f ca="1">IF($E350="","",IF($F351="",AD350,IF(AND($M351=1,AD$9&gt;$B$9),"",IF(AND($M351=1,AD$9&lt;=$B$9),LOOKUP(AD$9,$A$12:$A$111,$B$12:$B$111),IF(AND($H351=-1,AE$9=$R350),"",IF($H351=-1,AE350,IF(AND($H351=1,AC$9=$R350),$J351,IF($H351=1,AD350,""))))))))</f>
        <v/>
      </c>
      <c r="AE351" t="str">
        <f ca="1">IF($E350="","",IF($F351="",AE350,IF(AND($M351=1,AE$9&gt;$B$9),"",IF(AND($M351=1,AE$9&lt;=$B$9),LOOKUP(AE$9,$A$12:$A$111,$B$12:$B$111),IF(AND($H351=-1,AF$9=$R350),"",IF($H351=-1,AF350,IF(AND($H351=1,AD$9=$R350),$J351,IF($H351=1,AE350,""))))))))</f>
        <v/>
      </c>
      <c r="AF351" t="str">
        <f ca="1">IF($E350="","",IF($F351="",AF350,IF(AND($M351=1,AF$9&gt;$B$9),"",IF(AND($M351=1,AF$9&lt;=$B$9),LOOKUP(AF$9,$A$12:$A$111,$B$12:$B$111),IF(AND($H351=-1,AG$9=$R350),"",IF($H351=-1,AG350,IF(AND($H351=1,AE$9=$R350),$J351,IF($H351=1,AF350,""))))))))</f>
        <v/>
      </c>
      <c r="AG351" t="str">
        <f ca="1">IF($E350="","",IF($F351="",AG350,IF(AND($M351=1,AG$9&gt;$B$9),"",IF(AND($M351=1,AG$9&lt;=$B$9),LOOKUP(AG$9,$A$12:$A$111,$B$12:$B$111),IF(AND($H351=-1,AH$9=$R350),"",IF($H351=-1,AH350,IF(AND($H351=1,AF$9=$R350),$J351,IF($H351=1,AG350,""))))))))</f>
        <v/>
      </c>
      <c r="AH351" t="str">
        <f ca="1">IF($E350="","",IF($F351="",AH350,IF(AND($M351=1,AH$9&gt;$B$9),"",IF(AND($M351=1,AH$9&lt;=$B$9),LOOKUP(AH$9,$A$12:$A$111,$B$12:$B$111),IF(AND($H351=-1,AI$9=$R350),"",IF($H351=-1,AI350,IF(AND($H351=1,AG$9=$R350),$J351,IF($H351=1,AH350,""))))))))</f>
        <v/>
      </c>
      <c r="AI351" t="str">
        <f ca="1">IF($E350="","",IF($F351="",AI350,IF(AND($M351=1,AI$9&gt;$B$9),"",IF(AND($M351=1,AI$9&lt;=$B$9),LOOKUP(AI$9,$A$12:$A$111,$B$12:$B$111),IF(AND($H351=-1,AJ$9=$R350),"",IF($H351=-1,AJ350,IF(AND($H351=1,AH$9=$R350),$J351,IF($H351=1,AI350,""))))))))</f>
        <v/>
      </c>
      <c r="AJ351" t="str">
        <f ca="1">IF($E350="","",IF($F351="",AJ350,IF(AND($M351=1,AJ$9&gt;$B$9),"",IF(AND($M351=1,AJ$9&lt;=$B$9),LOOKUP(AJ$9,$A$12:$A$111,$B$12:$B$111),IF(AND($H351=-1,AK$9=$R350),"",IF($H351=-1,AK350,IF(AND($H351=1,AI$9=$R350),$J351,IF($H351=1,AJ350,""))))))))</f>
        <v/>
      </c>
      <c r="AK351" t="str">
        <f ca="1">IF($E350="","",IF($F351="",AK350,IF(AND($M351=1,AK$9&gt;$B$9),"",IF(AND($M351=1,AK$9&lt;=$B$9),LOOKUP(AK$9,$A$12:$A$111,$B$12:$B$111),IF(AND($H351=-1,AL$9=$R350),"",IF($H351=-1,AL350,IF(AND($H351=1,AJ$9=$R350),$J351,IF($H351=1,AK350,""))))))))</f>
        <v/>
      </c>
      <c r="AL351" t="str">
        <f ca="1">IF($E350="","",IF($F351="",AL350,IF(AND($M351=1,AL$9&gt;$B$9),"",IF(AND($M351=1,AL$9&lt;=$B$9),LOOKUP(AL$9,$A$12:$A$111,$B$12:$B$111),IF(AND($H351=-1,AM$9=$R350),"",IF($H351=-1,AM350,IF(AND($H351=1,AK$9=$R350),$J351,IF($H351=1,AL350,""))))))))</f>
        <v/>
      </c>
      <c r="AM351" t="str">
        <f ca="1">IF($E350="","",IF($F351="",AM350,IF(AND($M351=1,AM$9&gt;$B$9),"",IF(AND($M351=1,AM$9&lt;=$B$9),LOOKUP(AM$9,$A$12:$A$111,$B$12:$B$111),IF(AND($H351=-1,AN$9=$R350),"",IF($H351=-1,AN350,IF(AND($H351=1,AL$9=$R350),$J351,IF($H351=1,AM350,""))))))))</f>
        <v/>
      </c>
      <c r="AN351" t="str">
        <f ca="1">IF($E350="","",IF($F351="",AN350,IF(AND($M351=1,AN$9&gt;$B$9),"",IF(AND($M351=1,AN$9&lt;=$B$9),LOOKUP(AN$9,$A$12:$A$111,$B$12:$B$111),IF(AND($H351=-1,AO$9=$R350),"",IF($H351=-1,AO350,IF(AND($H351=1,AM$9=$R350),$J351,IF($H351=1,AN350,""))))))))</f>
        <v/>
      </c>
      <c r="AO351" t="str">
        <f ca="1">IF($E350="","",IF($F351="",AO350,IF(AND($M351=1,AO$9&gt;$B$9),"",IF(AND($M351=1,AO$9&lt;=$B$9),LOOKUP(AO$9,$A$12:$A$111,$B$12:$B$111),IF(AND($H351=-1,AP$9=$R350),"",IF($H351=-1,AP350,IF(AND($H351=1,AN$9=$R350),$J351,IF($H351=1,AO350,""))))))))</f>
        <v/>
      </c>
      <c r="AP351" t="str">
        <f ca="1">IF($E350="","",IF($F351="",AP350,IF(AND($M351=1,AP$9&gt;$B$9),"",IF(AND($M351=1,AP$9&lt;=$B$9),LOOKUP(AP$9,$A$12:$A$111,$B$12:$B$111),IF(AND($H351=-1,AQ$9=$R350),"",IF($H351=-1,AQ350,IF(AND($H351=1,AO$9=$R350),$J351,IF($H351=1,AP350,""))))))))</f>
        <v/>
      </c>
      <c r="AQ351" t="str">
        <f ca="1">IF($E350="","",IF($F351="",AQ350,IF(AND($M351=1,AQ$9&gt;$B$9),"",IF(AND($M351=1,AQ$9&lt;=$B$9),LOOKUP(AQ$9,$A$12:$A$111,$B$12:$B$111),IF(AND($H351=-1,AR$9=$R350),"",IF($H351=-1,AR350,IF(AND($H351=1,AP$9=$R350),$J351,IF($H351=1,AQ350,""))))))))</f>
        <v/>
      </c>
      <c r="AR351" t="str">
        <f ca="1">IF($E350="","",IF($F351="",AR350,IF(AND($M351=1,AR$9&gt;$B$9),"",IF(AND($M351=1,AR$9&lt;=$B$9),LOOKUP(AR$9,$A$12:$A$111,$B$12:$B$111),IF(AND($H351=-1,AS$9=$R350),"",IF($H351=-1,AS350,IF(AND($H351=1,AQ$9=$R350),$J351,IF($H351=1,AR350,""))))))))</f>
        <v/>
      </c>
      <c r="AS351" t="str">
        <f ca="1">IF($E350="","",IF($F351="",AS350,IF(AND($M351=1,AS$9&gt;$B$9),"",IF(AND($M351=1,AS$9&lt;=$B$9),LOOKUP(AS$9,$A$12:$A$111,$B$12:$B$111),IF(AND($H351=-1,AT$9=$R350),"",IF($H351=-1,AT350,IF(AND($H351=1,AR$9=$R350),$J351,IF($H351=1,AS350,""))))))))</f>
        <v/>
      </c>
      <c r="AT351" t="str">
        <f ca="1">IF($E350="","",IF($F351="",AT350,IF(AND($M351=1,AT$9&gt;$B$9),"",IF(AND($M351=1,AT$9&lt;=$B$9),LOOKUP(AT$9,$A$12:$A$111,$B$12:$B$111),IF(AND($H351=-1,AU$9=$R350),"",IF($H351=-1,AU350,IF(AND($H351=1,AS$9=$R350),$J351,IF($H351=1,AT350,""))))))))</f>
        <v/>
      </c>
      <c r="AU351" t="str">
        <f ca="1">IF($E350="","",IF($F351="",AU350,IF(AND($M351=1,AU$9&gt;$B$9),"",IF(AND($M351=1,AU$9&lt;=$B$9),LOOKUP(AU$9,$A$12:$A$111,$B$12:$B$111),IF(AND($H351=-1,AV$9=$R350),"",IF($H351=-1,AV350,IF(AND($H351=1,AT$9=$R350),$J351,IF($H351=1,AU350,""))))))))</f>
        <v/>
      </c>
      <c r="AV351" t="str">
        <f ca="1">IF($E350="","",IF($F351="",AV350,IF(AND($M351=1,AV$9&gt;$B$9),"",IF(AND($M351=1,AV$9&lt;=$B$9),LOOKUP(AV$9,$A$12:$A$111,$B$12:$B$111),IF(AND($H351=-1,AW$9=$R350),"",IF($H351=-1,AW350,IF(AND($H351=1,AU$9=$R350),$J351,IF($H351=1,AV350,""))))))))</f>
        <v/>
      </c>
      <c r="AW351" t="str">
        <f ca="1">IF($E350="","",IF($F351="",AW350,IF(AND($M351=1,AW$9&gt;$B$9),"",IF(AND($M351=1,AW$9&lt;=$B$9),LOOKUP(AW$9,$A$12:$A$111,$B$12:$B$111),IF(AND($H351=-1,AX$9=$R350),"",IF($H351=-1,AX350,IF(AND($H351=1,AV$9=$R350),$J351,IF($H351=1,AW350,""))))))))</f>
        <v/>
      </c>
      <c r="AX351" t="str">
        <f ca="1">IF($E350="","",IF($F351="",AX350,IF(AND($M351=1,AX$9&gt;$B$9),"",IF(AND($M351=1,AX$9&lt;=$B$9),LOOKUP(AX$9,$A$12:$A$111,$B$12:$B$111),IF(AND($H351=-1,AY$9=$R350),"",IF($H351=-1,AY350,IF(AND($H351=1,AW$9=$R350),$J351,IF($H351=1,AX350,""))))))))</f>
        <v/>
      </c>
      <c r="AY351" t="str">
        <f ca="1">IF($E350="","",IF($F351="",AY350,IF(AND($M351=1,AY$9&gt;$B$9),"",IF(AND($M351=1,AY$9&lt;=$B$9),LOOKUP(AY$9,$A$12:$A$111,$B$12:$B$111),IF(AND($H351=-1,AZ$9=$R350),"",IF($H351=-1,AZ350,IF(AND($H351=1,AX$9=$R350),$J351,IF($H351=1,AY350,""))))))))</f>
        <v/>
      </c>
      <c r="AZ351" t="str">
        <f ca="1">IF($E350="","",IF($F351="",AZ350,IF(AND($M351=1,AZ$9&gt;$B$9),"",IF(AND($M351=1,AZ$9&lt;=$B$9),LOOKUP(AZ$9,$A$12:$A$111,$B$12:$B$111),IF(AND($H351=-1,BA$9=$R350),"",IF($H351=-1,BA350,IF(AND($H351=1,AY$9=$R350),$J351,IF($H351=1,AZ350,""))))))))</f>
        <v/>
      </c>
      <c r="BA351" t="str">
        <f ca="1">IF($E350="","",IF($F351="",BA350,IF(AND($M351=1,BA$9&gt;$B$9),"",IF(AND($M351=1,BA$9&lt;=$B$9),LOOKUP(BA$9,$A$12:$A$111,$B$12:$B$111),IF(AND($H351=-1,BB$9=$R350),"",IF($H351=-1,BB350,IF(AND($H351=1,AZ$9=$R350),$J351,IF($H351=1,BA350,""))))))))</f>
        <v/>
      </c>
      <c r="BB351" t="str">
        <f ca="1">IF($E350="","",IF($F351="",BB350,IF(AND($M351=1,BB$9&gt;$B$9),"",IF(AND($M351=1,BB$9&lt;=$B$9),LOOKUP(BB$9,$A$12:$A$111,$B$12:$B$111),IF(AND($H351=-1,BC$9=$R350),"",IF($H351=-1,BC350,IF(AND($H351=1,BA$9=$R350),$J351,IF($H351=1,BB350,""))))))))</f>
        <v/>
      </c>
      <c r="BC351" t="str">
        <f ca="1">IF($E350="","",IF($F351="",BC350,IF(AND($M351=1,BC$9&gt;$B$9),"",IF(AND($M351=1,BC$9&lt;=$B$9),LOOKUP(BC$9,$A$12:$A$111,$B$12:$B$111),IF(AND($H351=-1,BD$9=$R350),"",IF($H351=-1,BD350,IF(AND($H351=1,BB$9=$R350),$J351,IF($H351=1,BC350,""))))))))</f>
        <v/>
      </c>
      <c r="BD351" t="str">
        <f ca="1">IF($E350="","",IF($F351="",BD350,IF(AND($M351=1,BD$9&gt;$B$9),"",IF(AND($M351=1,BD$9&lt;=$B$9),LOOKUP(BD$9,$A$12:$A$111,$B$12:$B$111),IF(AND($H351=-1,BE$9=$R350),"",IF($H351=-1,BE350,IF(AND($H351=1,BC$9=$R350),$J351,IF($H351=1,BD350,""))))))))</f>
        <v/>
      </c>
      <c r="BE351" t="str">
        <f ca="1">IF($E350="","",IF($F351="",BE350,IF(AND($M351=1,BE$9&gt;$B$9),"",IF(AND($M351=1,BE$9&lt;=$B$9),LOOKUP(BE$9,$A$12:$A$111,$B$12:$B$111),IF(AND($H351=-1,BF$9=$R350),"",IF($H351=-1,BF350,IF(AND($H351=1,BD$9=$R350),$J351,IF($H351=1,BE350,""))))))))</f>
        <v/>
      </c>
      <c r="BF351" t="str">
        <f ca="1">IF($E350="","",IF($F351="",BF350,IF(AND($M351=1,BF$9&gt;$B$9),"",IF(AND($M351=1,BF$9&lt;=$B$9),LOOKUP(BF$9,$A$12:$A$111,$B$12:$B$111),IF(AND($H351=-1,BG$9=$R350),"",IF($H351=-1,BG350,IF(AND($H351=1,BE$9=$R350),$J351,IF($H351=1,BF350,""))))))))</f>
        <v/>
      </c>
      <c r="BG351" t="str">
        <f ca="1">IF($E350="","",IF($F351="",BG350,IF(AND($M351=1,BG$9&gt;$B$9),"",IF(AND($M351=1,BG$9&lt;=$B$9),LOOKUP(BG$9,$A$12:$A$111,$B$12:$B$111),IF(AND($H351=-1,BH$9=$R350),"",IF($H351=-1,BH350,IF(AND($H351=1,BF$9=$R350),$J351,IF($H351=1,BG350,""))))))))</f>
        <v/>
      </c>
      <c r="BH351" t="str">
        <f ca="1">IF($E350="","",IF($F351="",BH350,IF(AND($M351=1,BH$9&gt;$B$9),"",IF(AND($M351=1,BH$9&lt;=$B$9),LOOKUP(BH$9,$A$12:$A$111,$B$12:$B$111),IF(AND($H351=-1,BI$9=$R350),"",IF($H351=-1,BI350,IF(AND($H351=1,BG$9=$R350),$J351,IF($H351=1,BH350,""))))))))</f>
        <v/>
      </c>
      <c r="BI351" t="str">
        <f ca="1">IF($E350="","",IF($F351="",BI350,IF(AND($M351=1,BI$9&gt;$B$9),"",IF(AND($M351=1,BI$9&lt;=$B$9),LOOKUP(BI$9,$A$12:$A$111,$B$12:$B$111),IF(AND($H351=-1,BJ$9=$R350),"",IF($H351=-1,BJ350,IF(AND($H351=1,BH$9=$R350),$J351,IF($H351=1,BI350,""))))))))</f>
        <v/>
      </c>
      <c r="BJ351" t="str">
        <f ca="1">IF($E350="","",IF($F351="",BJ350,IF(AND($M351=1,BJ$9&gt;$B$9),"",IF(AND($M351=1,BJ$9&lt;=$B$9),LOOKUP(BJ$9,$A$12:$A$111,$B$12:$B$111),IF(AND($H351=-1,BK$9=$R350),"",IF($H351=-1,BK350,IF(AND($H351=1,BI$9=$R350),$J351,IF($H351=1,BJ350,""))))))))</f>
        <v/>
      </c>
      <c r="BK351" t="str">
        <f ca="1">IF($E350="","",IF($F351="",BK350,IF(AND($M351=1,BK$9&gt;$B$9),"",IF(AND($M351=1,BK$9&lt;=$B$9),LOOKUP(BK$9,$A$12:$A$111,$B$12:$B$111),IF(AND($H351=-1,BL$9=$R350),"",IF($H351=-1,BL350,IF(AND($H351=1,BJ$9=$R350),$J351,IF($H351=1,BK350,""))))))))</f>
        <v/>
      </c>
      <c r="BL351" t="str">
        <f ca="1">IF($E350="","",IF($F351="",BL350,IF(AND($M351=1,BL$9&gt;$B$9),"",IF(AND($M351=1,BL$9&lt;=$B$9),LOOKUP(BL$9,$A$12:$A$111,$B$12:$B$111),IF(AND($H351=-1,BM$9=$R350),"",IF($H351=-1,BM350,IF(AND($H351=1,BK$9=$R350),$J351,IF($H351=1,BL350,""))))))))</f>
        <v/>
      </c>
      <c r="BM351" t="str">
        <f ca="1">IF($E350="","",IF($F351="",BM350,IF(AND($M351=1,BM$9&gt;$B$9),"",IF(AND($M351=1,BM$9&lt;=$B$9),LOOKUP(BM$9,$A$12:$A$111,$B$12:$B$111),IF(AND($H351=-1,BN$9=$R350),"",IF($H351=-1,BN350,IF(AND($H351=1,BL$9=$R350),$J351,IF($H351=1,BM350,""))))))))</f>
        <v/>
      </c>
      <c r="BN351" t="str">
        <f ca="1">IF($E350="","",IF($F351="",BN350,IF(AND($M351=1,BN$9&gt;$B$9),"",IF(AND($M351=1,BN$9&lt;=$B$9),LOOKUP(BN$9,$A$12:$A$111,$B$12:$B$111),IF(AND($H351=-1,BO$9=$R350),"",IF($H351=-1,BO350,IF(AND($H351=1,BM$9=$R350),$J351,IF($H351=1,BN350,""))))))))</f>
        <v/>
      </c>
      <c r="BO351" t="str">
        <f ca="1">IF($E350="","",IF($F351="",BO350,IF(AND($M351=1,BO$9&gt;$B$9),"",IF(AND($M351=1,BO$9&lt;=$B$9),LOOKUP(BO$9,$A$12:$A$111,$B$12:$B$111),IF(AND($H351=-1,BP$9=$R350),"",IF($H351=-1,BP350,IF(AND($H351=1,BN$9=$R350),$J351,IF($H351=1,BO350,""))))))))</f>
        <v/>
      </c>
      <c r="BP351">
        <f ca="1">IF($E350="","",IF($F351="",BP350,IF(AND($M351=1,BP$9&gt;$B$9),"",IF(AND($M351=1,BP$9&lt;=$B$9),LOOKUP(BP$9,$A$12:$A$111,$B$12:$B$111),IF(AND($H351=-1,BQ$9=$R350),"",IF($H351=-1,BQ350,IF(AND($H351=1,BO$9=$R350),$J351,IF($H351=1,BP350,""))))))))</f>
        <v>0</v>
      </c>
    </row>
    <row r="352" spans="4:68" x14ac:dyDescent="0.25">
      <c r="D352" s="4">
        <v>342</v>
      </c>
      <c r="E352" s="1">
        <f t="shared" ca="1" si="48"/>
        <v>16</v>
      </c>
      <c r="F352" t="str">
        <f ca="1">IF(E351="","",IF(AND(B$3="Last",G351="Zero"),F351,IF(B$3="Last",G351,IF(AND(B$3="2nd last",G350="Zero"),F351,IF(B$3="2nd last",G350,IF(AND(B$3="Opposite",G351="Zero"),F351,IF(AND(B$3="Opposite",G351="Red"),"Black",IF(AND(B$3="Opposite",G351="Black"),"Red",IF(AND(B$3="Opposite",G351="Odd"),"Even",IF(AND(B$3="Opposite",G351="Even"),"Odd",IF(AND(B$3="Opposite",G351="High"),"Low",IF(AND(B$3="Opposite",G351="Low"),"High",IF(COUNTIF(Refs!$E$5:$I$6,B$3)=1,RevLab!B$3,"")))))))))))))</f>
        <v>Black</v>
      </c>
      <c r="G352" t="str">
        <f ca="1">IF(E352="","",IF(B$2="Red/Black",LOOKUP(E352,Refs!D:D,Refs!F:F),IF(B$2="High/Low",LOOKUP(E352,Refs!D:D,Refs!H:H),IF(B$2="Odd/Even",LOOKUP(E352,Refs!D:D,Refs!J:J),""))))</f>
        <v>Red</v>
      </c>
      <c r="H352">
        <f t="shared" ca="1" si="49"/>
        <v>-1</v>
      </c>
      <c r="I352">
        <f ca="1">IF(E351="","",IF(F352="","",IF(AND(R351&gt;1,P351+Q351&gt;=$B$4),$B$4,IF(R351=1,P351,P351+Q351))))</f>
        <v>6</v>
      </c>
      <c r="J352">
        <f t="shared" ca="1" si="50"/>
        <v>-6</v>
      </c>
      <c r="K352">
        <f t="shared" ca="1" si="52"/>
        <v>-417</v>
      </c>
      <c r="L352">
        <f t="shared" ca="1" si="53"/>
        <v>86</v>
      </c>
      <c r="M352">
        <f t="shared" ca="1" si="51"/>
        <v>0</v>
      </c>
      <c r="P352">
        <f t="shared" ca="1" si="45"/>
        <v>3</v>
      </c>
      <c r="Q352">
        <f t="shared" ca="1" si="46"/>
        <v>3</v>
      </c>
      <c r="R352" s="2">
        <f t="shared" ca="1" si="47"/>
        <v>1</v>
      </c>
      <c r="S352" s="4">
        <f ca="1">IF(E351="","",IF($F352="",S351,IF($M352=1,LOOKUP(S$9,$A$12:$A$111,$B$12:$B$111),IF(AND($H352=-1,T$9=$R351),"",IF($H352=-1,T351,IF($H352=1,S351))))))</f>
        <v>3</v>
      </c>
      <c r="T352" t="str">
        <f ca="1">IF($E351="","",IF($F352="",T351,IF(AND($M352=1,T$9&gt;$B$9),"",IF(AND($M352=1,T$9&lt;=$B$9),LOOKUP(T$9,$A$12:$A$111,$B$12:$B$111),IF(AND($H352=-1,U$9=$R351),"",IF($H352=-1,U351,IF(AND($H352=1,S$9=$R351),$J352,IF($H352=1,T351,""))))))))</f>
        <v/>
      </c>
      <c r="U352" t="str">
        <f ca="1">IF($E351="","",IF($F352="",U351,IF(AND($M352=1,U$9&gt;$B$9),"",IF(AND($M352=1,U$9&lt;=$B$9),LOOKUP(U$9,$A$12:$A$111,$B$12:$B$111),IF(AND($H352=-1,V$9=$R351),"",IF($H352=-1,V351,IF(AND($H352=1,T$9=$R351),$J352,IF($H352=1,U351,""))))))))</f>
        <v/>
      </c>
      <c r="V352" t="str">
        <f ca="1">IF($E351="","",IF($F352="",V351,IF(AND($M352=1,V$9&gt;$B$9),"",IF(AND($M352=1,V$9&lt;=$B$9),LOOKUP(V$9,$A$12:$A$111,$B$12:$B$111),IF(AND($H352=-1,W$9=$R351),"",IF($H352=-1,W351,IF(AND($H352=1,U$9=$R351),$J352,IF($H352=1,V351,""))))))))</f>
        <v/>
      </c>
      <c r="W352" t="str">
        <f ca="1">IF($E351="","",IF($F352="",W351,IF(AND($M352=1,W$9&gt;$B$9),"",IF(AND($M352=1,W$9&lt;=$B$9),LOOKUP(W$9,$A$12:$A$111,$B$12:$B$111),IF(AND($H352=-1,X$9=$R351),"",IF($H352=-1,X351,IF(AND($H352=1,V$9=$R351),$J352,IF($H352=1,W351,""))))))))</f>
        <v/>
      </c>
      <c r="X352" t="str">
        <f ca="1">IF($E351="","",IF($F352="",X351,IF(AND($M352=1,X$9&gt;$B$9),"",IF(AND($M352=1,X$9&lt;=$B$9),LOOKUP(X$9,$A$12:$A$111,$B$12:$B$111),IF(AND($H352=-1,Y$9=$R351),"",IF($H352=-1,Y351,IF(AND($H352=1,W$9=$R351),$J352,IF($H352=1,X351,""))))))))</f>
        <v/>
      </c>
      <c r="Y352" t="str">
        <f ca="1">IF($E351="","",IF($F352="",Y351,IF(AND($M352=1,Y$9&gt;$B$9),"",IF(AND($M352=1,Y$9&lt;=$B$9),LOOKUP(Y$9,$A$12:$A$111,$B$12:$B$111),IF(AND($H352=-1,Z$9=$R351),"",IF($H352=-1,Z351,IF(AND($H352=1,X$9=$R351),$J352,IF($H352=1,Y351,""))))))))</f>
        <v/>
      </c>
      <c r="Z352" t="str">
        <f ca="1">IF($E351="","",IF($F352="",Z351,IF(AND($M352=1,Z$9&gt;$B$9),"",IF(AND($M352=1,Z$9&lt;=$B$9),LOOKUP(Z$9,$A$12:$A$111,$B$12:$B$111),IF(AND($H352=-1,AA$9=$R351),"",IF($H352=-1,AA351,IF(AND($H352=1,Y$9=$R351),$J352,IF($H352=1,Z351,""))))))))</f>
        <v/>
      </c>
      <c r="AA352" t="str">
        <f ca="1">IF($E351="","",IF($F352="",AA351,IF(AND($M352=1,AA$9&gt;$B$9),"",IF(AND($M352=1,AA$9&lt;=$B$9),LOOKUP(AA$9,$A$12:$A$111,$B$12:$B$111),IF(AND($H352=-1,AB$9=$R351),"",IF($H352=-1,AB351,IF(AND($H352=1,Z$9=$R351),$J352,IF($H352=1,AA351,""))))))))</f>
        <v/>
      </c>
      <c r="AB352" t="str">
        <f ca="1">IF($E351="","",IF($F352="",AB351,IF(AND($M352=1,AB$9&gt;$B$9),"",IF(AND($M352=1,AB$9&lt;=$B$9),LOOKUP(AB$9,$A$12:$A$111,$B$12:$B$111),IF(AND($H352=-1,AC$9=$R351),"",IF($H352=-1,AC351,IF(AND($H352=1,AA$9=$R351),$J352,IF($H352=1,AB351,""))))))))</f>
        <v/>
      </c>
      <c r="AC352" t="str">
        <f ca="1">IF($E351="","",IF($F352="",AC351,IF(AND($M352=1,AC$9&gt;$B$9),"",IF(AND($M352=1,AC$9&lt;=$B$9),LOOKUP(AC$9,$A$12:$A$111,$B$12:$B$111),IF(AND($H352=-1,AD$9=$R351),"",IF($H352=-1,AD351,IF(AND($H352=1,AB$9=$R351),$J352,IF($H352=1,AC351,""))))))))</f>
        <v/>
      </c>
      <c r="AD352" t="str">
        <f ca="1">IF($E351="","",IF($F352="",AD351,IF(AND($M352=1,AD$9&gt;$B$9),"",IF(AND($M352=1,AD$9&lt;=$B$9),LOOKUP(AD$9,$A$12:$A$111,$B$12:$B$111),IF(AND($H352=-1,AE$9=$R351),"",IF($H352=-1,AE351,IF(AND($H352=1,AC$9=$R351),$J352,IF($H352=1,AD351,""))))))))</f>
        <v/>
      </c>
      <c r="AE352" t="str">
        <f ca="1">IF($E351="","",IF($F352="",AE351,IF(AND($M352=1,AE$9&gt;$B$9),"",IF(AND($M352=1,AE$9&lt;=$B$9),LOOKUP(AE$9,$A$12:$A$111,$B$12:$B$111),IF(AND($H352=-1,AF$9=$R351),"",IF($H352=-1,AF351,IF(AND($H352=1,AD$9=$R351),$J352,IF($H352=1,AE351,""))))))))</f>
        <v/>
      </c>
      <c r="AF352" t="str">
        <f ca="1">IF($E351="","",IF($F352="",AF351,IF(AND($M352=1,AF$9&gt;$B$9),"",IF(AND($M352=1,AF$9&lt;=$B$9),LOOKUP(AF$9,$A$12:$A$111,$B$12:$B$111),IF(AND($H352=-1,AG$9=$R351),"",IF($H352=-1,AG351,IF(AND($H352=1,AE$9=$R351),$J352,IF($H352=1,AF351,""))))))))</f>
        <v/>
      </c>
      <c r="AG352" t="str">
        <f ca="1">IF($E351="","",IF($F352="",AG351,IF(AND($M352=1,AG$9&gt;$B$9),"",IF(AND($M352=1,AG$9&lt;=$B$9),LOOKUP(AG$9,$A$12:$A$111,$B$12:$B$111),IF(AND($H352=-1,AH$9=$R351),"",IF($H352=-1,AH351,IF(AND($H352=1,AF$9=$R351),$J352,IF($H352=1,AG351,""))))))))</f>
        <v/>
      </c>
      <c r="AH352" t="str">
        <f ca="1">IF($E351="","",IF($F352="",AH351,IF(AND($M352=1,AH$9&gt;$B$9),"",IF(AND($M352=1,AH$9&lt;=$B$9),LOOKUP(AH$9,$A$12:$A$111,$B$12:$B$111),IF(AND($H352=-1,AI$9=$R351),"",IF($H352=-1,AI351,IF(AND($H352=1,AG$9=$R351),$J352,IF($H352=1,AH351,""))))))))</f>
        <v/>
      </c>
      <c r="AI352" t="str">
        <f ca="1">IF($E351="","",IF($F352="",AI351,IF(AND($M352=1,AI$9&gt;$B$9),"",IF(AND($M352=1,AI$9&lt;=$B$9),LOOKUP(AI$9,$A$12:$A$111,$B$12:$B$111),IF(AND($H352=-1,AJ$9=$R351),"",IF($H352=-1,AJ351,IF(AND($H352=1,AH$9=$R351),$J352,IF($H352=1,AI351,""))))))))</f>
        <v/>
      </c>
      <c r="AJ352" t="str">
        <f ca="1">IF($E351="","",IF($F352="",AJ351,IF(AND($M352=1,AJ$9&gt;$B$9),"",IF(AND($M352=1,AJ$9&lt;=$B$9),LOOKUP(AJ$9,$A$12:$A$111,$B$12:$B$111),IF(AND($H352=-1,AK$9=$R351),"",IF($H352=-1,AK351,IF(AND($H352=1,AI$9=$R351),$J352,IF($H352=1,AJ351,""))))))))</f>
        <v/>
      </c>
      <c r="AK352" t="str">
        <f ca="1">IF($E351="","",IF($F352="",AK351,IF(AND($M352=1,AK$9&gt;$B$9),"",IF(AND($M352=1,AK$9&lt;=$B$9),LOOKUP(AK$9,$A$12:$A$111,$B$12:$B$111),IF(AND($H352=-1,AL$9=$R351),"",IF($H352=-1,AL351,IF(AND($H352=1,AJ$9=$R351),$J352,IF($H352=1,AK351,""))))))))</f>
        <v/>
      </c>
      <c r="AL352" t="str">
        <f ca="1">IF($E351="","",IF($F352="",AL351,IF(AND($M352=1,AL$9&gt;$B$9),"",IF(AND($M352=1,AL$9&lt;=$B$9),LOOKUP(AL$9,$A$12:$A$111,$B$12:$B$111),IF(AND($H352=-1,AM$9=$R351),"",IF($H352=-1,AM351,IF(AND($H352=1,AK$9=$R351),$J352,IF($H352=1,AL351,""))))))))</f>
        <v/>
      </c>
      <c r="AM352" t="str">
        <f ca="1">IF($E351="","",IF($F352="",AM351,IF(AND($M352=1,AM$9&gt;$B$9),"",IF(AND($M352=1,AM$9&lt;=$B$9),LOOKUP(AM$9,$A$12:$A$111,$B$12:$B$111),IF(AND($H352=-1,AN$9=$R351),"",IF($H352=-1,AN351,IF(AND($H352=1,AL$9=$R351),$J352,IF($H352=1,AM351,""))))))))</f>
        <v/>
      </c>
      <c r="AN352" t="str">
        <f ca="1">IF($E351="","",IF($F352="",AN351,IF(AND($M352=1,AN$9&gt;$B$9),"",IF(AND($M352=1,AN$9&lt;=$B$9),LOOKUP(AN$9,$A$12:$A$111,$B$12:$B$111),IF(AND($H352=-1,AO$9=$R351),"",IF($H352=-1,AO351,IF(AND($H352=1,AM$9=$R351),$J352,IF($H352=1,AN351,""))))))))</f>
        <v/>
      </c>
      <c r="AO352" t="str">
        <f ca="1">IF($E351="","",IF($F352="",AO351,IF(AND($M352=1,AO$9&gt;$B$9),"",IF(AND($M352=1,AO$9&lt;=$B$9),LOOKUP(AO$9,$A$12:$A$111,$B$12:$B$111),IF(AND($H352=-1,AP$9=$R351),"",IF($H352=-1,AP351,IF(AND($H352=1,AN$9=$R351),$J352,IF($H352=1,AO351,""))))))))</f>
        <v/>
      </c>
      <c r="AP352" t="str">
        <f ca="1">IF($E351="","",IF($F352="",AP351,IF(AND($M352=1,AP$9&gt;$B$9),"",IF(AND($M352=1,AP$9&lt;=$B$9),LOOKUP(AP$9,$A$12:$A$111,$B$12:$B$111),IF(AND($H352=-1,AQ$9=$R351),"",IF($H352=-1,AQ351,IF(AND($H352=1,AO$9=$R351),$J352,IF($H352=1,AP351,""))))))))</f>
        <v/>
      </c>
      <c r="AQ352" t="str">
        <f ca="1">IF($E351="","",IF($F352="",AQ351,IF(AND($M352=1,AQ$9&gt;$B$9),"",IF(AND($M352=1,AQ$9&lt;=$B$9),LOOKUP(AQ$9,$A$12:$A$111,$B$12:$B$111),IF(AND($H352=-1,AR$9=$R351),"",IF($H352=-1,AR351,IF(AND($H352=1,AP$9=$R351),$J352,IF($H352=1,AQ351,""))))))))</f>
        <v/>
      </c>
      <c r="AR352" t="str">
        <f ca="1">IF($E351="","",IF($F352="",AR351,IF(AND($M352=1,AR$9&gt;$B$9),"",IF(AND($M352=1,AR$9&lt;=$B$9),LOOKUP(AR$9,$A$12:$A$111,$B$12:$B$111),IF(AND($H352=-1,AS$9=$R351),"",IF($H352=-1,AS351,IF(AND($H352=1,AQ$9=$R351),$J352,IF($H352=1,AR351,""))))))))</f>
        <v/>
      </c>
      <c r="AS352" t="str">
        <f ca="1">IF($E351="","",IF($F352="",AS351,IF(AND($M352=1,AS$9&gt;$B$9),"",IF(AND($M352=1,AS$9&lt;=$B$9),LOOKUP(AS$9,$A$12:$A$111,$B$12:$B$111),IF(AND($H352=-1,AT$9=$R351),"",IF($H352=-1,AT351,IF(AND($H352=1,AR$9=$R351),$J352,IF($H352=1,AS351,""))))))))</f>
        <v/>
      </c>
      <c r="AT352" t="str">
        <f ca="1">IF($E351="","",IF($F352="",AT351,IF(AND($M352=1,AT$9&gt;$B$9),"",IF(AND($M352=1,AT$9&lt;=$B$9),LOOKUP(AT$9,$A$12:$A$111,$B$12:$B$111),IF(AND($H352=-1,AU$9=$R351),"",IF($H352=-1,AU351,IF(AND($H352=1,AS$9=$R351),$J352,IF($H352=1,AT351,""))))))))</f>
        <v/>
      </c>
      <c r="AU352" t="str">
        <f ca="1">IF($E351="","",IF($F352="",AU351,IF(AND($M352=1,AU$9&gt;$B$9),"",IF(AND($M352=1,AU$9&lt;=$B$9),LOOKUP(AU$9,$A$12:$A$111,$B$12:$B$111),IF(AND($H352=-1,AV$9=$R351),"",IF($H352=-1,AV351,IF(AND($H352=1,AT$9=$R351),$J352,IF($H352=1,AU351,""))))))))</f>
        <v/>
      </c>
      <c r="AV352" t="str">
        <f ca="1">IF($E351="","",IF($F352="",AV351,IF(AND($M352=1,AV$9&gt;$B$9),"",IF(AND($M352=1,AV$9&lt;=$B$9),LOOKUP(AV$9,$A$12:$A$111,$B$12:$B$111),IF(AND($H352=-1,AW$9=$R351),"",IF($H352=-1,AW351,IF(AND($H352=1,AU$9=$R351),$J352,IF($H352=1,AV351,""))))))))</f>
        <v/>
      </c>
      <c r="AW352" t="str">
        <f ca="1">IF($E351="","",IF($F352="",AW351,IF(AND($M352=1,AW$9&gt;$B$9),"",IF(AND($M352=1,AW$9&lt;=$B$9),LOOKUP(AW$9,$A$12:$A$111,$B$12:$B$111),IF(AND($H352=-1,AX$9=$R351),"",IF($H352=-1,AX351,IF(AND($H352=1,AV$9=$R351),$J352,IF($H352=1,AW351,""))))))))</f>
        <v/>
      </c>
      <c r="AX352" t="str">
        <f ca="1">IF($E351="","",IF($F352="",AX351,IF(AND($M352=1,AX$9&gt;$B$9),"",IF(AND($M352=1,AX$9&lt;=$B$9),LOOKUP(AX$9,$A$12:$A$111,$B$12:$B$111),IF(AND($H352=-1,AY$9=$R351),"",IF($H352=-1,AY351,IF(AND($H352=1,AW$9=$R351),$J352,IF($H352=1,AX351,""))))))))</f>
        <v/>
      </c>
      <c r="AY352" t="str">
        <f ca="1">IF($E351="","",IF($F352="",AY351,IF(AND($M352=1,AY$9&gt;$B$9),"",IF(AND($M352=1,AY$9&lt;=$B$9),LOOKUP(AY$9,$A$12:$A$111,$B$12:$B$111),IF(AND($H352=-1,AZ$9=$R351),"",IF($H352=-1,AZ351,IF(AND($H352=1,AX$9=$R351),$J352,IF($H352=1,AY351,""))))))))</f>
        <v/>
      </c>
      <c r="AZ352" t="str">
        <f ca="1">IF($E351="","",IF($F352="",AZ351,IF(AND($M352=1,AZ$9&gt;$B$9),"",IF(AND($M352=1,AZ$9&lt;=$B$9),LOOKUP(AZ$9,$A$12:$A$111,$B$12:$B$111),IF(AND($H352=-1,BA$9=$R351),"",IF($H352=-1,BA351,IF(AND($H352=1,AY$9=$R351),$J352,IF($H352=1,AZ351,""))))))))</f>
        <v/>
      </c>
      <c r="BA352" t="str">
        <f ca="1">IF($E351="","",IF($F352="",BA351,IF(AND($M352=1,BA$9&gt;$B$9),"",IF(AND($M352=1,BA$9&lt;=$B$9),LOOKUP(BA$9,$A$12:$A$111,$B$12:$B$111),IF(AND($H352=-1,BB$9=$R351),"",IF($H352=-1,BB351,IF(AND($H352=1,AZ$9=$R351),$J352,IF($H352=1,BA351,""))))))))</f>
        <v/>
      </c>
      <c r="BB352" t="str">
        <f ca="1">IF($E351="","",IF($F352="",BB351,IF(AND($M352=1,BB$9&gt;$B$9),"",IF(AND($M352=1,BB$9&lt;=$B$9),LOOKUP(BB$9,$A$12:$A$111,$B$12:$B$111),IF(AND($H352=-1,BC$9=$R351),"",IF($H352=-1,BC351,IF(AND($H352=1,BA$9=$R351),$J352,IF($H352=1,BB351,""))))))))</f>
        <v/>
      </c>
      <c r="BC352" t="str">
        <f ca="1">IF($E351="","",IF($F352="",BC351,IF(AND($M352=1,BC$9&gt;$B$9),"",IF(AND($M352=1,BC$9&lt;=$B$9),LOOKUP(BC$9,$A$12:$A$111,$B$12:$B$111),IF(AND($H352=-1,BD$9=$R351),"",IF($H352=-1,BD351,IF(AND($H352=1,BB$9=$R351),$J352,IF($H352=1,BC351,""))))))))</f>
        <v/>
      </c>
      <c r="BD352" t="str">
        <f ca="1">IF($E351="","",IF($F352="",BD351,IF(AND($M352=1,BD$9&gt;$B$9),"",IF(AND($M352=1,BD$9&lt;=$B$9),LOOKUP(BD$9,$A$12:$A$111,$B$12:$B$111),IF(AND($H352=-1,BE$9=$R351),"",IF($H352=-1,BE351,IF(AND($H352=1,BC$9=$R351),$J352,IF($H352=1,BD351,""))))))))</f>
        <v/>
      </c>
      <c r="BE352" t="str">
        <f ca="1">IF($E351="","",IF($F352="",BE351,IF(AND($M352=1,BE$9&gt;$B$9),"",IF(AND($M352=1,BE$9&lt;=$B$9),LOOKUP(BE$9,$A$12:$A$111,$B$12:$B$111),IF(AND($H352=-1,BF$9=$R351),"",IF($H352=-1,BF351,IF(AND($H352=1,BD$9=$R351),$J352,IF($H352=1,BE351,""))))))))</f>
        <v/>
      </c>
      <c r="BF352" t="str">
        <f ca="1">IF($E351="","",IF($F352="",BF351,IF(AND($M352=1,BF$9&gt;$B$9),"",IF(AND($M352=1,BF$9&lt;=$B$9),LOOKUP(BF$9,$A$12:$A$111,$B$12:$B$111),IF(AND($H352=-1,BG$9=$R351),"",IF($H352=-1,BG351,IF(AND($H352=1,BE$9=$R351),$J352,IF($H352=1,BF351,""))))))))</f>
        <v/>
      </c>
      <c r="BG352" t="str">
        <f ca="1">IF($E351="","",IF($F352="",BG351,IF(AND($M352=1,BG$9&gt;$B$9),"",IF(AND($M352=1,BG$9&lt;=$B$9),LOOKUP(BG$9,$A$12:$A$111,$B$12:$B$111),IF(AND($H352=-1,BH$9=$R351),"",IF($H352=-1,BH351,IF(AND($H352=1,BF$9=$R351),$J352,IF($H352=1,BG351,""))))))))</f>
        <v/>
      </c>
      <c r="BH352" t="str">
        <f ca="1">IF($E351="","",IF($F352="",BH351,IF(AND($M352=1,BH$9&gt;$B$9),"",IF(AND($M352=1,BH$9&lt;=$B$9),LOOKUP(BH$9,$A$12:$A$111,$B$12:$B$111),IF(AND($H352=-1,BI$9=$R351),"",IF($H352=-1,BI351,IF(AND($H352=1,BG$9=$R351),$J352,IF($H352=1,BH351,""))))))))</f>
        <v/>
      </c>
      <c r="BI352" t="str">
        <f ca="1">IF($E351="","",IF($F352="",BI351,IF(AND($M352=1,BI$9&gt;$B$9),"",IF(AND($M352=1,BI$9&lt;=$B$9),LOOKUP(BI$9,$A$12:$A$111,$B$12:$B$111),IF(AND($H352=-1,BJ$9=$R351),"",IF($H352=-1,BJ351,IF(AND($H352=1,BH$9=$R351),$J352,IF($H352=1,BI351,""))))))))</f>
        <v/>
      </c>
      <c r="BJ352" t="str">
        <f ca="1">IF($E351="","",IF($F352="",BJ351,IF(AND($M352=1,BJ$9&gt;$B$9),"",IF(AND($M352=1,BJ$9&lt;=$B$9),LOOKUP(BJ$9,$A$12:$A$111,$B$12:$B$111),IF(AND($H352=-1,BK$9=$R351),"",IF($H352=-1,BK351,IF(AND($H352=1,BI$9=$R351),$J352,IF($H352=1,BJ351,""))))))))</f>
        <v/>
      </c>
      <c r="BK352" t="str">
        <f ca="1">IF($E351="","",IF($F352="",BK351,IF(AND($M352=1,BK$9&gt;$B$9),"",IF(AND($M352=1,BK$9&lt;=$B$9),LOOKUP(BK$9,$A$12:$A$111,$B$12:$B$111),IF(AND($H352=-1,BL$9=$R351),"",IF($H352=-1,BL351,IF(AND($H352=1,BJ$9=$R351),$J352,IF($H352=1,BK351,""))))))))</f>
        <v/>
      </c>
      <c r="BL352" t="str">
        <f ca="1">IF($E351="","",IF($F352="",BL351,IF(AND($M352=1,BL$9&gt;$B$9),"",IF(AND($M352=1,BL$9&lt;=$B$9),LOOKUP(BL$9,$A$12:$A$111,$B$12:$B$111),IF(AND($H352=-1,BM$9=$R351),"",IF($H352=-1,BM351,IF(AND($H352=1,BK$9=$R351),$J352,IF($H352=1,BL351,""))))))))</f>
        <v/>
      </c>
      <c r="BM352" t="str">
        <f ca="1">IF($E351="","",IF($F352="",BM351,IF(AND($M352=1,BM$9&gt;$B$9),"",IF(AND($M352=1,BM$9&lt;=$B$9),LOOKUP(BM$9,$A$12:$A$111,$B$12:$B$111),IF(AND($H352=-1,BN$9=$R351),"",IF($H352=-1,BN351,IF(AND($H352=1,BL$9=$R351),$J352,IF($H352=1,BM351,""))))))))</f>
        <v/>
      </c>
      <c r="BN352" t="str">
        <f ca="1">IF($E351="","",IF($F352="",BN351,IF(AND($M352=1,BN$9&gt;$B$9),"",IF(AND($M352=1,BN$9&lt;=$B$9),LOOKUP(BN$9,$A$12:$A$111,$B$12:$B$111),IF(AND($H352=-1,BO$9=$R351),"",IF($H352=-1,BO351,IF(AND($H352=1,BM$9=$R351),$J352,IF($H352=1,BN351,""))))))))</f>
        <v/>
      </c>
      <c r="BO352">
        <f ca="1">IF($E351="","",IF($F352="",BO351,IF(AND($M352=1,BO$9&gt;$B$9),"",IF(AND($M352=1,BO$9&lt;=$B$9),LOOKUP(BO$9,$A$12:$A$111,$B$12:$B$111),IF(AND($H352=-1,BP$9=$R351),"",IF($H352=-1,BP351,IF(AND($H352=1,BN$9=$R351),$J352,IF($H352=1,BO351,""))))))))</f>
        <v>0</v>
      </c>
      <c r="BP352">
        <f ca="1">IF($E351="","",IF($F352="",BP351,IF(AND($M352=1,BP$9&gt;$B$9),"",IF(AND($M352=1,BP$9&lt;=$B$9),LOOKUP(BP$9,$A$12:$A$111,$B$12:$B$111),IF(AND($H352=-1,BQ$9=$R351),"",IF($H352=-1,BQ351,IF(AND($H352=1,BO$9=$R351),$J352,IF($H352=1,BP351,""))))))))</f>
        <v>0</v>
      </c>
    </row>
    <row r="353" spans="4:68" x14ac:dyDescent="0.25">
      <c r="D353" s="4">
        <v>343</v>
      </c>
      <c r="E353" s="1">
        <f t="shared" ca="1" si="48"/>
        <v>7</v>
      </c>
      <c r="F353" t="str">
        <f ca="1">IF(E352="","",IF(AND(B$3="Last",G352="Zero"),F352,IF(B$3="Last",G352,IF(AND(B$3="2nd last",G351="Zero"),F352,IF(B$3="2nd last",G351,IF(AND(B$3="Opposite",G352="Zero"),F352,IF(AND(B$3="Opposite",G352="Red"),"Black",IF(AND(B$3="Opposite",G352="Black"),"Red",IF(AND(B$3="Opposite",G352="Odd"),"Even",IF(AND(B$3="Opposite",G352="Even"),"Odd",IF(AND(B$3="Opposite",G352="High"),"Low",IF(AND(B$3="Opposite",G352="Low"),"High",IF(COUNTIF(Refs!$E$5:$I$6,B$3)=1,RevLab!B$3,"")))))))))))))</f>
        <v>Black</v>
      </c>
      <c r="G353" t="str">
        <f ca="1">IF(E353="","",IF(B$2="Red/Black",LOOKUP(E353,Refs!D:D,Refs!F:F),IF(B$2="High/Low",LOOKUP(E353,Refs!D:D,Refs!H:H),IF(B$2="Odd/Even",LOOKUP(E353,Refs!D:D,Refs!J:J),""))))</f>
        <v>Red</v>
      </c>
      <c r="H353">
        <f t="shared" ca="1" si="49"/>
        <v>-1</v>
      </c>
      <c r="I353">
        <f ca="1">IF(E352="","",IF(F353="","",IF(AND(R352&gt;1,P352+Q352&gt;=$B$4),$B$4,IF(R352=1,P352,P352+Q352))))</f>
        <v>3</v>
      </c>
      <c r="J353">
        <f t="shared" ca="1" si="50"/>
        <v>-3</v>
      </c>
      <c r="K353">
        <f t="shared" ca="1" si="52"/>
        <v>-420</v>
      </c>
      <c r="L353">
        <f t="shared" ca="1" si="53"/>
        <v>86</v>
      </c>
      <c r="M353">
        <f t="shared" ca="1" si="51"/>
        <v>1</v>
      </c>
      <c r="P353">
        <f t="shared" ca="1" si="45"/>
        <v>1</v>
      </c>
      <c r="Q353">
        <f t="shared" ca="1" si="46"/>
        <v>4</v>
      </c>
      <c r="R353" s="2">
        <f t="shared" ca="1" si="47"/>
        <v>4</v>
      </c>
      <c r="S353" s="4">
        <f ca="1">IF(E352="","",IF($F353="",S352,IF($M353=1,LOOKUP(S$9,$A$12:$A$111,$B$12:$B$111),IF(AND($H353=-1,T$9=$R352),"",IF($H353=-1,T352,IF($H353=1,S352))))))</f>
        <v>1</v>
      </c>
      <c r="T353">
        <f ca="1">IF($E352="","",IF($F353="",T352,IF(AND($M353=1,T$9&gt;$B$9),"",IF(AND($M353=1,T$9&lt;=$B$9),LOOKUP(T$9,$A$12:$A$111,$B$12:$B$111),IF(AND($H353=-1,U$9=$R352),"",IF($H353=-1,U352,IF(AND($H353=1,S$9=$R352),$J353,IF($H353=1,T352,""))))))))</f>
        <v>2</v>
      </c>
      <c r="U353">
        <f ca="1">IF($E352="","",IF($F353="",U352,IF(AND($M353=1,U$9&gt;$B$9),"",IF(AND($M353=1,U$9&lt;=$B$9),LOOKUP(U$9,$A$12:$A$111,$B$12:$B$111),IF(AND($H353=-1,V$9=$R352),"",IF($H353=-1,V352,IF(AND($H353=1,T$9=$R352),$J353,IF($H353=1,U352,""))))))))</f>
        <v>3</v>
      </c>
      <c r="V353">
        <f ca="1">IF($E352="","",IF($F353="",V352,IF(AND($M353=1,V$9&gt;$B$9),"",IF(AND($M353=1,V$9&lt;=$B$9),LOOKUP(V$9,$A$12:$A$111,$B$12:$B$111),IF(AND($H353=-1,W$9=$R352),"",IF($H353=-1,W352,IF(AND($H353=1,U$9=$R352),$J353,IF($H353=1,V352,""))))))))</f>
        <v>4</v>
      </c>
      <c r="W353" t="str">
        <f ca="1">IF($E352="","",IF($F353="",W352,IF(AND($M353=1,W$9&gt;$B$9),"",IF(AND($M353=1,W$9&lt;=$B$9),LOOKUP(W$9,$A$12:$A$111,$B$12:$B$111),IF(AND($H353=-1,X$9=$R352),"",IF($H353=-1,X352,IF(AND($H353=1,V$9=$R352),$J353,IF($H353=1,W352,""))))))))</f>
        <v/>
      </c>
      <c r="X353" t="str">
        <f ca="1">IF($E352="","",IF($F353="",X352,IF(AND($M353=1,X$9&gt;$B$9),"",IF(AND($M353=1,X$9&lt;=$B$9),LOOKUP(X$9,$A$12:$A$111,$B$12:$B$111),IF(AND($H353=-1,Y$9=$R352),"",IF($H353=-1,Y352,IF(AND($H353=1,W$9=$R352),$J353,IF($H353=1,X352,""))))))))</f>
        <v/>
      </c>
      <c r="Y353" t="str">
        <f ca="1">IF($E352="","",IF($F353="",Y352,IF(AND($M353=1,Y$9&gt;$B$9),"",IF(AND($M353=1,Y$9&lt;=$B$9),LOOKUP(Y$9,$A$12:$A$111,$B$12:$B$111),IF(AND($H353=-1,Z$9=$R352),"",IF($H353=-1,Z352,IF(AND($H353=1,X$9=$R352),$J353,IF($H353=1,Y352,""))))))))</f>
        <v/>
      </c>
      <c r="Z353" t="str">
        <f ca="1">IF($E352="","",IF($F353="",Z352,IF(AND($M353=1,Z$9&gt;$B$9),"",IF(AND($M353=1,Z$9&lt;=$B$9),LOOKUP(Z$9,$A$12:$A$111,$B$12:$B$111),IF(AND($H353=-1,AA$9=$R352),"",IF($H353=-1,AA352,IF(AND($H353=1,Y$9=$R352),$J353,IF($H353=1,Z352,""))))))))</f>
        <v/>
      </c>
      <c r="AA353" t="str">
        <f ca="1">IF($E352="","",IF($F353="",AA352,IF(AND($M353=1,AA$9&gt;$B$9),"",IF(AND($M353=1,AA$9&lt;=$B$9),LOOKUP(AA$9,$A$12:$A$111,$B$12:$B$111),IF(AND($H353=-1,AB$9=$R352),"",IF($H353=-1,AB352,IF(AND($H353=1,Z$9=$R352),$J353,IF($H353=1,AA352,""))))))))</f>
        <v/>
      </c>
      <c r="AB353" t="str">
        <f ca="1">IF($E352="","",IF($F353="",AB352,IF(AND($M353=1,AB$9&gt;$B$9),"",IF(AND($M353=1,AB$9&lt;=$B$9),LOOKUP(AB$9,$A$12:$A$111,$B$12:$B$111),IF(AND($H353=-1,AC$9=$R352),"",IF($H353=-1,AC352,IF(AND($H353=1,AA$9=$R352),$J353,IF($H353=1,AB352,""))))))))</f>
        <v/>
      </c>
      <c r="AC353" t="str">
        <f ca="1">IF($E352="","",IF($F353="",AC352,IF(AND($M353=1,AC$9&gt;$B$9),"",IF(AND($M353=1,AC$9&lt;=$B$9),LOOKUP(AC$9,$A$12:$A$111,$B$12:$B$111),IF(AND($H353=-1,AD$9=$R352),"",IF($H353=-1,AD352,IF(AND($H353=1,AB$9=$R352),$J353,IF($H353=1,AC352,""))))))))</f>
        <v/>
      </c>
      <c r="AD353" t="str">
        <f ca="1">IF($E352="","",IF($F353="",AD352,IF(AND($M353=1,AD$9&gt;$B$9),"",IF(AND($M353=1,AD$9&lt;=$B$9),LOOKUP(AD$9,$A$12:$A$111,$B$12:$B$111),IF(AND($H353=-1,AE$9=$R352),"",IF($H353=-1,AE352,IF(AND($H353=1,AC$9=$R352),$J353,IF($H353=1,AD352,""))))))))</f>
        <v/>
      </c>
      <c r="AE353" t="str">
        <f ca="1">IF($E352="","",IF($F353="",AE352,IF(AND($M353=1,AE$9&gt;$B$9),"",IF(AND($M353=1,AE$9&lt;=$B$9),LOOKUP(AE$9,$A$12:$A$111,$B$12:$B$111),IF(AND($H353=-1,AF$9=$R352),"",IF($H353=-1,AF352,IF(AND($H353=1,AD$9=$R352),$J353,IF($H353=1,AE352,""))))))))</f>
        <v/>
      </c>
      <c r="AF353" t="str">
        <f ca="1">IF($E352="","",IF($F353="",AF352,IF(AND($M353=1,AF$9&gt;$B$9),"",IF(AND($M353=1,AF$9&lt;=$B$9),LOOKUP(AF$9,$A$12:$A$111,$B$12:$B$111),IF(AND($H353=-1,AG$9=$R352),"",IF($H353=-1,AG352,IF(AND($H353=1,AE$9=$R352),$J353,IF($H353=1,AF352,""))))))))</f>
        <v/>
      </c>
      <c r="AG353" t="str">
        <f ca="1">IF($E352="","",IF($F353="",AG352,IF(AND($M353=1,AG$9&gt;$B$9),"",IF(AND($M353=1,AG$9&lt;=$B$9),LOOKUP(AG$9,$A$12:$A$111,$B$12:$B$111),IF(AND($H353=-1,AH$9=$R352),"",IF($H353=-1,AH352,IF(AND($H353=1,AF$9=$R352),$J353,IF($H353=1,AG352,""))))))))</f>
        <v/>
      </c>
      <c r="AH353" t="str">
        <f ca="1">IF($E352="","",IF($F353="",AH352,IF(AND($M353=1,AH$9&gt;$B$9),"",IF(AND($M353=1,AH$9&lt;=$B$9),LOOKUP(AH$9,$A$12:$A$111,$B$12:$B$111),IF(AND($H353=-1,AI$9=$R352),"",IF($H353=-1,AI352,IF(AND($H353=1,AG$9=$R352),$J353,IF($H353=1,AH352,""))))))))</f>
        <v/>
      </c>
      <c r="AI353" t="str">
        <f ca="1">IF($E352="","",IF($F353="",AI352,IF(AND($M353=1,AI$9&gt;$B$9),"",IF(AND($M353=1,AI$9&lt;=$B$9),LOOKUP(AI$9,$A$12:$A$111,$B$12:$B$111),IF(AND($H353=-1,AJ$9=$R352),"",IF($H353=-1,AJ352,IF(AND($H353=1,AH$9=$R352),$J353,IF($H353=1,AI352,""))))))))</f>
        <v/>
      </c>
      <c r="AJ353" t="str">
        <f ca="1">IF($E352="","",IF($F353="",AJ352,IF(AND($M353=1,AJ$9&gt;$B$9),"",IF(AND($M353=1,AJ$9&lt;=$B$9),LOOKUP(AJ$9,$A$12:$A$111,$B$12:$B$111),IF(AND($H353=-1,AK$9=$R352),"",IF($H353=-1,AK352,IF(AND($H353=1,AI$9=$R352),$J353,IF($H353=1,AJ352,""))))))))</f>
        <v/>
      </c>
      <c r="AK353" t="str">
        <f ca="1">IF($E352="","",IF($F353="",AK352,IF(AND($M353=1,AK$9&gt;$B$9),"",IF(AND($M353=1,AK$9&lt;=$B$9),LOOKUP(AK$9,$A$12:$A$111,$B$12:$B$111),IF(AND($H353=-1,AL$9=$R352),"",IF($H353=-1,AL352,IF(AND($H353=1,AJ$9=$R352),$J353,IF($H353=1,AK352,""))))))))</f>
        <v/>
      </c>
      <c r="AL353" t="str">
        <f ca="1">IF($E352="","",IF($F353="",AL352,IF(AND($M353=1,AL$9&gt;$B$9),"",IF(AND($M353=1,AL$9&lt;=$B$9),LOOKUP(AL$9,$A$12:$A$111,$B$12:$B$111),IF(AND($H353=-1,AM$9=$R352),"",IF($H353=-1,AM352,IF(AND($H353=1,AK$9=$R352),$J353,IF($H353=1,AL352,""))))))))</f>
        <v/>
      </c>
      <c r="AM353" t="str">
        <f ca="1">IF($E352="","",IF($F353="",AM352,IF(AND($M353=1,AM$9&gt;$B$9),"",IF(AND($M353=1,AM$9&lt;=$B$9),LOOKUP(AM$9,$A$12:$A$111,$B$12:$B$111),IF(AND($H353=-1,AN$9=$R352),"",IF($H353=-1,AN352,IF(AND($H353=1,AL$9=$R352),$J353,IF($H353=1,AM352,""))))))))</f>
        <v/>
      </c>
      <c r="AN353" t="str">
        <f ca="1">IF($E352="","",IF($F353="",AN352,IF(AND($M353=1,AN$9&gt;$B$9),"",IF(AND($M353=1,AN$9&lt;=$B$9),LOOKUP(AN$9,$A$12:$A$111,$B$12:$B$111),IF(AND($H353=-1,AO$9=$R352),"",IF($H353=-1,AO352,IF(AND($H353=1,AM$9=$R352),$J353,IF($H353=1,AN352,""))))))))</f>
        <v/>
      </c>
      <c r="AO353" t="str">
        <f ca="1">IF($E352="","",IF($F353="",AO352,IF(AND($M353=1,AO$9&gt;$B$9),"",IF(AND($M353=1,AO$9&lt;=$B$9),LOOKUP(AO$9,$A$12:$A$111,$B$12:$B$111),IF(AND($H353=-1,AP$9=$R352),"",IF($H353=-1,AP352,IF(AND($H353=1,AN$9=$R352),$J353,IF($H353=1,AO352,""))))))))</f>
        <v/>
      </c>
      <c r="AP353" t="str">
        <f ca="1">IF($E352="","",IF($F353="",AP352,IF(AND($M353=1,AP$9&gt;$B$9),"",IF(AND($M353=1,AP$9&lt;=$B$9),LOOKUP(AP$9,$A$12:$A$111,$B$12:$B$111),IF(AND($H353=-1,AQ$9=$R352),"",IF($H353=-1,AQ352,IF(AND($H353=1,AO$9=$R352),$J353,IF($H353=1,AP352,""))))))))</f>
        <v/>
      </c>
      <c r="AQ353" t="str">
        <f ca="1">IF($E352="","",IF($F353="",AQ352,IF(AND($M353=1,AQ$9&gt;$B$9),"",IF(AND($M353=1,AQ$9&lt;=$B$9),LOOKUP(AQ$9,$A$12:$A$111,$B$12:$B$111),IF(AND($H353=-1,AR$9=$R352),"",IF($H353=-1,AR352,IF(AND($H353=1,AP$9=$R352),$J353,IF($H353=1,AQ352,""))))))))</f>
        <v/>
      </c>
      <c r="AR353" t="str">
        <f ca="1">IF($E352="","",IF($F353="",AR352,IF(AND($M353=1,AR$9&gt;$B$9),"",IF(AND($M353=1,AR$9&lt;=$B$9),LOOKUP(AR$9,$A$12:$A$111,$B$12:$B$111),IF(AND($H353=-1,AS$9=$R352),"",IF($H353=-1,AS352,IF(AND($H353=1,AQ$9=$R352),$J353,IF($H353=1,AR352,""))))))))</f>
        <v/>
      </c>
      <c r="AS353" t="str">
        <f ca="1">IF($E352="","",IF($F353="",AS352,IF(AND($M353=1,AS$9&gt;$B$9),"",IF(AND($M353=1,AS$9&lt;=$B$9),LOOKUP(AS$9,$A$12:$A$111,$B$12:$B$111),IF(AND($H353=-1,AT$9=$R352),"",IF($H353=-1,AT352,IF(AND($H353=1,AR$9=$R352),$J353,IF($H353=1,AS352,""))))))))</f>
        <v/>
      </c>
      <c r="AT353" t="str">
        <f ca="1">IF($E352="","",IF($F353="",AT352,IF(AND($M353=1,AT$9&gt;$B$9),"",IF(AND($M353=1,AT$9&lt;=$B$9),LOOKUP(AT$9,$A$12:$A$111,$B$12:$B$111),IF(AND($H353=-1,AU$9=$R352),"",IF($H353=-1,AU352,IF(AND($H353=1,AS$9=$R352),$J353,IF($H353=1,AT352,""))))))))</f>
        <v/>
      </c>
      <c r="AU353" t="str">
        <f ca="1">IF($E352="","",IF($F353="",AU352,IF(AND($M353=1,AU$9&gt;$B$9),"",IF(AND($M353=1,AU$9&lt;=$B$9),LOOKUP(AU$9,$A$12:$A$111,$B$12:$B$111),IF(AND($H353=-1,AV$9=$R352),"",IF($H353=-1,AV352,IF(AND($H353=1,AT$9=$R352),$J353,IF($H353=1,AU352,""))))))))</f>
        <v/>
      </c>
      <c r="AV353" t="str">
        <f ca="1">IF($E352="","",IF($F353="",AV352,IF(AND($M353=1,AV$9&gt;$B$9),"",IF(AND($M353=1,AV$9&lt;=$B$9),LOOKUP(AV$9,$A$12:$A$111,$B$12:$B$111),IF(AND($H353=-1,AW$9=$R352),"",IF($H353=-1,AW352,IF(AND($H353=1,AU$9=$R352),$J353,IF($H353=1,AV352,""))))))))</f>
        <v/>
      </c>
      <c r="AW353" t="str">
        <f ca="1">IF($E352="","",IF($F353="",AW352,IF(AND($M353=1,AW$9&gt;$B$9),"",IF(AND($M353=1,AW$9&lt;=$B$9),LOOKUP(AW$9,$A$12:$A$111,$B$12:$B$111),IF(AND($H353=-1,AX$9=$R352),"",IF($H353=-1,AX352,IF(AND($H353=1,AV$9=$R352),$J353,IF($H353=1,AW352,""))))))))</f>
        <v/>
      </c>
      <c r="AX353" t="str">
        <f ca="1">IF($E352="","",IF($F353="",AX352,IF(AND($M353=1,AX$9&gt;$B$9),"",IF(AND($M353=1,AX$9&lt;=$B$9),LOOKUP(AX$9,$A$12:$A$111,$B$12:$B$111),IF(AND($H353=-1,AY$9=$R352),"",IF($H353=-1,AY352,IF(AND($H353=1,AW$9=$R352),$J353,IF($H353=1,AX352,""))))))))</f>
        <v/>
      </c>
      <c r="AY353" t="str">
        <f ca="1">IF($E352="","",IF($F353="",AY352,IF(AND($M353=1,AY$9&gt;$B$9),"",IF(AND($M353=1,AY$9&lt;=$B$9),LOOKUP(AY$9,$A$12:$A$111,$B$12:$B$111),IF(AND($H353=-1,AZ$9=$R352),"",IF($H353=-1,AZ352,IF(AND($H353=1,AX$9=$R352),$J353,IF($H353=1,AY352,""))))))))</f>
        <v/>
      </c>
      <c r="AZ353" t="str">
        <f ca="1">IF($E352="","",IF($F353="",AZ352,IF(AND($M353=1,AZ$9&gt;$B$9),"",IF(AND($M353=1,AZ$9&lt;=$B$9),LOOKUP(AZ$9,$A$12:$A$111,$B$12:$B$111),IF(AND($H353=-1,BA$9=$R352),"",IF($H353=-1,BA352,IF(AND($H353=1,AY$9=$R352),$J353,IF($H353=1,AZ352,""))))))))</f>
        <v/>
      </c>
      <c r="BA353" t="str">
        <f ca="1">IF($E352="","",IF($F353="",BA352,IF(AND($M353=1,BA$9&gt;$B$9),"",IF(AND($M353=1,BA$9&lt;=$B$9),LOOKUP(BA$9,$A$12:$A$111,$B$12:$B$111),IF(AND($H353=-1,BB$9=$R352),"",IF($H353=-1,BB352,IF(AND($H353=1,AZ$9=$R352),$J353,IF($H353=1,BA352,""))))))))</f>
        <v/>
      </c>
      <c r="BB353" t="str">
        <f ca="1">IF($E352="","",IF($F353="",BB352,IF(AND($M353=1,BB$9&gt;$B$9),"",IF(AND($M353=1,BB$9&lt;=$B$9),LOOKUP(BB$9,$A$12:$A$111,$B$12:$B$111),IF(AND($H353=-1,BC$9=$R352),"",IF($H353=-1,BC352,IF(AND($H353=1,BA$9=$R352),$J353,IF($H353=1,BB352,""))))))))</f>
        <v/>
      </c>
      <c r="BC353" t="str">
        <f ca="1">IF($E352="","",IF($F353="",BC352,IF(AND($M353=1,BC$9&gt;$B$9),"",IF(AND($M353=1,BC$9&lt;=$B$9),LOOKUP(BC$9,$A$12:$A$111,$B$12:$B$111),IF(AND($H353=-1,BD$9=$R352),"",IF($H353=-1,BD352,IF(AND($H353=1,BB$9=$R352),$J353,IF($H353=1,BC352,""))))))))</f>
        <v/>
      </c>
      <c r="BD353" t="str">
        <f ca="1">IF($E352="","",IF($F353="",BD352,IF(AND($M353=1,BD$9&gt;$B$9),"",IF(AND($M353=1,BD$9&lt;=$B$9),LOOKUP(BD$9,$A$12:$A$111,$B$12:$B$111),IF(AND($H353=-1,BE$9=$R352),"",IF($H353=-1,BE352,IF(AND($H353=1,BC$9=$R352),$J353,IF($H353=1,BD352,""))))))))</f>
        <v/>
      </c>
      <c r="BE353" t="str">
        <f ca="1">IF($E352="","",IF($F353="",BE352,IF(AND($M353=1,BE$9&gt;$B$9),"",IF(AND($M353=1,BE$9&lt;=$B$9),LOOKUP(BE$9,$A$12:$A$111,$B$12:$B$111),IF(AND($H353=-1,BF$9=$R352),"",IF($H353=-1,BF352,IF(AND($H353=1,BD$9=$R352),$J353,IF($H353=1,BE352,""))))))))</f>
        <v/>
      </c>
      <c r="BF353" t="str">
        <f ca="1">IF($E352="","",IF($F353="",BF352,IF(AND($M353=1,BF$9&gt;$B$9),"",IF(AND($M353=1,BF$9&lt;=$B$9),LOOKUP(BF$9,$A$12:$A$111,$B$12:$B$111),IF(AND($H353=-1,BG$9=$R352),"",IF($H353=-1,BG352,IF(AND($H353=1,BE$9=$R352),$J353,IF($H353=1,BF352,""))))))))</f>
        <v/>
      </c>
      <c r="BG353" t="str">
        <f ca="1">IF($E352="","",IF($F353="",BG352,IF(AND($M353=1,BG$9&gt;$B$9),"",IF(AND($M353=1,BG$9&lt;=$B$9),LOOKUP(BG$9,$A$12:$A$111,$B$12:$B$111),IF(AND($H353=-1,BH$9=$R352),"",IF($H353=-1,BH352,IF(AND($H353=1,BF$9=$R352),$J353,IF($H353=1,BG352,""))))))))</f>
        <v/>
      </c>
      <c r="BH353" t="str">
        <f ca="1">IF($E352="","",IF($F353="",BH352,IF(AND($M353=1,BH$9&gt;$B$9),"",IF(AND($M353=1,BH$9&lt;=$B$9),LOOKUP(BH$9,$A$12:$A$111,$B$12:$B$111),IF(AND($H353=-1,BI$9=$R352),"",IF($H353=-1,BI352,IF(AND($H353=1,BG$9=$R352),$J353,IF($H353=1,BH352,""))))))))</f>
        <v/>
      </c>
      <c r="BI353" t="str">
        <f ca="1">IF($E352="","",IF($F353="",BI352,IF(AND($M353=1,BI$9&gt;$B$9),"",IF(AND($M353=1,BI$9&lt;=$B$9),LOOKUP(BI$9,$A$12:$A$111,$B$12:$B$111),IF(AND($H353=-1,BJ$9=$R352),"",IF($H353=-1,BJ352,IF(AND($H353=1,BH$9=$R352),$J353,IF($H353=1,BI352,""))))))))</f>
        <v/>
      </c>
      <c r="BJ353" t="str">
        <f ca="1">IF($E352="","",IF($F353="",BJ352,IF(AND($M353=1,BJ$9&gt;$B$9),"",IF(AND($M353=1,BJ$9&lt;=$B$9),LOOKUP(BJ$9,$A$12:$A$111,$B$12:$B$111),IF(AND($H353=-1,BK$9=$R352),"",IF($H353=-1,BK352,IF(AND($H353=1,BI$9=$R352),$J353,IF($H353=1,BJ352,""))))))))</f>
        <v/>
      </c>
      <c r="BK353" t="str">
        <f ca="1">IF($E352="","",IF($F353="",BK352,IF(AND($M353=1,BK$9&gt;$B$9),"",IF(AND($M353=1,BK$9&lt;=$B$9),LOOKUP(BK$9,$A$12:$A$111,$B$12:$B$111),IF(AND($H353=-1,BL$9=$R352),"",IF($H353=-1,BL352,IF(AND($H353=1,BJ$9=$R352),$J353,IF($H353=1,BK352,""))))))))</f>
        <v/>
      </c>
      <c r="BL353" t="str">
        <f ca="1">IF($E352="","",IF($F353="",BL352,IF(AND($M353=1,BL$9&gt;$B$9),"",IF(AND($M353=1,BL$9&lt;=$B$9),LOOKUP(BL$9,$A$12:$A$111,$B$12:$B$111),IF(AND($H353=-1,BM$9=$R352),"",IF($H353=-1,BM352,IF(AND($H353=1,BK$9=$R352),$J353,IF($H353=1,BL352,""))))))))</f>
        <v/>
      </c>
      <c r="BM353" t="str">
        <f ca="1">IF($E352="","",IF($F353="",BM352,IF(AND($M353=1,BM$9&gt;$B$9),"",IF(AND($M353=1,BM$9&lt;=$B$9),LOOKUP(BM$9,$A$12:$A$111,$B$12:$B$111),IF(AND($H353=-1,BN$9=$R352),"",IF($H353=-1,BN352,IF(AND($H353=1,BL$9=$R352),$J353,IF($H353=1,BM352,""))))))))</f>
        <v/>
      </c>
      <c r="BN353" t="str">
        <f ca="1">IF($E352="","",IF($F353="",BN352,IF(AND($M353=1,BN$9&gt;$B$9),"",IF(AND($M353=1,BN$9&lt;=$B$9),LOOKUP(BN$9,$A$12:$A$111,$B$12:$B$111),IF(AND($H353=-1,BO$9=$R352),"",IF($H353=-1,BO352,IF(AND($H353=1,BM$9=$R352),$J353,IF($H353=1,BN352,""))))))))</f>
        <v/>
      </c>
      <c r="BO353" t="str">
        <f ca="1">IF($E352="","",IF($F353="",BO352,IF(AND($M353=1,BO$9&gt;$B$9),"",IF(AND($M353=1,BO$9&lt;=$B$9),LOOKUP(BO$9,$A$12:$A$111,$B$12:$B$111),IF(AND($H353=-1,BP$9=$R352),"",IF($H353=-1,BP352,IF(AND($H353=1,BN$9=$R352),$J353,IF($H353=1,BO352,""))))))))</f>
        <v/>
      </c>
      <c r="BP353" t="str">
        <f ca="1">IF($E352="","",IF($F353="",BP352,IF(AND($M353=1,BP$9&gt;$B$9),"",IF(AND($M353=1,BP$9&lt;=$B$9),LOOKUP(BP$9,$A$12:$A$111,$B$12:$B$111),IF(AND($H353=-1,BQ$9=$R352),"",IF($H353=-1,BQ352,IF(AND($H353=1,BO$9=$R352),$J353,IF($H353=1,BP352,""))))))))</f>
        <v/>
      </c>
    </row>
    <row r="354" spans="4:68" x14ac:dyDescent="0.25">
      <c r="D354" s="4">
        <v>344</v>
      </c>
      <c r="E354" s="1">
        <f t="shared" ca="1" si="48"/>
        <v>1</v>
      </c>
      <c r="F354" t="str">
        <f ca="1">IF(E353="","",IF(AND(B$3="Last",G353="Zero"),F353,IF(B$3="Last",G353,IF(AND(B$3="2nd last",G352="Zero"),F353,IF(B$3="2nd last",G352,IF(AND(B$3="Opposite",G353="Zero"),F353,IF(AND(B$3="Opposite",G353="Red"),"Black",IF(AND(B$3="Opposite",G353="Black"),"Red",IF(AND(B$3="Opposite",G353="Odd"),"Even",IF(AND(B$3="Opposite",G353="Even"),"Odd",IF(AND(B$3="Opposite",G353="High"),"Low",IF(AND(B$3="Opposite",G353="Low"),"High",IF(COUNTIF(Refs!$E$5:$I$6,B$3)=1,RevLab!B$3,"")))))))))))))</f>
        <v>Black</v>
      </c>
      <c r="G354" t="str">
        <f ca="1">IF(E354="","",IF(B$2="Red/Black",LOOKUP(E354,Refs!D:D,Refs!F:F),IF(B$2="High/Low",LOOKUP(E354,Refs!D:D,Refs!H:H),IF(B$2="Odd/Even",LOOKUP(E354,Refs!D:D,Refs!J:J),""))))</f>
        <v>Red</v>
      </c>
      <c r="H354">
        <f t="shared" ca="1" si="49"/>
        <v>-1</v>
      </c>
      <c r="I354">
        <f ca="1">IF(E353="","",IF(F354="","",IF(AND(R353&gt;1,P353+Q353&gt;=$B$4),$B$4,IF(R353=1,P353,P353+Q353))))</f>
        <v>5</v>
      </c>
      <c r="J354">
        <f t="shared" ca="1" si="50"/>
        <v>-5</v>
      </c>
      <c r="K354">
        <f t="shared" ca="1" si="52"/>
        <v>-425</v>
      </c>
      <c r="L354">
        <f t="shared" ca="1" si="53"/>
        <v>86</v>
      </c>
      <c r="M354">
        <f t="shared" ca="1" si="51"/>
        <v>0</v>
      </c>
      <c r="P354">
        <f t="shared" ca="1" si="45"/>
        <v>2</v>
      </c>
      <c r="Q354">
        <f t="shared" ca="1" si="46"/>
        <v>3</v>
      </c>
      <c r="R354" s="2">
        <f t="shared" ca="1" si="47"/>
        <v>2</v>
      </c>
      <c r="S354" s="4">
        <f ca="1">IF(E353="","",IF($F354="",S353,IF($M354=1,LOOKUP(S$9,$A$12:$A$111,$B$12:$B$111),IF(AND($H354=-1,T$9=$R353),"",IF($H354=-1,T353,IF($H354=1,S353))))))</f>
        <v>2</v>
      </c>
      <c r="T354">
        <f ca="1">IF($E353="","",IF($F354="",T353,IF(AND($M354=1,T$9&gt;$B$9),"",IF(AND($M354=1,T$9&lt;=$B$9),LOOKUP(T$9,$A$12:$A$111,$B$12:$B$111),IF(AND($H354=-1,U$9=$R353),"",IF($H354=-1,U353,IF(AND($H354=1,S$9=$R353),$J354,IF($H354=1,T353,""))))))))</f>
        <v>3</v>
      </c>
      <c r="U354" t="str">
        <f ca="1">IF($E353="","",IF($F354="",U353,IF(AND($M354=1,U$9&gt;$B$9),"",IF(AND($M354=1,U$9&lt;=$B$9),LOOKUP(U$9,$A$12:$A$111,$B$12:$B$111),IF(AND($H354=-1,V$9=$R353),"",IF($H354=-1,V353,IF(AND($H354=1,T$9=$R353),$J354,IF($H354=1,U353,""))))))))</f>
        <v/>
      </c>
      <c r="V354" t="str">
        <f ca="1">IF($E353="","",IF($F354="",V353,IF(AND($M354=1,V$9&gt;$B$9),"",IF(AND($M354=1,V$9&lt;=$B$9),LOOKUP(V$9,$A$12:$A$111,$B$12:$B$111),IF(AND($H354=-1,W$9=$R353),"",IF($H354=-1,W353,IF(AND($H354=1,U$9=$R353),$J354,IF($H354=1,V353,""))))))))</f>
        <v/>
      </c>
      <c r="W354" t="str">
        <f ca="1">IF($E353="","",IF($F354="",W353,IF(AND($M354=1,W$9&gt;$B$9),"",IF(AND($M354=1,W$9&lt;=$B$9),LOOKUP(W$9,$A$12:$A$111,$B$12:$B$111),IF(AND($H354=-1,X$9=$R353),"",IF($H354=-1,X353,IF(AND($H354=1,V$9=$R353),$J354,IF($H354=1,W353,""))))))))</f>
        <v/>
      </c>
      <c r="X354" t="str">
        <f ca="1">IF($E353="","",IF($F354="",X353,IF(AND($M354=1,X$9&gt;$B$9),"",IF(AND($M354=1,X$9&lt;=$B$9),LOOKUP(X$9,$A$12:$A$111,$B$12:$B$111),IF(AND($H354=-1,Y$9=$R353),"",IF($H354=-1,Y353,IF(AND($H354=1,W$9=$R353),$J354,IF($H354=1,X353,""))))))))</f>
        <v/>
      </c>
      <c r="Y354" t="str">
        <f ca="1">IF($E353="","",IF($F354="",Y353,IF(AND($M354=1,Y$9&gt;$B$9),"",IF(AND($M354=1,Y$9&lt;=$B$9),LOOKUP(Y$9,$A$12:$A$111,$B$12:$B$111),IF(AND($H354=-1,Z$9=$R353),"",IF($H354=-1,Z353,IF(AND($H354=1,X$9=$R353),$J354,IF($H354=1,Y353,""))))))))</f>
        <v/>
      </c>
      <c r="Z354" t="str">
        <f ca="1">IF($E353="","",IF($F354="",Z353,IF(AND($M354=1,Z$9&gt;$B$9),"",IF(AND($M354=1,Z$9&lt;=$B$9),LOOKUP(Z$9,$A$12:$A$111,$B$12:$B$111),IF(AND($H354=-1,AA$9=$R353),"",IF($H354=-1,AA353,IF(AND($H354=1,Y$9=$R353),$J354,IF($H354=1,Z353,""))))))))</f>
        <v/>
      </c>
      <c r="AA354" t="str">
        <f ca="1">IF($E353="","",IF($F354="",AA353,IF(AND($M354=1,AA$9&gt;$B$9),"",IF(AND($M354=1,AA$9&lt;=$B$9),LOOKUP(AA$9,$A$12:$A$111,$B$12:$B$111),IF(AND($H354=-1,AB$9=$R353),"",IF($H354=-1,AB353,IF(AND($H354=1,Z$9=$R353),$J354,IF($H354=1,AA353,""))))))))</f>
        <v/>
      </c>
      <c r="AB354" t="str">
        <f ca="1">IF($E353="","",IF($F354="",AB353,IF(AND($M354=1,AB$9&gt;$B$9),"",IF(AND($M354=1,AB$9&lt;=$B$9),LOOKUP(AB$9,$A$12:$A$111,$B$12:$B$111),IF(AND($H354=-1,AC$9=$R353),"",IF($H354=-1,AC353,IF(AND($H354=1,AA$9=$R353),$J354,IF($H354=1,AB353,""))))))))</f>
        <v/>
      </c>
      <c r="AC354" t="str">
        <f ca="1">IF($E353="","",IF($F354="",AC353,IF(AND($M354=1,AC$9&gt;$B$9),"",IF(AND($M354=1,AC$9&lt;=$B$9),LOOKUP(AC$9,$A$12:$A$111,$B$12:$B$111),IF(AND($H354=-1,AD$9=$R353),"",IF($H354=-1,AD353,IF(AND($H354=1,AB$9=$R353),$J354,IF($H354=1,AC353,""))))))))</f>
        <v/>
      </c>
      <c r="AD354" t="str">
        <f ca="1">IF($E353="","",IF($F354="",AD353,IF(AND($M354=1,AD$9&gt;$B$9),"",IF(AND($M354=1,AD$9&lt;=$B$9),LOOKUP(AD$9,$A$12:$A$111,$B$12:$B$111),IF(AND($H354=-1,AE$9=$R353),"",IF($H354=-1,AE353,IF(AND($H354=1,AC$9=$R353),$J354,IF($H354=1,AD353,""))))))))</f>
        <v/>
      </c>
      <c r="AE354" t="str">
        <f ca="1">IF($E353="","",IF($F354="",AE353,IF(AND($M354=1,AE$9&gt;$B$9),"",IF(AND($M354=1,AE$9&lt;=$B$9),LOOKUP(AE$9,$A$12:$A$111,$B$12:$B$111),IF(AND($H354=-1,AF$9=$R353),"",IF($H354=-1,AF353,IF(AND($H354=1,AD$9=$R353),$J354,IF($H354=1,AE353,""))))))))</f>
        <v/>
      </c>
      <c r="AF354" t="str">
        <f ca="1">IF($E353="","",IF($F354="",AF353,IF(AND($M354=1,AF$9&gt;$B$9),"",IF(AND($M354=1,AF$9&lt;=$B$9),LOOKUP(AF$9,$A$12:$A$111,$B$12:$B$111),IF(AND($H354=-1,AG$9=$R353),"",IF($H354=-1,AG353,IF(AND($H354=1,AE$9=$R353),$J354,IF($H354=1,AF353,""))))))))</f>
        <v/>
      </c>
      <c r="AG354" t="str">
        <f ca="1">IF($E353="","",IF($F354="",AG353,IF(AND($M354=1,AG$9&gt;$B$9),"",IF(AND($M354=1,AG$9&lt;=$B$9),LOOKUP(AG$9,$A$12:$A$111,$B$12:$B$111),IF(AND($H354=-1,AH$9=$R353),"",IF($H354=-1,AH353,IF(AND($H354=1,AF$9=$R353),$J354,IF($H354=1,AG353,""))))))))</f>
        <v/>
      </c>
      <c r="AH354" t="str">
        <f ca="1">IF($E353="","",IF($F354="",AH353,IF(AND($M354=1,AH$9&gt;$B$9),"",IF(AND($M354=1,AH$9&lt;=$B$9),LOOKUP(AH$9,$A$12:$A$111,$B$12:$B$111),IF(AND($H354=-1,AI$9=$R353),"",IF($H354=-1,AI353,IF(AND($H354=1,AG$9=$R353),$J354,IF($H354=1,AH353,""))))))))</f>
        <v/>
      </c>
      <c r="AI354" t="str">
        <f ca="1">IF($E353="","",IF($F354="",AI353,IF(AND($M354=1,AI$9&gt;$B$9),"",IF(AND($M354=1,AI$9&lt;=$B$9),LOOKUP(AI$9,$A$12:$A$111,$B$12:$B$111),IF(AND($H354=-1,AJ$9=$R353),"",IF($H354=-1,AJ353,IF(AND($H354=1,AH$9=$R353),$J354,IF($H354=1,AI353,""))))))))</f>
        <v/>
      </c>
      <c r="AJ354" t="str">
        <f ca="1">IF($E353="","",IF($F354="",AJ353,IF(AND($M354=1,AJ$9&gt;$B$9),"",IF(AND($M354=1,AJ$9&lt;=$B$9),LOOKUP(AJ$9,$A$12:$A$111,$B$12:$B$111),IF(AND($H354=-1,AK$9=$R353),"",IF($H354=-1,AK353,IF(AND($H354=1,AI$9=$R353),$J354,IF($H354=1,AJ353,""))))))))</f>
        <v/>
      </c>
      <c r="AK354" t="str">
        <f ca="1">IF($E353="","",IF($F354="",AK353,IF(AND($M354=1,AK$9&gt;$B$9),"",IF(AND($M354=1,AK$9&lt;=$B$9),LOOKUP(AK$9,$A$12:$A$111,$B$12:$B$111),IF(AND($H354=-1,AL$9=$R353),"",IF($H354=-1,AL353,IF(AND($H354=1,AJ$9=$R353),$J354,IF($H354=1,AK353,""))))))))</f>
        <v/>
      </c>
      <c r="AL354" t="str">
        <f ca="1">IF($E353="","",IF($F354="",AL353,IF(AND($M354=1,AL$9&gt;$B$9),"",IF(AND($M354=1,AL$9&lt;=$B$9),LOOKUP(AL$9,$A$12:$A$111,$B$12:$B$111),IF(AND($H354=-1,AM$9=$R353),"",IF($H354=-1,AM353,IF(AND($H354=1,AK$9=$R353),$J354,IF($H354=1,AL353,""))))))))</f>
        <v/>
      </c>
      <c r="AM354" t="str">
        <f ca="1">IF($E353="","",IF($F354="",AM353,IF(AND($M354=1,AM$9&gt;$B$9),"",IF(AND($M354=1,AM$9&lt;=$B$9),LOOKUP(AM$9,$A$12:$A$111,$B$12:$B$111),IF(AND($H354=-1,AN$9=$R353),"",IF($H354=-1,AN353,IF(AND($H354=1,AL$9=$R353),$J354,IF($H354=1,AM353,""))))))))</f>
        <v/>
      </c>
      <c r="AN354" t="str">
        <f ca="1">IF($E353="","",IF($F354="",AN353,IF(AND($M354=1,AN$9&gt;$B$9),"",IF(AND($M354=1,AN$9&lt;=$B$9),LOOKUP(AN$9,$A$12:$A$111,$B$12:$B$111),IF(AND($H354=-1,AO$9=$R353),"",IF($H354=-1,AO353,IF(AND($H354=1,AM$9=$R353),$J354,IF($H354=1,AN353,""))))))))</f>
        <v/>
      </c>
      <c r="AO354" t="str">
        <f ca="1">IF($E353="","",IF($F354="",AO353,IF(AND($M354=1,AO$9&gt;$B$9),"",IF(AND($M354=1,AO$9&lt;=$B$9),LOOKUP(AO$9,$A$12:$A$111,$B$12:$B$111),IF(AND($H354=-1,AP$9=$R353),"",IF($H354=-1,AP353,IF(AND($H354=1,AN$9=$R353),$J354,IF($H354=1,AO353,""))))))))</f>
        <v/>
      </c>
      <c r="AP354" t="str">
        <f ca="1">IF($E353="","",IF($F354="",AP353,IF(AND($M354=1,AP$9&gt;$B$9),"",IF(AND($M354=1,AP$9&lt;=$B$9),LOOKUP(AP$9,$A$12:$A$111,$B$12:$B$111),IF(AND($H354=-1,AQ$9=$R353),"",IF($H354=-1,AQ353,IF(AND($H354=1,AO$9=$R353),$J354,IF($H354=1,AP353,""))))))))</f>
        <v/>
      </c>
      <c r="AQ354" t="str">
        <f ca="1">IF($E353="","",IF($F354="",AQ353,IF(AND($M354=1,AQ$9&gt;$B$9),"",IF(AND($M354=1,AQ$9&lt;=$B$9),LOOKUP(AQ$9,$A$12:$A$111,$B$12:$B$111),IF(AND($H354=-1,AR$9=$R353),"",IF($H354=-1,AR353,IF(AND($H354=1,AP$9=$R353),$J354,IF($H354=1,AQ353,""))))))))</f>
        <v/>
      </c>
      <c r="AR354" t="str">
        <f ca="1">IF($E353="","",IF($F354="",AR353,IF(AND($M354=1,AR$9&gt;$B$9),"",IF(AND($M354=1,AR$9&lt;=$B$9),LOOKUP(AR$9,$A$12:$A$111,$B$12:$B$111),IF(AND($H354=-1,AS$9=$R353),"",IF($H354=-1,AS353,IF(AND($H354=1,AQ$9=$R353),$J354,IF($H354=1,AR353,""))))))))</f>
        <v/>
      </c>
      <c r="AS354" t="str">
        <f ca="1">IF($E353="","",IF($F354="",AS353,IF(AND($M354=1,AS$9&gt;$B$9),"",IF(AND($M354=1,AS$9&lt;=$B$9),LOOKUP(AS$9,$A$12:$A$111,$B$12:$B$111),IF(AND($H354=-1,AT$9=$R353),"",IF($H354=-1,AT353,IF(AND($H354=1,AR$9=$R353),$J354,IF($H354=1,AS353,""))))))))</f>
        <v/>
      </c>
      <c r="AT354" t="str">
        <f ca="1">IF($E353="","",IF($F354="",AT353,IF(AND($M354=1,AT$9&gt;$B$9),"",IF(AND($M354=1,AT$9&lt;=$B$9),LOOKUP(AT$9,$A$12:$A$111,$B$12:$B$111),IF(AND($H354=-1,AU$9=$R353),"",IF($H354=-1,AU353,IF(AND($H354=1,AS$9=$R353),$J354,IF($H354=1,AT353,""))))))))</f>
        <v/>
      </c>
      <c r="AU354" t="str">
        <f ca="1">IF($E353="","",IF($F354="",AU353,IF(AND($M354=1,AU$9&gt;$B$9),"",IF(AND($M354=1,AU$9&lt;=$B$9),LOOKUP(AU$9,$A$12:$A$111,$B$12:$B$111),IF(AND($H354=-1,AV$9=$R353),"",IF($H354=-1,AV353,IF(AND($H354=1,AT$9=$R353),$J354,IF($H354=1,AU353,""))))))))</f>
        <v/>
      </c>
      <c r="AV354" t="str">
        <f ca="1">IF($E353="","",IF($F354="",AV353,IF(AND($M354=1,AV$9&gt;$B$9),"",IF(AND($M354=1,AV$9&lt;=$B$9),LOOKUP(AV$9,$A$12:$A$111,$B$12:$B$111),IF(AND($H354=-1,AW$9=$R353),"",IF($H354=-1,AW353,IF(AND($H354=1,AU$9=$R353),$J354,IF($H354=1,AV353,""))))))))</f>
        <v/>
      </c>
      <c r="AW354" t="str">
        <f ca="1">IF($E353="","",IF($F354="",AW353,IF(AND($M354=1,AW$9&gt;$B$9),"",IF(AND($M354=1,AW$9&lt;=$B$9),LOOKUP(AW$9,$A$12:$A$111,$B$12:$B$111),IF(AND($H354=-1,AX$9=$R353),"",IF($H354=-1,AX353,IF(AND($H354=1,AV$9=$R353),$J354,IF($H354=1,AW353,""))))))))</f>
        <v/>
      </c>
      <c r="AX354" t="str">
        <f ca="1">IF($E353="","",IF($F354="",AX353,IF(AND($M354=1,AX$9&gt;$B$9),"",IF(AND($M354=1,AX$9&lt;=$B$9),LOOKUP(AX$9,$A$12:$A$111,$B$12:$B$111),IF(AND($H354=-1,AY$9=$R353),"",IF($H354=-1,AY353,IF(AND($H354=1,AW$9=$R353),$J354,IF($H354=1,AX353,""))))))))</f>
        <v/>
      </c>
      <c r="AY354" t="str">
        <f ca="1">IF($E353="","",IF($F354="",AY353,IF(AND($M354=1,AY$9&gt;$B$9),"",IF(AND($M354=1,AY$9&lt;=$B$9),LOOKUP(AY$9,$A$12:$A$111,$B$12:$B$111),IF(AND($H354=-1,AZ$9=$R353),"",IF($H354=-1,AZ353,IF(AND($H354=1,AX$9=$R353),$J354,IF($H354=1,AY353,""))))))))</f>
        <v/>
      </c>
      <c r="AZ354" t="str">
        <f ca="1">IF($E353="","",IF($F354="",AZ353,IF(AND($M354=1,AZ$9&gt;$B$9),"",IF(AND($M354=1,AZ$9&lt;=$B$9),LOOKUP(AZ$9,$A$12:$A$111,$B$12:$B$111),IF(AND($H354=-1,BA$9=$R353),"",IF($H354=-1,BA353,IF(AND($H354=1,AY$9=$R353),$J354,IF($H354=1,AZ353,""))))))))</f>
        <v/>
      </c>
      <c r="BA354" t="str">
        <f ca="1">IF($E353="","",IF($F354="",BA353,IF(AND($M354=1,BA$9&gt;$B$9),"",IF(AND($M354=1,BA$9&lt;=$B$9),LOOKUP(BA$9,$A$12:$A$111,$B$12:$B$111),IF(AND($H354=-1,BB$9=$R353),"",IF($H354=-1,BB353,IF(AND($H354=1,AZ$9=$R353),$J354,IF($H354=1,BA353,""))))))))</f>
        <v/>
      </c>
      <c r="BB354" t="str">
        <f ca="1">IF($E353="","",IF($F354="",BB353,IF(AND($M354=1,BB$9&gt;$B$9),"",IF(AND($M354=1,BB$9&lt;=$B$9),LOOKUP(BB$9,$A$12:$A$111,$B$12:$B$111),IF(AND($H354=-1,BC$9=$R353),"",IF($H354=-1,BC353,IF(AND($H354=1,BA$9=$R353),$J354,IF($H354=1,BB353,""))))))))</f>
        <v/>
      </c>
      <c r="BC354" t="str">
        <f ca="1">IF($E353="","",IF($F354="",BC353,IF(AND($M354=1,BC$9&gt;$B$9),"",IF(AND($M354=1,BC$9&lt;=$B$9),LOOKUP(BC$9,$A$12:$A$111,$B$12:$B$111),IF(AND($H354=-1,BD$9=$R353),"",IF($H354=-1,BD353,IF(AND($H354=1,BB$9=$R353),$J354,IF($H354=1,BC353,""))))))))</f>
        <v/>
      </c>
      <c r="BD354" t="str">
        <f ca="1">IF($E353="","",IF($F354="",BD353,IF(AND($M354=1,BD$9&gt;$B$9),"",IF(AND($M354=1,BD$9&lt;=$B$9),LOOKUP(BD$9,$A$12:$A$111,$B$12:$B$111),IF(AND($H354=-1,BE$9=$R353),"",IF($H354=-1,BE353,IF(AND($H354=1,BC$9=$R353),$J354,IF($H354=1,BD353,""))))))))</f>
        <v/>
      </c>
      <c r="BE354" t="str">
        <f ca="1">IF($E353="","",IF($F354="",BE353,IF(AND($M354=1,BE$9&gt;$B$9),"",IF(AND($M354=1,BE$9&lt;=$B$9),LOOKUP(BE$9,$A$12:$A$111,$B$12:$B$111),IF(AND($H354=-1,BF$9=$R353),"",IF($H354=-1,BF353,IF(AND($H354=1,BD$9=$R353),$J354,IF($H354=1,BE353,""))))))))</f>
        <v/>
      </c>
      <c r="BF354" t="str">
        <f ca="1">IF($E353="","",IF($F354="",BF353,IF(AND($M354=1,BF$9&gt;$B$9),"",IF(AND($M354=1,BF$9&lt;=$B$9),LOOKUP(BF$9,$A$12:$A$111,$B$12:$B$111),IF(AND($H354=-1,BG$9=$R353),"",IF($H354=-1,BG353,IF(AND($H354=1,BE$9=$R353),$J354,IF($H354=1,BF353,""))))))))</f>
        <v/>
      </c>
      <c r="BG354" t="str">
        <f ca="1">IF($E353="","",IF($F354="",BG353,IF(AND($M354=1,BG$9&gt;$B$9),"",IF(AND($M354=1,BG$9&lt;=$B$9),LOOKUP(BG$9,$A$12:$A$111,$B$12:$B$111),IF(AND($H354=-1,BH$9=$R353),"",IF($H354=-1,BH353,IF(AND($H354=1,BF$9=$R353),$J354,IF($H354=1,BG353,""))))))))</f>
        <v/>
      </c>
      <c r="BH354" t="str">
        <f ca="1">IF($E353="","",IF($F354="",BH353,IF(AND($M354=1,BH$9&gt;$B$9),"",IF(AND($M354=1,BH$9&lt;=$B$9),LOOKUP(BH$9,$A$12:$A$111,$B$12:$B$111),IF(AND($H354=-1,BI$9=$R353),"",IF($H354=-1,BI353,IF(AND($H354=1,BG$9=$R353),$J354,IF($H354=1,BH353,""))))))))</f>
        <v/>
      </c>
      <c r="BI354" t="str">
        <f ca="1">IF($E353="","",IF($F354="",BI353,IF(AND($M354=1,BI$9&gt;$B$9),"",IF(AND($M354=1,BI$9&lt;=$B$9),LOOKUP(BI$9,$A$12:$A$111,$B$12:$B$111),IF(AND($H354=-1,BJ$9=$R353),"",IF($H354=-1,BJ353,IF(AND($H354=1,BH$9=$R353),$J354,IF($H354=1,BI353,""))))))))</f>
        <v/>
      </c>
      <c r="BJ354" t="str">
        <f ca="1">IF($E353="","",IF($F354="",BJ353,IF(AND($M354=1,BJ$9&gt;$B$9),"",IF(AND($M354=1,BJ$9&lt;=$B$9),LOOKUP(BJ$9,$A$12:$A$111,$B$12:$B$111),IF(AND($H354=-1,BK$9=$R353),"",IF($H354=-1,BK353,IF(AND($H354=1,BI$9=$R353),$J354,IF($H354=1,BJ353,""))))))))</f>
        <v/>
      </c>
      <c r="BK354" t="str">
        <f ca="1">IF($E353="","",IF($F354="",BK353,IF(AND($M354=1,BK$9&gt;$B$9),"",IF(AND($M354=1,BK$9&lt;=$B$9),LOOKUP(BK$9,$A$12:$A$111,$B$12:$B$111),IF(AND($H354=-1,BL$9=$R353),"",IF($H354=-1,BL353,IF(AND($H354=1,BJ$9=$R353),$J354,IF($H354=1,BK353,""))))))))</f>
        <v/>
      </c>
      <c r="BL354" t="str">
        <f ca="1">IF($E353="","",IF($F354="",BL353,IF(AND($M354=1,BL$9&gt;$B$9),"",IF(AND($M354=1,BL$9&lt;=$B$9),LOOKUP(BL$9,$A$12:$A$111,$B$12:$B$111),IF(AND($H354=-1,BM$9=$R353),"",IF($H354=-1,BM353,IF(AND($H354=1,BK$9=$R353),$J354,IF($H354=1,BL353,""))))))))</f>
        <v/>
      </c>
      <c r="BM354" t="str">
        <f ca="1">IF($E353="","",IF($F354="",BM353,IF(AND($M354=1,BM$9&gt;$B$9),"",IF(AND($M354=1,BM$9&lt;=$B$9),LOOKUP(BM$9,$A$12:$A$111,$B$12:$B$111),IF(AND($H354=-1,BN$9=$R353),"",IF($H354=-1,BN353,IF(AND($H354=1,BL$9=$R353),$J354,IF($H354=1,BM353,""))))))))</f>
        <v/>
      </c>
      <c r="BN354" t="str">
        <f ca="1">IF($E353="","",IF($F354="",BN353,IF(AND($M354=1,BN$9&gt;$B$9),"",IF(AND($M354=1,BN$9&lt;=$B$9),LOOKUP(BN$9,$A$12:$A$111,$B$12:$B$111),IF(AND($H354=-1,BO$9=$R353),"",IF($H354=-1,BO353,IF(AND($H354=1,BM$9=$R353),$J354,IF($H354=1,BN353,""))))))))</f>
        <v/>
      </c>
      <c r="BO354" t="str">
        <f ca="1">IF($E353="","",IF($F354="",BO353,IF(AND($M354=1,BO$9&gt;$B$9),"",IF(AND($M354=1,BO$9&lt;=$B$9),LOOKUP(BO$9,$A$12:$A$111,$B$12:$B$111),IF(AND($H354=-1,BP$9=$R353),"",IF($H354=-1,BP353,IF(AND($H354=1,BN$9=$R353),$J354,IF($H354=1,BO353,""))))))))</f>
        <v/>
      </c>
      <c r="BP354">
        <f ca="1">IF($E353="","",IF($F354="",BP353,IF(AND($M354=1,BP$9&gt;$B$9),"",IF(AND($M354=1,BP$9&lt;=$B$9),LOOKUP(BP$9,$A$12:$A$111,$B$12:$B$111),IF(AND($H354=-1,BQ$9=$R353),"",IF($H354=-1,BQ353,IF(AND($H354=1,BO$9=$R353),$J354,IF($H354=1,BP353,""))))))))</f>
        <v>0</v>
      </c>
    </row>
    <row r="355" spans="4:68" x14ac:dyDescent="0.25">
      <c r="D355" s="4">
        <v>345</v>
      </c>
      <c r="E355" s="1">
        <f t="shared" ca="1" si="48"/>
        <v>23</v>
      </c>
      <c r="F355" t="str">
        <f ca="1">IF(E354="","",IF(AND(B$3="Last",G354="Zero"),F354,IF(B$3="Last",G354,IF(AND(B$3="2nd last",G353="Zero"),F354,IF(B$3="2nd last",G353,IF(AND(B$3="Opposite",G354="Zero"),F354,IF(AND(B$3="Opposite",G354="Red"),"Black",IF(AND(B$3="Opposite",G354="Black"),"Red",IF(AND(B$3="Opposite",G354="Odd"),"Even",IF(AND(B$3="Opposite",G354="Even"),"Odd",IF(AND(B$3="Opposite",G354="High"),"Low",IF(AND(B$3="Opposite",G354="Low"),"High",IF(COUNTIF(Refs!$E$5:$I$6,B$3)=1,RevLab!B$3,"")))))))))))))</f>
        <v>Black</v>
      </c>
      <c r="G355" t="str">
        <f ca="1">IF(E355="","",IF(B$2="Red/Black",LOOKUP(E355,Refs!D:D,Refs!F:F),IF(B$2="High/Low",LOOKUP(E355,Refs!D:D,Refs!H:H),IF(B$2="Odd/Even",LOOKUP(E355,Refs!D:D,Refs!J:J),""))))</f>
        <v>Red</v>
      </c>
      <c r="H355">
        <f t="shared" ca="1" si="49"/>
        <v>-1</v>
      </c>
      <c r="I355">
        <f ca="1">IF(E354="","",IF(F355="","",IF(AND(R354&gt;1,P354+Q354&gt;=$B$4),$B$4,IF(R354=1,P354,P354+Q354))))</f>
        <v>5</v>
      </c>
      <c r="J355">
        <f t="shared" ca="1" si="50"/>
        <v>-5</v>
      </c>
      <c r="K355">
        <f t="shared" ca="1" si="52"/>
        <v>-430</v>
      </c>
      <c r="L355">
        <f t="shared" ca="1" si="53"/>
        <v>86</v>
      </c>
      <c r="M355">
        <f t="shared" ca="1" si="51"/>
        <v>1</v>
      </c>
      <c r="P355">
        <f t="shared" ca="1" si="45"/>
        <v>1</v>
      </c>
      <c r="Q355">
        <f t="shared" ca="1" si="46"/>
        <v>4</v>
      </c>
      <c r="R355" s="2">
        <f t="shared" ca="1" si="47"/>
        <v>4</v>
      </c>
      <c r="S355" s="4">
        <f ca="1">IF(E354="","",IF($F355="",S354,IF($M355=1,LOOKUP(S$9,$A$12:$A$111,$B$12:$B$111),IF(AND($H355=-1,T$9=$R354),"",IF($H355=-1,T354,IF($H355=1,S354))))))</f>
        <v>1</v>
      </c>
      <c r="T355">
        <f ca="1">IF($E354="","",IF($F355="",T354,IF(AND($M355=1,T$9&gt;$B$9),"",IF(AND($M355=1,T$9&lt;=$B$9),LOOKUP(T$9,$A$12:$A$111,$B$12:$B$111),IF(AND($H355=-1,U$9=$R354),"",IF($H355=-1,U354,IF(AND($H355=1,S$9=$R354),$J355,IF($H355=1,T354,""))))))))</f>
        <v>2</v>
      </c>
      <c r="U355">
        <f ca="1">IF($E354="","",IF($F355="",U354,IF(AND($M355=1,U$9&gt;$B$9),"",IF(AND($M355=1,U$9&lt;=$B$9),LOOKUP(U$9,$A$12:$A$111,$B$12:$B$111),IF(AND($H355=-1,V$9=$R354),"",IF($H355=-1,V354,IF(AND($H355=1,T$9=$R354),$J355,IF($H355=1,U354,""))))))))</f>
        <v>3</v>
      </c>
      <c r="V355">
        <f ca="1">IF($E354="","",IF($F355="",V354,IF(AND($M355=1,V$9&gt;$B$9),"",IF(AND($M355=1,V$9&lt;=$B$9),LOOKUP(V$9,$A$12:$A$111,$B$12:$B$111),IF(AND($H355=-1,W$9=$R354),"",IF($H355=-1,W354,IF(AND($H355=1,U$9=$R354),$J355,IF($H355=1,V354,""))))))))</f>
        <v>4</v>
      </c>
      <c r="W355" t="str">
        <f ca="1">IF($E354="","",IF($F355="",W354,IF(AND($M355=1,W$9&gt;$B$9),"",IF(AND($M355=1,W$9&lt;=$B$9),LOOKUP(W$9,$A$12:$A$111,$B$12:$B$111),IF(AND($H355=-1,X$9=$R354),"",IF($H355=-1,X354,IF(AND($H355=1,V$9=$R354),$J355,IF($H355=1,W354,""))))))))</f>
        <v/>
      </c>
      <c r="X355" t="str">
        <f ca="1">IF($E354="","",IF($F355="",X354,IF(AND($M355=1,X$9&gt;$B$9),"",IF(AND($M355=1,X$9&lt;=$B$9),LOOKUP(X$9,$A$12:$A$111,$B$12:$B$111),IF(AND($H355=-1,Y$9=$R354),"",IF($H355=-1,Y354,IF(AND($H355=1,W$9=$R354),$J355,IF($H355=1,X354,""))))))))</f>
        <v/>
      </c>
      <c r="Y355" t="str">
        <f ca="1">IF($E354="","",IF($F355="",Y354,IF(AND($M355=1,Y$9&gt;$B$9),"",IF(AND($M355=1,Y$9&lt;=$B$9),LOOKUP(Y$9,$A$12:$A$111,$B$12:$B$111),IF(AND($H355=-1,Z$9=$R354),"",IF($H355=-1,Z354,IF(AND($H355=1,X$9=$R354),$J355,IF($H355=1,Y354,""))))))))</f>
        <v/>
      </c>
      <c r="Z355" t="str">
        <f ca="1">IF($E354="","",IF($F355="",Z354,IF(AND($M355=1,Z$9&gt;$B$9),"",IF(AND($M355=1,Z$9&lt;=$B$9),LOOKUP(Z$9,$A$12:$A$111,$B$12:$B$111),IF(AND($H355=-1,AA$9=$R354),"",IF($H355=-1,AA354,IF(AND($H355=1,Y$9=$R354),$J355,IF($H355=1,Z354,""))))))))</f>
        <v/>
      </c>
      <c r="AA355" t="str">
        <f ca="1">IF($E354="","",IF($F355="",AA354,IF(AND($M355=1,AA$9&gt;$B$9),"",IF(AND($M355=1,AA$9&lt;=$B$9),LOOKUP(AA$9,$A$12:$A$111,$B$12:$B$111),IF(AND($H355=-1,AB$9=$R354),"",IF($H355=-1,AB354,IF(AND($H355=1,Z$9=$R354),$J355,IF($H355=1,AA354,""))))))))</f>
        <v/>
      </c>
      <c r="AB355" t="str">
        <f ca="1">IF($E354="","",IF($F355="",AB354,IF(AND($M355=1,AB$9&gt;$B$9),"",IF(AND($M355=1,AB$9&lt;=$B$9),LOOKUP(AB$9,$A$12:$A$111,$B$12:$B$111),IF(AND($H355=-1,AC$9=$R354),"",IF($H355=-1,AC354,IF(AND($H355=1,AA$9=$R354),$J355,IF($H355=1,AB354,""))))))))</f>
        <v/>
      </c>
      <c r="AC355" t="str">
        <f ca="1">IF($E354="","",IF($F355="",AC354,IF(AND($M355=1,AC$9&gt;$B$9),"",IF(AND($M355=1,AC$9&lt;=$B$9),LOOKUP(AC$9,$A$12:$A$111,$B$12:$B$111),IF(AND($H355=-1,AD$9=$R354),"",IF($H355=-1,AD354,IF(AND($H355=1,AB$9=$R354),$J355,IF($H355=1,AC354,""))))))))</f>
        <v/>
      </c>
      <c r="AD355" t="str">
        <f ca="1">IF($E354="","",IF($F355="",AD354,IF(AND($M355=1,AD$9&gt;$B$9),"",IF(AND($M355=1,AD$9&lt;=$B$9),LOOKUP(AD$9,$A$12:$A$111,$B$12:$B$111),IF(AND($H355=-1,AE$9=$R354),"",IF($H355=-1,AE354,IF(AND($H355=1,AC$9=$R354),$J355,IF($H355=1,AD354,""))))))))</f>
        <v/>
      </c>
      <c r="AE355" t="str">
        <f ca="1">IF($E354="","",IF($F355="",AE354,IF(AND($M355=1,AE$9&gt;$B$9),"",IF(AND($M355=1,AE$9&lt;=$B$9),LOOKUP(AE$9,$A$12:$A$111,$B$12:$B$111),IF(AND($H355=-1,AF$9=$R354),"",IF($H355=-1,AF354,IF(AND($H355=1,AD$9=$R354),$J355,IF($H355=1,AE354,""))))))))</f>
        <v/>
      </c>
      <c r="AF355" t="str">
        <f ca="1">IF($E354="","",IF($F355="",AF354,IF(AND($M355=1,AF$9&gt;$B$9),"",IF(AND($M355=1,AF$9&lt;=$B$9),LOOKUP(AF$9,$A$12:$A$111,$B$12:$B$111),IF(AND($H355=-1,AG$9=$R354),"",IF($H355=-1,AG354,IF(AND($H355=1,AE$9=$R354),$J355,IF($H355=1,AF354,""))))))))</f>
        <v/>
      </c>
      <c r="AG355" t="str">
        <f ca="1">IF($E354="","",IF($F355="",AG354,IF(AND($M355=1,AG$9&gt;$B$9),"",IF(AND($M355=1,AG$9&lt;=$B$9),LOOKUP(AG$9,$A$12:$A$111,$B$12:$B$111),IF(AND($H355=-1,AH$9=$R354),"",IF($H355=-1,AH354,IF(AND($H355=1,AF$9=$R354),$J355,IF($H355=1,AG354,""))))))))</f>
        <v/>
      </c>
      <c r="AH355" t="str">
        <f ca="1">IF($E354="","",IF($F355="",AH354,IF(AND($M355=1,AH$9&gt;$B$9),"",IF(AND($M355=1,AH$9&lt;=$B$9),LOOKUP(AH$9,$A$12:$A$111,$B$12:$B$111),IF(AND($H355=-1,AI$9=$R354),"",IF($H355=-1,AI354,IF(AND($H355=1,AG$9=$R354),$J355,IF($H355=1,AH354,""))))))))</f>
        <v/>
      </c>
      <c r="AI355" t="str">
        <f ca="1">IF($E354="","",IF($F355="",AI354,IF(AND($M355=1,AI$9&gt;$B$9),"",IF(AND($M355=1,AI$9&lt;=$B$9),LOOKUP(AI$9,$A$12:$A$111,$B$12:$B$111),IF(AND($H355=-1,AJ$9=$R354),"",IF($H355=-1,AJ354,IF(AND($H355=1,AH$9=$R354),$J355,IF($H355=1,AI354,""))))))))</f>
        <v/>
      </c>
      <c r="AJ355" t="str">
        <f ca="1">IF($E354="","",IF($F355="",AJ354,IF(AND($M355=1,AJ$9&gt;$B$9),"",IF(AND($M355=1,AJ$9&lt;=$B$9),LOOKUP(AJ$9,$A$12:$A$111,$B$12:$B$111),IF(AND($H355=-1,AK$9=$R354),"",IF($H355=-1,AK354,IF(AND($H355=1,AI$9=$R354),$J355,IF($H355=1,AJ354,""))))))))</f>
        <v/>
      </c>
      <c r="AK355" t="str">
        <f ca="1">IF($E354="","",IF($F355="",AK354,IF(AND($M355=1,AK$9&gt;$B$9),"",IF(AND($M355=1,AK$9&lt;=$B$9),LOOKUP(AK$9,$A$12:$A$111,$B$12:$B$111),IF(AND($H355=-1,AL$9=$R354),"",IF($H355=-1,AL354,IF(AND($H355=1,AJ$9=$R354),$J355,IF($H355=1,AK354,""))))))))</f>
        <v/>
      </c>
      <c r="AL355" t="str">
        <f ca="1">IF($E354="","",IF($F355="",AL354,IF(AND($M355=1,AL$9&gt;$B$9),"",IF(AND($M355=1,AL$9&lt;=$B$9),LOOKUP(AL$9,$A$12:$A$111,$B$12:$B$111),IF(AND($H355=-1,AM$9=$R354),"",IF($H355=-1,AM354,IF(AND($H355=1,AK$9=$R354),$J355,IF($H355=1,AL354,""))))))))</f>
        <v/>
      </c>
      <c r="AM355" t="str">
        <f ca="1">IF($E354="","",IF($F355="",AM354,IF(AND($M355=1,AM$9&gt;$B$9),"",IF(AND($M355=1,AM$9&lt;=$B$9),LOOKUP(AM$9,$A$12:$A$111,$B$12:$B$111),IF(AND($H355=-1,AN$9=$R354),"",IF($H355=-1,AN354,IF(AND($H355=1,AL$9=$R354),$J355,IF($H355=1,AM354,""))))))))</f>
        <v/>
      </c>
      <c r="AN355" t="str">
        <f ca="1">IF($E354="","",IF($F355="",AN354,IF(AND($M355=1,AN$9&gt;$B$9),"",IF(AND($M355=1,AN$9&lt;=$B$9),LOOKUP(AN$9,$A$12:$A$111,$B$12:$B$111),IF(AND($H355=-1,AO$9=$R354),"",IF($H355=-1,AO354,IF(AND($H355=1,AM$9=$R354),$J355,IF($H355=1,AN354,""))))))))</f>
        <v/>
      </c>
      <c r="AO355" t="str">
        <f ca="1">IF($E354="","",IF($F355="",AO354,IF(AND($M355=1,AO$9&gt;$B$9),"",IF(AND($M355=1,AO$9&lt;=$B$9),LOOKUP(AO$9,$A$12:$A$111,$B$12:$B$111),IF(AND($H355=-1,AP$9=$R354),"",IF($H355=-1,AP354,IF(AND($H355=1,AN$9=$R354),$J355,IF($H355=1,AO354,""))))))))</f>
        <v/>
      </c>
      <c r="AP355" t="str">
        <f ca="1">IF($E354="","",IF($F355="",AP354,IF(AND($M355=1,AP$9&gt;$B$9),"",IF(AND($M355=1,AP$9&lt;=$B$9),LOOKUP(AP$9,$A$12:$A$111,$B$12:$B$111),IF(AND($H355=-1,AQ$9=$R354),"",IF($H355=-1,AQ354,IF(AND($H355=1,AO$9=$R354),$J355,IF($H355=1,AP354,""))))))))</f>
        <v/>
      </c>
      <c r="AQ355" t="str">
        <f ca="1">IF($E354="","",IF($F355="",AQ354,IF(AND($M355=1,AQ$9&gt;$B$9),"",IF(AND($M355=1,AQ$9&lt;=$B$9),LOOKUP(AQ$9,$A$12:$A$111,$B$12:$B$111),IF(AND($H355=-1,AR$9=$R354),"",IF($H355=-1,AR354,IF(AND($H355=1,AP$9=$R354),$J355,IF($H355=1,AQ354,""))))))))</f>
        <v/>
      </c>
      <c r="AR355" t="str">
        <f ca="1">IF($E354="","",IF($F355="",AR354,IF(AND($M355=1,AR$9&gt;$B$9),"",IF(AND($M355=1,AR$9&lt;=$B$9),LOOKUP(AR$9,$A$12:$A$111,$B$12:$B$111),IF(AND($H355=-1,AS$9=$R354),"",IF($H355=-1,AS354,IF(AND($H355=1,AQ$9=$R354),$J355,IF($H355=1,AR354,""))))))))</f>
        <v/>
      </c>
      <c r="AS355" t="str">
        <f ca="1">IF($E354="","",IF($F355="",AS354,IF(AND($M355=1,AS$9&gt;$B$9),"",IF(AND($M355=1,AS$9&lt;=$B$9),LOOKUP(AS$9,$A$12:$A$111,$B$12:$B$111),IF(AND($H355=-1,AT$9=$R354),"",IF($H355=-1,AT354,IF(AND($H355=1,AR$9=$R354),$J355,IF($H355=1,AS354,""))))))))</f>
        <v/>
      </c>
      <c r="AT355" t="str">
        <f ca="1">IF($E354="","",IF($F355="",AT354,IF(AND($M355=1,AT$9&gt;$B$9),"",IF(AND($M355=1,AT$9&lt;=$B$9),LOOKUP(AT$9,$A$12:$A$111,$B$12:$B$111),IF(AND($H355=-1,AU$9=$R354),"",IF($H355=-1,AU354,IF(AND($H355=1,AS$9=$R354),$J355,IF($H355=1,AT354,""))))))))</f>
        <v/>
      </c>
      <c r="AU355" t="str">
        <f ca="1">IF($E354="","",IF($F355="",AU354,IF(AND($M355=1,AU$9&gt;$B$9),"",IF(AND($M355=1,AU$9&lt;=$B$9),LOOKUP(AU$9,$A$12:$A$111,$B$12:$B$111),IF(AND($H355=-1,AV$9=$R354),"",IF($H355=-1,AV354,IF(AND($H355=1,AT$9=$R354),$J355,IF($H355=1,AU354,""))))))))</f>
        <v/>
      </c>
      <c r="AV355" t="str">
        <f ca="1">IF($E354="","",IF($F355="",AV354,IF(AND($M355=1,AV$9&gt;$B$9),"",IF(AND($M355=1,AV$9&lt;=$B$9),LOOKUP(AV$9,$A$12:$A$111,$B$12:$B$111),IF(AND($H355=-1,AW$9=$R354),"",IF($H355=-1,AW354,IF(AND($H355=1,AU$9=$R354),$J355,IF($H355=1,AV354,""))))))))</f>
        <v/>
      </c>
      <c r="AW355" t="str">
        <f ca="1">IF($E354="","",IF($F355="",AW354,IF(AND($M355=1,AW$9&gt;$B$9),"",IF(AND($M355=1,AW$9&lt;=$B$9),LOOKUP(AW$9,$A$12:$A$111,$B$12:$B$111),IF(AND($H355=-1,AX$9=$R354),"",IF($H355=-1,AX354,IF(AND($H355=1,AV$9=$R354),$J355,IF($H355=1,AW354,""))))))))</f>
        <v/>
      </c>
      <c r="AX355" t="str">
        <f ca="1">IF($E354="","",IF($F355="",AX354,IF(AND($M355=1,AX$9&gt;$B$9),"",IF(AND($M355=1,AX$9&lt;=$B$9),LOOKUP(AX$9,$A$12:$A$111,$B$12:$B$111),IF(AND($H355=-1,AY$9=$R354),"",IF($H355=-1,AY354,IF(AND($H355=1,AW$9=$R354),$J355,IF($H355=1,AX354,""))))))))</f>
        <v/>
      </c>
      <c r="AY355" t="str">
        <f ca="1">IF($E354="","",IF($F355="",AY354,IF(AND($M355=1,AY$9&gt;$B$9),"",IF(AND($M355=1,AY$9&lt;=$B$9),LOOKUP(AY$9,$A$12:$A$111,$B$12:$B$111),IF(AND($H355=-1,AZ$9=$R354),"",IF($H355=-1,AZ354,IF(AND($H355=1,AX$9=$R354),$J355,IF($H355=1,AY354,""))))))))</f>
        <v/>
      </c>
      <c r="AZ355" t="str">
        <f ca="1">IF($E354="","",IF($F355="",AZ354,IF(AND($M355=1,AZ$9&gt;$B$9),"",IF(AND($M355=1,AZ$9&lt;=$B$9),LOOKUP(AZ$9,$A$12:$A$111,$B$12:$B$111),IF(AND($H355=-1,BA$9=$R354),"",IF($H355=-1,BA354,IF(AND($H355=1,AY$9=$R354),$J355,IF($H355=1,AZ354,""))))))))</f>
        <v/>
      </c>
      <c r="BA355" t="str">
        <f ca="1">IF($E354="","",IF($F355="",BA354,IF(AND($M355=1,BA$9&gt;$B$9),"",IF(AND($M355=1,BA$9&lt;=$B$9),LOOKUP(BA$9,$A$12:$A$111,$B$12:$B$111),IF(AND($H355=-1,BB$9=$R354),"",IF($H355=-1,BB354,IF(AND($H355=1,AZ$9=$R354),$J355,IF($H355=1,BA354,""))))))))</f>
        <v/>
      </c>
      <c r="BB355" t="str">
        <f ca="1">IF($E354="","",IF($F355="",BB354,IF(AND($M355=1,BB$9&gt;$B$9),"",IF(AND($M355=1,BB$9&lt;=$B$9),LOOKUP(BB$9,$A$12:$A$111,$B$12:$B$111),IF(AND($H355=-1,BC$9=$R354),"",IF($H355=-1,BC354,IF(AND($H355=1,BA$9=$R354),$J355,IF($H355=1,BB354,""))))))))</f>
        <v/>
      </c>
      <c r="BC355" t="str">
        <f ca="1">IF($E354="","",IF($F355="",BC354,IF(AND($M355=1,BC$9&gt;$B$9),"",IF(AND($M355=1,BC$9&lt;=$B$9),LOOKUP(BC$9,$A$12:$A$111,$B$12:$B$111),IF(AND($H355=-1,BD$9=$R354),"",IF($H355=-1,BD354,IF(AND($H355=1,BB$9=$R354),$J355,IF($H355=1,BC354,""))))))))</f>
        <v/>
      </c>
      <c r="BD355" t="str">
        <f ca="1">IF($E354="","",IF($F355="",BD354,IF(AND($M355=1,BD$9&gt;$B$9),"",IF(AND($M355=1,BD$9&lt;=$B$9),LOOKUP(BD$9,$A$12:$A$111,$B$12:$B$111),IF(AND($H355=-1,BE$9=$R354),"",IF($H355=-1,BE354,IF(AND($H355=1,BC$9=$R354),$J355,IF($H355=1,BD354,""))))))))</f>
        <v/>
      </c>
      <c r="BE355" t="str">
        <f ca="1">IF($E354="","",IF($F355="",BE354,IF(AND($M355=1,BE$9&gt;$B$9),"",IF(AND($M355=1,BE$9&lt;=$B$9),LOOKUP(BE$9,$A$12:$A$111,$B$12:$B$111),IF(AND($H355=-1,BF$9=$R354),"",IF($H355=-1,BF354,IF(AND($H355=1,BD$9=$R354),$J355,IF($H355=1,BE354,""))))))))</f>
        <v/>
      </c>
      <c r="BF355" t="str">
        <f ca="1">IF($E354="","",IF($F355="",BF354,IF(AND($M355=1,BF$9&gt;$B$9),"",IF(AND($M355=1,BF$9&lt;=$B$9),LOOKUP(BF$9,$A$12:$A$111,$B$12:$B$111),IF(AND($H355=-1,BG$9=$R354),"",IF($H355=-1,BG354,IF(AND($H355=1,BE$9=$R354),$J355,IF($H355=1,BF354,""))))))))</f>
        <v/>
      </c>
      <c r="BG355" t="str">
        <f ca="1">IF($E354="","",IF($F355="",BG354,IF(AND($M355=1,BG$9&gt;$B$9),"",IF(AND($M355=1,BG$9&lt;=$B$9),LOOKUP(BG$9,$A$12:$A$111,$B$12:$B$111),IF(AND($H355=-1,BH$9=$R354),"",IF($H355=-1,BH354,IF(AND($H355=1,BF$9=$R354),$J355,IF($H355=1,BG354,""))))))))</f>
        <v/>
      </c>
      <c r="BH355" t="str">
        <f ca="1">IF($E354="","",IF($F355="",BH354,IF(AND($M355=1,BH$9&gt;$B$9),"",IF(AND($M355=1,BH$9&lt;=$B$9),LOOKUP(BH$9,$A$12:$A$111,$B$12:$B$111),IF(AND($H355=-1,BI$9=$R354),"",IF($H355=-1,BI354,IF(AND($H355=1,BG$9=$R354),$J355,IF($H355=1,BH354,""))))))))</f>
        <v/>
      </c>
      <c r="BI355" t="str">
        <f ca="1">IF($E354="","",IF($F355="",BI354,IF(AND($M355=1,BI$9&gt;$B$9),"",IF(AND($M355=1,BI$9&lt;=$B$9),LOOKUP(BI$9,$A$12:$A$111,$B$12:$B$111),IF(AND($H355=-1,BJ$9=$R354),"",IF($H355=-1,BJ354,IF(AND($H355=1,BH$9=$R354),$J355,IF($H355=1,BI354,""))))))))</f>
        <v/>
      </c>
      <c r="BJ355" t="str">
        <f ca="1">IF($E354="","",IF($F355="",BJ354,IF(AND($M355=1,BJ$9&gt;$B$9),"",IF(AND($M355=1,BJ$9&lt;=$B$9),LOOKUP(BJ$9,$A$12:$A$111,$B$12:$B$111),IF(AND($H355=-1,BK$9=$R354),"",IF($H355=-1,BK354,IF(AND($H355=1,BI$9=$R354),$J355,IF($H355=1,BJ354,""))))))))</f>
        <v/>
      </c>
      <c r="BK355" t="str">
        <f ca="1">IF($E354="","",IF($F355="",BK354,IF(AND($M355=1,BK$9&gt;$B$9),"",IF(AND($M355=1,BK$9&lt;=$B$9),LOOKUP(BK$9,$A$12:$A$111,$B$12:$B$111),IF(AND($H355=-1,BL$9=$R354),"",IF($H355=-1,BL354,IF(AND($H355=1,BJ$9=$R354),$J355,IF($H355=1,BK354,""))))))))</f>
        <v/>
      </c>
      <c r="BL355" t="str">
        <f ca="1">IF($E354="","",IF($F355="",BL354,IF(AND($M355=1,BL$9&gt;$B$9),"",IF(AND($M355=1,BL$9&lt;=$B$9),LOOKUP(BL$9,$A$12:$A$111,$B$12:$B$111),IF(AND($H355=-1,BM$9=$R354),"",IF($H355=-1,BM354,IF(AND($H355=1,BK$9=$R354),$J355,IF($H355=1,BL354,""))))))))</f>
        <v/>
      </c>
      <c r="BM355" t="str">
        <f ca="1">IF($E354="","",IF($F355="",BM354,IF(AND($M355=1,BM$9&gt;$B$9),"",IF(AND($M355=1,BM$9&lt;=$B$9),LOOKUP(BM$9,$A$12:$A$111,$B$12:$B$111),IF(AND($H355=-1,BN$9=$R354),"",IF($H355=-1,BN354,IF(AND($H355=1,BL$9=$R354),$J355,IF($H355=1,BM354,""))))))))</f>
        <v/>
      </c>
      <c r="BN355" t="str">
        <f ca="1">IF($E354="","",IF($F355="",BN354,IF(AND($M355=1,BN$9&gt;$B$9),"",IF(AND($M355=1,BN$9&lt;=$B$9),LOOKUP(BN$9,$A$12:$A$111,$B$12:$B$111),IF(AND($H355=-1,BO$9=$R354),"",IF($H355=-1,BO354,IF(AND($H355=1,BM$9=$R354),$J355,IF($H355=1,BN354,""))))))))</f>
        <v/>
      </c>
      <c r="BO355" t="str">
        <f ca="1">IF($E354="","",IF($F355="",BO354,IF(AND($M355=1,BO$9&gt;$B$9),"",IF(AND($M355=1,BO$9&lt;=$B$9),LOOKUP(BO$9,$A$12:$A$111,$B$12:$B$111),IF(AND($H355=-1,BP$9=$R354),"",IF($H355=-1,BP354,IF(AND($H355=1,BN$9=$R354),$J355,IF($H355=1,BO354,""))))))))</f>
        <v/>
      </c>
      <c r="BP355" t="str">
        <f ca="1">IF($E354="","",IF($F355="",BP354,IF(AND($M355=1,BP$9&gt;$B$9),"",IF(AND($M355=1,BP$9&lt;=$B$9),LOOKUP(BP$9,$A$12:$A$111,$B$12:$B$111),IF(AND($H355=-1,BQ$9=$R354),"",IF($H355=-1,BQ354,IF(AND($H355=1,BO$9=$R354),$J355,IF($H355=1,BP354,""))))))))</f>
        <v/>
      </c>
    </row>
    <row r="356" spans="4:68" x14ac:dyDescent="0.25">
      <c r="D356" s="4">
        <v>346</v>
      </c>
      <c r="E356" s="1">
        <f t="shared" ca="1" si="48"/>
        <v>1</v>
      </c>
      <c r="F356" t="str">
        <f ca="1">IF(E355="","",IF(AND(B$3="Last",G355="Zero"),F355,IF(B$3="Last",G355,IF(AND(B$3="2nd last",G354="Zero"),F355,IF(B$3="2nd last",G354,IF(AND(B$3="Opposite",G355="Zero"),F355,IF(AND(B$3="Opposite",G355="Red"),"Black",IF(AND(B$3="Opposite",G355="Black"),"Red",IF(AND(B$3="Opposite",G355="Odd"),"Even",IF(AND(B$3="Opposite",G355="Even"),"Odd",IF(AND(B$3="Opposite",G355="High"),"Low",IF(AND(B$3="Opposite",G355="Low"),"High",IF(COUNTIF(Refs!$E$5:$I$6,B$3)=1,RevLab!B$3,"")))))))))))))</f>
        <v>Black</v>
      </c>
      <c r="G356" t="str">
        <f ca="1">IF(E356="","",IF(B$2="Red/Black",LOOKUP(E356,Refs!D:D,Refs!F:F),IF(B$2="High/Low",LOOKUP(E356,Refs!D:D,Refs!H:H),IF(B$2="Odd/Even",LOOKUP(E356,Refs!D:D,Refs!J:J),""))))</f>
        <v>Red</v>
      </c>
      <c r="H356">
        <f t="shared" ca="1" si="49"/>
        <v>-1</v>
      </c>
      <c r="I356">
        <f ca="1">IF(E355="","",IF(F356="","",IF(AND(R355&gt;1,P355+Q355&gt;=$B$4),$B$4,IF(R355=1,P355,P355+Q355))))</f>
        <v>5</v>
      </c>
      <c r="J356">
        <f t="shared" ca="1" si="50"/>
        <v>-5</v>
      </c>
      <c r="K356">
        <f t="shared" ca="1" si="52"/>
        <v>-435</v>
      </c>
      <c r="L356">
        <f t="shared" ca="1" si="53"/>
        <v>86</v>
      </c>
      <c r="M356">
        <f t="shared" ca="1" si="51"/>
        <v>0</v>
      </c>
      <c r="P356">
        <f t="shared" ca="1" si="45"/>
        <v>2</v>
      </c>
      <c r="Q356">
        <f t="shared" ca="1" si="46"/>
        <v>3</v>
      </c>
      <c r="R356" s="2">
        <f t="shared" ca="1" si="47"/>
        <v>2</v>
      </c>
      <c r="S356" s="4">
        <f ca="1">IF(E355="","",IF($F356="",S355,IF($M356=1,LOOKUP(S$9,$A$12:$A$111,$B$12:$B$111),IF(AND($H356=-1,T$9=$R355),"",IF($H356=-1,T355,IF($H356=1,S355))))))</f>
        <v>2</v>
      </c>
      <c r="T356">
        <f ca="1">IF($E355="","",IF($F356="",T355,IF(AND($M356=1,T$9&gt;$B$9),"",IF(AND($M356=1,T$9&lt;=$B$9),LOOKUP(T$9,$A$12:$A$111,$B$12:$B$111),IF(AND($H356=-1,U$9=$R355),"",IF($H356=-1,U355,IF(AND($H356=1,S$9=$R355),$J356,IF($H356=1,T355,""))))))))</f>
        <v>3</v>
      </c>
      <c r="U356" t="str">
        <f ca="1">IF($E355="","",IF($F356="",U355,IF(AND($M356=1,U$9&gt;$B$9),"",IF(AND($M356=1,U$9&lt;=$B$9),LOOKUP(U$9,$A$12:$A$111,$B$12:$B$111),IF(AND($H356=-1,V$9=$R355),"",IF($H356=-1,V355,IF(AND($H356=1,T$9=$R355),$J356,IF($H356=1,U355,""))))))))</f>
        <v/>
      </c>
      <c r="V356" t="str">
        <f ca="1">IF($E355="","",IF($F356="",V355,IF(AND($M356=1,V$9&gt;$B$9),"",IF(AND($M356=1,V$9&lt;=$B$9),LOOKUP(V$9,$A$12:$A$111,$B$12:$B$111),IF(AND($H356=-1,W$9=$R355),"",IF($H356=-1,W355,IF(AND($H356=1,U$9=$R355),$J356,IF($H356=1,V355,""))))))))</f>
        <v/>
      </c>
      <c r="W356" t="str">
        <f ca="1">IF($E355="","",IF($F356="",W355,IF(AND($M356=1,W$9&gt;$B$9),"",IF(AND($M356=1,W$9&lt;=$B$9),LOOKUP(W$9,$A$12:$A$111,$B$12:$B$111),IF(AND($H356=-1,X$9=$R355),"",IF($H356=-1,X355,IF(AND($H356=1,V$9=$R355),$J356,IF($H356=1,W355,""))))))))</f>
        <v/>
      </c>
      <c r="X356" t="str">
        <f ca="1">IF($E355="","",IF($F356="",X355,IF(AND($M356=1,X$9&gt;$B$9),"",IF(AND($M356=1,X$9&lt;=$B$9),LOOKUP(X$9,$A$12:$A$111,$B$12:$B$111),IF(AND($H356=-1,Y$9=$R355),"",IF($H356=-1,Y355,IF(AND($H356=1,W$9=$R355),$J356,IF($H356=1,X355,""))))))))</f>
        <v/>
      </c>
      <c r="Y356" t="str">
        <f ca="1">IF($E355="","",IF($F356="",Y355,IF(AND($M356=1,Y$9&gt;$B$9),"",IF(AND($M356=1,Y$9&lt;=$B$9),LOOKUP(Y$9,$A$12:$A$111,$B$12:$B$111),IF(AND($H356=-1,Z$9=$R355),"",IF($H356=-1,Z355,IF(AND($H356=1,X$9=$R355),$J356,IF($H356=1,Y355,""))))))))</f>
        <v/>
      </c>
      <c r="Z356" t="str">
        <f ca="1">IF($E355="","",IF($F356="",Z355,IF(AND($M356=1,Z$9&gt;$B$9),"",IF(AND($M356=1,Z$9&lt;=$B$9),LOOKUP(Z$9,$A$12:$A$111,$B$12:$B$111),IF(AND($H356=-1,AA$9=$R355),"",IF($H356=-1,AA355,IF(AND($H356=1,Y$9=$R355),$J356,IF($H356=1,Z355,""))))))))</f>
        <v/>
      </c>
      <c r="AA356" t="str">
        <f ca="1">IF($E355="","",IF($F356="",AA355,IF(AND($M356=1,AA$9&gt;$B$9),"",IF(AND($M356=1,AA$9&lt;=$B$9),LOOKUP(AA$9,$A$12:$A$111,$B$12:$B$111),IF(AND($H356=-1,AB$9=$R355),"",IF($H356=-1,AB355,IF(AND($H356=1,Z$9=$R355),$J356,IF($H356=1,AA355,""))))))))</f>
        <v/>
      </c>
      <c r="AB356" t="str">
        <f ca="1">IF($E355="","",IF($F356="",AB355,IF(AND($M356=1,AB$9&gt;$B$9),"",IF(AND($M356=1,AB$9&lt;=$B$9),LOOKUP(AB$9,$A$12:$A$111,$B$12:$B$111),IF(AND($H356=-1,AC$9=$R355),"",IF($H356=-1,AC355,IF(AND($H356=1,AA$9=$R355),$J356,IF($H356=1,AB355,""))))))))</f>
        <v/>
      </c>
      <c r="AC356" t="str">
        <f ca="1">IF($E355="","",IF($F356="",AC355,IF(AND($M356=1,AC$9&gt;$B$9),"",IF(AND($M356=1,AC$9&lt;=$B$9),LOOKUP(AC$9,$A$12:$A$111,$B$12:$B$111),IF(AND($H356=-1,AD$9=$R355),"",IF($H356=-1,AD355,IF(AND($H356=1,AB$9=$R355),$J356,IF($H356=1,AC355,""))))))))</f>
        <v/>
      </c>
      <c r="AD356" t="str">
        <f ca="1">IF($E355="","",IF($F356="",AD355,IF(AND($M356=1,AD$9&gt;$B$9),"",IF(AND($M356=1,AD$9&lt;=$B$9),LOOKUP(AD$9,$A$12:$A$111,$B$12:$B$111),IF(AND($H356=-1,AE$9=$R355),"",IF($H356=-1,AE355,IF(AND($H356=1,AC$9=$R355),$J356,IF($H356=1,AD355,""))))))))</f>
        <v/>
      </c>
      <c r="AE356" t="str">
        <f ca="1">IF($E355="","",IF($F356="",AE355,IF(AND($M356=1,AE$9&gt;$B$9),"",IF(AND($M356=1,AE$9&lt;=$B$9),LOOKUP(AE$9,$A$12:$A$111,$B$12:$B$111),IF(AND($H356=-1,AF$9=$R355),"",IF($H356=-1,AF355,IF(AND($H356=1,AD$9=$R355),$J356,IF($H356=1,AE355,""))))))))</f>
        <v/>
      </c>
      <c r="AF356" t="str">
        <f ca="1">IF($E355="","",IF($F356="",AF355,IF(AND($M356=1,AF$9&gt;$B$9),"",IF(AND($M356=1,AF$9&lt;=$B$9),LOOKUP(AF$9,$A$12:$A$111,$B$12:$B$111),IF(AND($H356=-1,AG$9=$R355),"",IF($H356=-1,AG355,IF(AND($H356=1,AE$9=$R355),$J356,IF($H356=1,AF355,""))))))))</f>
        <v/>
      </c>
      <c r="AG356" t="str">
        <f ca="1">IF($E355="","",IF($F356="",AG355,IF(AND($M356=1,AG$9&gt;$B$9),"",IF(AND($M356=1,AG$9&lt;=$B$9),LOOKUP(AG$9,$A$12:$A$111,$B$12:$B$111),IF(AND($H356=-1,AH$9=$R355),"",IF($H356=-1,AH355,IF(AND($H356=1,AF$9=$R355),$J356,IF($H356=1,AG355,""))))))))</f>
        <v/>
      </c>
      <c r="AH356" t="str">
        <f ca="1">IF($E355="","",IF($F356="",AH355,IF(AND($M356=1,AH$9&gt;$B$9),"",IF(AND($M356=1,AH$9&lt;=$B$9),LOOKUP(AH$9,$A$12:$A$111,$B$12:$B$111),IF(AND($H356=-1,AI$9=$R355),"",IF($H356=-1,AI355,IF(AND($H356=1,AG$9=$R355),$J356,IF($H356=1,AH355,""))))))))</f>
        <v/>
      </c>
      <c r="AI356" t="str">
        <f ca="1">IF($E355="","",IF($F356="",AI355,IF(AND($M356=1,AI$9&gt;$B$9),"",IF(AND($M356=1,AI$9&lt;=$B$9),LOOKUP(AI$9,$A$12:$A$111,$B$12:$B$111),IF(AND($H356=-1,AJ$9=$R355),"",IF($H356=-1,AJ355,IF(AND($H356=1,AH$9=$R355),$J356,IF($H356=1,AI355,""))))))))</f>
        <v/>
      </c>
      <c r="AJ356" t="str">
        <f ca="1">IF($E355="","",IF($F356="",AJ355,IF(AND($M356=1,AJ$9&gt;$B$9),"",IF(AND($M356=1,AJ$9&lt;=$B$9),LOOKUP(AJ$9,$A$12:$A$111,$B$12:$B$111),IF(AND($H356=-1,AK$9=$R355),"",IF($H356=-1,AK355,IF(AND($H356=1,AI$9=$R355),$J356,IF($H356=1,AJ355,""))))))))</f>
        <v/>
      </c>
      <c r="AK356" t="str">
        <f ca="1">IF($E355="","",IF($F356="",AK355,IF(AND($M356=1,AK$9&gt;$B$9),"",IF(AND($M356=1,AK$9&lt;=$B$9),LOOKUP(AK$9,$A$12:$A$111,$B$12:$B$111),IF(AND($H356=-1,AL$9=$R355),"",IF($H356=-1,AL355,IF(AND($H356=1,AJ$9=$R355),$J356,IF($H356=1,AK355,""))))))))</f>
        <v/>
      </c>
      <c r="AL356" t="str">
        <f ca="1">IF($E355="","",IF($F356="",AL355,IF(AND($M356=1,AL$9&gt;$B$9),"",IF(AND($M356=1,AL$9&lt;=$B$9),LOOKUP(AL$9,$A$12:$A$111,$B$12:$B$111),IF(AND($H356=-1,AM$9=$R355),"",IF($H356=-1,AM355,IF(AND($H356=1,AK$9=$R355),$J356,IF($H356=1,AL355,""))))))))</f>
        <v/>
      </c>
      <c r="AM356" t="str">
        <f ca="1">IF($E355="","",IF($F356="",AM355,IF(AND($M356=1,AM$9&gt;$B$9),"",IF(AND($M356=1,AM$9&lt;=$B$9),LOOKUP(AM$9,$A$12:$A$111,$B$12:$B$111),IF(AND($H356=-1,AN$9=$R355),"",IF($H356=-1,AN355,IF(AND($H356=1,AL$9=$R355),$J356,IF($H356=1,AM355,""))))))))</f>
        <v/>
      </c>
      <c r="AN356" t="str">
        <f ca="1">IF($E355="","",IF($F356="",AN355,IF(AND($M356=1,AN$9&gt;$B$9),"",IF(AND($M356=1,AN$9&lt;=$B$9),LOOKUP(AN$9,$A$12:$A$111,$B$12:$B$111),IF(AND($H356=-1,AO$9=$R355),"",IF($H356=-1,AO355,IF(AND($H356=1,AM$9=$R355),$J356,IF($H356=1,AN355,""))))))))</f>
        <v/>
      </c>
      <c r="AO356" t="str">
        <f ca="1">IF($E355="","",IF($F356="",AO355,IF(AND($M356=1,AO$9&gt;$B$9),"",IF(AND($M356=1,AO$9&lt;=$B$9),LOOKUP(AO$9,$A$12:$A$111,$B$12:$B$111),IF(AND($H356=-1,AP$9=$R355),"",IF($H356=-1,AP355,IF(AND($H356=1,AN$9=$R355),$J356,IF($H356=1,AO355,""))))))))</f>
        <v/>
      </c>
      <c r="AP356" t="str">
        <f ca="1">IF($E355="","",IF($F356="",AP355,IF(AND($M356=1,AP$9&gt;$B$9),"",IF(AND($M356=1,AP$9&lt;=$B$9),LOOKUP(AP$9,$A$12:$A$111,$B$12:$B$111),IF(AND($H356=-1,AQ$9=$R355),"",IF($H356=-1,AQ355,IF(AND($H356=1,AO$9=$R355),$J356,IF($H356=1,AP355,""))))))))</f>
        <v/>
      </c>
      <c r="AQ356" t="str">
        <f ca="1">IF($E355="","",IF($F356="",AQ355,IF(AND($M356=1,AQ$9&gt;$B$9),"",IF(AND($M356=1,AQ$9&lt;=$B$9),LOOKUP(AQ$9,$A$12:$A$111,$B$12:$B$111),IF(AND($H356=-1,AR$9=$R355),"",IF($H356=-1,AR355,IF(AND($H356=1,AP$9=$R355),$J356,IF($H356=1,AQ355,""))))))))</f>
        <v/>
      </c>
      <c r="AR356" t="str">
        <f ca="1">IF($E355="","",IF($F356="",AR355,IF(AND($M356=1,AR$9&gt;$B$9),"",IF(AND($M356=1,AR$9&lt;=$B$9),LOOKUP(AR$9,$A$12:$A$111,$B$12:$B$111),IF(AND($H356=-1,AS$9=$R355),"",IF($H356=-1,AS355,IF(AND($H356=1,AQ$9=$R355),$J356,IF($H356=1,AR355,""))))))))</f>
        <v/>
      </c>
      <c r="AS356" t="str">
        <f ca="1">IF($E355="","",IF($F356="",AS355,IF(AND($M356=1,AS$9&gt;$B$9),"",IF(AND($M356=1,AS$9&lt;=$B$9),LOOKUP(AS$9,$A$12:$A$111,$B$12:$B$111),IF(AND($H356=-1,AT$9=$R355),"",IF($H356=-1,AT355,IF(AND($H356=1,AR$9=$R355),$J356,IF($H356=1,AS355,""))))))))</f>
        <v/>
      </c>
      <c r="AT356" t="str">
        <f ca="1">IF($E355="","",IF($F356="",AT355,IF(AND($M356=1,AT$9&gt;$B$9),"",IF(AND($M356=1,AT$9&lt;=$B$9),LOOKUP(AT$9,$A$12:$A$111,$B$12:$B$111),IF(AND($H356=-1,AU$9=$R355),"",IF($H356=-1,AU355,IF(AND($H356=1,AS$9=$R355),$J356,IF($H356=1,AT355,""))))))))</f>
        <v/>
      </c>
      <c r="AU356" t="str">
        <f ca="1">IF($E355="","",IF($F356="",AU355,IF(AND($M356=1,AU$9&gt;$B$9),"",IF(AND($M356=1,AU$9&lt;=$B$9),LOOKUP(AU$9,$A$12:$A$111,$B$12:$B$111),IF(AND($H356=-1,AV$9=$R355),"",IF($H356=-1,AV355,IF(AND($H356=1,AT$9=$R355),$J356,IF($H356=1,AU355,""))))))))</f>
        <v/>
      </c>
      <c r="AV356" t="str">
        <f ca="1">IF($E355="","",IF($F356="",AV355,IF(AND($M356=1,AV$9&gt;$B$9),"",IF(AND($M356=1,AV$9&lt;=$B$9),LOOKUP(AV$9,$A$12:$A$111,$B$12:$B$111),IF(AND($H356=-1,AW$9=$R355),"",IF($H356=-1,AW355,IF(AND($H356=1,AU$9=$R355),$J356,IF($H356=1,AV355,""))))))))</f>
        <v/>
      </c>
      <c r="AW356" t="str">
        <f ca="1">IF($E355="","",IF($F356="",AW355,IF(AND($M356=1,AW$9&gt;$B$9),"",IF(AND($M356=1,AW$9&lt;=$B$9),LOOKUP(AW$9,$A$12:$A$111,$B$12:$B$111),IF(AND($H356=-1,AX$9=$R355),"",IF($H356=-1,AX355,IF(AND($H356=1,AV$9=$R355),$J356,IF($H356=1,AW355,""))))))))</f>
        <v/>
      </c>
      <c r="AX356" t="str">
        <f ca="1">IF($E355="","",IF($F356="",AX355,IF(AND($M356=1,AX$9&gt;$B$9),"",IF(AND($M356=1,AX$9&lt;=$B$9),LOOKUP(AX$9,$A$12:$A$111,$B$12:$B$111),IF(AND($H356=-1,AY$9=$R355),"",IF($H356=-1,AY355,IF(AND($H356=1,AW$9=$R355),$J356,IF($H356=1,AX355,""))))))))</f>
        <v/>
      </c>
      <c r="AY356" t="str">
        <f ca="1">IF($E355="","",IF($F356="",AY355,IF(AND($M356=1,AY$9&gt;$B$9),"",IF(AND($M356=1,AY$9&lt;=$B$9),LOOKUP(AY$9,$A$12:$A$111,$B$12:$B$111),IF(AND($H356=-1,AZ$9=$R355),"",IF($H356=-1,AZ355,IF(AND($H356=1,AX$9=$R355),$J356,IF($H356=1,AY355,""))))))))</f>
        <v/>
      </c>
      <c r="AZ356" t="str">
        <f ca="1">IF($E355="","",IF($F356="",AZ355,IF(AND($M356=1,AZ$9&gt;$B$9),"",IF(AND($M356=1,AZ$9&lt;=$B$9),LOOKUP(AZ$9,$A$12:$A$111,$B$12:$B$111),IF(AND($H356=-1,BA$9=$R355),"",IF($H356=-1,BA355,IF(AND($H356=1,AY$9=$R355),$J356,IF($H356=1,AZ355,""))))))))</f>
        <v/>
      </c>
      <c r="BA356" t="str">
        <f ca="1">IF($E355="","",IF($F356="",BA355,IF(AND($M356=1,BA$9&gt;$B$9),"",IF(AND($M356=1,BA$9&lt;=$B$9),LOOKUP(BA$9,$A$12:$A$111,$B$12:$B$111),IF(AND($H356=-1,BB$9=$R355),"",IF($H356=-1,BB355,IF(AND($H356=1,AZ$9=$R355),$J356,IF($H356=1,BA355,""))))))))</f>
        <v/>
      </c>
      <c r="BB356" t="str">
        <f ca="1">IF($E355="","",IF($F356="",BB355,IF(AND($M356=1,BB$9&gt;$B$9),"",IF(AND($M356=1,BB$9&lt;=$B$9),LOOKUP(BB$9,$A$12:$A$111,$B$12:$B$111),IF(AND($H356=-1,BC$9=$R355),"",IF($H356=-1,BC355,IF(AND($H356=1,BA$9=$R355),$J356,IF($H356=1,BB355,""))))))))</f>
        <v/>
      </c>
      <c r="BC356" t="str">
        <f ca="1">IF($E355="","",IF($F356="",BC355,IF(AND($M356=1,BC$9&gt;$B$9),"",IF(AND($M356=1,BC$9&lt;=$B$9),LOOKUP(BC$9,$A$12:$A$111,$B$12:$B$111),IF(AND($H356=-1,BD$9=$R355),"",IF($H356=-1,BD355,IF(AND($H356=1,BB$9=$R355),$J356,IF($H356=1,BC355,""))))))))</f>
        <v/>
      </c>
      <c r="BD356" t="str">
        <f ca="1">IF($E355="","",IF($F356="",BD355,IF(AND($M356=1,BD$9&gt;$B$9),"",IF(AND($M356=1,BD$9&lt;=$B$9),LOOKUP(BD$9,$A$12:$A$111,$B$12:$B$111),IF(AND($H356=-1,BE$9=$R355),"",IF($H356=-1,BE355,IF(AND($H356=1,BC$9=$R355),$J356,IF($H356=1,BD355,""))))))))</f>
        <v/>
      </c>
      <c r="BE356" t="str">
        <f ca="1">IF($E355="","",IF($F356="",BE355,IF(AND($M356=1,BE$9&gt;$B$9),"",IF(AND($M356=1,BE$9&lt;=$B$9),LOOKUP(BE$9,$A$12:$A$111,$B$12:$B$111),IF(AND($H356=-1,BF$9=$R355),"",IF($H356=-1,BF355,IF(AND($H356=1,BD$9=$R355),$J356,IF($H356=1,BE355,""))))))))</f>
        <v/>
      </c>
      <c r="BF356" t="str">
        <f ca="1">IF($E355="","",IF($F356="",BF355,IF(AND($M356=1,BF$9&gt;$B$9),"",IF(AND($M356=1,BF$9&lt;=$B$9),LOOKUP(BF$9,$A$12:$A$111,$B$12:$B$111),IF(AND($H356=-1,BG$9=$R355),"",IF($H356=-1,BG355,IF(AND($H356=1,BE$9=$R355),$J356,IF($H356=1,BF355,""))))))))</f>
        <v/>
      </c>
      <c r="BG356" t="str">
        <f ca="1">IF($E355="","",IF($F356="",BG355,IF(AND($M356=1,BG$9&gt;$B$9),"",IF(AND($M356=1,BG$9&lt;=$B$9),LOOKUP(BG$9,$A$12:$A$111,$B$12:$B$111),IF(AND($H356=-1,BH$9=$R355),"",IF($H356=-1,BH355,IF(AND($H356=1,BF$9=$R355),$J356,IF($H356=1,BG355,""))))))))</f>
        <v/>
      </c>
      <c r="BH356" t="str">
        <f ca="1">IF($E355="","",IF($F356="",BH355,IF(AND($M356=1,BH$9&gt;$B$9),"",IF(AND($M356=1,BH$9&lt;=$B$9),LOOKUP(BH$9,$A$12:$A$111,$B$12:$B$111),IF(AND($H356=-1,BI$9=$R355),"",IF($H356=-1,BI355,IF(AND($H356=1,BG$9=$R355),$J356,IF($H356=1,BH355,""))))))))</f>
        <v/>
      </c>
      <c r="BI356" t="str">
        <f ca="1">IF($E355="","",IF($F356="",BI355,IF(AND($M356=1,BI$9&gt;$B$9),"",IF(AND($M356=1,BI$9&lt;=$B$9),LOOKUP(BI$9,$A$12:$A$111,$B$12:$B$111),IF(AND($H356=-1,BJ$9=$R355),"",IF($H356=-1,BJ355,IF(AND($H356=1,BH$9=$R355),$J356,IF($H356=1,BI355,""))))))))</f>
        <v/>
      </c>
      <c r="BJ356" t="str">
        <f ca="1">IF($E355="","",IF($F356="",BJ355,IF(AND($M356=1,BJ$9&gt;$B$9),"",IF(AND($M356=1,BJ$9&lt;=$B$9),LOOKUP(BJ$9,$A$12:$A$111,$B$12:$B$111),IF(AND($H356=-1,BK$9=$R355),"",IF($H356=-1,BK355,IF(AND($H356=1,BI$9=$R355),$J356,IF($H356=1,BJ355,""))))))))</f>
        <v/>
      </c>
      <c r="BK356" t="str">
        <f ca="1">IF($E355="","",IF($F356="",BK355,IF(AND($M356=1,BK$9&gt;$B$9),"",IF(AND($M356=1,BK$9&lt;=$B$9),LOOKUP(BK$9,$A$12:$A$111,$B$12:$B$111),IF(AND($H356=-1,BL$9=$R355),"",IF($H356=-1,BL355,IF(AND($H356=1,BJ$9=$R355),$J356,IF($H356=1,BK355,""))))))))</f>
        <v/>
      </c>
      <c r="BL356" t="str">
        <f ca="1">IF($E355="","",IF($F356="",BL355,IF(AND($M356=1,BL$9&gt;$B$9),"",IF(AND($M356=1,BL$9&lt;=$B$9),LOOKUP(BL$9,$A$12:$A$111,$B$12:$B$111),IF(AND($H356=-1,BM$9=$R355),"",IF($H356=-1,BM355,IF(AND($H356=1,BK$9=$R355),$J356,IF($H356=1,BL355,""))))))))</f>
        <v/>
      </c>
      <c r="BM356" t="str">
        <f ca="1">IF($E355="","",IF($F356="",BM355,IF(AND($M356=1,BM$9&gt;$B$9),"",IF(AND($M356=1,BM$9&lt;=$B$9),LOOKUP(BM$9,$A$12:$A$111,$B$12:$B$111),IF(AND($H356=-1,BN$9=$R355),"",IF($H356=-1,BN355,IF(AND($H356=1,BL$9=$R355),$J356,IF($H356=1,BM355,""))))))))</f>
        <v/>
      </c>
      <c r="BN356" t="str">
        <f ca="1">IF($E355="","",IF($F356="",BN355,IF(AND($M356=1,BN$9&gt;$B$9),"",IF(AND($M356=1,BN$9&lt;=$B$9),LOOKUP(BN$9,$A$12:$A$111,$B$12:$B$111),IF(AND($H356=-1,BO$9=$R355),"",IF($H356=-1,BO355,IF(AND($H356=1,BM$9=$R355),$J356,IF($H356=1,BN355,""))))))))</f>
        <v/>
      </c>
      <c r="BO356" t="str">
        <f ca="1">IF($E355="","",IF($F356="",BO355,IF(AND($M356=1,BO$9&gt;$B$9),"",IF(AND($M356=1,BO$9&lt;=$B$9),LOOKUP(BO$9,$A$12:$A$111,$B$12:$B$111),IF(AND($H356=-1,BP$9=$R355),"",IF($H356=-1,BP355,IF(AND($H356=1,BN$9=$R355),$J356,IF($H356=1,BO355,""))))))))</f>
        <v/>
      </c>
      <c r="BP356">
        <f ca="1">IF($E355="","",IF($F356="",BP355,IF(AND($M356=1,BP$9&gt;$B$9),"",IF(AND($M356=1,BP$9&lt;=$B$9),LOOKUP(BP$9,$A$12:$A$111,$B$12:$B$111),IF(AND($H356=-1,BQ$9=$R355),"",IF($H356=-1,BQ355,IF(AND($H356=1,BO$9=$R355),$J356,IF($H356=1,BP355,""))))))))</f>
        <v>0</v>
      </c>
    </row>
    <row r="357" spans="4:68" x14ac:dyDescent="0.25">
      <c r="D357" s="4">
        <v>347</v>
      </c>
      <c r="E357" s="1">
        <f t="shared" ca="1" si="48"/>
        <v>7</v>
      </c>
      <c r="F357" t="str">
        <f ca="1">IF(E356="","",IF(AND(B$3="Last",G356="Zero"),F356,IF(B$3="Last",G356,IF(AND(B$3="2nd last",G355="Zero"),F356,IF(B$3="2nd last",G355,IF(AND(B$3="Opposite",G356="Zero"),F356,IF(AND(B$3="Opposite",G356="Red"),"Black",IF(AND(B$3="Opposite",G356="Black"),"Red",IF(AND(B$3="Opposite",G356="Odd"),"Even",IF(AND(B$3="Opposite",G356="Even"),"Odd",IF(AND(B$3="Opposite",G356="High"),"Low",IF(AND(B$3="Opposite",G356="Low"),"High",IF(COUNTIF(Refs!$E$5:$I$6,B$3)=1,RevLab!B$3,"")))))))))))))</f>
        <v>Black</v>
      </c>
      <c r="G357" t="str">
        <f ca="1">IF(E357="","",IF(B$2="Red/Black",LOOKUP(E357,Refs!D:D,Refs!F:F),IF(B$2="High/Low",LOOKUP(E357,Refs!D:D,Refs!H:H),IF(B$2="Odd/Even",LOOKUP(E357,Refs!D:D,Refs!J:J),""))))</f>
        <v>Red</v>
      </c>
      <c r="H357">
        <f t="shared" ca="1" si="49"/>
        <v>-1</v>
      </c>
      <c r="I357">
        <f ca="1">IF(E356="","",IF(F357="","",IF(AND(R356&gt;1,P356+Q356&gt;=$B$4),$B$4,IF(R356=1,P356,P356+Q356))))</f>
        <v>5</v>
      </c>
      <c r="J357">
        <f t="shared" ca="1" si="50"/>
        <v>-5</v>
      </c>
      <c r="K357">
        <f t="shared" ca="1" si="52"/>
        <v>-440</v>
      </c>
      <c r="L357">
        <f t="shared" ca="1" si="53"/>
        <v>86</v>
      </c>
      <c r="M357">
        <f t="shared" ca="1" si="51"/>
        <v>1</v>
      </c>
      <c r="P357">
        <f t="shared" ca="1" si="45"/>
        <v>1</v>
      </c>
      <c r="Q357">
        <f t="shared" ca="1" si="46"/>
        <v>4</v>
      </c>
      <c r="R357" s="2">
        <f t="shared" ca="1" si="47"/>
        <v>4</v>
      </c>
      <c r="S357" s="4">
        <f ca="1">IF(E356="","",IF($F357="",S356,IF($M357=1,LOOKUP(S$9,$A$12:$A$111,$B$12:$B$111),IF(AND($H357=-1,T$9=$R356),"",IF($H357=-1,T356,IF($H357=1,S356))))))</f>
        <v>1</v>
      </c>
      <c r="T357">
        <f ca="1">IF($E356="","",IF($F357="",T356,IF(AND($M357=1,T$9&gt;$B$9),"",IF(AND($M357=1,T$9&lt;=$B$9),LOOKUP(T$9,$A$12:$A$111,$B$12:$B$111),IF(AND($H357=-1,U$9=$R356),"",IF($H357=-1,U356,IF(AND($H357=1,S$9=$R356),$J357,IF($H357=1,T356,""))))))))</f>
        <v>2</v>
      </c>
      <c r="U357">
        <f ca="1">IF($E356="","",IF($F357="",U356,IF(AND($M357=1,U$9&gt;$B$9),"",IF(AND($M357=1,U$9&lt;=$B$9),LOOKUP(U$9,$A$12:$A$111,$B$12:$B$111),IF(AND($H357=-1,V$9=$R356),"",IF($H357=-1,V356,IF(AND($H357=1,T$9=$R356),$J357,IF($H357=1,U356,""))))))))</f>
        <v>3</v>
      </c>
      <c r="V357">
        <f ca="1">IF($E356="","",IF($F357="",V356,IF(AND($M357=1,V$9&gt;$B$9),"",IF(AND($M357=1,V$9&lt;=$B$9),LOOKUP(V$9,$A$12:$A$111,$B$12:$B$111),IF(AND($H357=-1,W$9=$R356),"",IF($H357=-1,W356,IF(AND($H357=1,U$9=$R356),$J357,IF($H357=1,V356,""))))))))</f>
        <v>4</v>
      </c>
      <c r="W357" t="str">
        <f ca="1">IF($E356="","",IF($F357="",W356,IF(AND($M357=1,W$9&gt;$B$9),"",IF(AND($M357=1,W$9&lt;=$B$9),LOOKUP(W$9,$A$12:$A$111,$B$12:$B$111),IF(AND($H357=-1,X$9=$R356),"",IF($H357=-1,X356,IF(AND($H357=1,V$9=$R356),$J357,IF($H357=1,W356,""))))))))</f>
        <v/>
      </c>
      <c r="X357" t="str">
        <f ca="1">IF($E356="","",IF($F357="",X356,IF(AND($M357=1,X$9&gt;$B$9),"",IF(AND($M357=1,X$9&lt;=$B$9),LOOKUP(X$9,$A$12:$A$111,$B$12:$B$111),IF(AND($H357=-1,Y$9=$R356),"",IF($H357=-1,Y356,IF(AND($H357=1,W$9=$R356),$J357,IF($H357=1,X356,""))))))))</f>
        <v/>
      </c>
      <c r="Y357" t="str">
        <f ca="1">IF($E356="","",IF($F357="",Y356,IF(AND($M357=1,Y$9&gt;$B$9),"",IF(AND($M357=1,Y$9&lt;=$B$9),LOOKUP(Y$9,$A$12:$A$111,$B$12:$B$111),IF(AND($H357=-1,Z$9=$R356),"",IF($H357=-1,Z356,IF(AND($H357=1,X$9=$R356),$J357,IF($H357=1,Y356,""))))))))</f>
        <v/>
      </c>
      <c r="Z357" t="str">
        <f ca="1">IF($E356="","",IF($F357="",Z356,IF(AND($M357=1,Z$9&gt;$B$9),"",IF(AND($M357=1,Z$9&lt;=$B$9),LOOKUP(Z$9,$A$12:$A$111,$B$12:$B$111),IF(AND($H357=-1,AA$9=$R356),"",IF($H357=-1,AA356,IF(AND($H357=1,Y$9=$R356),$J357,IF($H357=1,Z356,""))))))))</f>
        <v/>
      </c>
      <c r="AA357" t="str">
        <f ca="1">IF($E356="","",IF($F357="",AA356,IF(AND($M357=1,AA$9&gt;$B$9),"",IF(AND($M357=1,AA$9&lt;=$B$9),LOOKUP(AA$9,$A$12:$A$111,$B$12:$B$111),IF(AND($H357=-1,AB$9=$R356),"",IF($H357=-1,AB356,IF(AND($H357=1,Z$9=$R356),$J357,IF($H357=1,AA356,""))))))))</f>
        <v/>
      </c>
      <c r="AB357" t="str">
        <f ca="1">IF($E356="","",IF($F357="",AB356,IF(AND($M357=1,AB$9&gt;$B$9),"",IF(AND($M357=1,AB$9&lt;=$B$9),LOOKUP(AB$9,$A$12:$A$111,$B$12:$B$111),IF(AND($H357=-1,AC$9=$R356),"",IF($H357=-1,AC356,IF(AND($H357=1,AA$9=$R356),$J357,IF($H357=1,AB356,""))))))))</f>
        <v/>
      </c>
      <c r="AC357" t="str">
        <f ca="1">IF($E356="","",IF($F357="",AC356,IF(AND($M357=1,AC$9&gt;$B$9),"",IF(AND($M357=1,AC$9&lt;=$B$9),LOOKUP(AC$9,$A$12:$A$111,$B$12:$B$111),IF(AND($H357=-1,AD$9=$R356),"",IF($H357=-1,AD356,IF(AND($H357=1,AB$9=$R356),$J357,IF($H357=1,AC356,""))))))))</f>
        <v/>
      </c>
      <c r="AD357" t="str">
        <f ca="1">IF($E356="","",IF($F357="",AD356,IF(AND($M357=1,AD$9&gt;$B$9),"",IF(AND($M357=1,AD$9&lt;=$B$9),LOOKUP(AD$9,$A$12:$A$111,$B$12:$B$111),IF(AND($H357=-1,AE$9=$R356),"",IF($H357=-1,AE356,IF(AND($H357=1,AC$9=$R356),$J357,IF($H357=1,AD356,""))))))))</f>
        <v/>
      </c>
      <c r="AE357" t="str">
        <f ca="1">IF($E356="","",IF($F357="",AE356,IF(AND($M357=1,AE$9&gt;$B$9),"",IF(AND($M357=1,AE$9&lt;=$B$9),LOOKUP(AE$9,$A$12:$A$111,$B$12:$B$111),IF(AND($H357=-1,AF$9=$R356),"",IF($H357=-1,AF356,IF(AND($H357=1,AD$9=$R356),$J357,IF($H357=1,AE356,""))))))))</f>
        <v/>
      </c>
      <c r="AF357" t="str">
        <f ca="1">IF($E356="","",IF($F357="",AF356,IF(AND($M357=1,AF$9&gt;$B$9),"",IF(AND($M357=1,AF$9&lt;=$B$9),LOOKUP(AF$9,$A$12:$A$111,$B$12:$B$111),IF(AND($H357=-1,AG$9=$R356),"",IF($H357=-1,AG356,IF(AND($H357=1,AE$9=$R356),$J357,IF($H357=1,AF356,""))))))))</f>
        <v/>
      </c>
      <c r="AG357" t="str">
        <f ca="1">IF($E356="","",IF($F357="",AG356,IF(AND($M357=1,AG$9&gt;$B$9),"",IF(AND($M357=1,AG$9&lt;=$B$9),LOOKUP(AG$9,$A$12:$A$111,$B$12:$B$111),IF(AND($H357=-1,AH$9=$R356),"",IF($H357=-1,AH356,IF(AND($H357=1,AF$9=$R356),$J357,IF($H357=1,AG356,""))))))))</f>
        <v/>
      </c>
      <c r="AH357" t="str">
        <f ca="1">IF($E356="","",IF($F357="",AH356,IF(AND($M357=1,AH$9&gt;$B$9),"",IF(AND($M357=1,AH$9&lt;=$B$9),LOOKUP(AH$9,$A$12:$A$111,$B$12:$B$111),IF(AND($H357=-1,AI$9=$R356),"",IF($H357=-1,AI356,IF(AND($H357=1,AG$9=$R356),$J357,IF($H357=1,AH356,""))))))))</f>
        <v/>
      </c>
      <c r="AI357" t="str">
        <f ca="1">IF($E356="","",IF($F357="",AI356,IF(AND($M357=1,AI$9&gt;$B$9),"",IF(AND($M357=1,AI$9&lt;=$B$9),LOOKUP(AI$9,$A$12:$A$111,$B$12:$B$111),IF(AND($H357=-1,AJ$9=$R356),"",IF($H357=-1,AJ356,IF(AND($H357=1,AH$9=$R356),$J357,IF($H357=1,AI356,""))))))))</f>
        <v/>
      </c>
      <c r="AJ357" t="str">
        <f ca="1">IF($E356="","",IF($F357="",AJ356,IF(AND($M357=1,AJ$9&gt;$B$9),"",IF(AND($M357=1,AJ$9&lt;=$B$9),LOOKUP(AJ$9,$A$12:$A$111,$B$12:$B$111),IF(AND($H357=-1,AK$9=$R356),"",IF($H357=-1,AK356,IF(AND($H357=1,AI$9=$R356),$J357,IF($H357=1,AJ356,""))))))))</f>
        <v/>
      </c>
      <c r="AK357" t="str">
        <f ca="1">IF($E356="","",IF($F357="",AK356,IF(AND($M357=1,AK$9&gt;$B$9),"",IF(AND($M357=1,AK$9&lt;=$B$9),LOOKUP(AK$9,$A$12:$A$111,$B$12:$B$111),IF(AND($H357=-1,AL$9=$R356),"",IF($H357=-1,AL356,IF(AND($H357=1,AJ$9=$R356),$J357,IF($H357=1,AK356,""))))))))</f>
        <v/>
      </c>
      <c r="AL357" t="str">
        <f ca="1">IF($E356="","",IF($F357="",AL356,IF(AND($M357=1,AL$9&gt;$B$9),"",IF(AND($M357=1,AL$9&lt;=$B$9),LOOKUP(AL$9,$A$12:$A$111,$B$12:$B$111),IF(AND($H357=-1,AM$9=$R356),"",IF($H357=-1,AM356,IF(AND($H357=1,AK$9=$R356),$J357,IF($H357=1,AL356,""))))))))</f>
        <v/>
      </c>
      <c r="AM357" t="str">
        <f ca="1">IF($E356="","",IF($F357="",AM356,IF(AND($M357=1,AM$9&gt;$B$9),"",IF(AND($M357=1,AM$9&lt;=$B$9),LOOKUP(AM$9,$A$12:$A$111,$B$12:$B$111),IF(AND($H357=-1,AN$9=$R356),"",IF($H357=-1,AN356,IF(AND($H357=1,AL$9=$R356),$J357,IF($H357=1,AM356,""))))))))</f>
        <v/>
      </c>
      <c r="AN357" t="str">
        <f ca="1">IF($E356="","",IF($F357="",AN356,IF(AND($M357=1,AN$9&gt;$B$9),"",IF(AND($M357=1,AN$9&lt;=$B$9),LOOKUP(AN$9,$A$12:$A$111,$B$12:$B$111),IF(AND($H357=-1,AO$9=$R356),"",IF($H357=-1,AO356,IF(AND($H357=1,AM$9=$R356),$J357,IF($H357=1,AN356,""))))))))</f>
        <v/>
      </c>
      <c r="AO357" t="str">
        <f ca="1">IF($E356="","",IF($F357="",AO356,IF(AND($M357=1,AO$9&gt;$B$9),"",IF(AND($M357=1,AO$9&lt;=$B$9),LOOKUP(AO$9,$A$12:$A$111,$B$12:$B$111),IF(AND($H357=-1,AP$9=$R356),"",IF($H357=-1,AP356,IF(AND($H357=1,AN$9=$R356),$J357,IF($H357=1,AO356,""))))))))</f>
        <v/>
      </c>
      <c r="AP357" t="str">
        <f ca="1">IF($E356="","",IF($F357="",AP356,IF(AND($M357=1,AP$9&gt;$B$9),"",IF(AND($M357=1,AP$9&lt;=$B$9),LOOKUP(AP$9,$A$12:$A$111,$B$12:$B$111),IF(AND($H357=-1,AQ$9=$R356),"",IF($H357=-1,AQ356,IF(AND($H357=1,AO$9=$R356),$J357,IF($H357=1,AP356,""))))))))</f>
        <v/>
      </c>
      <c r="AQ357" t="str">
        <f ca="1">IF($E356="","",IF($F357="",AQ356,IF(AND($M357=1,AQ$9&gt;$B$9),"",IF(AND($M357=1,AQ$9&lt;=$B$9),LOOKUP(AQ$9,$A$12:$A$111,$B$12:$B$111),IF(AND($H357=-1,AR$9=$R356),"",IF($H357=-1,AR356,IF(AND($H357=1,AP$9=$R356),$J357,IF($H357=1,AQ356,""))))))))</f>
        <v/>
      </c>
      <c r="AR357" t="str">
        <f ca="1">IF($E356="","",IF($F357="",AR356,IF(AND($M357=1,AR$9&gt;$B$9),"",IF(AND($M357=1,AR$9&lt;=$B$9),LOOKUP(AR$9,$A$12:$A$111,$B$12:$B$111),IF(AND($H357=-1,AS$9=$R356),"",IF($H357=-1,AS356,IF(AND($H357=1,AQ$9=$R356),$J357,IF($H357=1,AR356,""))))))))</f>
        <v/>
      </c>
      <c r="AS357" t="str">
        <f ca="1">IF($E356="","",IF($F357="",AS356,IF(AND($M357=1,AS$9&gt;$B$9),"",IF(AND($M357=1,AS$9&lt;=$B$9),LOOKUP(AS$9,$A$12:$A$111,$B$12:$B$111),IF(AND($H357=-1,AT$9=$R356),"",IF($H357=-1,AT356,IF(AND($H357=1,AR$9=$R356),$J357,IF($H357=1,AS356,""))))))))</f>
        <v/>
      </c>
      <c r="AT357" t="str">
        <f ca="1">IF($E356="","",IF($F357="",AT356,IF(AND($M357=1,AT$9&gt;$B$9),"",IF(AND($M357=1,AT$9&lt;=$B$9),LOOKUP(AT$9,$A$12:$A$111,$B$12:$B$111),IF(AND($H357=-1,AU$9=$R356),"",IF($H357=-1,AU356,IF(AND($H357=1,AS$9=$R356),$J357,IF($H357=1,AT356,""))))))))</f>
        <v/>
      </c>
      <c r="AU357" t="str">
        <f ca="1">IF($E356="","",IF($F357="",AU356,IF(AND($M357=1,AU$9&gt;$B$9),"",IF(AND($M357=1,AU$9&lt;=$B$9),LOOKUP(AU$9,$A$12:$A$111,$B$12:$B$111),IF(AND($H357=-1,AV$9=$R356),"",IF($H357=-1,AV356,IF(AND($H357=1,AT$9=$R356),$J357,IF($H357=1,AU356,""))))))))</f>
        <v/>
      </c>
      <c r="AV357" t="str">
        <f ca="1">IF($E356="","",IF($F357="",AV356,IF(AND($M357=1,AV$9&gt;$B$9),"",IF(AND($M357=1,AV$9&lt;=$B$9),LOOKUP(AV$9,$A$12:$A$111,$B$12:$B$111),IF(AND($H357=-1,AW$9=$R356),"",IF($H357=-1,AW356,IF(AND($H357=1,AU$9=$R356),$J357,IF($H357=1,AV356,""))))))))</f>
        <v/>
      </c>
      <c r="AW357" t="str">
        <f ca="1">IF($E356="","",IF($F357="",AW356,IF(AND($M357=1,AW$9&gt;$B$9),"",IF(AND($M357=1,AW$9&lt;=$B$9),LOOKUP(AW$9,$A$12:$A$111,$B$12:$B$111),IF(AND($H357=-1,AX$9=$R356),"",IF($H357=-1,AX356,IF(AND($H357=1,AV$9=$R356),$J357,IF($H357=1,AW356,""))))))))</f>
        <v/>
      </c>
      <c r="AX357" t="str">
        <f ca="1">IF($E356="","",IF($F357="",AX356,IF(AND($M357=1,AX$9&gt;$B$9),"",IF(AND($M357=1,AX$9&lt;=$B$9),LOOKUP(AX$9,$A$12:$A$111,$B$12:$B$111),IF(AND($H357=-1,AY$9=$R356),"",IF($H357=-1,AY356,IF(AND($H357=1,AW$9=$R356),$J357,IF($H357=1,AX356,""))))))))</f>
        <v/>
      </c>
      <c r="AY357" t="str">
        <f ca="1">IF($E356="","",IF($F357="",AY356,IF(AND($M357=1,AY$9&gt;$B$9),"",IF(AND($M357=1,AY$9&lt;=$B$9),LOOKUP(AY$9,$A$12:$A$111,$B$12:$B$111),IF(AND($H357=-1,AZ$9=$R356),"",IF($H357=-1,AZ356,IF(AND($H357=1,AX$9=$R356),$J357,IF($H357=1,AY356,""))))))))</f>
        <v/>
      </c>
      <c r="AZ357" t="str">
        <f ca="1">IF($E356="","",IF($F357="",AZ356,IF(AND($M357=1,AZ$9&gt;$B$9),"",IF(AND($M357=1,AZ$9&lt;=$B$9),LOOKUP(AZ$9,$A$12:$A$111,$B$12:$B$111),IF(AND($H357=-1,BA$9=$R356),"",IF($H357=-1,BA356,IF(AND($H357=1,AY$9=$R356),$J357,IF($H357=1,AZ356,""))))))))</f>
        <v/>
      </c>
      <c r="BA357" t="str">
        <f ca="1">IF($E356="","",IF($F357="",BA356,IF(AND($M357=1,BA$9&gt;$B$9),"",IF(AND($M357=1,BA$9&lt;=$B$9),LOOKUP(BA$9,$A$12:$A$111,$B$12:$B$111),IF(AND($H357=-1,BB$9=$R356),"",IF($H357=-1,BB356,IF(AND($H357=1,AZ$9=$R356),$J357,IF($H357=1,BA356,""))))))))</f>
        <v/>
      </c>
      <c r="BB357" t="str">
        <f ca="1">IF($E356="","",IF($F357="",BB356,IF(AND($M357=1,BB$9&gt;$B$9),"",IF(AND($M357=1,BB$9&lt;=$B$9),LOOKUP(BB$9,$A$12:$A$111,$B$12:$B$111),IF(AND($H357=-1,BC$9=$R356),"",IF($H357=-1,BC356,IF(AND($H357=1,BA$9=$R356),$J357,IF($H357=1,BB356,""))))))))</f>
        <v/>
      </c>
      <c r="BC357" t="str">
        <f ca="1">IF($E356="","",IF($F357="",BC356,IF(AND($M357=1,BC$9&gt;$B$9),"",IF(AND($M357=1,BC$9&lt;=$B$9),LOOKUP(BC$9,$A$12:$A$111,$B$12:$B$111),IF(AND($H357=-1,BD$9=$R356),"",IF($H357=-1,BD356,IF(AND($H357=1,BB$9=$R356),$J357,IF($H357=1,BC356,""))))))))</f>
        <v/>
      </c>
      <c r="BD357" t="str">
        <f ca="1">IF($E356="","",IF($F357="",BD356,IF(AND($M357=1,BD$9&gt;$B$9),"",IF(AND($M357=1,BD$9&lt;=$B$9),LOOKUP(BD$9,$A$12:$A$111,$B$12:$B$111),IF(AND($H357=-1,BE$9=$R356),"",IF($H357=-1,BE356,IF(AND($H357=1,BC$9=$R356),$J357,IF($H357=1,BD356,""))))))))</f>
        <v/>
      </c>
      <c r="BE357" t="str">
        <f ca="1">IF($E356="","",IF($F357="",BE356,IF(AND($M357=1,BE$9&gt;$B$9),"",IF(AND($M357=1,BE$9&lt;=$B$9),LOOKUP(BE$9,$A$12:$A$111,$B$12:$B$111),IF(AND($H357=-1,BF$9=$R356),"",IF($H357=-1,BF356,IF(AND($H357=1,BD$9=$R356),$J357,IF($H357=1,BE356,""))))))))</f>
        <v/>
      </c>
      <c r="BF357" t="str">
        <f ca="1">IF($E356="","",IF($F357="",BF356,IF(AND($M357=1,BF$9&gt;$B$9),"",IF(AND($M357=1,BF$9&lt;=$B$9),LOOKUP(BF$9,$A$12:$A$111,$B$12:$B$111),IF(AND($H357=-1,BG$9=$R356),"",IF($H357=-1,BG356,IF(AND($H357=1,BE$9=$R356),$J357,IF($H357=1,BF356,""))))))))</f>
        <v/>
      </c>
      <c r="BG357" t="str">
        <f ca="1">IF($E356="","",IF($F357="",BG356,IF(AND($M357=1,BG$9&gt;$B$9),"",IF(AND($M357=1,BG$9&lt;=$B$9),LOOKUP(BG$9,$A$12:$A$111,$B$12:$B$111),IF(AND($H357=-1,BH$9=$R356),"",IF($H357=-1,BH356,IF(AND($H357=1,BF$9=$R356),$J357,IF($H357=1,BG356,""))))))))</f>
        <v/>
      </c>
      <c r="BH357" t="str">
        <f ca="1">IF($E356="","",IF($F357="",BH356,IF(AND($M357=1,BH$9&gt;$B$9),"",IF(AND($M357=1,BH$9&lt;=$B$9),LOOKUP(BH$9,$A$12:$A$111,$B$12:$B$111),IF(AND($H357=-1,BI$9=$R356),"",IF($H357=-1,BI356,IF(AND($H357=1,BG$9=$R356),$J357,IF($H357=1,BH356,""))))))))</f>
        <v/>
      </c>
      <c r="BI357" t="str">
        <f ca="1">IF($E356="","",IF($F357="",BI356,IF(AND($M357=1,BI$9&gt;$B$9),"",IF(AND($M357=1,BI$9&lt;=$B$9),LOOKUP(BI$9,$A$12:$A$111,$B$12:$B$111),IF(AND($H357=-1,BJ$9=$R356),"",IF($H357=-1,BJ356,IF(AND($H357=1,BH$9=$R356),$J357,IF($H357=1,BI356,""))))))))</f>
        <v/>
      </c>
      <c r="BJ357" t="str">
        <f ca="1">IF($E356="","",IF($F357="",BJ356,IF(AND($M357=1,BJ$9&gt;$B$9),"",IF(AND($M357=1,BJ$9&lt;=$B$9),LOOKUP(BJ$9,$A$12:$A$111,$B$12:$B$111),IF(AND($H357=-1,BK$9=$R356),"",IF($H357=-1,BK356,IF(AND($H357=1,BI$9=$R356),$J357,IF($H357=1,BJ356,""))))))))</f>
        <v/>
      </c>
      <c r="BK357" t="str">
        <f ca="1">IF($E356="","",IF($F357="",BK356,IF(AND($M357=1,BK$9&gt;$B$9),"",IF(AND($M357=1,BK$9&lt;=$B$9),LOOKUP(BK$9,$A$12:$A$111,$B$12:$B$111),IF(AND($H357=-1,BL$9=$R356),"",IF($H357=-1,BL356,IF(AND($H357=1,BJ$9=$R356),$J357,IF($H357=1,BK356,""))))))))</f>
        <v/>
      </c>
      <c r="BL357" t="str">
        <f ca="1">IF($E356="","",IF($F357="",BL356,IF(AND($M357=1,BL$9&gt;$B$9),"",IF(AND($M357=1,BL$9&lt;=$B$9),LOOKUP(BL$9,$A$12:$A$111,$B$12:$B$111),IF(AND($H357=-1,BM$9=$R356),"",IF($H357=-1,BM356,IF(AND($H357=1,BK$9=$R356),$J357,IF($H357=1,BL356,""))))))))</f>
        <v/>
      </c>
      <c r="BM357" t="str">
        <f ca="1">IF($E356="","",IF($F357="",BM356,IF(AND($M357=1,BM$9&gt;$B$9),"",IF(AND($M357=1,BM$9&lt;=$B$9),LOOKUP(BM$9,$A$12:$A$111,$B$12:$B$111),IF(AND($H357=-1,BN$9=$R356),"",IF($H357=-1,BN356,IF(AND($H357=1,BL$9=$R356),$J357,IF($H357=1,BM356,""))))))))</f>
        <v/>
      </c>
      <c r="BN357" t="str">
        <f ca="1">IF($E356="","",IF($F357="",BN356,IF(AND($M357=1,BN$9&gt;$B$9),"",IF(AND($M357=1,BN$9&lt;=$B$9),LOOKUP(BN$9,$A$12:$A$111,$B$12:$B$111),IF(AND($H357=-1,BO$9=$R356),"",IF($H357=-1,BO356,IF(AND($H357=1,BM$9=$R356),$J357,IF($H357=1,BN356,""))))))))</f>
        <v/>
      </c>
      <c r="BO357" t="str">
        <f ca="1">IF($E356="","",IF($F357="",BO356,IF(AND($M357=1,BO$9&gt;$B$9),"",IF(AND($M357=1,BO$9&lt;=$B$9),LOOKUP(BO$9,$A$12:$A$111,$B$12:$B$111),IF(AND($H357=-1,BP$9=$R356),"",IF($H357=-1,BP356,IF(AND($H357=1,BN$9=$R356),$J357,IF($H357=1,BO356,""))))))))</f>
        <v/>
      </c>
      <c r="BP357" t="str">
        <f ca="1">IF($E356="","",IF($F357="",BP356,IF(AND($M357=1,BP$9&gt;$B$9),"",IF(AND($M357=1,BP$9&lt;=$B$9),LOOKUP(BP$9,$A$12:$A$111,$B$12:$B$111),IF(AND($H357=-1,BQ$9=$R356),"",IF($H357=-1,BQ356,IF(AND($H357=1,BO$9=$R356),$J357,IF($H357=1,BP356,""))))))))</f>
        <v/>
      </c>
    </row>
    <row r="358" spans="4:68" x14ac:dyDescent="0.25">
      <c r="D358" s="4">
        <v>348</v>
      </c>
      <c r="E358" s="1">
        <f t="shared" ca="1" si="48"/>
        <v>2</v>
      </c>
      <c r="F358" t="str">
        <f ca="1">IF(E357="","",IF(AND(B$3="Last",G357="Zero"),F357,IF(B$3="Last",G357,IF(AND(B$3="2nd last",G356="Zero"),F357,IF(B$3="2nd last",G356,IF(AND(B$3="Opposite",G357="Zero"),F357,IF(AND(B$3="Opposite",G357="Red"),"Black",IF(AND(B$3="Opposite",G357="Black"),"Red",IF(AND(B$3="Opposite",G357="Odd"),"Even",IF(AND(B$3="Opposite",G357="Even"),"Odd",IF(AND(B$3="Opposite",G357="High"),"Low",IF(AND(B$3="Opposite",G357="Low"),"High",IF(COUNTIF(Refs!$E$5:$I$6,B$3)=1,RevLab!B$3,"")))))))))))))</f>
        <v>Black</v>
      </c>
      <c r="G358" t="str">
        <f ca="1">IF(E358="","",IF(B$2="Red/Black",LOOKUP(E358,Refs!D:D,Refs!F:F),IF(B$2="High/Low",LOOKUP(E358,Refs!D:D,Refs!H:H),IF(B$2="Odd/Even",LOOKUP(E358,Refs!D:D,Refs!J:J),""))))</f>
        <v>Black</v>
      </c>
      <c r="H358">
        <f t="shared" ca="1" si="49"/>
        <v>1</v>
      </c>
      <c r="I358">
        <f ca="1">IF(E357="","",IF(F358="","",IF(AND(R357&gt;1,P357+Q357&gt;=$B$4),$B$4,IF(R357=1,P357,P357+Q357))))</f>
        <v>5</v>
      </c>
      <c r="J358">
        <f t="shared" ca="1" si="50"/>
        <v>5</v>
      </c>
      <c r="K358">
        <f t="shared" ca="1" si="52"/>
        <v>-435</v>
      </c>
      <c r="L358">
        <f t="shared" ca="1" si="53"/>
        <v>86</v>
      </c>
      <c r="M358">
        <f t="shared" ca="1" si="51"/>
        <v>0</v>
      </c>
      <c r="P358">
        <f t="shared" ca="1" si="45"/>
        <v>1</v>
      </c>
      <c r="Q358">
        <f t="shared" ca="1" si="46"/>
        <v>5</v>
      </c>
      <c r="R358" s="2">
        <f t="shared" ca="1" si="47"/>
        <v>5</v>
      </c>
      <c r="S358" s="4">
        <f ca="1">IF(E357="","",IF($F358="",S357,IF($M358=1,LOOKUP(S$9,$A$12:$A$111,$B$12:$B$111),IF(AND($H358=-1,T$9=$R357),"",IF($H358=-1,T357,IF($H358=1,S357))))))</f>
        <v>1</v>
      </c>
      <c r="T358">
        <f ca="1">IF($E357="","",IF($F358="",T357,IF(AND($M358=1,T$9&gt;$B$9),"",IF(AND($M358=1,T$9&lt;=$B$9),LOOKUP(T$9,$A$12:$A$111,$B$12:$B$111),IF(AND($H358=-1,U$9=$R357),"",IF($H358=-1,U357,IF(AND($H358=1,S$9=$R357),$J358,IF($H358=1,T357,""))))))))</f>
        <v>2</v>
      </c>
      <c r="U358">
        <f ca="1">IF($E357="","",IF($F358="",U357,IF(AND($M358=1,U$9&gt;$B$9),"",IF(AND($M358=1,U$9&lt;=$B$9),LOOKUP(U$9,$A$12:$A$111,$B$12:$B$111),IF(AND($H358=-1,V$9=$R357),"",IF($H358=-1,V357,IF(AND($H358=1,T$9=$R357),$J358,IF($H358=1,U357,""))))))))</f>
        <v>3</v>
      </c>
      <c r="V358">
        <f ca="1">IF($E357="","",IF($F358="",V357,IF(AND($M358=1,V$9&gt;$B$9),"",IF(AND($M358=1,V$9&lt;=$B$9),LOOKUP(V$9,$A$12:$A$111,$B$12:$B$111),IF(AND($H358=-1,W$9=$R357),"",IF($H358=-1,W357,IF(AND($H358=1,U$9=$R357),$J358,IF($H358=1,V357,""))))))))</f>
        <v>4</v>
      </c>
      <c r="W358">
        <f ca="1">IF($E357="","",IF($F358="",W357,IF(AND($M358=1,W$9&gt;$B$9),"",IF(AND($M358=1,W$9&lt;=$B$9),LOOKUP(W$9,$A$12:$A$111,$B$12:$B$111),IF(AND($H358=-1,X$9=$R357),"",IF($H358=-1,X357,IF(AND($H358=1,V$9=$R357),$J358,IF($H358=1,W357,""))))))))</f>
        <v>5</v>
      </c>
      <c r="X358" t="str">
        <f ca="1">IF($E357="","",IF($F358="",X357,IF(AND($M358=1,X$9&gt;$B$9),"",IF(AND($M358=1,X$9&lt;=$B$9),LOOKUP(X$9,$A$12:$A$111,$B$12:$B$111),IF(AND($H358=-1,Y$9=$R357),"",IF($H358=-1,Y357,IF(AND($H358=1,W$9=$R357),$J358,IF($H358=1,X357,""))))))))</f>
        <v/>
      </c>
      <c r="Y358" t="str">
        <f ca="1">IF($E357="","",IF($F358="",Y357,IF(AND($M358=1,Y$9&gt;$B$9),"",IF(AND($M358=1,Y$9&lt;=$B$9),LOOKUP(Y$9,$A$12:$A$111,$B$12:$B$111),IF(AND($H358=-1,Z$9=$R357),"",IF($H358=-1,Z357,IF(AND($H358=1,X$9=$R357),$J358,IF($H358=1,Y357,""))))))))</f>
        <v/>
      </c>
      <c r="Z358" t="str">
        <f ca="1">IF($E357="","",IF($F358="",Z357,IF(AND($M358=1,Z$9&gt;$B$9),"",IF(AND($M358=1,Z$9&lt;=$B$9),LOOKUP(Z$9,$A$12:$A$111,$B$12:$B$111),IF(AND($H358=-1,AA$9=$R357),"",IF($H358=-1,AA357,IF(AND($H358=1,Y$9=$R357),$J358,IF($H358=1,Z357,""))))))))</f>
        <v/>
      </c>
      <c r="AA358" t="str">
        <f ca="1">IF($E357="","",IF($F358="",AA357,IF(AND($M358=1,AA$9&gt;$B$9),"",IF(AND($M358=1,AA$9&lt;=$B$9),LOOKUP(AA$9,$A$12:$A$111,$B$12:$B$111),IF(AND($H358=-1,AB$9=$R357),"",IF($H358=-1,AB357,IF(AND($H358=1,Z$9=$R357),$J358,IF($H358=1,AA357,""))))))))</f>
        <v/>
      </c>
      <c r="AB358" t="str">
        <f ca="1">IF($E357="","",IF($F358="",AB357,IF(AND($M358=1,AB$9&gt;$B$9),"",IF(AND($M358=1,AB$9&lt;=$B$9),LOOKUP(AB$9,$A$12:$A$111,$B$12:$B$111),IF(AND($H358=-1,AC$9=$R357),"",IF($H358=-1,AC357,IF(AND($H358=1,AA$9=$R357),$J358,IF($H358=1,AB357,""))))))))</f>
        <v/>
      </c>
      <c r="AC358" t="str">
        <f ca="1">IF($E357="","",IF($F358="",AC357,IF(AND($M358=1,AC$9&gt;$B$9),"",IF(AND($M358=1,AC$9&lt;=$B$9),LOOKUP(AC$9,$A$12:$A$111,$B$12:$B$111),IF(AND($H358=-1,AD$9=$R357),"",IF($H358=-1,AD357,IF(AND($H358=1,AB$9=$R357),$J358,IF($H358=1,AC357,""))))))))</f>
        <v/>
      </c>
      <c r="AD358" t="str">
        <f ca="1">IF($E357="","",IF($F358="",AD357,IF(AND($M358=1,AD$9&gt;$B$9),"",IF(AND($M358=1,AD$9&lt;=$B$9),LOOKUP(AD$9,$A$12:$A$111,$B$12:$B$111),IF(AND($H358=-1,AE$9=$R357),"",IF($H358=-1,AE357,IF(AND($H358=1,AC$9=$R357),$J358,IF($H358=1,AD357,""))))))))</f>
        <v/>
      </c>
      <c r="AE358" t="str">
        <f ca="1">IF($E357="","",IF($F358="",AE357,IF(AND($M358=1,AE$9&gt;$B$9),"",IF(AND($M358=1,AE$9&lt;=$B$9),LOOKUP(AE$9,$A$12:$A$111,$B$12:$B$111),IF(AND($H358=-1,AF$9=$R357),"",IF($H358=-1,AF357,IF(AND($H358=1,AD$9=$R357),$J358,IF($H358=1,AE357,""))))))))</f>
        <v/>
      </c>
      <c r="AF358" t="str">
        <f ca="1">IF($E357="","",IF($F358="",AF357,IF(AND($M358=1,AF$9&gt;$B$9),"",IF(AND($M358=1,AF$9&lt;=$B$9),LOOKUP(AF$9,$A$12:$A$111,$B$12:$B$111),IF(AND($H358=-1,AG$9=$R357),"",IF($H358=-1,AG357,IF(AND($H358=1,AE$9=$R357),$J358,IF($H358=1,AF357,""))))))))</f>
        <v/>
      </c>
      <c r="AG358" t="str">
        <f ca="1">IF($E357="","",IF($F358="",AG357,IF(AND($M358=1,AG$9&gt;$B$9),"",IF(AND($M358=1,AG$9&lt;=$B$9),LOOKUP(AG$9,$A$12:$A$111,$B$12:$B$111),IF(AND($H358=-1,AH$9=$R357),"",IF($H358=-1,AH357,IF(AND($H358=1,AF$9=$R357),$J358,IF($H358=1,AG357,""))))))))</f>
        <v/>
      </c>
      <c r="AH358" t="str">
        <f ca="1">IF($E357="","",IF($F358="",AH357,IF(AND($M358=1,AH$9&gt;$B$9),"",IF(AND($M358=1,AH$9&lt;=$B$9),LOOKUP(AH$9,$A$12:$A$111,$B$12:$B$111),IF(AND($H358=-1,AI$9=$R357),"",IF($H358=-1,AI357,IF(AND($H358=1,AG$9=$R357),$J358,IF($H358=1,AH357,""))))))))</f>
        <v/>
      </c>
      <c r="AI358" t="str">
        <f ca="1">IF($E357="","",IF($F358="",AI357,IF(AND($M358=1,AI$9&gt;$B$9),"",IF(AND($M358=1,AI$9&lt;=$B$9),LOOKUP(AI$9,$A$12:$A$111,$B$12:$B$111),IF(AND($H358=-1,AJ$9=$R357),"",IF($H358=-1,AJ357,IF(AND($H358=1,AH$9=$R357),$J358,IF($H358=1,AI357,""))))))))</f>
        <v/>
      </c>
      <c r="AJ358" t="str">
        <f ca="1">IF($E357="","",IF($F358="",AJ357,IF(AND($M358=1,AJ$9&gt;$B$9),"",IF(AND($M358=1,AJ$9&lt;=$B$9),LOOKUP(AJ$9,$A$12:$A$111,$B$12:$B$111),IF(AND($H358=-1,AK$9=$R357),"",IF($H358=-1,AK357,IF(AND($H358=1,AI$9=$R357),$J358,IF($H358=1,AJ357,""))))))))</f>
        <v/>
      </c>
      <c r="AK358" t="str">
        <f ca="1">IF($E357="","",IF($F358="",AK357,IF(AND($M358=1,AK$9&gt;$B$9),"",IF(AND($M358=1,AK$9&lt;=$B$9),LOOKUP(AK$9,$A$12:$A$111,$B$12:$B$111),IF(AND($H358=-1,AL$9=$R357),"",IF($H358=-1,AL357,IF(AND($H358=1,AJ$9=$R357),$J358,IF($H358=1,AK357,""))))))))</f>
        <v/>
      </c>
      <c r="AL358" t="str">
        <f ca="1">IF($E357="","",IF($F358="",AL357,IF(AND($M358=1,AL$9&gt;$B$9),"",IF(AND($M358=1,AL$9&lt;=$B$9),LOOKUP(AL$9,$A$12:$A$111,$B$12:$B$111),IF(AND($H358=-1,AM$9=$R357),"",IF($H358=-1,AM357,IF(AND($H358=1,AK$9=$R357),$J358,IF($H358=1,AL357,""))))))))</f>
        <v/>
      </c>
      <c r="AM358" t="str">
        <f ca="1">IF($E357="","",IF($F358="",AM357,IF(AND($M358=1,AM$9&gt;$B$9),"",IF(AND($M358=1,AM$9&lt;=$B$9),LOOKUP(AM$9,$A$12:$A$111,$B$12:$B$111),IF(AND($H358=-1,AN$9=$R357),"",IF($H358=-1,AN357,IF(AND($H358=1,AL$9=$R357),$J358,IF($H358=1,AM357,""))))))))</f>
        <v/>
      </c>
      <c r="AN358" t="str">
        <f ca="1">IF($E357="","",IF($F358="",AN357,IF(AND($M358=1,AN$9&gt;$B$9),"",IF(AND($M358=1,AN$9&lt;=$B$9),LOOKUP(AN$9,$A$12:$A$111,$B$12:$B$111),IF(AND($H358=-1,AO$9=$R357),"",IF($H358=-1,AO357,IF(AND($H358=1,AM$9=$R357),$J358,IF($H358=1,AN357,""))))))))</f>
        <v/>
      </c>
      <c r="AO358" t="str">
        <f ca="1">IF($E357="","",IF($F358="",AO357,IF(AND($M358=1,AO$9&gt;$B$9),"",IF(AND($M358=1,AO$9&lt;=$B$9),LOOKUP(AO$9,$A$12:$A$111,$B$12:$B$111),IF(AND($H358=-1,AP$9=$R357),"",IF($H358=-1,AP357,IF(AND($H358=1,AN$9=$R357),$J358,IF($H358=1,AO357,""))))))))</f>
        <v/>
      </c>
      <c r="AP358" t="str">
        <f ca="1">IF($E357="","",IF($F358="",AP357,IF(AND($M358=1,AP$9&gt;$B$9),"",IF(AND($M358=1,AP$9&lt;=$B$9),LOOKUP(AP$9,$A$12:$A$111,$B$12:$B$111),IF(AND($H358=-1,AQ$9=$R357),"",IF($H358=-1,AQ357,IF(AND($H358=1,AO$9=$R357),$J358,IF($H358=1,AP357,""))))))))</f>
        <v/>
      </c>
      <c r="AQ358" t="str">
        <f ca="1">IF($E357="","",IF($F358="",AQ357,IF(AND($M358=1,AQ$9&gt;$B$9),"",IF(AND($M358=1,AQ$9&lt;=$B$9),LOOKUP(AQ$9,$A$12:$A$111,$B$12:$B$111),IF(AND($H358=-1,AR$9=$R357),"",IF($H358=-1,AR357,IF(AND($H358=1,AP$9=$R357),$J358,IF($H358=1,AQ357,""))))))))</f>
        <v/>
      </c>
      <c r="AR358" t="str">
        <f ca="1">IF($E357="","",IF($F358="",AR357,IF(AND($M358=1,AR$9&gt;$B$9),"",IF(AND($M358=1,AR$9&lt;=$B$9),LOOKUP(AR$9,$A$12:$A$111,$B$12:$B$111),IF(AND($H358=-1,AS$9=$R357),"",IF($H358=-1,AS357,IF(AND($H358=1,AQ$9=$R357),$J358,IF($H358=1,AR357,""))))))))</f>
        <v/>
      </c>
      <c r="AS358" t="str">
        <f ca="1">IF($E357="","",IF($F358="",AS357,IF(AND($M358=1,AS$9&gt;$B$9),"",IF(AND($M358=1,AS$9&lt;=$B$9),LOOKUP(AS$9,$A$12:$A$111,$B$12:$B$111),IF(AND($H358=-1,AT$9=$R357),"",IF($H358=-1,AT357,IF(AND($H358=1,AR$9=$R357),$J358,IF($H358=1,AS357,""))))))))</f>
        <v/>
      </c>
      <c r="AT358" t="str">
        <f ca="1">IF($E357="","",IF($F358="",AT357,IF(AND($M358=1,AT$9&gt;$B$9),"",IF(AND($M358=1,AT$9&lt;=$B$9),LOOKUP(AT$9,$A$12:$A$111,$B$12:$B$111),IF(AND($H358=-1,AU$9=$R357),"",IF($H358=-1,AU357,IF(AND($H358=1,AS$9=$R357),$J358,IF($H358=1,AT357,""))))))))</f>
        <v/>
      </c>
      <c r="AU358" t="str">
        <f ca="1">IF($E357="","",IF($F358="",AU357,IF(AND($M358=1,AU$9&gt;$B$9),"",IF(AND($M358=1,AU$9&lt;=$B$9),LOOKUP(AU$9,$A$12:$A$111,$B$12:$B$111),IF(AND($H358=-1,AV$9=$R357),"",IF($H358=-1,AV357,IF(AND($H358=1,AT$9=$R357),$J358,IF($H358=1,AU357,""))))))))</f>
        <v/>
      </c>
      <c r="AV358" t="str">
        <f ca="1">IF($E357="","",IF($F358="",AV357,IF(AND($M358=1,AV$9&gt;$B$9),"",IF(AND($M358=1,AV$9&lt;=$B$9),LOOKUP(AV$9,$A$12:$A$111,$B$12:$B$111),IF(AND($H358=-1,AW$9=$R357),"",IF($H358=-1,AW357,IF(AND($H358=1,AU$9=$R357),$J358,IF($H358=1,AV357,""))))))))</f>
        <v/>
      </c>
      <c r="AW358" t="str">
        <f ca="1">IF($E357="","",IF($F358="",AW357,IF(AND($M358=1,AW$9&gt;$B$9),"",IF(AND($M358=1,AW$9&lt;=$B$9),LOOKUP(AW$9,$A$12:$A$111,$B$12:$B$111),IF(AND($H358=-1,AX$9=$R357),"",IF($H358=-1,AX357,IF(AND($H358=1,AV$9=$R357),$J358,IF($H358=1,AW357,""))))))))</f>
        <v/>
      </c>
      <c r="AX358" t="str">
        <f ca="1">IF($E357="","",IF($F358="",AX357,IF(AND($M358=1,AX$9&gt;$B$9),"",IF(AND($M358=1,AX$9&lt;=$B$9),LOOKUP(AX$9,$A$12:$A$111,$B$12:$B$111),IF(AND($H358=-1,AY$9=$R357),"",IF($H358=-1,AY357,IF(AND($H358=1,AW$9=$R357),$J358,IF($H358=1,AX357,""))))))))</f>
        <v/>
      </c>
      <c r="AY358" t="str">
        <f ca="1">IF($E357="","",IF($F358="",AY357,IF(AND($M358=1,AY$9&gt;$B$9),"",IF(AND($M358=1,AY$9&lt;=$B$9),LOOKUP(AY$9,$A$12:$A$111,$B$12:$B$111),IF(AND($H358=-1,AZ$9=$R357),"",IF($H358=-1,AZ357,IF(AND($H358=1,AX$9=$R357),$J358,IF($H358=1,AY357,""))))))))</f>
        <v/>
      </c>
      <c r="AZ358" t="str">
        <f ca="1">IF($E357="","",IF($F358="",AZ357,IF(AND($M358=1,AZ$9&gt;$B$9),"",IF(AND($M358=1,AZ$9&lt;=$B$9),LOOKUP(AZ$9,$A$12:$A$111,$B$12:$B$111),IF(AND($H358=-1,BA$9=$R357),"",IF($H358=-1,BA357,IF(AND($H358=1,AY$9=$R357),$J358,IF($H358=1,AZ357,""))))))))</f>
        <v/>
      </c>
      <c r="BA358" t="str">
        <f ca="1">IF($E357="","",IF($F358="",BA357,IF(AND($M358=1,BA$9&gt;$B$9),"",IF(AND($M358=1,BA$9&lt;=$B$9),LOOKUP(BA$9,$A$12:$A$111,$B$12:$B$111),IF(AND($H358=-1,BB$9=$R357),"",IF($H358=-1,BB357,IF(AND($H358=1,AZ$9=$R357),$J358,IF($H358=1,BA357,""))))))))</f>
        <v/>
      </c>
      <c r="BB358" t="str">
        <f ca="1">IF($E357="","",IF($F358="",BB357,IF(AND($M358=1,BB$9&gt;$B$9),"",IF(AND($M358=1,BB$9&lt;=$B$9),LOOKUP(BB$9,$A$12:$A$111,$B$12:$B$111),IF(AND($H358=-1,BC$9=$R357),"",IF($H358=-1,BC357,IF(AND($H358=1,BA$9=$R357),$J358,IF($H358=1,BB357,""))))))))</f>
        <v/>
      </c>
      <c r="BC358" t="str">
        <f ca="1">IF($E357="","",IF($F358="",BC357,IF(AND($M358=1,BC$9&gt;$B$9),"",IF(AND($M358=1,BC$9&lt;=$B$9),LOOKUP(BC$9,$A$12:$A$111,$B$12:$B$111),IF(AND($H358=-1,BD$9=$R357),"",IF($H358=-1,BD357,IF(AND($H358=1,BB$9=$R357),$J358,IF($H358=1,BC357,""))))))))</f>
        <v/>
      </c>
      <c r="BD358" t="str">
        <f ca="1">IF($E357="","",IF($F358="",BD357,IF(AND($M358=1,BD$9&gt;$B$9),"",IF(AND($M358=1,BD$9&lt;=$B$9),LOOKUP(BD$9,$A$12:$A$111,$B$12:$B$111),IF(AND($H358=-1,BE$9=$R357),"",IF($H358=-1,BE357,IF(AND($H358=1,BC$9=$R357),$J358,IF($H358=1,BD357,""))))))))</f>
        <v/>
      </c>
      <c r="BE358" t="str">
        <f ca="1">IF($E357="","",IF($F358="",BE357,IF(AND($M358=1,BE$9&gt;$B$9),"",IF(AND($M358=1,BE$9&lt;=$B$9),LOOKUP(BE$9,$A$12:$A$111,$B$12:$B$111),IF(AND($H358=-1,BF$9=$R357),"",IF($H358=-1,BF357,IF(AND($H358=1,BD$9=$R357),$J358,IF($H358=1,BE357,""))))))))</f>
        <v/>
      </c>
      <c r="BF358" t="str">
        <f ca="1">IF($E357="","",IF($F358="",BF357,IF(AND($M358=1,BF$9&gt;$B$9),"",IF(AND($M358=1,BF$9&lt;=$B$9),LOOKUP(BF$9,$A$12:$A$111,$B$12:$B$111),IF(AND($H358=-1,BG$9=$R357),"",IF($H358=-1,BG357,IF(AND($H358=1,BE$9=$R357),$J358,IF($H358=1,BF357,""))))))))</f>
        <v/>
      </c>
      <c r="BG358" t="str">
        <f ca="1">IF($E357="","",IF($F358="",BG357,IF(AND($M358=1,BG$9&gt;$B$9),"",IF(AND($M358=1,BG$9&lt;=$B$9),LOOKUP(BG$9,$A$12:$A$111,$B$12:$B$111),IF(AND($H358=-1,BH$9=$R357),"",IF($H358=-1,BH357,IF(AND($H358=1,BF$9=$R357),$J358,IF($H358=1,BG357,""))))))))</f>
        <v/>
      </c>
      <c r="BH358" t="str">
        <f ca="1">IF($E357="","",IF($F358="",BH357,IF(AND($M358=1,BH$9&gt;$B$9),"",IF(AND($M358=1,BH$9&lt;=$B$9),LOOKUP(BH$9,$A$12:$A$111,$B$12:$B$111),IF(AND($H358=-1,BI$9=$R357),"",IF($H358=-1,BI357,IF(AND($H358=1,BG$9=$R357),$J358,IF($H358=1,BH357,""))))))))</f>
        <v/>
      </c>
      <c r="BI358" t="str">
        <f ca="1">IF($E357="","",IF($F358="",BI357,IF(AND($M358=1,BI$9&gt;$B$9),"",IF(AND($M358=1,BI$9&lt;=$B$9),LOOKUP(BI$9,$A$12:$A$111,$B$12:$B$111),IF(AND($H358=-1,BJ$9=$R357),"",IF($H358=-1,BJ357,IF(AND($H358=1,BH$9=$R357),$J358,IF($H358=1,BI357,""))))))))</f>
        <v/>
      </c>
      <c r="BJ358" t="str">
        <f ca="1">IF($E357="","",IF($F358="",BJ357,IF(AND($M358=1,BJ$9&gt;$B$9),"",IF(AND($M358=1,BJ$9&lt;=$B$9),LOOKUP(BJ$9,$A$12:$A$111,$B$12:$B$111),IF(AND($H358=-1,BK$9=$R357),"",IF($H358=-1,BK357,IF(AND($H358=1,BI$9=$R357),$J358,IF($H358=1,BJ357,""))))))))</f>
        <v/>
      </c>
      <c r="BK358" t="str">
        <f ca="1">IF($E357="","",IF($F358="",BK357,IF(AND($M358=1,BK$9&gt;$B$9),"",IF(AND($M358=1,BK$9&lt;=$B$9),LOOKUP(BK$9,$A$12:$A$111,$B$12:$B$111),IF(AND($H358=-1,BL$9=$R357),"",IF($H358=-1,BL357,IF(AND($H358=1,BJ$9=$R357),$J358,IF($H358=1,BK357,""))))))))</f>
        <v/>
      </c>
      <c r="BL358" t="str">
        <f ca="1">IF($E357="","",IF($F358="",BL357,IF(AND($M358=1,BL$9&gt;$B$9),"",IF(AND($M358=1,BL$9&lt;=$B$9),LOOKUP(BL$9,$A$12:$A$111,$B$12:$B$111),IF(AND($H358=-1,BM$9=$R357),"",IF($H358=-1,BM357,IF(AND($H358=1,BK$9=$R357),$J358,IF($H358=1,BL357,""))))))))</f>
        <v/>
      </c>
      <c r="BM358" t="str">
        <f ca="1">IF($E357="","",IF($F358="",BM357,IF(AND($M358=1,BM$9&gt;$B$9),"",IF(AND($M358=1,BM$9&lt;=$B$9),LOOKUP(BM$9,$A$12:$A$111,$B$12:$B$111),IF(AND($H358=-1,BN$9=$R357),"",IF($H358=-1,BN357,IF(AND($H358=1,BL$9=$R357),$J358,IF($H358=1,BM357,""))))))))</f>
        <v/>
      </c>
      <c r="BN358" t="str">
        <f ca="1">IF($E357="","",IF($F358="",BN357,IF(AND($M358=1,BN$9&gt;$B$9),"",IF(AND($M358=1,BN$9&lt;=$B$9),LOOKUP(BN$9,$A$12:$A$111,$B$12:$B$111),IF(AND($H358=-1,BO$9=$R357),"",IF($H358=-1,BO357,IF(AND($H358=1,BM$9=$R357),$J358,IF($H358=1,BN357,""))))))))</f>
        <v/>
      </c>
      <c r="BO358" t="str">
        <f ca="1">IF($E357="","",IF($F358="",BO357,IF(AND($M358=1,BO$9&gt;$B$9),"",IF(AND($M358=1,BO$9&lt;=$B$9),LOOKUP(BO$9,$A$12:$A$111,$B$12:$B$111),IF(AND($H358=-1,BP$9=$R357),"",IF($H358=-1,BP357,IF(AND($H358=1,BN$9=$R357),$J358,IF($H358=1,BO357,""))))))))</f>
        <v/>
      </c>
      <c r="BP358" t="str">
        <f ca="1">IF($E357="","",IF($F358="",BP357,IF(AND($M358=1,BP$9&gt;$B$9),"",IF(AND($M358=1,BP$9&lt;=$B$9),LOOKUP(BP$9,$A$12:$A$111,$B$12:$B$111),IF(AND($H358=-1,BQ$9=$R357),"",IF($H358=-1,BQ357,IF(AND($H358=1,BO$9=$R357),$J358,IF($H358=1,BP357,""))))))))</f>
        <v/>
      </c>
    </row>
    <row r="359" spans="4:68" x14ac:dyDescent="0.25">
      <c r="D359" s="4">
        <v>349</v>
      </c>
      <c r="E359" s="1">
        <f t="shared" ca="1" si="48"/>
        <v>11</v>
      </c>
      <c r="F359" t="str">
        <f ca="1">IF(E358="","",IF(AND(B$3="Last",G358="Zero"),F358,IF(B$3="Last",G358,IF(AND(B$3="2nd last",G357="Zero"),F358,IF(B$3="2nd last",G357,IF(AND(B$3="Opposite",G358="Zero"),F358,IF(AND(B$3="Opposite",G358="Red"),"Black",IF(AND(B$3="Opposite",G358="Black"),"Red",IF(AND(B$3="Opposite",G358="Odd"),"Even",IF(AND(B$3="Opposite",G358="Even"),"Odd",IF(AND(B$3="Opposite",G358="High"),"Low",IF(AND(B$3="Opposite",G358="Low"),"High",IF(COUNTIF(Refs!$E$5:$I$6,B$3)=1,RevLab!B$3,"")))))))))))))</f>
        <v>Black</v>
      </c>
      <c r="G359" t="str">
        <f ca="1">IF(E359="","",IF(B$2="Red/Black",LOOKUP(E359,Refs!D:D,Refs!F:F),IF(B$2="High/Low",LOOKUP(E359,Refs!D:D,Refs!H:H),IF(B$2="Odd/Even",LOOKUP(E359,Refs!D:D,Refs!J:J),""))))</f>
        <v>Black</v>
      </c>
      <c r="H359">
        <f t="shared" ca="1" si="49"/>
        <v>1</v>
      </c>
      <c r="I359">
        <f ca="1">IF(E358="","",IF(F359="","",IF(AND(R358&gt;1,P358+Q358&gt;=$B$4),$B$4,IF(R358=1,P358,P358+Q358))))</f>
        <v>6</v>
      </c>
      <c r="J359">
        <f t="shared" ca="1" si="50"/>
        <v>6</v>
      </c>
      <c r="K359">
        <f t="shared" ca="1" si="52"/>
        <v>-429</v>
      </c>
      <c r="L359">
        <f t="shared" ca="1" si="53"/>
        <v>86</v>
      </c>
      <c r="M359">
        <f t="shared" ca="1" si="51"/>
        <v>0</v>
      </c>
      <c r="P359">
        <f t="shared" ca="1" si="45"/>
        <v>1</v>
      </c>
      <c r="Q359">
        <f t="shared" ca="1" si="46"/>
        <v>6</v>
      </c>
      <c r="R359" s="2">
        <f t="shared" ca="1" si="47"/>
        <v>6</v>
      </c>
      <c r="S359" s="4">
        <f ca="1">IF(E358="","",IF($F359="",S358,IF($M359=1,LOOKUP(S$9,$A$12:$A$111,$B$12:$B$111),IF(AND($H359=-1,T$9=$R358),"",IF($H359=-1,T358,IF($H359=1,S358))))))</f>
        <v>1</v>
      </c>
      <c r="T359">
        <f ca="1">IF($E358="","",IF($F359="",T358,IF(AND($M359=1,T$9&gt;$B$9),"",IF(AND($M359=1,T$9&lt;=$B$9),LOOKUP(T$9,$A$12:$A$111,$B$12:$B$111),IF(AND($H359=-1,U$9=$R358),"",IF($H359=-1,U358,IF(AND($H359=1,S$9=$R358),$J359,IF($H359=1,T358,""))))))))</f>
        <v>2</v>
      </c>
      <c r="U359">
        <f ca="1">IF($E358="","",IF($F359="",U358,IF(AND($M359=1,U$9&gt;$B$9),"",IF(AND($M359=1,U$9&lt;=$B$9),LOOKUP(U$9,$A$12:$A$111,$B$12:$B$111),IF(AND($H359=-1,V$9=$R358),"",IF($H359=-1,V358,IF(AND($H359=1,T$9=$R358),$J359,IF($H359=1,U358,""))))))))</f>
        <v>3</v>
      </c>
      <c r="V359">
        <f ca="1">IF($E358="","",IF($F359="",V358,IF(AND($M359=1,V$9&gt;$B$9),"",IF(AND($M359=1,V$9&lt;=$B$9),LOOKUP(V$9,$A$12:$A$111,$B$12:$B$111),IF(AND($H359=-1,W$9=$R358),"",IF($H359=-1,W358,IF(AND($H359=1,U$9=$R358),$J359,IF($H359=1,V358,""))))))))</f>
        <v>4</v>
      </c>
      <c r="W359">
        <f ca="1">IF($E358="","",IF($F359="",W358,IF(AND($M359=1,W$9&gt;$B$9),"",IF(AND($M359=1,W$9&lt;=$B$9),LOOKUP(W$9,$A$12:$A$111,$B$12:$B$111),IF(AND($H359=-1,X$9=$R358),"",IF($H359=-1,X358,IF(AND($H359=1,V$9=$R358),$J359,IF($H359=1,W358,""))))))))</f>
        <v>5</v>
      </c>
      <c r="X359">
        <f ca="1">IF($E358="","",IF($F359="",X358,IF(AND($M359=1,X$9&gt;$B$9),"",IF(AND($M359=1,X$9&lt;=$B$9),LOOKUP(X$9,$A$12:$A$111,$B$12:$B$111),IF(AND($H359=-1,Y$9=$R358),"",IF($H359=-1,Y358,IF(AND($H359=1,W$9=$R358),$J359,IF($H359=1,X358,""))))))))</f>
        <v>6</v>
      </c>
      <c r="Y359" t="str">
        <f ca="1">IF($E358="","",IF($F359="",Y358,IF(AND($M359=1,Y$9&gt;$B$9),"",IF(AND($M359=1,Y$9&lt;=$B$9),LOOKUP(Y$9,$A$12:$A$111,$B$12:$B$111),IF(AND($H359=-1,Z$9=$R358),"",IF($H359=-1,Z358,IF(AND($H359=1,X$9=$R358),$J359,IF($H359=1,Y358,""))))))))</f>
        <v/>
      </c>
      <c r="Z359" t="str">
        <f ca="1">IF($E358="","",IF($F359="",Z358,IF(AND($M359=1,Z$9&gt;$B$9),"",IF(AND($M359=1,Z$9&lt;=$B$9),LOOKUP(Z$9,$A$12:$A$111,$B$12:$B$111),IF(AND($H359=-1,AA$9=$R358),"",IF($H359=-1,AA358,IF(AND($H359=1,Y$9=$R358),$J359,IF($H359=1,Z358,""))))))))</f>
        <v/>
      </c>
      <c r="AA359" t="str">
        <f ca="1">IF($E358="","",IF($F359="",AA358,IF(AND($M359=1,AA$9&gt;$B$9),"",IF(AND($M359=1,AA$9&lt;=$B$9),LOOKUP(AA$9,$A$12:$A$111,$B$12:$B$111),IF(AND($H359=-1,AB$9=$R358),"",IF($H359=-1,AB358,IF(AND($H359=1,Z$9=$R358),$J359,IF($H359=1,AA358,""))))))))</f>
        <v/>
      </c>
      <c r="AB359" t="str">
        <f ca="1">IF($E358="","",IF($F359="",AB358,IF(AND($M359=1,AB$9&gt;$B$9),"",IF(AND($M359=1,AB$9&lt;=$B$9),LOOKUP(AB$9,$A$12:$A$111,$B$12:$B$111),IF(AND($H359=-1,AC$9=$R358),"",IF($H359=-1,AC358,IF(AND($H359=1,AA$9=$R358),$J359,IF($H359=1,AB358,""))))))))</f>
        <v/>
      </c>
      <c r="AC359" t="str">
        <f ca="1">IF($E358="","",IF($F359="",AC358,IF(AND($M359=1,AC$9&gt;$B$9),"",IF(AND($M359=1,AC$9&lt;=$B$9),LOOKUP(AC$9,$A$12:$A$111,$B$12:$B$111),IF(AND($H359=-1,AD$9=$R358),"",IF($H359=-1,AD358,IF(AND($H359=1,AB$9=$R358),$J359,IF($H359=1,AC358,""))))))))</f>
        <v/>
      </c>
      <c r="AD359" t="str">
        <f ca="1">IF($E358="","",IF($F359="",AD358,IF(AND($M359=1,AD$9&gt;$B$9),"",IF(AND($M359=1,AD$9&lt;=$B$9),LOOKUP(AD$9,$A$12:$A$111,$B$12:$B$111),IF(AND($H359=-1,AE$9=$R358),"",IF($H359=-1,AE358,IF(AND($H359=1,AC$9=$R358),$J359,IF($H359=1,AD358,""))))))))</f>
        <v/>
      </c>
      <c r="AE359" t="str">
        <f ca="1">IF($E358="","",IF($F359="",AE358,IF(AND($M359=1,AE$9&gt;$B$9),"",IF(AND($M359=1,AE$9&lt;=$B$9),LOOKUP(AE$9,$A$12:$A$111,$B$12:$B$111),IF(AND($H359=-1,AF$9=$R358),"",IF($H359=-1,AF358,IF(AND($H359=1,AD$9=$R358),$J359,IF($H359=1,AE358,""))))))))</f>
        <v/>
      </c>
      <c r="AF359" t="str">
        <f ca="1">IF($E358="","",IF($F359="",AF358,IF(AND($M359=1,AF$9&gt;$B$9),"",IF(AND($M359=1,AF$9&lt;=$B$9),LOOKUP(AF$9,$A$12:$A$111,$B$12:$B$111),IF(AND($H359=-1,AG$9=$R358),"",IF($H359=-1,AG358,IF(AND($H359=1,AE$9=$R358),$J359,IF($H359=1,AF358,""))))))))</f>
        <v/>
      </c>
      <c r="AG359" t="str">
        <f ca="1">IF($E358="","",IF($F359="",AG358,IF(AND($M359=1,AG$9&gt;$B$9),"",IF(AND($M359=1,AG$9&lt;=$B$9),LOOKUP(AG$9,$A$12:$A$111,$B$12:$B$111),IF(AND($H359=-1,AH$9=$R358),"",IF($H359=-1,AH358,IF(AND($H359=1,AF$9=$R358),$J359,IF($H359=1,AG358,""))))))))</f>
        <v/>
      </c>
      <c r="AH359" t="str">
        <f ca="1">IF($E358="","",IF($F359="",AH358,IF(AND($M359=1,AH$9&gt;$B$9),"",IF(AND($M359=1,AH$9&lt;=$B$9),LOOKUP(AH$9,$A$12:$A$111,$B$12:$B$111),IF(AND($H359=-1,AI$9=$R358),"",IF($H359=-1,AI358,IF(AND($H359=1,AG$9=$R358),$J359,IF($H359=1,AH358,""))))))))</f>
        <v/>
      </c>
      <c r="AI359" t="str">
        <f ca="1">IF($E358="","",IF($F359="",AI358,IF(AND($M359=1,AI$9&gt;$B$9),"",IF(AND($M359=1,AI$9&lt;=$B$9),LOOKUP(AI$9,$A$12:$A$111,$B$12:$B$111),IF(AND($H359=-1,AJ$9=$R358),"",IF($H359=-1,AJ358,IF(AND($H359=1,AH$9=$R358),$J359,IF($H359=1,AI358,""))))))))</f>
        <v/>
      </c>
      <c r="AJ359" t="str">
        <f ca="1">IF($E358="","",IF($F359="",AJ358,IF(AND($M359=1,AJ$9&gt;$B$9),"",IF(AND($M359=1,AJ$9&lt;=$B$9),LOOKUP(AJ$9,$A$12:$A$111,$B$12:$B$111),IF(AND($H359=-1,AK$9=$R358),"",IF($H359=-1,AK358,IF(AND($H359=1,AI$9=$R358),$J359,IF($H359=1,AJ358,""))))))))</f>
        <v/>
      </c>
      <c r="AK359" t="str">
        <f ca="1">IF($E358="","",IF($F359="",AK358,IF(AND($M359=1,AK$9&gt;$B$9),"",IF(AND($M359=1,AK$9&lt;=$B$9),LOOKUP(AK$9,$A$12:$A$111,$B$12:$B$111),IF(AND($H359=-1,AL$9=$R358),"",IF($H359=-1,AL358,IF(AND($H359=1,AJ$9=$R358),$J359,IF($H359=1,AK358,""))))))))</f>
        <v/>
      </c>
      <c r="AL359" t="str">
        <f ca="1">IF($E358="","",IF($F359="",AL358,IF(AND($M359=1,AL$9&gt;$B$9),"",IF(AND($M359=1,AL$9&lt;=$B$9),LOOKUP(AL$9,$A$12:$A$111,$B$12:$B$111),IF(AND($H359=-1,AM$9=$R358),"",IF($H359=-1,AM358,IF(AND($H359=1,AK$9=$R358),$J359,IF($H359=1,AL358,""))))))))</f>
        <v/>
      </c>
      <c r="AM359" t="str">
        <f ca="1">IF($E358="","",IF($F359="",AM358,IF(AND($M359=1,AM$9&gt;$B$9),"",IF(AND($M359=1,AM$9&lt;=$B$9),LOOKUP(AM$9,$A$12:$A$111,$B$12:$B$111),IF(AND($H359=-1,AN$9=$R358),"",IF($H359=-1,AN358,IF(AND($H359=1,AL$9=$R358),$J359,IF($H359=1,AM358,""))))))))</f>
        <v/>
      </c>
      <c r="AN359" t="str">
        <f ca="1">IF($E358="","",IF($F359="",AN358,IF(AND($M359=1,AN$9&gt;$B$9),"",IF(AND($M359=1,AN$9&lt;=$B$9),LOOKUP(AN$9,$A$12:$A$111,$B$12:$B$111),IF(AND($H359=-1,AO$9=$R358),"",IF($H359=-1,AO358,IF(AND($H359=1,AM$9=$R358),$J359,IF($H359=1,AN358,""))))))))</f>
        <v/>
      </c>
      <c r="AO359" t="str">
        <f ca="1">IF($E358="","",IF($F359="",AO358,IF(AND($M359=1,AO$9&gt;$B$9),"",IF(AND($M359=1,AO$9&lt;=$B$9),LOOKUP(AO$9,$A$12:$A$111,$B$12:$B$111),IF(AND($H359=-1,AP$9=$R358),"",IF($H359=-1,AP358,IF(AND($H359=1,AN$9=$R358),$J359,IF($H359=1,AO358,""))))))))</f>
        <v/>
      </c>
      <c r="AP359" t="str">
        <f ca="1">IF($E358="","",IF($F359="",AP358,IF(AND($M359=1,AP$9&gt;$B$9),"",IF(AND($M359=1,AP$9&lt;=$B$9),LOOKUP(AP$9,$A$12:$A$111,$B$12:$B$111),IF(AND($H359=-1,AQ$9=$R358),"",IF($H359=-1,AQ358,IF(AND($H359=1,AO$9=$R358),$J359,IF($H359=1,AP358,""))))))))</f>
        <v/>
      </c>
      <c r="AQ359" t="str">
        <f ca="1">IF($E358="","",IF($F359="",AQ358,IF(AND($M359=1,AQ$9&gt;$B$9),"",IF(AND($M359=1,AQ$9&lt;=$B$9),LOOKUP(AQ$9,$A$12:$A$111,$B$12:$B$111),IF(AND($H359=-1,AR$9=$R358),"",IF($H359=-1,AR358,IF(AND($H359=1,AP$9=$R358),$J359,IF($H359=1,AQ358,""))))))))</f>
        <v/>
      </c>
      <c r="AR359" t="str">
        <f ca="1">IF($E358="","",IF($F359="",AR358,IF(AND($M359=1,AR$9&gt;$B$9),"",IF(AND($M359=1,AR$9&lt;=$B$9),LOOKUP(AR$9,$A$12:$A$111,$B$12:$B$111),IF(AND($H359=-1,AS$9=$R358),"",IF($H359=-1,AS358,IF(AND($H359=1,AQ$9=$R358),$J359,IF($H359=1,AR358,""))))))))</f>
        <v/>
      </c>
      <c r="AS359" t="str">
        <f ca="1">IF($E358="","",IF($F359="",AS358,IF(AND($M359=1,AS$9&gt;$B$9),"",IF(AND($M359=1,AS$9&lt;=$B$9),LOOKUP(AS$9,$A$12:$A$111,$B$12:$B$111),IF(AND($H359=-1,AT$9=$R358),"",IF($H359=-1,AT358,IF(AND($H359=1,AR$9=$R358),$J359,IF($H359=1,AS358,""))))))))</f>
        <v/>
      </c>
      <c r="AT359" t="str">
        <f ca="1">IF($E358="","",IF($F359="",AT358,IF(AND($M359=1,AT$9&gt;$B$9),"",IF(AND($M359=1,AT$9&lt;=$B$9),LOOKUP(AT$9,$A$12:$A$111,$B$12:$B$111),IF(AND($H359=-1,AU$9=$R358),"",IF($H359=-1,AU358,IF(AND($H359=1,AS$9=$R358),$J359,IF($H359=1,AT358,""))))))))</f>
        <v/>
      </c>
      <c r="AU359" t="str">
        <f ca="1">IF($E358="","",IF($F359="",AU358,IF(AND($M359=1,AU$9&gt;$B$9),"",IF(AND($M359=1,AU$9&lt;=$B$9),LOOKUP(AU$9,$A$12:$A$111,$B$12:$B$111),IF(AND($H359=-1,AV$9=$R358),"",IF($H359=-1,AV358,IF(AND($H359=1,AT$9=$R358),$J359,IF($H359=1,AU358,""))))))))</f>
        <v/>
      </c>
      <c r="AV359" t="str">
        <f ca="1">IF($E358="","",IF($F359="",AV358,IF(AND($M359=1,AV$9&gt;$B$9),"",IF(AND($M359=1,AV$9&lt;=$B$9),LOOKUP(AV$9,$A$12:$A$111,$B$12:$B$111),IF(AND($H359=-1,AW$9=$R358),"",IF($H359=-1,AW358,IF(AND($H359=1,AU$9=$R358),$J359,IF($H359=1,AV358,""))))))))</f>
        <v/>
      </c>
      <c r="AW359" t="str">
        <f ca="1">IF($E358="","",IF($F359="",AW358,IF(AND($M359=1,AW$9&gt;$B$9),"",IF(AND($M359=1,AW$9&lt;=$B$9),LOOKUP(AW$9,$A$12:$A$111,$B$12:$B$111),IF(AND($H359=-1,AX$9=$R358),"",IF($H359=-1,AX358,IF(AND($H359=1,AV$9=$R358),$J359,IF($H359=1,AW358,""))))))))</f>
        <v/>
      </c>
      <c r="AX359" t="str">
        <f ca="1">IF($E358="","",IF($F359="",AX358,IF(AND($M359=1,AX$9&gt;$B$9),"",IF(AND($M359=1,AX$9&lt;=$B$9),LOOKUP(AX$9,$A$12:$A$111,$B$12:$B$111),IF(AND($H359=-1,AY$9=$R358),"",IF($H359=-1,AY358,IF(AND($H359=1,AW$9=$R358),$J359,IF($H359=1,AX358,""))))))))</f>
        <v/>
      </c>
      <c r="AY359" t="str">
        <f ca="1">IF($E358="","",IF($F359="",AY358,IF(AND($M359=1,AY$9&gt;$B$9),"",IF(AND($M359=1,AY$9&lt;=$B$9),LOOKUP(AY$9,$A$12:$A$111,$B$12:$B$111),IF(AND($H359=-1,AZ$9=$R358),"",IF($H359=-1,AZ358,IF(AND($H359=1,AX$9=$R358),$J359,IF($H359=1,AY358,""))))))))</f>
        <v/>
      </c>
      <c r="AZ359" t="str">
        <f ca="1">IF($E358="","",IF($F359="",AZ358,IF(AND($M359=1,AZ$9&gt;$B$9),"",IF(AND($M359=1,AZ$9&lt;=$B$9),LOOKUP(AZ$9,$A$12:$A$111,$B$12:$B$111),IF(AND($H359=-1,BA$9=$R358),"",IF($H359=-1,BA358,IF(AND($H359=1,AY$9=$R358),$J359,IF($H359=1,AZ358,""))))))))</f>
        <v/>
      </c>
      <c r="BA359" t="str">
        <f ca="1">IF($E358="","",IF($F359="",BA358,IF(AND($M359=1,BA$9&gt;$B$9),"",IF(AND($M359=1,BA$9&lt;=$B$9),LOOKUP(BA$9,$A$12:$A$111,$B$12:$B$111),IF(AND($H359=-1,BB$9=$R358),"",IF($H359=-1,BB358,IF(AND($H359=1,AZ$9=$R358),$J359,IF($H359=1,BA358,""))))))))</f>
        <v/>
      </c>
      <c r="BB359" t="str">
        <f ca="1">IF($E358="","",IF($F359="",BB358,IF(AND($M359=1,BB$9&gt;$B$9),"",IF(AND($M359=1,BB$9&lt;=$B$9),LOOKUP(BB$9,$A$12:$A$111,$B$12:$B$111),IF(AND($H359=-1,BC$9=$R358),"",IF($H359=-1,BC358,IF(AND($H359=1,BA$9=$R358),$J359,IF($H359=1,BB358,""))))))))</f>
        <v/>
      </c>
      <c r="BC359" t="str">
        <f ca="1">IF($E358="","",IF($F359="",BC358,IF(AND($M359=1,BC$9&gt;$B$9),"",IF(AND($M359=1,BC$9&lt;=$B$9),LOOKUP(BC$9,$A$12:$A$111,$B$12:$B$111),IF(AND($H359=-1,BD$9=$R358),"",IF($H359=-1,BD358,IF(AND($H359=1,BB$9=$R358),$J359,IF($H359=1,BC358,""))))))))</f>
        <v/>
      </c>
      <c r="BD359" t="str">
        <f ca="1">IF($E358="","",IF($F359="",BD358,IF(AND($M359=1,BD$9&gt;$B$9),"",IF(AND($M359=1,BD$9&lt;=$B$9),LOOKUP(BD$9,$A$12:$A$111,$B$12:$B$111),IF(AND($H359=-1,BE$9=$R358),"",IF($H359=-1,BE358,IF(AND($H359=1,BC$9=$R358),$J359,IF($H359=1,BD358,""))))))))</f>
        <v/>
      </c>
      <c r="BE359" t="str">
        <f ca="1">IF($E358="","",IF($F359="",BE358,IF(AND($M359=1,BE$9&gt;$B$9),"",IF(AND($M359=1,BE$9&lt;=$B$9),LOOKUP(BE$9,$A$12:$A$111,$B$12:$B$111),IF(AND($H359=-1,BF$9=$R358),"",IF($H359=-1,BF358,IF(AND($H359=1,BD$9=$R358),$J359,IF($H359=1,BE358,""))))))))</f>
        <v/>
      </c>
      <c r="BF359" t="str">
        <f ca="1">IF($E358="","",IF($F359="",BF358,IF(AND($M359=1,BF$9&gt;$B$9),"",IF(AND($M359=1,BF$9&lt;=$B$9),LOOKUP(BF$9,$A$12:$A$111,$B$12:$B$111),IF(AND($H359=-1,BG$9=$R358),"",IF($H359=-1,BG358,IF(AND($H359=1,BE$9=$R358),$J359,IF($H359=1,BF358,""))))))))</f>
        <v/>
      </c>
      <c r="BG359" t="str">
        <f ca="1">IF($E358="","",IF($F359="",BG358,IF(AND($M359=1,BG$9&gt;$B$9),"",IF(AND($M359=1,BG$9&lt;=$B$9),LOOKUP(BG$9,$A$12:$A$111,$B$12:$B$111),IF(AND($H359=-1,BH$9=$R358),"",IF($H359=-1,BH358,IF(AND($H359=1,BF$9=$R358),$J359,IF($H359=1,BG358,""))))))))</f>
        <v/>
      </c>
      <c r="BH359" t="str">
        <f ca="1">IF($E358="","",IF($F359="",BH358,IF(AND($M359=1,BH$9&gt;$B$9),"",IF(AND($M359=1,BH$9&lt;=$B$9),LOOKUP(BH$9,$A$12:$A$111,$B$12:$B$111),IF(AND($H359=-1,BI$9=$R358),"",IF($H359=-1,BI358,IF(AND($H359=1,BG$9=$R358),$J359,IF($H359=1,BH358,""))))))))</f>
        <v/>
      </c>
      <c r="BI359" t="str">
        <f ca="1">IF($E358="","",IF($F359="",BI358,IF(AND($M359=1,BI$9&gt;$B$9),"",IF(AND($M359=1,BI$9&lt;=$B$9),LOOKUP(BI$9,$A$12:$A$111,$B$12:$B$111),IF(AND($H359=-1,BJ$9=$R358),"",IF($H359=-1,BJ358,IF(AND($H359=1,BH$9=$R358),$J359,IF($H359=1,BI358,""))))))))</f>
        <v/>
      </c>
      <c r="BJ359" t="str">
        <f ca="1">IF($E358="","",IF($F359="",BJ358,IF(AND($M359=1,BJ$9&gt;$B$9),"",IF(AND($M359=1,BJ$9&lt;=$B$9),LOOKUP(BJ$9,$A$12:$A$111,$B$12:$B$111),IF(AND($H359=-1,BK$9=$R358),"",IF($H359=-1,BK358,IF(AND($H359=1,BI$9=$R358),$J359,IF($H359=1,BJ358,""))))))))</f>
        <v/>
      </c>
      <c r="BK359" t="str">
        <f ca="1">IF($E358="","",IF($F359="",BK358,IF(AND($M359=1,BK$9&gt;$B$9),"",IF(AND($M359=1,BK$9&lt;=$B$9),LOOKUP(BK$9,$A$12:$A$111,$B$12:$B$111),IF(AND($H359=-1,BL$9=$R358),"",IF($H359=-1,BL358,IF(AND($H359=1,BJ$9=$R358),$J359,IF($H359=1,BK358,""))))))))</f>
        <v/>
      </c>
      <c r="BL359" t="str">
        <f ca="1">IF($E358="","",IF($F359="",BL358,IF(AND($M359=1,BL$9&gt;$B$9),"",IF(AND($M359=1,BL$9&lt;=$B$9),LOOKUP(BL$9,$A$12:$A$111,$B$12:$B$111),IF(AND($H359=-1,BM$9=$R358),"",IF($H359=-1,BM358,IF(AND($H359=1,BK$9=$R358),$J359,IF($H359=1,BL358,""))))))))</f>
        <v/>
      </c>
      <c r="BM359" t="str">
        <f ca="1">IF($E358="","",IF($F359="",BM358,IF(AND($M359=1,BM$9&gt;$B$9),"",IF(AND($M359=1,BM$9&lt;=$B$9),LOOKUP(BM$9,$A$12:$A$111,$B$12:$B$111),IF(AND($H359=-1,BN$9=$R358),"",IF($H359=-1,BN358,IF(AND($H359=1,BL$9=$R358),$J359,IF($H359=1,BM358,""))))))))</f>
        <v/>
      </c>
      <c r="BN359" t="str">
        <f ca="1">IF($E358="","",IF($F359="",BN358,IF(AND($M359=1,BN$9&gt;$B$9),"",IF(AND($M359=1,BN$9&lt;=$B$9),LOOKUP(BN$9,$A$12:$A$111,$B$12:$B$111),IF(AND($H359=-1,BO$9=$R358),"",IF($H359=-1,BO358,IF(AND($H359=1,BM$9=$R358),$J359,IF($H359=1,BN358,""))))))))</f>
        <v/>
      </c>
      <c r="BO359" t="str">
        <f ca="1">IF($E358="","",IF($F359="",BO358,IF(AND($M359=1,BO$9&gt;$B$9),"",IF(AND($M359=1,BO$9&lt;=$B$9),LOOKUP(BO$9,$A$12:$A$111,$B$12:$B$111),IF(AND($H359=-1,BP$9=$R358),"",IF($H359=-1,BP358,IF(AND($H359=1,BN$9=$R358),$J359,IF($H359=1,BO358,""))))))))</f>
        <v/>
      </c>
      <c r="BP359" t="str">
        <f ca="1">IF($E358="","",IF($F359="",BP358,IF(AND($M359=1,BP$9&gt;$B$9),"",IF(AND($M359=1,BP$9&lt;=$B$9),LOOKUP(BP$9,$A$12:$A$111,$B$12:$B$111),IF(AND($H359=-1,BQ$9=$R358),"",IF($H359=-1,BQ358,IF(AND($H359=1,BO$9=$R358),$J359,IF($H359=1,BP358,""))))))))</f>
        <v/>
      </c>
    </row>
    <row r="360" spans="4:68" x14ac:dyDescent="0.25">
      <c r="D360" s="4">
        <v>350</v>
      </c>
      <c r="E360" s="1">
        <f t="shared" ca="1" si="48"/>
        <v>28</v>
      </c>
      <c r="F360" t="str">
        <f ca="1">IF(E359="","",IF(AND(B$3="Last",G359="Zero"),F359,IF(B$3="Last",G359,IF(AND(B$3="2nd last",G358="Zero"),F359,IF(B$3="2nd last",G358,IF(AND(B$3="Opposite",G359="Zero"),F359,IF(AND(B$3="Opposite",G359="Red"),"Black",IF(AND(B$3="Opposite",G359="Black"),"Red",IF(AND(B$3="Opposite",G359="Odd"),"Even",IF(AND(B$3="Opposite",G359="Even"),"Odd",IF(AND(B$3="Opposite",G359="High"),"Low",IF(AND(B$3="Opposite",G359="Low"),"High",IF(COUNTIF(Refs!$E$5:$I$6,B$3)=1,RevLab!B$3,"")))))))))))))</f>
        <v>Black</v>
      </c>
      <c r="G360" t="str">
        <f ca="1">IF(E360="","",IF(B$2="Red/Black",LOOKUP(E360,Refs!D:D,Refs!F:F),IF(B$2="High/Low",LOOKUP(E360,Refs!D:D,Refs!H:H),IF(B$2="Odd/Even",LOOKUP(E360,Refs!D:D,Refs!J:J),""))))</f>
        <v>Black</v>
      </c>
      <c r="H360">
        <f t="shared" ca="1" si="49"/>
        <v>1</v>
      </c>
      <c r="I360">
        <f ca="1">IF(E359="","",IF(F360="","",IF(AND(R359&gt;1,P359+Q359&gt;=$B$4),$B$4,IF(R359=1,P359,P359+Q359))))</f>
        <v>7</v>
      </c>
      <c r="J360">
        <f t="shared" ca="1" si="50"/>
        <v>7</v>
      </c>
      <c r="K360">
        <f t="shared" ca="1" si="52"/>
        <v>-422</v>
      </c>
      <c r="L360">
        <f t="shared" ca="1" si="53"/>
        <v>86</v>
      </c>
      <c r="M360">
        <f t="shared" ca="1" si="51"/>
        <v>0</v>
      </c>
      <c r="P360">
        <f t="shared" ca="1" si="45"/>
        <v>1</v>
      </c>
      <c r="Q360">
        <f t="shared" ca="1" si="46"/>
        <v>7</v>
      </c>
      <c r="R360" s="2">
        <f t="shared" ca="1" si="47"/>
        <v>7</v>
      </c>
      <c r="S360" s="4">
        <f ca="1">IF(E359="","",IF($F360="",S359,IF($M360=1,LOOKUP(S$9,$A$12:$A$111,$B$12:$B$111),IF(AND($H360=-1,T$9=$R359),"",IF($H360=-1,T359,IF($H360=1,S359))))))</f>
        <v>1</v>
      </c>
      <c r="T360">
        <f ca="1">IF($E359="","",IF($F360="",T359,IF(AND($M360=1,T$9&gt;$B$9),"",IF(AND($M360=1,T$9&lt;=$B$9),LOOKUP(T$9,$A$12:$A$111,$B$12:$B$111),IF(AND($H360=-1,U$9=$R359),"",IF($H360=-1,U359,IF(AND($H360=1,S$9=$R359),$J360,IF($H360=1,T359,""))))))))</f>
        <v>2</v>
      </c>
      <c r="U360">
        <f ca="1">IF($E359="","",IF($F360="",U359,IF(AND($M360=1,U$9&gt;$B$9),"",IF(AND($M360=1,U$9&lt;=$B$9),LOOKUP(U$9,$A$12:$A$111,$B$12:$B$111),IF(AND($H360=-1,V$9=$R359),"",IF($H360=-1,V359,IF(AND($H360=1,T$9=$R359),$J360,IF($H360=1,U359,""))))))))</f>
        <v>3</v>
      </c>
      <c r="V360">
        <f ca="1">IF($E359="","",IF($F360="",V359,IF(AND($M360=1,V$9&gt;$B$9),"",IF(AND($M360=1,V$9&lt;=$B$9),LOOKUP(V$9,$A$12:$A$111,$B$12:$B$111),IF(AND($H360=-1,W$9=$R359),"",IF($H360=-1,W359,IF(AND($H360=1,U$9=$R359),$J360,IF($H360=1,V359,""))))))))</f>
        <v>4</v>
      </c>
      <c r="W360">
        <f ca="1">IF($E359="","",IF($F360="",W359,IF(AND($M360=1,W$9&gt;$B$9),"",IF(AND($M360=1,W$9&lt;=$B$9),LOOKUP(W$9,$A$12:$A$111,$B$12:$B$111),IF(AND($H360=-1,X$9=$R359),"",IF($H360=-1,X359,IF(AND($H360=1,V$9=$R359),$J360,IF($H360=1,W359,""))))))))</f>
        <v>5</v>
      </c>
      <c r="X360">
        <f ca="1">IF($E359="","",IF($F360="",X359,IF(AND($M360=1,X$9&gt;$B$9),"",IF(AND($M360=1,X$9&lt;=$B$9),LOOKUP(X$9,$A$12:$A$111,$B$12:$B$111),IF(AND($H360=-1,Y$9=$R359),"",IF($H360=-1,Y359,IF(AND($H360=1,W$9=$R359),$J360,IF($H360=1,X359,""))))))))</f>
        <v>6</v>
      </c>
      <c r="Y360">
        <f ca="1">IF($E359="","",IF($F360="",Y359,IF(AND($M360=1,Y$9&gt;$B$9),"",IF(AND($M360=1,Y$9&lt;=$B$9),LOOKUP(Y$9,$A$12:$A$111,$B$12:$B$111),IF(AND($H360=-1,Z$9=$R359),"",IF($H360=-1,Z359,IF(AND($H360=1,X$9=$R359),$J360,IF($H360=1,Y359,""))))))))</f>
        <v>7</v>
      </c>
      <c r="Z360" t="str">
        <f ca="1">IF($E359="","",IF($F360="",Z359,IF(AND($M360=1,Z$9&gt;$B$9),"",IF(AND($M360=1,Z$9&lt;=$B$9),LOOKUP(Z$9,$A$12:$A$111,$B$12:$B$111),IF(AND($H360=-1,AA$9=$R359),"",IF($H360=-1,AA359,IF(AND($H360=1,Y$9=$R359),$J360,IF($H360=1,Z359,""))))))))</f>
        <v/>
      </c>
      <c r="AA360" t="str">
        <f ca="1">IF($E359="","",IF($F360="",AA359,IF(AND($M360=1,AA$9&gt;$B$9),"",IF(AND($M360=1,AA$9&lt;=$B$9),LOOKUP(AA$9,$A$12:$A$111,$B$12:$B$111),IF(AND($H360=-1,AB$9=$R359),"",IF($H360=-1,AB359,IF(AND($H360=1,Z$9=$R359),$J360,IF($H360=1,AA359,""))))))))</f>
        <v/>
      </c>
      <c r="AB360" t="str">
        <f ca="1">IF($E359="","",IF($F360="",AB359,IF(AND($M360=1,AB$9&gt;$B$9),"",IF(AND($M360=1,AB$9&lt;=$B$9),LOOKUP(AB$9,$A$12:$A$111,$B$12:$B$111),IF(AND($H360=-1,AC$9=$R359),"",IF($H360=-1,AC359,IF(AND($H360=1,AA$9=$R359),$J360,IF($H360=1,AB359,""))))))))</f>
        <v/>
      </c>
      <c r="AC360" t="str">
        <f ca="1">IF($E359="","",IF($F360="",AC359,IF(AND($M360=1,AC$9&gt;$B$9),"",IF(AND($M360=1,AC$9&lt;=$B$9),LOOKUP(AC$9,$A$12:$A$111,$B$12:$B$111),IF(AND($H360=-1,AD$9=$R359),"",IF($H360=-1,AD359,IF(AND($H360=1,AB$9=$R359),$J360,IF($H360=1,AC359,""))))))))</f>
        <v/>
      </c>
      <c r="AD360" t="str">
        <f ca="1">IF($E359="","",IF($F360="",AD359,IF(AND($M360=1,AD$9&gt;$B$9),"",IF(AND($M360=1,AD$9&lt;=$B$9),LOOKUP(AD$9,$A$12:$A$111,$B$12:$B$111),IF(AND($H360=-1,AE$9=$R359),"",IF($H360=-1,AE359,IF(AND($H360=1,AC$9=$R359),$J360,IF($H360=1,AD359,""))))))))</f>
        <v/>
      </c>
      <c r="AE360" t="str">
        <f ca="1">IF($E359="","",IF($F360="",AE359,IF(AND($M360=1,AE$9&gt;$B$9),"",IF(AND($M360=1,AE$9&lt;=$B$9),LOOKUP(AE$9,$A$12:$A$111,$B$12:$B$111),IF(AND($H360=-1,AF$9=$R359),"",IF($H360=-1,AF359,IF(AND($H360=1,AD$9=$R359),$J360,IF($H360=1,AE359,""))))))))</f>
        <v/>
      </c>
      <c r="AF360" t="str">
        <f ca="1">IF($E359="","",IF($F360="",AF359,IF(AND($M360=1,AF$9&gt;$B$9),"",IF(AND($M360=1,AF$9&lt;=$B$9),LOOKUP(AF$9,$A$12:$A$111,$B$12:$B$111),IF(AND($H360=-1,AG$9=$R359),"",IF($H360=-1,AG359,IF(AND($H360=1,AE$9=$R359),$J360,IF($H360=1,AF359,""))))))))</f>
        <v/>
      </c>
      <c r="AG360" t="str">
        <f ca="1">IF($E359="","",IF($F360="",AG359,IF(AND($M360=1,AG$9&gt;$B$9),"",IF(AND($M360=1,AG$9&lt;=$B$9),LOOKUP(AG$9,$A$12:$A$111,$B$12:$B$111),IF(AND($H360=-1,AH$9=$R359),"",IF($H360=-1,AH359,IF(AND($H360=1,AF$9=$R359),$J360,IF($H360=1,AG359,""))))))))</f>
        <v/>
      </c>
      <c r="AH360" t="str">
        <f ca="1">IF($E359="","",IF($F360="",AH359,IF(AND($M360=1,AH$9&gt;$B$9),"",IF(AND($M360=1,AH$9&lt;=$B$9),LOOKUP(AH$9,$A$12:$A$111,$B$12:$B$111),IF(AND($H360=-1,AI$9=$R359),"",IF($H360=-1,AI359,IF(AND($H360=1,AG$9=$R359),$J360,IF($H360=1,AH359,""))))))))</f>
        <v/>
      </c>
      <c r="AI360" t="str">
        <f ca="1">IF($E359="","",IF($F360="",AI359,IF(AND($M360=1,AI$9&gt;$B$9),"",IF(AND($M360=1,AI$9&lt;=$B$9),LOOKUP(AI$9,$A$12:$A$111,$B$12:$B$111),IF(AND($H360=-1,AJ$9=$R359),"",IF($H360=-1,AJ359,IF(AND($H360=1,AH$9=$R359),$J360,IF($H360=1,AI359,""))))))))</f>
        <v/>
      </c>
      <c r="AJ360" t="str">
        <f ca="1">IF($E359="","",IF($F360="",AJ359,IF(AND($M360=1,AJ$9&gt;$B$9),"",IF(AND($M360=1,AJ$9&lt;=$B$9),LOOKUP(AJ$9,$A$12:$A$111,$B$12:$B$111),IF(AND($H360=-1,AK$9=$R359),"",IF($H360=-1,AK359,IF(AND($H360=1,AI$9=$R359),$J360,IF($H360=1,AJ359,""))))))))</f>
        <v/>
      </c>
      <c r="AK360" t="str">
        <f ca="1">IF($E359="","",IF($F360="",AK359,IF(AND($M360=1,AK$9&gt;$B$9),"",IF(AND($M360=1,AK$9&lt;=$B$9),LOOKUP(AK$9,$A$12:$A$111,$B$12:$B$111),IF(AND($H360=-1,AL$9=$R359),"",IF($H360=-1,AL359,IF(AND($H360=1,AJ$9=$R359),$J360,IF($H360=1,AK359,""))))))))</f>
        <v/>
      </c>
      <c r="AL360" t="str">
        <f ca="1">IF($E359="","",IF($F360="",AL359,IF(AND($M360=1,AL$9&gt;$B$9),"",IF(AND($M360=1,AL$9&lt;=$B$9),LOOKUP(AL$9,$A$12:$A$111,$B$12:$B$111),IF(AND($H360=-1,AM$9=$R359),"",IF($H360=-1,AM359,IF(AND($H360=1,AK$9=$R359),$J360,IF($H360=1,AL359,""))))))))</f>
        <v/>
      </c>
      <c r="AM360" t="str">
        <f ca="1">IF($E359="","",IF($F360="",AM359,IF(AND($M360=1,AM$9&gt;$B$9),"",IF(AND($M360=1,AM$9&lt;=$B$9),LOOKUP(AM$9,$A$12:$A$111,$B$12:$B$111),IF(AND($H360=-1,AN$9=$R359),"",IF($H360=-1,AN359,IF(AND($H360=1,AL$9=$R359),$J360,IF($H360=1,AM359,""))))))))</f>
        <v/>
      </c>
      <c r="AN360" t="str">
        <f ca="1">IF($E359="","",IF($F360="",AN359,IF(AND($M360=1,AN$9&gt;$B$9),"",IF(AND($M360=1,AN$9&lt;=$B$9),LOOKUP(AN$9,$A$12:$A$111,$B$12:$B$111),IF(AND($H360=-1,AO$9=$R359),"",IF($H360=-1,AO359,IF(AND($H360=1,AM$9=$R359),$J360,IF($H360=1,AN359,""))))))))</f>
        <v/>
      </c>
      <c r="AO360" t="str">
        <f ca="1">IF($E359="","",IF($F360="",AO359,IF(AND($M360=1,AO$9&gt;$B$9),"",IF(AND($M360=1,AO$9&lt;=$B$9),LOOKUP(AO$9,$A$12:$A$111,$B$12:$B$111),IF(AND($H360=-1,AP$9=$R359),"",IF($H360=-1,AP359,IF(AND($H360=1,AN$9=$R359),$J360,IF($H360=1,AO359,""))))))))</f>
        <v/>
      </c>
      <c r="AP360" t="str">
        <f ca="1">IF($E359="","",IF($F360="",AP359,IF(AND($M360=1,AP$9&gt;$B$9),"",IF(AND($M360=1,AP$9&lt;=$B$9),LOOKUP(AP$9,$A$12:$A$111,$B$12:$B$111),IF(AND($H360=-1,AQ$9=$R359),"",IF($H360=-1,AQ359,IF(AND($H360=1,AO$9=$R359),$J360,IF($H360=1,AP359,""))))))))</f>
        <v/>
      </c>
      <c r="AQ360" t="str">
        <f ca="1">IF($E359="","",IF($F360="",AQ359,IF(AND($M360=1,AQ$9&gt;$B$9),"",IF(AND($M360=1,AQ$9&lt;=$B$9),LOOKUP(AQ$9,$A$12:$A$111,$B$12:$B$111),IF(AND($H360=-1,AR$9=$R359),"",IF($H360=-1,AR359,IF(AND($H360=1,AP$9=$R359),$J360,IF($H360=1,AQ359,""))))))))</f>
        <v/>
      </c>
      <c r="AR360" t="str">
        <f ca="1">IF($E359="","",IF($F360="",AR359,IF(AND($M360=1,AR$9&gt;$B$9),"",IF(AND($M360=1,AR$9&lt;=$B$9),LOOKUP(AR$9,$A$12:$A$111,$B$12:$B$111),IF(AND($H360=-1,AS$9=$R359),"",IF($H360=-1,AS359,IF(AND($H360=1,AQ$9=$R359),$J360,IF($H360=1,AR359,""))))))))</f>
        <v/>
      </c>
      <c r="AS360" t="str">
        <f ca="1">IF($E359="","",IF($F360="",AS359,IF(AND($M360=1,AS$9&gt;$B$9),"",IF(AND($M360=1,AS$9&lt;=$B$9),LOOKUP(AS$9,$A$12:$A$111,$B$12:$B$111),IF(AND($H360=-1,AT$9=$R359),"",IF($H360=-1,AT359,IF(AND($H360=1,AR$9=$R359),$J360,IF($H360=1,AS359,""))))))))</f>
        <v/>
      </c>
      <c r="AT360" t="str">
        <f ca="1">IF($E359="","",IF($F360="",AT359,IF(AND($M360=1,AT$9&gt;$B$9),"",IF(AND($M360=1,AT$9&lt;=$B$9),LOOKUP(AT$9,$A$12:$A$111,$B$12:$B$111),IF(AND($H360=-1,AU$9=$R359),"",IF($H360=-1,AU359,IF(AND($H360=1,AS$9=$R359),$J360,IF($H360=1,AT359,""))))))))</f>
        <v/>
      </c>
      <c r="AU360" t="str">
        <f ca="1">IF($E359="","",IF($F360="",AU359,IF(AND($M360=1,AU$9&gt;$B$9),"",IF(AND($M360=1,AU$9&lt;=$B$9),LOOKUP(AU$9,$A$12:$A$111,$B$12:$B$111),IF(AND($H360=-1,AV$9=$R359),"",IF($H360=-1,AV359,IF(AND($H360=1,AT$9=$R359),$J360,IF($H360=1,AU359,""))))))))</f>
        <v/>
      </c>
      <c r="AV360" t="str">
        <f ca="1">IF($E359="","",IF($F360="",AV359,IF(AND($M360=1,AV$9&gt;$B$9),"",IF(AND($M360=1,AV$9&lt;=$B$9),LOOKUP(AV$9,$A$12:$A$111,$B$12:$B$111),IF(AND($H360=-1,AW$9=$R359),"",IF($H360=-1,AW359,IF(AND($H360=1,AU$9=$R359),$J360,IF($H360=1,AV359,""))))))))</f>
        <v/>
      </c>
      <c r="AW360" t="str">
        <f ca="1">IF($E359="","",IF($F360="",AW359,IF(AND($M360=1,AW$9&gt;$B$9),"",IF(AND($M360=1,AW$9&lt;=$B$9),LOOKUP(AW$9,$A$12:$A$111,$B$12:$B$111),IF(AND($H360=-1,AX$9=$R359),"",IF($H360=-1,AX359,IF(AND($H360=1,AV$9=$R359),$J360,IF($H360=1,AW359,""))))))))</f>
        <v/>
      </c>
      <c r="AX360" t="str">
        <f ca="1">IF($E359="","",IF($F360="",AX359,IF(AND($M360=1,AX$9&gt;$B$9),"",IF(AND($M360=1,AX$9&lt;=$B$9),LOOKUP(AX$9,$A$12:$A$111,$B$12:$B$111),IF(AND($H360=-1,AY$9=$R359),"",IF($H360=-1,AY359,IF(AND($H360=1,AW$9=$R359),$J360,IF($H360=1,AX359,""))))))))</f>
        <v/>
      </c>
      <c r="AY360" t="str">
        <f ca="1">IF($E359="","",IF($F360="",AY359,IF(AND($M360=1,AY$9&gt;$B$9),"",IF(AND($M360=1,AY$9&lt;=$B$9),LOOKUP(AY$9,$A$12:$A$111,$B$12:$B$111),IF(AND($H360=-1,AZ$9=$R359),"",IF($H360=-1,AZ359,IF(AND($H360=1,AX$9=$R359),$J360,IF($H360=1,AY359,""))))))))</f>
        <v/>
      </c>
      <c r="AZ360" t="str">
        <f ca="1">IF($E359="","",IF($F360="",AZ359,IF(AND($M360=1,AZ$9&gt;$B$9),"",IF(AND($M360=1,AZ$9&lt;=$B$9),LOOKUP(AZ$9,$A$12:$A$111,$B$12:$B$111),IF(AND($H360=-1,BA$9=$R359),"",IF($H360=-1,BA359,IF(AND($H360=1,AY$9=$R359),$J360,IF($H360=1,AZ359,""))))))))</f>
        <v/>
      </c>
      <c r="BA360" t="str">
        <f ca="1">IF($E359="","",IF($F360="",BA359,IF(AND($M360=1,BA$9&gt;$B$9),"",IF(AND($M360=1,BA$9&lt;=$B$9),LOOKUP(BA$9,$A$12:$A$111,$B$12:$B$111),IF(AND($H360=-1,BB$9=$R359),"",IF($H360=-1,BB359,IF(AND($H360=1,AZ$9=$R359),$J360,IF($H360=1,BA359,""))))))))</f>
        <v/>
      </c>
      <c r="BB360" t="str">
        <f ca="1">IF($E359="","",IF($F360="",BB359,IF(AND($M360=1,BB$9&gt;$B$9),"",IF(AND($M360=1,BB$9&lt;=$B$9),LOOKUP(BB$9,$A$12:$A$111,$B$12:$B$111),IF(AND($H360=-1,BC$9=$R359),"",IF($H360=-1,BC359,IF(AND($H360=1,BA$9=$R359),$J360,IF($H360=1,BB359,""))))))))</f>
        <v/>
      </c>
      <c r="BC360" t="str">
        <f ca="1">IF($E359="","",IF($F360="",BC359,IF(AND($M360=1,BC$9&gt;$B$9),"",IF(AND($M360=1,BC$9&lt;=$B$9),LOOKUP(BC$9,$A$12:$A$111,$B$12:$B$111),IF(AND($H360=-1,BD$9=$R359),"",IF($H360=-1,BD359,IF(AND($H360=1,BB$9=$R359),$J360,IF($H360=1,BC359,""))))))))</f>
        <v/>
      </c>
      <c r="BD360" t="str">
        <f ca="1">IF($E359="","",IF($F360="",BD359,IF(AND($M360=1,BD$9&gt;$B$9),"",IF(AND($M360=1,BD$9&lt;=$B$9),LOOKUP(BD$9,$A$12:$A$111,$B$12:$B$111),IF(AND($H360=-1,BE$9=$R359),"",IF($H360=-1,BE359,IF(AND($H360=1,BC$9=$R359),$J360,IF($H360=1,BD359,""))))))))</f>
        <v/>
      </c>
      <c r="BE360" t="str">
        <f ca="1">IF($E359="","",IF($F360="",BE359,IF(AND($M360=1,BE$9&gt;$B$9),"",IF(AND($M360=1,BE$9&lt;=$B$9),LOOKUP(BE$9,$A$12:$A$111,$B$12:$B$111),IF(AND($H360=-1,BF$9=$R359),"",IF($H360=-1,BF359,IF(AND($H360=1,BD$9=$R359),$J360,IF($H360=1,BE359,""))))))))</f>
        <v/>
      </c>
      <c r="BF360" t="str">
        <f ca="1">IF($E359="","",IF($F360="",BF359,IF(AND($M360=1,BF$9&gt;$B$9),"",IF(AND($M360=1,BF$9&lt;=$B$9),LOOKUP(BF$9,$A$12:$A$111,$B$12:$B$111),IF(AND($H360=-1,BG$9=$R359),"",IF($H360=-1,BG359,IF(AND($H360=1,BE$9=$R359),$J360,IF($H360=1,BF359,""))))))))</f>
        <v/>
      </c>
      <c r="BG360" t="str">
        <f ca="1">IF($E359="","",IF($F360="",BG359,IF(AND($M360=1,BG$9&gt;$B$9),"",IF(AND($M360=1,BG$9&lt;=$B$9),LOOKUP(BG$9,$A$12:$A$111,$B$12:$B$111),IF(AND($H360=-1,BH$9=$R359),"",IF($H360=-1,BH359,IF(AND($H360=1,BF$9=$R359),$J360,IF($H360=1,BG359,""))))))))</f>
        <v/>
      </c>
      <c r="BH360" t="str">
        <f ca="1">IF($E359="","",IF($F360="",BH359,IF(AND($M360=1,BH$9&gt;$B$9),"",IF(AND($M360=1,BH$9&lt;=$B$9),LOOKUP(BH$9,$A$12:$A$111,$B$12:$B$111),IF(AND($H360=-1,BI$9=$R359),"",IF($H360=-1,BI359,IF(AND($H360=1,BG$9=$R359),$J360,IF($H360=1,BH359,""))))))))</f>
        <v/>
      </c>
      <c r="BI360" t="str">
        <f ca="1">IF($E359="","",IF($F360="",BI359,IF(AND($M360=1,BI$9&gt;$B$9),"",IF(AND($M360=1,BI$9&lt;=$B$9),LOOKUP(BI$9,$A$12:$A$111,$B$12:$B$111),IF(AND($H360=-1,BJ$9=$R359),"",IF($H360=-1,BJ359,IF(AND($H360=1,BH$9=$R359),$J360,IF($H360=1,BI359,""))))))))</f>
        <v/>
      </c>
      <c r="BJ360" t="str">
        <f ca="1">IF($E359="","",IF($F360="",BJ359,IF(AND($M360=1,BJ$9&gt;$B$9),"",IF(AND($M360=1,BJ$9&lt;=$B$9),LOOKUP(BJ$9,$A$12:$A$111,$B$12:$B$111),IF(AND($H360=-1,BK$9=$R359),"",IF($H360=-1,BK359,IF(AND($H360=1,BI$9=$R359),$J360,IF($H360=1,BJ359,""))))))))</f>
        <v/>
      </c>
      <c r="BK360" t="str">
        <f ca="1">IF($E359="","",IF($F360="",BK359,IF(AND($M360=1,BK$9&gt;$B$9),"",IF(AND($M360=1,BK$9&lt;=$B$9),LOOKUP(BK$9,$A$12:$A$111,$B$12:$B$111),IF(AND($H360=-1,BL$9=$R359),"",IF($H360=-1,BL359,IF(AND($H360=1,BJ$9=$R359),$J360,IF($H360=1,BK359,""))))))))</f>
        <v/>
      </c>
      <c r="BL360" t="str">
        <f ca="1">IF($E359="","",IF($F360="",BL359,IF(AND($M360=1,BL$9&gt;$B$9),"",IF(AND($M360=1,BL$9&lt;=$B$9),LOOKUP(BL$9,$A$12:$A$111,$B$12:$B$111),IF(AND($H360=-1,BM$9=$R359),"",IF($H360=-1,BM359,IF(AND($H360=1,BK$9=$R359),$J360,IF($H360=1,BL359,""))))))))</f>
        <v/>
      </c>
      <c r="BM360" t="str">
        <f ca="1">IF($E359="","",IF($F360="",BM359,IF(AND($M360=1,BM$9&gt;$B$9),"",IF(AND($M360=1,BM$9&lt;=$B$9),LOOKUP(BM$9,$A$12:$A$111,$B$12:$B$111),IF(AND($H360=-1,BN$9=$R359),"",IF($H360=-1,BN359,IF(AND($H360=1,BL$9=$R359),$J360,IF($H360=1,BM359,""))))))))</f>
        <v/>
      </c>
      <c r="BN360" t="str">
        <f ca="1">IF($E359="","",IF($F360="",BN359,IF(AND($M360=1,BN$9&gt;$B$9),"",IF(AND($M360=1,BN$9&lt;=$B$9),LOOKUP(BN$9,$A$12:$A$111,$B$12:$B$111),IF(AND($H360=-1,BO$9=$R359),"",IF($H360=-1,BO359,IF(AND($H360=1,BM$9=$R359),$J360,IF($H360=1,BN359,""))))))))</f>
        <v/>
      </c>
      <c r="BO360" t="str">
        <f ca="1">IF($E359="","",IF($F360="",BO359,IF(AND($M360=1,BO$9&gt;$B$9),"",IF(AND($M360=1,BO$9&lt;=$B$9),LOOKUP(BO$9,$A$12:$A$111,$B$12:$B$111),IF(AND($H360=-1,BP$9=$R359),"",IF($H360=-1,BP359,IF(AND($H360=1,BN$9=$R359),$J360,IF($H360=1,BO359,""))))))))</f>
        <v/>
      </c>
      <c r="BP360" t="str">
        <f ca="1">IF($E359="","",IF($F360="",BP359,IF(AND($M360=1,BP$9&gt;$B$9),"",IF(AND($M360=1,BP$9&lt;=$B$9),LOOKUP(BP$9,$A$12:$A$111,$B$12:$B$111),IF(AND($H360=-1,BQ$9=$R359),"",IF($H360=-1,BQ359,IF(AND($H360=1,BO$9=$R359),$J360,IF($H360=1,BP359,""))))))))</f>
        <v/>
      </c>
    </row>
    <row r="361" spans="4:68" x14ac:dyDescent="0.25">
      <c r="D361" s="4">
        <v>351</v>
      </c>
      <c r="E361" s="1">
        <f t="shared" ca="1" si="48"/>
        <v>24</v>
      </c>
      <c r="F361" t="str">
        <f ca="1">IF(E360="","",IF(AND(B$3="Last",G360="Zero"),F360,IF(B$3="Last",G360,IF(AND(B$3="2nd last",G359="Zero"),F360,IF(B$3="2nd last",G359,IF(AND(B$3="Opposite",G360="Zero"),F360,IF(AND(B$3="Opposite",G360="Red"),"Black",IF(AND(B$3="Opposite",G360="Black"),"Red",IF(AND(B$3="Opposite",G360="Odd"),"Even",IF(AND(B$3="Opposite",G360="Even"),"Odd",IF(AND(B$3="Opposite",G360="High"),"Low",IF(AND(B$3="Opposite",G360="Low"),"High",IF(COUNTIF(Refs!$E$5:$I$6,B$3)=1,RevLab!B$3,"")))))))))))))</f>
        <v>Black</v>
      </c>
      <c r="G361" t="str">
        <f ca="1">IF(E361="","",IF(B$2="Red/Black",LOOKUP(E361,Refs!D:D,Refs!F:F),IF(B$2="High/Low",LOOKUP(E361,Refs!D:D,Refs!H:H),IF(B$2="Odd/Even",LOOKUP(E361,Refs!D:D,Refs!J:J),""))))</f>
        <v>Black</v>
      </c>
      <c r="H361">
        <f t="shared" ca="1" si="49"/>
        <v>1</v>
      </c>
      <c r="I361">
        <f ca="1">IF(E360="","",IF(F361="","",IF(AND(R360&gt;1,P360+Q360&gt;=$B$4),$B$4,IF(R360=1,P360,P360+Q360))))</f>
        <v>8</v>
      </c>
      <c r="J361">
        <f t="shared" ca="1" si="50"/>
        <v>8</v>
      </c>
      <c r="K361">
        <f t="shared" ca="1" si="52"/>
        <v>-414</v>
      </c>
      <c r="L361">
        <f t="shared" ca="1" si="53"/>
        <v>86</v>
      </c>
      <c r="M361">
        <f t="shared" ca="1" si="51"/>
        <v>0</v>
      </c>
      <c r="P361">
        <f t="shared" ca="1" si="45"/>
        <v>1</v>
      </c>
      <c r="Q361">
        <f t="shared" ca="1" si="46"/>
        <v>8</v>
      </c>
      <c r="R361" s="2">
        <f t="shared" ca="1" si="47"/>
        <v>8</v>
      </c>
      <c r="S361" s="4">
        <f ca="1">IF(E360="","",IF($F361="",S360,IF($M361=1,LOOKUP(S$9,$A$12:$A$111,$B$12:$B$111),IF(AND($H361=-1,T$9=$R360),"",IF($H361=-1,T360,IF($H361=1,S360))))))</f>
        <v>1</v>
      </c>
      <c r="T361">
        <f ca="1">IF($E360="","",IF($F361="",T360,IF(AND($M361=1,T$9&gt;$B$9),"",IF(AND($M361=1,T$9&lt;=$B$9),LOOKUP(T$9,$A$12:$A$111,$B$12:$B$111),IF(AND($H361=-1,U$9=$R360),"",IF($H361=-1,U360,IF(AND($H361=1,S$9=$R360),$J361,IF($H361=1,T360,""))))))))</f>
        <v>2</v>
      </c>
      <c r="U361">
        <f ca="1">IF($E360="","",IF($F361="",U360,IF(AND($M361=1,U$9&gt;$B$9),"",IF(AND($M361=1,U$9&lt;=$B$9),LOOKUP(U$9,$A$12:$A$111,$B$12:$B$111),IF(AND($H361=-1,V$9=$R360),"",IF($H361=-1,V360,IF(AND($H361=1,T$9=$R360),$J361,IF($H361=1,U360,""))))))))</f>
        <v>3</v>
      </c>
      <c r="V361">
        <f ca="1">IF($E360="","",IF($F361="",V360,IF(AND($M361=1,V$9&gt;$B$9),"",IF(AND($M361=1,V$9&lt;=$B$9),LOOKUP(V$9,$A$12:$A$111,$B$12:$B$111),IF(AND($H361=-1,W$9=$R360),"",IF($H361=-1,W360,IF(AND($H361=1,U$9=$R360),$J361,IF($H361=1,V360,""))))))))</f>
        <v>4</v>
      </c>
      <c r="W361">
        <f ca="1">IF($E360="","",IF($F361="",W360,IF(AND($M361=1,W$9&gt;$B$9),"",IF(AND($M361=1,W$9&lt;=$B$9),LOOKUP(W$9,$A$12:$A$111,$B$12:$B$111),IF(AND($H361=-1,X$9=$R360),"",IF($H361=-1,X360,IF(AND($H361=1,V$9=$R360),$J361,IF($H361=1,W360,""))))))))</f>
        <v>5</v>
      </c>
      <c r="X361">
        <f ca="1">IF($E360="","",IF($F361="",X360,IF(AND($M361=1,X$9&gt;$B$9),"",IF(AND($M361=1,X$9&lt;=$B$9),LOOKUP(X$9,$A$12:$A$111,$B$12:$B$111),IF(AND($H361=-1,Y$9=$R360),"",IF($H361=-1,Y360,IF(AND($H361=1,W$9=$R360),$J361,IF($H361=1,X360,""))))))))</f>
        <v>6</v>
      </c>
      <c r="Y361">
        <f ca="1">IF($E360="","",IF($F361="",Y360,IF(AND($M361=1,Y$9&gt;$B$9),"",IF(AND($M361=1,Y$9&lt;=$B$9),LOOKUP(Y$9,$A$12:$A$111,$B$12:$B$111),IF(AND($H361=-1,Z$9=$R360),"",IF($H361=-1,Z360,IF(AND($H361=1,X$9=$R360),$J361,IF($H361=1,Y360,""))))))))</f>
        <v>7</v>
      </c>
      <c r="Z361">
        <f ca="1">IF($E360="","",IF($F361="",Z360,IF(AND($M361=1,Z$9&gt;$B$9),"",IF(AND($M361=1,Z$9&lt;=$B$9),LOOKUP(Z$9,$A$12:$A$111,$B$12:$B$111),IF(AND($H361=-1,AA$9=$R360),"",IF($H361=-1,AA360,IF(AND($H361=1,Y$9=$R360),$J361,IF($H361=1,Z360,""))))))))</f>
        <v>8</v>
      </c>
      <c r="AA361" t="str">
        <f ca="1">IF($E360="","",IF($F361="",AA360,IF(AND($M361=1,AA$9&gt;$B$9),"",IF(AND($M361=1,AA$9&lt;=$B$9),LOOKUP(AA$9,$A$12:$A$111,$B$12:$B$111),IF(AND($H361=-1,AB$9=$R360),"",IF($H361=-1,AB360,IF(AND($H361=1,Z$9=$R360),$J361,IF($H361=1,AA360,""))))))))</f>
        <v/>
      </c>
      <c r="AB361" t="str">
        <f ca="1">IF($E360="","",IF($F361="",AB360,IF(AND($M361=1,AB$9&gt;$B$9),"",IF(AND($M361=1,AB$9&lt;=$B$9),LOOKUP(AB$9,$A$12:$A$111,$B$12:$B$111),IF(AND($H361=-1,AC$9=$R360),"",IF($H361=-1,AC360,IF(AND($H361=1,AA$9=$R360),$J361,IF($H361=1,AB360,""))))))))</f>
        <v/>
      </c>
      <c r="AC361" t="str">
        <f ca="1">IF($E360="","",IF($F361="",AC360,IF(AND($M361=1,AC$9&gt;$B$9),"",IF(AND($M361=1,AC$9&lt;=$B$9),LOOKUP(AC$9,$A$12:$A$111,$B$12:$B$111),IF(AND($H361=-1,AD$9=$R360),"",IF($H361=-1,AD360,IF(AND($H361=1,AB$9=$R360),$J361,IF($H361=1,AC360,""))))))))</f>
        <v/>
      </c>
      <c r="AD361" t="str">
        <f ca="1">IF($E360="","",IF($F361="",AD360,IF(AND($M361=1,AD$9&gt;$B$9),"",IF(AND($M361=1,AD$9&lt;=$B$9),LOOKUP(AD$9,$A$12:$A$111,$B$12:$B$111),IF(AND($H361=-1,AE$9=$R360),"",IF($H361=-1,AE360,IF(AND($H361=1,AC$9=$R360),$J361,IF($H361=1,AD360,""))))))))</f>
        <v/>
      </c>
      <c r="AE361" t="str">
        <f ca="1">IF($E360="","",IF($F361="",AE360,IF(AND($M361=1,AE$9&gt;$B$9),"",IF(AND($M361=1,AE$9&lt;=$B$9),LOOKUP(AE$9,$A$12:$A$111,$B$12:$B$111),IF(AND($H361=-1,AF$9=$R360),"",IF($H361=-1,AF360,IF(AND($H361=1,AD$9=$R360),$J361,IF($H361=1,AE360,""))))))))</f>
        <v/>
      </c>
      <c r="AF361" t="str">
        <f ca="1">IF($E360="","",IF($F361="",AF360,IF(AND($M361=1,AF$9&gt;$B$9),"",IF(AND($M361=1,AF$9&lt;=$B$9),LOOKUP(AF$9,$A$12:$A$111,$B$12:$B$111),IF(AND($H361=-1,AG$9=$R360),"",IF($H361=-1,AG360,IF(AND($H361=1,AE$9=$R360),$J361,IF($H361=1,AF360,""))))))))</f>
        <v/>
      </c>
      <c r="AG361" t="str">
        <f ca="1">IF($E360="","",IF($F361="",AG360,IF(AND($M361=1,AG$9&gt;$B$9),"",IF(AND($M361=1,AG$9&lt;=$B$9),LOOKUP(AG$9,$A$12:$A$111,$B$12:$B$111),IF(AND($H361=-1,AH$9=$R360),"",IF($H361=-1,AH360,IF(AND($H361=1,AF$9=$R360),$J361,IF($H361=1,AG360,""))))))))</f>
        <v/>
      </c>
      <c r="AH361" t="str">
        <f ca="1">IF($E360="","",IF($F361="",AH360,IF(AND($M361=1,AH$9&gt;$B$9),"",IF(AND($M361=1,AH$9&lt;=$B$9),LOOKUP(AH$9,$A$12:$A$111,$B$12:$B$111),IF(AND($H361=-1,AI$9=$R360),"",IF($H361=-1,AI360,IF(AND($H361=1,AG$9=$R360),$J361,IF($H361=1,AH360,""))))))))</f>
        <v/>
      </c>
      <c r="AI361" t="str">
        <f ca="1">IF($E360="","",IF($F361="",AI360,IF(AND($M361=1,AI$9&gt;$B$9),"",IF(AND($M361=1,AI$9&lt;=$B$9),LOOKUP(AI$9,$A$12:$A$111,$B$12:$B$111),IF(AND($H361=-1,AJ$9=$R360),"",IF($H361=-1,AJ360,IF(AND($H361=1,AH$9=$R360),$J361,IF($H361=1,AI360,""))))))))</f>
        <v/>
      </c>
      <c r="AJ361" t="str">
        <f ca="1">IF($E360="","",IF($F361="",AJ360,IF(AND($M361=1,AJ$9&gt;$B$9),"",IF(AND($M361=1,AJ$9&lt;=$B$9),LOOKUP(AJ$9,$A$12:$A$111,$B$12:$B$111),IF(AND($H361=-1,AK$9=$R360),"",IF($H361=-1,AK360,IF(AND($H361=1,AI$9=$R360),$J361,IF($H361=1,AJ360,""))))))))</f>
        <v/>
      </c>
      <c r="AK361" t="str">
        <f ca="1">IF($E360="","",IF($F361="",AK360,IF(AND($M361=1,AK$9&gt;$B$9),"",IF(AND($M361=1,AK$9&lt;=$B$9),LOOKUP(AK$9,$A$12:$A$111,$B$12:$B$111),IF(AND($H361=-1,AL$9=$R360),"",IF($H361=-1,AL360,IF(AND($H361=1,AJ$9=$R360),$J361,IF($H361=1,AK360,""))))))))</f>
        <v/>
      </c>
      <c r="AL361" t="str">
        <f ca="1">IF($E360="","",IF($F361="",AL360,IF(AND($M361=1,AL$9&gt;$B$9),"",IF(AND($M361=1,AL$9&lt;=$B$9),LOOKUP(AL$9,$A$12:$A$111,$B$12:$B$111),IF(AND($H361=-1,AM$9=$R360),"",IF($H361=-1,AM360,IF(AND($H361=1,AK$9=$R360),$J361,IF($H361=1,AL360,""))))))))</f>
        <v/>
      </c>
      <c r="AM361" t="str">
        <f ca="1">IF($E360="","",IF($F361="",AM360,IF(AND($M361=1,AM$9&gt;$B$9),"",IF(AND($M361=1,AM$9&lt;=$B$9),LOOKUP(AM$9,$A$12:$A$111,$B$12:$B$111),IF(AND($H361=-1,AN$9=$R360),"",IF($H361=-1,AN360,IF(AND($H361=1,AL$9=$R360),$J361,IF($H361=1,AM360,""))))))))</f>
        <v/>
      </c>
      <c r="AN361" t="str">
        <f ca="1">IF($E360="","",IF($F361="",AN360,IF(AND($M361=1,AN$9&gt;$B$9),"",IF(AND($M361=1,AN$9&lt;=$B$9),LOOKUP(AN$9,$A$12:$A$111,$B$12:$B$111),IF(AND($H361=-1,AO$9=$R360),"",IF($H361=-1,AO360,IF(AND($H361=1,AM$9=$R360),$J361,IF($H361=1,AN360,""))))))))</f>
        <v/>
      </c>
      <c r="AO361" t="str">
        <f ca="1">IF($E360="","",IF($F361="",AO360,IF(AND($M361=1,AO$9&gt;$B$9),"",IF(AND($M361=1,AO$9&lt;=$B$9),LOOKUP(AO$9,$A$12:$A$111,$B$12:$B$111),IF(AND($H361=-1,AP$9=$R360),"",IF($H361=-1,AP360,IF(AND($H361=1,AN$9=$R360),$J361,IF($H361=1,AO360,""))))))))</f>
        <v/>
      </c>
      <c r="AP361" t="str">
        <f ca="1">IF($E360="","",IF($F361="",AP360,IF(AND($M361=1,AP$9&gt;$B$9),"",IF(AND($M361=1,AP$9&lt;=$B$9),LOOKUP(AP$9,$A$12:$A$111,$B$12:$B$111),IF(AND($H361=-1,AQ$9=$R360),"",IF($H361=-1,AQ360,IF(AND($H361=1,AO$9=$R360),$J361,IF($H361=1,AP360,""))))))))</f>
        <v/>
      </c>
      <c r="AQ361" t="str">
        <f ca="1">IF($E360="","",IF($F361="",AQ360,IF(AND($M361=1,AQ$9&gt;$B$9),"",IF(AND($M361=1,AQ$9&lt;=$B$9),LOOKUP(AQ$9,$A$12:$A$111,$B$12:$B$111),IF(AND($H361=-1,AR$9=$R360),"",IF($H361=-1,AR360,IF(AND($H361=1,AP$9=$R360),$J361,IF($H361=1,AQ360,""))))))))</f>
        <v/>
      </c>
      <c r="AR361" t="str">
        <f ca="1">IF($E360="","",IF($F361="",AR360,IF(AND($M361=1,AR$9&gt;$B$9),"",IF(AND($M361=1,AR$9&lt;=$B$9),LOOKUP(AR$9,$A$12:$A$111,$B$12:$B$111),IF(AND($H361=-1,AS$9=$R360),"",IF($H361=-1,AS360,IF(AND($H361=1,AQ$9=$R360),$J361,IF($H361=1,AR360,""))))))))</f>
        <v/>
      </c>
      <c r="AS361" t="str">
        <f ca="1">IF($E360="","",IF($F361="",AS360,IF(AND($M361=1,AS$9&gt;$B$9),"",IF(AND($M361=1,AS$9&lt;=$B$9),LOOKUP(AS$9,$A$12:$A$111,$B$12:$B$111),IF(AND($H361=-1,AT$9=$R360),"",IF($H361=-1,AT360,IF(AND($H361=1,AR$9=$R360),$J361,IF($H361=1,AS360,""))))))))</f>
        <v/>
      </c>
      <c r="AT361" t="str">
        <f ca="1">IF($E360="","",IF($F361="",AT360,IF(AND($M361=1,AT$9&gt;$B$9),"",IF(AND($M361=1,AT$9&lt;=$B$9),LOOKUP(AT$9,$A$12:$A$111,$B$12:$B$111),IF(AND($H361=-1,AU$9=$R360),"",IF($H361=-1,AU360,IF(AND($H361=1,AS$9=$R360),$J361,IF($H361=1,AT360,""))))))))</f>
        <v/>
      </c>
      <c r="AU361" t="str">
        <f ca="1">IF($E360="","",IF($F361="",AU360,IF(AND($M361=1,AU$9&gt;$B$9),"",IF(AND($M361=1,AU$9&lt;=$B$9),LOOKUP(AU$9,$A$12:$A$111,$B$12:$B$111),IF(AND($H361=-1,AV$9=$R360),"",IF($H361=-1,AV360,IF(AND($H361=1,AT$9=$R360),$J361,IF($H361=1,AU360,""))))))))</f>
        <v/>
      </c>
      <c r="AV361" t="str">
        <f ca="1">IF($E360="","",IF($F361="",AV360,IF(AND($M361=1,AV$9&gt;$B$9),"",IF(AND($M361=1,AV$9&lt;=$B$9),LOOKUP(AV$9,$A$12:$A$111,$B$12:$B$111),IF(AND($H361=-1,AW$9=$R360),"",IF($H361=-1,AW360,IF(AND($H361=1,AU$9=$R360),$J361,IF($H361=1,AV360,""))))))))</f>
        <v/>
      </c>
      <c r="AW361" t="str">
        <f ca="1">IF($E360="","",IF($F361="",AW360,IF(AND($M361=1,AW$9&gt;$B$9),"",IF(AND($M361=1,AW$9&lt;=$B$9),LOOKUP(AW$9,$A$12:$A$111,$B$12:$B$111),IF(AND($H361=-1,AX$9=$R360),"",IF($H361=-1,AX360,IF(AND($H361=1,AV$9=$R360),$J361,IF($H361=1,AW360,""))))))))</f>
        <v/>
      </c>
      <c r="AX361" t="str">
        <f ca="1">IF($E360="","",IF($F361="",AX360,IF(AND($M361=1,AX$9&gt;$B$9),"",IF(AND($M361=1,AX$9&lt;=$B$9),LOOKUP(AX$9,$A$12:$A$111,$B$12:$B$111),IF(AND($H361=-1,AY$9=$R360),"",IF($H361=-1,AY360,IF(AND($H361=1,AW$9=$R360),$J361,IF($H361=1,AX360,""))))))))</f>
        <v/>
      </c>
      <c r="AY361" t="str">
        <f ca="1">IF($E360="","",IF($F361="",AY360,IF(AND($M361=1,AY$9&gt;$B$9),"",IF(AND($M361=1,AY$9&lt;=$B$9),LOOKUP(AY$9,$A$12:$A$111,$B$12:$B$111),IF(AND($H361=-1,AZ$9=$R360),"",IF($H361=-1,AZ360,IF(AND($H361=1,AX$9=$R360),$J361,IF($H361=1,AY360,""))))))))</f>
        <v/>
      </c>
      <c r="AZ361" t="str">
        <f ca="1">IF($E360="","",IF($F361="",AZ360,IF(AND($M361=1,AZ$9&gt;$B$9),"",IF(AND($M361=1,AZ$9&lt;=$B$9),LOOKUP(AZ$9,$A$12:$A$111,$B$12:$B$111),IF(AND($H361=-1,BA$9=$R360),"",IF($H361=-1,BA360,IF(AND($H361=1,AY$9=$R360),$J361,IF($H361=1,AZ360,""))))))))</f>
        <v/>
      </c>
      <c r="BA361" t="str">
        <f ca="1">IF($E360="","",IF($F361="",BA360,IF(AND($M361=1,BA$9&gt;$B$9),"",IF(AND($M361=1,BA$9&lt;=$B$9),LOOKUP(BA$9,$A$12:$A$111,$B$12:$B$111),IF(AND($H361=-1,BB$9=$R360),"",IF($H361=-1,BB360,IF(AND($H361=1,AZ$9=$R360),$J361,IF($H361=1,BA360,""))))))))</f>
        <v/>
      </c>
      <c r="BB361" t="str">
        <f ca="1">IF($E360="","",IF($F361="",BB360,IF(AND($M361=1,BB$9&gt;$B$9),"",IF(AND($M361=1,BB$9&lt;=$B$9),LOOKUP(BB$9,$A$12:$A$111,$B$12:$B$111),IF(AND($H361=-1,BC$9=$R360),"",IF($H361=-1,BC360,IF(AND($H361=1,BA$9=$R360),$J361,IF($H361=1,BB360,""))))))))</f>
        <v/>
      </c>
      <c r="BC361" t="str">
        <f ca="1">IF($E360="","",IF($F361="",BC360,IF(AND($M361=1,BC$9&gt;$B$9),"",IF(AND($M361=1,BC$9&lt;=$B$9),LOOKUP(BC$9,$A$12:$A$111,$B$12:$B$111),IF(AND($H361=-1,BD$9=$R360),"",IF($H361=-1,BD360,IF(AND($H361=1,BB$9=$R360),$J361,IF($H361=1,BC360,""))))))))</f>
        <v/>
      </c>
      <c r="BD361" t="str">
        <f ca="1">IF($E360="","",IF($F361="",BD360,IF(AND($M361=1,BD$9&gt;$B$9),"",IF(AND($M361=1,BD$9&lt;=$B$9),LOOKUP(BD$9,$A$12:$A$111,$B$12:$B$111),IF(AND($H361=-1,BE$9=$R360),"",IF($H361=-1,BE360,IF(AND($H361=1,BC$9=$R360),$J361,IF($H361=1,BD360,""))))))))</f>
        <v/>
      </c>
      <c r="BE361" t="str">
        <f ca="1">IF($E360="","",IF($F361="",BE360,IF(AND($M361=1,BE$9&gt;$B$9),"",IF(AND($M361=1,BE$9&lt;=$B$9),LOOKUP(BE$9,$A$12:$A$111,$B$12:$B$111),IF(AND($H361=-1,BF$9=$R360),"",IF($H361=-1,BF360,IF(AND($H361=1,BD$9=$R360),$J361,IF($H361=1,BE360,""))))))))</f>
        <v/>
      </c>
      <c r="BF361" t="str">
        <f ca="1">IF($E360="","",IF($F361="",BF360,IF(AND($M361=1,BF$9&gt;$B$9),"",IF(AND($M361=1,BF$9&lt;=$B$9),LOOKUP(BF$9,$A$12:$A$111,$B$12:$B$111),IF(AND($H361=-1,BG$9=$R360),"",IF($H361=-1,BG360,IF(AND($H361=1,BE$9=$R360),$J361,IF($H361=1,BF360,""))))))))</f>
        <v/>
      </c>
      <c r="BG361" t="str">
        <f ca="1">IF($E360="","",IF($F361="",BG360,IF(AND($M361=1,BG$9&gt;$B$9),"",IF(AND($M361=1,BG$9&lt;=$B$9),LOOKUP(BG$9,$A$12:$A$111,$B$12:$B$111),IF(AND($H361=-1,BH$9=$R360),"",IF($H361=-1,BH360,IF(AND($H361=1,BF$9=$R360),$J361,IF($H361=1,BG360,""))))))))</f>
        <v/>
      </c>
      <c r="BH361" t="str">
        <f ca="1">IF($E360="","",IF($F361="",BH360,IF(AND($M361=1,BH$9&gt;$B$9),"",IF(AND($M361=1,BH$9&lt;=$B$9),LOOKUP(BH$9,$A$12:$A$111,$B$12:$B$111),IF(AND($H361=-1,BI$9=$R360),"",IF($H361=-1,BI360,IF(AND($H361=1,BG$9=$R360),$J361,IF($H361=1,BH360,""))))))))</f>
        <v/>
      </c>
      <c r="BI361" t="str">
        <f ca="1">IF($E360="","",IF($F361="",BI360,IF(AND($M361=1,BI$9&gt;$B$9),"",IF(AND($M361=1,BI$9&lt;=$B$9),LOOKUP(BI$9,$A$12:$A$111,$B$12:$B$111),IF(AND($H361=-1,BJ$9=$R360),"",IF($H361=-1,BJ360,IF(AND($H361=1,BH$9=$R360),$J361,IF($H361=1,BI360,""))))))))</f>
        <v/>
      </c>
      <c r="BJ361" t="str">
        <f ca="1">IF($E360="","",IF($F361="",BJ360,IF(AND($M361=1,BJ$9&gt;$B$9),"",IF(AND($M361=1,BJ$9&lt;=$B$9),LOOKUP(BJ$9,$A$12:$A$111,$B$12:$B$111),IF(AND($H361=-1,BK$9=$R360),"",IF($H361=-1,BK360,IF(AND($H361=1,BI$9=$R360),$J361,IF($H361=1,BJ360,""))))))))</f>
        <v/>
      </c>
      <c r="BK361" t="str">
        <f ca="1">IF($E360="","",IF($F361="",BK360,IF(AND($M361=1,BK$9&gt;$B$9),"",IF(AND($M361=1,BK$9&lt;=$B$9),LOOKUP(BK$9,$A$12:$A$111,$B$12:$B$111),IF(AND($H361=-1,BL$9=$R360),"",IF($H361=-1,BL360,IF(AND($H361=1,BJ$9=$R360),$J361,IF($H361=1,BK360,""))))))))</f>
        <v/>
      </c>
      <c r="BL361" t="str">
        <f ca="1">IF($E360="","",IF($F361="",BL360,IF(AND($M361=1,BL$9&gt;$B$9),"",IF(AND($M361=1,BL$9&lt;=$B$9),LOOKUP(BL$9,$A$12:$A$111,$B$12:$B$111),IF(AND($H361=-1,BM$9=$R360),"",IF($H361=-1,BM360,IF(AND($H361=1,BK$9=$R360),$J361,IF($H361=1,BL360,""))))))))</f>
        <v/>
      </c>
      <c r="BM361" t="str">
        <f ca="1">IF($E360="","",IF($F361="",BM360,IF(AND($M361=1,BM$9&gt;$B$9),"",IF(AND($M361=1,BM$9&lt;=$B$9),LOOKUP(BM$9,$A$12:$A$111,$B$12:$B$111),IF(AND($H361=-1,BN$9=$R360),"",IF($H361=-1,BN360,IF(AND($H361=1,BL$9=$R360),$J361,IF($H361=1,BM360,""))))))))</f>
        <v/>
      </c>
      <c r="BN361" t="str">
        <f ca="1">IF($E360="","",IF($F361="",BN360,IF(AND($M361=1,BN$9&gt;$B$9),"",IF(AND($M361=1,BN$9&lt;=$B$9),LOOKUP(BN$9,$A$12:$A$111,$B$12:$B$111),IF(AND($H361=-1,BO$9=$R360),"",IF($H361=-1,BO360,IF(AND($H361=1,BM$9=$R360),$J361,IF($H361=1,BN360,""))))))))</f>
        <v/>
      </c>
      <c r="BO361" t="str">
        <f ca="1">IF($E360="","",IF($F361="",BO360,IF(AND($M361=1,BO$9&gt;$B$9),"",IF(AND($M361=1,BO$9&lt;=$B$9),LOOKUP(BO$9,$A$12:$A$111,$B$12:$B$111),IF(AND($H361=-1,BP$9=$R360),"",IF($H361=-1,BP360,IF(AND($H361=1,BN$9=$R360),$J361,IF($H361=1,BO360,""))))))))</f>
        <v/>
      </c>
      <c r="BP361" t="str">
        <f ca="1">IF($E360="","",IF($F361="",BP360,IF(AND($M361=1,BP$9&gt;$B$9),"",IF(AND($M361=1,BP$9&lt;=$B$9),LOOKUP(BP$9,$A$12:$A$111,$B$12:$B$111),IF(AND($H361=-1,BQ$9=$R360),"",IF($H361=-1,BQ360,IF(AND($H361=1,BO$9=$R360),$J361,IF($H361=1,BP360,""))))))))</f>
        <v/>
      </c>
    </row>
    <row r="362" spans="4:68" x14ac:dyDescent="0.25">
      <c r="D362" s="4">
        <v>352</v>
      </c>
      <c r="E362" s="1">
        <f t="shared" ca="1" si="48"/>
        <v>2</v>
      </c>
      <c r="F362" t="str">
        <f ca="1">IF(E361="","",IF(AND(B$3="Last",G361="Zero"),F361,IF(B$3="Last",G361,IF(AND(B$3="2nd last",G360="Zero"),F361,IF(B$3="2nd last",G360,IF(AND(B$3="Opposite",G361="Zero"),F361,IF(AND(B$3="Opposite",G361="Red"),"Black",IF(AND(B$3="Opposite",G361="Black"),"Red",IF(AND(B$3="Opposite",G361="Odd"),"Even",IF(AND(B$3="Opposite",G361="Even"),"Odd",IF(AND(B$3="Opposite",G361="High"),"Low",IF(AND(B$3="Opposite",G361="Low"),"High",IF(COUNTIF(Refs!$E$5:$I$6,B$3)=1,RevLab!B$3,"")))))))))))))</f>
        <v>Black</v>
      </c>
      <c r="G362" t="str">
        <f ca="1">IF(E362="","",IF(B$2="Red/Black",LOOKUP(E362,Refs!D:D,Refs!F:F),IF(B$2="High/Low",LOOKUP(E362,Refs!D:D,Refs!H:H),IF(B$2="Odd/Even",LOOKUP(E362,Refs!D:D,Refs!J:J),""))))</f>
        <v>Black</v>
      </c>
      <c r="H362">
        <f t="shared" ca="1" si="49"/>
        <v>1</v>
      </c>
      <c r="I362">
        <f ca="1">IF(E361="","",IF(F362="","",IF(AND(R361&gt;1,P361+Q361&gt;=$B$4),$B$4,IF(R361=1,P361,P361+Q361))))</f>
        <v>9</v>
      </c>
      <c r="J362">
        <f t="shared" ca="1" si="50"/>
        <v>9</v>
      </c>
      <c r="K362">
        <f t="shared" ca="1" si="52"/>
        <v>-405</v>
      </c>
      <c r="L362">
        <f t="shared" ca="1" si="53"/>
        <v>86</v>
      </c>
      <c r="M362">
        <f t="shared" ca="1" si="51"/>
        <v>0</v>
      </c>
      <c r="P362">
        <f t="shared" ca="1" si="45"/>
        <v>1</v>
      </c>
      <c r="Q362">
        <f t="shared" ca="1" si="46"/>
        <v>9</v>
      </c>
      <c r="R362" s="2">
        <f t="shared" ca="1" si="47"/>
        <v>9</v>
      </c>
      <c r="S362" s="4">
        <f ca="1">IF(E361="","",IF($F362="",S361,IF($M362=1,LOOKUP(S$9,$A$12:$A$111,$B$12:$B$111),IF(AND($H362=-1,T$9=$R361),"",IF($H362=-1,T361,IF($H362=1,S361))))))</f>
        <v>1</v>
      </c>
      <c r="T362">
        <f ca="1">IF($E361="","",IF($F362="",T361,IF(AND($M362=1,T$9&gt;$B$9),"",IF(AND($M362=1,T$9&lt;=$B$9),LOOKUP(T$9,$A$12:$A$111,$B$12:$B$111),IF(AND($H362=-1,U$9=$R361),"",IF($H362=-1,U361,IF(AND($H362=1,S$9=$R361),$J362,IF($H362=1,T361,""))))))))</f>
        <v>2</v>
      </c>
      <c r="U362">
        <f ca="1">IF($E361="","",IF($F362="",U361,IF(AND($M362=1,U$9&gt;$B$9),"",IF(AND($M362=1,U$9&lt;=$B$9),LOOKUP(U$9,$A$12:$A$111,$B$12:$B$111),IF(AND($H362=-1,V$9=$R361),"",IF($H362=-1,V361,IF(AND($H362=1,T$9=$R361),$J362,IF($H362=1,U361,""))))))))</f>
        <v>3</v>
      </c>
      <c r="V362">
        <f ca="1">IF($E361="","",IF($F362="",V361,IF(AND($M362=1,V$9&gt;$B$9),"",IF(AND($M362=1,V$9&lt;=$B$9),LOOKUP(V$9,$A$12:$A$111,$B$12:$B$111),IF(AND($H362=-1,W$9=$R361),"",IF($H362=-1,W361,IF(AND($H362=1,U$9=$R361),$J362,IF($H362=1,V361,""))))))))</f>
        <v>4</v>
      </c>
      <c r="W362">
        <f ca="1">IF($E361="","",IF($F362="",W361,IF(AND($M362=1,W$9&gt;$B$9),"",IF(AND($M362=1,W$9&lt;=$B$9),LOOKUP(W$9,$A$12:$A$111,$B$12:$B$111),IF(AND($H362=-1,X$9=$R361),"",IF($H362=-1,X361,IF(AND($H362=1,V$9=$R361),$J362,IF($H362=1,W361,""))))))))</f>
        <v>5</v>
      </c>
      <c r="X362">
        <f ca="1">IF($E361="","",IF($F362="",X361,IF(AND($M362=1,X$9&gt;$B$9),"",IF(AND($M362=1,X$9&lt;=$B$9),LOOKUP(X$9,$A$12:$A$111,$B$12:$B$111),IF(AND($H362=-1,Y$9=$R361),"",IF($H362=-1,Y361,IF(AND($H362=1,W$9=$R361),$J362,IF($H362=1,X361,""))))))))</f>
        <v>6</v>
      </c>
      <c r="Y362">
        <f ca="1">IF($E361="","",IF($F362="",Y361,IF(AND($M362=1,Y$9&gt;$B$9),"",IF(AND($M362=1,Y$9&lt;=$B$9),LOOKUP(Y$9,$A$12:$A$111,$B$12:$B$111),IF(AND($H362=-1,Z$9=$R361),"",IF($H362=-1,Z361,IF(AND($H362=1,X$9=$R361),$J362,IF($H362=1,Y361,""))))))))</f>
        <v>7</v>
      </c>
      <c r="Z362">
        <f ca="1">IF($E361="","",IF($F362="",Z361,IF(AND($M362=1,Z$9&gt;$B$9),"",IF(AND($M362=1,Z$9&lt;=$B$9),LOOKUP(Z$9,$A$12:$A$111,$B$12:$B$111),IF(AND($H362=-1,AA$9=$R361),"",IF($H362=-1,AA361,IF(AND($H362=1,Y$9=$R361),$J362,IF($H362=1,Z361,""))))))))</f>
        <v>8</v>
      </c>
      <c r="AA362">
        <f ca="1">IF($E361="","",IF($F362="",AA361,IF(AND($M362=1,AA$9&gt;$B$9),"",IF(AND($M362=1,AA$9&lt;=$B$9),LOOKUP(AA$9,$A$12:$A$111,$B$12:$B$111),IF(AND($H362=-1,AB$9=$R361),"",IF($H362=-1,AB361,IF(AND($H362=1,Z$9=$R361),$J362,IF($H362=1,AA361,""))))))))</f>
        <v>9</v>
      </c>
      <c r="AB362" t="str">
        <f ca="1">IF($E361="","",IF($F362="",AB361,IF(AND($M362=1,AB$9&gt;$B$9),"",IF(AND($M362=1,AB$9&lt;=$B$9),LOOKUP(AB$9,$A$12:$A$111,$B$12:$B$111),IF(AND($H362=-1,AC$9=$R361),"",IF($H362=-1,AC361,IF(AND($H362=1,AA$9=$R361),$J362,IF($H362=1,AB361,""))))))))</f>
        <v/>
      </c>
      <c r="AC362" t="str">
        <f ca="1">IF($E361="","",IF($F362="",AC361,IF(AND($M362=1,AC$9&gt;$B$9),"",IF(AND($M362=1,AC$9&lt;=$B$9),LOOKUP(AC$9,$A$12:$A$111,$B$12:$B$111),IF(AND($H362=-1,AD$9=$R361),"",IF($H362=-1,AD361,IF(AND($H362=1,AB$9=$R361),$J362,IF($H362=1,AC361,""))))))))</f>
        <v/>
      </c>
      <c r="AD362" t="str">
        <f ca="1">IF($E361="","",IF($F362="",AD361,IF(AND($M362=1,AD$9&gt;$B$9),"",IF(AND($M362=1,AD$9&lt;=$B$9),LOOKUP(AD$9,$A$12:$A$111,$B$12:$B$111),IF(AND($H362=-1,AE$9=$R361),"",IF($H362=-1,AE361,IF(AND($H362=1,AC$9=$R361),$J362,IF($H362=1,AD361,""))))))))</f>
        <v/>
      </c>
      <c r="AE362" t="str">
        <f ca="1">IF($E361="","",IF($F362="",AE361,IF(AND($M362=1,AE$9&gt;$B$9),"",IF(AND($M362=1,AE$9&lt;=$B$9),LOOKUP(AE$9,$A$12:$A$111,$B$12:$B$111),IF(AND($H362=-1,AF$9=$R361),"",IF($H362=-1,AF361,IF(AND($H362=1,AD$9=$R361),$J362,IF($H362=1,AE361,""))))))))</f>
        <v/>
      </c>
      <c r="AF362" t="str">
        <f ca="1">IF($E361="","",IF($F362="",AF361,IF(AND($M362=1,AF$9&gt;$B$9),"",IF(AND($M362=1,AF$9&lt;=$B$9),LOOKUP(AF$9,$A$12:$A$111,$B$12:$B$111),IF(AND($H362=-1,AG$9=$R361),"",IF($H362=-1,AG361,IF(AND($H362=1,AE$9=$R361),$J362,IF($H362=1,AF361,""))))))))</f>
        <v/>
      </c>
      <c r="AG362" t="str">
        <f ca="1">IF($E361="","",IF($F362="",AG361,IF(AND($M362=1,AG$9&gt;$B$9),"",IF(AND($M362=1,AG$9&lt;=$B$9),LOOKUP(AG$9,$A$12:$A$111,$B$12:$B$111),IF(AND($H362=-1,AH$9=$R361),"",IF($H362=-1,AH361,IF(AND($H362=1,AF$9=$R361),$J362,IF($H362=1,AG361,""))))))))</f>
        <v/>
      </c>
      <c r="AH362" t="str">
        <f ca="1">IF($E361="","",IF($F362="",AH361,IF(AND($M362=1,AH$9&gt;$B$9),"",IF(AND($M362=1,AH$9&lt;=$B$9),LOOKUP(AH$9,$A$12:$A$111,$B$12:$B$111),IF(AND($H362=-1,AI$9=$R361),"",IF($H362=-1,AI361,IF(AND($H362=1,AG$9=$R361),$J362,IF($H362=1,AH361,""))))))))</f>
        <v/>
      </c>
      <c r="AI362" t="str">
        <f ca="1">IF($E361="","",IF($F362="",AI361,IF(AND($M362=1,AI$9&gt;$B$9),"",IF(AND($M362=1,AI$9&lt;=$B$9),LOOKUP(AI$9,$A$12:$A$111,$B$12:$B$111),IF(AND($H362=-1,AJ$9=$R361),"",IF($H362=-1,AJ361,IF(AND($H362=1,AH$9=$R361),$J362,IF($H362=1,AI361,""))))))))</f>
        <v/>
      </c>
      <c r="AJ362" t="str">
        <f ca="1">IF($E361="","",IF($F362="",AJ361,IF(AND($M362=1,AJ$9&gt;$B$9),"",IF(AND($M362=1,AJ$9&lt;=$B$9),LOOKUP(AJ$9,$A$12:$A$111,$B$12:$B$111),IF(AND($H362=-1,AK$9=$R361),"",IF($H362=-1,AK361,IF(AND($H362=1,AI$9=$R361),$J362,IF($H362=1,AJ361,""))))))))</f>
        <v/>
      </c>
      <c r="AK362" t="str">
        <f ca="1">IF($E361="","",IF($F362="",AK361,IF(AND($M362=1,AK$9&gt;$B$9),"",IF(AND($M362=1,AK$9&lt;=$B$9),LOOKUP(AK$9,$A$12:$A$111,$B$12:$B$111),IF(AND($H362=-1,AL$9=$R361),"",IF($H362=-1,AL361,IF(AND($H362=1,AJ$9=$R361),$J362,IF($H362=1,AK361,""))))))))</f>
        <v/>
      </c>
      <c r="AL362" t="str">
        <f ca="1">IF($E361="","",IF($F362="",AL361,IF(AND($M362=1,AL$9&gt;$B$9),"",IF(AND($M362=1,AL$9&lt;=$B$9),LOOKUP(AL$9,$A$12:$A$111,$B$12:$B$111),IF(AND($H362=-1,AM$9=$R361),"",IF($H362=-1,AM361,IF(AND($H362=1,AK$9=$R361),$J362,IF($H362=1,AL361,""))))))))</f>
        <v/>
      </c>
      <c r="AM362" t="str">
        <f ca="1">IF($E361="","",IF($F362="",AM361,IF(AND($M362=1,AM$9&gt;$B$9),"",IF(AND($M362=1,AM$9&lt;=$B$9),LOOKUP(AM$9,$A$12:$A$111,$B$12:$B$111),IF(AND($H362=-1,AN$9=$R361),"",IF($H362=-1,AN361,IF(AND($H362=1,AL$9=$R361),$J362,IF($H362=1,AM361,""))))))))</f>
        <v/>
      </c>
      <c r="AN362" t="str">
        <f ca="1">IF($E361="","",IF($F362="",AN361,IF(AND($M362=1,AN$9&gt;$B$9),"",IF(AND($M362=1,AN$9&lt;=$B$9),LOOKUP(AN$9,$A$12:$A$111,$B$12:$B$111),IF(AND($H362=-1,AO$9=$R361),"",IF($H362=-1,AO361,IF(AND($H362=1,AM$9=$R361),$J362,IF($H362=1,AN361,""))))))))</f>
        <v/>
      </c>
      <c r="AO362" t="str">
        <f ca="1">IF($E361="","",IF($F362="",AO361,IF(AND($M362=1,AO$9&gt;$B$9),"",IF(AND($M362=1,AO$9&lt;=$B$9),LOOKUP(AO$9,$A$12:$A$111,$B$12:$B$111),IF(AND($H362=-1,AP$9=$R361),"",IF($H362=-1,AP361,IF(AND($H362=1,AN$9=$R361),$J362,IF($H362=1,AO361,""))))))))</f>
        <v/>
      </c>
      <c r="AP362" t="str">
        <f ca="1">IF($E361="","",IF($F362="",AP361,IF(AND($M362=1,AP$9&gt;$B$9),"",IF(AND($M362=1,AP$9&lt;=$B$9),LOOKUP(AP$9,$A$12:$A$111,$B$12:$B$111),IF(AND($H362=-1,AQ$9=$R361),"",IF($H362=-1,AQ361,IF(AND($H362=1,AO$9=$R361),$J362,IF($H362=1,AP361,""))))))))</f>
        <v/>
      </c>
      <c r="AQ362" t="str">
        <f ca="1">IF($E361="","",IF($F362="",AQ361,IF(AND($M362=1,AQ$9&gt;$B$9),"",IF(AND($M362=1,AQ$9&lt;=$B$9),LOOKUP(AQ$9,$A$12:$A$111,$B$12:$B$111),IF(AND($H362=-1,AR$9=$R361),"",IF($H362=-1,AR361,IF(AND($H362=1,AP$9=$R361),$J362,IF($H362=1,AQ361,""))))))))</f>
        <v/>
      </c>
      <c r="AR362" t="str">
        <f ca="1">IF($E361="","",IF($F362="",AR361,IF(AND($M362=1,AR$9&gt;$B$9),"",IF(AND($M362=1,AR$9&lt;=$B$9),LOOKUP(AR$9,$A$12:$A$111,$B$12:$B$111),IF(AND($H362=-1,AS$9=$R361),"",IF($H362=-1,AS361,IF(AND($H362=1,AQ$9=$R361),$J362,IF($H362=1,AR361,""))))))))</f>
        <v/>
      </c>
      <c r="AS362" t="str">
        <f ca="1">IF($E361="","",IF($F362="",AS361,IF(AND($M362=1,AS$9&gt;$B$9),"",IF(AND($M362=1,AS$9&lt;=$B$9),LOOKUP(AS$9,$A$12:$A$111,$B$12:$B$111),IF(AND($H362=-1,AT$9=$R361),"",IF($H362=-1,AT361,IF(AND($H362=1,AR$9=$R361),$J362,IF($H362=1,AS361,""))))))))</f>
        <v/>
      </c>
      <c r="AT362" t="str">
        <f ca="1">IF($E361="","",IF($F362="",AT361,IF(AND($M362=1,AT$9&gt;$B$9),"",IF(AND($M362=1,AT$9&lt;=$B$9),LOOKUP(AT$9,$A$12:$A$111,$B$12:$B$111),IF(AND($H362=-1,AU$9=$R361),"",IF($H362=-1,AU361,IF(AND($H362=1,AS$9=$R361),$J362,IF($H362=1,AT361,""))))))))</f>
        <v/>
      </c>
      <c r="AU362" t="str">
        <f ca="1">IF($E361="","",IF($F362="",AU361,IF(AND($M362=1,AU$9&gt;$B$9),"",IF(AND($M362=1,AU$9&lt;=$B$9),LOOKUP(AU$9,$A$12:$A$111,$B$12:$B$111),IF(AND($H362=-1,AV$9=$R361),"",IF($H362=-1,AV361,IF(AND($H362=1,AT$9=$R361),$J362,IF($H362=1,AU361,""))))))))</f>
        <v/>
      </c>
      <c r="AV362" t="str">
        <f ca="1">IF($E361="","",IF($F362="",AV361,IF(AND($M362=1,AV$9&gt;$B$9),"",IF(AND($M362=1,AV$9&lt;=$B$9),LOOKUP(AV$9,$A$12:$A$111,$B$12:$B$111),IF(AND($H362=-1,AW$9=$R361),"",IF($H362=-1,AW361,IF(AND($H362=1,AU$9=$R361),$J362,IF($H362=1,AV361,""))))))))</f>
        <v/>
      </c>
      <c r="AW362" t="str">
        <f ca="1">IF($E361="","",IF($F362="",AW361,IF(AND($M362=1,AW$9&gt;$B$9),"",IF(AND($M362=1,AW$9&lt;=$B$9),LOOKUP(AW$9,$A$12:$A$111,$B$12:$B$111),IF(AND($H362=-1,AX$9=$R361),"",IF($H362=-1,AX361,IF(AND($H362=1,AV$9=$R361),$J362,IF($H362=1,AW361,""))))))))</f>
        <v/>
      </c>
      <c r="AX362" t="str">
        <f ca="1">IF($E361="","",IF($F362="",AX361,IF(AND($M362=1,AX$9&gt;$B$9),"",IF(AND($M362=1,AX$9&lt;=$B$9),LOOKUP(AX$9,$A$12:$A$111,$B$12:$B$111),IF(AND($H362=-1,AY$9=$R361),"",IF($H362=-1,AY361,IF(AND($H362=1,AW$9=$R361),$J362,IF($H362=1,AX361,""))))))))</f>
        <v/>
      </c>
      <c r="AY362" t="str">
        <f ca="1">IF($E361="","",IF($F362="",AY361,IF(AND($M362=1,AY$9&gt;$B$9),"",IF(AND($M362=1,AY$9&lt;=$B$9),LOOKUP(AY$9,$A$12:$A$111,$B$12:$B$111),IF(AND($H362=-1,AZ$9=$R361),"",IF($H362=-1,AZ361,IF(AND($H362=1,AX$9=$R361),$J362,IF($H362=1,AY361,""))))))))</f>
        <v/>
      </c>
      <c r="AZ362" t="str">
        <f ca="1">IF($E361="","",IF($F362="",AZ361,IF(AND($M362=1,AZ$9&gt;$B$9),"",IF(AND($M362=1,AZ$9&lt;=$B$9),LOOKUP(AZ$9,$A$12:$A$111,$B$12:$B$111),IF(AND($H362=-1,BA$9=$R361),"",IF($H362=-1,BA361,IF(AND($H362=1,AY$9=$R361),$J362,IF($H362=1,AZ361,""))))))))</f>
        <v/>
      </c>
      <c r="BA362" t="str">
        <f ca="1">IF($E361="","",IF($F362="",BA361,IF(AND($M362=1,BA$9&gt;$B$9),"",IF(AND($M362=1,BA$9&lt;=$B$9),LOOKUP(BA$9,$A$12:$A$111,$B$12:$B$111),IF(AND($H362=-1,BB$9=$R361),"",IF($H362=-1,BB361,IF(AND($H362=1,AZ$9=$R361),$J362,IF($H362=1,BA361,""))))))))</f>
        <v/>
      </c>
      <c r="BB362" t="str">
        <f ca="1">IF($E361="","",IF($F362="",BB361,IF(AND($M362=1,BB$9&gt;$B$9),"",IF(AND($M362=1,BB$9&lt;=$B$9),LOOKUP(BB$9,$A$12:$A$111,$B$12:$B$111),IF(AND($H362=-1,BC$9=$R361),"",IF($H362=-1,BC361,IF(AND($H362=1,BA$9=$R361),$J362,IF($H362=1,BB361,""))))))))</f>
        <v/>
      </c>
      <c r="BC362" t="str">
        <f ca="1">IF($E361="","",IF($F362="",BC361,IF(AND($M362=1,BC$9&gt;$B$9),"",IF(AND($M362=1,BC$9&lt;=$B$9),LOOKUP(BC$9,$A$12:$A$111,$B$12:$B$111),IF(AND($H362=-1,BD$9=$R361),"",IF($H362=-1,BD361,IF(AND($H362=1,BB$9=$R361),$J362,IF($H362=1,BC361,""))))))))</f>
        <v/>
      </c>
      <c r="BD362" t="str">
        <f ca="1">IF($E361="","",IF($F362="",BD361,IF(AND($M362=1,BD$9&gt;$B$9),"",IF(AND($M362=1,BD$9&lt;=$B$9),LOOKUP(BD$9,$A$12:$A$111,$B$12:$B$111),IF(AND($H362=-1,BE$9=$R361),"",IF($H362=-1,BE361,IF(AND($H362=1,BC$9=$R361),$J362,IF($H362=1,BD361,""))))))))</f>
        <v/>
      </c>
      <c r="BE362" t="str">
        <f ca="1">IF($E361="","",IF($F362="",BE361,IF(AND($M362=1,BE$9&gt;$B$9),"",IF(AND($M362=1,BE$9&lt;=$B$9),LOOKUP(BE$9,$A$12:$A$111,$B$12:$B$111),IF(AND($H362=-1,BF$9=$R361),"",IF($H362=-1,BF361,IF(AND($H362=1,BD$9=$R361),$J362,IF($H362=1,BE361,""))))))))</f>
        <v/>
      </c>
      <c r="BF362" t="str">
        <f ca="1">IF($E361="","",IF($F362="",BF361,IF(AND($M362=1,BF$9&gt;$B$9),"",IF(AND($M362=1,BF$9&lt;=$B$9),LOOKUP(BF$9,$A$12:$A$111,$B$12:$B$111),IF(AND($H362=-1,BG$9=$R361),"",IF($H362=-1,BG361,IF(AND($H362=1,BE$9=$R361),$J362,IF($H362=1,BF361,""))))))))</f>
        <v/>
      </c>
      <c r="BG362" t="str">
        <f ca="1">IF($E361="","",IF($F362="",BG361,IF(AND($M362=1,BG$9&gt;$B$9),"",IF(AND($M362=1,BG$9&lt;=$B$9),LOOKUP(BG$9,$A$12:$A$111,$B$12:$B$111),IF(AND($H362=-1,BH$9=$R361),"",IF($H362=-1,BH361,IF(AND($H362=1,BF$9=$R361),$J362,IF($H362=1,BG361,""))))))))</f>
        <v/>
      </c>
      <c r="BH362" t="str">
        <f ca="1">IF($E361="","",IF($F362="",BH361,IF(AND($M362=1,BH$9&gt;$B$9),"",IF(AND($M362=1,BH$9&lt;=$B$9),LOOKUP(BH$9,$A$12:$A$111,$B$12:$B$111),IF(AND($H362=-1,BI$9=$R361),"",IF($H362=-1,BI361,IF(AND($H362=1,BG$9=$R361),$J362,IF($H362=1,BH361,""))))))))</f>
        <v/>
      </c>
      <c r="BI362" t="str">
        <f ca="1">IF($E361="","",IF($F362="",BI361,IF(AND($M362=1,BI$9&gt;$B$9),"",IF(AND($M362=1,BI$9&lt;=$B$9),LOOKUP(BI$9,$A$12:$A$111,$B$12:$B$111),IF(AND($H362=-1,BJ$9=$R361),"",IF($H362=-1,BJ361,IF(AND($H362=1,BH$9=$R361),$J362,IF($H362=1,BI361,""))))))))</f>
        <v/>
      </c>
      <c r="BJ362" t="str">
        <f ca="1">IF($E361="","",IF($F362="",BJ361,IF(AND($M362=1,BJ$9&gt;$B$9),"",IF(AND($M362=1,BJ$9&lt;=$B$9),LOOKUP(BJ$9,$A$12:$A$111,$B$12:$B$111),IF(AND($H362=-1,BK$9=$R361),"",IF($H362=-1,BK361,IF(AND($H362=1,BI$9=$R361),$J362,IF($H362=1,BJ361,""))))))))</f>
        <v/>
      </c>
      <c r="BK362" t="str">
        <f ca="1">IF($E361="","",IF($F362="",BK361,IF(AND($M362=1,BK$9&gt;$B$9),"",IF(AND($M362=1,BK$9&lt;=$B$9),LOOKUP(BK$9,$A$12:$A$111,$B$12:$B$111),IF(AND($H362=-1,BL$9=$R361),"",IF($H362=-1,BL361,IF(AND($H362=1,BJ$9=$R361),$J362,IF($H362=1,BK361,""))))))))</f>
        <v/>
      </c>
      <c r="BL362" t="str">
        <f ca="1">IF($E361="","",IF($F362="",BL361,IF(AND($M362=1,BL$9&gt;$B$9),"",IF(AND($M362=1,BL$9&lt;=$B$9),LOOKUP(BL$9,$A$12:$A$111,$B$12:$B$111),IF(AND($H362=-1,BM$9=$R361),"",IF($H362=-1,BM361,IF(AND($H362=1,BK$9=$R361),$J362,IF($H362=1,BL361,""))))))))</f>
        <v/>
      </c>
      <c r="BM362" t="str">
        <f ca="1">IF($E361="","",IF($F362="",BM361,IF(AND($M362=1,BM$9&gt;$B$9),"",IF(AND($M362=1,BM$9&lt;=$B$9),LOOKUP(BM$9,$A$12:$A$111,$B$12:$B$111),IF(AND($H362=-1,BN$9=$R361),"",IF($H362=-1,BN361,IF(AND($H362=1,BL$9=$R361),$J362,IF($H362=1,BM361,""))))))))</f>
        <v/>
      </c>
      <c r="BN362" t="str">
        <f ca="1">IF($E361="","",IF($F362="",BN361,IF(AND($M362=1,BN$9&gt;$B$9),"",IF(AND($M362=1,BN$9&lt;=$B$9),LOOKUP(BN$9,$A$12:$A$111,$B$12:$B$111),IF(AND($H362=-1,BO$9=$R361),"",IF($H362=-1,BO361,IF(AND($H362=1,BM$9=$R361),$J362,IF($H362=1,BN361,""))))))))</f>
        <v/>
      </c>
      <c r="BO362" t="str">
        <f ca="1">IF($E361="","",IF($F362="",BO361,IF(AND($M362=1,BO$9&gt;$B$9),"",IF(AND($M362=1,BO$9&lt;=$B$9),LOOKUP(BO$9,$A$12:$A$111,$B$12:$B$111),IF(AND($H362=-1,BP$9=$R361),"",IF($H362=-1,BP361,IF(AND($H362=1,BN$9=$R361),$J362,IF($H362=1,BO361,""))))))))</f>
        <v/>
      </c>
      <c r="BP362" t="str">
        <f ca="1">IF($E361="","",IF($F362="",BP361,IF(AND($M362=1,BP$9&gt;$B$9),"",IF(AND($M362=1,BP$9&lt;=$B$9),LOOKUP(BP$9,$A$12:$A$111,$B$12:$B$111),IF(AND($H362=-1,BQ$9=$R361),"",IF($H362=-1,BQ361,IF(AND($H362=1,BO$9=$R361),$J362,IF($H362=1,BP361,""))))))))</f>
        <v/>
      </c>
    </row>
    <row r="363" spans="4:68" x14ac:dyDescent="0.25">
      <c r="D363" s="4">
        <v>353</v>
      </c>
      <c r="E363" s="1">
        <f t="shared" ca="1" si="48"/>
        <v>11</v>
      </c>
      <c r="F363" t="str">
        <f ca="1">IF(E362="","",IF(AND(B$3="Last",G362="Zero"),F362,IF(B$3="Last",G362,IF(AND(B$3="2nd last",G361="Zero"),F362,IF(B$3="2nd last",G361,IF(AND(B$3="Opposite",G362="Zero"),F362,IF(AND(B$3="Opposite",G362="Red"),"Black",IF(AND(B$3="Opposite",G362="Black"),"Red",IF(AND(B$3="Opposite",G362="Odd"),"Even",IF(AND(B$3="Opposite",G362="Even"),"Odd",IF(AND(B$3="Opposite",G362="High"),"Low",IF(AND(B$3="Opposite",G362="Low"),"High",IF(COUNTIF(Refs!$E$5:$I$6,B$3)=1,RevLab!B$3,"")))))))))))))</f>
        <v>Black</v>
      </c>
      <c r="G363" t="str">
        <f ca="1">IF(E363="","",IF(B$2="Red/Black",LOOKUP(E363,Refs!D:D,Refs!F:F),IF(B$2="High/Low",LOOKUP(E363,Refs!D:D,Refs!H:H),IF(B$2="Odd/Even",LOOKUP(E363,Refs!D:D,Refs!J:J),""))))</f>
        <v>Black</v>
      </c>
      <c r="H363">
        <f t="shared" ca="1" si="49"/>
        <v>1</v>
      </c>
      <c r="I363">
        <f ca="1">IF(E362="","",IF(F363="","",IF(AND(R362&gt;1,P362+Q362&gt;=$B$4),$B$4,IF(R362=1,P362,P362+Q362))))</f>
        <v>10</v>
      </c>
      <c r="J363">
        <f t="shared" ca="1" si="50"/>
        <v>10</v>
      </c>
      <c r="K363">
        <f t="shared" ca="1" si="52"/>
        <v>-395</v>
      </c>
      <c r="L363">
        <f t="shared" ca="1" si="53"/>
        <v>86</v>
      </c>
      <c r="M363">
        <f t="shared" ca="1" si="51"/>
        <v>0</v>
      </c>
      <c r="P363">
        <f t="shared" ca="1" si="45"/>
        <v>1</v>
      </c>
      <c r="Q363">
        <f t="shared" ca="1" si="46"/>
        <v>10</v>
      </c>
      <c r="R363" s="2">
        <f t="shared" ca="1" si="47"/>
        <v>10</v>
      </c>
      <c r="S363" s="4">
        <f ca="1">IF(E362="","",IF($F363="",S362,IF($M363=1,LOOKUP(S$9,$A$12:$A$111,$B$12:$B$111),IF(AND($H363=-1,T$9=$R362),"",IF($H363=-1,T362,IF($H363=1,S362))))))</f>
        <v>1</v>
      </c>
      <c r="T363">
        <f ca="1">IF($E362="","",IF($F363="",T362,IF(AND($M363=1,T$9&gt;$B$9),"",IF(AND($M363=1,T$9&lt;=$B$9),LOOKUP(T$9,$A$12:$A$111,$B$12:$B$111),IF(AND($H363=-1,U$9=$R362),"",IF($H363=-1,U362,IF(AND($H363=1,S$9=$R362),$J363,IF($H363=1,T362,""))))))))</f>
        <v>2</v>
      </c>
      <c r="U363">
        <f ca="1">IF($E362="","",IF($F363="",U362,IF(AND($M363=1,U$9&gt;$B$9),"",IF(AND($M363=1,U$9&lt;=$B$9),LOOKUP(U$9,$A$12:$A$111,$B$12:$B$111),IF(AND($H363=-1,V$9=$R362),"",IF($H363=-1,V362,IF(AND($H363=1,T$9=$R362),$J363,IF($H363=1,U362,""))))))))</f>
        <v>3</v>
      </c>
      <c r="V363">
        <f ca="1">IF($E362="","",IF($F363="",V362,IF(AND($M363=1,V$9&gt;$B$9),"",IF(AND($M363=1,V$9&lt;=$B$9),LOOKUP(V$9,$A$12:$A$111,$B$12:$B$111),IF(AND($H363=-1,W$9=$R362),"",IF($H363=-1,W362,IF(AND($H363=1,U$9=$R362),$J363,IF($H363=1,V362,""))))))))</f>
        <v>4</v>
      </c>
      <c r="W363">
        <f ca="1">IF($E362="","",IF($F363="",W362,IF(AND($M363=1,W$9&gt;$B$9),"",IF(AND($M363=1,W$9&lt;=$B$9),LOOKUP(W$9,$A$12:$A$111,$B$12:$B$111),IF(AND($H363=-1,X$9=$R362),"",IF($H363=-1,X362,IF(AND($H363=1,V$9=$R362),$J363,IF($H363=1,W362,""))))))))</f>
        <v>5</v>
      </c>
      <c r="X363">
        <f ca="1">IF($E362="","",IF($F363="",X362,IF(AND($M363=1,X$9&gt;$B$9),"",IF(AND($M363=1,X$9&lt;=$B$9),LOOKUP(X$9,$A$12:$A$111,$B$12:$B$111),IF(AND($H363=-1,Y$9=$R362),"",IF($H363=-1,Y362,IF(AND($H363=1,W$9=$R362),$J363,IF($H363=1,X362,""))))))))</f>
        <v>6</v>
      </c>
      <c r="Y363">
        <f ca="1">IF($E362="","",IF($F363="",Y362,IF(AND($M363=1,Y$9&gt;$B$9),"",IF(AND($M363=1,Y$9&lt;=$B$9),LOOKUP(Y$9,$A$12:$A$111,$B$12:$B$111),IF(AND($H363=-1,Z$9=$R362),"",IF($H363=-1,Z362,IF(AND($H363=1,X$9=$R362),$J363,IF($H363=1,Y362,""))))))))</f>
        <v>7</v>
      </c>
      <c r="Z363">
        <f ca="1">IF($E362="","",IF($F363="",Z362,IF(AND($M363=1,Z$9&gt;$B$9),"",IF(AND($M363=1,Z$9&lt;=$B$9),LOOKUP(Z$9,$A$12:$A$111,$B$12:$B$111),IF(AND($H363=-1,AA$9=$R362),"",IF($H363=-1,AA362,IF(AND($H363=1,Y$9=$R362),$J363,IF($H363=1,Z362,""))))))))</f>
        <v>8</v>
      </c>
      <c r="AA363">
        <f ca="1">IF($E362="","",IF($F363="",AA362,IF(AND($M363=1,AA$9&gt;$B$9),"",IF(AND($M363=1,AA$9&lt;=$B$9),LOOKUP(AA$9,$A$12:$A$111,$B$12:$B$111),IF(AND($H363=-1,AB$9=$R362),"",IF($H363=-1,AB362,IF(AND($H363=1,Z$9=$R362),$J363,IF($H363=1,AA362,""))))))))</f>
        <v>9</v>
      </c>
      <c r="AB363">
        <f ca="1">IF($E362="","",IF($F363="",AB362,IF(AND($M363=1,AB$9&gt;$B$9),"",IF(AND($M363=1,AB$9&lt;=$B$9),LOOKUP(AB$9,$A$12:$A$111,$B$12:$B$111),IF(AND($H363=-1,AC$9=$R362),"",IF($H363=-1,AC362,IF(AND($H363=1,AA$9=$R362),$J363,IF($H363=1,AB362,""))))))))</f>
        <v>10</v>
      </c>
      <c r="AC363" t="str">
        <f ca="1">IF($E362="","",IF($F363="",AC362,IF(AND($M363=1,AC$9&gt;$B$9),"",IF(AND($M363=1,AC$9&lt;=$B$9),LOOKUP(AC$9,$A$12:$A$111,$B$12:$B$111),IF(AND($H363=-1,AD$9=$R362),"",IF($H363=-1,AD362,IF(AND($H363=1,AB$9=$R362),$J363,IF($H363=1,AC362,""))))))))</f>
        <v/>
      </c>
      <c r="AD363" t="str">
        <f ca="1">IF($E362="","",IF($F363="",AD362,IF(AND($M363=1,AD$9&gt;$B$9),"",IF(AND($M363=1,AD$9&lt;=$B$9),LOOKUP(AD$9,$A$12:$A$111,$B$12:$B$111),IF(AND($H363=-1,AE$9=$R362),"",IF($H363=-1,AE362,IF(AND($H363=1,AC$9=$R362),$J363,IF($H363=1,AD362,""))))))))</f>
        <v/>
      </c>
      <c r="AE363" t="str">
        <f ca="1">IF($E362="","",IF($F363="",AE362,IF(AND($M363=1,AE$9&gt;$B$9),"",IF(AND($M363=1,AE$9&lt;=$B$9),LOOKUP(AE$9,$A$12:$A$111,$B$12:$B$111),IF(AND($H363=-1,AF$9=$R362),"",IF($H363=-1,AF362,IF(AND($H363=1,AD$9=$R362),$J363,IF($H363=1,AE362,""))))))))</f>
        <v/>
      </c>
      <c r="AF363" t="str">
        <f ca="1">IF($E362="","",IF($F363="",AF362,IF(AND($M363=1,AF$9&gt;$B$9),"",IF(AND($M363=1,AF$9&lt;=$B$9),LOOKUP(AF$9,$A$12:$A$111,$B$12:$B$111),IF(AND($H363=-1,AG$9=$R362),"",IF($H363=-1,AG362,IF(AND($H363=1,AE$9=$R362),$J363,IF($H363=1,AF362,""))))))))</f>
        <v/>
      </c>
      <c r="AG363" t="str">
        <f ca="1">IF($E362="","",IF($F363="",AG362,IF(AND($M363=1,AG$9&gt;$B$9),"",IF(AND($M363=1,AG$9&lt;=$B$9),LOOKUP(AG$9,$A$12:$A$111,$B$12:$B$111),IF(AND($H363=-1,AH$9=$R362),"",IF($H363=-1,AH362,IF(AND($H363=1,AF$9=$R362),$J363,IF($H363=1,AG362,""))))))))</f>
        <v/>
      </c>
      <c r="AH363" t="str">
        <f ca="1">IF($E362="","",IF($F363="",AH362,IF(AND($M363=1,AH$9&gt;$B$9),"",IF(AND($M363=1,AH$9&lt;=$B$9),LOOKUP(AH$9,$A$12:$A$111,$B$12:$B$111),IF(AND($H363=-1,AI$9=$R362),"",IF($H363=-1,AI362,IF(AND($H363=1,AG$9=$R362),$J363,IF($H363=1,AH362,""))))))))</f>
        <v/>
      </c>
      <c r="AI363" t="str">
        <f ca="1">IF($E362="","",IF($F363="",AI362,IF(AND($M363=1,AI$9&gt;$B$9),"",IF(AND($M363=1,AI$9&lt;=$B$9),LOOKUP(AI$9,$A$12:$A$111,$B$12:$B$111),IF(AND($H363=-1,AJ$9=$R362),"",IF($H363=-1,AJ362,IF(AND($H363=1,AH$9=$R362),$J363,IF($H363=1,AI362,""))))))))</f>
        <v/>
      </c>
      <c r="AJ363" t="str">
        <f ca="1">IF($E362="","",IF($F363="",AJ362,IF(AND($M363=1,AJ$9&gt;$B$9),"",IF(AND($M363=1,AJ$9&lt;=$B$9),LOOKUP(AJ$9,$A$12:$A$111,$B$12:$B$111),IF(AND($H363=-1,AK$9=$R362),"",IF($H363=-1,AK362,IF(AND($H363=1,AI$9=$R362),$J363,IF($H363=1,AJ362,""))))))))</f>
        <v/>
      </c>
      <c r="AK363" t="str">
        <f ca="1">IF($E362="","",IF($F363="",AK362,IF(AND($M363=1,AK$9&gt;$B$9),"",IF(AND($M363=1,AK$9&lt;=$B$9),LOOKUP(AK$9,$A$12:$A$111,$B$12:$B$111),IF(AND($H363=-1,AL$9=$R362),"",IF($H363=-1,AL362,IF(AND($H363=1,AJ$9=$R362),$J363,IF($H363=1,AK362,""))))))))</f>
        <v/>
      </c>
      <c r="AL363" t="str">
        <f ca="1">IF($E362="","",IF($F363="",AL362,IF(AND($M363=1,AL$9&gt;$B$9),"",IF(AND($M363=1,AL$9&lt;=$B$9),LOOKUP(AL$9,$A$12:$A$111,$B$12:$B$111),IF(AND($H363=-1,AM$9=$R362),"",IF($H363=-1,AM362,IF(AND($H363=1,AK$9=$R362),$J363,IF($H363=1,AL362,""))))))))</f>
        <v/>
      </c>
      <c r="AM363" t="str">
        <f ca="1">IF($E362="","",IF($F363="",AM362,IF(AND($M363=1,AM$9&gt;$B$9),"",IF(AND($M363=1,AM$9&lt;=$B$9),LOOKUP(AM$9,$A$12:$A$111,$B$12:$B$111),IF(AND($H363=-1,AN$9=$R362),"",IF($H363=-1,AN362,IF(AND($H363=1,AL$9=$R362),$J363,IF($H363=1,AM362,""))))))))</f>
        <v/>
      </c>
      <c r="AN363" t="str">
        <f ca="1">IF($E362="","",IF($F363="",AN362,IF(AND($M363=1,AN$9&gt;$B$9),"",IF(AND($M363=1,AN$9&lt;=$B$9),LOOKUP(AN$9,$A$12:$A$111,$B$12:$B$111),IF(AND($H363=-1,AO$9=$R362),"",IF($H363=-1,AO362,IF(AND($H363=1,AM$9=$R362),$J363,IF($H363=1,AN362,""))))))))</f>
        <v/>
      </c>
      <c r="AO363" t="str">
        <f ca="1">IF($E362="","",IF($F363="",AO362,IF(AND($M363=1,AO$9&gt;$B$9),"",IF(AND($M363=1,AO$9&lt;=$B$9),LOOKUP(AO$9,$A$12:$A$111,$B$12:$B$111),IF(AND($H363=-1,AP$9=$R362),"",IF($H363=-1,AP362,IF(AND($H363=1,AN$9=$R362),$J363,IF($H363=1,AO362,""))))))))</f>
        <v/>
      </c>
      <c r="AP363" t="str">
        <f ca="1">IF($E362="","",IF($F363="",AP362,IF(AND($M363=1,AP$9&gt;$B$9),"",IF(AND($M363=1,AP$9&lt;=$B$9),LOOKUP(AP$9,$A$12:$A$111,$B$12:$B$111),IF(AND($H363=-1,AQ$9=$R362),"",IF($H363=-1,AQ362,IF(AND($H363=1,AO$9=$R362),$J363,IF($H363=1,AP362,""))))))))</f>
        <v/>
      </c>
      <c r="AQ363" t="str">
        <f ca="1">IF($E362="","",IF($F363="",AQ362,IF(AND($M363=1,AQ$9&gt;$B$9),"",IF(AND($M363=1,AQ$9&lt;=$B$9),LOOKUP(AQ$9,$A$12:$A$111,$B$12:$B$111),IF(AND($H363=-1,AR$9=$R362),"",IF($H363=-1,AR362,IF(AND($H363=1,AP$9=$R362),$J363,IF($H363=1,AQ362,""))))))))</f>
        <v/>
      </c>
      <c r="AR363" t="str">
        <f ca="1">IF($E362="","",IF($F363="",AR362,IF(AND($M363=1,AR$9&gt;$B$9),"",IF(AND($M363=1,AR$9&lt;=$B$9),LOOKUP(AR$9,$A$12:$A$111,$B$12:$B$111),IF(AND($H363=-1,AS$9=$R362),"",IF($H363=-1,AS362,IF(AND($H363=1,AQ$9=$R362),$J363,IF($H363=1,AR362,""))))))))</f>
        <v/>
      </c>
      <c r="AS363" t="str">
        <f ca="1">IF($E362="","",IF($F363="",AS362,IF(AND($M363=1,AS$9&gt;$B$9),"",IF(AND($M363=1,AS$9&lt;=$B$9),LOOKUP(AS$9,$A$12:$A$111,$B$12:$B$111),IF(AND($H363=-1,AT$9=$R362),"",IF($H363=-1,AT362,IF(AND($H363=1,AR$9=$R362),$J363,IF($H363=1,AS362,""))))))))</f>
        <v/>
      </c>
      <c r="AT363" t="str">
        <f ca="1">IF($E362="","",IF($F363="",AT362,IF(AND($M363=1,AT$9&gt;$B$9),"",IF(AND($M363=1,AT$9&lt;=$B$9),LOOKUP(AT$9,$A$12:$A$111,$B$12:$B$111),IF(AND($H363=-1,AU$9=$R362),"",IF($H363=-1,AU362,IF(AND($H363=1,AS$9=$R362),$J363,IF($H363=1,AT362,""))))))))</f>
        <v/>
      </c>
      <c r="AU363" t="str">
        <f ca="1">IF($E362="","",IF($F363="",AU362,IF(AND($M363=1,AU$9&gt;$B$9),"",IF(AND($M363=1,AU$9&lt;=$B$9),LOOKUP(AU$9,$A$12:$A$111,$B$12:$B$111),IF(AND($H363=-1,AV$9=$R362),"",IF($H363=-1,AV362,IF(AND($H363=1,AT$9=$R362),$J363,IF($H363=1,AU362,""))))))))</f>
        <v/>
      </c>
      <c r="AV363" t="str">
        <f ca="1">IF($E362="","",IF($F363="",AV362,IF(AND($M363=1,AV$9&gt;$B$9),"",IF(AND($M363=1,AV$9&lt;=$B$9),LOOKUP(AV$9,$A$12:$A$111,$B$12:$B$111),IF(AND($H363=-1,AW$9=$R362),"",IF($H363=-1,AW362,IF(AND($H363=1,AU$9=$R362),$J363,IF($H363=1,AV362,""))))))))</f>
        <v/>
      </c>
      <c r="AW363" t="str">
        <f ca="1">IF($E362="","",IF($F363="",AW362,IF(AND($M363=1,AW$9&gt;$B$9),"",IF(AND($M363=1,AW$9&lt;=$B$9),LOOKUP(AW$9,$A$12:$A$111,$B$12:$B$111),IF(AND($H363=-1,AX$9=$R362),"",IF($H363=-1,AX362,IF(AND($H363=1,AV$9=$R362),$J363,IF($H363=1,AW362,""))))))))</f>
        <v/>
      </c>
      <c r="AX363" t="str">
        <f ca="1">IF($E362="","",IF($F363="",AX362,IF(AND($M363=1,AX$9&gt;$B$9),"",IF(AND($M363=1,AX$9&lt;=$B$9),LOOKUP(AX$9,$A$12:$A$111,$B$12:$B$111),IF(AND($H363=-1,AY$9=$R362),"",IF($H363=-1,AY362,IF(AND($H363=1,AW$9=$R362),$J363,IF($H363=1,AX362,""))))))))</f>
        <v/>
      </c>
      <c r="AY363" t="str">
        <f ca="1">IF($E362="","",IF($F363="",AY362,IF(AND($M363=1,AY$9&gt;$B$9),"",IF(AND($M363=1,AY$9&lt;=$B$9),LOOKUP(AY$9,$A$12:$A$111,$B$12:$B$111),IF(AND($H363=-1,AZ$9=$R362),"",IF($H363=-1,AZ362,IF(AND($H363=1,AX$9=$R362),$J363,IF($H363=1,AY362,""))))))))</f>
        <v/>
      </c>
      <c r="AZ363" t="str">
        <f ca="1">IF($E362="","",IF($F363="",AZ362,IF(AND($M363=1,AZ$9&gt;$B$9),"",IF(AND($M363=1,AZ$9&lt;=$B$9),LOOKUP(AZ$9,$A$12:$A$111,$B$12:$B$111),IF(AND($H363=-1,BA$9=$R362),"",IF($H363=-1,BA362,IF(AND($H363=1,AY$9=$R362),$J363,IF($H363=1,AZ362,""))))))))</f>
        <v/>
      </c>
      <c r="BA363" t="str">
        <f ca="1">IF($E362="","",IF($F363="",BA362,IF(AND($M363=1,BA$9&gt;$B$9),"",IF(AND($M363=1,BA$9&lt;=$B$9),LOOKUP(BA$9,$A$12:$A$111,$B$12:$B$111),IF(AND($H363=-1,BB$9=$R362),"",IF($H363=-1,BB362,IF(AND($H363=1,AZ$9=$R362),$J363,IF($H363=1,BA362,""))))))))</f>
        <v/>
      </c>
      <c r="BB363" t="str">
        <f ca="1">IF($E362="","",IF($F363="",BB362,IF(AND($M363=1,BB$9&gt;$B$9),"",IF(AND($M363=1,BB$9&lt;=$B$9),LOOKUP(BB$9,$A$12:$A$111,$B$12:$B$111),IF(AND($H363=-1,BC$9=$R362),"",IF($H363=-1,BC362,IF(AND($H363=1,BA$9=$R362),$J363,IF($H363=1,BB362,""))))))))</f>
        <v/>
      </c>
      <c r="BC363" t="str">
        <f ca="1">IF($E362="","",IF($F363="",BC362,IF(AND($M363=1,BC$9&gt;$B$9),"",IF(AND($M363=1,BC$9&lt;=$B$9),LOOKUP(BC$9,$A$12:$A$111,$B$12:$B$111),IF(AND($H363=-1,BD$9=$R362),"",IF($H363=-1,BD362,IF(AND($H363=1,BB$9=$R362),$J363,IF($H363=1,BC362,""))))))))</f>
        <v/>
      </c>
      <c r="BD363" t="str">
        <f ca="1">IF($E362="","",IF($F363="",BD362,IF(AND($M363=1,BD$9&gt;$B$9),"",IF(AND($M363=1,BD$9&lt;=$B$9),LOOKUP(BD$9,$A$12:$A$111,$B$12:$B$111),IF(AND($H363=-1,BE$9=$R362),"",IF($H363=-1,BE362,IF(AND($H363=1,BC$9=$R362),$J363,IF($H363=1,BD362,""))))))))</f>
        <v/>
      </c>
      <c r="BE363" t="str">
        <f ca="1">IF($E362="","",IF($F363="",BE362,IF(AND($M363=1,BE$9&gt;$B$9),"",IF(AND($M363=1,BE$9&lt;=$B$9),LOOKUP(BE$9,$A$12:$A$111,$B$12:$B$111),IF(AND($H363=-1,BF$9=$R362),"",IF($H363=-1,BF362,IF(AND($H363=1,BD$9=$R362),$J363,IF($H363=1,BE362,""))))))))</f>
        <v/>
      </c>
      <c r="BF363" t="str">
        <f ca="1">IF($E362="","",IF($F363="",BF362,IF(AND($M363=1,BF$9&gt;$B$9),"",IF(AND($M363=1,BF$9&lt;=$B$9),LOOKUP(BF$9,$A$12:$A$111,$B$12:$B$111),IF(AND($H363=-1,BG$9=$R362),"",IF($H363=-1,BG362,IF(AND($H363=1,BE$9=$R362),$J363,IF($H363=1,BF362,""))))))))</f>
        <v/>
      </c>
      <c r="BG363" t="str">
        <f ca="1">IF($E362="","",IF($F363="",BG362,IF(AND($M363=1,BG$9&gt;$B$9),"",IF(AND($M363=1,BG$9&lt;=$B$9),LOOKUP(BG$9,$A$12:$A$111,$B$12:$B$111),IF(AND($H363=-1,BH$9=$R362),"",IF($H363=-1,BH362,IF(AND($H363=1,BF$9=$R362),$J363,IF($H363=1,BG362,""))))))))</f>
        <v/>
      </c>
      <c r="BH363" t="str">
        <f ca="1">IF($E362="","",IF($F363="",BH362,IF(AND($M363=1,BH$9&gt;$B$9),"",IF(AND($M363=1,BH$9&lt;=$B$9),LOOKUP(BH$9,$A$12:$A$111,$B$12:$B$111),IF(AND($H363=-1,BI$9=$R362),"",IF($H363=-1,BI362,IF(AND($H363=1,BG$9=$R362),$J363,IF($H363=1,BH362,""))))))))</f>
        <v/>
      </c>
      <c r="BI363" t="str">
        <f ca="1">IF($E362="","",IF($F363="",BI362,IF(AND($M363=1,BI$9&gt;$B$9),"",IF(AND($M363=1,BI$9&lt;=$B$9),LOOKUP(BI$9,$A$12:$A$111,$B$12:$B$111),IF(AND($H363=-1,BJ$9=$R362),"",IF($H363=-1,BJ362,IF(AND($H363=1,BH$9=$R362),$J363,IF($H363=1,BI362,""))))))))</f>
        <v/>
      </c>
      <c r="BJ363" t="str">
        <f ca="1">IF($E362="","",IF($F363="",BJ362,IF(AND($M363=1,BJ$9&gt;$B$9),"",IF(AND($M363=1,BJ$9&lt;=$B$9),LOOKUP(BJ$9,$A$12:$A$111,$B$12:$B$111),IF(AND($H363=-1,BK$9=$R362),"",IF($H363=-1,BK362,IF(AND($H363=1,BI$9=$R362),$J363,IF($H363=1,BJ362,""))))))))</f>
        <v/>
      </c>
      <c r="BK363" t="str">
        <f ca="1">IF($E362="","",IF($F363="",BK362,IF(AND($M363=1,BK$9&gt;$B$9),"",IF(AND($M363=1,BK$9&lt;=$B$9),LOOKUP(BK$9,$A$12:$A$111,$B$12:$B$111),IF(AND($H363=-1,BL$9=$R362),"",IF($H363=-1,BL362,IF(AND($H363=1,BJ$9=$R362),$J363,IF($H363=1,BK362,""))))))))</f>
        <v/>
      </c>
      <c r="BL363" t="str">
        <f ca="1">IF($E362="","",IF($F363="",BL362,IF(AND($M363=1,BL$9&gt;$B$9),"",IF(AND($M363=1,BL$9&lt;=$B$9),LOOKUP(BL$9,$A$12:$A$111,$B$12:$B$111),IF(AND($H363=-1,BM$9=$R362),"",IF($H363=-1,BM362,IF(AND($H363=1,BK$9=$R362),$J363,IF($H363=1,BL362,""))))))))</f>
        <v/>
      </c>
      <c r="BM363" t="str">
        <f ca="1">IF($E362="","",IF($F363="",BM362,IF(AND($M363=1,BM$9&gt;$B$9),"",IF(AND($M363=1,BM$9&lt;=$B$9),LOOKUP(BM$9,$A$12:$A$111,$B$12:$B$111),IF(AND($H363=-1,BN$9=$R362),"",IF($H363=-1,BN362,IF(AND($H363=1,BL$9=$R362),$J363,IF($H363=1,BM362,""))))))))</f>
        <v/>
      </c>
      <c r="BN363" t="str">
        <f ca="1">IF($E362="","",IF($F363="",BN362,IF(AND($M363=1,BN$9&gt;$B$9),"",IF(AND($M363=1,BN$9&lt;=$B$9),LOOKUP(BN$9,$A$12:$A$111,$B$12:$B$111),IF(AND($H363=-1,BO$9=$R362),"",IF($H363=-1,BO362,IF(AND($H363=1,BM$9=$R362),$J363,IF($H363=1,BN362,""))))))))</f>
        <v/>
      </c>
      <c r="BO363" t="str">
        <f ca="1">IF($E362="","",IF($F363="",BO362,IF(AND($M363=1,BO$9&gt;$B$9),"",IF(AND($M363=1,BO$9&lt;=$B$9),LOOKUP(BO$9,$A$12:$A$111,$B$12:$B$111),IF(AND($H363=-1,BP$9=$R362),"",IF($H363=-1,BP362,IF(AND($H363=1,BN$9=$R362),$J363,IF($H363=1,BO362,""))))))))</f>
        <v/>
      </c>
      <c r="BP363" t="str">
        <f ca="1">IF($E362="","",IF($F363="",BP362,IF(AND($M363=1,BP$9&gt;$B$9),"",IF(AND($M363=1,BP$9&lt;=$B$9),LOOKUP(BP$9,$A$12:$A$111,$B$12:$B$111),IF(AND($H363=-1,BQ$9=$R362),"",IF($H363=-1,BQ362,IF(AND($H363=1,BO$9=$R362),$J363,IF($H363=1,BP362,""))))))))</f>
        <v/>
      </c>
    </row>
    <row r="364" spans="4:68" x14ac:dyDescent="0.25">
      <c r="D364" s="4">
        <v>354</v>
      </c>
      <c r="E364" s="1">
        <f t="shared" ca="1" si="48"/>
        <v>7</v>
      </c>
      <c r="F364" t="str">
        <f ca="1">IF(E363="","",IF(AND(B$3="Last",G363="Zero"),F363,IF(B$3="Last",G363,IF(AND(B$3="2nd last",G362="Zero"),F363,IF(B$3="2nd last",G362,IF(AND(B$3="Opposite",G363="Zero"),F363,IF(AND(B$3="Opposite",G363="Red"),"Black",IF(AND(B$3="Opposite",G363="Black"),"Red",IF(AND(B$3="Opposite",G363="Odd"),"Even",IF(AND(B$3="Opposite",G363="Even"),"Odd",IF(AND(B$3="Opposite",G363="High"),"Low",IF(AND(B$3="Opposite",G363="Low"),"High",IF(COUNTIF(Refs!$E$5:$I$6,B$3)=1,RevLab!B$3,"")))))))))))))</f>
        <v>Black</v>
      </c>
      <c r="G364" t="str">
        <f ca="1">IF(E364="","",IF(B$2="Red/Black",LOOKUP(E364,Refs!D:D,Refs!F:F),IF(B$2="High/Low",LOOKUP(E364,Refs!D:D,Refs!H:H),IF(B$2="Odd/Even",LOOKUP(E364,Refs!D:D,Refs!J:J),""))))</f>
        <v>Red</v>
      </c>
      <c r="H364">
        <f t="shared" ca="1" si="49"/>
        <v>-1</v>
      </c>
      <c r="I364">
        <f ca="1">IF(E363="","",IF(F364="","",IF(AND(R363&gt;1,P363+Q363&gt;=$B$4),$B$4,IF(R363=1,P363,P363+Q363))))</f>
        <v>11</v>
      </c>
      <c r="J364">
        <f t="shared" ca="1" si="50"/>
        <v>-11</v>
      </c>
      <c r="K364">
        <f t="shared" ca="1" si="52"/>
        <v>-406</v>
      </c>
      <c r="L364">
        <f t="shared" ca="1" si="53"/>
        <v>86</v>
      </c>
      <c r="M364">
        <f t="shared" ca="1" si="51"/>
        <v>0</v>
      </c>
      <c r="P364">
        <f t="shared" ca="1" si="45"/>
        <v>2</v>
      </c>
      <c r="Q364">
        <f t="shared" ca="1" si="46"/>
        <v>9</v>
      </c>
      <c r="R364" s="2">
        <f t="shared" ca="1" si="47"/>
        <v>8</v>
      </c>
      <c r="S364" s="4">
        <f ca="1">IF(E363="","",IF($F364="",S363,IF($M364=1,LOOKUP(S$9,$A$12:$A$111,$B$12:$B$111),IF(AND($H364=-1,T$9=$R363),"",IF($H364=-1,T363,IF($H364=1,S363))))))</f>
        <v>2</v>
      </c>
      <c r="T364">
        <f ca="1">IF($E363="","",IF($F364="",T363,IF(AND($M364=1,T$9&gt;$B$9),"",IF(AND($M364=1,T$9&lt;=$B$9),LOOKUP(T$9,$A$12:$A$111,$B$12:$B$111),IF(AND($H364=-1,U$9=$R363),"",IF($H364=-1,U363,IF(AND($H364=1,S$9=$R363),$J364,IF($H364=1,T363,""))))))))</f>
        <v>3</v>
      </c>
      <c r="U364">
        <f ca="1">IF($E363="","",IF($F364="",U363,IF(AND($M364=1,U$9&gt;$B$9),"",IF(AND($M364=1,U$9&lt;=$B$9),LOOKUP(U$9,$A$12:$A$111,$B$12:$B$111),IF(AND($H364=-1,V$9=$R363),"",IF($H364=-1,V363,IF(AND($H364=1,T$9=$R363),$J364,IF($H364=1,U363,""))))))))</f>
        <v>4</v>
      </c>
      <c r="V364">
        <f ca="1">IF($E363="","",IF($F364="",V363,IF(AND($M364=1,V$9&gt;$B$9),"",IF(AND($M364=1,V$9&lt;=$B$9),LOOKUP(V$9,$A$12:$A$111,$B$12:$B$111),IF(AND($H364=-1,W$9=$R363),"",IF($H364=-1,W363,IF(AND($H364=1,U$9=$R363),$J364,IF($H364=1,V363,""))))))))</f>
        <v>5</v>
      </c>
      <c r="W364">
        <f ca="1">IF($E363="","",IF($F364="",W363,IF(AND($M364=1,W$9&gt;$B$9),"",IF(AND($M364=1,W$9&lt;=$B$9),LOOKUP(W$9,$A$12:$A$111,$B$12:$B$111),IF(AND($H364=-1,X$9=$R363),"",IF($H364=-1,X363,IF(AND($H364=1,V$9=$R363),$J364,IF($H364=1,W363,""))))))))</f>
        <v>6</v>
      </c>
      <c r="X364">
        <f ca="1">IF($E363="","",IF($F364="",X363,IF(AND($M364=1,X$9&gt;$B$9),"",IF(AND($M364=1,X$9&lt;=$B$9),LOOKUP(X$9,$A$12:$A$111,$B$12:$B$111),IF(AND($H364=-1,Y$9=$R363),"",IF($H364=-1,Y363,IF(AND($H364=1,W$9=$R363),$J364,IF($H364=1,X363,""))))))))</f>
        <v>7</v>
      </c>
      <c r="Y364">
        <f ca="1">IF($E363="","",IF($F364="",Y363,IF(AND($M364=1,Y$9&gt;$B$9),"",IF(AND($M364=1,Y$9&lt;=$B$9),LOOKUP(Y$9,$A$12:$A$111,$B$12:$B$111),IF(AND($H364=-1,Z$9=$R363),"",IF($H364=-1,Z363,IF(AND($H364=1,X$9=$R363),$J364,IF($H364=1,Y363,""))))))))</f>
        <v>8</v>
      </c>
      <c r="Z364">
        <f ca="1">IF($E363="","",IF($F364="",Z363,IF(AND($M364=1,Z$9&gt;$B$9),"",IF(AND($M364=1,Z$9&lt;=$B$9),LOOKUP(Z$9,$A$12:$A$111,$B$12:$B$111),IF(AND($H364=-1,AA$9=$R363),"",IF($H364=-1,AA363,IF(AND($H364=1,Y$9=$R363),$J364,IF($H364=1,Z363,""))))))))</f>
        <v>9</v>
      </c>
      <c r="AA364" t="str">
        <f ca="1">IF($E363="","",IF($F364="",AA363,IF(AND($M364=1,AA$9&gt;$B$9),"",IF(AND($M364=1,AA$9&lt;=$B$9),LOOKUP(AA$9,$A$12:$A$111,$B$12:$B$111),IF(AND($H364=-1,AB$9=$R363),"",IF($H364=-1,AB363,IF(AND($H364=1,Z$9=$R363),$J364,IF($H364=1,AA363,""))))))))</f>
        <v/>
      </c>
      <c r="AB364" t="str">
        <f ca="1">IF($E363="","",IF($F364="",AB363,IF(AND($M364=1,AB$9&gt;$B$9),"",IF(AND($M364=1,AB$9&lt;=$B$9),LOOKUP(AB$9,$A$12:$A$111,$B$12:$B$111),IF(AND($H364=-1,AC$9=$R363),"",IF($H364=-1,AC363,IF(AND($H364=1,AA$9=$R363),$J364,IF($H364=1,AB363,""))))))))</f>
        <v/>
      </c>
      <c r="AC364" t="str">
        <f ca="1">IF($E363="","",IF($F364="",AC363,IF(AND($M364=1,AC$9&gt;$B$9),"",IF(AND($M364=1,AC$9&lt;=$B$9),LOOKUP(AC$9,$A$12:$A$111,$B$12:$B$111),IF(AND($H364=-1,AD$9=$R363),"",IF($H364=-1,AD363,IF(AND($H364=1,AB$9=$R363),$J364,IF($H364=1,AC363,""))))))))</f>
        <v/>
      </c>
      <c r="AD364" t="str">
        <f ca="1">IF($E363="","",IF($F364="",AD363,IF(AND($M364=1,AD$9&gt;$B$9),"",IF(AND($M364=1,AD$9&lt;=$B$9),LOOKUP(AD$9,$A$12:$A$111,$B$12:$B$111),IF(AND($H364=-1,AE$9=$R363),"",IF($H364=-1,AE363,IF(AND($H364=1,AC$9=$R363),$J364,IF($H364=1,AD363,""))))))))</f>
        <v/>
      </c>
      <c r="AE364" t="str">
        <f ca="1">IF($E363="","",IF($F364="",AE363,IF(AND($M364=1,AE$9&gt;$B$9),"",IF(AND($M364=1,AE$9&lt;=$B$9),LOOKUP(AE$9,$A$12:$A$111,$B$12:$B$111),IF(AND($H364=-1,AF$9=$R363),"",IF($H364=-1,AF363,IF(AND($H364=1,AD$9=$R363),$J364,IF($H364=1,AE363,""))))))))</f>
        <v/>
      </c>
      <c r="AF364" t="str">
        <f ca="1">IF($E363="","",IF($F364="",AF363,IF(AND($M364=1,AF$9&gt;$B$9),"",IF(AND($M364=1,AF$9&lt;=$B$9),LOOKUP(AF$9,$A$12:$A$111,$B$12:$B$111),IF(AND($H364=-1,AG$9=$R363),"",IF($H364=-1,AG363,IF(AND($H364=1,AE$9=$R363),$J364,IF($H364=1,AF363,""))))))))</f>
        <v/>
      </c>
      <c r="AG364" t="str">
        <f ca="1">IF($E363="","",IF($F364="",AG363,IF(AND($M364=1,AG$9&gt;$B$9),"",IF(AND($M364=1,AG$9&lt;=$B$9),LOOKUP(AG$9,$A$12:$A$111,$B$12:$B$111),IF(AND($H364=-1,AH$9=$R363),"",IF($H364=-1,AH363,IF(AND($H364=1,AF$9=$R363),$J364,IF($H364=1,AG363,""))))))))</f>
        <v/>
      </c>
      <c r="AH364" t="str">
        <f ca="1">IF($E363="","",IF($F364="",AH363,IF(AND($M364=1,AH$9&gt;$B$9),"",IF(AND($M364=1,AH$9&lt;=$B$9),LOOKUP(AH$9,$A$12:$A$111,$B$12:$B$111),IF(AND($H364=-1,AI$9=$R363),"",IF($H364=-1,AI363,IF(AND($H364=1,AG$9=$R363),$J364,IF($H364=1,AH363,""))))))))</f>
        <v/>
      </c>
      <c r="AI364" t="str">
        <f ca="1">IF($E363="","",IF($F364="",AI363,IF(AND($M364=1,AI$9&gt;$B$9),"",IF(AND($M364=1,AI$9&lt;=$B$9),LOOKUP(AI$9,$A$12:$A$111,$B$12:$B$111),IF(AND($H364=-1,AJ$9=$R363),"",IF($H364=-1,AJ363,IF(AND($H364=1,AH$9=$R363),$J364,IF($H364=1,AI363,""))))))))</f>
        <v/>
      </c>
      <c r="AJ364" t="str">
        <f ca="1">IF($E363="","",IF($F364="",AJ363,IF(AND($M364=1,AJ$9&gt;$B$9),"",IF(AND($M364=1,AJ$9&lt;=$B$9),LOOKUP(AJ$9,$A$12:$A$111,$B$12:$B$111),IF(AND($H364=-1,AK$9=$R363),"",IF($H364=-1,AK363,IF(AND($H364=1,AI$9=$R363),$J364,IF($H364=1,AJ363,""))))))))</f>
        <v/>
      </c>
      <c r="AK364" t="str">
        <f ca="1">IF($E363="","",IF($F364="",AK363,IF(AND($M364=1,AK$9&gt;$B$9),"",IF(AND($M364=1,AK$9&lt;=$B$9),LOOKUP(AK$9,$A$12:$A$111,$B$12:$B$111),IF(AND($H364=-1,AL$9=$R363),"",IF($H364=-1,AL363,IF(AND($H364=1,AJ$9=$R363),$J364,IF($H364=1,AK363,""))))))))</f>
        <v/>
      </c>
      <c r="AL364" t="str">
        <f ca="1">IF($E363="","",IF($F364="",AL363,IF(AND($M364=1,AL$9&gt;$B$9),"",IF(AND($M364=1,AL$9&lt;=$B$9),LOOKUP(AL$9,$A$12:$A$111,$B$12:$B$111),IF(AND($H364=-1,AM$9=$R363),"",IF($H364=-1,AM363,IF(AND($H364=1,AK$9=$R363),$J364,IF($H364=1,AL363,""))))))))</f>
        <v/>
      </c>
      <c r="AM364" t="str">
        <f ca="1">IF($E363="","",IF($F364="",AM363,IF(AND($M364=1,AM$9&gt;$B$9),"",IF(AND($M364=1,AM$9&lt;=$B$9),LOOKUP(AM$9,$A$12:$A$111,$B$12:$B$111),IF(AND($H364=-1,AN$9=$R363),"",IF($H364=-1,AN363,IF(AND($H364=1,AL$9=$R363),$J364,IF($H364=1,AM363,""))))))))</f>
        <v/>
      </c>
      <c r="AN364" t="str">
        <f ca="1">IF($E363="","",IF($F364="",AN363,IF(AND($M364=1,AN$9&gt;$B$9),"",IF(AND($M364=1,AN$9&lt;=$B$9),LOOKUP(AN$9,$A$12:$A$111,$B$12:$B$111),IF(AND($H364=-1,AO$9=$R363),"",IF($H364=-1,AO363,IF(AND($H364=1,AM$9=$R363),$J364,IF($H364=1,AN363,""))))))))</f>
        <v/>
      </c>
      <c r="AO364" t="str">
        <f ca="1">IF($E363="","",IF($F364="",AO363,IF(AND($M364=1,AO$9&gt;$B$9),"",IF(AND($M364=1,AO$9&lt;=$B$9),LOOKUP(AO$9,$A$12:$A$111,$B$12:$B$111),IF(AND($H364=-1,AP$9=$R363),"",IF($H364=-1,AP363,IF(AND($H364=1,AN$9=$R363),$J364,IF($H364=1,AO363,""))))))))</f>
        <v/>
      </c>
      <c r="AP364" t="str">
        <f ca="1">IF($E363="","",IF($F364="",AP363,IF(AND($M364=1,AP$9&gt;$B$9),"",IF(AND($M364=1,AP$9&lt;=$B$9),LOOKUP(AP$9,$A$12:$A$111,$B$12:$B$111),IF(AND($H364=-1,AQ$9=$R363),"",IF($H364=-1,AQ363,IF(AND($H364=1,AO$9=$R363),$J364,IF($H364=1,AP363,""))))))))</f>
        <v/>
      </c>
      <c r="AQ364" t="str">
        <f ca="1">IF($E363="","",IF($F364="",AQ363,IF(AND($M364=1,AQ$9&gt;$B$9),"",IF(AND($M364=1,AQ$9&lt;=$B$9),LOOKUP(AQ$9,$A$12:$A$111,$B$12:$B$111),IF(AND($H364=-1,AR$9=$R363),"",IF($H364=-1,AR363,IF(AND($H364=1,AP$9=$R363),$J364,IF($H364=1,AQ363,""))))))))</f>
        <v/>
      </c>
      <c r="AR364" t="str">
        <f ca="1">IF($E363="","",IF($F364="",AR363,IF(AND($M364=1,AR$9&gt;$B$9),"",IF(AND($M364=1,AR$9&lt;=$B$9),LOOKUP(AR$9,$A$12:$A$111,$B$12:$B$111),IF(AND($H364=-1,AS$9=$R363),"",IF($H364=-1,AS363,IF(AND($H364=1,AQ$9=$R363),$J364,IF($H364=1,AR363,""))))))))</f>
        <v/>
      </c>
      <c r="AS364" t="str">
        <f ca="1">IF($E363="","",IF($F364="",AS363,IF(AND($M364=1,AS$9&gt;$B$9),"",IF(AND($M364=1,AS$9&lt;=$B$9),LOOKUP(AS$9,$A$12:$A$111,$B$12:$B$111),IF(AND($H364=-1,AT$9=$R363),"",IF($H364=-1,AT363,IF(AND($H364=1,AR$9=$R363),$J364,IF($H364=1,AS363,""))))))))</f>
        <v/>
      </c>
      <c r="AT364" t="str">
        <f ca="1">IF($E363="","",IF($F364="",AT363,IF(AND($M364=1,AT$9&gt;$B$9),"",IF(AND($M364=1,AT$9&lt;=$B$9),LOOKUP(AT$9,$A$12:$A$111,$B$12:$B$111),IF(AND($H364=-1,AU$9=$R363),"",IF($H364=-1,AU363,IF(AND($H364=1,AS$9=$R363),$J364,IF($H364=1,AT363,""))))))))</f>
        <v/>
      </c>
      <c r="AU364" t="str">
        <f ca="1">IF($E363="","",IF($F364="",AU363,IF(AND($M364=1,AU$9&gt;$B$9),"",IF(AND($M364=1,AU$9&lt;=$B$9),LOOKUP(AU$9,$A$12:$A$111,$B$12:$B$111),IF(AND($H364=-1,AV$9=$R363),"",IF($H364=-1,AV363,IF(AND($H364=1,AT$9=$R363),$J364,IF($H364=1,AU363,""))))))))</f>
        <v/>
      </c>
      <c r="AV364" t="str">
        <f ca="1">IF($E363="","",IF($F364="",AV363,IF(AND($M364=1,AV$9&gt;$B$9),"",IF(AND($M364=1,AV$9&lt;=$B$9),LOOKUP(AV$9,$A$12:$A$111,$B$12:$B$111),IF(AND($H364=-1,AW$9=$R363),"",IF($H364=-1,AW363,IF(AND($H364=1,AU$9=$R363),$J364,IF($H364=1,AV363,""))))))))</f>
        <v/>
      </c>
      <c r="AW364" t="str">
        <f ca="1">IF($E363="","",IF($F364="",AW363,IF(AND($M364=1,AW$9&gt;$B$9),"",IF(AND($M364=1,AW$9&lt;=$B$9),LOOKUP(AW$9,$A$12:$A$111,$B$12:$B$111),IF(AND($H364=-1,AX$9=$R363),"",IF($H364=-1,AX363,IF(AND($H364=1,AV$9=$R363),$J364,IF($H364=1,AW363,""))))))))</f>
        <v/>
      </c>
      <c r="AX364" t="str">
        <f ca="1">IF($E363="","",IF($F364="",AX363,IF(AND($M364=1,AX$9&gt;$B$9),"",IF(AND($M364=1,AX$9&lt;=$B$9),LOOKUP(AX$9,$A$12:$A$111,$B$12:$B$111),IF(AND($H364=-1,AY$9=$R363),"",IF($H364=-1,AY363,IF(AND($H364=1,AW$9=$R363),$J364,IF($H364=1,AX363,""))))))))</f>
        <v/>
      </c>
      <c r="AY364" t="str">
        <f ca="1">IF($E363="","",IF($F364="",AY363,IF(AND($M364=1,AY$9&gt;$B$9),"",IF(AND($M364=1,AY$9&lt;=$B$9),LOOKUP(AY$9,$A$12:$A$111,$B$12:$B$111),IF(AND($H364=-1,AZ$9=$R363),"",IF($H364=-1,AZ363,IF(AND($H364=1,AX$9=$R363),$J364,IF($H364=1,AY363,""))))))))</f>
        <v/>
      </c>
      <c r="AZ364" t="str">
        <f ca="1">IF($E363="","",IF($F364="",AZ363,IF(AND($M364=1,AZ$9&gt;$B$9),"",IF(AND($M364=1,AZ$9&lt;=$B$9),LOOKUP(AZ$9,$A$12:$A$111,$B$12:$B$111),IF(AND($H364=-1,BA$9=$R363),"",IF($H364=-1,BA363,IF(AND($H364=1,AY$9=$R363),$J364,IF($H364=1,AZ363,""))))))))</f>
        <v/>
      </c>
      <c r="BA364" t="str">
        <f ca="1">IF($E363="","",IF($F364="",BA363,IF(AND($M364=1,BA$9&gt;$B$9),"",IF(AND($M364=1,BA$9&lt;=$B$9),LOOKUP(BA$9,$A$12:$A$111,$B$12:$B$111),IF(AND($H364=-1,BB$9=$R363),"",IF($H364=-1,BB363,IF(AND($H364=1,AZ$9=$R363),$J364,IF($H364=1,BA363,""))))))))</f>
        <v/>
      </c>
      <c r="BB364" t="str">
        <f ca="1">IF($E363="","",IF($F364="",BB363,IF(AND($M364=1,BB$9&gt;$B$9),"",IF(AND($M364=1,BB$9&lt;=$B$9),LOOKUP(BB$9,$A$12:$A$111,$B$12:$B$111),IF(AND($H364=-1,BC$9=$R363),"",IF($H364=-1,BC363,IF(AND($H364=1,BA$9=$R363),$J364,IF($H364=1,BB363,""))))))))</f>
        <v/>
      </c>
      <c r="BC364" t="str">
        <f ca="1">IF($E363="","",IF($F364="",BC363,IF(AND($M364=1,BC$9&gt;$B$9),"",IF(AND($M364=1,BC$9&lt;=$B$9),LOOKUP(BC$9,$A$12:$A$111,$B$12:$B$111),IF(AND($H364=-1,BD$9=$R363),"",IF($H364=-1,BD363,IF(AND($H364=1,BB$9=$R363),$J364,IF($H364=1,BC363,""))))))))</f>
        <v/>
      </c>
      <c r="BD364" t="str">
        <f ca="1">IF($E363="","",IF($F364="",BD363,IF(AND($M364=1,BD$9&gt;$B$9),"",IF(AND($M364=1,BD$9&lt;=$B$9),LOOKUP(BD$9,$A$12:$A$111,$B$12:$B$111),IF(AND($H364=-1,BE$9=$R363),"",IF($H364=-1,BE363,IF(AND($H364=1,BC$9=$R363),$J364,IF($H364=1,BD363,""))))))))</f>
        <v/>
      </c>
      <c r="BE364" t="str">
        <f ca="1">IF($E363="","",IF($F364="",BE363,IF(AND($M364=1,BE$9&gt;$B$9),"",IF(AND($M364=1,BE$9&lt;=$B$9),LOOKUP(BE$9,$A$12:$A$111,$B$12:$B$111),IF(AND($H364=-1,BF$9=$R363),"",IF($H364=-1,BF363,IF(AND($H364=1,BD$9=$R363),$J364,IF($H364=1,BE363,""))))))))</f>
        <v/>
      </c>
      <c r="BF364" t="str">
        <f ca="1">IF($E363="","",IF($F364="",BF363,IF(AND($M364=1,BF$9&gt;$B$9),"",IF(AND($M364=1,BF$9&lt;=$B$9),LOOKUP(BF$9,$A$12:$A$111,$B$12:$B$111),IF(AND($H364=-1,BG$9=$R363),"",IF($H364=-1,BG363,IF(AND($H364=1,BE$9=$R363),$J364,IF($H364=1,BF363,""))))))))</f>
        <v/>
      </c>
      <c r="BG364" t="str">
        <f ca="1">IF($E363="","",IF($F364="",BG363,IF(AND($M364=1,BG$9&gt;$B$9),"",IF(AND($M364=1,BG$9&lt;=$B$9),LOOKUP(BG$9,$A$12:$A$111,$B$12:$B$111),IF(AND($H364=-1,BH$9=$R363),"",IF($H364=-1,BH363,IF(AND($H364=1,BF$9=$R363),$J364,IF($H364=1,BG363,""))))))))</f>
        <v/>
      </c>
      <c r="BH364" t="str">
        <f ca="1">IF($E363="","",IF($F364="",BH363,IF(AND($M364=1,BH$9&gt;$B$9),"",IF(AND($M364=1,BH$9&lt;=$B$9),LOOKUP(BH$9,$A$12:$A$111,$B$12:$B$111),IF(AND($H364=-1,BI$9=$R363),"",IF($H364=-1,BI363,IF(AND($H364=1,BG$9=$R363),$J364,IF($H364=1,BH363,""))))))))</f>
        <v/>
      </c>
      <c r="BI364" t="str">
        <f ca="1">IF($E363="","",IF($F364="",BI363,IF(AND($M364=1,BI$9&gt;$B$9),"",IF(AND($M364=1,BI$9&lt;=$B$9),LOOKUP(BI$9,$A$12:$A$111,$B$12:$B$111),IF(AND($H364=-1,BJ$9=$R363),"",IF($H364=-1,BJ363,IF(AND($H364=1,BH$9=$R363),$J364,IF($H364=1,BI363,""))))))))</f>
        <v/>
      </c>
      <c r="BJ364" t="str">
        <f ca="1">IF($E363="","",IF($F364="",BJ363,IF(AND($M364=1,BJ$9&gt;$B$9),"",IF(AND($M364=1,BJ$9&lt;=$B$9),LOOKUP(BJ$9,$A$12:$A$111,$B$12:$B$111),IF(AND($H364=-1,BK$9=$R363),"",IF($H364=-1,BK363,IF(AND($H364=1,BI$9=$R363),$J364,IF($H364=1,BJ363,""))))))))</f>
        <v/>
      </c>
      <c r="BK364" t="str">
        <f ca="1">IF($E363="","",IF($F364="",BK363,IF(AND($M364=1,BK$9&gt;$B$9),"",IF(AND($M364=1,BK$9&lt;=$B$9),LOOKUP(BK$9,$A$12:$A$111,$B$12:$B$111),IF(AND($H364=-1,BL$9=$R363),"",IF($H364=-1,BL363,IF(AND($H364=1,BJ$9=$R363),$J364,IF($H364=1,BK363,""))))))))</f>
        <v/>
      </c>
      <c r="BL364" t="str">
        <f ca="1">IF($E363="","",IF($F364="",BL363,IF(AND($M364=1,BL$9&gt;$B$9),"",IF(AND($M364=1,BL$9&lt;=$B$9),LOOKUP(BL$9,$A$12:$A$111,$B$12:$B$111),IF(AND($H364=-1,BM$9=$R363),"",IF($H364=-1,BM363,IF(AND($H364=1,BK$9=$R363),$J364,IF($H364=1,BL363,""))))))))</f>
        <v/>
      </c>
      <c r="BM364" t="str">
        <f ca="1">IF($E363="","",IF($F364="",BM363,IF(AND($M364=1,BM$9&gt;$B$9),"",IF(AND($M364=1,BM$9&lt;=$B$9),LOOKUP(BM$9,$A$12:$A$111,$B$12:$B$111),IF(AND($H364=-1,BN$9=$R363),"",IF($H364=-1,BN363,IF(AND($H364=1,BL$9=$R363),$J364,IF($H364=1,BM363,""))))))))</f>
        <v/>
      </c>
      <c r="BN364" t="str">
        <f ca="1">IF($E363="","",IF($F364="",BN363,IF(AND($M364=1,BN$9&gt;$B$9),"",IF(AND($M364=1,BN$9&lt;=$B$9),LOOKUP(BN$9,$A$12:$A$111,$B$12:$B$111),IF(AND($H364=-1,BO$9=$R363),"",IF($H364=-1,BO363,IF(AND($H364=1,BM$9=$R363),$J364,IF($H364=1,BN363,""))))))))</f>
        <v/>
      </c>
      <c r="BO364" t="str">
        <f ca="1">IF($E363="","",IF($F364="",BO363,IF(AND($M364=1,BO$9&gt;$B$9),"",IF(AND($M364=1,BO$9&lt;=$B$9),LOOKUP(BO$9,$A$12:$A$111,$B$12:$B$111),IF(AND($H364=-1,BP$9=$R363),"",IF($H364=-1,BP363,IF(AND($H364=1,BN$9=$R363),$J364,IF($H364=1,BO363,""))))))))</f>
        <v/>
      </c>
      <c r="BP364">
        <f ca="1">IF($E363="","",IF($F364="",BP363,IF(AND($M364=1,BP$9&gt;$B$9),"",IF(AND($M364=1,BP$9&lt;=$B$9),LOOKUP(BP$9,$A$12:$A$111,$B$12:$B$111),IF(AND($H364=-1,BQ$9=$R363),"",IF($H364=-1,BQ363,IF(AND($H364=1,BO$9=$R363),$J364,IF($H364=1,BP363,""))))))))</f>
        <v>0</v>
      </c>
    </row>
    <row r="365" spans="4:68" x14ac:dyDescent="0.25">
      <c r="D365" s="4">
        <v>355</v>
      </c>
      <c r="E365" s="1">
        <f t="shared" ca="1" si="48"/>
        <v>5</v>
      </c>
      <c r="F365" t="str">
        <f ca="1">IF(E364="","",IF(AND(B$3="Last",G364="Zero"),F364,IF(B$3="Last",G364,IF(AND(B$3="2nd last",G363="Zero"),F364,IF(B$3="2nd last",G363,IF(AND(B$3="Opposite",G364="Zero"),F364,IF(AND(B$3="Opposite",G364="Red"),"Black",IF(AND(B$3="Opposite",G364="Black"),"Red",IF(AND(B$3="Opposite",G364="Odd"),"Even",IF(AND(B$3="Opposite",G364="Even"),"Odd",IF(AND(B$3="Opposite",G364="High"),"Low",IF(AND(B$3="Opposite",G364="Low"),"High",IF(COUNTIF(Refs!$E$5:$I$6,B$3)=1,RevLab!B$3,"")))))))))))))</f>
        <v>Black</v>
      </c>
      <c r="G365" t="str">
        <f ca="1">IF(E365="","",IF(B$2="Red/Black",LOOKUP(E365,Refs!D:D,Refs!F:F),IF(B$2="High/Low",LOOKUP(E365,Refs!D:D,Refs!H:H),IF(B$2="Odd/Even",LOOKUP(E365,Refs!D:D,Refs!J:J),""))))</f>
        <v>Red</v>
      </c>
      <c r="H365">
        <f t="shared" ca="1" si="49"/>
        <v>-1</v>
      </c>
      <c r="I365">
        <f ca="1">IF(E364="","",IF(F365="","",IF(AND(R364&gt;1,P364+Q364&gt;=$B$4),$B$4,IF(R364=1,P364,P364+Q364))))</f>
        <v>11</v>
      </c>
      <c r="J365">
        <f t="shared" ca="1" si="50"/>
        <v>-11</v>
      </c>
      <c r="K365">
        <f t="shared" ca="1" si="52"/>
        <v>-417</v>
      </c>
      <c r="L365">
        <f t="shared" ca="1" si="53"/>
        <v>86</v>
      </c>
      <c r="M365">
        <f t="shared" ca="1" si="51"/>
        <v>0</v>
      </c>
      <c r="P365">
        <f t="shared" ca="1" si="45"/>
        <v>3</v>
      </c>
      <c r="Q365">
        <f t="shared" ca="1" si="46"/>
        <v>8</v>
      </c>
      <c r="R365" s="2">
        <f t="shared" ca="1" si="47"/>
        <v>6</v>
      </c>
      <c r="S365" s="4">
        <f ca="1">IF(E364="","",IF($F365="",S364,IF($M365=1,LOOKUP(S$9,$A$12:$A$111,$B$12:$B$111),IF(AND($H365=-1,T$9=$R364),"",IF($H365=-1,T364,IF($H365=1,S364))))))</f>
        <v>3</v>
      </c>
      <c r="T365">
        <f ca="1">IF($E364="","",IF($F365="",T364,IF(AND($M365=1,T$9&gt;$B$9),"",IF(AND($M365=1,T$9&lt;=$B$9),LOOKUP(T$9,$A$12:$A$111,$B$12:$B$111),IF(AND($H365=-1,U$9=$R364),"",IF($H365=-1,U364,IF(AND($H365=1,S$9=$R364),$J365,IF($H365=1,T364,""))))))))</f>
        <v>4</v>
      </c>
      <c r="U365">
        <f ca="1">IF($E364="","",IF($F365="",U364,IF(AND($M365=1,U$9&gt;$B$9),"",IF(AND($M365=1,U$9&lt;=$B$9),LOOKUP(U$9,$A$12:$A$111,$B$12:$B$111),IF(AND($H365=-1,V$9=$R364),"",IF($H365=-1,V364,IF(AND($H365=1,T$9=$R364),$J365,IF($H365=1,U364,""))))))))</f>
        <v>5</v>
      </c>
      <c r="V365">
        <f ca="1">IF($E364="","",IF($F365="",V364,IF(AND($M365=1,V$9&gt;$B$9),"",IF(AND($M365=1,V$9&lt;=$B$9),LOOKUP(V$9,$A$12:$A$111,$B$12:$B$111),IF(AND($H365=-1,W$9=$R364),"",IF($H365=-1,W364,IF(AND($H365=1,U$9=$R364),$J365,IF($H365=1,V364,""))))))))</f>
        <v>6</v>
      </c>
      <c r="W365">
        <f ca="1">IF($E364="","",IF($F365="",W364,IF(AND($M365=1,W$9&gt;$B$9),"",IF(AND($M365=1,W$9&lt;=$B$9),LOOKUP(W$9,$A$12:$A$111,$B$12:$B$111),IF(AND($H365=-1,X$9=$R364),"",IF($H365=-1,X364,IF(AND($H365=1,V$9=$R364),$J365,IF($H365=1,W364,""))))))))</f>
        <v>7</v>
      </c>
      <c r="X365">
        <f ca="1">IF($E364="","",IF($F365="",X364,IF(AND($M365=1,X$9&gt;$B$9),"",IF(AND($M365=1,X$9&lt;=$B$9),LOOKUP(X$9,$A$12:$A$111,$B$12:$B$111),IF(AND($H365=-1,Y$9=$R364),"",IF($H365=-1,Y364,IF(AND($H365=1,W$9=$R364),$J365,IF($H365=1,X364,""))))))))</f>
        <v>8</v>
      </c>
      <c r="Y365" t="str">
        <f ca="1">IF($E364="","",IF($F365="",Y364,IF(AND($M365=1,Y$9&gt;$B$9),"",IF(AND($M365=1,Y$9&lt;=$B$9),LOOKUP(Y$9,$A$12:$A$111,$B$12:$B$111),IF(AND($H365=-1,Z$9=$R364),"",IF($H365=-1,Z364,IF(AND($H365=1,X$9=$R364),$J365,IF($H365=1,Y364,""))))))))</f>
        <v/>
      </c>
      <c r="Z365" t="str">
        <f ca="1">IF($E364="","",IF($F365="",Z364,IF(AND($M365=1,Z$9&gt;$B$9),"",IF(AND($M365=1,Z$9&lt;=$B$9),LOOKUP(Z$9,$A$12:$A$111,$B$12:$B$111),IF(AND($H365=-1,AA$9=$R364),"",IF($H365=-1,AA364,IF(AND($H365=1,Y$9=$R364),$J365,IF($H365=1,Z364,""))))))))</f>
        <v/>
      </c>
      <c r="AA365" t="str">
        <f ca="1">IF($E364="","",IF($F365="",AA364,IF(AND($M365=1,AA$9&gt;$B$9),"",IF(AND($M365=1,AA$9&lt;=$B$9),LOOKUP(AA$9,$A$12:$A$111,$B$12:$B$111),IF(AND($H365=-1,AB$9=$R364),"",IF($H365=-1,AB364,IF(AND($H365=1,Z$9=$R364),$J365,IF($H365=1,AA364,""))))))))</f>
        <v/>
      </c>
      <c r="AB365" t="str">
        <f ca="1">IF($E364="","",IF($F365="",AB364,IF(AND($M365=1,AB$9&gt;$B$9),"",IF(AND($M365=1,AB$9&lt;=$B$9),LOOKUP(AB$9,$A$12:$A$111,$B$12:$B$111),IF(AND($H365=-1,AC$9=$R364),"",IF($H365=-1,AC364,IF(AND($H365=1,AA$9=$R364),$J365,IF($H365=1,AB364,""))))))))</f>
        <v/>
      </c>
      <c r="AC365" t="str">
        <f ca="1">IF($E364="","",IF($F365="",AC364,IF(AND($M365=1,AC$9&gt;$B$9),"",IF(AND($M365=1,AC$9&lt;=$B$9),LOOKUP(AC$9,$A$12:$A$111,$B$12:$B$111),IF(AND($H365=-1,AD$9=$R364),"",IF($H365=-1,AD364,IF(AND($H365=1,AB$9=$R364),$J365,IF($H365=1,AC364,""))))))))</f>
        <v/>
      </c>
      <c r="AD365" t="str">
        <f ca="1">IF($E364="","",IF($F365="",AD364,IF(AND($M365=1,AD$9&gt;$B$9),"",IF(AND($M365=1,AD$9&lt;=$B$9),LOOKUP(AD$9,$A$12:$A$111,$B$12:$B$111),IF(AND($H365=-1,AE$9=$R364),"",IF($H365=-1,AE364,IF(AND($H365=1,AC$9=$R364),$J365,IF($H365=1,AD364,""))))))))</f>
        <v/>
      </c>
      <c r="AE365" t="str">
        <f ca="1">IF($E364="","",IF($F365="",AE364,IF(AND($M365=1,AE$9&gt;$B$9),"",IF(AND($M365=1,AE$9&lt;=$B$9),LOOKUP(AE$9,$A$12:$A$111,$B$12:$B$111),IF(AND($H365=-1,AF$9=$R364),"",IF($H365=-1,AF364,IF(AND($H365=1,AD$9=$R364),$J365,IF($H365=1,AE364,""))))))))</f>
        <v/>
      </c>
      <c r="AF365" t="str">
        <f ca="1">IF($E364="","",IF($F365="",AF364,IF(AND($M365=1,AF$9&gt;$B$9),"",IF(AND($M365=1,AF$9&lt;=$B$9),LOOKUP(AF$9,$A$12:$A$111,$B$12:$B$111),IF(AND($H365=-1,AG$9=$R364),"",IF($H365=-1,AG364,IF(AND($H365=1,AE$9=$R364),$J365,IF($H365=1,AF364,""))))))))</f>
        <v/>
      </c>
      <c r="AG365" t="str">
        <f ca="1">IF($E364="","",IF($F365="",AG364,IF(AND($M365=1,AG$9&gt;$B$9),"",IF(AND($M365=1,AG$9&lt;=$B$9),LOOKUP(AG$9,$A$12:$A$111,$B$12:$B$111),IF(AND($H365=-1,AH$9=$R364),"",IF($H365=-1,AH364,IF(AND($H365=1,AF$9=$R364),$J365,IF($H365=1,AG364,""))))))))</f>
        <v/>
      </c>
      <c r="AH365" t="str">
        <f ca="1">IF($E364="","",IF($F365="",AH364,IF(AND($M365=1,AH$9&gt;$B$9),"",IF(AND($M365=1,AH$9&lt;=$B$9),LOOKUP(AH$9,$A$12:$A$111,$B$12:$B$111),IF(AND($H365=-1,AI$9=$R364),"",IF($H365=-1,AI364,IF(AND($H365=1,AG$9=$R364),$J365,IF($H365=1,AH364,""))))))))</f>
        <v/>
      </c>
      <c r="AI365" t="str">
        <f ca="1">IF($E364="","",IF($F365="",AI364,IF(AND($M365=1,AI$9&gt;$B$9),"",IF(AND($M365=1,AI$9&lt;=$B$9),LOOKUP(AI$9,$A$12:$A$111,$B$12:$B$111),IF(AND($H365=-1,AJ$9=$R364),"",IF($H365=-1,AJ364,IF(AND($H365=1,AH$9=$R364),$J365,IF($H365=1,AI364,""))))))))</f>
        <v/>
      </c>
      <c r="AJ365" t="str">
        <f ca="1">IF($E364="","",IF($F365="",AJ364,IF(AND($M365=1,AJ$9&gt;$B$9),"",IF(AND($M365=1,AJ$9&lt;=$B$9),LOOKUP(AJ$9,$A$12:$A$111,$B$12:$B$111),IF(AND($H365=-1,AK$9=$R364),"",IF($H365=-1,AK364,IF(AND($H365=1,AI$9=$R364),$J365,IF($H365=1,AJ364,""))))))))</f>
        <v/>
      </c>
      <c r="AK365" t="str">
        <f ca="1">IF($E364="","",IF($F365="",AK364,IF(AND($M365=1,AK$9&gt;$B$9),"",IF(AND($M365=1,AK$9&lt;=$B$9),LOOKUP(AK$9,$A$12:$A$111,$B$12:$B$111),IF(AND($H365=-1,AL$9=$R364),"",IF($H365=-1,AL364,IF(AND($H365=1,AJ$9=$R364),$J365,IF($H365=1,AK364,""))))))))</f>
        <v/>
      </c>
      <c r="AL365" t="str">
        <f ca="1">IF($E364="","",IF($F365="",AL364,IF(AND($M365=1,AL$9&gt;$B$9),"",IF(AND($M365=1,AL$9&lt;=$B$9),LOOKUP(AL$9,$A$12:$A$111,$B$12:$B$111),IF(AND($H365=-1,AM$9=$R364),"",IF($H365=-1,AM364,IF(AND($H365=1,AK$9=$R364),$J365,IF($H365=1,AL364,""))))))))</f>
        <v/>
      </c>
      <c r="AM365" t="str">
        <f ca="1">IF($E364="","",IF($F365="",AM364,IF(AND($M365=1,AM$9&gt;$B$9),"",IF(AND($M365=1,AM$9&lt;=$B$9),LOOKUP(AM$9,$A$12:$A$111,$B$12:$B$111),IF(AND($H365=-1,AN$9=$R364),"",IF($H365=-1,AN364,IF(AND($H365=1,AL$9=$R364),$J365,IF($H365=1,AM364,""))))))))</f>
        <v/>
      </c>
      <c r="AN365" t="str">
        <f ca="1">IF($E364="","",IF($F365="",AN364,IF(AND($M365=1,AN$9&gt;$B$9),"",IF(AND($M365=1,AN$9&lt;=$B$9),LOOKUP(AN$9,$A$12:$A$111,$B$12:$B$111),IF(AND($H365=-1,AO$9=$R364),"",IF($H365=-1,AO364,IF(AND($H365=1,AM$9=$R364),$J365,IF($H365=1,AN364,""))))))))</f>
        <v/>
      </c>
      <c r="AO365" t="str">
        <f ca="1">IF($E364="","",IF($F365="",AO364,IF(AND($M365=1,AO$9&gt;$B$9),"",IF(AND($M365=1,AO$9&lt;=$B$9),LOOKUP(AO$9,$A$12:$A$111,$B$12:$B$111),IF(AND($H365=-1,AP$9=$R364),"",IF($H365=-1,AP364,IF(AND($H365=1,AN$9=$R364),$J365,IF($H365=1,AO364,""))))))))</f>
        <v/>
      </c>
      <c r="AP365" t="str">
        <f ca="1">IF($E364="","",IF($F365="",AP364,IF(AND($M365=1,AP$9&gt;$B$9),"",IF(AND($M365=1,AP$9&lt;=$B$9),LOOKUP(AP$9,$A$12:$A$111,$B$12:$B$111),IF(AND($H365=-1,AQ$9=$R364),"",IF($H365=-1,AQ364,IF(AND($H365=1,AO$9=$R364),$J365,IF($H365=1,AP364,""))))))))</f>
        <v/>
      </c>
      <c r="AQ365" t="str">
        <f ca="1">IF($E364="","",IF($F365="",AQ364,IF(AND($M365=1,AQ$9&gt;$B$9),"",IF(AND($M365=1,AQ$9&lt;=$B$9),LOOKUP(AQ$9,$A$12:$A$111,$B$12:$B$111),IF(AND($H365=-1,AR$9=$R364),"",IF($H365=-1,AR364,IF(AND($H365=1,AP$9=$R364),$J365,IF($H365=1,AQ364,""))))))))</f>
        <v/>
      </c>
      <c r="AR365" t="str">
        <f ca="1">IF($E364="","",IF($F365="",AR364,IF(AND($M365=1,AR$9&gt;$B$9),"",IF(AND($M365=1,AR$9&lt;=$B$9),LOOKUP(AR$9,$A$12:$A$111,$B$12:$B$111),IF(AND($H365=-1,AS$9=$R364),"",IF($H365=-1,AS364,IF(AND($H365=1,AQ$9=$R364),$J365,IF($H365=1,AR364,""))))))))</f>
        <v/>
      </c>
      <c r="AS365" t="str">
        <f ca="1">IF($E364="","",IF($F365="",AS364,IF(AND($M365=1,AS$9&gt;$B$9),"",IF(AND($M365=1,AS$9&lt;=$B$9),LOOKUP(AS$9,$A$12:$A$111,$B$12:$B$111),IF(AND($H365=-1,AT$9=$R364),"",IF($H365=-1,AT364,IF(AND($H365=1,AR$9=$R364),$J365,IF($H365=1,AS364,""))))))))</f>
        <v/>
      </c>
      <c r="AT365" t="str">
        <f ca="1">IF($E364="","",IF($F365="",AT364,IF(AND($M365=1,AT$9&gt;$B$9),"",IF(AND($M365=1,AT$9&lt;=$B$9),LOOKUP(AT$9,$A$12:$A$111,$B$12:$B$111),IF(AND($H365=-1,AU$9=$R364),"",IF($H365=-1,AU364,IF(AND($H365=1,AS$9=$R364),$J365,IF($H365=1,AT364,""))))))))</f>
        <v/>
      </c>
      <c r="AU365" t="str">
        <f ca="1">IF($E364="","",IF($F365="",AU364,IF(AND($M365=1,AU$9&gt;$B$9),"",IF(AND($M365=1,AU$9&lt;=$B$9),LOOKUP(AU$9,$A$12:$A$111,$B$12:$B$111),IF(AND($H365=-1,AV$9=$R364),"",IF($H365=-1,AV364,IF(AND($H365=1,AT$9=$R364),$J365,IF($H365=1,AU364,""))))))))</f>
        <v/>
      </c>
      <c r="AV365" t="str">
        <f ca="1">IF($E364="","",IF($F365="",AV364,IF(AND($M365=1,AV$9&gt;$B$9),"",IF(AND($M365=1,AV$9&lt;=$B$9),LOOKUP(AV$9,$A$12:$A$111,$B$12:$B$111),IF(AND($H365=-1,AW$9=$R364),"",IF($H365=-1,AW364,IF(AND($H365=1,AU$9=$R364),$J365,IF($H365=1,AV364,""))))))))</f>
        <v/>
      </c>
      <c r="AW365" t="str">
        <f ca="1">IF($E364="","",IF($F365="",AW364,IF(AND($M365=1,AW$9&gt;$B$9),"",IF(AND($M365=1,AW$9&lt;=$B$9),LOOKUP(AW$9,$A$12:$A$111,$B$12:$B$111),IF(AND($H365=-1,AX$9=$R364),"",IF($H365=-1,AX364,IF(AND($H365=1,AV$9=$R364),$J365,IF($H365=1,AW364,""))))))))</f>
        <v/>
      </c>
      <c r="AX365" t="str">
        <f ca="1">IF($E364="","",IF($F365="",AX364,IF(AND($M365=1,AX$9&gt;$B$9),"",IF(AND($M365=1,AX$9&lt;=$B$9),LOOKUP(AX$9,$A$12:$A$111,$B$12:$B$111),IF(AND($H365=-1,AY$9=$R364),"",IF($H365=-1,AY364,IF(AND($H365=1,AW$9=$R364),$J365,IF($H365=1,AX364,""))))))))</f>
        <v/>
      </c>
      <c r="AY365" t="str">
        <f ca="1">IF($E364="","",IF($F365="",AY364,IF(AND($M365=1,AY$9&gt;$B$9),"",IF(AND($M365=1,AY$9&lt;=$B$9),LOOKUP(AY$9,$A$12:$A$111,$B$12:$B$111),IF(AND($H365=-1,AZ$9=$R364),"",IF($H365=-1,AZ364,IF(AND($H365=1,AX$9=$R364),$J365,IF($H365=1,AY364,""))))))))</f>
        <v/>
      </c>
      <c r="AZ365" t="str">
        <f ca="1">IF($E364="","",IF($F365="",AZ364,IF(AND($M365=1,AZ$9&gt;$B$9),"",IF(AND($M365=1,AZ$9&lt;=$B$9),LOOKUP(AZ$9,$A$12:$A$111,$B$12:$B$111),IF(AND($H365=-1,BA$9=$R364),"",IF($H365=-1,BA364,IF(AND($H365=1,AY$9=$R364),$J365,IF($H365=1,AZ364,""))))))))</f>
        <v/>
      </c>
      <c r="BA365" t="str">
        <f ca="1">IF($E364="","",IF($F365="",BA364,IF(AND($M365=1,BA$9&gt;$B$9),"",IF(AND($M365=1,BA$9&lt;=$B$9),LOOKUP(BA$9,$A$12:$A$111,$B$12:$B$111),IF(AND($H365=-1,BB$9=$R364),"",IF($H365=-1,BB364,IF(AND($H365=1,AZ$9=$R364),$J365,IF($H365=1,BA364,""))))))))</f>
        <v/>
      </c>
      <c r="BB365" t="str">
        <f ca="1">IF($E364="","",IF($F365="",BB364,IF(AND($M365=1,BB$9&gt;$B$9),"",IF(AND($M365=1,BB$9&lt;=$B$9),LOOKUP(BB$9,$A$12:$A$111,$B$12:$B$111),IF(AND($H365=-1,BC$9=$R364),"",IF($H365=-1,BC364,IF(AND($H365=1,BA$9=$R364),$J365,IF($H365=1,BB364,""))))))))</f>
        <v/>
      </c>
      <c r="BC365" t="str">
        <f ca="1">IF($E364="","",IF($F365="",BC364,IF(AND($M365=1,BC$9&gt;$B$9),"",IF(AND($M365=1,BC$9&lt;=$B$9),LOOKUP(BC$9,$A$12:$A$111,$B$12:$B$111),IF(AND($H365=-1,BD$9=$R364),"",IF($H365=-1,BD364,IF(AND($H365=1,BB$9=$R364),$J365,IF($H365=1,BC364,""))))))))</f>
        <v/>
      </c>
      <c r="BD365" t="str">
        <f ca="1">IF($E364="","",IF($F365="",BD364,IF(AND($M365=1,BD$9&gt;$B$9),"",IF(AND($M365=1,BD$9&lt;=$B$9),LOOKUP(BD$9,$A$12:$A$111,$B$12:$B$111),IF(AND($H365=-1,BE$9=$R364),"",IF($H365=-1,BE364,IF(AND($H365=1,BC$9=$R364),$J365,IF($H365=1,BD364,""))))))))</f>
        <v/>
      </c>
      <c r="BE365" t="str">
        <f ca="1">IF($E364="","",IF($F365="",BE364,IF(AND($M365=1,BE$9&gt;$B$9),"",IF(AND($M365=1,BE$9&lt;=$B$9),LOOKUP(BE$9,$A$12:$A$111,$B$12:$B$111),IF(AND($H365=-1,BF$9=$R364),"",IF($H365=-1,BF364,IF(AND($H365=1,BD$9=$R364),$J365,IF($H365=1,BE364,""))))))))</f>
        <v/>
      </c>
      <c r="BF365" t="str">
        <f ca="1">IF($E364="","",IF($F365="",BF364,IF(AND($M365=1,BF$9&gt;$B$9),"",IF(AND($M365=1,BF$9&lt;=$B$9),LOOKUP(BF$9,$A$12:$A$111,$B$12:$B$111),IF(AND($H365=-1,BG$9=$R364),"",IF($H365=-1,BG364,IF(AND($H365=1,BE$9=$R364),$J365,IF($H365=1,BF364,""))))))))</f>
        <v/>
      </c>
      <c r="BG365" t="str">
        <f ca="1">IF($E364="","",IF($F365="",BG364,IF(AND($M365=1,BG$9&gt;$B$9),"",IF(AND($M365=1,BG$9&lt;=$B$9),LOOKUP(BG$9,$A$12:$A$111,$B$12:$B$111),IF(AND($H365=-1,BH$9=$R364),"",IF($H365=-1,BH364,IF(AND($H365=1,BF$9=$R364),$J365,IF($H365=1,BG364,""))))))))</f>
        <v/>
      </c>
      <c r="BH365" t="str">
        <f ca="1">IF($E364="","",IF($F365="",BH364,IF(AND($M365=1,BH$9&gt;$B$9),"",IF(AND($M365=1,BH$9&lt;=$B$9),LOOKUP(BH$9,$A$12:$A$111,$B$12:$B$111),IF(AND($H365=-1,BI$9=$R364),"",IF($H365=-1,BI364,IF(AND($H365=1,BG$9=$R364),$J365,IF($H365=1,BH364,""))))))))</f>
        <v/>
      </c>
      <c r="BI365" t="str">
        <f ca="1">IF($E364="","",IF($F365="",BI364,IF(AND($M365=1,BI$9&gt;$B$9),"",IF(AND($M365=1,BI$9&lt;=$B$9),LOOKUP(BI$9,$A$12:$A$111,$B$12:$B$111),IF(AND($H365=-1,BJ$9=$R364),"",IF($H365=-1,BJ364,IF(AND($H365=1,BH$9=$R364),$J365,IF($H365=1,BI364,""))))))))</f>
        <v/>
      </c>
      <c r="BJ365" t="str">
        <f ca="1">IF($E364="","",IF($F365="",BJ364,IF(AND($M365=1,BJ$9&gt;$B$9),"",IF(AND($M365=1,BJ$9&lt;=$B$9),LOOKUP(BJ$9,$A$12:$A$111,$B$12:$B$111),IF(AND($H365=-1,BK$9=$R364),"",IF($H365=-1,BK364,IF(AND($H365=1,BI$9=$R364),$J365,IF($H365=1,BJ364,""))))))))</f>
        <v/>
      </c>
      <c r="BK365" t="str">
        <f ca="1">IF($E364="","",IF($F365="",BK364,IF(AND($M365=1,BK$9&gt;$B$9),"",IF(AND($M365=1,BK$9&lt;=$B$9),LOOKUP(BK$9,$A$12:$A$111,$B$12:$B$111),IF(AND($H365=-1,BL$9=$R364),"",IF($H365=-1,BL364,IF(AND($H365=1,BJ$9=$R364),$J365,IF($H365=1,BK364,""))))))))</f>
        <v/>
      </c>
      <c r="BL365" t="str">
        <f ca="1">IF($E364="","",IF($F365="",BL364,IF(AND($M365=1,BL$9&gt;$B$9),"",IF(AND($M365=1,BL$9&lt;=$B$9),LOOKUP(BL$9,$A$12:$A$111,$B$12:$B$111),IF(AND($H365=-1,BM$9=$R364),"",IF($H365=-1,BM364,IF(AND($H365=1,BK$9=$R364),$J365,IF($H365=1,BL364,""))))))))</f>
        <v/>
      </c>
      <c r="BM365" t="str">
        <f ca="1">IF($E364="","",IF($F365="",BM364,IF(AND($M365=1,BM$9&gt;$B$9),"",IF(AND($M365=1,BM$9&lt;=$B$9),LOOKUP(BM$9,$A$12:$A$111,$B$12:$B$111),IF(AND($H365=-1,BN$9=$R364),"",IF($H365=-1,BN364,IF(AND($H365=1,BL$9=$R364),$J365,IF($H365=1,BM364,""))))))))</f>
        <v/>
      </c>
      <c r="BN365" t="str">
        <f ca="1">IF($E364="","",IF($F365="",BN364,IF(AND($M365=1,BN$9&gt;$B$9),"",IF(AND($M365=1,BN$9&lt;=$B$9),LOOKUP(BN$9,$A$12:$A$111,$B$12:$B$111),IF(AND($H365=-1,BO$9=$R364),"",IF($H365=-1,BO364,IF(AND($H365=1,BM$9=$R364),$J365,IF($H365=1,BN364,""))))))))</f>
        <v/>
      </c>
      <c r="BO365">
        <f ca="1">IF($E364="","",IF($F365="",BO364,IF(AND($M365=1,BO$9&gt;$B$9),"",IF(AND($M365=1,BO$9&lt;=$B$9),LOOKUP(BO$9,$A$12:$A$111,$B$12:$B$111),IF(AND($H365=-1,BP$9=$R364),"",IF($H365=-1,BP364,IF(AND($H365=1,BN$9=$R364),$J365,IF($H365=1,BO364,""))))))))</f>
        <v>0</v>
      </c>
      <c r="BP365">
        <f ca="1">IF($E364="","",IF($F365="",BP364,IF(AND($M365=1,BP$9&gt;$B$9),"",IF(AND($M365=1,BP$9&lt;=$B$9),LOOKUP(BP$9,$A$12:$A$111,$B$12:$B$111),IF(AND($H365=-1,BQ$9=$R364),"",IF($H365=-1,BQ364,IF(AND($H365=1,BO$9=$R364),$J365,IF($H365=1,BP364,""))))))))</f>
        <v>0</v>
      </c>
    </row>
    <row r="366" spans="4:68" x14ac:dyDescent="0.25">
      <c r="D366" s="4">
        <v>356</v>
      </c>
      <c r="E366" s="1">
        <f t="shared" ca="1" si="48"/>
        <v>18</v>
      </c>
      <c r="F366" t="str">
        <f ca="1">IF(E365="","",IF(AND(B$3="Last",G365="Zero"),F365,IF(B$3="Last",G365,IF(AND(B$3="2nd last",G364="Zero"),F365,IF(B$3="2nd last",G364,IF(AND(B$3="Opposite",G365="Zero"),F365,IF(AND(B$3="Opposite",G365="Red"),"Black",IF(AND(B$3="Opposite",G365="Black"),"Red",IF(AND(B$3="Opposite",G365="Odd"),"Even",IF(AND(B$3="Opposite",G365="Even"),"Odd",IF(AND(B$3="Opposite",G365="High"),"Low",IF(AND(B$3="Opposite",G365="Low"),"High",IF(COUNTIF(Refs!$E$5:$I$6,B$3)=1,RevLab!B$3,"")))))))))))))</f>
        <v>Black</v>
      </c>
      <c r="G366" t="str">
        <f ca="1">IF(E366="","",IF(B$2="Red/Black",LOOKUP(E366,Refs!D:D,Refs!F:F),IF(B$2="High/Low",LOOKUP(E366,Refs!D:D,Refs!H:H),IF(B$2="Odd/Even",LOOKUP(E366,Refs!D:D,Refs!J:J),""))))</f>
        <v>Red</v>
      </c>
      <c r="H366">
        <f t="shared" ca="1" si="49"/>
        <v>-1</v>
      </c>
      <c r="I366">
        <f ca="1">IF(E365="","",IF(F366="","",IF(AND(R365&gt;1,P365+Q365&gt;=$B$4),$B$4,IF(R365=1,P365,P365+Q365))))</f>
        <v>11</v>
      </c>
      <c r="J366">
        <f t="shared" ca="1" si="50"/>
        <v>-11</v>
      </c>
      <c r="K366">
        <f t="shared" ca="1" si="52"/>
        <v>-428</v>
      </c>
      <c r="L366">
        <f t="shared" ca="1" si="53"/>
        <v>86</v>
      </c>
      <c r="M366">
        <f t="shared" ca="1" si="51"/>
        <v>0</v>
      </c>
      <c r="P366">
        <f t="shared" ca="1" si="45"/>
        <v>4</v>
      </c>
      <c r="Q366">
        <f t="shared" ca="1" si="46"/>
        <v>7</v>
      </c>
      <c r="R366" s="2">
        <f t="shared" ca="1" si="47"/>
        <v>4</v>
      </c>
      <c r="S366" s="4">
        <f ca="1">IF(E365="","",IF($F366="",S365,IF($M366=1,LOOKUP(S$9,$A$12:$A$111,$B$12:$B$111),IF(AND($H366=-1,T$9=$R365),"",IF($H366=-1,T365,IF($H366=1,S365))))))</f>
        <v>4</v>
      </c>
      <c r="T366">
        <f ca="1">IF($E365="","",IF($F366="",T365,IF(AND($M366=1,T$9&gt;$B$9),"",IF(AND($M366=1,T$9&lt;=$B$9),LOOKUP(T$9,$A$12:$A$111,$B$12:$B$111),IF(AND($H366=-1,U$9=$R365),"",IF($H366=-1,U365,IF(AND($H366=1,S$9=$R365),$J366,IF($H366=1,T365,""))))))))</f>
        <v>5</v>
      </c>
      <c r="U366">
        <f ca="1">IF($E365="","",IF($F366="",U365,IF(AND($M366=1,U$9&gt;$B$9),"",IF(AND($M366=1,U$9&lt;=$B$9),LOOKUP(U$9,$A$12:$A$111,$B$12:$B$111),IF(AND($H366=-1,V$9=$R365),"",IF($H366=-1,V365,IF(AND($H366=1,T$9=$R365),$J366,IF($H366=1,U365,""))))))))</f>
        <v>6</v>
      </c>
      <c r="V366">
        <f ca="1">IF($E365="","",IF($F366="",V365,IF(AND($M366=1,V$9&gt;$B$9),"",IF(AND($M366=1,V$9&lt;=$B$9),LOOKUP(V$9,$A$12:$A$111,$B$12:$B$111),IF(AND($H366=-1,W$9=$R365),"",IF($H366=-1,W365,IF(AND($H366=1,U$9=$R365),$J366,IF($H366=1,V365,""))))))))</f>
        <v>7</v>
      </c>
      <c r="W366" t="str">
        <f ca="1">IF($E365="","",IF($F366="",W365,IF(AND($M366=1,W$9&gt;$B$9),"",IF(AND($M366=1,W$9&lt;=$B$9),LOOKUP(W$9,$A$12:$A$111,$B$12:$B$111),IF(AND($H366=-1,X$9=$R365),"",IF($H366=-1,X365,IF(AND($H366=1,V$9=$R365),$J366,IF($H366=1,W365,""))))))))</f>
        <v/>
      </c>
      <c r="X366" t="str">
        <f ca="1">IF($E365="","",IF($F366="",X365,IF(AND($M366=1,X$9&gt;$B$9),"",IF(AND($M366=1,X$9&lt;=$B$9),LOOKUP(X$9,$A$12:$A$111,$B$12:$B$111),IF(AND($H366=-1,Y$9=$R365),"",IF($H366=-1,Y365,IF(AND($H366=1,W$9=$R365),$J366,IF($H366=1,X365,""))))))))</f>
        <v/>
      </c>
      <c r="Y366" t="str">
        <f ca="1">IF($E365="","",IF($F366="",Y365,IF(AND($M366=1,Y$9&gt;$B$9),"",IF(AND($M366=1,Y$9&lt;=$B$9),LOOKUP(Y$9,$A$12:$A$111,$B$12:$B$111),IF(AND($H366=-1,Z$9=$R365),"",IF($H366=-1,Z365,IF(AND($H366=1,X$9=$R365),$J366,IF($H366=1,Y365,""))))))))</f>
        <v/>
      </c>
      <c r="Z366" t="str">
        <f ca="1">IF($E365="","",IF($F366="",Z365,IF(AND($M366=1,Z$9&gt;$B$9),"",IF(AND($M366=1,Z$9&lt;=$B$9),LOOKUP(Z$9,$A$12:$A$111,$B$12:$B$111),IF(AND($H366=-1,AA$9=$R365),"",IF($H366=-1,AA365,IF(AND($H366=1,Y$9=$R365),$J366,IF($H366=1,Z365,""))))))))</f>
        <v/>
      </c>
      <c r="AA366" t="str">
        <f ca="1">IF($E365="","",IF($F366="",AA365,IF(AND($M366=1,AA$9&gt;$B$9),"",IF(AND($M366=1,AA$9&lt;=$B$9),LOOKUP(AA$9,$A$12:$A$111,$B$12:$B$111),IF(AND($H366=-1,AB$9=$R365),"",IF($H366=-1,AB365,IF(AND($H366=1,Z$9=$R365),$J366,IF($H366=1,AA365,""))))))))</f>
        <v/>
      </c>
      <c r="AB366" t="str">
        <f ca="1">IF($E365="","",IF($F366="",AB365,IF(AND($M366=1,AB$9&gt;$B$9),"",IF(AND($M366=1,AB$9&lt;=$B$9),LOOKUP(AB$9,$A$12:$A$111,$B$12:$B$111),IF(AND($H366=-1,AC$9=$R365),"",IF($H366=-1,AC365,IF(AND($H366=1,AA$9=$R365),$J366,IF($H366=1,AB365,""))))))))</f>
        <v/>
      </c>
      <c r="AC366" t="str">
        <f ca="1">IF($E365="","",IF($F366="",AC365,IF(AND($M366=1,AC$9&gt;$B$9),"",IF(AND($M366=1,AC$9&lt;=$B$9),LOOKUP(AC$9,$A$12:$A$111,$B$12:$B$111),IF(AND($H366=-1,AD$9=$R365),"",IF($H366=-1,AD365,IF(AND($H366=1,AB$9=$R365),$J366,IF($H366=1,AC365,""))))))))</f>
        <v/>
      </c>
      <c r="AD366" t="str">
        <f ca="1">IF($E365="","",IF($F366="",AD365,IF(AND($M366=1,AD$9&gt;$B$9),"",IF(AND($M366=1,AD$9&lt;=$B$9),LOOKUP(AD$9,$A$12:$A$111,$B$12:$B$111),IF(AND($H366=-1,AE$9=$R365),"",IF($H366=-1,AE365,IF(AND($H366=1,AC$9=$R365),$J366,IF($H366=1,AD365,""))))))))</f>
        <v/>
      </c>
      <c r="AE366" t="str">
        <f ca="1">IF($E365="","",IF($F366="",AE365,IF(AND($M366=1,AE$9&gt;$B$9),"",IF(AND($M366=1,AE$9&lt;=$B$9),LOOKUP(AE$9,$A$12:$A$111,$B$12:$B$111),IF(AND($H366=-1,AF$9=$R365),"",IF($H366=-1,AF365,IF(AND($H366=1,AD$9=$R365),$J366,IF($H366=1,AE365,""))))))))</f>
        <v/>
      </c>
      <c r="AF366" t="str">
        <f ca="1">IF($E365="","",IF($F366="",AF365,IF(AND($M366=1,AF$9&gt;$B$9),"",IF(AND($M366=1,AF$9&lt;=$B$9),LOOKUP(AF$9,$A$12:$A$111,$B$12:$B$111),IF(AND($H366=-1,AG$9=$R365),"",IF($H366=-1,AG365,IF(AND($H366=1,AE$9=$R365),$J366,IF($H366=1,AF365,""))))))))</f>
        <v/>
      </c>
      <c r="AG366" t="str">
        <f ca="1">IF($E365="","",IF($F366="",AG365,IF(AND($M366=1,AG$9&gt;$B$9),"",IF(AND($M366=1,AG$9&lt;=$B$9),LOOKUP(AG$9,$A$12:$A$111,$B$12:$B$111),IF(AND($H366=-1,AH$9=$R365),"",IF($H366=-1,AH365,IF(AND($H366=1,AF$9=$R365),$J366,IF($H366=1,AG365,""))))))))</f>
        <v/>
      </c>
      <c r="AH366" t="str">
        <f ca="1">IF($E365="","",IF($F366="",AH365,IF(AND($M366=1,AH$9&gt;$B$9),"",IF(AND($M366=1,AH$9&lt;=$B$9),LOOKUP(AH$9,$A$12:$A$111,$B$12:$B$111),IF(AND($H366=-1,AI$9=$R365),"",IF($H366=-1,AI365,IF(AND($H366=1,AG$9=$R365),$J366,IF($H366=1,AH365,""))))))))</f>
        <v/>
      </c>
      <c r="AI366" t="str">
        <f ca="1">IF($E365="","",IF($F366="",AI365,IF(AND($M366=1,AI$9&gt;$B$9),"",IF(AND($M366=1,AI$9&lt;=$B$9),LOOKUP(AI$9,$A$12:$A$111,$B$12:$B$111),IF(AND($H366=-1,AJ$9=$R365),"",IF($H366=-1,AJ365,IF(AND($H366=1,AH$9=$R365),$J366,IF($H366=1,AI365,""))))))))</f>
        <v/>
      </c>
      <c r="AJ366" t="str">
        <f ca="1">IF($E365="","",IF($F366="",AJ365,IF(AND($M366=1,AJ$9&gt;$B$9),"",IF(AND($M366=1,AJ$9&lt;=$B$9),LOOKUP(AJ$9,$A$12:$A$111,$B$12:$B$111),IF(AND($H366=-1,AK$9=$R365),"",IF($H366=-1,AK365,IF(AND($H366=1,AI$9=$R365),$J366,IF($H366=1,AJ365,""))))))))</f>
        <v/>
      </c>
      <c r="AK366" t="str">
        <f ca="1">IF($E365="","",IF($F366="",AK365,IF(AND($M366=1,AK$9&gt;$B$9),"",IF(AND($M366=1,AK$9&lt;=$B$9),LOOKUP(AK$9,$A$12:$A$111,$B$12:$B$111),IF(AND($H366=-1,AL$9=$R365),"",IF($H366=-1,AL365,IF(AND($H366=1,AJ$9=$R365),$J366,IF($H366=1,AK365,""))))))))</f>
        <v/>
      </c>
      <c r="AL366" t="str">
        <f ca="1">IF($E365="","",IF($F366="",AL365,IF(AND($M366=1,AL$9&gt;$B$9),"",IF(AND($M366=1,AL$9&lt;=$B$9),LOOKUP(AL$9,$A$12:$A$111,$B$12:$B$111),IF(AND($H366=-1,AM$9=$R365),"",IF($H366=-1,AM365,IF(AND($H366=1,AK$9=$R365),$J366,IF($H366=1,AL365,""))))))))</f>
        <v/>
      </c>
      <c r="AM366" t="str">
        <f ca="1">IF($E365="","",IF($F366="",AM365,IF(AND($M366=1,AM$9&gt;$B$9),"",IF(AND($M366=1,AM$9&lt;=$B$9),LOOKUP(AM$9,$A$12:$A$111,$B$12:$B$111),IF(AND($H366=-1,AN$9=$R365),"",IF($H366=-1,AN365,IF(AND($H366=1,AL$9=$R365),$J366,IF($H366=1,AM365,""))))))))</f>
        <v/>
      </c>
      <c r="AN366" t="str">
        <f ca="1">IF($E365="","",IF($F366="",AN365,IF(AND($M366=1,AN$9&gt;$B$9),"",IF(AND($M366=1,AN$9&lt;=$B$9),LOOKUP(AN$9,$A$12:$A$111,$B$12:$B$111),IF(AND($H366=-1,AO$9=$R365),"",IF($H366=-1,AO365,IF(AND($H366=1,AM$9=$R365),$J366,IF($H366=1,AN365,""))))))))</f>
        <v/>
      </c>
      <c r="AO366" t="str">
        <f ca="1">IF($E365="","",IF($F366="",AO365,IF(AND($M366=1,AO$9&gt;$B$9),"",IF(AND($M366=1,AO$9&lt;=$B$9),LOOKUP(AO$9,$A$12:$A$111,$B$12:$B$111),IF(AND($H366=-1,AP$9=$R365),"",IF($H366=-1,AP365,IF(AND($H366=1,AN$9=$R365),$J366,IF($H366=1,AO365,""))))))))</f>
        <v/>
      </c>
      <c r="AP366" t="str">
        <f ca="1">IF($E365="","",IF($F366="",AP365,IF(AND($M366=1,AP$9&gt;$B$9),"",IF(AND($M366=1,AP$9&lt;=$B$9),LOOKUP(AP$9,$A$12:$A$111,$B$12:$B$111),IF(AND($H366=-1,AQ$9=$R365),"",IF($H366=-1,AQ365,IF(AND($H366=1,AO$9=$R365),$J366,IF($H366=1,AP365,""))))))))</f>
        <v/>
      </c>
      <c r="AQ366" t="str">
        <f ca="1">IF($E365="","",IF($F366="",AQ365,IF(AND($M366=1,AQ$9&gt;$B$9),"",IF(AND($M366=1,AQ$9&lt;=$B$9),LOOKUP(AQ$9,$A$12:$A$111,$B$12:$B$111),IF(AND($H366=-1,AR$9=$R365),"",IF($H366=-1,AR365,IF(AND($H366=1,AP$9=$R365),$J366,IF($H366=1,AQ365,""))))))))</f>
        <v/>
      </c>
      <c r="AR366" t="str">
        <f ca="1">IF($E365="","",IF($F366="",AR365,IF(AND($M366=1,AR$9&gt;$B$9),"",IF(AND($M366=1,AR$9&lt;=$B$9),LOOKUP(AR$9,$A$12:$A$111,$B$12:$B$111),IF(AND($H366=-1,AS$9=$R365),"",IF($H366=-1,AS365,IF(AND($H366=1,AQ$9=$R365),$J366,IF($H366=1,AR365,""))))))))</f>
        <v/>
      </c>
      <c r="AS366" t="str">
        <f ca="1">IF($E365="","",IF($F366="",AS365,IF(AND($M366=1,AS$9&gt;$B$9),"",IF(AND($M366=1,AS$9&lt;=$B$9),LOOKUP(AS$9,$A$12:$A$111,$B$12:$B$111),IF(AND($H366=-1,AT$9=$R365),"",IF($H366=-1,AT365,IF(AND($H366=1,AR$9=$R365),$J366,IF($H366=1,AS365,""))))))))</f>
        <v/>
      </c>
      <c r="AT366" t="str">
        <f ca="1">IF($E365="","",IF($F366="",AT365,IF(AND($M366=1,AT$9&gt;$B$9),"",IF(AND($M366=1,AT$9&lt;=$B$9),LOOKUP(AT$9,$A$12:$A$111,$B$12:$B$111),IF(AND($H366=-1,AU$9=$R365),"",IF($H366=-1,AU365,IF(AND($H366=1,AS$9=$R365),$J366,IF($H366=1,AT365,""))))))))</f>
        <v/>
      </c>
      <c r="AU366" t="str">
        <f ca="1">IF($E365="","",IF($F366="",AU365,IF(AND($M366=1,AU$9&gt;$B$9),"",IF(AND($M366=1,AU$9&lt;=$B$9),LOOKUP(AU$9,$A$12:$A$111,$B$12:$B$111),IF(AND($H366=-1,AV$9=$R365),"",IF($H366=-1,AV365,IF(AND($H366=1,AT$9=$R365),$J366,IF($H366=1,AU365,""))))))))</f>
        <v/>
      </c>
      <c r="AV366" t="str">
        <f ca="1">IF($E365="","",IF($F366="",AV365,IF(AND($M366=1,AV$9&gt;$B$9),"",IF(AND($M366=1,AV$9&lt;=$B$9),LOOKUP(AV$9,$A$12:$A$111,$B$12:$B$111),IF(AND($H366=-1,AW$9=$R365),"",IF($H366=-1,AW365,IF(AND($H366=1,AU$9=$R365),$J366,IF($H366=1,AV365,""))))))))</f>
        <v/>
      </c>
      <c r="AW366" t="str">
        <f ca="1">IF($E365="","",IF($F366="",AW365,IF(AND($M366=1,AW$9&gt;$B$9),"",IF(AND($M366=1,AW$9&lt;=$B$9),LOOKUP(AW$9,$A$12:$A$111,$B$12:$B$111),IF(AND($H366=-1,AX$9=$R365),"",IF($H366=-1,AX365,IF(AND($H366=1,AV$9=$R365),$J366,IF($H366=1,AW365,""))))))))</f>
        <v/>
      </c>
      <c r="AX366" t="str">
        <f ca="1">IF($E365="","",IF($F366="",AX365,IF(AND($M366=1,AX$9&gt;$B$9),"",IF(AND($M366=1,AX$9&lt;=$B$9),LOOKUP(AX$9,$A$12:$A$111,$B$12:$B$111),IF(AND($H366=-1,AY$9=$R365),"",IF($H366=-1,AY365,IF(AND($H366=1,AW$9=$R365),$J366,IF($H366=1,AX365,""))))))))</f>
        <v/>
      </c>
      <c r="AY366" t="str">
        <f ca="1">IF($E365="","",IF($F366="",AY365,IF(AND($M366=1,AY$9&gt;$B$9),"",IF(AND($M366=1,AY$9&lt;=$B$9),LOOKUP(AY$9,$A$12:$A$111,$B$12:$B$111),IF(AND($H366=-1,AZ$9=$R365),"",IF($H366=-1,AZ365,IF(AND($H366=1,AX$9=$R365),$J366,IF($H366=1,AY365,""))))))))</f>
        <v/>
      </c>
      <c r="AZ366" t="str">
        <f ca="1">IF($E365="","",IF($F366="",AZ365,IF(AND($M366=1,AZ$9&gt;$B$9),"",IF(AND($M366=1,AZ$9&lt;=$B$9),LOOKUP(AZ$9,$A$12:$A$111,$B$12:$B$111),IF(AND($H366=-1,BA$9=$R365),"",IF($H366=-1,BA365,IF(AND($H366=1,AY$9=$R365),$J366,IF($H366=1,AZ365,""))))))))</f>
        <v/>
      </c>
      <c r="BA366" t="str">
        <f ca="1">IF($E365="","",IF($F366="",BA365,IF(AND($M366=1,BA$9&gt;$B$9),"",IF(AND($M366=1,BA$9&lt;=$B$9),LOOKUP(BA$9,$A$12:$A$111,$B$12:$B$111),IF(AND($H366=-1,BB$9=$R365),"",IF($H366=-1,BB365,IF(AND($H366=1,AZ$9=$R365),$J366,IF($H366=1,BA365,""))))))))</f>
        <v/>
      </c>
      <c r="BB366" t="str">
        <f ca="1">IF($E365="","",IF($F366="",BB365,IF(AND($M366=1,BB$9&gt;$B$9),"",IF(AND($M366=1,BB$9&lt;=$B$9),LOOKUP(BB$9,$A$12:$A$111,$B$12:$B$111),IF(AND($H366=-1,BC$9=$R365),"",IF($H366=-1,BC365,IF(AND($H366=1,BA$9=$R365),$J366,IF($H366=1,BB365,""))))))))</f>
        <v/>
      </c>
      <c r="BC366" t="str">
        <f ca="1">IF($E365="","",IF($F366="",BC365,IF(AND($M366=1,BC$9&gt;$B$9),"",IF(AND($M366=1,BC$9&lt;=$B$9),LOOKUP(BC$9,$A$12:$A$111,$B$12:$B$111),IF(AND($H366=-1,BD$9=$R365),"",IF($H366=-1,BD365,IF(AND($H366=1,BB$9=$R365),$J366,IF($H366=1,BC365,""))))))))</f>
        <v/>
      </c>
      <c r="BD366" t="str">
        <f ca="1">IF($E365="","",IF($F366="",BD365,IF(AND($M366=1,BD$9&gt;$B$9),"",IF(AND($M366=1,BD$9&lt;=$B$9),LOOKUP(BD$9,$A$12:$A$111,$B$12:$B$111),IF(AND($H366=-1,BE$9=$R365),"",IF($H366=-1,BE365,IF(AND($H366=1,BC$9=$R365),$J366,IF($H366=1,BD365,""))))))))</f>
        <v/>
      </c>
      <c r="BE366" t="str">
        <f ca="1">IF($E365="","",IF($F366="",BE365,IF(AND($M366=1,BE$9&gt;$B$9),"",IF(AND($M366=1,BE$9&lt;=$B$9),LOOKUP(BE$9,$A$12:$A$111,$B$12:$B$111),IF(AND($H366=-1,BF$9=$R365),"",IF($H366=-1,BF365,IF(AND($H366=1,BD$9=$R365),$J366,IF($H366=1,BE365,""))))))))</f>
        <v/>
      </c>
      <c r="BF366" t="str">
        <f ca="1">IF($E365="","",IF($F366="",BF365,IF(AND($M366=1,BF$9&gt;$B$9),"",IF(AND($M366=1,BF$9&lt;=$B$9),LOOKUP(BF$9,$A$12:$A$111,$B$12:$B$111),IF(AND($H366=-1,BG$9=$R365),"",IF($H366=-1,BG365,IF(AND($H366=1,BE$9=$R365),$J366,IF($H366=1,BF365,""))))))))</f>
        <v/>
      </c>
      <c r="BG366" t="str">
        <f ca="1">IF($E365="","",IF($F366="",BG365,IF(AND($M366=1,BG$9&gt;$B$9),"",IF(AND($M366=1,BG$9&lt;=$B$9),LOOKUP(BG$9,$A$12:$A$111,$B$12:$B$111),IF(AND($H366=-1,BH$9=$R365),"",IF($H366=-1,BH365,IF(AND($H366=1,BF$9=$R365),$J366,IF($H366=1,BG365,""))))))))</f>
        <v/>
      </c>
      <c r="BH366" t="str">
        <f ca="1">IF($E365="","",IF($F366="",BH365,IF(AND($M366=1,BH$9&gt;$B$9),"",IF(AND($M366=1,BH$9&lt;=$B$9),LOOKUP(BH$9,$A$12:$A$111,$B$12:$B$111),IF(AND($H366=-1,BI$9=$R365),"",IF($H366=-1,BI365,IF(AND($H366=1,BG$9=$R365),$J366,IF($H366=1,BH365,""))))))))</f>
        <v/>
      </c>
      <c r="BI366" t="str">
        <f ca="1">IF($E365="","",IF($F366="",BI365,IF(AND($M366=1,BI$9&gt;$B$9),"",IF(AND($M366=1,BI$9&lt;=$B$9),LOOKUP(BI$9,$A$12:$A$111,$B$12:$B$111),IF(AND($H366=-1,BJ$9=$R365),"",IF($H366=-1,BJ365,IF(AND($H366=1,BH$9=$R365),$J366,IF($H366=1,BI365,""))))))))</f>
        <v/>
      </c>
      <c r="BJ366" t="str">
        <f ca="1">IF($E365="","",IF($F366="",BJ365,IF(AND($M366=1,BJ$9&gt;$B$9),"",IF(AND($M366=1,BJ$9&lt;=$B$9),LOOKUP(BJ$9,$A$12:$A$111,$B$12:$B$111),IF(AND($H366=-1,BK$9=$R365),"",IF($H366=-1,BK365,IF(AND($H366=1,BI$9=$R365),$J366,IF($H366=1,BJ365,""))))))))</f>
        <v/>
      </c>
      <c r="BK366" t="str">
        <f ca="1">IF($E365="","",IF($F366="",BK365,IF(AND($M366=1,BK$9&gt;$B$9),"",IF(AND($M366=1,BK$9&lt;=$B$9),LOOKUP(BK$9,$A$12:$A$111,$B$12:$B$111),IF(AND($H366=-1,BL$9=$R365),"",IF($H366=-1,BL365,IF(AND($H366=1,BJ$9=$R365),$J366,IF($H366=1,BK365,""))))))))</f>
        <v/>
      </c>
      <c r="BL366" t="str">
        <f ca="1">IF($E365="","",IF($F366="",BL365,IF(AND($M366=1,BL$9&gt;$B$9),"",IF(AND($M366=1,BL$9&lt;=$B$9),LOOKUP(BL$9,$A$12:$A$111,$B$12:$B$111),IF(AND($H366=-1,BM$9=$R365),"",IF($H366=-1,BM365,IF(AND($H366=1,BK$9=$R365),$J366,IF($H366=1,BL365,""))))))))</f>
        <v/>
      </c>
      <c r="BM366" t="str">
        <f ca="1">IF($E365="","",IF($F366="",BM365,IF(AND($M366=1,BM$9&gt;$B$9),"",IF(AND($M366=1,BM$9&lt;=$B$9),LOOKUP(BM$9,$A$12:$A$111,$B$12:$B$111),IF(AND($H366=-1,BN$9=$R365),"",IF($H366=-1,BN365,IF(AND($H366=1,BL$9=$R365),$J366,IF($H366=1,BM365,""))))))))</f>
        <v/>
      </c>
      <c r="BN366">
        <f ca="1">IF($E365="","",IF($F366="",BN365,IF(AND($M366=1,BN$9&gt;$B$9),"",IF(AND($M366=1,BN$9&lt;=$B$9),LOOKUP(BN$9,$A$12:$A$111,$B$12:$B$111),IF(AND($H366=-1,BO$9=$R365),"",IF($H366=-1,BO365,IF(AND($H366=1,BM$9=$R365),$J366,IF($H366=1,BN365,""))))))))</f>
        <v>0</v>
      </c>
      <c r="BO366">
        <f ca="1">IF($E365="","",IF($F366="",BO365,IF(AND($M366=1,BO$9&gt;$B$9),"",IF(AND($M366=1,BO$9&lt;=$B$9),LOOKUP(BO$9,$A$12:$A$111,$B$12:$B$111),IF(AND($H366=-1,BP$9=$R365),"",IF($H366=-1,BP365,IF(AND($H366=1,BN$9=$R365),$J366,IF($H366=1,BO365,""))))))))</f>
        <v>0</v>
      </c>
      <c r="BP366">
        <f ca="1">IF($E365="","",IF($F366="",BP365,IF(AND($M366=1,BP$9&gt;$B$9),"",IF(AND($M366=1,BP$9&lt;=$B$9),LOOKUP(BP$9,$A$12:$A$111,$B$12:$B$111),IF(AND($H366=-1,BQ$9=$R365),"",IF($H366=-1,BQ365,IF(AND($H366=1,BO$9=$R365),$J366,IF($H366=1,BP365,""))))))))</f>
        <v>0</v>
      </c>
    </row>
    <row r="367" spans="4:68" x14ac:dyDescent="0.25">
      <c r="D367" s="4">
        <v>357</v>
      </c>
      <c r="E367" s="1">
        <f t="shared" ca="1" si="48"/>
        <v>14</v>
      </c>
      <c r="F367" t="str">
        <f ca="1">IF(E366="","",IF(AND(B$3="Last",G366="Zero"),F366,IF(B$3="Last",G366,IF(AND(B$3="2nd last",G365="Zero"),F366,IF(B$3="2nd last",G365,IF(AND(B$3="Opposite",G366="Zero"),F366,IF(AND(B$3="Opposite",G366="Red"),"Black",IF(AND(B$3="Opposite",G366="Black"),"Red",IF(AND(B$3="Opposite",G366="Odd"),"Even",IF(AND(B$3="Opposite",G366="Even"),"Odd",IF(AND(B$3="Opposite",G366="High"),"Low",IF(AND(B$3="Opposite",G366="Low"),"High",IF(COUNTIF(Refs!$E$5:$I$6,B$3)=1,RevLab!B$3,"")))))))))))))</f>
        <v>Black</v>
      </c>
      <c r="G367" t="str">
        <f ca="1">IF(E367="","",IF(B$2="Red/Black",LOOKUP(E367,Refs!D:D,Refs!F:F),IF(B$2="High/Low",LOOKUP(E367,Refs!D:D,Refs!H:H),IF(B$2="Odd/Even",LOOKUP(E367,Refs!D:D,Refs!J:J),""))))</f>
        <v>Red</v>
      </c>
      <c r="H367">
        <f t="shared" ca="1" si="49"/>
        <v>-1</v>
      </c>
      <c r="I367">
        <f ca="1">IF(E366="","",IF(F367="","",IF(AND(R366&gt;1,P366+Q366&gt;=$B$4),$B$4,IF(R366=1,P366,P366+Q366))))</f>
        <v>11</v>
      </c>
      <c r="J367">
        <f t="shared" ca="1" si="50"/>
        <v>-11</v>
      </c>
      <c r="K367">
        <f t="shared" ca="1" si="52"/>
        <v>-439</v>
      </c>
      <c r="L367">
        <f t="shared" ca="1" si="53"/>
        <v>86</v>
      </c>
      <c r="M367">
        <f t="shared" ca="1" si="51"/>
        <v>0</v>
      </c>
      <c r="P367">
        <f t="shared" ca="1" si="45"/>
        <v>5</v>
      </c>
      <c r="Q367">
        <f t="shared" ca="1" si="46"/>
        <v>6</v>
      </c>
      <c r="R367" s="2">
        <f t="shared" ca="1" si="47"/>
        <v>2</v>
      </c>
      <c r="S367" s="4">
        <f ca="1">IF(E366="","",IF($F367="",S366,IF($M367=1,LOOKUP(S$9,$A$12:$A$111,$B$12:$B$111),IF(AND($H367=-1,T$9=$R366),"",IF($H367=-1,T366,IF($H367=1,S366))))))</f>
        <v>5</v>
      </c>
      <c r="T367">
        <f ca="1">IF($E366="","",IF($F367="",T366,IF(AND($M367=1,T$9&gt;$B$9),"",IF(AND($M367=1,T$9&lt;=$B$9),LOOKUP(T$9,$A$12:$A$111,$B$12:$B$111),IF(AND($H367=-1,U$9=$R366),"",IF($H367=-1,U366,IF(AND($H367=1,S$9=$R366),$J367,IF($H367=1,T366,""))))))))</f>
        <v>6</v>
      </c>
      <c r="U367" t="str">
        <f ca="1">IF($E366="","",IF($F367="",U366,IF(AND($M367=1,U$9&gt;$B$9),"",IF(AND($M367=1,U$9&lt;=$B$9),LOOKUP(U$9,$A$12:$A$111,$B$12:$B$111),IF(AND($H367=-1,V$9=$R366),"",IF($H367=-1,V366,IF(AND($H367=1,T$9=$R366),$J367,IF($H367=1,U366,""))))))))</f>
        <v/>
      </c>
      <c r="V367" t="str">
        <f ca="1">IF($E366="","",IF($F367="",V366,IF(AND($M367=1,V$9&gt;$B$9),"",IF(AND($M367=1,V$9&lt;=$B$9),LOOKUP(V$9,$A$12:$A$111,$B$12:$B$111),IF(AND($H367=-1,W$9=$R366),"",IF($H367=-1,W366,IF(AND($H367=1,U$9=$R366),$J367,IF($H367=1,V366,""))))))))</f>
        <v/>
      </c>
      <c r="W367" t="str">
        <f ca="1">IF($E366="","",IF($F367="",W366,IF(AND($M367=1,W$9&gt;$B$9),"",IF(AND($M367=1,W$9&lt;=$B$9),LOOKUP(W$9,$A$12:$A$111,$B$12:$B$111),IF(AND($H367=-1,X$9=$R366),"",IF($H367=-1,X366,IF(AND($H367=1,V$9=$R366),$J367,IF($H367=1,W366,""))))))))</f>
        <v/>
      </c>
      <c r="X367" t="str">
        <f ca="1">IF($E366="","",IF($F367="",X366,IF(AND($M367=1,X$9&gt;$B$9),"",IF(AND($M367=1,X$9&lt;=$B$9),LOOKUP(X$9,$A$12:$A$111,$B$12:$B$111),IF(AND($H367=-1,Y$9=$R366),"",IF($H367=-1,Y366,IF(AND($H367=1,W$9=$R366),$J367,IF($H367=1,X366,""))))))))</f>
        <v/>
      </c>
      <c r="Y367" t="str">
        <f ca="1">IF($E366="","",IF($F367="",Y366,IF(AND($M367=1,Y$9&gt;$B$9),"",IF(AND($M367=1,Y$9&lt;=$B$9),LOOKUP(Y$9,$A$12:$A$111,$B$12:$B$111),IF(AND($H367=-1,Z$9=$R366),"",IF($H367=-1,Z366,IF(AND($H367=1,X$9=$R366),$J367,IF($H367=1,Y366,""))))))))</f>
        <v/>
      </c>
      <c r="Z367" t="str">
        <f ca="1">IF($E366="","",IF($F367="",Z366,IF(AND($M367=1,Z$9&gt;$B$9),"",IF(AND($M367=1,Z$9&lt;=$B$9),LOOKUP(Z$9,$A$12:$A$111,$B$12:$B$111),IF(AND($H367=-1,AA$9=$R366),"",IF($H367=-1,AA366,IF(AND($H367=1,Y$9=$R366),$J367,IF($H367=1,Z366,""))))))))</f>
        <v/>
      </c>
      <c r="AA367" t="str">
        <f ca="1">IF($E366="","",IF($F367="",AA366,IF(AND($M367=1,AA$9&gt;$B$9),"",IF(AND($M367=1,AA$9&lt;=$B$9),LOOKUP(AA$9,$A$12:$A$111,$B$12:$B$111),IF(AND($H367=-1,AB$9=$R366),"",IF($H367=-1,AB366,IF(AND($H367=1,Z$9=$R366),$J367,IF($H367=1,AA366,""))))))))</f>
        <v/>
      </c>
      <c r="AB367" t="str">
        <f ca="1">IF($E366="","",IF($F367="",AB366,IF(AND($M367=1,AB$9&gt;$B$9),"",IF(AND($M367=1,AB$9&lt;=$B$9),LOOKUP(AB$9,$A$12:$A$111,$B$12:$B$111),IF(AND($H367=-1,AC$9=$R366),"",IF($H367=-1,AC366,IF(AND($H367=1,AA$9=$R366),$J367,IF($H367=1,AB366,""))))))))</f>
        <v/>
      </c>
      <c r="AC367" t="str">
        <f ca="1">IF($E366="","",IF($F367="",AC366,IF(AND($M367=1,AC$9&gt;$B$9),"",IF(AND($M367=1,AC$9&lt;=$B$9),LOOKUP(AC$9,$A$12:$A$111,$B$12:$B$111),IF(AND($H367=-1,AD$9=$R366),"",IF($H367=-1,AD366,IF(AND($H367=1,AB$9=$R366),$J367,IF($H367=1,AC366,""))))))))</f>
        <v/>
      </c>
      <c r="AD367" t="str">
        <f ca="1">IF($E366="","",IF($F367="",AD366,IF(AND($M367=1,AD$9&gt;$B$9),"",IF(AND($M367=1,AD$9&lt;=$B$9),LOOKUP(AD$9,$A$12:$A$111,$B$12:$B$111),IF(AND($H367=-1,AE$9=$R366),"",IF($H367=-1,AE366,IF(AND($H367=1,AC$9=$R366),$J367,IF($H367=1,AD366,""))))))))</f>
        <v/>
      </c>
      <c r="AE367" t="str">
        <f ca="1">IF($E366="","",IF($F367="",AE366,IF(AND($M367=1,AE$9&gt;$B$9),"",IF(AND($M367=1,AE$9&lt;=$B$9),LOOKUP(AE$9,$A$12:$A$111,$B$12:$B$111),IF(AND($H367=-1,AF$9=$R366),"",IF($H367=-1,AF366,IF(AND($H367=1,AD$9=$R366),$J367,IF($H367=1,AE366,""))))))))</f>
        <v/>
      </c>
      <c r="AF367" t="str">
        <f ca="1">IF($E366="","",IF($F367="",AF366,IF(AND($M367=1,AF$9&gt;$B$9),"",IF(AND($M367=1,AF$9&lt;=$B$9),LOOKUP(AF$9,$A$12:$A$111,$B$12:$B$111),IF(AND($H367=-1,AG$9=$R366),"",IF($H367=-1,AG366,IF(AND($H367=1,AE$9=$R366),$J367,IF($H367=1,AF366,""))))))))</f>
        <v/>
      </c>
      <c r="AG367" t="str">
        <f ca="1">IF($E366="","",IF($F367="",AG366,IF(AND($M367=1,AG$9&gt;$B$9),"",IF(AND($M367=1,AG$9&lt;=$B$9),LOOKUP(AG$9,$A$12:$A$111,$B$12:$B$111),IF(AND($H367=-1,AH$9=$R366),"",IF($H367=-1,AH366,IF(AND($H367=1,AF$9=$R366),$J367,IF($H367=1,AG366,""))))))))</f>
        <v/>
      </c>
      <c r="AH367" t="str">
        <f ca="1">IF($E366="","",IF($F367="",AH366,IF(AND($M367=1,AH$9&gt;$B$9),"",IF(AND($M367=1,AH$9&lt;=$B$9),LOOKUP(AH$9,$A$12:$A$111,$B$12:$B$111),IF(AND($H367=-1,AI$9=$R366),"",IF($H367=-1,AI366,IF(AND($H367=1,AG$9=$R366),$J367,IF($H367=1,AH366,""))))))))</f>
        <v/>
      </c>
      <c r="AI367" t="str">
        <f ca="1">IF($E366="","",IF($F367="",AI366,IF(AND($M367=1,AI$9&gt;$B$9),"",IF(AND($M367=1,AI$9&lt;=$B$9),LOOKUP(AI$9,$A$12:$A$111,$B$12:$B$111),IF(AND($H367=-1,AJ$9=$R366),"",IF($H367=-1,AJ366,IF(AND($H367=1,AH$9=$R366),$J367,IF($H367=1,AI366,""))))))))</f>
        <v/>
      </c>
      <c r="AJ367" t="str">
        <f ca="1">IF($E366="","",IF($F367="",AJ366,IF(AND($M367=1,AJ$9&gt;$B$9),"",IF(AND($M367=1,AJ$9&lt;=$B$9),LOOKUP(AJ$9,$A$12:$A$111,$B$12:$B$111),IF(AND($H367=-1,AK$9=$R366),"",IF($H367=-1,AK366,IF(AND($H367=1,AI$9=$R366),$J367,IF($H367=1,AJ366,""))))))))</f>
        <v/>
      </c>
      <c r="AK367" t="str">
        <f ca="1">IF($E366="","",IF($F367="",AK366,IF(AND($M367=1,AK$9&gt;$B$9),"",IF(AND($M367=1,AK$9&lt;=$B$9),LOOKUP(AK$9,$A$12:$A$111,$B$12:$B$111),IF(AND($H367=-1,AL$9=$R366),"",IF($H367=-1,AL366,IF(AND($H367=1,AJ$9=$R366),$J367,IF($H367=1,AK366,""))))))))</f>
        <v/>
      </c>
      <c r="AL367" t="str">
        <f ca="1">IF($E366="","",IF($F367="",AL366,IF(AND($M367=1,AL$9&gt;$B$9),"",IF(AND($M367=1,AL$9&lt;=$B$9),LOOKUP(AL$9,$A$12:$A$111,$B$12:$B$111),IF(AND($H367=-1,AM$9=$R366),"",IF($H367=-1,AM366,IF(AND($H367=1,AK$9=$R366),$J367,IF($H367=1,AL366,""))))))))</f>
        <v/>
      </c>
      <c r="AM367" t="str">
        <f ca="1">IF($E366="","",IF($F367="",AM366,IF(AND($M367=1,AM$9&gt;$B$9),"",IF(AND($M367=1,AM$9&lt;=$B$9),LOOKUP(AM$9,$A$12:$A$111,$B$12:$B$111),IF(AND($H367=-1,AN$9=$R366),"",IF($H367=-1,AN366,IF(AND($H367=1,AL$9=$R366),$J367,IF($H367=1,AM366,""))))))))</f>
        <v/>
      </c>
      <c r="AN367" t="str">
        <f ca="1">IF($E366="","",IF($F367="",AN366,IF(AND($M367=1,AN$9&gt;$B$9),"",IF(AND($M367=1,AN$9&lt;=$B$9),LOOKUP(AN$9,$A$12:$A$111,$B$12:$B$111),IF(AND($H367=-1,AO$9=$R366),"",IF($H367=-1,AO366,IF(AND($H367=1,AM$9=$R366),$J367,IF($H367=1,AN366,""))))))))</f>
        <v/>
      </c>
      <c r="AO367" t="str">
        <f ca="1">IF($E366="","",IF($F367="",AO366,IF(AND($M367=1,AO$9&gt;$B$9),"",IF(AND($M367=1,AO$9&lt;=$B$9),LOOKUP(AO$9,$A$12:$A$111,$B$12:$B$111),IF(AND($H367=-1,AP$9=$R366),"",IF($H367=-1,AP366,IF(AND($H367=1,AN$9=$R366),$J367,IF($H367=1,AO366,""))))))))</f>
        <v/>
      </c>
      <c r="AP367" t="str">
        <f ca="1">IF($E366="","",IF($F367="",AP366,IF(AND($M367=1,AP$9&gt;$B$9),"",IF(AND($M367=1,AP$9&lt;=$B$9),LOOKUP(AP$9,$A$12:$A$111,$B$12:$B$111),IF(AND($H367=-1,AQ$9=$R366),"",IF($H367=-1,AQ366,IF(AND($H367=1,AO$9=$R366),$J367,IF($H367=1,AP366,""))))))))</f>
        <v/>
      </c>
      <c r="AQ367" t="str">
        <f ca="1">IF($E366="","",IF($F367="",AQ366,IF(AND($M367=1,AQ$9&gt;$B$9),"",IF(AND($M367=1,AQ$9&lt;=$B$9),LOOKUP(AQ$9,$A$12:$A$111,$B$12:$B$111),IF(AND($H367=-1,AR$9=$R366),"",IF($H367=-1,AR366,IF(AND($H367=1,AP$9=$R366),$J367,IF($H367=1,AQ366,""))))))))</f>
        <v/>
      </c>
      <c r="AR367" t="str">
        <f ca="1">IF($E366="","",IF($F367="",AR366,IF(AND($M367=1,AR$9&gt;$B$9),"",IF(AND($M367=1,AR$9&lt;=$B$9),LOOKUP(AR$9,$A$12:$A$111,$B$12:$B$111),IF(AND($H367=-1,AS$9=$R366),"",IF($H367=-1,AS366,IF(AND($H367=1,AQ$9=$R366),$J367,IF($H367=1,AR366,""))))))))</f>
        <v/>
      </c>
      <c r="AS367" t="str">
        <f ca="1">IF($E366="","",IF($F367="",AS366,IF(AND($M367=1,AS$9&gt;$B$9),"",IF(AND($M367=1,AS$9&lt;=$B$9),LOOKUP(AS$9,$A$12:$A$111,$B$12:$B$111),IF(AND($H367=-1,AT$9=$R366),"",IF($H367=-1,AT366,IF(AND($H367=1,AR$9=$R366),$J367,IF($H367=1,AS366,""))))))))</f>
        <v/>
      </c>
      <c r="AT367" t="str">
        <f ca="1">IF($E366="","",IF($F367="",AT366,IF(AND($M367=1,AT$9&gt;$B$9),"",IF(AND($M367=1,AT$9&lt;=$B$9),LOOKUP(AT$9,$A$12:$A$111,$B$12:$B$111),IF(AND($H367=-1,AU$9=$R366),"",IF($H367=-1,AU366,IF(AND($H367=1,AS$9=$R366),$J367,IF($H367=1,AT366,""))))))))</f>
        <v/>
      </c>
      <c r="AU367" t="str">
        <f ca="1">IF($E366="","",IF($F367="",AU366,IF(AND($M367=1,AU$9&gt;$B$9),"",IF(AND($M367=1,AU$9&lt;=$B$9),LOOKUP(AU$9,$A$12:$A$111,$B$12:$B$111),IF(AND($H367=-1,AV$9=$R366),"",IF($H367=-1,AV366,IF(AND($H367=1,AT$9=$R366),$J367,IF($H367=1,AU366,""))))))))</f>
        <v/>
      </c>
      <c r="AV367" t="str">
        <f ca="1">IF($E366="","",IF($F367="",AV366,IF(AND($M367=1,AV$9&gt;$B$9),"",IF(AND($M367=1,AV$9&lt;=$B$9),LOOKUP(AV$9,$A$12:$A$111,$B$12:$B$111),IF(AND($H367=-1,AW$9=$R366),"",IF($H367=-1,AW366,IF(AND($H367=1,AU$9=$R366),$J367,IF($H367=1,AV366,""))))))))</f>
        <v/>
      </c>
      <c r="AW367" t="str">
        <f ca="1">IF($E366="","",IF($F367="",AW366,IF(AND($M367=1,AW$9&gt;$B$9),"",IF(AND($M367=1,AW$9&lt;=$B$9),LOOKUP(AW$9,$A$12:$A$111,$B$12:$B$111),IF(AND($H367=-1,AX$9=$R366),"",IF($H367=-1,AX366,IF(AND($H367=1,AV$9=$R366),$J367,IF($H367=1,AW366,""))))))))</f>
        <v/>
      </c>
      <c r="AX367" t="str">
        <f ca="1">IF($E366="","",IF($F367="",AX366,IF(AND($M367=1,AX$9&gt;$B$9),"",IF(AND($M367=1,AX$9&lt;=$B$9),LOOKUP(AX$9,$A$12:$A$111,$B$12:$B$111),IF(AND($H367=-1,AY$9=$R366),"",IF($H367=-1,AY366,IF(AND($H367=1,AW$9=$R366),$J367,IF($H367=1,AX366,""))))))))</f>
        <v/>
      </c>
      <c r="AY367" t="str">
        <f ca="1">IF($E366="","",IF($F367="",AY366,IF(AND($M367=1,AY$9&gt;$B$9),"",IF(AND($M367=1,AY$9&lt;=$B$9),LOOKUP(AY$9,$A$12:$A$111,$B$12:$B$111),IF(AND($H367=-1,AZ$9=$R366),"",IF($H367=-1,AZ366,IF(AND($H367=1,AX$9=$R366),$J367,IF($H367=1,AY366,""))))))))</f>
        <v/>
      </c>
      <c r="AZ367" t="str">
        <f ca="1">IF($E366="","",IF($F367="",AZ366,IF(AND($M367=1,AZ$9&gt;$B$9),"",IF(AND($M367=1,AZ$9&lt;=$B$9),LOOKUP(AZ$9,$A$12:$A$111,$B$12:$B$111),IF(AND($H367=-1,BA$9=$R366),"",IF($H367=-1,BA366,IF(AND($H367=1,AY$9=$R366),$J367,IF($H367=1,AZ366,""))))))))</f>
        <v/>
      </c>
      <c r="BA367" t="str">
        <f ca="1">IF($E366="","",IF($F367="",BA366,IF(AND($M367=1,BA$9&gt;$B$9),"",IF(AND($M367=1,BA$9&lt;=$B$9),LOOKUP(BA$9,$A$12:$A$111,$B$12:$B$111),IF(AND($H367=-1,BB$9=$R366),"",IF($H367=-1,BB366,IF(AND($H367=1,AZ$9=$R366),$J367,IF($H367=1,BA366,""))))))))</f>
        <v/>
      </c>
      <c r="BB367" t="str">
        <f ca="1">IF($E366="","",IF($F367="",BB366,IF(AND($M367=1,BB$9&gt;$B$9),"",IF(AND($M367=1,BB$9&lt;=$B$9),LOOKUP(BB$9,$A$12:$A$111,$B$12:$B$111),IF(AND($H367=-1,BC$9=$R366),"",IF($H367=-1,BC366,IF(AND($H367=1,BA$9=$R366),$J367,IF($H367=1,BB366,""))))))))</f>
        <v/>
      </c>
      <c r="BC367" t="str">
        <f ca="1">IF($E366="","",IF($F367="",BC366,IF(AND($M367=1,BC$9&gt;$B$9),"",IF(AND($M367=1,BC$9&lt;=$B$9),LOOKUP(BC$9,$A$12:$A$111,$B$12:$B$111),IF(AND($H367=-1,BD$9=$R366),"",IF($H367=-1,BD366,IF(AND($H367=1,BB$9=$R366),$J367,IF($H367=1,BC366,""))))))))</f>
        <v/>
      </c>
      <c r="BD367" t="str">
        <f ca="1">IF($E366="","",IF($F367="",BD366,IF(AND($M367=1,BD$9&gt;$B$9),"",IF(AND($M367=1,BD$9&lt;=$B$9),LOOKUP(BD$9,$A$12:$A$111,$B$12:$B$111),IF(AND($H367=-1,BE$9=$R366),"",IF($H367=-1,BE366,IF(AND($H367=1,BC$9=$R366),$J367,IF($H367=1,BD366,""))))))))</f>
        <v/>
      </c>
      <c r="BE367" t="str">
        <f ca="1">IF($E366="","",IF($F367="",BE366,IF(AND($M367=1,BE$9&gt;$B$9),"",IF(AND($M367=1,BE$9&lt;=$B$9),LOOKUP(BE$9,$A$12:$A$111,$B$12:$B$111),IF(AND($H367=-1,BF$9=$R366),"",IF($H367=-1,BF366,IF(AND($H367=1,BD$9=$R366),$J367,IF($H367=1,BE366,""))))))))</f>
        <v/>
      </c>
      <c r="BF367" t="str">
        <f ca="1">IF($E366="","",IF($F367="",BF366,IF(AND($M367=1,BF$9&gt;$B$9),"",IF(AND($M367=1,BF$9&lt;=$B$9),LOOKUP(BF$9,$A$12:$A$111,$B$12:$B$111),IF(AND($H367=-1,BG$9=$R366),"",IF($H367=-1,BG366,IF(AND($H367=1,BE$9=$R366),$J367,IF($H367=1,BF366,""))))))))</f>
        <v/>
      </c>
      <c r="BG367" t="str">
        <f ca="1">IF($E366="","",IF($F367="",BG366,IF(AND($M367=1,BG$9&gt;$B$9),"",IF(AND($M367=1,BG$9&lt;=$B$9),LOOKUP(BG$9,$A$12:$A$111,$B$12:$B$111),IF(AND($H367=-1,BH$9=$R366),"",IF($H367=-1,BH366,IF(AND($H367=1,BF$9=$R366),$J367,IF($H367=1,BG366,""))))))))</f>
        <v/>
      </c>
      <c r="BH367" t="str">
        <f ca="1">IF($E366="","",IF($F367="",BH366,IF(AND($M367=1,BH$9&gt;$B$9),"",IF(AND($M367=1,BH$9&lt;=$B$9),LOOKUP(BH$9,$A$12:$A$111,$B$12:$B$111),IF(AND($H367=-1,BI$9=$R366),"",IF($H367=-1,BI366,IF(AND($H367=1,BG$9=$R366),$J367,IF($H367=1,BH366,""))))))))</f>
        <v/>
      </c>
      <c r="BI367" t="str">
        <f ca="1">IF($E366="","",IF($F367="",BI366,IF(AND($M367=1,BI$9&gt;$B$9),"",IF(AND($M367=1,BI$9&lt;=$B$9),LOOKUP(BI$9,$A$12:$A$111,$B$12:$B$111),IF(AND($H367=-1,BJ$9=$R366),"",IF($H367=-1,BJ366,IF(AND($H367=1,BH$9=$R366),$J367,IF($H367=1,BI366,""))))))))</f>
        <v/>
      </c>
      <c r="BJ367" t="str">
        <f ca="1">IF($E366="","",IF($F367="",BJ366,IF(AND($M367=1,BJ$9&gt;$B$9),"",IF(AND($M367=1,BJ$9&lt;=$B$9),LOOKUP(BJ$9,$A$12:$A$111,$B$12:$B$111),IF(AND($H367=-1,BK$9=$R366),"",IF($H367=-1,BK366,IF(AND($H367=1,BI$9=$R366),$J367,IF($H367=1,BJ366,""))))))))</f>
        <v/>
      </c>
      <c r="BK367" t="str">
        <f ca="1">IF($E366="","",IF($F367="",BK366,IF(AND($M367=1,BK$9&gt;$B$9),"",IF(AND($M367=1,BK$9&lt;=$B$9),LOOKUP(BK$9,$A$12:$A$111,$B$12:$B$111),IF(AND($H367=-1,BL$9=$R366),"",IF($H367=-1,BL366,IF(AND($H367=1,BJ$9=$R366),$J367,IF($H367=1,BK366,""))))))))</f>
        <v/>
      </c>
      <c r="BL367" t="str">
        <f ca="1">IF($E366="","",IF($F367="",BL366,IF(AND($M367=1,BL$9&gt;$B$9),"",IF(AND($M367=1,BL$9&lt;=$B$9),LOOKUP(BL$9,$A$12:$A$111,$B$12:$B$111),IF(AND($H367=-1,BM$9=$R366),"",IF($H367=-1,BM366,IF(AND($H367=1,BK$9=$R366),$J367,IF($H367=1,BL366,""))))))))</f>
        <v/>
      </c>
      <c r="BM367">
        <f ca="1">IF($E366="","",IF($F367="",BM366,IF(AND($M367=1,BM$9&gt;$B$9),"",IF(AND($M367=1,BM$9&lt;=$B$9),LOOKUP(BM$9,$A$12:$A$111,$B$12:$B$111),IF(AND($H367=-1,BN$9=$R366),"",IF($H367=-1,BN366,IF(AND($H367=1,BL$9=$R366),$J367,IF($H367=1,BM366,""))))))))</f>
        <v>0</v>
      </c>
      <c r="BN367">
        <f ca="1">IF($E366="","",IF($F367="",BN366,IF(AND($M367=1,BN$9&gt;$B$9),"",IF(AND($M367=1,BN$9&lt;=$B$9),LOOKUP(BN$9,$A$12:$A$111,$B$12:$B$111),IF(AND($H367=-1,BO$9=$R366),"",IF($H367=-1,BO366,IF(AND($H367=1,BM$9=$R366),$J367,IF($H367=1,BN366,""))))))))</f>
        <v>0</v>
      </c>
      <c r="BO367">
        <f ca="1">IF($E366="","",IF($F367="",BO366,IF(AND($M367=1,BO$9&gt;$B$9),"",IF(AND($M367=1,BO$9&lt;=$B$9),LOOKUP(BO$9,$A$12:$A$111,$B$12:$B$111),IF(AND($H367=-1,BP$9=$R366),"",IF($H367=-1,BP366,IF(AND($H367=1,BN$9=$R366),$J367,IF($H367=1,BO366,""))))))))</f>
        <v>0</v>
      </c>
      <c r="BP367">
        <f ca="1">IF($E366="","",IF($F367="",BP366,IF(AND($M367=1,BP$9&gt;$B$9),"",IF(AND($M367=1,BP$9&lt;=$B$9),LOOKUP(BP$9,$A$12:$A$111,$B$12:$B$111),IF(AND($H367=-1,BQ$9=$R366),"",IF($H367=-1,BQ366,IF(AND($H367=1,BO$9=$R366),$J367,IF($H367=1,BP366,""))))))))</f>
        <v>0</v>
      </c>
    </row>
    <row r="368" spans="4:68" x14ac:dyDescent="0.25">
      <c r="D368" s="4">
        <v>358</v>
      </c>
      <c r="E368" s="1">
        <f t="shared" ca="1" si="48"/>
        <v>18</v>
      </c>
      <c r="F368" t="str">
        <f ca="1">IF(E367="","",IF(AND(B$3="Last",G367="Zero"),F367,IF(B$3="Last",G367,IF(AND(B$3="2nd last",G366="Zero"),F367,IF(B$3="2nd last",G366,IF(AND(B$3="Opposite",G367="Zero"),F367,IF(AND(B$3="Opposite",G367="Red"),"Black",IF(AND(B$3="Opposite",G367="Black"),"Red",IF(AND(B$3="Opposite",G367="Odd"),"Even",IF(AND(B$3="Opposite",G367="Even"),"Odd",IF(AND(B$3="Opposite",G367="High"),"Low",IF(AND(B$3="Opposite",G367="Low"),"High",IF(COUNTIF(Refs!$E$5:$I$6,B$3)=1,RevLab!B$3,"")))))))))))))</f>
        <v>Black</v>
      </c>
      <c r="G368" t="str">
        <f ca="1">IF(E368="","",IF(B$2="Red/Black",LOOKUP(E368,Refs!D:D,Refs!F:F),IF(B$2="High/Low",LOOKUP(E368,Refs!D:D,Refs!H:H),IF(B$2="Odd/Even",LOOKUP(E368,Refs!D:D,Refs!J:J),""))))</f>
        <v>Red</v>
      </c>
      <c r="H368">
        <f t="shared" ca="1" si="49"/>
        <v>-1</v>
      </c>
      <c r="I368">
        <f ca="1">IF(E367="","",IF(F368="","",IF(AND(R367&gt;1,P367+Q367&gt;=$B$4),$B$4,IF(R367=1,P367,P367+Q367))))</f>
        <v>11</v>
      </c>
      <c r="J368">
        <f t="shared" ca="1" si="50"/>
        <v>-11</v>
      </c>
      <c r="K368">
        <f t="shared" ca="1" si="52"/>
        <v>-450</v>
      </c>
      <c r="L368">
        <f t="shared" ca="1" si="53"/>
        <v>86</v>
      </c>
      <c r="M368">
        <f t="shared" ca="1" si="51"/>
        <v>1</v>
      </c>
      <c r="P368">
        <f t="shared" ca="1" si="45"/>
        <v>1</v>
      </c>
      <c r="Q368">
        <f t="shared" ca="1" si="46"/>
        <v>4</v>
      </c>
      <c r="R368" s="2">
        <f t="shared" ca="1" si="47"/>
        <v>4</v>
      </c>
      <c r="S368" s="4">
        <f ca="1">IF(E367="","",IF($F368="",S367,IF($M368=1,LOOKUP(S$9,$A$12:$A$111,$B$12:$B$111),IF(AND($H368=-1,T$9=$R367),"",IF($H368=-1,T367,IF($H368=1,S367))))))</f>
        <v>1</v>
      </c>
      <c r="T368">
        <f ca="1">IF($E367="","",IF($F368="",T367,IF(AND($M368=1,T$9&gt;$B$9),"",IF(AND($M368=1,T$9&lt;=$B$9),LOOKUP(T$9,$A$12:$A$111,$B$12:$B$111),IF(AND($H368=-1,U$9=$R367),"",IF($H368=-1,U367,IF(AND($H368=1,S$9=$R367),$J368,IF($H368=1,T367,""))))))))</f>
        <v>2</v>
      </c>
      <c r="U368">
        <f ca="1">IF($E367="","",IF($F368="",U367,IF(AND($M368=1,U$9&gt;$B$9),"",IF(AND($M368=1,U$9&lt;=$B$9),LOOKUP(U$9,$A$12:$A$111,$B$12:$B$111),IF(AND($H368=-1,V$9=$R367),"",IF($H368=-1,V367,IF(AND($H368=1,T$9=$R367),$J368,IF($H368=1,U367,""))))))))</f>
        <v>3</v>
      </c>
      <c r="V368">
        <f ca="1">IF($E367="","",IF($F368="",V367,IF(AND($M368=1,V$9&gt;$B$9),"",IF(AND($M368=1,V$9&lt;=$B$9),LOOKUP(V$9,$A$12:$A$111,$B$12:$B$111),IF(AND($H368=-1,W$9=$R367),"",IF($H368=-1,W367,IF(AND($H368=1,U$9=$R367),$J368,IF($H368=1,V367,""))))))))</f>
        <v>4</v>
      </c>
      <c r="W368" t="str">
        <f ca="1">IF($E367="","",IF($F368="",W367,IF(AND($M368=1,W$9&gt;$B$9),"",IF(AND($M368=1,W$9&lt;=$B$9),LOOKUP(W$9,$A$12:$A$111,$B$12:$B$111),IF(AND($H368=-1,X$9=$R367),"",IF($H368=-1,X367,IF(AND($H368=1,V$9=$R367),$J368,IF($H368=1,W367,""))))))))</f>
        <v/>
      </c>
      <c r="X368" t="str">
        <f ca="1">IF($E367="","",IF($F368="",X367,IF(AND($M368=1,X$9&gt;$B$9),"",IF(AND($M368=1,X$9&lt;=$B$9),LOOKUP(X$9,$A$12:$A$111,$B$12:$B$111),IF(AND($H368=-1,Y$9=$R367),"",IF($H368=-1,Y367,IF(AND($H368=1,W$9=$R367),$J368,IF($H368=1,X367,""))))))))</f>
        <v/>
      </c>
      <c r="Y368" t="str">
        <f ca="1">IF($E367="","",IF($F368="",Y367,IF(AND($M368=1,Y$9&gt;$B$9),"",IF(AND($M368=1,Y$9&lt;=$B$9),LOOKUP(Y$9,$A$12:$A$111,$B$12:$B$111),IF(AND($H368=-1,Z$9=$R367),"",IF($H368=-1,Z367,IF(AND($H368=1,X$9=$R367),$J368,IF($H368=1,Y367,""))))))))</f>
        <v/>
      </c>
      <c r="Z368" t="str">
        <f ca="1">IF($E367="","",IF($F368="",Z367,IF(AND($M368=1,Z$9&gt;$B$9),"",IF(AND($M368=1,Z$9&lt;=$B$9),LOOKUP(Z$9,$A$12:$A$111,$B$12:$B$111),IF(AND($H368=-1,AA$9=$R367),"",IF($H368=-1,AA367,IF(AND($H368=1,Y$9=$R367),$J368,IF($H368=1,Z367,""))))))))</f>
        <v/>
      </c>
      <c r="AA368" t="str">
        <f ca="1">IF($E367="","",IF($F368="",AA367,IF(AND($M368=1,AA$9&gt;$B$9),"",IF(AND($M368=1,AA$9&lt;=$B$9),LOOKUP(AA$9,$A$12:$A$111,$B$12:$B$111),IF(AND($H368=-1,AB$9=$R367),"",IF($H368=-1,AB367,IF(AND($H368=1,Z$9=$R367),$J368,IF($H368=1,AA367,""))))))))</f>
        <v/>
      </c>
      <c r="AB368" t="str">
        <f ca="1">IF($E367="","",IF($F368="",AB367,IF(AND($M368=1,AB$9&gt;$B$9),"",IF(AND($M368=1,AB$9&lt;=$B$9),LOOKUP(AB$9,$A$12:$A$111,$B$12:$B$111),IF(AND($H368=-1,AC$9=$R367),"",IF($H368=-1,AC367,IF(AND($H368=1,AA$9=$R367),$J368,IF($H368=1,AB367,""))))))))</f>
        <v/>
      </c>
      <c r="AC368" t="str">
        <f ca="1">IF($E367="","",IF($F368="",AC367,IF(AND($M368=1,AC$9&gt;$B$9),"",IF(AND($M368=1,AC$9&lt;=$B$9),LOOKUP(AC$9,$A$12:$A$111,$B$12:$B$111),IF(AND($H368=-1,AD$9=$R367),"",IF($H368=-1,AD367,IF(AND($H368=1,AB$9=$R367),$J368,IF($H368=1,AC367,""))))))))</f>
        <v/>
      </c>
      <c r="AD368" t="str">
        <f ca="1">IF($E367="","",IF($F368="",AD367,IF(AND($M368=1,AD$9&gt;$B$9),"",IF(AND($M368=1,AD$9&lt;=$B$9),LOOKUP(AD$9,$A$12:$A$111,$B$12:$B$111),IF(AND($H368=-1,AE$9=$R367),"",IF($H368=-1,AE367,IF(AND($H368=1,AC$9=$R367),$J368,IF($H368=1,AD367,""))))))))</f>
        <v/>
      </c>
      <c r="AE368" t="str">
        <f ca="1">IF($E367="","",IF($F368="",AE367,IF(AND($M368=1,AE$9&gt;$B$9),"",IF(AND($M368=1,AE$9&lt;=$B$9),LOOKUP(AE$9,$A$12:$A$111,$B$12:$B$111),IF(AND($H368=-1,AF$9=$R367),"",IF($H368=-1,AF367,IF(AND($H368=1,AD$9=$R367),$J368,IF($H368=1,AE367,""))))))))</f>
        <v/>
      </c>
      <c r="AF368" t="str">
        <f ca="1">IF($E367="","",IF($F368="",AF367,IF(AND($M368=1,AF$9&gt;$B$9),"",IF(AND($M368=1,AF$9&lt;=$B$9),LOOKUP(AF$9,$A$12:$A$111,$B$12:$B$111),IF(AND($H368=-1,AG$9=$R367),"",IF($H368=-1,AG367,IF(AND($H368=1,AE$9=$R367),$J368,IF($H368=1,AF367,""))))))))</f>
        <v/>
      </c>
      <c r="AG368" t="str">
        <f ca="1">IF($E367="","",IF($F368="",AG367,IF(AND($M368=1,AG$9&gt;$B$9),"",IF(AND($M368=1,AG$9&lt;=$B$9),LOOKUP(AG$9,$A$12:$A$111,$B$12:$B$111),IF(AND($H368=-1,AH$9=$R367),"",IF($H368=-1,AH367,IF(AND($H368=1,AF$9=$R367),$J368,IF($H368=1,AG367,""))))))))</f>
        <v/>
      </c>
      <c r="AH368" t="str">
        <f ca="1">IF($E367="","",IF($F368="",AH367,IF(AND($M368=1,AH$9&gt;$B$9),"",IF(AND($M368=1,AH$9&lt;=$B$9),LOOKUP(AH$9,$A$12:$A$111,$B$12:$B$111),IF(AND($H368=-1,AI$9=$R367),"",IF($H368=-1,AI367,IF(AND($H368=1,AG$9=$R367),$J368,IF($H368=1,AH367,""))))))))</f>
        <v/>
      </c>
      <c r="AI368" t="str">
        <f ca="1">IF($E367="","",IF($F368="",AI367,IF(AND($M368=1,AI$9&gt;$B$9),"",IF(AND($M368=1,AI$9&lt;=$B$9),LOOKUP(AI$9,$A$12:$A$111,$B$12:$B$111),IF(AND($H368=-1,AJ$9=$R367),"",IF($H368=-1,AJ367,IF(AND($H368=1,AH$9=$R367),$J368,IF($H368=1,AI367,""))))))))</f>
        <v/>
      </c>
      <c r="AJ368" t="str">
        <f ca="1">IF($E367="","",IF($F368="",AJ367,IF(AND($M368=1,AJ$9&gt;$B$9),"",IF(AND($M368=1,AJ$9&lt;=$B$9),LOOKUP(AJ$9,$A$12:$A$111,$B$12:$B$111),IF(AND($H368=-1,AK$9=$R367),"",IF($H368=-1,AK367,IF(AND($H368=1,AI$9=$R367),$J368,IF($H368=1,AJ367,""))))))))</f>
        <v/>
      </c>
      <c r="AK368" t="str">
        <f ca="1">IF($E367="","",IF($F368="",AK367,IF(AND($M368=1,AK$9&gt;$B$9),"",IF(AND($M368=1,AK$9&lt;=$B$9),LOOKUP(AK$9,$A$12:$A$111,$B$12:$B$111),IF(AND($H368=-1,AL$9=$R367),"",IF($H368=-1,AL367,IF(AND($H368=1,AJ$9=$R367),$J368,IF($H368=1,AK367,""))))))))</f>
        <v/>
      </c>
      <c r="AL368" t="str">
        <f ca="1">IF($E367="","",IF($F368="",AL367,IF(AND($M368=1,AL$9&gt;$B$9),"",IF(AND($M368=1,AL$9&lt;=$B$9),LOOKUP(AL$9,$A$12:$A$111,$B$12:$B$111),IF(AND($H368=-1,AM$9=$R367),"",IF($H368=-1,AM367,IF(AND($H368=1,AK$9=$R367),$J368,IF($H368=1,AL367,""))))))))</f>
        <v/>
      </c>
      <c r="AM368" t="str">
        <f ca="1">IF($E367="","",IF($F368="",AM367,IF(AND($M368=1,AM$9&gt;$B$9),"",IF(AND($M368=1,AM$9&lt;=$B$9),LOOKUP(AM$9,$A$12:$A$111,$B$12:$B$111),IF(AND($H368=-1,AN$9=$R367),"",IF($H368=-1,AN367,IF(AND($H368=1,AL$9=$R367),$J368,IF($H368=1,AM367,""))))))))</f>
        <v/>
      </c>
      <c r="AN368" t="str">
        <f ca="1">IF($E367="","",IF($F368="",AN367,IF(AND($M368=1,AN$9&gt;$B$9),"",IF(AND($M368=1,AN$9&lt;=$B$9),LOOKUP(AN$9,$A$12:$A$111,$B$12:$B$111),IF(AND($H368=-1,AO$9=$R367),"",IF($H368=-1,AO367,IF(AND($H368=1,AM$9=$R367),$J368,IF($H368=1,AN367,""))))))))</f>
        <v/>
      </c>
      <c r="AO368" t="str">
        <f ca="1">IF($E367="","",IF($F368="",AO367,IF(AND($M368=1,AO$9&gt;$B$9),"",IF(AND($M368=1,AO$9&lt;=$B$9),LOOKUP(AO$9,$A$12:$A$111,$B$12:$B$111),IF(AND($H368=-1,AP$9=$R367),"",IF($H368=-1,AP367,IF(AND($H368=1,AN$9=$R367),$J368,IF($H368=1,AO367,""))))))))</f>
        <v/>
      </c>
      <c r="AP368" t="str">
        <f ca="1">IF($E367="","",IF($F368="",AP367,IF(AND($M368=1,AP$9&gt;$B$9),"",IF(AND($M368=1,AP$9&lt;=$B$9),LOOKUP(AP$9,$A$12:$A$111,$B$12:$B$111),IF(AND($H368=-1,AQ$9=$R367),"",IF($H368=-1,AQ367,IF(AND($H368=1,AO$9=$R367),$J368,IF($H368=1,AP367,""))))))))</f>
        <v/>
      </c>
      <c r="AQ368" t="str">
        <f ca="1">IF($E367="","",IF($F368="",AQ367,IF(AND($M368=1,AQ$9&gt;$B$9),"",IF(AND($M368=1,AQ$9&lt;=$B$9),LOOKUP(AQ$9,$A$12:$A$111,$B$12:$B$111),IF(AND($H368=-1,AR$9=$R367),"",IF($H368=-1,AR367,IF(AND($H368=1,AP$9=$R367),$J368,IF($H368=1,AQ367,""))))))))</f>
        <v/>
      </c>
      <c r="AR368" t="str">
        <f ca="1">IF($E367="","",IF($F368="",AR367,IF(AND($M368=1,AR$9&gt;$B$9),"",IF(AND($M368=1,AR$9&lt;=$B$9),LOOKUP(AR$9,$A$12:$A$111,$B$12:$B$111),IF(AND($H368=-1,AS$9=$R367),"",IF($H368=-1,AS367,IF(AND($H368=1,AQ$9=$R367),$J368,IF($H368=1,AR367,""))))))))</f>
        <v/>
      </c>
      <c r="AS368" t="str">
        <f ca="1">IF($E367="","",IF($F368="",AS367,IF(AND($M368=1,AS$9&gt;$B$9),"",IF(AND($M368=1,AS$9&lt;=$B$9),LOOKUP(AS$9,$A$12:$A$111,$B$12:$B$111),IF(AND($H368=-1,AT$9=$R367),"",IF($H368=-1,AT367,IF(AND($H368=1,AR$9=$R367),$J368,IF($H368=1,AS367,""))))))))</f>
        <v/>
      </c>
      <c r="AT368" t="str">
        <f ca="1">IF($E367="","",IF($F368="",AT367,IF(AND($M368=1,AT$9&gt;$B$9),"",IF(AND($M368=1,AT$9&lt;=$B$9),LOOKUP(AT$9,$A$12:$A$111,$B$12:$B$111),IF(AND($H368=-1,AU$9=$R367),"",IF($H368=-1,AU367,IF(AND($H368=1,AS$9=$R367),$J368,IF($H368=1,AT367,""))))))))</f>
        <v/>
      </c>
      <c r="AU368" t="str">
        <f ca="1">IF($E367="","",IF($F368="",AU367,IF(AND($M368=1,AU$9&gt;$B$9),"",IF(AND($M368=1,AU$9&lt;=$B$9),LOOKUP(AU$9,$A$12:$A$111,$B$12:$B$111),IF(AND($H368=-1,AV$9=$R367),"",IF($H368=-1,AV367,IF(AND($H368=1,AT$9=$R367),$J368,IF($H368=1,AU367,""))))))))</f>
        <v/>
      </c>
      <c r="AV368" t="str">
        <f ca="1">IF($E367="","",IF($F368="",AV367,IF(AND($M368=1,AV$9&gt;$B$9),"",IF(AND($M368=1,AV$9&lt;=$B$9),LOOKUP(AV$9,$A$12:$A$111,$B$12:$B$111),IF(AND($H368=-1,AW$9=$R367),"",IF($H368=-1,AW367,IF(AND($H368=1,AU$9=$R367),$J368,IF($H368=1,AV367,""))))))))</f>
        <v/>
      </c>
      <c r="AW368" t="str">
        <f ca="1">IF($E367="","",IF($F368="",AW367,IF(AND($M368=1,AW$9&gt;$B$9),"",IF(AND($M368=1,AW$9&lt;=$B$9),LOOKUP(AW$9,$A$12:$A$111,$B$12:$B$111),IF(AND($H368=-1,AX$9=$R367),"",IF($H368=-1,AX367,IF(AND($H368=1,AV$9=$R367),$J368,IF($H368=1,AW367,""))))))))</f>
        <v/>
      </c>
      <c r="AX368" t="str">
        <f ca="1">IF($E367="","",IF($F368="",AX367,IF(AND($M368=1,AX$9&gt;$B$9),"",IF(AND($M368=1,AX$9&lt;=$B$9),LOOKUP(AX$9,$A$12:$A$111,$B$12:$B$111),IF(AND($H368=-1,AY$9=$R367),"",IF($H368=-1,AY367,IF(AND($H368=1,AW$9=$R367),$J368,IF($H368=1,AX367,""))))))))</f>
        <v/>
      </c>
      <c r="AY368" t="str">
        <f ca="1">IF($E367="","",IF($F368="",AY367,IF(AND($M368=1,AY$9&gt;$B$9),"",IF(AND($M368=1,AY$9&lt;=$B$9),LOOKUP(AY$9,$A$12:$A$111,$B$12:$B$111),IF(AND($H368=-1,AZ$9=$R367),"",IF($H368=-1,AZ367,IF(AND($H368=1,AX$9=$R367),$J368,IF($H368=1,AY367,""))))))))</f>
        <v/>
      </c>
      <c r="AZ368" t="str">
        <f ca="1">IF($E367="","",IF($F368="",AZ367,IF(AND($M368=1,AZ$9&gt;$B$9),"",IF(AND($M368=1,AZ$9&lt;=$B$9),LOOKUP(AZ$9,$A$12:$A$111,$B$12:$B$111),IF(AND($H368=-1,BA$9=$R367),"",IF($H368=-1,BA367,IF(AND($H368=1,AY$9=$R367),$J368,IF($H368=1,AZ367,""))))))))</f>
        <v/>
      </c>
      <c r="BA368" t="str">
        <f ca="1">IF($E367="","",IF($F368="",BA367,IF(AND($M368=1,BA$9&gt;$B$9),"",IF(AND($M368=1,BA$9&lt;=$B$9),LOOKUP(BA$9,$A$12:$A$111,$B$12:$B$111),IF(AND($H368=-1,BB$9=$R367),"",IF($H368=-1,BB367,IF(AND($H368=1,AZ$9=$R367),$J368,IF($H368=1,BA367,""))))))))</f>
        <v/>
      </c>
      <c r="BB368" t="str">
        <f ca="1">IF($E367="","",IF($F368="",BB367,IF(AND($M368=1,BB$9&gt;$B$9),"",IF(AND($M368=1,BB$9&lt;=$B$9),LOOKUP(BB$9,$A$12:$A$111,$B$12:$B$111),IF(AND($H368=-1,BC$9=$R367),"",IF($H368=-1,BC367,IF(AND($H368=1,BA$9=$R367),$J368,IF($H368=1,BB367,""))))))))</f>
        <v/>
      </c>
      <c r="BC368" t="str">
        <f ca="1">IF($E367="","",IF($F368="",BC367,IF(AND($M368=1,BC$9&gt;$B$9),"",IF(AND($M368=1,BC$9&lt;=$B$9),LOOKUP(BC$9,$A$12:$A$111,$B$12:$B$111),IF(AND($H368=-1,BD$9=$R367),"",IF($H368=-1,BD367,IF(AND($H368=1,BB$9=$R367),$J368,IF($H368=1,BC367,""))))))))</f>
        <v/>
      </c>
      <c r="BD368" t="str">
        <f ca="1">IF($E367="","",IF($F368="",BD367,IF(AND($M368=1,BD$9&gt;$B$9),"",IF(AND($M368=1,BD$9&lt;=$B$9),LOOKUP(BD$9,$A$12:$A$111,$B$12:$B$111),IF(AND($H368=-1,BE$9=$R367),"",IF($H368=-1,BE367,IF(AND($H368=1,BC$9=$R367),$J368,IF($H368=1,BD367,""))))))))</f>
        <v/>
      </c>
      <c r="BE368" t="str">
        <f ca="1">IF($E367="","",IF($F368="",BE367,IF(AND($M368=1,BE$9&gt;$B$9),"",IF(AND($M368=1,BE$9&lt;=$B$9),LOOKUP(BE$9,$A$12:$A$111,$B$12:$B$111),IF(AND($H368=-1,BF$9=$R367),"",IF($H368=-1,BF367,IF(AND($H368=1,BD$9=$R367),$J368,IF($H368=1,BE367,""))))))))</f>
        <v/>
      </c>
      <c r="BF368" t="str">
        <f ca="1">IF($E367="","",IF($F368="",BF367,IF(AND($M368=1,BF$9&gt;$B$9),"",IF(AND($M368=1,BF$9&lt;=$B$9),LOOKUP(BF$9,$A$12:$A$111,$B$12:$B$111),IF(AND($H368=-1,BG$9=$R367),"",IF($H368=-1,BG367,IF(AND($H368=1,BE$9=$R367),$J368,IF($H368=1,BF367,""))))))))</f>
        <v/>
      </c>
      <c r="BG368" t="str">
        <f ca="1">IF($E367="","",IF($F368="",BG367,IF(AND($M368=1,BG$9&gt;$B$9),"",IF(AND($M368=1,BG$9&lt;=$B$9),LOOKUP(BG$9,$A$12:$A$111,$B$12:$B$111),IF(AND($H368=-1,BH$9=$R367),"",IF($H368=-1,BH367,IF(AND($H368=1,BF$9=$R367),$J368,IF($H368=1,BG367,""))))))))</f>
        <v/>
      </c>
      <c r="BH368" t="str">
        <f ca="1">IF($E367="","",IF($F368="",BH367,IF(AND($M368=1,BH$9&gt;$B$9),"",IF(AND($M368=1,BH$9&lt;=$B$9),LOOKUP(BH$9,$A$12:$A$111,$B$12:$B$111),IF(AND($H368=-1,BI$9=$R367),"",IF($H368=-1,BI367,IF(AND($H368=1,BG$9=$R367),$J368,IF($H368=1,BH367,""))))))))</f>
        <v/>
      </c>
      <c r="BI368" t="str">
        <f ca="1">IF($E367="","",IF($F368="",BI367,IF(AND($M368=1,BI$9&gt;$B$9),"",IF(AND($M368=1,BI$9&lt;=$B$9),LOOKUP(BI$9,$A$12:$A$111,$B$12:$B$111),IF(AND($H368=-1,BJ$9=$R367),"",IF($H368=-1,BJ367,IF(AND($H368=1,BH$9=$R367),$J368,IF($H368=1,BI367,""))))))))</f>
        <v/>
      </c>
      <c r="BJ368" t="str">
        <f ca="1">IF($E367="","",IF($F368="",BJ367,IF(AND($M368=1,BJ$9&gt;$B$9),"",IF(AND($M368=1,BJ$9&lt;=$B$9),LOOKUP(BJ$9,$A$12:$A$111,$B$12:$B$111),IF(AND($H368=-1,BK$9=$R367),"",IF($H368=-1,BK367,IF(AND($H368=1,BI$9=$R367),$J368,IF($H368=1,BJ367,""))))))))</f>
        <v/>
      </c>
      <c r="BK368" t="str">
        <f ca="1">IF($E367="","",IF($F368="",BK367,IF(AND($M368=1,BK$9&gt;$B$9),"",IF(AND($M368=1,BK$9&lt;=$B$9),LOOKUP(BK$9,$A$12:$A$111,$B$12:$B$111),IF(AND($H368=-1,BL$9=$R367),"",IF($H368=-1,BL367,IF(AND($H368=1,BJ$9=$R367),$J368,IF($H368=1,BK367,""))))))))</f>
        <v/>
      </c>
      <c r="BL368" t="str">
        <f ca="1">IF($E367="","",IF($F368="",BL367,IF(AND($M368=1,BL$9&gt;$B$9),"",IF(AND($M368=1,BL$9&lt;=$B$9),LOOKUP(BL$9,$A$12:$A$111,$B$12:$B$111),IF(AND($H368=-1,BM$9=$R367),"",IF($H368=-1,BM367,IF(AND($H368=1,BK$9=$R367),$J368,IF($H368=1,BL367,""))))))))</f>
        <v/>
      </c>
      <c r="BM368" t="str">
        <f ca="1">IF($E367="","",IF($F368="",BM367,IF(AND($M368=1,BM$9&gt;$B$9),"",IF(AND($M368=1,BM$9&lt;=$B$9),LOOKUP(BM$9,$A$12:$A$111,$B$12:$B$111),IF(AND($H368=-1,BN$9=$R367),"",IF($H368=-1,BN367,IF(AND($H368=1,BL$9=$R367),$J368,IF($H368=1,BM367,""))))))))</f>
        <v/>
      </c>
      <c r="BN368" t="str">
        <f ca="1">IF($E367="","",IF($F368="",BN367,IF(AND($M368=1,BN$9&gt;$B$9),"",IF(AND($M368=1,BN$9&lt;=$B$9),LOOKUP(BN$9,$A$12:$A$111,$B$12:$B$111),IF(AND($H368=-1,BO$9=$R367),"",IF($H368=-1,BO367,IF(AND($H368=1,BM$9=$R367),$J368,IF($H368=1,BN367,""))))))))</f>
        <v/>
      </c>
      <c r="BO368" t="str">
        <f ca="1">IF($E367="","",IF($F368="",BO367,IF(AND($M368=1,BO$9&gt;$B$9),"",IF(AND($M368=1,BO$9&lt;=$B$9),LOOKUP(BO$9,$A$12:$A$111,$B$12:$B$111),IF(AND($H368=-1,BP$9=$R367),"",IF($H368=-1,BP367,IF(AND($H368=1,BN$9=$R367),$J368,IF($H368=1,BO367,""))))))))</f>
        <v/>
      </c>
      <c r="BP368" t="str">
        <f ca="1">IF($E367="","",IF($F368="",BP367,IF(AND($M368=1,BP$9&gt;$B$9),"",IF(AND($M368=1,BP$9&lt;=$B$9),LOOKUP(BP$9,$A$12:$A$111,$B$12:$B$111),IF(AND($H368=-1,BQ$9=$R367),"",IF($H368=-1,BQ367,IF(AND($H368=1,BO$9=$R367),$J368,IF($H368=1,BP367,""))))))))</f>
        <v/>
      </c>
    </row>
    <row r="369" spans="4:68" x14ac:dyDescent="0.25">
      <c r="D369" s="4">
        <v>359</v>
      </c>
      <c r="E369" s="1">
        <f t="shared" ca="1" si="48"/>
        <v>8</v>
      </c>
      <c r="F369" t="str">
        <f ca="1">IF(E368="","",IF(AND(B$3="Last",G368="Zero"),F368,IF(B$3="Last",G368,IF(AND(B$3="2nd last",G367="Zero"),F368,IF(B$3="2nd last",G367,IF(AND(B$3="Opposite",G368="Zero"),F368,IF(AND(B$3="Opposite",G368="Red"),"Black",IF(AND(B$3="Opposite",G368="Black"),"Red",IF(AND(B$3="Opposite",G368="Odd"),"Even",IF(AND(B$3="Opposite",G368="Even"),"Odd",IF(AND(B$3="Opposite",G368="High"),"Low",IF(AND(B$3="Opposite",G368="Low"),"High",IF(COUNTIF(Refs!$E$5:$I$6,B$3)=1,RevLab!B$3,"")))))))))))))</f>
        <v>Black</v>
      </c>
      <c r="G369" t="str">
        <f ca="1">IF(E369="","",IF(B$2="Red/Black",LOOKUP(E369,Refs!D:D,Refs!F:F),IF(B$2="High/Low",LOOKUP(E369,Refs!D:D,Refs!H:H),IF(B$2="Odd/Even",LOOKUP(E369,Refs!D:D,Refs!J:J),""))))</f>
        <v>Black</v>
      </c>
      <c r="H369">
        <f t="shared" ca="1" si="49"/>
        <v>1</v>
      </c>
      <c r="I369">
        <f ca="1">IF(E368="","",IF(F369="","",IF(AND(R368&gt;1,P368+Q368&gt;=$B$4),$B$4,IF(R368=1,P368,P368+Q368))))</f>
        <v>5</v>
      </c>
      <c r="J369">
        <f t="shared" ca="1" si="50"/>
        <v>5</v>
      </c>
      <c r="K369">
        <f t="shared" ca="1" si="52"/>
        <v>-445</v>
      </c>
      <c r="L369">
        <f t="shared" ca="1" si="53"/>
        <v>86</v>
      </c>
      <c r="M369">
        <f t="shared" ca="1" si="51"/>
        <v>0</v>
      </c>
      <c r="P369">
        <f t="shared" ca="1" si="45"/>
        <v>1</v>
      </c>
      <c r="Q369">
        <f t="shared" ca="1" si="46"/>
        <v>5</v>
      </c>
      <c r="R369" s="2">
        <f t="shared" ca="1" si="47"/>
        <v>5</v>
      </c>
      <c r="S369" s="4">
        <f ca="1">IF(E368="","",IF($F369="",S368,IF($M369=1,LOOKUP(S$9,$A$12:$A$111,$B$12:$B$111),IF(AND($H369=-1,T$9=$R368),"",IF($H369=-1,T368,IF($H369=1,S368))))))</f>
        <v>1</v>
      </c>
      <c r="T369">
        <f ca="1">IF($E368="","",IF($F369="",T368,IF(AND($M369=1,T$9&gt;$B$9),"",IF(AND($M369=1,T$9&lt;=$B$9),LOOKUP(T$9,$A$12:$A$111,$B$12:$B$111),IF(AND($H369=-1,U$9=$R368),"",IF($H369=-1,U368,IF(AND($H369=1,S$9=$R368),$J369,IF($H369=1,T368,""))))))))</f>
        <v>2</v>
      </c>
      <c r="U369">
        <f ca="1">IF($E368="","",IF($F369="",U368,IF(AND($M369=1,U$9&gt;$B$9),"",IF(AND($M369=1,U$9&lt;=$B$9),LOOKUP(U$9,$A$12:$A$111,$B$12:$B$111),IF(AND($H369=-1,V$9=$R368),"",IF($H369=-1,V368,IF(AND($H369=1,T$9=$R368),$J369,IF($H369=1,U368,""))))))))</f>
        <v>3</v>
      </c>
      <c r="V369">
        <f ca="1">IF($E368="","",IF($F369="",V368,IF(AND($M369=1,V$9&gt;$B$9),"",IF(AND($M369=1,V$9&lt;=$B$9),LOOKUP(V$9,$A$12:$A$111,$B$12:$B$111),IF(AND($H369=-1,W$9=$R368),"",IF($H369=-1,W368,IF(AND($H369=1,U$9=$R368),$J369,IF($H369=1,V368,""))))))))</f>
        <v>4</v>
      </c>
      <c r="W369">
        <f ca="1">IF($E368="","",IF($F369="",W368,IF(AND($M369=1,W$9&gt;$B$9),"",IF(AND($M369=1,W$9&lt;=$B$9),LOOKUP(W$9,$A$12:$A$111,$B$12:$B$111),IF(AND($H369=-1,X$9=$R368),"",IF($H369=-1,X368,IF(AND($H369=1,V$9=$R368),$J369,IF($H369=1,W368,""))))))))</f>
        <v>5</v>
      </c>
      <c r="X369" t="str">
        <f ca="1">IF($E368="","",IF($F369="",X368,IF(AND($M369=1,X$9&gt;$B$9),"",IF(AND($M369=1,X$9&lt;=$B$9),LOOKUP(X$9,$A$12:$A$111,$B$12:$B$111),IF(AND($H369=-1,Y$9=$R368),"",IF($H369=-1,Y368,IF(AND($H369=1,W$9=$R368),$J369,IF($H369=1,X368,""))))))))</f>
        <v/>
      </c>
      <c r="Y369" t="str">
        <f ca="1">IF($E368="","",IF($F369="",Y368,IF(AND($M369=1,Y$9&gt;$B$9),"",IF(AND($M369=1,Y$9&lt;=$B$9),LOOKUP(Y$9,$A$12:$A$111,$B$12:$B$111),IF(AND($H369=-1,Z$9=$R368),"",IF($H369=-1,Z368,IF(AND($H369=1,X$9=$R368),$J369,IF($H369=1,Y368,""))))))))</f>
        <v/>
      </c>
      <c r="Z369" t="str">
        <f ca="1">IF($E368="","",IF($F369="",Z368,IF(AND($M369=1,Z$9&gt;$B$9),"",IF(AND($M369=1,Z$9&lt;=$B$9),LOOKUP(Z$9,$A$12:$A$111,$B$12:$B$111),IF(AND($H369=-1,AA$9=$R368),"",IF($H369=-1,AA368,IF(AND($H369=1,Y$9=$R368),$J369,IF($H369=1,Z368,""))))))))</f>
        <v/>
      </c>
      <c r="AA369" t="str">
        <f ca="1">IF($E368="","",IF($F369="",AA368,IF(AND($M369=1,AA$9&gt;$B$9),"",IF(AND($M369=1,AA$9&lt;=$B$9),LOOKUP(AA$9,$A$12:$A$111,$B$12:$B$111),IF(AND($H369=-1,AB$9=$R368),"",IF($H369=-1,AB368,IF(AND($H369=1,Z$9=$R368),$J369,IF($H369=1,AA368,""))))))))</f>
        <v/>
      </c>
      <c r="AB369" t="str">
        <f ca="1">IF($E368="","",IF($F369="",AB368,IF(AND($M369=1,AB$9&gt;$B$9),"",IF(AND($M369=1,AB$9&lt;=$B$9),LOOKUP(AB$9,$A$12:$A$111,$B$12:$B$111),IF(AND($H369=-1,AC$9=$R368),"",IF($H369=-1,AC368,IF(AND($H369=1,AA$9=$R368),$J369,IF($H369=1,AB368,""))))))))</f>
        <v/>
      </c>
      <c r="AC369" t="str">
        <f ca="1">IF($E368="","",IF($F369="",AC368,IF(AND($M369=1,AC$9&gt;$B$9),"",IF(AND($M369=1,AC$9&lt;=$B$9),LOOKUP(AC$9,$A$12:$A$111,$B$12:$B$111),IF(AND($H369=-1,AD$9=$R368),"",IF($H369=-1,AD368,IF(AND($H369=1,AB$9=$R368),$J369,IF($H369=1,AC368,""))))))))</f>
        <v/>
      </c>
      <c r="AD369" t="str">
        <f ca="1">IF($E368="","",IF($F369="",AD368,IF(AND($M369=1,AD$9&gt;$B$9),"",IF(AND($M369=1,AD$9&lt;=$B$9),LOOKUP(AD$9,$A$12:$A$111,$B$12:$B$111),IF(AND($H369=-1,AE$9=$R368),"",IF($H369=-1,AE368,IF(AND($H369=1,AC$9=$R368),$J369,IF($H369=1,AD368,""))))))))</f>
        <v/>
      </c>
      <c r="AE369" t="str">
        <f ca="1">IF($E368="","",IF($F369="",AE368,IF(AND($M369=1,AE$9&gt;$B$9),"",IF(AND($M369=1,AE$9&lt;=$B$9),LOOKUP(AE$9,$A$12:$A$111,$B$12:$B$111),IF(AND($H369=-1,AF$9=$R368),"",IF($H369=-1,AF368,IF(AND($H369=1,AD$9=$R368),$J369,IF($H369=1,AE368,""))))))))</f>
        <v/>
      </c>
      <c r="AF369" t="str">
        <f ca="1">IF($E368="","",IF($F369="",AF368,IF(AND($M369=1,AF$9&gt;$B$9),"",IF(AND($M369=1,AF$9&lt;=$B$9),LOOKUP(AF$9,$A$12:$A$111,$B$12:$B$111),IF(AND($H369=-1,AG$9=$R368),"",IF($H369=-1,AG368,IF(AND($H369=1,AE$9=$R368),$J369,IF($H369=1,AF368,""))))))))</f>
        <v/>
      </c>
      <c r="AG369" t="str">
        <f ca="1">IF($E368="","",IF($F369="",AG368,IF(AND($M369=1,AG$9&gt;$B$9),"",IF(AND($M369=1,AG$9&lt;=$B$9),LOOKUP(AG$9,$A$12:$A$111,$B$12:$B$111),IF(AND($H369=-1,AH$9=$R368),"",IF($H369=-1,AH368,IF(AND($H369=1,AF$9=$R368),$J369,IF($H369=1,AG368,""))))))))</f>
        <v/>
      </c>
      <c r="AH369" t="str">
        <f ca="1">IF($E368="","",IF($F369="",AH368,IF(AND($M369=1,AH$9&gt;$B$9),"",IF(AND($M369=1,AH$9&lt;=$B$9),LOOKUP(AH$9,$A$12:$A$111,$B$12:$B$111),IF(AND($H369=-1,AI$9=$R368),"",IF($H369=-1,AI368,IF(AND($H369=1,AG$9=$R368),$J369,IF($H369=1,AH368,""))))))))</f>
        <v/>
      </c>
      <c r="AI369" t="str">
        <f ca="1">IF($E368="","",IF($F369="",AI368,IF(AND($M369=1,AI$9&gt;$B$9),"",IF(AND($M369=1,AI$9&lt;=$B$9),LOOKUP(AI$9,$A$12:$A$111,$B$12:$B$111),IF(AND($H369=-1,AJ$9=$R368),"",IF($H369=-1,AJ368,IF(AND($H369=1,AH$9=$R368),$J369,IF($H369=1,AI368,""))))))))</f>
        <v/>
      </c>
      <c r="AJ369" t="str">
        <f ca="1">IF($E368="","",IF($F369="",AJ368,IF(AND($M369=1,AJ$9&gt;$B$9),"",IF(AND($M369=1,AJ$9&lt;=$B$9),LOOKUP(AJ$9,$A$12:$A$111,$B$12:$B$111),IF(AND($H369=-1,AK$9=$R368),"",IF($H369=-1,AK368,IF(AND($H369=1,AI$9=$R368),$J369,IF($H369=1,AJ368,""))))))))</f>
        <v/>
      </c>
      <c r="AK369" t="str">
        <f ca="1">IF($E368="","",IF($F369="",AK368,IF(AND($M369=1,AK$9&gt;$B$9),"",IF(AND($M369=1,AK$9&lt;=$B$9),LOOKUP(AK$9,$A$12:$A$111,$B$12:$B$111),IF(AND($H369=-1,AL$9=$R368),"",IF($H369=-1,AL368,IF(AND($H369=1,AJ$9=$R368),$J369,IF($H369=1,AK368,""))))))))</f>
        <v/>
      </c>
      <c r="AL369" t="str">
        <f ca="1">IF($E368="","",IF($F369="",AL368,IF(AND($M369=1,AL$9&gt;$B$9),"",IF(AND($M369=1,AL$9&lt;=$B$9),LOOKUP(AL$9,$A$12:$A$111,$B$12:$B$111),IF(AND($H369=-1,AM$9=$R368),"",IF($H369=-1,AM368,IF(AND($H369=1,AK$9=$R368),$J369,IF($H369=1,AL368,""))))))))</f>
        <v/>
      </c>
      <c r="AM369" t="str">
        <f ca="1">IF($E368="","",IF($F369="",AM368,IF(AND($M369=1,AM$9&gt;$B$9),"",IF(AND($M369=1,AM$9&lt;=$B$9),LOOKUP(AM$9,$A$12:$A$111,$B$12:$B$111),IF(AND($H369=-1,AN$9=$R368),"",IF($H369=-1,AN368,IF(AND($H369=1,AL$9=$R368),$J369,IF($H369=1,AM368,""))))))))</f>
        <v/>
      </c>
      <c r="AN369" t="str">
        <f ca="1">IF($E368="","",IF($F369="",AN368,IF(AND($M369=1,AN$9&gt;$B$9),"",IF(AND($M369=1,AN$9&lt;=$B$9),LOOKUP(AN$9,$A$12:$A$111,$B$12:$B$111),IF(AND($H369=-1,AO$9=$R368),"",IF($H369=-1,AO368,IF(AND($H369=1,AM$9=$R368),$J369,IF($H369=1,AN368,""))))))))</f>
        <v/>
      </c>
      <c r="AO369" t="str">
        <f ca="1">IF($E368="","",IF($F369="",AO368,IF(AND($M369=1,AO$9&gt;$B$9),"",IF(AND($M369=1,AO$9&lt;=$B$9),LOOKUP(AO$9,$A$12:$A$111,$B$12:$B$111),IF(AND($H369=-1,AP$9=$R368),"",IF($H369=-1,AP368,IF(AND($H369=1,AN$9=$R368),$J369,IF($H369=1,AO368,""))))))))</f>
        <v/>
      </c>
      <c r="AP369" t="str">
        <f ca="1">IF($E368="","",IF($F369="",AP368,IF(AND($M369=1,AP$9&gt;$B$9),"",IF(AND($M369=1,AP$9&lt;=$B$9),LOOKUP(AP$9,$A$12:$A$111,$B$12:$B$111),IF(AND($H369=-1,AQ$9=$R368),"",IF($H369=-1,AQ368,IF(AND($H369=1,AO$9=$R368),$J369,IF($H369=1,AP368,""))))))))</f>
        <v/>
      </c>
      <c r="AQ369" t="str">
        <f ca="1">IF($E368="","",IF($F369="",AQ368,IF(AND($M369=1,AQ$9&gt;$B$9),"",IF(AND($M369=1,AQ$9&lt;=$B$9),LOOKUP(AQ$9,$A$12:$A$111,$B$12:$B$111),IF(AND($H369=-1,AR$9=$R368),"",IF($H369=-1,AR368,IF(AND($H369=1,AP$9=$R368),$J369,IF($H369=1,AQ368,""))))))))</f>
        <v/>
      </c>
      <c r="AR369" t="str">
        <f ca="1">IF($E368="","",IF($F369="",AR368,IF(AND($M369=1,AR$9&gt;$B$9),"",IF(AND($M369=1,AR$9&lt;=$B$9),LOOKUP(AR$9,$A$12:$A$111,$B$12:$B$111),IF(AND($H369=-1,AS$9=$R368),"",IF($H369=-1,AS368,IF(AND($H369=1,AQ$9=$R368),$J369,IF($H369=1,AR368,""))))))))</f>
        <v/>
      </c>
      <c r="AS369" t="str">
        <f ca="1">IF($E368="","",IF($F369="",AS368,IF(AND($M369=1,AS$9&gt;$B$9),"",IF(AND($M369=1,AS$9&lt;=$B$9),LOOKUP(AS$9,$A$12:$A$111,$B$12:$B$111),IF(AND($H369=-1,AT$9=$R368),"",IF($H369=-1,AT368,IF(AND($H369=1,AR$9=$R368),$J369,IF($H369=1,AS368,""))))))))</f>
        <v/>
      </c>
      <c r="AT369" t="str">
        <f ca="1">IF($E368="","",IF($F369="",AT368,IF(AND($M369=1,AT$9&gt;$B$9),"",IF(AND($M369=1,AT$9&lt;=$B$9),LOOKUP(AT$9,$A$12:$A$111,$B$12:$B$111),IF(AND($H369=-1,AU$9=$R368),"",IF($H369=-1,AU368,IF(AND($H369=1,AS$9=$R368),$J369,IF($H369=1,AT368,""))))))))</f>
        <v/>
      </c>
      <c r="AU369" t="str">
        <f ca="1">IF($E368="","",IF($F369="",AU368,IF(AND($M369=1,AU$9&gt;$B$9),"",IF(AND($M369=1,AU$9&lt;=$B$9),LOOKUP(AU$9,$A$12:$A$111,$B$12:$B$111),IF(AND($H369=-1,AV$9=$R368),"",IF($H369=-1,AV368,IF(AND($H369=1,AT$9=$R368),$J369,IF($H369=1,AU368,""))))))))</f>
        <v/>
      </c>
      <c r="AV369" t="str">
        <f ca="1">IF($E368="","",IF($F369="",AV368,IF(AND($M369=1,AV$9&gt;$B$9),"",IF(AND($M369=1,AV$9&lt;=$B$9),LOOKUP(AV$9,$A$12:$A$111,$B$12:$B$111),IF(AND($H369=-1,AW$9=$R368),"",IF($H369=-1,AW368,IF(AND($H369=1,AU$9=$R368),$J369,IF($H369=1,AV368,""))))))))</f>
        <v/>
      </c>
      <c r="AW369" t="str">
        <f ca="1">IF($E368="","",IF($F369="",AW368,IF(AND($M369=1,AW$9&gt;$B$9),"",IF(AND($M369=1,AW$9&lt;=$B$9),LOOKUP(AW$9,$A$12:$A$111,$B$12:$B$111),IF(AND($H369=-1,AX$9=$R368),"",IF($H369=-1,AX368,IF(AND($H369=1,AV$9=$R368),$J369,IF($H369=1,AW368,""))))))))</f>
        <v/>
      </c>
      <c r="AX369" t="str">
        <f ca="1">IF($E368="","",IF($F369="",AX368,IF(AND($M369=1,AX$9&gt;$B$9),"",IF(AND($M369=1,AX$9&lt;=$B$9),LOOKUP(AX$9,$A$12:$A$111,$B$12:$B$111),IF(AND($H369=-1,AY$9=$R368),"",IF($H369=-1,AY368,IF(AND($H369=1,AW$9=$R368),$J369,IF($H369=1,AX368,""))))))))</f>
        <v/>
      </c>
      <c r="AY369" t="str">
        <f ca="1">IF($E368="","",IF($F369="",AY368,IF(AND($M369=1,AY$9&gt;$B$9),"",IF(AND($M369=1,AY$9&lt;=$B$9),LOOKUP(AY$9,$A$12:$A$111,$B$12:$B$111),IF(AND($H369=-1,AZ$9=$R368),"",IF($H369=-1,AZ368,IF(AND($H369=1,AX$9=$R368),$J369,IF($H369=1,AY368,""))))))))</f>
        <v/>
      </c>
      <c r="AZ369" t="str">
        <f ca="1">IF($E368="","",IF($F369="",AZ368,IF(AND($M369=1,AZ$9&gt;$B$9),"",IF(AND($M369=1,AZ$9&lt;=$B$9),LOOKUP(AZ$9,$A$12:$A$111,$B$12:$B$111),IF(AND($H369=-1,BA$9=$R368),"",IF($H369=-1,BA368,IF(AND($H369=1,AY$9=$R368),$J369,IF($H369=1,AZ368,""))))))))</f>
        <v/>
      </c>
      <c r="BA369" t="str">
        <f ca="1">IF($E368="","",IF($F369="",BA368,IF(AND($M369=1,BA$9&gt;$B$9),"",IF(AND($M369=1,BA$9&lt;=$B$9),LOOKUP(BA$9,$A$12:$A$111,$B$12:$B$111),IF(AND($H369=-1,BB$9=$R368),"",IF($H369=-1,BB368,IF(AND($H369=1,AZ$9=$R368),$J369,IF($H369=1,BA368,""))))))))</f>
        <v/>
      </c>
      <c r="BB369" t="str">
        <f ca="1">IF($E368="","",IF($F369="",BB368,IF(AND($M369=1,BB$9&gt;$B$9),"",IF(AND($M369=1,BB$9&lt;=$B$9),LOOKUP(BB$9,$A$12:$A$111,$B$12:$B$111),IF(AND($H369=-1,BC$9=$R368),"",IF($H369=-1,BC368,IF(AND($H369=1,BA$9=$R368),$J369,IF($H369=1,BB368,""))))))))</f>
        <v/>
      </c>
      <c r="BC369" t="str">
        <f ca="1">IF($E368="","",IF($F369="",BC368,IF(AND($M369=1,BC$9&gt;$B$9),"",IF(AND($M369=1,BC$9&lt;=$B$9),LOOKUP(BC$9,$A$12:$A$111,$B$12:$B$111),IF(AND($H369=-1,BD$9=$R368),"",IF($H369=-1,BD368,IF(AND($H369=1,BB$9=$R368),$J369,IF($H369=1,BC368,""))))))))</f>
        <v/>
      </c>
      <c r="BD369" t="str">
        <f ca="1">IF($E368="","",IF($F369="",BD368,IF(AND($M369=1,BD$9&gt;$B$9),"",IF(AND($M369=1,BD$9&lt;=$B$9),LOOKUP(BD$9,$A$12:$A$111,$B$12:$B$111),IF(AND($H369=-1,BE$9=$R368),"",IF($H369=-1,BE368,IF(AND($H369=1,BC$9=$R368),$J369,IF($H369=1,BD368,""))))))))</f>
        <v/>
      </c>
      <c r="BE369" t="str">
        <f ca="1">IF($E368="","",IF($F369="",BE368,IF(AND($M369=1,BE$9&gt;$B$9),"",IF(AND($M369=1,BE$9&lt;=$B$9),LOOKUP(BE$9,$A$12:$A$111,$B$12:$B$111),IF(AND($H369=-1,BF$9=$R368),"",IF($H369=-1,BF368,IF(AND($H369=1,BD$9=$R368),$J369,IF($H369=1,BE368,""))))))))</f>
        <v/>
      </c>
      <c r="BF369" t="str">
        <f ca="1">IF($E368="","",IF($F369="",BF368,IF(AND($M369=1,BF$9&gt;$B$9),"",IF(AND($M369=1,BF$9&lt;=$B$9),LOOKUP(BF$9,$A$12:$A$111,$B$12:$B$111),IF(AND($H369=-1,BG$9=$R368),"",IF($H369=-1,BG368,IF(AND($H369=1,BE$9=$R368),$J369,IF($H369=1,BF368,""))))))))</f>
        <v/>
      </c>
      <c r="BG369" t="str">
        <f ca="1">IF($E368="","",IF($F369="",BG368,IF(AND($M369=1,BG$9&gt;$B$9),"",IF(AND($M369=1,BG$9&lt;=$B$9),LOOKUP(BG$9,$A$12:$A$111,$B$12:$B$111),IF(AND($H369=-1,BH$9=$R368),"",IF($H369=-1,BH368,IF(AND($H369=1,BF$9=$R368),$J369,IF($H369=1,BG368,""))))))))</f>
        <v/>
      </c>
      <c r="BH369" t="str">
        <f ca="1">IF($E368="","",IF($F369="",BH368,IF(AND($M369=1,BH$9&gt;$B$9),"",IF(AND($M369=1,BH$9&lt;=$B$9),LOOKUP(BH$9,$A$12:$A$111,$B$12:$B$111),IF(AND($H369=-1,BI$9=$R368),"",IF($H369=-1,BI368,IF(AND($H369=1,BG$9=$R368),$J369,IF($H369=1,BH368,""))))))))</f>
        <v/>
      </c>
      <c r="BI369" t="str">
        <f ca="1">IF($E368="","",IF($F369="",BI368,IF(AND($M369=1,BI$9&gt;$B$9),"",IF(AND($M369=1,BI$9&lt;=$B$9),LOOKUP(BI$9,$A$12:$A$111,$B$12:$B$111),IF(AND($H369=-1,BJ$9=$R368),"",IF($H369=-1,BJ368,IF(AND($H369=1,BH$9=$R368),$J369,IF($H369=1,BI368,""))))))))</f>
        <v/>
      </c>
      <c r="BJ369" t="str">
        <f ca="1">IF($E368="","",IF($F369="",BJ368,IF(AND($M369=1,BJ$9&gt;$B$9),"",IF(AND($M369=1,BJ$9&lt;=$B$9),LOOKUP(BJ$9,$A$12:$A$111,$B$12:$B$111),IF(AND($H369=-1,BK$9=$R368),"",IF($H369=-1,BK368,IF(AND($H369=1,BI$9=$R368),$J369,IF($H369=1,BJ368,""))))))))</f>
        <v/>
      </c>
      <c r="BK369" t="str">
        <f ca="1">IF($E368="","",IF($F369="",BK368,IF(AND($M369=1,BK$9&gt;$B$9),"",IF(AND($M369=1,BK$9&lt;=$B$9),LOOKUP(BK$9,$A$12:$A$111,$B$12:$B$111),IF(AND($H369=-1,BL$9=$R368),"",IF($H369=-1,BL368,IF(AND($H369=1,BJ$9=$R368),$J369,IF($H369=1,BK368,""))))))))</f>
        <v/>
      </c>
      <c r="BL369" t="str">
        <f ca="1">IF($E368="","",IF($F369="",BL368,IF(AND($M369=1,BL$9&gt;$B$9),"",IF(AND($M369=1,BL$9&lt;=$B$9),LOOKUP(BL$9,$A$12:$A$111,$B$12:$B$111),IF(AND($H369=-1,BM$9=$R368),"",IF($H369=-1,BM368,IF(AND($H369=1,BK$9=$R368),$J369,IF($H369=1,BL368,""))))))))</f>
        <v/>
      </c>
      <c r="BM369" t="str">
        <f ca="1">IF($E368="","",IF($F369="",BM368,IF(AND($M369=1,BM$9&gt;$B$9),"",IF(AND($M369=1,BM$9&lt;=$B$9),LOOKUP(BM$9,$A$12:$A$111,$B$12:$B$111),IF(AND($H369=-1,BN$9=$R368),"",IF($H369=-1,BN368,IF(AND($H369=1,BL$9=$R368),$J369,IF($H369=1,BM368,""))))))))</f>
        <v/>
      </c>
      <c r="BN369" t="str">
        <f ca="1">IF($E368="","",IF($F369="",BN368,IF(AND($M369=1,BN$9&gt;$B$9),"",IF(AND($M369=1,BN$9&lt;=$B$9),LOOKUP(BN$9,$A$12:$A$111,$B$12:$B$111),IF(AND($H369=-1,BO$9=$R368),"",IF($H369=-1,BO368,IF(AND($H369=1,BM$9=$R368),$J369,IF($H369=1,BN368,""))))))))</f>
        <v/>
      </c>
      <c r="BO369" t="str">
        <f ca="1">IF($E368="","",IF($F369="",BO368,IF(AND($M369=1,BO$9&gt;$B$9),"",IF(AND($M369=1,BO$9&lt;=$B$9),LOOKUP(BO$9,$A$12:$A$111,$B$12:$B$111),IF(AND($H369=-1,BP$9=$R368),"",IF($H369=-1,BP368,IF(AND($H369=1,BN$9=$R368),$J369,IF($H369=1,BO368,""))))))))</f>
        <v/>
      </c>
      <c r="BP369" t="str">
        <f ca="1">IF($E368="","",IF($F369="",BP368,IF(AND($M369=1,BP$9&gt;$B$9),"",IF(AND($M369=1,BP$9&lt;=$B$9),LOOKUP(BP$9,$A$12:$A$111,$B$12:$B$111),IF(AND($H369=-1,BQ$9=$R368),"",IF($H369=-1,BQ368,IF(AND($H369=1,BO$9=$R368),$J369,IF($H369=1,BP368,""))))))))</f>
        <v/>
      </c>
    </row>
    <row r="370" spans="4:68" x14ac:dyDescent="0.25">
      <c r="D370" s="4">
        <v>360</v>
      </c>
      <c r="E370" s="1">
        <f t="shared" ca="1" si="48"/>
        <v>26</v>
      </c>
      <c r="F370" t="str">
        <f ca="1">IF(E369="","",IF(AND(B$3="Last",G369="Zero"),F369,IF(B$3="Last",G369,IF(AND(B$3="2nd last",G368="Zero"),F369,IF(B$3="2nd last",G368,IF(AND(B$3="Opposite",G369="Zero"),F369,IF(AND(B$3="Opposite",G369="Red"),"Black",IF(AND(B$3="Opposite",G369="Black"),"Red",IF(AND(B$3="Opposite",G369="Odd"),"Even",IF(AND(B$3="Opposite",G369="Even"),"Odd",IF(AND(B$3="Opposite",G369="High"),"Low",IF(AND(B$3="Opposite",G369="Low"),"High",IF(COUNTIF(Refs!$E$5:$I$6,B$3)=1,RevLab!B$3,"")))))))))))))</f>
        <v>Black</v>
      </c>
      <c r="G370" t="str">
        <f ca="1">IF(E370="","",IF(B$2="Red/Black",LOOKUP(E370,Refs!D:D,Refs!F:F),IF(B$2="High/Low",LOOKUP(E370,Refs!D:D,Refs!H:H),IF(B$2="Odd/Even",LOOKUP(E370,Refs!D:D,Refs!J:J),""))))</f>
        <v>Black</v>
      </c>
      <c r="H370">
        <f t="shared" ca="1" si="49"/>
        <v>1</v>
      </c>
      <c r="I370">
        <f ca="1">IF(E369="","",IF(F370="","",IF(AND(R369&gt;1,P369+Q369&gt;=$B$4),$B$4,IF(R369=1,P369,P369+Q369))))</f>
        <v>6</v>
      </c>
      <c r="J370">
        <f t="shared" ca="1" si="50"/>
        <v>6</v>
      </c>
      <c r="K370">
        <f t="shared" ca="1" si="52"/>
        <v>-439</v>
      </c>
      <c r="L370">
        <f t="shared" ca="1" si="53"/>
        <v>86</v>
      </c>
      <c r="M370">
        <f t="shared" ca="1" si="51"/>
        <v>0</v>
      </c>
      <c r="P370">
        <f t="shared" ca="1" si="45"/>
        <v>1</v>
      </c>
      <c r="Q370">
        <f t="shared" ca="1" si="46"/>
        <v>6</v>
      </c>
      <c r="R370" s="2">
        <f t="shared" ca="1" si="47"/>
        <v>6</v>
      </c>
      <c r="S370" s="4">
        <f ca="1">IF(E369="","",IF($F370="",S369,IF($M370=1,LOOKUP(S$9,$A$12:$A$111,$B$12:$B$111),IF(AND($H370=-1,T$9=$R369),"",IF($H370=-1,T369,IF($H370=1,S369))))))</f>
        <v>1</v>
      </c>
      <c r="T370">
        <f ca="1">IF($E369="","",IF($F370="",T369,IF(AND($M370=1,T$9&gt;$B$9),"",IF(AND($M370=1,T$9&lt;=$B$9),LOOKUP(T$9,$A$12:$A$111,$B$12:$B$111),IF(AND($H370=-1,U$9=$R369),"",IF($H370=-1,U369,IF(AND($H370=1,S$9=$R369),$J370,IF($H370=1,T369,""))))))))</f>
        <v>2</v>
      </c>
      <c r="U370">
        <f ca="1">IF($E369="","",IF($F370="",U369,IF(AND($M370=1,U$9&gt;$B$9),"",IF(AND($M370=1,U$9&lt;=$B$9),LOOKUP(U$9,$A$12:$A$111,$B$12:$B$111),IF(AND($H370=-1,V$9=$R369),"",IF($H370=-1,V369,IF(AND($H370=1,T$9=$R369),$J370,IF($H370=1,U369,""))))))))</f>
        <v>3</v>
      </c>
      <c r="V370">
        <f ca="1">IF($E369="","",IF($F370="",V369,IF(AND($M370=1,V$9&gt;$B$9),"",IF(AND($M370=1,V$9&lt;=$B$9),LOOKUP(V$9,$A$12:$A$111,$B$12:$B$111),IF(AND($H370=-1,W$9=$R369),"",IF($H370=-1,W369,IF(AND($H370=1,U$9=$R369),$J370,IF($H370=1,V369,""))))))))</f>
        <v>4</v>
      </c>
      <c r="W370">
        <f ca="1">IF($E369="","",IF($F370="",W369,IF(AND($M370=1,W$9&gt;$B$9),"",IF(AND($M370=1,W$9&lt;=$B$9),LOOKUP(W$9,$A$12:$A$111,$B$12:$B$111),IF(AND($H370=-1,X$9=$R369),"",IF($H370=-1,X369,IF(AND($H370=1,V$9=$R369),$J370,IF($H370=1,W369,""))))))))</f>
        <v>5</v>
      </c>
      <c r="X370">
        <f ca="1">IF($E369="","",IF($F370="",X369,IF(AND($M370=1,X$9&gt;$B$9),"",IF(AND($M370=1,X$9&lt;=$B$9),LOOKUP(X$9,$A$12:$A$111,$B$12:$B$111),IF(AND($H370=-1,Y$9=$R369),"",IF($H370=-1,Y369,IF(AND($H370=1,W$9=$R369),$J370,IF($H370=1,X369,""))))))))</f>
        <v>6</v>
      </c>
      <c r="Y370" t="str">
        <f ca="1">IF($E369="","",IF($F370="",Y369,IF(AND($M370=1,Y$9&gt;$B$9),"",IF(AND($M370=1,Y$9&lt;=$B$9),LOOKUP(Y$9,$A$12:$A$111,$B$12:$B$111),IF(AND($H370=-1,Z$9=$R369),"",IF($H370=-1,Z369,IF(AND($H370=1,X$9=$R369),$J370,IF($H370=1,Y369,""))))))))</f>
        <v/>
      </c>
      <c r="Z370" t="str">
        <f ca="1">IF($E369="","",IF($F370="",Z369,IF(AND($M370=1,Z$9&gt;$B$9),"",IF(AND($M370=1,Z$9&lt;=$B$9),LOOKUP(Z$9,$A$12:$A$111,$B$12:$B$111),IF(AND($H370=-1,AA$9=$R369),"",IF($H370=-1,AA369,IF(AND($H370=1,Y$9=$R369),$J370,IF($H370=1,Z369,""))))))))</f>
        <v/>
      </c>
      <c r="AA370" t="str">
        <f ca="1">IF($E369="","",IF($F370="",AA369,IF(AND($M370=1,AA$9&gt;$B$9),"",IF(AND($M370=1,AA$9&lt;=$B$9),LOOKUP(AA$9,$A$12:$A$111,$B$12:$B$111),IF(AND($H370=-1,AB$9=$R369),"",IF($H370=-1,AB369,IF(AND($H370=1,Z$9=$R369),$J370,IF($H370=1,AA369,""))))))))</f>
        <v/>
      </c>
      <c r="AB370" t="str">
        <f ca="1">IF($E369="","",IF($F370="",AB369,IF(AND($M370=1,AB$9&gt;$B$9),"",IF(AND($M370=1,AB$9&lt;=$B$9),LOOKUP(AB$9,$A$12:$A$111,$B$12:$B$111),IF(AND($H370=-1,AC$9=$R369),"",IF($H370=-1,AC369,IF(AND($H370=1,AA$9=$R369),$J370,IF($H370=1,AB369,""))))))))</f>
        <v/>
      </c>
      <c r="AC370" t="str">
        <f ca="1">IF($E369="","",IF($F370="",AC369,IF(AND($M370=1,AC$9&gt;$B$9),"",IF(AND($M370=1,AC$9&lt;=$B$9),LOOKUP(AC$9,$A$12:$A$111,$B$12:$B$111),IF(AND($H370=-1,AD$9=$R369),"",IF($H370=-1,AD369,IF(AND($H370=1,AB$9=$R369),$J370,IF($H370=1,AC369,""))))))))</f>
        <v/>
      </c>
      <c r="AD370" t="str">
        <f ca="1">IF($E369="","",IF($F370="",AD369,IF(AND($M370=1,AD$9&gt;$B$9),"",IF(AND($M370=1,AD$9&lt;=$B$9),LOOKUP(AD$9,$A$12:$A$111,$B$12:$B$111),IF(AND($H370=-1,AE$9=$R369),"",IF($H370=-1,AE369,IF(AND($H370=1,AC$9=$R369),$J370,IF($H370=1,AD369,""))))))))</f>
        <v/>
      </c>
      <c r="AE370" t="str">
        <f ca="1">IF($E369="","",IF($F370="",AE369,IF(AND($M370=1,AE$9&gt;$B$9),"",IF(AND($M370=1,AE$9&lt;=$B$9),LOOKUP(AE$9,$A$12:$A$111,$B$12:$B$111),IF(AND($H370=-1,AF$9=$R369),"",IF($H370=-1,AF369,IF(AND($H370=1,AD$9=$R369),$J370,IF($H370=1,AE369,""))))))))</f>
        <v/>
      </c>
      <c r="AF370" t="str">
        <f ca="1">IF($E369="","",IF($F370="",AF369,IF(AND($M370=1,AF$9&gt;$B$9),"",IF(AND($M370=1,AF$9&lt;=$B$9),LOOKUP(AF$9,$A$12:$A$111,$B$12:$B$111),IF(AND($H370=-1,AG$9=$R369),"",IF($H370=-1,AG369,IF(AND($H370=1,AE$9=$R369),$J370,IF($H370=1,AF369,""))))))))</f>
        <v/>
      </c>
      <c r="AG370" t="str">
        <f ca="1">IF($E369="","",IF($F370="",AG369,IF(AND($M370=1,AG$9&gt;$B$9),"",IF(AND($M370=1,AG$9&lt;=$B$9),LOOKUP(AG$9,$A$12:$A$111,$B$12:$B$111),IF(AND($H370=-1,AH$9=$R369),"",IF($H370=-1,AH369,IF(AND($H370=1,AF$9=$R369),$J370,IF($H370=1,AG369,""))))))))</f>
        <v/>
      </c>
      <c r="AH370" t="str">
        <f ca="1">IF($E369="","",IF($F370="",AH369,IF(AND($M370=1,AH$9&gt;$B$9),"",IF(AND($M370=1,AH$9&lt;=$B$9),LOOKUP(AH$9,$A$12:$A$111,$B$12:$B$111),IF(AND($H370=-1,AI$9=$R369),"",IF($H370=-1,AI369,IF(AND($H370=1,AG$9=$R369),$J370,IF($H370=1,AH369,""))))))))</f>
        <v/>
      </c>
      <c r="AI370" t="str">
        <f ca="1">IF($E369="","",IF($F370="",AI369,IF(AND($M370=1,AI$9&gt;$B$9),"",IF(AND($M370=1,AI$9&lt;=$B$9),LOOKUP(AI$9,$A$12:$A$111,$B$12:$B$111),IF(AND($H370=-1,AJ$9=$R369),"",IF($H370=-1,AJ369,IF(AND($H370=1,AH$9=$R369),$J370,IF($H370=1,AI369,""))))))))</f>
        <v/>
      </c>
      <c r="AJ370" t="str">
        <f ca="1">IF($E369="","",IF($F370="",AJ369,IF(AND($M370=1,AJ$9&gt;$B$9),"",IF(AND($M370=1,AJ$9&lt;=$B$9),LOOKUP(AJ$9,$A$12:$A$111,$B$12:$B$111),IF(AND($H370=-1,AK$9=$R369),"",IF($H370=-1,AK369,IF(AND($H370=1,AI$9=$R369),$J370,IF($H370=1,AJ369,""))))))))</f>
        <v/>
      </c>
      <c r="AK370" t="str">
        <f ca="1">IF($E369="","",IF($F370="",AK369,IF(AND($M370=1,AK$9&gt;$B$9),"",IF(AND($M370=1,AK$9&lt;=$B$9),LOOKUP(AK$9,$A$12:$A$111,$B$12:$B$111),IF(AND($H370=-1,AL$9=$R369),"",IF($H370=-1,AL369,IF(AND($H370=1,AJ$9=$R369),$J370,IF($H370=1,AK369,""))))))))</f>
        <v/>
      </c>
      <c r="AL370" t="str">
        <f ca="1">IF($E369="","",IF($F370="",AL369,IF(AND($M370=1,AL$9&gt;$B$9),"",IF(AND($M370=1,AL$9&lt;=$B$9),LOOKUP(AL$9,$A$12:$A$111,$B$12:$B$111),IF(AND($H370=-1,AM$9=$R369),"",IF($H370=-1,AM369,IF(AND($H370=1,AK$9=$R369),$J370,IF($H370=1,AL369,""))))))))</f>
        <v/>
      </c>
      <c r="AM370" t="str">
        <f ca="1">IF($E369="","",IF($F370="",AM369,IF(AND($M370=1,AM$9&gt;$B$9),"",IF(AND($M370=1,AM$9&lt;=$B$9),LOOKUP(AM$9,$A$12:$A$111,$B$12:$B$111),IF(AND($H370=-1,AN$9=$R369),"",IF($H370=-1,AN369,IF(AND($H370=1,AL$9=$R369),$J370,IF($H370=1,AM369,""))))))))</f>
        <v/>
      </c>
      <c r="AN370" t="str">
        <f ca="1">IF($E369="","",IF($F370="",AN369,IF(AND($M370=1,AN$9&gt;$B$9),"",IF(AND($M370=1,AN$9&lt;=$B$9),LOOKUP(AN$9,$A$12:$A$111,$B$12:$B$111),IF(AND($H370=-1,AO$9=$R369),"",IF($H370=-1,AO369,IF(AND($H370=1,AM$9=$R369),$J370,IF($H370=1,AN369,""))))))))</f>
        <v/>
      </c>
      <c r="AO370" t="str">
        <f ca="1">IF($E369="","",IF($F370="",AO369,IF(AND($M370=1,AO$9&gt;$B$9),"",IF(AND($M370=1,AO$9&lt;=$B$9),LOOKUP(AO$9,$A$12:$A$111,$B$12:$B$111),IF(AND($H370=-1,AP$9=$R369),"",IF($H370=-1,AP369,IF(AND($H370=1,AN$9=$R369),$J370,IF($H370=1,AO369,""))))))))</f>
        <v/>
      </c>
      <c r="AP370" t="str">
        <f ca="1">IF($E369="","",IF($F370="",AP369,IF(AND($M370=1,AP$9&gt;$B$9),"",IF(AND($M370=1,AP$9&lt;=$B$9),LOOKUP(AP$9,$A$12:$A$111,$B$12:$B$111),IF(AND($H370=-1,AQ$9=$R369),"",IF($H370=-1,AQ369,IF(AND($H370=1,AO$9=$R369),$J370,IF($H370=1,AP369,""))))))))</f>
        <v/>
      </c>
      <c r="AQ370" t="str">
        <f ca="1">IF($E369="","",IF($F370="",AQ369,IF(AND($M370=1,AQ$9&gt;$B$9),"",IF(AND($M370=1,AQ$9&lt;=$B$9),LOOKUP(AQ$9,$A$12:$A$111,$B$12:$B$111),IF(AND($H370=-1,AR$9=$R369),"",IF($H370=-1,AR369,IF(AND($H370=1,AP$9=$R369),$J370,IF($H370=1,AQ369,""))))))))</f>
        <v/>
      </c>
      <c r="AR370" t="str">
        <f ca="1">IF($E369="","",IF($F370="",AR369,IF(AND($M370=1,AR$9&gt;$B$9),"",IF(AND($M370=1,AR$9&lt;=$B$9),LOOKUP(AR$9,$A$12:$A$111,$B$12:$B$111),IF(AND($H370=-1,AS$9=$R369),"",IF($H370=-1,AS369,IF(AND($H370=1,AQ$9=$R369),$J370,IF($H370=1,AR369,""))))))))</f>
        <v/>
      </c>
      <c r="AS370" t="str">
        <f ca="1">IF($E369="","",IF($F370="",AS369,IF(AND($M370=1,AS$9&gt;$B$9),"",IF(AND($M370=1,AS$9&lt;=$B$9),LOOKUP(AS$9,$A$12:$A$111,$B$12:$B$111),IF(AND($H370=-1,AT$9=$R369),"",IF($H370=-1,AT369,IF(AND($H370=1,AR$9=$R369),$J370,IF($H370=1,AS369,""))))))))</f>
        <v/>
      </c>
      <c r="AT370" t="str">
        <f ca="1">IF($E369="","",IF($F370="",AT369,IF(AND($M370=1,AT$9&gt;$B$9),"",IF(AND($M370=1,AT$9&lt;=$B$9),LOOKUP(AT$9,$A$12:$A$111,$B$12:$B$111),IF(AND($H370=-1,AU$9=$R369),"",IF($H370=-1,AU369,IF(AND($H370=1,AS$9=$R369),$J370,IF($H370=1,AT369,""))))))))</f>
        <v/>
      </c>
      <c r="AU370" t="str">
        <f ca="1">IF($E369="","",IF($F370="",AU369,IF(AND($M370=1,AU$9&gt;$B$9),"",IF(AND($M370=1,AU$9&lt;=$B$9),LOOKUP(AU$9,$A$12:$A$111,$B$12:$B$111),IF(AND($H370=-1,AV$9=$R369),"",IF($H370=-1,AV369,IF(AND($H370=1,AT$9=$R369),$J370,IF($H370=1,AU369,""))))))))</f>
        <v/>
      </c>
      <c r="AV370" t="str">
        <f ca="1">IF($E369="","",IF($F370="",AV369,IF(AND($M370=1,AV$9&gt;$B$9),"",IF(AND($M370=1,AV$9&lt;=$B$9),LOOKUP(AV$9,$A$12:$A$111,$B$12:$B$111),IF(AND($H370=-1,AW$9=$R369),"",IF($H370=-1,AW369,IF(AND($H370=1,AU$9=$R369),$J370,IF($H370=1,AV369,""))))))))</f>
        <v/>
      </c>
      <c r="AW370" t="str">
        <f ca="1">IF($E369="","",IF($F370="",AW369,IF(AND($M370=1,AW$9&gt;$B$9),"",IF(AND($M370=1,AW$9&lt;=$B$9),LOOKUP(AW$9,$A$12:$A$111,$B$12:$B$111),IF(AND($H370=-1,AX$9=$R369),"",IF($H370=-1,AX369,IF(AND($H370=1,AV$9=$R369),$J370,IF($H370=1,AW369,""))))))))</f>
        <v/>
      </c>
      <c r="AX370" t="str">
        <f ca="1">IF($E369="","",IF($F370="",AX369,IF(AND($M370=1,AX$9&gt;$B$9),"",IF(AND($M370=1,AX$9&lt;=$B$9),LOOKUP(AX$9,$A$12:$A$111,$B$12:$B$111),IF(AND($H370=-1,AY$9=$R369),"",IF($H370=-1,AY369,IF(AND($H370=1,AW$9=$R369),$J370,IF($H370=1,AX369,""))))))))</f>
        <v/>
      </c>
      <c r="AY370" t="str">
        <f ca="1">IF($E369="","",IF($F370="",AY369,IF(AND($M370=1,AY$9&gt;$B$9),"",IF(AND($M370=1,AY$9&lt;=$B$9),LOOKUP(AY$9,$A$12:$A$111,$B$12:$B$111),IF(AND($H370=-1,AZ$9=$R369),"",IF($H370=-1,AZ369,IF(AND($H370=1,AX$9=$R369),$J370,IF($H370=1,AY369,""))))))))</f>
        <v/>
      </c>
      <c r="AZ370" t="str">
        <f ca="1">IF($E369="","",IF($F370="",AZ369,IF(AND($M370=1,AZ$9&gt;$B$9),"",IF(AND($M370=1,AZ$9&lt;=$B$9),LOOKUP(AZ$9,$A$12:$A$111,$B$12:$B$111),IF(AND($H370=-1,BA$9=$R369),"",IF($H370=-1,BA369,IF(AND($H370=1,AY$9=$R369),$J370,IF($H370=1,AZ369,""))))))))</f>
        <v/>
      </c>
      <c r="BA370" t="str">
        <f ca="1">IF($E369="","",IF($F370="",BA369,IF(AND($M370=1,BA$9&gt;$B$9),"",IF(AND($M370=1,BA$9&lt;=$B$9),LOOKUP(BA$9,$A$12:$A$111,$B$12:$B$111),IF(AND($H370=-1,BB$9=$R369),"",IF($H370=-1,BB369,IF(AND($H370=1,AZ$9=$R369),$J370,IF($H370=1,BA369,""))))))))</f>
        <v/>
      </c>
      <c r="BB370" t="str">
        <f ca="1">IF($E369="","",IF($F370="",BB369,IF(AND($M370=1,BB$9&gt;$B$9),"",IF(AND($M370=1,BB$9&lt;=$B$9),LOOKUP(BB$9,$A$12:$A$111,$B$12:$B$111),IF(AND($H370=-1,BC$9=$R369),"",IF($H370=-1,BC369,IF(AND($H370=1,BA$9=$R369),$J370,IF($H370=1,BB369,""))))))))</f>
        <v/>
      </c>
      <c r="BC370" t="str">
        <f ca="1">IF($E369="","",IF($F370="",BC369,IF(AND($M370=1,BC$9&gt;$B$9),"",IF(AND($M370=1,BC$9&lt;=$B$9),LOOKUP(BC$9,$A$12:$A$111,$B$12:$B$111),IF(AND($H370=-1,BD$9=$R369),"",IF($H370=-1,BD369,IF(AND($H370=1,BB$9=$R369),$J370,IF($H370=1,BC369,""))))))))</f>
        <v/>
      </c>
      <c r="BD370" t="str">
        <f ca="1">IF($E369="","",IF($F370="",BD369,IF(AND($M370=1,BD$9&gt;$B$9),"",IF(AND($M370=1,BD$9&lt;=$B$9),LOOKUP(BD$9,$A$12:$A$111,$B$12:$B$111),IF(AND($H370=-1,BE$9=$R369),"",IF($H370=-1,BE369,IF(AND($H370=1,BC$9=$R369),$J370,IF($H370=1,BD369,""))))))))</f>
        <v/>
      </c>
      <c r="BE370" t="str">
        <f ca="1">IF($E369="","",IF($F370="",BE369,IF(AND($M370=1,BE$9&gt;$B$9),"",IF(AND($M370=1,BE$9&lt;=$B$9),LOOKUP(BE$9,$A$12:$A$111,$B$12:$B$111),IF(AND($H370=-1,BF$9=$R369),"",IF($H370=-1,BF369,IF(AND($H370=1,BD$9=$R369),$J370,IF($H370=1,BE369,""))))))))</f>
        <v/>
      </c>
      <c r="BF370" t="str">
        <f ca="1">IF($E369="","",IF($F370="",BF369,IF(AND($M370=1,BF$9&gt;$B$9),"",IF(AND($M370=1,BF$9&lt;=$B$9),LOOKUP(BF$9,$A$12:$A$111,$B$12:$B$111),IF(AND($H370=-1,BG$9=$R369),"",IF($H370=-1,BG369,IF(AND($H370=1,BE$9=$R369),$J370,IF($H370=1,BF369,""))))))))</f>
        <v/>
      </c>
      <c r="BG370" t="str">
        <f ca="1">IF($E369="","",IF($F370="",BG369,IF(AND($M370=1,BG$9&gt;$B$9),"",IF(AND($M370=1,BG$9&lt;=$B$9),LOOKUP(BG$9,$A$12:$A$111,$B$12:$B$111),IF(AND($H370=-1,BH$9=$R369),"",IF($H370=-1,BH369,IF(AND($H370=1,BF$9=$R369),$J370,IF($H370=1,BG369,""))))))))</f>
        <v/>
      </c>
      <c r="BH370" t="str">
        <f ca="1">IF($E369="","",IF($F370="",BH369,IF(AND($M370=1,BH$9&gt;$B$9),"",IF(AND($M370=1,BH$9&lt;=$B$9),LOOKUP(BH$9,$A$12:$A$111,$B$12:$B$111),IF(AND($H370=-1,BI$9=$R369),"",IF($H370=-1,BI369,IF(AND($H370=1,BG$9=$R369),$J370,IF($H370=1,BH369,""))))))))</f>
        <v/>
      </c>
      <c r="BI370" t="str">
        <f ca="1">IF($E369="","",IF($F370="",BI369,IF(AND($M370=1,BI$9&gt;$B$9),"",IF(AND($M370=1,BI$9&lt;=$B$9),LOOKUP(BI$9,$A$12:$A$111,$B$12:$B$111),IF(AND($H370=-1,BJ$9=$R369),"",IF($H370=-1,BJ369,IF(AND($H370=1,BH$9=$R369),$J370,IF($H370=1,BI369,""))))))))</f>
        <v/>
      </c>
      <c r="BJ370" t="str">
        <f ca="1">IF($E369="","",IF($F370="",BJ369,IF(AND($M370=1,BJ$9&gt;$B$9),"",IF(AND($M370=1,BJ$9&lt;=$B$9),LOOKUP(BJ$9,$A$12:$A$111,$B$12:$B$111),IF(AND($H370=-1,BK$9=$R369),"",IF($H370=-1,BK369,IF(AND($H370=1,BI$9=$R369),$J370,IF($H370=1,BJ369,""))))))))</f>
        <v/>
      </c>
      <c r="BK370" t="str">
        <f ca="1">IF($E369="","",IF($F370="",BK369,IF(AND($M370=1,BK$9&gt;$B$9),"",IF(AND($M370=1,BK$9&lt;=$B$9),LOOKUP(BK$9,$A$12:$A$111,$B$12:$B$111),IF(AND($H370=-1,BL$9=$R369),"",IF($H370=-1,BL369,IF(AND($H370=1,BJ$9=$R369),$J370,IF($H370=1,BK369,""))))))))</f>
        <v/>
      </c>
      <c r="BL370" t="str">
        <f ca="1">IF($E369="","",IF($F370="",BL369,IF(AND($M370=1,BL$9&gt;$B$9),"",IF(AND($M370=1,BL$9&lt;=$B$9),LOOKUP(BL$9,$A$12:$A$111,$B$12:$B$111),IF(AND($H370=-1,BM$9=$R369),"",IF($H370=-1,BM369,IF(AND($H370=1,BK$9=$R369),$J370,IF($H370=1,BL369,""))))))))</f>
        <v/>
      </c>
      <c r="BM370" t="str">
        <f ca="1">IF($E369="","",IF($F370="",BM369,IF(AND($M370=1,BM$9&gt;$B$9),"",IF(AND($M370=1,BM$9&lt;=$B$9),LOOKUP(BM$9,$A$12:$A$111,$B$12:$B$111),IF(AND($H370=-1,BN$9=$R369),"",IF($H370=-1,BN369,IF(AND($H370=1,BL$9=$R369),$J370,IF($H370=1,BM369,""))))))))</f>
        <v/>
      </c>
      <c r="BN370" t="str">
        <f ca="1">IF($E369="","",IF($F370="",BN369,IF(AND($M370=1,BN$9&gt;$B$9),"",IF(AND($M370=1,BN$9&lt;=$B$9),LOOKUP(BN$9,$A$12:$A$111,$B$12:$B$111),IF(AND($H370=-1,BO$9=$R369),"",IF($H370=-1,BO369,IF(AND($H370=1,BM$9=$R369),$J370,IF($H370=1,BN369,""))))))))</f>
        <v/>
      </c>
      <c r="BO370" t="str">
        <f ca="1">IF($E369="","",IF($F370="",BO369,IF(AND($M370=1,BO$9&gt;$B$9),"",IF(AND($M370=1,BO$9&lt;=$B$9),LOOKUP(BO$9,$A$12:$A$111,$B$12:$B$111),IF(AND($H370=-1,BP$9=$R369),"",IF($H370=-1,BP369,IF(AND($H370=1,BN$9=$R369),$J370,IF($H370=1,BO369,""))))))))</f>
        <v/>
      </c>
      <c r="BP370" t="str">
        <f ca="1">IF($E369="","",IF($F370="",BP369,IF(AND($M370=1,BP$9&gt;$B$9),"",IF(AND($M370=1,BP$9&lt;=$B$9),LOOKUP(BP$9,$A$12:$A$111,$B$12:$B$111),IF(AND($H370=-1,BQ$9=$R369),"",IF($H370=-1,BQ369,IF(AND($H370=1,BO$9=$R369),$J370,IF($H370=1,BP369,""))))))))</f>
        <v/>
      </c>
    </row>
    <row r="371" spans="4:68" x14ac:dyDescent="0.25">
      <c r="D371" s="4">
        <v>361</v>
      </c>
      <c r="E371" s="1">
        <f t="shared" ca="1" si="48"/>
        <v>21</v>
      </c>
      <c r="F371" t="str">
        <f ca="1">IF(E370="","",IF(AND(B$3="Last",G370="Zero"),F370,IF(B$3="Last",G370,IF(AND(B$3="2nd last",G369="Zero"),F370,IF(B$3="2nd last",G369,IF(AND(B$3="Opposite",G370="Zero"),F370,IF(AND(B$3="Opposite",G370="Red"),"Black",IF(AND(B$3="Opposite",G370="Black"),"Red",IF(AND(B$3="Opposite",G370="Odd"),"Even",IF(AND(B$3="Opposite",G370="Even"),"Odd",IF(AND(B$3="Opposite",G370="High"),"Low",IF(AND(B$3="Opposite",G370="Low"),"High",IF(COUNTIF(Refs!$E$5:$I$6,B$3)=1,RevLab!B$3,"")))))))))))))</f>
        <v>Black</v>
      </c>
      <c r="G371" t="str">
        <f ca="1">IF(E371="","",IF(B$2="Red/Black",LOOKUP(E371,Refs!D:D,Refs!F:F),IF(B$2="High/Low",LOOKUP(E371,Refs!D:D,Refs!H:H),IF(B$2="Odd/Even",LOOKUP(E371,Refs!D:D,Refs!J:J),""))))</f>
        <v>Red</v>
      </c>
      <c r="H371">
        <f t="shared" ca="1" si="49"/>
        <v>-1</v>
      </c>
      <c r="I371">
        <f ca="1">IF(E370="","",IF(F371="","",IF(AND(R370&gt;1,P370+Q370&gt;=$B$4),$B$4,IF(R370=1,P370,P370+Q370))))</f>
        <v>7</v>
      </c>
      <c r="J371">
        <f t="shared" ca="1" si="50"/>
        <v>-7</v>
      </c>
      <c r="K371">
        <f t="shared" ca="1" si="52"/>
        <v>-446</v>
      </c>
      <c r="L371">
        <f t="shared" ca="1" si="53"/>
        <v>86</v>
      </c>
      <c r="M371">
        <f t="shared" ca="1" si="51"/>
        <v>0</v>
      </c>
      <c r="P371">
        <f t="shared" ca="1" si="45"/>
        <v>2</v>
      </c>
      <c r="Q371">
        <f t="shared" ca="1" si="46"/>
        <v>5</v>
      </c>
      <c r="R371" s="2">
        <f t="shared" ca="1" si="47"/>
        <v>4</v>
      </c>
      <c r="S371" s="4">
        <f ca="1">IF(E370="","",IF($F371="",S370,IF($M371=1,LOOKUP(S$9,$A$12:$A$111,$B$12:$B$111),IF(AND($H371=-1,T$9=$R370),"",IF($H371=-1,T370,IF($H371=1,S370))))))</f>
        <v>2</v>
      </c>
      <c r="T371">
        <f ca="1">IF($E370="","",IF($F371="",T370,IF(AND($M371=1,T$9&gt;$B$9),"",IF(AND($M371=1,T$9&lt;=$B$9),LOOKUP(T$9,$A$12:$A$111,$B$12:$B$111),IF(AND($H371=-1,U$9=$R370),"",IF($H371=-1,U370,IF(AND($H371=1,S$9=$R370),$J371,IF($H371=1,T370,""))))))))</f>
        <v>3</v>
      </c>
      <c r="U371">
        <f ca="1">IF($E370="","",IF($F371="",U370,IF(AND($M371=1,U$9&gt;$B$9),"",IF(AND($M371=1,U$9&lt;=$B$9),LOOKUP(U$9,$A$12:$A$111,$B$12:$B$111),IF(AND($H371=-1,V$9=$R370),"",IF($H371=-1,V370,IF(AND($H371=1,T$9=$R370),$J371,IF($H371=1,U370,""))))))))</f>
        <v>4</v>
      </c>
      <c r="V371">
        <f ca="1">IF($E370="","",IF($F371="",V370,IF(AND($M371=1,V$9&gt;$B$9),"",IF(AND($M371=1,V$9&lt;=$B$9),LOOKUP(V$9,$A$12:$A$111,$B$12:$B$111),IF(AND($H371=-1,W$9=$R370),"",IF($H371=-1,W370,IF(AND($H371=1,U$9=$R370),$J371,IF($H371=1,V370,""))))))))</f>
        <v>5</v>
      </c>
      <c r="W371" t="str">
        <f ca="1">IF($E370="","",IF($F371="",W370,IF(AND($M371=1,W$9&gt;$B$9),"",IF(AND($M371=1,W$9&lt;=$B$9),LOOKUP(W$9,$A$12:$A$111,$B$12:$B$111),IF(AND($H371=-1,X$9=$R370),"",IF($H371=-1,X370,IF(AND($H371=1,V$9=$R370),$J371,IF($H371=1,W370,""))))))))</f>
        <v/>
      </c>
      <c r="X371" t="str">
        <f ca="1">IF($E370="","",IF($F371="",X370,IF(AND($M371=1,X$9&gt;$B$9),"",IF(AND($M371=1,X$9&lt;=$B$9),LOOKUP(X$9,$A$12:$A$111,$B$12:$B$111),IF(AND($H371=-1,Y$9=$R370),"",IF($H371=-1,Y370,IF(AND($H371=1,W$9=$R370),$J371,IF($H371=1,X370,""))))))))</f>
        <v/>
      </c>
      <c r="Y371" t="str">
        <f ca="1">IF($E370="","",IF($F371="",Y370,IF(AND($M371=1,Y$9&gt;$B$9),"",IF(AND($M371=1,Y$9&lt;=$B$9),LOOKUP(Y$9,$A$12:$A$111,$B$12:$B$111),IF(AND($H371=-1,Z$9=$R370),"",IF($H371=-1,Z370,IF(AND($H371=1,X$9=$R370),$J371,IF($H371=1,Y370,""))))))))</f>
        <v/>
      </c>
      <c r="Z371" t="str">
        <f ca="1">IF($E370="","",IF($F371="",Z370,IF(AND($M371=1,Z$9&gt;$B$9),"",IF(AND($M371=1,Z$9&lt;=$B$9),LOOKUP(Z$9,$A$12:$A$111,$B$12:$B$111),IF(AND($H371=-1,AA$9=$R370),"",IF($H371=-1,AA370,IF(AND($H371=1,Y$9=$R370),$J371,IF($H371=1,Z370,""))))))))</f>
        <v/>
      </c>
      <c r="AA371" t="str">
        <f ca="1">IF($E370="","",IF($F371="",AA370,IF(AND($M371=1,AA$9&gt;$B$9),"",IF(AND($M371=1,AA$9&lt;=$B$9),LOOKUP(AA$9,$A$12:$A$111,$B$12:$B$111),IF(AND($H371=-1,AB$9=$R370),"",IF($H371=-1,AB370,IF(AND($H371=1,Z$9=$R370),$J371,IF($H371=1,AA370,""))))))))</f>
        <v/>
      </c>
      <c r="AB371" t="str">
        <f ca="1">IF($E370="","",IF($F371="",AB370,IF(AND($M371=1,AB$9&gt;$B$9),"",IF(AND($M371=1,AB$9&lt;=$B$9),LOOKUP(AB$9,$A$12:$A$111,$B$12:$B$111),IF(AND($H371=-1,AC$9=$R370),"",IF($H371=-1,AC370,IF(AND($H371=1,AA$9=$R370),$J371,IF($H371=1,AB370,""))))))))</f>
        <v/>
      </c>
      <c r="AC371" t="str">
        <f ca="1">IF($E370="","",IF($F371="",AC370,IF(AND($M371=1,AC$9&gt;$B$9),"",IF(AND($M371=1,AC$9&lt;=$B$9),LOOKUP(AC$9,$A$12:$A$111,$B$12:$B$111),IF(AND($H371=-1,AD$9=$R370),"",IF($H371=-1,AD370,IF(AND($H371=1,AB$9=$R370),$J371,IF($H371=1,AC370,""))))))))</f>
        <v/>
      </c>
      <c r="AD371" t="str">
        <f ca="1">IF($E370="","",IF($F371="",AD370,IF(AND($M371=1,AD$9&gt;$B$9),"",IF(AND($M371=1,AD$9&lt;=$B$9),LOOKUP(AD$9,$A$12:$A$111,$B$12:$B$111),IF(AND($H371=-1,AE$9=$R370),"",IF($H371=-1,AE370,IF(AND($H371=1,AC$9=$R370),$J371,IF($H371=1,AD370,""))))))))</f>
        <v/>
      </c>
      <c r="AE371" t="str">
        <f ca="1">IF($E370="","",IF($F371="",AE370,IF(AND($M371=1,AE$9&gt;$B$9),"",IF(AND($M371=1,AE$9&lt;=$B$9),LOOKUP(AE$9,$A$12:$A$111,$B$12:$B$111),IF(AND($H371=-1,AF$9=$R370),"",IF($H371=-1,AF370,IF(AND($H371=1,AD$9=$R370),$J371,IF($H371=1,AE370,""))))))))</f>
        <v/>
      </c>
      <c r="AF371" t="str">
        <f ca="1">IF($E370="","",IF($F371="",AF370,IF(AND($M371=1,AF$9&gt;$B$9),"",IF(AND($M371=1,AF$9&lt;=$B$9),LOOKUP(AF$9,$A$12:$A$111,$B$12:$B$111),IF(AND($H371=-1,AG$9=$R370),"",IF($H371=-1,AG370,IF(AND($H371=1,AE$9=$R370),$J371,IF($H371=1,AF370,""))))))))</f>
        <v/>
      </c>
      <c r="AG371" t="str">
        <f ca="1">IF($E370="","",IF($F371="",AG370,IF(AND($M371=1,AG$9&gt;$B$9),"",IF(AND($M371=1,AG$9&lt;=$B$9),LOOKUP(AG$9,$A$12:$A$111,$B$12:$B$111),IF(AND($H371=-1,AH$9=$R370),"",IF($H371=-1,AH370,IF(AND($H371=1,AF$9=$R370),$J371,IF($H371=1,AG370,""))))))))</f>
        <v/>
      </c>
      <c r="AH371" t="str">
        <f ca="1">IF($E370="","",IF($F371="",AH370,IF(AND($M371=1,AH$9&gt;$B$9),"",IF(AND($M371=1,AH$9&lt;=$B$9),LOOKUP(AH$9,$A$12:$A$111,$B$12:$B$111),IF(AND($H371=-1,AI$9=$R370),"",IF($H371=-1,AI370,IF(AND($H371=1,AG$9=$R370),$J371,IF($H371=1,AH370,""))))))))</f>
        <v/>
      </c>
      <c r="AI371" t="str">
        <f ca="1">IF($E370="","",IF($F371="",AI370,IF(AND($M371=1,AI$9&gt;$B$9),"",IF(AND($M371=1,AI$9&lt;=$B$9),LOOKUP(AI$9,$A$12:$A$111,$B$12:$B$111),IF(AND($H371=-1,AJ$9=$R370),"",IF($H371=-1,AJ370,IF(AND($H371=1,AH$9=$R370),$J371,IF($H371=1,AI370,""))))))))</f>
        <v/>
      </c>
      <c r="AJ371" t="str">
        <f ca="1">IF($E370="","",IF($F371="",AJ370,IF(AND($M371=1,AJ$9&gt;$B$9),"",IF(AND($M371=1,AJ$9&lt;=$B$9),LOOKUP(AJ$9,$A$12:$A$111,$B$12:$B$111),IF(AND($H371=-1,AK$9=$R370),"",IF($H371=-1,AK370,IF(AND($H371=1,AI$9=$R370),$J371,IF($H371=1,AJ370,""))))))))</f>
        <v/>
      </c>
      <c r="AK371" t="str">
        <f ca="1">IF($E370="","",IF($F371="",AK370,IF(AND($M371=1,AK$9&gt;$B$9),"",IF(AND($M371=1,AK$9&lt;=$B$9),LOOKUP(AK$9,$A$12:$A$111,$B$12:$B$111),IF(AND($H371=-1,AL$9=$R370),"",IF($H371=-1,AL370,IF(AND($H371=1,AJ$9=$R370),$J371,IF($H371=1,AK370,""))))))))</f>
        <v/>
      </c>
      <c r="AL371" t="str">
        <f ca="1">IF($E370="","",IF($F371="",AL370,IF(AND($M371=1,AL$9&gt;$B$9),"",IF(AND($M371=1,AL$9&lt;=$B$9),LOOKUP(AL$9,$A$12:$A$111,$B$12:$B$111),IF(AND($H371=-1,AM$9=$R370),"",IF($H371=-1,AM370,IF(AND($H371=1,AK$9=$R370),$J371,IF($H371=1,AL370,""))))))))</f>
        <v/>
      </c>
      <c r="AM371" t="str">
        <f ca="1">IF($E370="","",IF($F371="",AM370,IF(AND($M371=1,AM$9&gt;$B$9),"",IF(AND($M371=1,AM$9&lt;=$B$9),LOOKUP(AM$9,$A$12:$A$111,$B$12:$B$111),IF(AND($H371=-1,AN$9=$R370),"",IF($H371=-1,AN370,IF(AND($H371=1,AL$9=$R370),$J371,IF($H371=1,AM370,""))))))))</f>
        <v/>
      </c>
      <c r="AN371" t="str">
        <f ca="1">IF($E370="","",IF($F371="",AN370,IF(AND($M371=1,AN$9&gt;$B$9),"",IF(AND($M371=1,AN$9&lt;=$B$9),LOOKUP(AN$9,$A$12:$A$111,$B$12:$B$111),IF(AND($H371=-1,AO$9=$R370),"",IF($H371=-1,AO370,IF(AND($H371=1,AM$9=$R370),$J371,IF($H371=1,AN370,""))))))))</f>
        <v/>
      </c>
      <c r="AO371" t="str">
        <f ca="1">IF($E370="","",IF($F371="",AO370,IF(AND($M371=1,AO$9&gt;$B$9),"",IF(AND($M371=1,AO$9&lt;=$B$9),LOOKUP(AO$9,$A$12:$A$111,$B$12:$B$111),IF(AND($H371=-1,AP$9=$R370),"",IF($H371=-1,AP370,IF(AND($H371=1,AN$9=$R370),$J371,IF($H371=1,AO370,""))))))))</f>
        <v/>
      </c>
      <c r="AP371" t="str">
        <f ca="1">IF($E370="","",IF($F371="",AP370,IF(AND($M371=1,AP$9&gt;$B$9),"",IF(AND($M371=1,AP$9&lt;=$B$9),LOOKUP(AP$9,$A$12:$A$111,$B$12:$B$111),IF(AND($H371=-1,AQ$9=$R370),"",IF($H371=-1,AQ370,IF(AND($H371=1,AO$9=$R370),$J371,IF($H371=1,AP370,""))))))))</f>
        <v/>
      </c>
      <c r="AQ371" t="str">
        <f ca="1">IF($E370="","",IF($F371="",AQ370,IF(AND($M371=1,AQ$9&gt;$B$9),"",IF(AND($M371=1,AQ$9&lt;=$B$9),LOOKUP(AQ$9,$A$12:$A$111,$B$12:$B$111),IF(AND($H371=-1,AR$9=$R370),"",IF($H371=-1,AR370,IF(AND($H371=1,AP$9=$R370),$J371,IF($H371=1,AQ370,""))))))))</f>
        <v/>
      </c>
      <c r="AR371" t="str">
        <f ca="1">IF($E370="","",IF($F371="",AR370,IF(AND($M371=1,AR$9&gt;$B$9),"",IF(AND($M371=1,AR$9&lt;=$B$9),LOOKUP(AR$9,$A$12:$A$111,$B$12:$B$111),IF(AND($H371=-1,AS$9=$R370),"",IF($H371=-1,AS370,IF(AND($H371=1,AQ$9=$R370),$J371,IF($H371=1,AR370,""))))))))</f>
        <v/>
      </c>
      <c r="AS371" t="str">
        <f ca="1">IF($E370="","",IF($F371="",AS370,IF(AND($M371=1,AS$9&gt;$B$9),"",IF(AND($M371=1,AS$9&lt;=$B$9),LOOKUP(AS$9,$A$12:$A$111,$B$12:$B$111),IF(AND($H371=-1,AT$9=$R370),"",IF($H371=-1,AT370,IF(AND($H371=1,AR$9=$R370),$J371,IF($H371=1,AS370,""))))))))</f>
        <v/>
      </c>
      <c r="AT371" t="str">
        <f ca="1">IF($E370="","",IF($F371="",AT370,IF(AND($M371=1,AT$9&gt;$B$9),"",IF(AND($M371=1,AT$9&lt;=$B$9),LOOKUP(AT$9,$A$12:$A$111,$B$12:$B$111),IF(AND($H371=-1,AU$9=$R370),"",IF($H371=-1,AU370,IF(AND($H371=1,AS$9=$R370),$J371,IF($H371=1,AT370,""))))))))</f>
        <v/>
      </c>
      <c r="AU371" t="str">
        <f ca="1">IF($E370="","",IF($F371="",AU370,IF(AND($M371=1,AU$9&gt;$B$9),"",IF(AND($M371=1,AU$9&lt;=$B$9),LOOKUP(AU$9,$A$12:$A$111,$B$12:$B$111),IF(AND($H371=-1,AV$9=$R370),"",IF($H371=-1,AV370,IF(AND($H371=1,AT$9=$R370),$J371,IF($H371=1,AU370,""))))))))</f>
        <v/>
      </c>
      <c r="AV371" t="str">
        <f ca="1">IF($E370="","",IF($F371="",AV370,IF(AND($M371=1,AV$9&gt;$B$9),"",IF(AND($M371=1,AV$9&lt;=$B$9),LOOKUP(AV$9,$A$12:$A$111,$B$12:$B$111),IF(AND($H371=-1,AW$9=$R370),"",IF($H371=-1,AW370,IF(AND($H371=1,AU$9=$R370),$J371,IF($H371=1,AV370,""))))))))</f>
        <v/>
      </c>
      <c r="AW371" t="str">
        <f ca="1">IF($E370="","",IF($F371="",AW370,IF(AND($M371=1,AW$9&gt;$B$9),"",IF(AND($M371=1,AW$9&lt;=$B$9),LOOKUP(AW$9,$A$12:$A$111,$B$12:$B$111),IF(AND($H371=-1,AX$9=$R370),"",IF($H371=-1,AX370,IF(AND($H371=1,AV$9=$R370),$J371,IF($H371=1,AW370,""))))))))</f>
        <v/>
      </c>
      <c r="AX371" t="str">
        <f ca="1">IF($E370="","",IF($F371="",AX370,IF(AND($M371=1,AX$9&gt;$B$9),"",IF(AND($M371=1,AX$9&lt;=$B$9),LOOKUP(AX$9,$A$12:$A$111,$B$12:$B$111),IF(AND($H371=-1,AY$9=$R370),"",IF($H371=-1,AY370,IF(AND($H371=1,AW$9=$R370),$J371,IF($H371=1,AX370,""))))))))</f>
        <v/>
      </c>
      <c r="AY371" t="str">
        <f ca="1">IF($E370="","",IF($F371="",AY370,IF(AND($M371=1,AY$9&gt;$B$9),"",IF(AND($M371=1,AY$9&lt;=$B$9),LOOKUP(AY$9,$A$12:$A$111,$B$12:$B$111),IF(AND($H371=-1,AZ$9=$R370),"",IF($H371=-1,AZ370,IF(AND($H371=1,AX$9=$R370),$J371,IF($H371=1,AY370,""))))))))</f>
        <v/>
      </c>
      <c r="AZ371" t="str">
        <f ca="1">IF($E370="","",IF($F371="",AZ370,IF(AND($M371=1,AZ$9&gt;$B$9),"",IF(AND($M371=1,AZ$9&lt;=$B$9),LOOKUP(AZ$9,$A$12:$A$111,$B$12:$B$111),IF(AND($H371=-1,BA$9=$R370),"",IF($H371=-1,BA370,IF(AND($H371=1,AY$9=$R370),$J371,IF($H371=1,AZ370,""))))))))</f>
        <v/>
      </c>
      <c r="BA371" t="str">
        <f ca="1">IF($E370="","",IF($F371="",BA370,IF(AND($M371=1,BA$9&gt;$B$9),"",IF(AND($M371=1,BA$9&lt;=$B$9),LOOKUP(BA$9,$A$12:$A$111,$B$12:$B$111),IF(AND($H371=-1,BB$9=$R370),"",IF($H371=-1,BB370,IF(AND($H371=1,AZ$9=$R370),$J371,IF($H371=1,BA370,""))))))))</f>
        <v/>
      </c>
      <c r="BB371" t="str">
        <f ca="1">IF($E370="","",IF($F371="",BB370,IF(AND($M371=1,BB$9&gt;$B$9),"",IF(AND($M371=1,BB$9&lt;=$B$9),LOOKUP(BB$9,$A$12:$A$111,$B$12:$B$111),IF(AND($H371=-1,BC$9=$R370),"",IF($H371=-1,BC370,IF(AND($H371=1,BA$9=$R370),$J371,IF($H371=1,BB370,""))))))))</f>
        <v/>
      </c>
      <c r="BC371" t="str">
        <f ca="1">IF($E370="","",IF($F371="",BC370,IF(AND($M371=1,BC$9&gt;$B$9),"",IF(AND($M371=1,BC$9&lt;=$B$9),LOOKUP(BC$9,$A$12:$A$111,$B$12:$B$111),IF(AND($H371=-1,BD$9=$R370),"",IF($H371=-1,BD370,IF(AND($H371=1,BB$9=$R370),$J371,IF($H371=1,BC370,""))))))))</f>
        <v/>
      </c>
      <c r="BD371" t="str">
        <f ca="1">IF($E370="","",IF($F371="",BD370,IF(AND($M371=1,BD$9&gt;$B$9),"",IF(AND($M371=1,BD$9&lt;=$B$9),LOOKUP(BD$9,$A$12:$A$111,$B$12:$B$111),IF(AND($H371=-1,BE$9=$R370),"",IF($H371=-1,BE370,IF(AND($H371=1,BC$9=$R370),$J371,IF($H371=1,BD370,""))))))))</f>
        <v/>
      </c>
      <c r="BE371" t="str">
        <f ca="1">IF($E370="","",IF($F371="",BE370,IF(AND($M371=1,BE$9&gt;$B$9),"",IF(AND($M371=1,BE$9&lt;=$B$9),LOOKUP(BE$9,$A$12:$A$111,$B$12:$B$111),IF(AND($H371=-1,BF$9=$R370),"",IF($H371=-1,BF370,IF(AND($H371=1,BD$9=$R370),$J371,IF($H371=1,BE370,""))))))))</f>
        <v/>
      </c>
      <c r="BF371" t="str">
        <f ca="1">IF($E370="","",IF($F371="",BF370,IF(AND($M371=1,BF$9&gt;$B$9),"",IF(AND($M371=1,BF$9&lt;=$B$9),LOOKUP(BF$9,$A$12:$A$111,$B$12:$B$111),IF(AND($H371=-1,BG$9=$R370),"",IF($H371=-1,BG370,IF(AND($H371=1,BE$9=$R370),$J371,IF($H371=1,BF370,""))))))))</f>
        <v/>
      </c>
      <c r="BG371" t="str">
        <f ca="1">IF($E370="","",IF($F371="",BG370,IF(AND($M371=1,BG$9&gt;$B$9),"",IF(AND($M371=1,BG$9&lt;=$B$9),LOOKUP(BG$9,$A$12:$A$111,$B$12:$B$111),IF(AND($H371=-1,BH$9=$R370),"",IF($H371=-1,BH370,IF(AND($H371=1,BF$9=$R370),$J371,IF($H371=1,BG370,""))))))))</f>
        <v/>
      </c>
      <c r="BH371" t="str">
        <f ca="1">IF($E370="","",IF($F371="",BH370,IF(AND($M371=1,BH$9&gt;$B$9),"",IF(AND($M371=1,BH$9&lt;=$B$9),LOOKUP(BH$9,$A$12:$A$111,$B$12:$B$111),IF(AND($H371=-1,BI$9=$R370),"",IF($H371=-1,BI370,IF(AND($H371=1,BG$9=$R370),$J371,IF($H371=1,BH370,""))))))))</f>
        <v/>
      </c>
      <c r="BI371" t="str">
        <f ca="1">IF($E370="","",IF($F371="",BI370,IF(AND($M371=1,BI$9&gt;$B$9),"",IF(AND($M371=1,BI$9&lt;=$B$9),LOOKUP(BI$9,$A$12:$A$111,$B$12:$B$111),IF(AND($H371=-1,BJ$9=$R370),"",IF($H371=-1,BJ370,IF(AND($H371=1,BH$9=$R370),$J371,IF($H371=1,BI370,""))))))))</f>
        <v/>
      </c>
      <c r="BJ371" t="str">
        <f ca="1">IF($E370="","",IF($F371="",BJ370,IF(AND($M371=1,BJ$9&gt;$B$9),"",IF(AND($M371=1,BJ$9&lt;=$B$9),LOOKUP(BJ$9,$A$12:$A$111,$B$12:$B$111),IF(AND($H371=-1,BK$9=$R370),"",IF($H371=-1,BK370,IF(AND($H371=1,BI$9=$R370),$J371,IF($H371=1,BJ370,""))))))))</f>
        <v/>
      </c>
      <c r="BK371" t="str">
        <f ca="1">IF($E370="","",IF($F371="",BK370,IF(AND($M371=1,BK$9&gt;$B$9),"",IF(AND($M371=1,BK$9&lt;=$B$9),LOOKUP(BK$9,$A$12:$A$111,$B$12:$B$111),IF(AND($H371=-1,BL$9=$R370),"",IF($H371=-1,BL370,IF(AND($H371=1,BJ$9=$R370),$J371,IF($H371=1,BK370,""))))))))</f>
        <v/>
      </c>
      <c r="BL371" t="str">
        <f ca="1">IF($E370="","",IF($F371="",BL370,IF(AND($M371=1,BL$9&gt;$B$9),"",IF(AND($M371=1,BL$9&lt;=$B$9),LOOKUP(BL$9,$A$12:$A$111,$B$12:$B$111),IF(AND($H371=-1,BM$9=$R370),"",IF($H371=-1,BM370,IF(AND($H371=1,BK$9=$R370),$J371,IF($H371=1,BL370,""))))))))</f>
        <v/>
      </c>
      <c r="BM371" t="str">
        <f ca="1">IF($E370="","",IF($F371="",BM370,IF(AND($M371=1,BM$9&gt;$B$9),"",IF(AND($M371=1,BM$9&lt;=$B$9),LOOKUP(BM$9,$A$12:$A$111,$B$12:$B$111),IF(AND($H371=-1,BN$9=$R370),"",IF($H371=-1,BN370,IF(AND($H371=1,BL$9=$R370),$J371,IF($H371=1,BM370,""))))))))</f>
        <v/>
      </c>
      <c r="BN371" t="str">
        <f ca="1">IF($E370="","",IF($F371="",BN370,IF(AND($M371=1,BN$9&gt;$B$9),"",IF(AND($M371=1,BN$9&lt;=$B$9),LOOKUP(BN$9,$A$12:$A$111,$B$12:$B$111),IF(AND($H371=-1,BO$9=$R370),"",IF($H371=-1,BO370,IF(AND($H371=1,BM$9=$R370),$J371,IF($H371=1,BN370,""))))))))</f>
        <v/>
      </c>
      <c r="BO371" t="str">
        <f ca="1">IF($E370="","",IF($F371="",BO370,IF(AND($M371=1,BO$9&gt;$B$9),"",IF(AND($M371=1,BO$9&lt;=$B$9),LOOKUP(BO$9,$A$12:$A$111,$B$12:$B$111),IF(AND($H371=-1,BP$9=$R370),"",IF($H371=-1,BP370,IF(AND($H371=1,BN$9=$R370),$J371,IF($H371=1,BO370,""))))))))</f>
        <v/>
      </c>
      <c r="BP371">
        <f ca="1">IF($E370="","",IF($F371="",BP370,IF(AND($M371=1,BP$9&gt;$B$9),"",IF(AND($M371=1,BP$9&lt;=$B$9),LOOKUP(BP$9,$A$12:$A$111,$B$12:$B$111),IF(AND($H371=-1,BQ$9=$R370),"",IF($H371=-1,BQ370,IF(AND($H371=1,BO$9=$R370),$J371,IF($H371=1,BP370,""))))))))</f>
        <v>0</v>
      </c>
    </row>
    <row r="372" spans="4:68" x14ac:dyDescent="0.25">
      <c r="D372" s="4">
        <v>362</v>
      </c>
      <c r="E372" s="1">
        <f t="shared" ca="1" si="48"/>
        <v>27</v>
      </c>
      <c r="F372" t="str">
        <f ca="1">IF(E371="","",IF(AND(B$3="Last",G371="Zero"),F371,IF(B$3="Last",G371,IF(AND(B$3="2nd last",G370="Zero"),F371,IF(B$3="2nd last",G370,IF(AND(B$3="Opposite",G371="Zero"),F371,IF(AND(B$3="Opposite",G371="Red"),"Black",IF(AND(B$3="Opposite",G371="Black"),"Red",IF(AND(B$3="Opposite",G371="Odd"),"Even",IF(AND(B$3="Opposite",G371="Even"),"Odd",IF(AND(B$3="Opposite",G371="High"),"Low",IF(AND(B$3="Opposite",G371="Low"),"High",IF(COUNTIF(Refs!$E$5:$I$6,B$3)=1,RevLab!B$3,"")))))))))))))</f>
        <v>Black</v>
      </c>
      <c r="G372" t="str">
        <f ca="1">IF(E372="","",IF(B$2="Red/Black",LOOKUP(E372,Refs!D:D,Refs!F:F),IF(B$2="High/Low",LOOKUP(E372,Refs!D:D,Refs!H:H),IF(B$2="Odd/Even",LOOKUP(E372,Refs!D:D,Refs!J:J),""))))</f>
        <v>Red</v>
      </c>
      <c r="H372">
        <f t="shared" ca="1" si="49"/>
        <v>-1</v>
      </c>
      <c r="I372">
        <f ca="1">IF(E371="","",IF(F372="","",IF(AND(R371&gt;1,P371+Q371&gt;=$B$4),$B$4,IF(R371=1,P371,P371+Q371))))</f>
        <v>7</v>
      </c>
      <c r="J372">
        <f t="shared" ca="1" si="50"/>
        <v>-7</v>
      </c>
      <c r="K372">
        <f t="shared" ca="1" si="52"/>
        <v>-453</v>
      </c>
      <c r="L372">
        <f t="shared" ca="1" si="53"/>
        <v>86</v>
      </c>
      <c r="M372">
        <f t="shared" ca="1" si="51"/>
        <v>0</v>
      </c>
      <c r="P372">
        <f t="shared" ca="1" si="45"/>
        <v>3</v>
      </c>
      <c r="Q372">
        <f t="shared" ca="1" si="46"/>
        <v>4</v>
      </c>
      <c r="R372" s="2">
        <f t="shared" ca="1" si="47"/>
        <v>2</v>
      </c>
      <c r="S372" s="4">
        <f ca="1">IF(E371="","",IF($F372="",S371,IF($M372=1,LOOKUP(S$9,$A$12:$A$111,$B$12:$B$111),IF(AND($H372=-1,T$9=$R371),"",IF($H372=-1,T371,IF($H372=1,S371))))))</f>
        <v>3</v>
      </c>
      <c r="T372">
        <f ca="1">IF($E371="","",IF($F372="",T371,IF(AND($M372=1,T$9&gt;$B$9),"",IF(AND($M372=1,T$9&lt;=$B$9),LOOKUP(T$9,$A$12:$A$111,$B$12:$B$111),IF(AND($H372=-1,U$9=$R371),"",IF($H372=-1,U371,IF(AND($H372=1,S$9=$R371),$J372,IF($H372=1,T371,""))))))))</f>
        <v>4</v>
      </c>
      <c r="U372" t="str">
        <f ca="1">IF($E371="","",IF($F372="",U371,IF(AND($M372=1,U$9&gt;$B$9),"",IF(AND($M372=1,U$9&lt;=$B$9),LOOKUP(U$9,$A$12:$A$111,$B$12:$B$111),IF(AND($H372=-1,V$9=$R371),"",IF($H372=-1,V371,IF(AND($H372=1,T$9=$R371),$J372,IF($H372=1,U371,""))))))))</f>
        <v/>
      </c>
      <c r="V372" t="str">
        <f ca="1">IF($E371="","",IF($F372="",V371,IF(AND($M372=1,V$9&gt;$B$9),"",IF(AND($M372=1,V$9&lt;=$B$9),LOOKUP(V$9,$A$12:$A$111,$B$12:$B$111),IF(AND($H372=-1,W$9=$R371),"",IF($H372=-1,W371,IF(AND($H372=1,U$9=$R371),$J372,IF($H372=1,V371,""))))))))</f>
        <v/>
      </c>
      <c r="W372" t="str">
        <f ca="1">IF($E371="","",IF($F372="",W371,IF(AND($M372=1,W$9&gt;$B$9),"",IF(AND($M372=1,W$9&lt;=$B$9),LOOKUP(W$9,$A$12:$A$111,$B$12:$B$111),IF(AND($H372=-1,X$9=$R371),"",IF($H372=-1,X371,IF(AND($H372=1,V$9=$R371),$J372,IF($H372=1,W371,""))))))))</f>
        <v/>
      </c>
      <c r="X372" t="str">
        <f ca="1">IF($E371="","",IF($F372="",X371,IF(AND($M372=1,X$9&gt;$B$9),"",IF(AND($M372=1,X$9&lt;=$B$9),LOOKUP(X$9,$A$12:$A$111,$B$12:$B$111),IF(AND($H372=-1,Y$9=$R371),"",IF($H372=-1,Y371,IF(AND($H372=1,W$9=$R371),$J372,IF($H372=1,X371,""))))))))</f>
        <v/>
      </c>
      <c r="Y372" t="str">
        <f ca="1">IF($E371="","",IF($F372="",Y371,IF(AND($M372=1,Y$9&gt;$B$9),"",IF(AND($M372=1,Y$9&lt;=$B$9),LOOKUP(Y$9,$A$12:$A$111,$B$12:$B$111),IF(AND($H372=-1,Z$9=$R371),"",IF($H372=-1,Z371,IF(AND($H372=1,X$9=$R371),$J372,IF($H372=1,Y371,""))))))))</f>
        <v/>
      </c>
      <c r="Z372" t="str">
        <f ca="1">IF($E371="","",IF($F372="",Z371,IF(AND($M372=1,Z$9&gt;$B$9),"",IF(AND($M372=1,Z$9&lt;=$B$9),LOOKUP(Z$9,$A$12:$A$111,$B$12:$B$111),IF(AND($H372=-1,AA$9=$R371),"",IF($H372=-1,AA371,IF(AND($H372=1,Y$9=$R371),$J372,IF($H372=1,Z371,""))))))))</f>
        <v/>
      </c>
      <c r="AA372" t="str">
        <f ca="1">IF($E371="","",IF($F372="",AA371,IF(AND($M372=1,AA$9&gt;$B$9),"",IF(AND($M372=1,AA$9&lt;=$B$9),LOOKUP(AA$9,$A$12:$A$111,$B$12:$B$111),IF(AND($H372=-1,AB$9=$R371),"",IF($H372=-1,AB371,IF(AND($H372=1,Z$9=$R371),$J372,IF($H372=1,AA371,""))))))))</f>
        <v/>
      </c>
      <c r="AB372" t="str">
        <f ca="1">IF($E371="","",IF($F372="",AB371,IF(AND($M372=1,AB$9&gt;$B$9),"",IF(AND($M372=1,AB$9&lt;=$B$9),LOOKUP(AB$9,$A$12:$A$111,$B$12:$B$111),IF(AND($H372=-1,AC$9=$R371),"",IF($H372=-1,AC371,IF(AND($H372=1,AA$9=$R371),$J372,IF($H372=1,AB371,""))))))))</f>
        <v/>
      </c>
      <c r="AC372" t="str">
        <f ca="1">IF($E371="","",IF($F372="",AC371,IF(AND($M372=1,AC$9&gt;$B$9),"",IF(AND($M372=1,AC$9&lt;=$B$9),LOOKUP(AC$9,$A$12:$A$111,$B$12:$B$111),IF(AND($H372=-1,AD$9=$R371),"",IF($H372=-1,AD371,IF(AND($H372=1,AB$9=$R371),$J372,IF($H372=1,AC371,""))))))))</f>
        <v/>
      </c>
      <c r="AD372" t="str">
        <f ca="1">IF($E371="","",IF($F372="",AD371,IF(AND($M372=1,AD$9&gt;$B$9),"",IF(AND($M372=1,AD$9&lt;=$B$9),LOOKUP(AD$9,$A$12:$A$111,$B$12:$B$111),IF(AND($H372=-1,AE$9=$R371),"",IF($H372=-1,AE371,IF(AND($H372=1,AC$9=$R371),$J372,IF($H372=1,AD371,""))))))))</f>
        <v/>
      </c>
      <c r="AE372" t="str">
        <f ca="1">IF($E371="","",IF($F372="",AE371,IF(AND($M372=1,AE$9&gt;$B$9),"",IF(AND($M372=1,AE$9&lt;=$B$9),LOOKUP(AE$9,$A$12:$A$111,$B$12:$B$111),IF(AND($H372=-1,AF$9=$R371),"",IF($H372=-1,AF371,IF(AND($H372=1,AD$9=$R371),$J372,IF($H372=1,AE371,""))))))))</f>
        <v/>
      </c>
      <c r="AF372" t="str">
        <f ca="1">IF($E371="","",IF($F372="",AF371,IF(AND($M372=1,AF$9&gt;$B$9),"",IF(AND($M372=1,AF$9&lt;=$B$9),LOOKUP(AF$9,$A$12:$A$111,$B$12:$B$111),IF(AND($H372=-1,AG$9=$R371),"",IF($H372=-1,AG371,IF(AND($H372=1,AE$9=$R371),$J372,IF($H372=1,AF371,""))))))))</f>
        <v/>
      </c>
      <c r="AG372" t="str">
        <f ca="1">IF($E371="","",IF($F372="",AG371,IF(AND($M372=1,AG$9&gt;$B$9),"",IF(AND($M372=1,AG$9&lt;=$B$9),LOOKUP(AG$9,$A$12:$A$111,$B$12:$B$111),IF(AND($H372=-1,AH$9=$R371),"",IF($H372=-1,AH371,IF(AND($H372=1,AF$9=$R371),$J372,IF($H372=1,AG371,""))))))))</f>
        <v/>
      </c>
      <c r="AH372" t="str">
        <f ca="1">IF($E371="","",IF($F372="",AH371,IF(AND($M372=1,AH$9&gt;$B$9),"",IF(AND($M372=1,AH$9&lt;=$B$9),LOOKUP(AH$9,$A$12:$A$111,$B$12:$B$111),IF(AND($H372=-1,AI$9=$R371),"",IF($H372=-1,AI371,IF(AND($H372=1,AG$9=$R371),$J372,IF($H372=1,AH371,""))))))))</f>
        <v/>
      </c>
      <c r="AI372" t="str">
        <f ca="1">IF($E371="","",IF($F372="",AI371,IF(AND($M372=1,AI$9&gt;$B$9),"",IF(AND($M372=1,AI$9&lt;=$B$9),LOOKUP(AI$9,$A$12:$A$111,$B$12:$B$111),IF(AND($H372=-1,AJ$9=$R371),"",IF($H372=-1,AJ371,IF(AND($H372=1,AH$9=$R371),$J372,IF($H372=1,AI371,""))))))))</f>
        <v/>
      </c>
      <c r="AJ372" t="str">
        <f ca="1">IF($E371="","",IF($F372="",AJ371,IF(AND($M372=1,AJ$9&gt;$B$9),"",IF(AND($M372=1,AJ$9&lt;=$B$9),LOOKUP(AJ$9,$A$12:$A$111,$B$12:$B$111),IF(AND($H372=-1,AK$9=$R371),"",IF($H372=-1,AK371,IF(AND($H372=1,AI$9=$R371),$J372,IF($H372=1,AJ371,""))))))))</f>
        <v/>
      </c>
      <c r="AK372" t="str">
        <f ca="1">IF($E371="","",IF($F372="",AK371,IF(AND($M372=1,AK$9&gt;$B$9),"",IF(AND($M372=1,AK$9&lt;=$B$9),LOOKUP(AK$9,$A$12:$A$111,$B$12:$B$111),IF(AND($H372=-1,AL$9=$R371),"",IF($H372=-1,AL371,IF(AND($H372=1,AJ$9=$R371),$J372,IF($H372=1,AK371,""))))))))</f>
        <v/>
      </c>
      <c r="AL372" t="str">
        <f ca="1">IF($E371="","",IF($F372="",AL371,IF(AND($M372=1,AL$9&gt;$B$9),"",IF(AND($M372=1,AL$9&lt;=$B$9),LOOKUP(AL$9,$A$12:$A$111,$B$12:$B$111),IF(AND($H372=-1,AM$9=$R371),"",IF($H372=-1,AM371,IF(AND($H372=1,AK$9=$R371),$J372,IF($H372=1,AL371,""))))))))</f>
        <v/>
      </c>
      <c r="AM372" t="str">
        <f ca="1">IF($E371="","",IF($F372="",AM371,IF(AND($M372=1,AM$9&gt;$B$9),"",IF(AND($M372=1,AM$9&lt;=$B$9),LOOKUP(AM$9,$A$12:$A$111,$B$12:$B$111),IF(AND($H372=-1,AN$9=$R371),"",IF($H372=-1,AN371,IF(AND($H372=1,AL$9=$R371),$J372,IF($H372=1,AM371,""))))))))</f>
        <v/>
      </c>
      <c r="AN372" t="str">
        <f ca="1">IF($E371="","",IF($F372="",AN371,IF(AND($M372=1,AN$9&gt;$B$9),"",IF(AND($M372=1,AN$9&lt;=$B$9),LOOKUP(AN$9,$A$12:$A$111,$B$12:$B$111),IF(AND($H372=-1,AO$9=$R371),"",IF($H372=-1,AO371,IF(AND($H372=1,AM$9=$R371),$J372,IF($H372=1,AN371,""))))))))</f>
        <v/>
      </c>
      <c r="AO372" t="str">
        <f ca="1">IF($E371="","",IF($F372="",AO371,IF(AND($M372=1,AO$9&gt;$B$9),"",IF(AND($M372=1,AO$9&lt;=$B$9),LOOKUP(AO$9,$A$12:$A$111,$B$12:$B$111),IF(AND($H372=-1,AP$9=$R371),"",IF($H372=-1,AP371,IF(AND($H372=1,AN$9=$R371),$J372,IF($H372=1,AO371,""))))))))</f>
        <v/>
      </c>
      <c r="AP372" t="str">
        <f ca="1">IF($E371="","",IF($F372="",AP371,IF(AND($M372=1,AP$9&gt;$B$9),"",IF(AND($M372=1,AP$9&lt;=$B$9),LOOKUP(AP$9,$A$12:$A$111,$B$12:$B$111),IF(AND($H372=-1,AQ$9=$R371),"",IF($H372=-1,AQ371,IF(AND($H372=1,AO$9=$R371),$J372,IF($H372=1,AP371,""))))))))</f>
        <v/>
      </c>
      <c r="AQ372" t="str">
        <f ca="1">IF($E371="","",IF($F372="",AQ371,IF(AND($M372=1,AQ$9&gt;$B$9),"",IF(AND($M372=1,AQ$9&lt;=$B$9),LOOKUP(AQ$9,$A$12:$A$111,$B$12:$B$111),IF(AND($H372=-1,AR$9=$R371),"",IF($H372=-1,AR371,IF(AND($H372=1,AP$9=$R371),$J372,IF($H372=1,AQ371,""))))))))</f>
        <v/>
      </c>
      <c r="AR372" t="str">
        <f ca="1">IF($E371="","",IF($F372="",AR371,IF(AND($M372=1,AR$9&gt;$B$9),"",IF(AND($M372=1,AR$9&lt;=$B$9),LOOKUP(AR$9,$A$12:$A$111,$B$12:$B$111),IF(AND($H372=-1,AS$9=$R371),"",IF($H372=-1,AS371,IF(AND($H372=1,AQ$9=$R371),$J372,IF($H372=1,AR371,""))))))))</f>
        <v/>
      </c>
      <c r="AS372" t="str">
        <f ca="1">IF($E371="","",IF($F372="",AS371,IF(AND($M372=1,AS$9&gt;$B$9),"",IF(AND($M372=1,AS$9&lt;=$B$9),LOOKUP(AS$9,$A$12:$A$111,$B$12:$B$111),IF(AND($H372=-1,AT$9=$R371),"",IF($H372=-1,AT371,IF(AND($H372=1,AR$9=$R371),$J372,IF($H372=1,AS371,""))))))))</f>
        <v/>
      </c>
      <c r="AT372" t="str">
        <f ca="1">IF($E371="","",IF($F372="",AT371,IF(AND($M372=1,AT$9&gt;$B$9),"",IF(AND($M372=1,AT$9&lt;=$B$9),LOOKUP(AT$9,$A$12:$A$111,$B$12:$B$111),IF(AND($H372=-1,AU$9=$R371),"",IF($H372=-1,AU371,IF(AND($H372=1,AS$9=$R371),$J372,IF($H372=1,AT371,""))))))))</f>
        <v/>
      </c>
      <c r="AU372" t="str">
        <f ca="1">IF($E371="","",IF($F372="",AU371,IF(AND($M372=1,AU$9&gt;$B$9),"",IF(AND($M372=1,AU$9&lt;=$B$9),LOOKUP(AU$9,$A$12:$A$111,$B$12:$B$111),IF(AND($H372=-1,AV$9=$R371),"",IF($H372=-1,AV371,IF(AND($H372=1,AT$9=$R371),$J372,IF($H372=1,AU371,""))))))))</f>
        <v/>
      </c>
      <c r="AV372" t="str">
        <f ca="1">IF($E371="","",IF($F372="",AV371,IF(AND($M372=1,AV$9&gt;$B$9),"",IF(AND($M372=1,AV$9&lt;=$B$9),LOOKUP(AV$9,$A$12:$A$111,$B$12:$B$111),IF(AND($H372=-1,AW$9=$R371),"",IF($H372=-1,AW371,IF(AND($H372=1,AU$9=$R371),$J372,IF($H372=1,AV371,""))))))))</f>
        <v/>
      </c>
      <c r="AW372" t="str">
        <f ca="1">IF($E371="","",IF($F372="",AW371,IF(AND($M372=1,AW$9&gt;$B$9),"",IF(AND($M372=1,AW$9&lt;=$B$9),LOOKUP(AW$9,$A$12:$A$111,$B$12:$B$111),IF(AND($H372=-1,AX$9=$R371),"",IF($H372=-1,AX371,IF(AND($H372=1,AV$9=$R371),$J372,IF($H372=1,AW371,""))))))))</f>
        <v/>
      </c>
      <c r="AX372" t="str">
        <f ca="1">IF($E371="","",IF($F372="",AX371,IF(AND($M372=1,AX$9&gt;$B$9),"",IF(AND($M372=1,AX$9&lt;=$B$9),LOOKUP(AX$9,$A$12:$A$111,$B$12:$B$111),IF(AND($H372=-1,AY$9=$R371),"",IF($H372=-1,AY371,IF(AND($H372=1,AW$9=$R371),$J372,IF($H372=1,AX371,""))))))))</f>
        <v/>
      </c>
      <c r="AY372" t="str">
        <f ca="1">IF($E371="","",IF($F372="",AY371,IF(AND($M372=1,AY$9&gt;$B$9),"",IF(AND($M372=1,AY$9&lt;=$B$9),LOOKUP(AY$9,$A$12:$A$111,$B$12:$B$111),IF(AND($H372=-1,AZ$9=$R371),"",IF($H372=-1,AZ371,IF(AND($H372=1,AX$9=$R371),$J372,IF($H372=1,AY371,""))))))))</f>
        <v/>
      </c>
      <c r="AZ372" t="str">
        <f ca="1">IF($E371="","",IF($F372="",AZ371,IF(AND($M372=1,AZ$9&gt;$B$9),"",IF(AND($M372=1,AZ$9&lt;=$B$9),LOOKUP(AZ$9,$A$12:$A$111,$B$12:$B$111),IF(AND($H372=-1,BA$9=$R371),"",IF($H372=-1,BA371,IF(AND($H372=1,AY$9=$R371),$J372,IF($H372=1,AZ371,""))))))))</f>
        <v/>
      </c>
      <c r="BA372" t="str">
        <f ca="1">IF($E371="","",IF($F372="",BA371,IF(AND($M372=1,BA$9&gt;$B$9),"",IF(AND($M372=1,BA$9&lt;=$B$9),LOOKUP(BA$9,$A$12:$A$111,$B$12:$B$111),IF(AND($H372=-1,BB$9=$R371),"",IF($H372=-1,BB371,IF(AND($H372=1,AZ$9=$R371),$J372,IF($H372=1,BA371,""))))))))</f>
        <v/>
      </c>
      <c r="BB372" t="str">
        <f ca="1">IF($E371="","",IF($F372="",BB371,IF(AND($M372=1,BB$9&gt;$B$9),"",IF(AND($M372=1,BB$9&lt;=$B$9),LOOKUP(BB$9,$A$12:$A$111,$B$12:$B$111),IF(AND($H372=-1,BC$9=$R371),"",IF($H372=-1,BC371,IF(AND($H372=1,BA$9=$R371),$J372,IF($H372=1,BB371,""))))))))</f>
        <v/>
      </c>
      <c r="BC372" t="str">
        <f ca="1">IF($E371="","",IF($F372="",BC371,IF(AND($M372=1,BC$9&gt;$B$9),"",IF(AND($M372=1,BC$9&lt;=$B$9),LOOKUP(BC$9,$A$12:$A$111,$B$12:$B$111),IF(AND($H372=-1,BD$9=$R371),"",IF($H372=-1,BD371,IF(AND($H372=1,BB$9=$R371),$J372,IF($H372=1,BC371,""))))))))</f>
        <v/>
      </c>
      <c r="BD372" t="str">
        <f ca="1">IF($E371="","",IF($F372="",BD371,IF(AND($M372=1,BD$9&gt;$B$9),"",IF(AND($M372=1,BD$9&lt;=$B$9),LOOKUP(BD$9,$A$12:$A$111,$B$12:$B$111),IF(AND($H372=-1,BE$9=$R371),"",IF($H372=-1,BE371,IF(AND($H372=1,BC$9=$R371),$J372,IF($H372=1,BD371,""))))))))</f>
        <v/>
      </c>
      <c r="BE372" t="str">
        <f ca="1">IF($E371="","",IF($F372="",BE371,IF(AND($M372=1,BE$9&gt;$B$9),"",IF(AND($M372=1,BE$9&lt;=$B$9),LOOKUP(BE$9,$A$12:$A$111,$B$12:$B$111),IF(AND($H372=-1,BF$9=$R371),"",IF($H372=-1,BF371,IF(AND($H372=1,BD$9=$R371),$J372,IF($H372=1,BE371,""))))))))</f>
        <v/>
      </c>
      <c r="BF372" t="str">
        <f ca="1">IF($E371="","",IF($F372="",BF371,IF(AND($M372=1,BF$9&gt;$B$9),"",IF(AND($M372=1,BF$9&lt;=$B$9),LOOKUP(BF$9,$A$12:$A$111,$B$12:$B$111),IF(AND($H372=-1,BG$9=$R371),"",IF($H372=-1,BG371,IF(AND($H372=1,BE$9=$R371),$J372,IF($H372=1,BF371,""))))))))</f>
        <v/>
      </c>
      <c r="BG372" t="str">
        <f ca="1">IF($E371="","",IF($F372="",BG371,IF(AND($M372=1,BG$9&gt;$B$9),"",IF(AND($M372=1,BG$9&lt;=$B$9),LOOKUP(BG$9,$A$12:$A$111,$B$12:$B$111),IF(AND($H372=-1,BH$9=$R371),"",IF($H372=-1,BH371,IF(AND($H372=1,BF$9=$R371),$J372,IF($H372=1,BG371,""))))))))</f>
        <v/>
      </c>
      <c r="BH372" t="str">
        <f ca="1">IF($E371="","",IF($F372="",BH371,IF(AND($M372=1,BH$9&gt;$B$9),"",IF(AND($M372=1,BH$9&lt;=$B$9),LOOKUP(BH$9,$A$12:$A$111,$B$12:$B$111),IF(AND($H372=-1,BI$9=$R371),"",IF($H372=-1,BI371,IF(AND($H372=1,BG$9=$R371),$J372,IF($H372=1,BH371,""))))))))</f>
        <v/>
      </c>
      <c r="BI372" t="str">
        <f ca="1">IF($E371="","",IF($F372="",BI371,IF(AND($M372=1,BI$9&gt;$B$9),"",IF(AND($M372=1,BI$9&lt;=$B$9),LOOKUP(BI$9,$A$12:$A$111,$B$12:$B$111),IF(AND($H372=-1,BJ$9=$R371),"",IF($H372=-1,BJ371,IF(AND($H372=1,BH$9=$R371),$J372,IF($H372=1,BI371,""))))))))</f>
        <v/>
      </c>
      <c r="BJ372" t="str">
        <f ca="1">IF($E371="","",IF($F372="",BJ371,IF(AND($M372=1,BJ$9&gt;$B$9),"",IF(AND($M372=1,BJ$9&lt;=$B$9),LOOKUP(BJ$9,$A$12:$A$111,$B$12:$B$111),IF(AND($H372=-1,BK$9=$R371),"",IF($H372=-1,BK371,IF(AND($H372=1,BI$9=$R371),$J372,IF($H372=1,BJ371,""))))))))</f>
        <v/>
      </c>
      <c r="BK372" t="str">
        <f ca="1">IF($E371="","",IF($F372="",BK371,IF(AND($M372=1,BK$9&gt;$B$9),"",IF(AND($M372=1,BK$9&lt;=$B$9),LOOKUP(BK$9,$A$12:$A$111,$B$12:$B$111),IF(AND($H372=-1,BL$9=$R371),"",IF($H372=-1,BL371,IF(AND($H372=1,BJ$9=$R371),$J372,IF($H372=1,BK371,""))))))))</f>
        <v/>
      </c>
      <c r="BL372" t="str">
        <f ca="1">IF($E371="","",IF($F372="",BL371,IF(AND($M372=1,BL$9&gt;$B$9),"",IF(AND($M372=1,BL$9&lt;=$B$9),LOOKUP(BL$9,$A$12:$A$111,$B$12:$B$111),IF(AND($H372=-1,BM$9=$R371),"",IF($H372=-1,BM371,IF(AND($H372=1,BK$9=$R371),$J372,IF($H372=1,BL371,""))))))))</f>
        <v/>
      </c>
      <c r="BM372" t="str">
        <f ca="1">IF($E371="","",IF($F372="",BM371,IF(AND($M372=1,BM$9&gt;$B$9),"",IF(AND($M372=1,BM$9&lt;=$B$9),LOOKUP(BM$9,$A$12:$A$111,$B$12:$B$111),IF(AND($H372=-1,BN$9=$R371),"",IF($H372=-1,BN371,IF(AND($H372=1,BL$9=$R371),$J372,IF($H372=1,BM371,""))))))))</f>
        <v/>
      </c>
      <c r="BN372" t="str">
        <f ca="1">IF($E371="","",IF($F372="",BN371,IF(AND($M372=1,BN$9&gt;$B$9),"",IF(AND($M372=1,BN$9&lt;=$B$9),LOOKUP(BN$9,$A$12:$A$111,$B$12:$B$111),IF(AND($H372=-1,BO$9=$R371),"",IF($H372=-1,BO371,IF(AND($H372=1,BM$9=$R371),$J372,IF($H372=1,BN371,""))))))))</f>
        <v/>
      </c>
      <c r="BO372">
        <f ca="1">IF($E371="","",IF($F372="",BO371,IF(AND($M372=1,BO$9&gt;$B$9),"",IF(AND($M372=1,BO$9&lt;=$B$9),LOOKUP(BO$9,$A$12:$A$111,$B$12:$B$111),IF(AND($H372=-1,BP$9=$R371),"",IF($H372=-1,BP371,IF(AND($H372=1,BN$9=$R371),$J372,IF($H372=1,BO371,""))))))))</f>
        <v>0</v>
      </c>
      <c r="BP372">
        <f ca="1">IF($E371="","",IF($F372="",BP371,IF(AND($M372=1,BP$9&gt;$B$9),"",IF(AND($M372=1,BP$9&lt;=$B$9),LOOKUP(BP$9,$A$12:$A$111,$B$12:$B$111),IF(AND($H372=-1,BQ$9=$R371),"",IF($H372=-1,BQ371,IF(AND($H372=1,BO$9=$R371),$J372,IF($H372=1,BP371,""))))))))</f>
        <v>0</v>
      </c>
    </row>
    <row r="373" spans="4:68" x14ac:dyDescent="0.25">
      <c r="D373" s="4">
        <v>363</v>
      </c>
      <c r="E373" s="1">
        <f t="shared" ca="1" si="48"/>
        <v>5</v>
      </c>
      <c r="F373" t="str">
        <f ca="1">IF(E372="","",IF(AND(B$3="Last",G372="Zero"),F372,IF(B$3="Last",G372,IF(AND(B$3="2nd last",G371="Zero"),F372,IF(B$3="2nd last",G371,IF(AND(B$3="Opposite",G372="Zero"),F372,IF(AND(B$3="Opposite",G372="Red"),"Black",IF(AND(B$3="Opposite",G372="Black"),"Red",IF(AND(B$3="Opposite",G372="Odd"),"Even",IF(AND(B$3="Opposite",G372="Even"),"Odd",IF(AND(B$3="Opposite",G372="High"),"Low",IF(AND(B$3="Opposite",G372="Low"),"High",IF(COUNTIF(Refs!$E$5:$I$6,B$3)=1,RevLab!B$3,"")))))))))))))</f>
        <v>Black</v>
      </c>
      <c r="G373" t="str">
        <f ca="1">IF(E373="","",IF(B$2="Red/Black",LOOKUP(E373,Refs!D:D,Refs!F:F),IF(B$2="High/Low",LOOKUP(E373,Refs!D:D,Refs!H:H),IF(B$2="Odd/Even",LOOKUP(E373,Refs!D:D,Refs!J:J),""))))</f>
        <v>Red</v>
      </c>
      <c r="H373">
        <f t="shared" ca="1" si="49"/>
        <v>-1</v>
      </c>
      <c r="I373">
        <f ca="1">IF(E372="","",IF(F373="","",IF(AND(R372&gt;1,P372+Q372&gt;=$B$4),$B$4,IF(R372=1,P372,P372+Q372))))</f>
        <v>7</v>
      </c>
      <c r="J373">
        <f t="shared" ca="1" si="50"/>
        <v>-7</v>
      </c>
      <c r="K373">
        <f t="shared" ca="1" si="52"/>
        <v>-460</v>
      </c>
      <c r="L373">
        <f t="shared" ca="1" si="53"/>
        <v>86</v>
      </c>
      <c r="M373">
        <f t="shared" ca="1" si="51"/>
        <v>1</v>
      </c>
      <c r="P373">
        <f t="shared" ca="1" si="45"/>
        <v>1</v>
      </c>
      <c r="Q373">
        <f t="shared" ca="1" si="46"/>
        <v>4</v>
      </c>
      <c r="R373" s="2">
        <f t="shared" ca="1" si="47"/>
        <v>4</v>
      </c>
      <c r="S373" s="4">
        <f ca="1">IF(E372="","",IF($F373="",S372,IF($M373=1,LOOKUP(S$9,$A$12:$A$111,$B$12:$B$111),IF(AND($H373=-1,T$9=$R372),"",IF($H373=-1,T372,IF($H373=1,S372))))))</f>
        <v>1</v>
      </c>
      <c r="T373">
        <f ca="1">IF($E372="","",IF($F373="",T372,IF(AND($M373=1,T$9&gt;$B$9),"",IF(AND($M373=1,T$9&lt;=$B$9),LOOKUP(T$9,$A$12:$A$111,$B$12:$B$111),IF(AND($H373=-1,U$9=$R372),"",IF($H373=-1,U372,IF(AND($H373=1,S$9=$R372),$J373,IF($H373=1,T372,""))))))))</f>
        <v>2</v>
      </c>
      <c r="U373">
        <f ca="1">IF($E372="","",IF($F373="",U372,IF(AND($M373=1,U$9&gt;$B$9),"",IF(AND($M373=1,U$9&lt;=$B$9),LOOKUP(U$9,$A$12:$A$111,$B$12:$B$111),IF(AND($H373=-1,V$9=$R372),"",IF($H373=-1,V372,IF(AND($H373=1,T$9=$R372),$J373,IF($H373=1,U372,""))))))))</f>
        <v>3</v>
      </c>
      <c r="V373">
        <f ca="1">IF($E372="","",IF($F373="",V372,IF(AND($M373=1,V$9&gt;$B$9),"",IF(AND($M373=1,V$9&lt;=$B$9),LOOKUP(V$9,$A$12:$A$111,$B$12:$B$111),IF(AND($H373=-1,W$9=$R372),"",IF($H373=-1,W372,IF(AND($H373=1,U$9=$R372),$J373,IF($H373=1,V372,""))))))))</f>
        <v>4</v>
      </c>
      <c r="W373" t="str">
        <f ca="1">IF($E372="","",IF($F373="",W372,IF(AND($M373=1,W$9&gt;$B$9),"",IF(AND($M373=1,W$9&lt;=$B$9),LOOKUP(W$9,$A$12:$A$111,$B$12:$B$111),IF(AND($H373=-1,X$9=$R372),"",IF($H373=-1,X372,IF(AND($H373=1,V$9=$R372),$J373,IF($H373=1,W372,""))))))))</f>
        <v/>
      </c>
      <c r="X373" t="str">
        <f ca="1">IF($E372="","",IF($F373="",X372,IF(AND($M373=1,X$9&gt;$B$9),"",IF(AND($M373=1,X$9&lt;=$B$9),LOOKUP(X$9,$A$12:$A$111,$B$12:$B$111),IF(AND($H373=-1,Y$9=$R372),"",IF($H373=-1,Y372,IF(AND($H373=1,W$9=$R372),$J373,IF($H373=1,X372,""))))))))</f>
        <v/>
      </c>
      <c r="Y373" t="str">
        <f ca="1">IF($E372="","",IF($F373="",Y372,IF(AND($M373=1,Y$9&gt;$B$9),"",IF(AND($M373=1,Y$9&lt;=$B$9),LOOKUP(Y$9,$A$12:$A$111,$B$12:$B$111),IF(AND($H373=-1,Z$9=$R372),"",IF($H373=-1,Z372,IF(AND($H373=1,X$9=$R372),$J373,IF($H373=1,Y372,""))))))))</f>
        <v/>
      </c>
      <c r="Z373" t="str">
        <f ca="1">IF($E372="","",IF($F373="",Z372,IF(AND($M373=1,Z$9&gt;$B$9),"",IF(AND($M373=1,Z$9&lt;=$B$9),LOOKUP(Z$9,$A$12:$A$111,$B$12:$B$111),IF(AND($H373=-1,AA$9=$R372),"",IF($H373=-1,AA372,IF(AND($H373=1,Y$9=$R372),$J373,IF($H373=1,Z372,""))))))))</f>
        <v/>
      </c>
      <c r="AA373" t="str">
        <f ca="1">IF($E372="","",IF($F373="",AA372,IF(AND($M373=1,AA$9&gt;$B$9),"",IF(AND($M373=1,AA$9&lt;=$B$9),LOOKUP(AA$9,$A$12:$A$111,$B$12:$B$111),IF(AND($H373=-1,AB$9=$R372),"",IF($H373=-1,AB372,IF(AND($H373=1,Z$9=$R372),$J373,IF($H373=1,AA372,""))))))))</f>
        <v/>
      </c>
      <c r="AB373" t="str">
        <f ca="1">IF($E372="","",IF($F373="",AB372,IF(AND($M373=1,AB$9&gt;$B$9),"",IF(AND($M373=1,AB$9&lt;=$B$9),LOOKUP(AB$9,$A$12:$A$111,$B$12:$B$111),IF(AND($H373=-1,AC$9=$R372),"",IF($H373=-1,AC372,IF(AND($H373=1,AA$9=$R372),$J373,IF($H373=1,AB372,""))))))))</f>
        <v/>
      </c>
      <c r="AC373" t="str">
        <f ca="1">IF($E372="","",IF($F373="",AC372,IF(AND($M373=1,AC$9&gt;$B$9),"",IF(AND($M373=1,AC$9&lt;=$B$9),LOOKUP(AC$9,$A$12:$A$111,$B$12:$B$111),IF(AND($H373=-1,AD$9=$R372),"",IF($H373=-1,AD372,IF(AND($H373=1,AB$9=$R372),$J373,IF($H373=1,AC372,""))))))))</f>
        <v/>
      </c>
      <c r="AD373" t="str">
        <f ca="1">IF($E372="","",IF($F373="",AD372,IF(AND($M373=1,AD$9&gt;$B$9),"",IF(AND($M373=1,AD$9&lt;=$B$9),LOOKUP(AD$9,$A$12:$A$111,$B$12:$B$111),IF(AND($H373=-1,AE$9=$R372),"",IF($H373=-1,AE372,IF(AND($H373=1,AC$9=$R372),$J373,IF($H373=1,AD372,""))))))))</f>
        <v/>
      </c>
      <c r="AE373" t="str">
        <f ca="1">IF($E372="","",IF($F373="",AE372,IF(AND($M373=1,AE$9&gt;$B$9),"",IF(AND($M373=1,AE$9&lt;=$B$9),LOOKUP(AE$9,$A$12:$A$111,$B$12:$B$111),IF(AND($H373=-1,AF$9=$R372),"",IF($H373=-1,AF372,IF(AND($H373=1,AD$9=$R372),$J373,IF($H373=1,AE372,""))))))))</f>
        <v/>
      </c>
      <c r="AF373" t="str">
        <f ca="1">IF($E372="","",IF($F373="",AF372,IF(AND($M373=1,AF$9&gt;$B$9),"",IF(AND($M373=1,AF$9&lt;=$B$9),LOOKUP(AF$9,$A$12:$A$111,$B$12:$B$111),IF(AND($H373=-1,AG$9=$R372),"",IF($H373=-1,AG372,IF(AND($H373=1,AE$9=$R372),$J373,IF($H373=1,AF372,""))))))))</f>
        <v/>
      </c>
      <c r="AG373" t="str">
        <f ca="1">IF($E372="","",IF($F373="",AG372,IF(AND($M373=1,AG$9&gt;$B$9),"",IF(AND($M373=1,AG$9&lt;=$B$9),LOOKUP(AG$9,$A$12:$A$111,$B$12:$B$111),IF(AND($H373=-1,AH$9=$R372),"",IF($H373=-1,AH372,IF(AND($H373=1,AF$9=$R372),$J373,IF($H373=1,AG372,""))))))))</f>
        <v/>
      </c>
      <c r="AH373" t="str">
        <f ca="1">IF($E372="","",IF($F373="",AH372,IF(AND($M373=1,AH$9&gt;$B$9),"",IF(AND($M373=1,AH$9&lt;=$B$9),LOOKUP(AH$9,$A$12:$A$111,$B$12:$B$111),IF(AND($H373=-1,AI$9=$R372),"",IF($H373=-1,AI372,IF(AND($H373=1,AG$9=$R372),$J373,IF($H373=1,AH372,""))))))))</f>
        <v/>
      </c>
      <c r="AI373" t="str">
        <f ca="1">IF($E372="","",IF($F373="",AI372,IF(AND($M373=1,AI$9&gt;$B$9),"",IF(AND($M373=1,AI$9&lt;=$B$9),LOOKUP(AI$9,$A$12:$A$111,$B$12:$B$111),IF(AND($H373=-1,AJ$9=$R372),"",IF($H373=-1,AJ372,IF(AND($H373=1,AH$9=$R372),$J373,IF($H373=1,AI372,""))))))))</f>
        <v/>
      </c>
      <c r="AJ373" t="str">
        <f ca="1">IF($E372="","",IF($F373="",AJ372,IF(AND($M373=1,AJ$9&gt;$B$9),"",IF(AND($M373=1,AJ$9&lt;=$B$9),LOOKUP(AJ$9,$A$12:$A$111,$B$12:$B$111),IF(AND($H373=-1,AK$9=$R372),"",IF($H373=-1,AK372,IF(AND($H373=1,AI$9=$R372),$J373,IF($H373=1,AJ372,""))))))))</f>
        <v/>
      </c>
      <c r="AK373" t="str">
        <f ca="1">IF($E372="","",IF($F373="",AK372,IF(AND($M373=1,AK$9&gt;$B$9),"",IF(AND($M373=1,AK$9&lt;=$B$9),LOOKUP(AK$9,$A$12:$A$111,$B$12:$B$111),IF(AND($H373=-1,AL$9=$R372),"",IF($H373=-1,AL372,IF(AND($H373=1,AJ$9=$R372),$J373,IF($H373=1,AK372,""))))))))</f>
        <v/>
      </c>
      <c r="AL373" t="str">
        <f ca="1">IF($E372="","",IF($F373="",AL372,IF(AND($M373=1,AL$9&gt;$B$9),"",IF(AND($M373=1,AL$9&lt;=$B$9),LOOKUP(AL$9,$A$12:$A$111,$B$12:$B$111),IF(AND($H373=-1,AM$9=$R372),"",IF($H373=-1,AM372,IF(AND($H373=1,AK$9=$R372),$J373,IF($H373=1,AL372,""))))))))</f>
        <v/>
      </c>
      <c r="AM373" t="str">
        <f ca="1">IF($E372="","",IF($F373="",AM372,IF(AND($M373=1,AM$9&gt;$B$9),"",IF(AND($M373=1,AM$9&lt;=$B$9),LOOKUP(AM$9,$A$12:$A$111,$B$12:$B$111),IF(AND($H373=-1,AN$9=$R372),"",IF($H373=-1,AN372,IF(AND($H373=1,AL$9=$R372),$J373,IF($H373=1,AM372,""))))))))</f>
        <v/>
      </c>
      <c r="AN373" t="str">
        <f ca="1">IF($E372="","",IF($F373="",AN372,IF(AND($M373=1,AN$9&gt;$B$9),"",IF(AND($M373=1,AN$9&lt;=$B$9),LOOKUP(AN$9,$A$12:$A$111,$B$12:$B$111),IF(AND($H373=-1,AO$9=$R372),"",IF($H373=-1,AO372,IF(AND($H373=1,AM$9=$R372),$J373,IF($H373=1,AN372,""))))))))</f>
        <v/>
      </c>
      <c r="AO373" t="str">
        <f ca="1">IF($E372="","",IF($F373="",AO372,IF(AND($M373=1,AO$9&gt;$B$9),"",IF(AND($M373=1,AO$9&lt;=$B$9),LOOKUP(AO$9,$A$12:$A$111,$B$12:$B$111),IF(AND($H373=-1,AP$9=$R372),"",IF($H373=-1,AP372,IF(AND($H373=1,AN$9=$R372),$J373,IF($H373=1,AO372,""))))))))</f>
        <v/>
      </c>
      <c r="AP373" t="str">
        <f ca="1">IF($E372="","",IF($F373="",AP372,IF(AND($M373=1,AP$9&gt;$B$9),"",IF(AND($M373=1,AP$9&lt;=$B$9),LOOKUP(AP$9,$A$12:$A$111,$B$12:$B$111),IF(AND($H373=-1,AQ$9=$R372),"",IF($H373=-1,AQ372,IF(AND($H373=1,AO$9=$R372),$J373,IF($H373=1,AP372,""))))))))</f>
        <v/>
      </c>
      <c r="AQ373" t="str">
        <f ca="1">IF($E372="","",IF($F373="",AQ372,IF(AND($M373=1,AQ$9&gt;$B$9),"",IF(AND($M373=1,AQ$9&lt;=$B$9),LOOKUP(AQ$9,$A$12:$A$111,$B$12:$B$111),IF(AND($H373=-1,AR$9=$R372),"",IF($H373=-1,AR372,IF(AND($H373=1,AP$9=$R372),$J373,IF($H373=1,AQ372,""))))))))</f>
        <v/>
      </c>
      <c r="AR373" t="str">
        <f ca="1">IF($E372="","",IF($F373="",AR372,IF(AND($M373=1,AR$9&gt;$B$9),"",IF(AND($M373=1,AR$9&lt;=$B$9),LOOKUP(AR$9,$A$12:$A$111,$B$12:$B$111),IF(AND($H373=-1,AS$9=$R372),"",IF($H373=-1,AS372,IF(AND($H373=1,AQ$9=$R372),$J373,IF($H373=1,AR372,""))))))))</f>
        <v/>
      </c>
      <c r="AS373" t="str">
        <f ca="1">IF($E372="","",IF($F373="",AS372,IF(AND($M373=1,AS$9&gt;$B$9),"",IF(AND($M373=1,AS$9&lt;=$B$9),LOOKUP(AS$9,$A$12:$A$111,$B$12:$B$111),IF(AND($H373=-1,AT$9=$R372),"",IF($H373=-1,AT372,IF(AND($H373=1,AR$9=$R372),$J373,IF($H373=1,AS372,""))))))))</f>
        <v/>
      </c>
      <c r="AT373" t="str">
        <f ca="1">IF($E372="","",IF($F373="",AT372,IF(AND($M373=1,AT$9&gt;$B$9),"",IF(AND($M373=1,AT$9&lt;=$B$9),LOOKUP(AT$9,$A$12:$A$111,$B$12:$B$111),IF(AND($H373=-1,AU$9=$R372),"",IF($H373=-1,AU372,IF(AND($H373=1,AS$9=$R372),$J373,IF($H373=1,AT372,""))))))))</f>
        <v/>
      </c>
      <c r="AU373" t="str">
        <f ca="1">IF($E372="","",IF($F373="",AU372,IF(AND($M373=1,AU$9&gt;$B$9),"",IF(AND($M373=1,AU$9&lt;=$B$9),LOOKUP(AU$9,$A$12:$A$111,$B$12:$B$111),IF(AND($H373=-1,AV$9=$R372),"",IF($H373=-1,AV372,IF(AND($H373=1,AT$9=$R372),$J373,IF($H373=1,AU372,""))))))))</f>
        <v/>
      </c>
      <c r="AV373" t="str">
        <f ca="1">IF($E372="","",IF($F373="",AV372,IF(AND($M373=1,AV$9&gt;$B$9),"",IF(AND($M373=1,AV$9&lt;=$B$9),LOOKUP(AV$9,$A$12:$A$111,$B$12:$B$111),IF(AND($H373=-1,AW$9=$R372),"",IF($H373=-1,AW372,IF(AND($H373=1,AU$9=$R372),$J373,IF($H373=1,AV372,""))))))))</f>
        <v/>
      </c>
      <c r="AW373" t="str">
        <f ca="1">IF($E372="","",IF($F373="",AW372,IF(AND($M373=1,AW$9&gt;$B$9),"",IF(AND($M373=1,AW$9&lt;=$B$9),LOOKUP(AW$9,$A$12:$A$111,$B$12:$B$111),IF(AND($H373=-1,AX$9=$R372),"",IF($H373=-1,AX372,IF(AND($H373=1,AV$9=$R372),$J373,IF($H373=1,AW372,""))))))))</f>
        <v/>
      </c>
      <c r="AX373" t="str">
        <f ca="1">IF($E372="","",IF($F373="",AX372,IF(AND($M373=1,AX$9&gt;$B$9),"",IF(AND($M373=1,AX$9&lt;=$B$9),LOOKUP(AX$9,$A$12:$A$111,$B$12:$B$111),IF(AND($H373=-1,AY$9=$R372),"",IF($H373=-1,AY372,IF(AND($H373=1,AW$9=$R372),$J373,IF($H373=1,AX372,""))))))))</f>
        <v/>
      </c>
      <c r="AY373" t="str">
        <f ca="1">IF($E372="","",IF($F373="",AY372,IF(AND($M373=1,AY$9&gt;$B$9),"",IF(AND($M373=1,AY$9&lt;=$B$9),LOOKUP(AY$9,$A$12:$A$111,$B$12:$B$111),IF(AND($H373=-1,AZ$9=$R372),"",IF($H373=-1,AZ372,IF(AND($H373=1,AX$9=$R372),$J373,IF($H373=1,AY372,""))))))))</f>
        <v/>
      </c>
      <c r="AZ373" t="str">
        <f ca="1">IF($E372="","",IF($F373="",AZ372,IF(AND($M373=1,AZ$9&gt;$B$9),"",IF(AND($M373=1,AZ$9&lt;=$B$9),LOOKUP(AZ$9,$A$12:$A$111,$B$12:$B$111),IF(AND($H373=-1,BA$9=$R372),"",IF($H373=-1,BA372,IF(AND($H373=1,AY$9=$R372),$J373,IF($H373=1,AZ372,""))))))))</f>
        <v/>
      </c>
      <c r="BA373" t="str">
        <f ca="1">IF($E372="","",IF($F373="",BA372,IF(AND($M373=1,BA$9&gt;$B$9),"",IF(AND($M373=1,BA$9&lt;=$B$9),LOOKUP(BA$9,$A$12:$A$111,$B$12:$B$111),IF(AND($H373=-1,BB$9=$R372),"",IF($H373=-1,BB372,IF(AND($H373=1,AZ$9=$R372),$J373,IF($H373=1,BA372,""))))))))</f>
        <v/>
      </c>
      <c r="BB373" t="str">
        <f ca="1">IF($E372="","",IF($F373="",BB372,IF(AND($M373=1,BB$9&gt;$B$9),"",IF(AND($M373=1,BB$9&lt;=$B$9),LOOKUP(BB$9,$A$12:$A$111,$B$12:$B$111),IF(AND($H373=-1,BC$9=$R372),"",IF($H373=-1,BC372,IF(AND($H373=1,BA$9=$R372),$J373,IF($H373=1,BB372,""))))))))</f>
        <v/>
      </c>
      <c r="BC373" t="str">
        <f ca="1">IF($E372="","",IF($F373="",BC372,IF(AND($M373=1,BC$9&gt;$B$9),"",IF(AND($M373=1,BC$9&lt;=$B$9),LOOKUP(BC$9,$A$12:$A$111,$B$12:$B$111),IF(AND($H373=-1,BD$9=$R372),"",IF($H373=-1,BD372,IF(AND($H373=1,BB$9=$R372),$J373,IF($H373=1,BC372,""))))))))</f>
        <v/>
      </c>
      <c r="BD373" t="str">
        <f ca="1">IF($E372="","",IF($F373="",BD372,IF(AND($M373=1,BD$9&gt;$B$9),"",IF(AND($M373=1,BD$9&lt;=$B$9),LOOKUP(BD$9,$A$12:$A$111,$B$12:$B$111),IF(AND($H373=-1,BE$9=$R372),"",IF($H373=-1,BE372,IF(AND($H373=1,BC$9=$R372),$J373,IF($H373=1,BD372,""))))))))</f>
        <v/>
      </c>
      <c r="BE373" t="str">
        <f ca="1">IF($E372="","",IF($F373="",BE372,IF(AND($M373=1,BE$9&gt;$B$9),"",IF(AND($M373=1,BE$9&lt;=$B$9),LOOKUP(BE$9,$A$12:$A$111,$B$12:$B$111),IF(AND($H373=-1,BF$9=$R372),"",IF($H373=-1,BF372,IF(AND($H373=1,BD$9=$R372),$J373,IF($H373=1,BE372,""))))))))</f>
        <v/>
      </c>
      <c r="BF373" t="str">
        <f ca="1">IF($E372="","",IF($F373="",BF372,IF(AND($M373=1,BF$9&gt;$B$9),"",IF(AND($M373=1,BF$9&lt;=$B$9),LOOKUP(BF$9,$A$12:$A$111,$B$12:$B$111),IF(AND($H373=-1,BG$9=$R372),"",IF($H373=-1,BG372,IF(AND($H373=1,BE$9=$R372),$J373,IF($H373=1,BF372,""))))))))</f>
        <v/>
      </c>
      <c r="BG373" t="str">
        <f ca="1">IF($E372="","",IF($F373="",BG372,IF(AND($M373=1,BG$9&gt;$B$9),"",IF(AND($M373=1,BG$9&lt;=$B$9),LOOKUP(BG$9,$A$12:$A$111,$B$12:$B$111),IF(AND($H373=-1,BH$9=$R372),"",IF($H373=-1,BH372,IF(AND($H373=1,BF$9=$R372),$J373,IF($H373=1,BG372,""))))))))</f>
        <v/>
      </c>
      <c r="BH373" t="str">
        <f ca="1">IF($E372="","",IF($F373="",BH372,IF(AND($M373=1,BH$9&gt;$B$9),"",IF(AND($M373=1,BH$9&lt;=$B$9),LOOKUP(BH$9,$A$12:$A$111,$B$12:$B$111),IF(AND($H373=-1,BI$9=$R372),"",IF($H373=-1,BI372,IF(AND($H373=1,BG$9=$R372),$J373,IF($H373=1,BH372,""))))))))</f>
        <v/>
      </c>
      <c r="BI373" t="str">
        <f ca="1">IF($E372="","",IF($F373="",BI372,IF(AND($M373=1,BI$9&gt;$B$9),"",IF(AND($M373=1,BI$9&lt;=$B$9),LOOKUP(BI$9,$A$12:$A$111,$B$12:$B$111),IF(AND($H373=-1,BJ$9=$R372),"",IF($H373=-1,BJ372,IF(AND($H373=1,BH$9=$R372),$J373,IF($H373=1,BI372,""))))))))</f>
        <v/>
      </c>
      <c r="BJ373" t="str">
        <f ca="1">IF($E372="","",IF($F373="",BJ372,IF(AND($M373=1,BJ$9&gt;$B$9),"",IF(AND($M373=1,BJ$9&lt;=$B$9),LOOKUP(BJ$9,$A$12:$A$111,$B$12:$B$111),IF(AND($H373=-1,BK$9=$R372),"",IF($H373=-1,BK372,IF(AND($H373=1,BI$9=$R372),$J373,IF($H373=1,BJ372,""))))))))</f>
        <v/>
      </c>
      <c r="BK373" t="str">
        <f ca="1">IF($E372="","",IF($F373="",BK372,IF(AND($M373=1,BK$9&gt;$B$9),"",IF(AND($M373=1,BK$9&lt;=$B$9),LOOKUP(BK$9,$A$12:$A$111,$B$12:$B$111),IF(AND($H373=-1,BL$9=$R372),"",IF($H373=-1,BL372,IF(AND($H373=1,BJ$9=$R372),$J373,IF($H373=1,BK372,""))))))))</f>
        <v/>
      </c>
      <c r="BL373" t="str">
        <f ca="1">IF($E372="","",IF($F373="",BL372,IF(AND($M373=1,BL$9&gt;$B$9),"",IF(AND($M373=1,BL$9&lt;=$B$9),LOOKUP(BL$9,$A$12:$A$111,$B$12:$B$111),IF(AND($H373=-1,BM$9=$R372),"",IF($H373=-1,BM372,IF(AND($H373=1,BK$9=$R372),$J373,IF($H373=1,BL372,""))))))))</f>
        <v/>
      </c>
      <c r="BM373" t="str">
        <f ca="1">IF($E372="","",IF($F373="",BM372,IF(AND($M373=1,BM$9&gt;$B$9),"",IF(AND($M373=1,BM$9&lt;=$B$9),LOOKUP(BM$9,$A$12:$A$111,$B$12:$B$111),IF(AND($H373=-1,BN$9=$R372),"",IF($H373=-1,BN372,IF(AND($H373=1,BL$9=$R372),$J373,IF($H373=1,BM372,""))))))))</f>
        <v/>
      </c>
      <c r="BN373" t="str">
        <f ca="1">IF($E372="","",IF($F373="",BN372,IF(AND($M373=1,BN$9&gt;$B$9),"",IF(AND($M373=1,BN$9&lt;=$B$9),LOOKUP(BN$9,$A$12:$A$111,$B$12:$B$111),IF(AND($H373=-1,BO$9=$R372),"",IF($H373=-1,BO372,IF(AND($H373=1,BM$9=$R372),$J373,IF($H373=1,BN372,""))))))))</f>
        <v/>
      </c>
      <c r="BO373" t="str">
        <f ca="1">IF($E372="","",IF($F373="",BO372,IF(AND($M373=1,BO$9&gt;$B$9),"",IF(AND($M373=1,BO$9&lt;=$B$9),LOOKUP(BO$9,$A$12:$A$111,$B$12:$B$111),IF(AND($H373=-1,BP$9=$R372),"",IF($H373=-1,BP372,IF(AND($H373=1,BN$9=$R372),$J373,IF($H373=1,BO372,""))))))))</f>
        <v/>
      </c>
      <c r="BP373" t="str">
        <f ca="1">IF($E372="","",IF($F373="",BP372,IF(AND($M373=1,BP$9&gt;$B$9),"",IF(AND($M373=1,BP$9&lt;=$B$9),LOOKUP(BP$9,$A$12:$A$111,$B$12:$B$111),IF(AND($H373=-1,BQ$9=$R372),"",IF($H373=-1,BQ372,IF(AND($H373=1,BO$9=$R372),$J373,IF($H373=1,BP372,""))))))))</f>
        <v/>
      </c>
    </row>
    <row r="374" spans="4:68" x14ac:dyDescent="0.25">
      <c r="D374" s="4">
        <v>364</v>
      </c>
      <c r="E374" s="1">
        <f t="shared" ca="1" si="48"/>
        <v>33</v>
      </c>
      <c r="F374" t="str">
        <f ca="1">IF(E373="","",IF(AND(B$3="Last",G373="Zero"),F373,IF(B$3="Last",G373,IF(AND(B$3="2nd last",G372="Zero"),F373,IF(B$3="2nd last",G372,IF(AND(B$3="Opposite",G373="Zero"),F373,IF(AND(B$3="Opposite",G373="Red"),"Black",IF(AND(B$3="Opposite",G373="Black"),"Red",IF(AND(B$3="Opposite",G373="Odd"),"Even",IF(AND(B$3="Opposite",G373="Even"),"Odd",IF(AND(B$3="Opposite",G373="High"),"Low",IF(AND(B$3="Opposite",G373="Low"),"High",IF(COUNTIF(Refs!$E$5:$I$6,B$3)=1,RevLab!B$3,"")))))))))))))</f>
        <v>Black</v>
      </c>
      <c r="G374" t="str">
        <f ca="1">IF(E374="","",IF(B$2="Red/Black",LOOKUP(E374,Refs!D:D,Refs!F:F),IF(B$2="High/Low",LOOKUP(E374,Refs!D:D,Refs!H:H),IF(B$2="Odd/Even",LOOKUP(E374,Refs!D:D,Refs!J:J),""))))</f>
        <v>Black</v>
      </c>
      <c r="H374">
        <f t="shared" ca="1" si="49"/>
        <v>1</v>
      </c>
      <c r="I374">
        <f ca="1">IF(E373="","",IF(F374="","",IF(AND(R373&gt;1,P373+Q373&gt;=$B$4),$B$4,IF(R373=1,P373,P373+Q373))))</f>
        <v>5</v>
      </c>
      <c r="J374">
        <f t="shared" ca="1" si="50"/>
        <v>5</v>
      </c>
      <c r="K374">
        <f t="shared" ca="1" si="52"/>
        <v>-455</v>
      </c>
      <c r="L374">
        <f t="shared" ca="1" si="53"/>
        <v>86</v>
      </c>
      <c r="M374">
        <f t="shared" ca="1" si="51"/>
        <v>0</v>
      </c>
      <c r="P374">
        <f t="shared" ca="1" si="45"/>
        <v>1</v>
      </c>
      <c r="Q374">
        <f t="shared" ca="1" si="46"/>
        <v>5</v>
      </c>
      <c r="R374" s="2">
        <f t="shared" ca="1" si="47"/>
        <v>5</v>
      </c>
      <c r="S374" s="4">
        <f ca="1">IF(E373="","",IF($F374="",S373,IF($M374=1,LOOKUP(S$9,$A$12:$A$111,$B$12:$B$111),IF(AND($H374=-1,T$9=$R373),"",IF($H374=-1,T373,IF($H374=1,S373))))))</f>
        <v>1</v>
      </c>
      <c r="T374">
        <f ca="1">IF($E373="","",IF($F374="",T373,IF(AND($M374=1,T$9&gt;$B$9),"",IF(AND($M374=1,T$9&lt;=$B$9),LOOKUP(T$9,$A$12:$A$111,$B$12:$B$111),IF(AND($H374=-1,U$9=$R373),"",IF($H374=-1,U373,IF(AND($H374=1,S$9=$R373),$J374,IF($H374=1,T373,""))))))))</f>
        <v>2</v>
      </c>
      <c r="U374">
        <f ca="1">IF($E373="","",IF($F374="",U373,IF(AND($M374=1,U$9&gt;$B$9),"",IF(AND($M374=1,U$9&lt;=$B$9),LOOKUP(U$9,$A$12:$A$111,$B$12:$B$111),IF(AND($H374=-1,V$9=$R373),"",IF($H374=-1,V373,IF(AND($H374=1,T$9=$R373),$J374,IF($H374=1,U373,""))))))))</f>
        <v>3</v>
      </c>
      <c r="V374">
        <f ca="1">IF($E373="","",IF($F374="",V373,IF(AND($M374=1,V$9&gt;$B$9),"",IF(AND($M374=1,V$9&lt;=$B$9),LOOKUP(V$9,$A$12:$A$111,$B$12:$B$111),IF(AND($H374=-1,W$9=$R373),"",IF($H374=-1,W373,IF(AND($H374=1,U$9=$R373),$J374,IF($H374=1,V373,""))))))))</f>
        <v>4</v>
      </c>
      <c r="W374">
        <f ca="1">IF($E373="","",IF($F374="",W373,IF(AND($M374=1,W$9&gt;$B$9),"",IF(AND($M374=1,W$9&lt;=$B$9),LOOKUP(W$9,$A$12:$A$111,$B$12:$B$111),IF(AND($H374=-1,X$9=$R373),"",IF($H374=-1,X373,IF(AND($H374=1,V$9=$R373),$J374,IF($H374=1,W373,""))))))))</f>
        <v>5</v>
      </c>
      <c r="X374" t="str">
        <f ca="1">IF($E373="","",IF($F374="",X373,IF(AND($M374=1,X$9&gt;$B$9),"",IF(AND($M374=1,X$9&lt;=$B$9),LOOKUP(X$9,$A$12:$A$111,$B$12:$B$111),IF(AND($H374=-1,Y$9=$R373),"",IF($H374=-1,Y373,IF(AND($H374=1,W$9=$R373),$J374,IF($H374=1,X373,""))))))))</f>
        <v/>
      </c>
      <c r="Y374" t="str">
        <f ca="1">IF($E373="","",IF($F374="",Y373,IF(AND($M374=1,Y$9&gt;$B$9),"",IF(AND($M374=1,Y$9&lt;=$B$9),LOOKUP(Y$9,$A$12:$A$111,$B$12:$B$111),IF(AND($H374=-1,Z$9=$R373),"",IF($H374=-1,Z373,IF(AND($H374=1,X$9=$R373),$J374,IF($H374=1,Y373,""))))))))</f>
        <v/>
      </c>
      <c r="Z374" t="str">
        <f ca="1">IF($E373="","",IF($F374="",Z373,IF(AND($M374=1,Z$9&gt;$B$9),"",IF(AND($M374=1,Z$9&lt;=$B$9),LOOKUP(Z$9,$A$12:$A$111,$B$12:$B$111),IF(AND($H374=-1,AA$9=$R373),"",IF($H374=-1,AA373,IF(AND($H374=1,Y$9=$R373),$J374,IF($H374=1,Z373,""))))))))</f>
        <v/>
      </c>
      <c r="AA374" t="str">
        <f ca="1">IF($E373="","",IF($F374="",AA373,IF(AND($M374=1,AA$9&gt;$B$9),"",IF(AND($M374=1,AA$9&lt;=$B$9),LOOKUP(AA$9,$A$12:$A$111,$B$12:$B$111),IF(AND($H374=-1,AB$9=$R373),"",IF($H374=-1,AB373,IF(AND($H374=1,Z$9=$R373),$J374,IF($H374=1,AA373,""))))))))</f>
        <v/>
      </c>
      <c r="AB374" t="str">
        <f ca="1">IF($E373="","",IF($F374="",AB373,IF(AND($M374=1,AB$9&gt;$B$9),"",IF(AND($M374=1,AB$9&lt;=$B$9),LOOKUP(AB$9,$A$12:$A$111,$B$12:$B$111),IF(AND($H374=-1,AC$9=$R373),"",IF($H374=-1,AC373,IF(AND($H374=1,AA$9=$R373),$J374,IF($H374=1,AB373,""))))))))</f>
        <v/>
      </c>
      <c r="AC374" t="str">
        <f ca="1">IF($E373="","",IF($F374="",AC373,IF(AND($M374=1,AC$9&gt;$B$9),"",IF(AND($M374=1,AC$9&lt;=$B$9),LOOKUP(AC$9,$A$12:$A$111,$B$12:$B$111),IF(AND($H374=-1,AD$9=$R373),"",IF($H374=-1,AD373,IF(AND($H374=1,AB$9=$R373),$J374,IF($H374=1,AC373,""))))))))</f>
        <v/>
      </c>
      <c r="AD374" t="str">
        <f ca="1">IF($E373="","",IF($F374="",AD373,IF(AND($M374=1,AD$9&gt;$B$9),"",IF(AND($M374=1,AD$9&lt;=$B$9),LOOKUP(AD$9,$A$12:$A$111,$B$12:$B$111),IF(AND($H374=-1,AE$9=$R373),"",IF($H374=-1,AE373,IF(AND($H374=1,AC$9=$R373),$J374,IF($H374=1,AD373,""))))))))</f>
        <v/>
      </c>
      <c r="AE374" t="str">
        <f ca="1">IF($E373="","",IF($F374="",AE373,IF(AND($M374=1,AE$9&gt;$B$9),"",IF(AND($M374=1,AE$9&lt;=$B$9),LOOKUP(AE$9,$A$12:$A$111,$B$12:$B$111),IF(AND($H374=-1,AF$9=$R373),"",IF($H374=-1,AF373,IF(AND($H374=1,AD$9=$R373),$J374,IF($H374=1,AE373,""))))))))</f>
        <v/>
      </c>
      <c r="AF374" t="str">
        <f ca="1">IF($E373="","",IF($F374="",AF373,IF(AND($M374=1,AF$9&gt;$B$9),"",IF(AND($M374=1,AF$9&lt;=$B$9),LOOKUP(AF$9,$A$12:$A$111,$B$12:$B$111),IF(AND($H374=-1,AG$9=$R373),"",IF($H374=-1,AG373,IF(AND($H374=1,AE$9=$R373),$J374,IF($H374=1,AF373,""))))))))</f>
        <v/>
      </c>
      <c r="AG374" t="str">
        <f ca="1">IF($E373="","",IF($F374="",AG373,IF(AND($M374=1,AG$9&gt;$B$9),"",IF(AND($M374=1,AG$9&lt;=$B$9),LOOKUP(AG$9,$A$12:$A$111,$B$12:$B$111),IF(AND($H374=-1,AH$9=$R373),"",IF($H374=-1,AH373,IF(AND($H374=1,AF$9=$R373),$J374,IF($H374=1,AG373,""))))))))</f>
        <v/>
      </c>
      <c r="AH374" t="str">
        <f ca="1">IF($E373="","",IF($F374="",AH373,IF(AND($M374=1,AH$9&gt;$B$9),"",IF(AND($M374=1,AH$9&lt;=$B$9),LOOKUP(AH$9,$A$12:$A$111,$B$12:$B$111),IF(AND($H374=-1,AI$9=$R373),"",IF($H374=-1,AI373,IF(AND($H374=1,AG$9=$R373),$J374,IF($H374=1,AH373,""))))))))</f>
        <v/>
      </c>
      <c r="AI374" t="str">
        <f ca="1">IF($E373="","",IF($F374="",AI373,IF(AND($M374=1,AI$9&gt;$B$9),"",IF(AND($M374=1,AI$9&lt;=$B$9),LOOKUP(AI$9,$A$12:$A$111,$B$12:$B$111),IF(AND($H374=-1,AJ$9=$R373),"",IF($H374=-1,AJ373,IF(AND($H374=1,AH$9=$R373),$J374,IF($H374=1,AI373,""))))))))</f>
        <v/>
      </c>
      <c r="AJ374" t="str">
        <f ca="1">IF($E373="","",IF($F374="",AJ373,IF(AND($M374=1,AJ$9&gt;$B$9),"",IF(AND($M374=1,AJ$9&lt;=$B$9),LOOKUP(AJ$9,$A$12:$A$111,$B$12:$B$111),IF(AND($H374=-1,AK$9=$R373),"",IF($H374=-1,AK373,IF(AND($H374=1,AI$9=$R373),$J374,IF($H374=1,AJ373,""))))))))</f>
        <v/>
      </c>
      <c r="AK374" t="str">
        <f ca="1">IF($E373="","",IF($F374="",AK373,IF(AND($M374=1,AK$9&gt;$B$9),"",IF(AND($M374=1,AK$9&lt;=$B$9),LOOKUP(AK$9,$A$12:$A$111,$B$12:$B$111),IF(AND($H374=-1,AL$9=$R373),"",IF($H374=-1,AL373,IF(AND($H374=1,AJ$9=$R373),$J374,IF($H374=1,AK373,""))))))))</f>
        <v/>
      </c>
      <c r="AL374" t="str">
        <f ca="1">IF($E373="","",IF($F374="",AL373,IF(AND($M374=1,AL$9&gt;$B$9),"",IF(AND($M374=1,AL$9&lt;=$B$9),LOOKUP(AL$9,$A$12:$A$111,$B$12:$B$111),IF(AND($H374=-1,AM$9=$R373),"",IF($H374=-1,AM373,IF(AND($H374=1,AK$9=$R373),$J374,IF($H374=1,AL373,""))))))))</f>
        <v/>
      </c>
      <c r="AM374" t="str">
        <f ca="1">IF($E373="","",IF($F374="",AM373,IF(AND($M374=1,AM$9&gt;$B$9),"",IF(AND($M374=1,AM$9&lt;=$B$9),LOOKUP(AM$9,$A$12:$A$111,$B$12:$B$111),IF(AND($H374=-1,AN$9=$R373),"",IF($H374=-1,AN373,IF(AND($H374=1,AL$9=$R373),$J374,IF($H374=1,AM373,""))))))))</f>
        <v/>
      </c>
      <c r="AN374" t="str">
        <f ca="1">IF($E373="","",IF($F374="",AN373,IF(AND($M374=1,AN$9&gt;$B$9),"",IF(AND($M374=1,AN$9&lt;=$B$9),LOOKUP(AN$9,$A$12:$A$111,$B$12:$B$111),IF(AND($H374=-1,AO$9=$R373),"",IF($H374=-1,AO373,IF(AND($H374=1,AM$9=$R373),$J374,IF($H374=1,AN373,""))))))))</f>
        <v/>
      </c>
      <c r="AO374" t="str">
        <f ca="1">IF($E373="","",IF($F374="",AO373,IF(AND($M374=1,AO$9&gt;$B$9),"",IF(AND($M374=1,AO$9&lt;=$B$9),LOOKUP(AO$9,$A$12:$A$111,$B$12:$B$111),IF(AND($H374=-1,AP$9=$R373),"",IF($H374=-1,AP373,IF(AND($H374=1,AN$9=$R373),$J374,IF($H374=1,AO373,""))))))))</f>
        <v/>
      </c>
      <c r="AP374" t="str">
        <f ca="1">IF($E373="","",IF($F374="",AP373,IF(AND($M374=1,AP$9&gt;$B$9),"",IF(AND($M374=1,AP$9&lt;=$B$9),LOOKUP(AP$9,$A$12:$A$111,$B$12:$B$111),IF(AND($H374=-1,AQ$9=$R373),"",IF($H374=-1,AQ373,IF(AND($H374=1,AO$9=$R373),$J374,IF($H374=1,AP373,""))))))))</f>
        <v/>
      </c>
      <c r="AQ374" t="str">
        <f ca="1">IF($E373="","",IF($F374="",AQ373,IF(AND($M374=1,AQ$9&gt;$B$9),"",IF(AND($M374=1,AQ$9&lt;=$B$9),LOOKUP(AQ$9,$A$12:$A$111,$B$12:$B$111),IF(AND($H374=-1,AR$9=$R373),"",IF($H374=-1,AR373,IF(AND($H374=1,AP$9=$R373),$J374,IF($H374=1,AQ373,""))))))))</f>
        <v/>
      </c>
      <c r="AR374" t="str">
        <f ca="1">IF($E373="","",IF($F374="",AR373,IF(AND($M374=1,AR$9&gt;$B$9),"",IF(AND($M374=1,AR$9&lt;=$B$9),LOOKUP(AR$9,$A$12:$A$111,$B$12:$B$111),IF(AND($H374=-1,AS$9=$R373),"",IF($H374=-1,AS373,IF(AND($H374=1,AQ$9=$R373),$J374,IF($H374=1,AR373,""))))))))</f>
        <v/>
      </c>
      <c r="AS374" t="str">
        <f ca="1">IF($E373="","",IF($F374="",AS373,IF(AND($M374=1,AS$9&gt;$B$9),"",IF(AND($M374=1,AS$9&lt;=$B$9),LOOKUP(AS$9,$A$12:$A$111,$B$12:$B$111),IF(AND($H374=-1,AT$9=$R373),"",IF($H374=-1,AT373,IF(AND($H374=1,AR$9=$R373),$J374,IF($H374=1,AS373,""))))))))</f>
        <v/>
      </c>
      <c r="AT374" t="str">
        <f ca="1">IF($E373="","",IF($F374="",AT373,IF(AND($M374=1,AT$9&gt;$B$9),"",IF(AND($M374=1,AT$9&lt;=$B$9),LOOKUP(AT$9,$A$12:$A$111,$B$12:$B$111),IF(AND($H374=-1,AU$9=$R373),"",IF($H374=-1,AU373,IF(AND($H374=1,AS$9=$R373),$J374,IF($H374=1,AT373,""))))))))</f>
        <v/>
      </c>
      <c r="AU374" t="str">
        <f ca="1">IF($E373="","",IF($F374="",AU373,IF(AND($M374=1,AU$9&gt;$B$9),"",IF(AND($M374=1,AU$9&lt;=$B$9),LOOKUP(AU$9,$A$12:$A$111,$B$12:$B$111),IF(AND($H374=-1,AV$9=$R373),"",IF($H374=-1,AV373,IF(AND($H374=1,AT$9=$R373),$J374,IF($H374=1,AU373,""))))))))</f>
        <v/>
      </c>
      <c r="AV374" t="str">
        <f ca="1">IF($E373="","",IF($F374="",AV373,IF(AND($M374=1,AV$9&gt;$B$9),"",IF(AND($M374=1,AV$9&lt;=$B$9),LOOKUP(AV$9,$A$12:$A$111,$B$12:$B$111),IF(AND($H374=-1,AW$9=$R373),"",IF($H374=-1,AW373,IF(AND($H374=1,AU$9=$R373),$J374,IF($H374=1,AV373,""))))))))</f>
        <v/>
      </c>
      <c r="AW374" t="str">
        <f ca="1">IF($E373="","",IF($F374="",AW373,IF(AND($M374=1,AW$9&gt;$B$9),"",IF(AND($M374=1,AW$9&lt;=$B$9),LOOKUP(AW$9,$A$12:$A$111,$B$12:$B$111),IF(AND($H374=-1,AX$9=$R373),"",IF($H374=-1,AX373,IF(AND($H374=1,AV$9=$R373),$J374,IF($H374=1,AW373,""))))))))</f>
        <v/>
      </c>
      <c r="AX374" t="str">
        <f ca="1">IF($E373="","",IF($F374="",AX373,IF(AND($M374=1,AX$9&gt;$B$9),"",IF(AND($M374=1,AX$9&lt;=$B$9),LOOKUP(AX$9,$A$12:$A$111,$B$12:$B$111),IF(AND($H374=-1,AY$9=$R373),"",IF($H374=-1,AY373,IF(AND($H374=1,AW$9=$R373),$J374,IF($H374=1,AX373,""))))))))</f>
        <v/>
      </c>
      <c r="AY374" t="str">
        <f ca="1">IF($E373="","",IF($F374="",AY373,IF(AND($M374=1,AY$9&gt;$B$9),"",IF(AND($M374=1,AY$9&lt;=$B$9),LOOKUP(AY$9,$A$12:$A$111,$B$12:$B$111),IF(AND($H374=-1,AZ$9=$R373),"",IF($H374=-1,AZ373,IF(AND($H374=1,AX$9=$R373),$J374,IF($H374=1,AY373,""))))))))</f>
        <v/>
      </c>
      <c r="AZ374" t="str">
        <f ca="1">IF($E373="","",IF($F374="",AZ373,IF(AND($M374=1,AZ$9&gt;$B$9),"",IF(AND($M374=1,AZ$9&lt;=$B$9),LOOKUP(AZ$9,$A$12:$A$111,$B$12:$B$111),IF(AND($H374=-1,BA$9=$R373),"",IF($H374=-1,BA373,IF(AND($H374=1,AY$9=$R373),$J374,IF($H374=1,AZ373,""))))))))</f>
        <v/>
      </c>
      <c r="BA374" t="str">
        <f ca="1">IF($E373="","",IF($F374="",BA373,IF(AND($M374=1,BA$9&gt;$B$9),"",IF(AND($M374=1,BA$9&lt;=$B$9),LOOKUP(BA$9,$A$12:$A$111,$B$12:$B$111),IF(AND($H374=-1,BB$9=$R373),"",IF($H374=-1,BB373,IF(AND($H374=1,AZ$9=$R373),$J374,IF($H374=1,BA373,""))))))))</f>
        <v/>
      </c>
      <c r="BB374" t="str">
        <f ca="1">IF($E373="","",IF($F374="",BB373,IF(AND($M374=1,BB$9&gt;$B$9),"",IF(AND($M374=1,BB$9&lt;=$B$9),LOOKUP(BB$9,$A$12:$A$111,$B$12:$B$111),IF(AND($H374=-1,BC$9=$R373),"",IF($H374=-1,BC373,IF(AND($H374=1,BA$9=$R373),$J374,IF($H374=1,BB373,""))))))))</f>
        <v/>
      </c>
      <c r="BC374" t="str">
        <f ca="1">IF($E373="","",IF($F374="",BC373,IF(AND($M374=1,BC$9&gt;$B$9),"",IF(AND($M374=1,BC$9&lt;=$B$9),LOOKUP(BC$9,$A$12:$A$111,$B$12:$B$111),IF(AND($H374=-1,BD$9=$R373),"",IF($H374=-1,BD373,IF(AND($H374=1,BB$9=$R373),$J374,IF($H374=1,BC373,""))))))))</f>
        <v/>
      </c>
      <c r="BD374" t="str">
        <f ca="1">IF($E373="","",IF($F374="",BD373,IF(AND($M374=1,BD$9&gt;$B$9),"",IF(AND($M374=1,BD$9&lt;=$B$9),LOOKUP(BD$9,$A$12:$A$111,$B$12:$B$111),IF(AND($H374=-1,BE$9=$R373),"",IF($H374=-1,BE373,IF(AND($H374=1,BC$9=$R373),$J374,IF($H374=1,BD373,""))))))))</f>
        <v/>
      </c>
      <c r="BE374" t="str">
        <f ca="1">IF($E373="","",IF($F374="",BE373,IF(AND($M374=1,BE$9&gt;$B$9),"",IF(AND($M374=1,BE$9&lt;=$B$9),LOOKUP(BE$9,$A$12:$A$111,$B$12:$B$111),IF(AND($H374=-1,BF$9=$R373),"",IF($H374=-1,BF373,IF(AND($H374=1,BD$9=$R373),$J374,IF($H374=1,BE373,""))))))))</f>
        <v/>
      </c>
      <c r="BF374" t="str">
        <f ca="1">IF($E373="","",IF($F374="",BF373,IF(AND($M374=1,BF$9&gt;$B$9),"",IF(AND($M374=1,BF$9&lt;=$B$9),LOOKUP(BF$9,$A$12:$A$111,$B$12:$B$111),IF(AND($H374=-1,BG$9=$R373),"",IF($H374=-1,BG373,IF(AND($H374=1,BE$9=$R373),$J374,IF($H374=1,BF373,""))))))))</f>
        <v/>
      </c>
      <c r="BG374" t="str">
        <f ca="1">IF($E373="","",IF($F374="",BG373,IF(AND($M374=1,BG$9&gt;$B$9),"",IF(AND($M374=1,BG$9&lt;=$B$9),LOOKUP(BG$9,$A$12:$A$111,$B$12:$B$111),IF(AND($H374=-1,BH$9=$R373),"",IF($H374=-1,BH373,IF(AND($H374=1,BF$9=$R373),$J374,IF($H374=1,BG373,""))))))))</f>
        <v/>
      </c>
      <c r="BH374" t="str">
        <f ca="1">IF($E373="","",IF($F374="",BH373,IF(AND($M374=1,BH$9&gt;$B$9),"",IF(AND($M374=1,BH$9&lt;=$B$9),LOOKUP(BH$9,$A$12:$A$111,$B$12:$B$111),IF(AND($H374=-1,BI$9=$R373),"",IF($H374=-1,BI373,IF(AND($H374=1,BG$9=$R373),$J374,IF($H374=1,BH373,""))))))))</f>
        <v/>
      </c>
      <c r="BI374" t="str">
        <f ca="1">IF($E373="","",IF($F374="",BI373,IF(AND($M374=1,BI$9&gt;$B$9),"",IF(AND($M374=1,BI$9&lt;=$B$9),LOOKUP(BI$9,$A$12:$A$111,$B$12:$B$111),IF(AND($H374=-1,BJ$9=$R373),"",IF($H374=-1,BJ373,IF(AND($H374=1,BH$9=$R373),$J374,IF($H374=1,BI373,""))))))))</f>
        <v/>
      </c>
      <c r="BJ374" t="str">
        <f ca="1">IF($E373="","",IF($F374="",BJ373,IF(AND($M374=1,BJ$9&gt;$B$9),"",IF(AND($M374=1,BJ$9&lt;=$B$9),LOOKUP(BJ$9,$A$12:$A$111,$B$12:$B$111),IF(AND($H374=-1,BK$9=$R373),"",IF($H374=-1,BK373,IF(AND($H374=1,BI$9=$R373),$J374,IF($H374=1,BJ373,""))))))))</f>
        <v/>
      </c>
      <c r="BK374" t="str">
        <f ca="1">IF($E373="","",IF($F374="",BK373,IF(AND($M374=1,BK$9&gt;$B$9),"",IF(AND($M374=1,BK$9&lt;=$B$9),LOOKUP(BK$9,$A$12:$A$111,$B$12:$B$111),IF(AND($H374=-1,BL$9=$R373),"",IF($H374=-1,BL373,IF(AND($H374=1,BJ$9=$R373),$J374,IF($H374=1,BK373,""))))))))</f>
        <v/>
      </c>
      <c r="BL374" t="str">
        <f ca="1">IF($E373="","",IF($F374="",BL373,IF(AND($M374=1,BL$9&gt;$B$9),"",IF(AND($M374=1,BL$9&lt;=$B$9),LOOKUP(BL$9,$A$12:$A$111,$B$12:$B$111),IF(AND($H374=-1,BM$9=$R373),"",IF($H374=-1,BM373,IF(AND($H374=1,BK$9=$R373),$J374,IF($H374=1,BL373,""))))))))</f>
        <v/>
      </c>
      <c r="BM374" t="str">
        <f ca="1">IF($E373="","",IF($F374="",BM373,IF(AND($M374=1,BM$9&gt;$B$9),"",IF(AND($M374=1,BM$9&lt;=$B$9),LOOKUP(BM$9,$A$12:$A$111,$B$12:$B$111),IF(AND($H374=-1,BN$9=$R373),"",IF($H374=-1,BN373,IF(AND($H374=1,BL$9=$R373),$J374,IF($H374=1,BM373,""))))))))</f>
        <v/>
      </c>
      <c r="BN374" t="str">
        <f ca="1">IF($E373="","",IF($F374="",BN373,IF(AND($M374=1,BN$9&gt;$B$9),"",IF(AND($M374=1,BN$9&lt;=$B$9),LOOKUP(BN$9,$A$12:$A$111,$B$12:$B$111),IF(AND($H374=-1,BO$9=$R373),"",IF($H374=-1,BO373,IF(AND($H374=1,BM$9=$R373),$J374,IF($H374=1,BN373,""))))))))</f>
        <v/>
      </c>
      <c r="BO374" t="str">
        <f ca="1">IF($E373="","",IF($F374="",BO373,IF(AND($M374=1,BO$9&gt;$B$9),"",IF(AND($M374=1,BO$9&lt;=$B$9),LOOKUP(BO$9,$A$12:$A$111,$B$12:$B$111),IF(AND($H374=-1,BP$9=$R373),"",IF($H374=-1,BP373,IF(AND($H374=1,BN$9=$R373),$J374,IF($H374=1,BO373,""))))))))</f>
        <v/>
      </c>
      <c r="BP374" t="str">
        <f ca="1">IF($E373="","",IF($F374="",BP373,IF(AND($M374=1,BP$9&gt;$B$9),"",IF(AND($M374=1,BP$9&lt;=$B$9),LOOKUP(BP$9,$A$12:$A$111,$B$12:$B$111),IF(AND($H374=-1,BQ$9=$R373),"",IF($H374=-1,BQ373,IF(AND($H374=1,BO$9=$R373),$J374,IF($H374=1,BP373,""))))))))</f>
        <v/>
      </c>
    </row>
    <row r="375" spans="4:68" x14ac:dyDescent="0.25">
      <c r="D375" s="4">
        <v>365</v>
      </c>
      <c r="E375" s="1">
        <f t="shared" ca="1" si="48"/>
        <v>17</v>
      </c>
      <c r="F375" t="str">
        <f ca="1">IF(E374="","",IF(AND(B$3="Last",G374="Zero"),F374,IF(B$3="Last",G374,IF(AND(B$3="2nd last",G373="Zero"),F374,IF(B$3="2nd last",G373,IF(AND(B$3="Opposite",G374="Zero"),F374,IF(AND(B$3="Opposite",G374="Red"),"Black",IF(AND(B$3="Opposite",G374="Black"),"Red",IF(AND(B$3="Opposite",G374="Odd"),"Even",IF(AND(B$3="Opposite",G374="Even"),"Odd",IF(AND(B$3="Opposite",G374="High"),"Low",IF(AND(B$3="Opposite",G374="Low"),"High",IF(COUNTIF(Refs!$E$5:$I$6,B$3)=1,RevLab!B$3,"")))))))))))))</f>
        <v>Black</v>
      </c>
      <c r="G375" t="str">
        <f ca="1">IF(E375="","",IF(B$2="Red/Black",LOOKUP(E375,Refs!D:D,Refs!F:F),IF(B$2="High/Low",LOOKUP(E375,Refs!D:D,Refs!H:H),IF(B$2="Odd/Even",LOOKUP(E375,Refs!D:D,Refs!J:J),""))))</f>
        <v>Black</v>
      </c>
      <c r="H375">
        <f t="shared" ca="1" si="49"/>
        <v>1</v>
      </c>
      <c r="I375">
        <f ca="1">IF(E374="","",IF(F375="","",IF(AND(R374&gt;1,P374+Q374&gt;=$B$4),$B$4,IF(R374=1,P374,P374+Q374))))</f>
        <v>6</v>
      </c>
      <c r="J375">
        <f t="shared" ca="1" si="50"/>
        <v>6</v>
      </c>
      <c r="K375">
        <f t="shared" ca="1" si="52"/>
        <v>-449</v>
      </c>
      <c r="L375">
        <f t="shared" ca="1" si="53"/>
        <v>86</v>
      </c>
      <c r="M375">
        <f t="shared" ca="1" si="51"/>
        <v>0</v>
      </c>
      <c r="P375">
        <f t="shared" ca="1" si="45"/>
        <v>1</v>
      </c>
      <c r="Q375">
        <f t="shared" ca="1" si="46"/>
        <v>6</v>
      </c>
      <c r="R375" s="2">
        <f t="shared" ca="1" si="47"/>
        <v>6</v>
      </c>
      <c r="S375" s="4">
        <f ca="1">IF(E374="","",IF($F375="",S374,IF($M375=1,LOOKUP(S$9,$A$12:$A$111,$B$12:$B$111),IF(AND($H375=-1,T$9=$R374),"",IF($H375=-1,T374,IF($H375=1,S374))))))</f>
        <v>1</v>
      </c>
      <c r="T375">
        <f ca="1">IF($E374="","",IF($F375="",T374,IF(AND($M375=1,T$9&gt;$B$9),"",IF(AND($M375=1,T$9&lt;=$B$9),LOOKUP(T$9,$A$12:$A$111,$B$12:$B$111),IF(AND($H375=-1,U$9=$R374),"",IF($H375=-1,U374,IF(AND($H375=1,S$9=$R374),$J375,IF($H375=1,T374,""))))))))</f>
        <v>2</v>
      </c>
      <c r="U375">
        <f ca="1">IF($E374="","",IF($F375="",U374,IF(AND($M375=1,U$9&gt;$B$9),"",IF(AND($M375=1,U$9&lt;=$B$9),LOOKUP(U$9,$A$12:$A$111,$B$12:$B$111),IF(AND($H375=-1,V$9=$R374),"",IF($H375=-1,V374,IF(AND($H375=1,T$9=$R374),$J375,IF($H375=1,U374,""))))))))</f>
        <v>3</v>
      </c>
      <c r="V375">
        <f ca="1">IF($E374="","",IF($F375="",V374,IF(AND($M375=1,V$9&gt;$B$9),"",IF(AND($M375=1,V$9&lt;=$B$9),LOOKUP(V$9,$A$12:$A$111,$B$12:$B$111),IF(AND($H375=-1,W$9=$R374),"",IF($H375=-1,W374,IF(AND($H375=1,U$9=$R374),$J375,IF($H375=1,V374,""))))))))</f>
        <v>4</v>
      </c>
      <c r="W375">
        <f ca="1">IF($E374="","",IF($F375="",W374,IF(AND($M375=1,W$9&gt;$B$9),"",IF(AND($M375=1,W$9&lt;=$B$9),LOOKUP(W$9,$A$12:$A$111,$B$12:$B$111),IF(AND($H375=-1,X$9=$R374),"",IF($H375=-1,X374,IF(AND($H375=1,V$9=$R374),$J375,IF($H375=1,W374,""))))))))</f>
        <v>5</v>
      </c>
      <c r="X375">
        <f ca="1">IF($E374="","",IF($F375="",X374,IF(AND($M375=1,X$9&gt;$B$9),"",IF(AND($M375=1,X$9&lt;=$B$9),LOOKUP(X$9,$A$12:$A$111,$B$12:$B$111),IF(AND($H375=-1,Y$9=$R374),"",IF($H375=-1,Y374,IF(AND($H375=1,W$9=$R374),$J375,IF($H375=1,X374,""))))))))</f>
        <v>6</v>
      </c>
      <c r="Y375" t="str">
        <f ca="1">IF($E374="","",IF($F375="",Y374,IF(AND($M375=1,Y$9&gt;$B$9),"",IF(AND($M375=1,Y$9&lt;=$B$9),LOOKUP(Y$9,$A$12:$A$111,$B$12:$B$111),IF(AND($H375=-1,Z$9=$R374),"",IF($H375=-1,Z374,IF(AND($H375=1,X$9=$R374),$J375,IF($H375=1,Y374,""))))))))</f>
        <v/>
      </c>
      <c r="Z375" t="str">
        <f ca="1">IF($E374="","",IF($F375="",Z374,IF(AND($M375=1,Z$9&gt;$B$9),"",IF(AND($M375=1,Z$9&lt;=$B$9),LOOKUP(Z$9,$A$12:$A$111,$B$12:$B$111),IF(AND($H375=-1,AA$9=$R374),"",IF($H375=-1,AA374,IF(AND($H375=1,Y$9=$R374),$J375,IF($H375=1,Z374,""))))))))</f>
        <v/>
      </c>
      <c r="AA375" t="str">
        <f ca="1">IF($E374="","",IF($F375="",AA374,IF(AND($M375=1,AA$9&gt;$B$9),"",IF(AND($M375=1,AA$9&lt;=$B$9),LOOKUP(AA$9,$A$12:$A$111,$B$12:$B$111),IF(AND($H375=-1,AB$9=$R374),"",IF($H375=-1,AB374,IF(AND($H375=1,Z$9=$R374),$J375,IF($H375=1,AA374,""))))))))</f>
        <v/>
      </c>
      <c r="AB375" t="str">
        <f ca="1">IF($E374="","",IF($F375="",AB374,IF(AND($M375=1,AB$9&gt;$B$9),"",IF(AND($M375=1,AB$9&lt;=$B$9),LOOKUP(AB$9,$A$12:$A$111,$B$12:$B$111),IF(AND($H375=-1,AC$9=$R374),"",IF($H375=-1,AC374,IF(AND($H375=1,AA$9=$R374),$J375,IF($H375=1,AB374,""))))))))</f>
        <v/>
      </c>
      <c r="AC375" t="str">
        <f ca="1">IF($E374="","",IF($F375="",AC374,IF(AND($M375=1,AC$9&gt;$B$9),"",IF(AND($M375=1,AC$9&lt;=$B$9),LOOKUP(AC$9,$A$12:$A$111,$B$12:$B$111),IF(AND($H375=-1,AD$9=$R374),"",IF($H375=-1,AD374,IF(AND($H375=1,AB$9=$R374),$J375,IF($H375=1,AC374,""))))))))</f>
        <v/>
      </c>
      <c r="AD375" t="str">
        <f ca="1">IF($E374="","",IF($F375="",AD374,IF(AND($M375=1,AD$9&gt;$B$9),"",IF(AND($M375=1,AD$9&lt;=$B$9),LOOKUP(AD$9,$A$12:$A$111,$B$12:$B$111),IF(AND($H375=-1,AE$9=$R374),"",IF($H375=-1,AE374,IF(AND($H375=1,AC$9=$R374),$J375,IF($H375=1,AD374,""))))))))</f>
        <v/>
      </c>
      <c r="AE375" t="str">
        <f ca="1">IF($E374="","",IF($F375="",AE374,IF(AND($M375=1,AE$9&gt;$B$9),"",IF(AND($M375=1,AE$9&lt;=$B$9),LOOKUP(AE$9,$A$12:$A$111,$B$12:$B$111),IF(AND($H375=-1,AF$9=$R374),"",IF($H375=-1,AF374,IF(AND($H375=1,AD$9=$R374),$J375,IF($H375=1,AE374,""))))))))</f>
        <v/>
      </c>
      <c r="AF375" t="str">
        <f ca="1">IF($E374="","",IF($F375="",AF374,IF(AND($M375=1,AF$9&gt;$B$9),"",IF(AND($M375=1,AF$9&lt;=$B$9),LOOKUP(AF$9,$A$12:$A$111,$B$12:$B$111),IF(AND($H375=-1,AG$9=$R374),"",IF($H375=-1,AG374,IF(AND($H375=1,AE$9=$R374),$J375,IF($H375=1,AF374,""))))))))</f>
        <v/>
      </c>
      <c r="AG375" t="str">
        <f ca="1">IF($E374="","",IF($F375="",AG374,IF(AND($M375=1,AG$9&gt;$B$9),"",IF(AND($M375=1,AG$9&lt;=$B$9),LOOKUP(AG$9,$A$12:$A$111,$B$12:$B$111),IF(AND($H375=-1,AH$9=$R374),"",IF($H375=-1,AH374,IF(AND($H375=1,AF$9=$R374),$J375,IF($H375=1,AG374,""))))))))</f>
        <v/>
      </c>
      <c r="AH375" t="str">
        <f ca="1">IF($E374="","",IF($F375="",AH374,IF(AND($M375=1,AH$9&gt;$B$9),"",IF(AND($M375=1,AH$9&lt;=$B$9),LOOKUP(AH$9,$A$12:$A$111,$B$12:$B$111),IF(AND($H375=-1,AI$9=$R374),"",IF($H375=-1,AI374,IF(AND($H375=1,AG$9=$R374),$J375,IF($H375=1,AH374,""))))))))</f>
        <v/>
      </c>
      <c r="AI375" t="str">
        <f ca="1">IF($E374="","",IF($F375="",AI374,IF(AND($M375=1,AI$9&gt;$B$9),"",IF(AND($M375=1,AI$9&lt;=$B$9),LOOKUP(AI$9,$A$12:$A$111,$B$12:$B$111),IF(AND($H375=-1,AJ$9=$R374),"",IF($H375=-1,AJ374,IF(AND($H375=1,AH$9=$R374),$J375,IF($H375=1,AI374,""))))))))</f>
        <v/>
      </c>
      <c r="AJ375" t="str">
        <f ca="1">IF($E374="","",IF($F375="",AJ374,IF(AND($M375=1,AJ$9&gt;$B$9),"",IF(AND($M375=1,AJ$9&lt;=$B$9),LOOKUP(AJ$9,$A$12:$A$111,$B$12:$B$111),IF(AND($H375=-1,AK$9=$R374),"",IF($H375=-1,AK374,IF(AND($H375=1,AI$9=$R374),$J375,IF($H375=1,AJ374,""))))))))</f>
        <v/>
      </c>
      <c r="AK375" t="str">
        <f ca="1">IF($E374="","",IF($F375="",AK374,IF(AND($M375=1,AK$9&gt;$B$9),"",IF(AND($M375=1,AK$9&lt;=$B$9),LOOKUP(AK$9,$A$12:$A$111,$B$12:$B$111),IF(AND($H375=-1,AL$9=$R374),"",IF($H375=-1,AL374,IF(AND($H375=1,AJ$9=$R374),$J375,IF($H375=1,AK374,""))))))))</f>
        <v/>
      </c>
      <c r="AL375" t="str">
        <f ca="1">IF($E374="","",IF($F375="",AL374,IF(AND($M375=1,AL$9&gt;$B$9),"",IF(AND($M375=1,AL$9&lt;=$B$9),LOOKUP(AL$9,$A$12:$A$111,$B$12:$B$111),IF(AND($H375=-1,AM$9=$R374),"",IF($H375=-1,AM374,IF(AND($H375=1,AK$9=$R374),$J375,IF($H375=1,AL374,""))))))))</f>
        <v/>
      </c>
      <c r="AM375" t="str">
        <f ca="1">IF($E374="","",IF($F375="",AM374,IF(AND($M375=1,AM$9&gt;$B$9),"",IF(AND($M375=1,AM$9&lt;=$B$9),LOOKUP(AM$9,$A$12:$A$111,$B$12:$B$111),IF(AND($H375=-1,AN$9=$R374),"",IF($H375=-1,AN374,IF(AND($H375=1,AL$9=$R374),$J375,IF($H375=1,AM374,""))))))))</f>
        <v/>
      </c>
      <c r="AN375" t="str">
        <f ca="1">IF($E374="","",IF($F375="",AN374,IF(AND($M375=1,AN$9&gt;$B$9),"",IF(AND($M375=1,AN$9&lt;=$B$9),LOOKUP(AN$9,$A$12:$A$111,$B$12:$B$111),IF(AND($H375=-1,AO$9=$R374),"",IF($H375=-1,AO374,IF(AND($H375=1,AM$9=$R374),$J375,IF($H375=1,AN374,""))))))))</f>
        <v/>
      </c>
      <c r="AO375" t="str">
        <f ca="1">IF($E374="","",IF($F375="",AO374,IF(AND($M375=1,AO$9&gt;$B$9),"",IF(AND($M375=1,AO$9&lt;=$B$9),LOOKUP(AO$9,$A$12:$A$111,$B$12:$B$111),IF(AND($H375=-1,AP$9=$R374),"",IF($H375=-1,AP374,IF(AND($H375=1,AN$9=$R374),$J375,IF($H375=1,AO374,""))))))))</f>
        <v/>
      </c>
      <c r="AP375" t="str">
        <f ca="1">IF($E374="","",IF($F375="",AP374,IF(AND($M375=1,AP$9&gt;$B$9),"",IF(AND($M375=1,AP$9&lt;=$B$9),LOOKUP(AP$9,$A$12:$A$111,$B$12:$B$111),IF(AND($H375=-1,AQ$9=$R374),"",IF($H375=-1,AQ374,IF(AND($H375=1,AO$9=$R374),$J375,IF($H375=1,AP374,""))))))))</f>
        <v/>
      </c>
      <c r="AQ375" t="str">
        <f ca="1">IF($E374="","",IF($F375="",AQ374,IF(AND($M375=1,AQ$9&gt;$B$9),"",IF(AND($M375=1,AQ$9&lt;=$B$9),LOOKUP(AQ$9,$A$12:$A$111,$B$12:$B$111),IF(AND($H375=-1,AR$9=$R374),"",IF($H375=-1,AR374,IF(AND($H375=1,AP$9=$R374),$J375,IF($H375=1,AQ374,""))))))))</f>
        <v/>
      </c>
      <c r="AR375" t="str">
        <f ca="1">IF($E374="","",IF($F375="",AR374,IF(AND($M375=1,AR$9&gt;$B$9),"",IF(AND($M375=1,AR$9&lt;=$B$9),LOOKUP(AR$9,$A$12:$A$111,$B$12:$B$111),IF(AND($H375=-1,AS$9=$R374),"",IF($H375=-1,AS374,IF(AND($H375=1,AQ$9=$R374),$J375,IF($H375=1,AR374,""))))))))</f>
        <v/>
      </c>
      <c r="AS375" t="str">
        <f ca="1">IF($E374="","",IF($F375="",AS374,IF(AND($M375=1,AS$9&gt;$B$9),"",IF(AND($M375=1,AS$9&lt;=$B$9),LOOKUP(AS$9,$A$12:$A$111,$B$12:$B$111),IF(AND($H375=-1,AT$9=$R374),"",IF($H375=-1,AT374,IF(AND($H375=1,AR$9=$R374),$J375,IF($H375=1,AS374,""))))))))</f>
        <v/>
      </c>
      <c r="AT375" t="str">
        <f ca="1">IF($E374="","",IF($F375="",AT374,IF(AND($M375=1,AT$9&gt;$B$9),"",IF(AND($M375=1,AT$9&lt;=$B$9),LOOKUP(AT$9,$A$12:$A$111,$B$12:$B$111),IF(AND($H375=-1,AU$9=$R374),"",IF($H375=-1,AU374,IF(AND($H375=1,AS$9=$R374),$J375,IF($H375=1,AT374,""))))))))</f>
        <v/>
      </c>
      <c r="AU375" t="str">
        <f ca="1">IF($E374="","",IF($F375="",AU374,IF(AND($M375=1,AU$9&gt;$B$9),"",IF(AND($M375=1,AU$9&lt;=$B$9),LOOKUP(AU$9,$A$12:$A$111,$B$12:$B$111),IF(AND($H375=-1,AV$9=$R374),"",IF($H375=-1,AV374,IF(AND($H375=1,AT$9=$R374),$J375,IF($H375=1,AU374,""))))))))</f>
        <v/>
      </c>
      <c r="AV375" t="str">
        <f ca="1">IF($E374="","",IF($F375="",AV374,IF(AND($M375=1,AV$9&gt;$B$9),"",IF(AND($M375=1,AV$9&lt;=$B$9),LOOKUP(AV$9,$A$12:$A$111,$B$12:$B$111),IF(AND($H375=-1,AW$9=$R374),"",IF($H375=-1,AW374,IF(AND($H375=1,AU$9=$R374),$J375,IF($H375=1,AV374,""))))))))</f>
        <v/>
      </c>
      <c r="AW375" t="str">
        <f ca="1">IF($E374="","",IF($F375="",AW374,IF(AND($M375=1,AW$9&gt;$B$9),"",IF(AND($M375=1,AW$9&lt;=$B$9),LOOKUP(AW$9,$A$12:$A$111,$B$12:$B$111),IF(AND($H375=-1,AX$9=$R374),"",IF($H375=-1,AX374,IF(AND($H375=1,AV$9=$R374),$J375,IF($H375=1,AW374,""))))))))</f>
        <v/>
      </c>
      <c r="AX375" t="str">
        <f ca="1">IF($E374="","",IF($F375="",AX374,IF(AND($M375=1,AX$9&gt;$B$9),"",IF(AND($M375=1,AX$9&lt;=$B$9),LOOKUP(AX$9,$A$12:$A$111,$B$12:$B$111),IF(AND($H375=-1,AY$9=$R374),"",IF($H375=-1,AY374,IF(AND($H375=1,AW$9=$R374),$J375,IF($H375=1,AX374,""))))))))</f>
        <v/>
      </c>
      <c r="AY375" t="str">
        <f ca="1">IF($E374="","",IF($F375="",AY374,IF(AND($M375=1,AY$9&gt;$B$9),"",IF(AND($M375=1,AY$9&lt;=$B$9),LOOKUP(AY$9,$A$12:$A$111,$B$12:$B$111),IF(AND($H375=-1,AZ$9=$R374),"",IF($H375=-1,AZ374,IF(AND($H375=1,AX$9=$R374),$J375,IF($H375=1,AY374,""))))))))</f>
        <v/>
      </c>
      <c r="AZ375" t="str">
        <f ca="1">IF($E374="","",IF($F375="",AZ374,IF(AND($M375=1,AZ$9&gt;$B$9),"",IF(AND($M375=1,AZ$9&lt;=$B$9),LOOKUP(AZ$9,$A$12:$A$111,$B$12:$B$111),IF(AND($H375=-1,BA$9=$R374),"",IF($H375=-1,BA374,IF(AND($H375=1,AY$9=$R374),$J375,IF($H375=1,AZ374,""))))))))</f>
        <v/>
      </c>
      <c r="BA375" t="str">
        <f ca="1">IF($E374="","",IF($F375="",BA374,IF(AND($M375=1,BA$9&gt;$B$9),"",IF(AND($M375=1,BA$9&lt;=$B$9),LOOKUP(BA$9,$A$12:$A$111,$B$12:$B$111),IF(AND($H375=-1,BB$9=$R374),"",IF($H375=-1,BB374,IF(AND($H375=1,AZ$9=$R374),$J375,IF($H375=1,BA374,""))))))))</f>
        <v/>
      </c>
      <c r="BB375" t="str">
        <f ca="1">IF($E374="","",IF($F375="",BB374,IF(AND($M375=1,BB$9&gt;$B$9),"",IF(AND($M375=1,BB$9&lt;=$B$9),LOOKUP(BB$9,$A$12:$A$111,$B$12:$B$111),IF(AND($H375=-1,BC$9=$R374),"",IF($H375=-1,BC374,IF(AND($H375=1,BA$9=$R374),$J375,IF($H375=1,BB374,""))))))))</f>
        <v/>
      </c>
      <c r="BC375" t="str">
        <f ca="1">IF($E374="","",IF($F375="",BC374,IF(AND($M375=1,BC$9&gt;$B$9),"",IF(AND($M375=1,BC$9&lt;=$B$9),LOOKUP(BC$9,$A$12:$A$111,$B$12:$B$111),IF(AND($H375=-1,BD$9=$R374),"",IF($H375=-1,BD374,IF(AND($H375=1,BB$9=$R374),$J375,IF($H375=1,BC374,""))))))))</f>
        <v/>
      </c>
      <c r="BD375" t="str">
        <f ca="1">IF($E374="","",IF($F375="",BD374,IF(AND($M375=1,BD$9&gt;$B$9),"",IF(AND($M375=1,BD$9&lt;=$B$9),LOOKUP(BD$9,$A$12:$A$111,$B$12:$B$111),IF(AND($H375=-1,BE$9=$R374),"",IF($H375=-1,BE374,IF(AND($H375=1,BC$9=$R374),$J375,IF($H375=1,BD374,""))))))))</f>
        <v/>
      </c>
      <c r="BE375" t="str">
        <f ca="1">IF($E374="","",IF($F375="",BE374,IF(AND($M375=1,BE$9&gt;$B$9),"",IF(AND($M375=1,BE$9&lt;=$B$9),LOOKUP(BE$9,$A$12:$A$111,$B$12:$B$111),IF(AND($H375=-1,BF$9=$R374),"",IF($H375=-1,BF374,IF(AND($H375=1,BD$9=$R374),$J375,IF($H375=1,BE374,""))))))))</f>
        <v/>
      </c>
      <c r="BF375" t="str">
        <f ca="1">IF($E374="","",IF($F375="",BF374,IF(AND($M375=1,BF$9&gt;$B$9),"",IF(AND($M375=1,BF$9&lt;=$B$9),LOOKUP(BF$9,$A$12:$A$111,$B$12:$B$111),IF(AND($H375=-1,BG$9=$R374),"",IF($H375=-1,BG374,IF(AND($H375=1,BE$9=$R374),$J375,IF($H375=1,BF374,""))))))))</f>
        <v/>
      </c>
      <c r="BG375" t="str">
        <f ca="1">IF($E374="","",IF($F375="",BG374,IF(AND($M375=1,BG$9&gt;$B$9),"",IF(AND($M375=1,BG$9&lt;=$B$9),LOOKUP(BG$9,$A$12:$A$111,$B$12:$B$111),IF(AND($H375=-1,BH$9=$R374),"",IF($H375=-1,BH374,IF(AND($H375=1,BF$9=$R374),$J375,IF($H375=1,BG374,""))))))))</f>
        <v/>
      </c>
      <c r="BH375" t="str">
        <f ca="1">IF($E374="","",IF($F375="",BH374,IF(AND($M375=1,BH$9&gt;$B$9),"",IF(AND($M375=1,BH$9&lt;=$B$9),LOOKUP(BH$9,$A$12:$A$111,$B$12:$B$111),IF(AND($H375=-1,BI$9=$R374),"",IF($H375=-1,BI374,IF(AND($H375=1,BG$9=$R374),$J375,IF($H375=1,BH374,""))))))))</f>
        <v/>
      </c>
      <c r="BI375" t="str">
        <f ca="1">IF($E374="","",IF($F375="",BI374,IF(AND($M375=1,BI$9&gt;$B$9),"",IF(AND($M375=1,BI$9&lt;=$B$9),LOOKUP(BI$9,$A$12:$A$111,$B$12:$B$111),IF(AND($H375=-1,BJ$9=$R374),"",IF($H375=-1,BJ374,IF(AND($H375=1,BH$9=$R374),$J375,IF($H375=1,BI374,""))))))))</f>
        <v/>
      </c>
      <c r="BJ375" t="str">
        <f ca="1">IF($E374="","",IF($F375="",BJ374,IF(AND($M375=1,BJ$9&gt;$B$9),"",IF(AND($M375=1,BJ$9&lt;=$B$9),LOOKUP(BJ$9,$A$12:$A$111,$B$12:$B$111),IF(AND($H375=-1,BK$9=$R374),"",IF($H375=-1,BK374,IF(AND($H375=1,BI$9=$R374),$J375,IF($H375=1,BJ374,""))))))))</f>
        <v/>
      </c>
      <c r="BK375" t="str">
        <f ca="1">IF($E374="","",IF($F375="",BK374,IF(AND($M375=1,BK$9&gt;$B$9),"",IF(AND($M375=1,BK$9&lt;=$B$9),LOOKUP(BK$9,$A$12:$A$111,$B$12:$B$111),IF(AND($H375=-1,BL$9=$R374),"",IF($H375=-1,BL374,IF(AND($H375=1,BJ$9=$R374),$J375,IF($H375=1,BK374,""))))))))</f>
        <v/>
      </c>
      <c r="BL375" t="str">
        <f ca="1">IF($E374="","",IF($F375="",BL374,IF(AND($M375=1,BL$9&gt;$B$9),"",IF(AND($M375=1,BL$9&lt;=$B$9),LOOKUP(BL$9,$A$12:$A$111,$B$12:$B$111),IF(AND($H375=-1,BM$9=$R374),"",IF($H375=-1,BM374,IF(AND($H375=1,BK$9=$R374),$J375,IF($H375=1,BL374,""))))))))</f>
        <v/>
      </c>
      <c r="BM375" t="str">
        <f ca="1">IF($E374="","",IF($F375="",BM374,IF(AND($M375=1,BM$9&gt;$B$9),"",IF(AND($M375=1,BM$9&lt;=$B$9),LOOKUP(BM$9,$A$12:$A$111,$B$12:$B$111),IF(AND($H375=-1,BN$9=$R374),"",IF($H375=-1,BN374,IF(AND($H375=1,BL$9=$R374),$J375,IF($H375=1,BM374,""))))))))</f>
        <v/>
      </c>
      <c r="BN375" t="str">
        <f ca="1">IF($E374="","",IF($F375="",BN374,IF(AND($M375=1,BN$9&gt;$B$9),"",IF(AND($M375=1,BN$9&lt;=$B$9),LOOKUP(BN$9,$A$12:$A$111,$B$12:$B$111),IF(AND($H375=-1,BO$9=$R374),"",IF($H375=-1,BO374,IF(AND($H375=1,BM$9=$R374),$J375,IF($H375=1,BN374,""))))))))</f>
        <v/>
      </c>
      <c r="BO375" t="str">
        <f ca="1">IF($E374="","",IF($F375="",BO374,IF(AND($M375=1,BO$9&gt;$B$9),"",IF(AND($M375=1,BO$9&lt;=$B$9),LOOKUP(BO$9,$A$12:$A$111,$B$12:$B$111),IF(AND($H375=-1,BP$9=$R374),"",IF($H375=-1,BP374,IF(AND($H375=1,BN$9=$R374),$J375,IF($H375=1,BO374,""))))))))</f>
        <v/>
      </c>
      <c r="BP375" t="str">
        <f ca="1">IF($E374="","",IF($F375="",BP374,IF(AND($M375=1,BP$9&gt;$B$9),"",IF(AND($M375=1,BP$9&lt;=$B$9),LOOKUP(BP$9,$A$12:$A$111,$B$12:$B$111),IF(AND($H375=-1,BQ$9=$R374),"",IF($H375=-1,BQ374,IF(AND($H375=1,BO$9=$R374),$J375,IF($H375=1,BP374,""))))))))</f>
        <v/>
      </c>
    </row>
    <row r="376" spans="4:68" x14ac:dyDescent="0.25">
      <c r="D376" s="4">
        <v>366</v>
      </c>
      <c r="E376" s="1">
        <f t="shared" ca="1" si="48"/>
        <v>12</v>
      </c>
      <c r="F376" t="str">
        <f ca="1">IF(E375="","",IF(AND(B$3="Last",G375="Zero"),F375,IF(B$3="Last",G375,IF(AND(B$3="2nd last",G374="Zero"),F375,IF(B$3="2nd last",G374,IF(AND(B$3="Opposite",G375="Zero"),F375,IF(AND(B$3="Opposite",G375="Red"),"Black",IF(AND(B$3="Opposite",G375="Black"),"Red",IF(AND(B$3="Opposite",G375="Odd"),"Even",IF(AND(B$3="Opposite",G375="Even"),"Odd",IF(AND(B$3="Opposite",G375="High"),"Low",IF(AND(B$3="Opposite",G375="Low"),"High",IF(COUNTIF(Refs!$E$5:$I$6,B$3)=1,RevLab!B$3,"")))))))))))))</f>
        <v>Black</v>
      </c>
      <c r="G376" t="str">
        <f ca="1">IF(E376="","",IF(B$2="Red/Black",LOOKUP(E376,Refs!D:D,Refs!F:F),IF(B$2="High/Low",LOOKUP(E376,Refs!D:D,Refs!H:H),IF(B$2="Odd/Even",LOOKUP(E376,Refs!D:D,Refs!J:J),""))))</f>
        <v>Red</v>
      </c>
      <c r="H376">
        <f t="shared" ca="1" si="49"/>
        <v>-1</v>
      </c>
      <c r="I376">
        <f ca="1">IF(E375="","",IF(F376="","",IF(AND(R375&gt;1,P375+Q375&gt;=$B$4),$B$4,IF(R375=1,P375,P375+Q375))))</f>
        <v>7</v>
      </c>
      <c r="J376">
        <f t="shared" ca="1" si="50"/>
        <v>-7</v>
      </c>
      <c r="K376">
        <f t="shared" ca="1" si="52"/>
        <v>-456</v>
      </c>
      <c r="L376">
        <f t="shared" ca="1" si="53"/>
        <v>86</v>
      </c>
      <c r="M376">
        <f t="shared" ca="1" si="51"/>
        <v>0</v>
      </c>
      <c r="P376">
        <f t="shared" ca="1" si="45"/>
        <v>2</v>
      </c>
      <c r="Q376">
        <f t="shared" ca="1" si="46"/>
        <v>5</v>
      </c>
      <c r="R376" s="2">
        <f t="shared" ca="1" si="47"/>
        <v>4</v>
      </c>
      <c r="S376" s="4">
        <f ca="1">IF(E375="","",IF($F376="",S375,IF($M376=1,LOOKUP(S$9,$A$12:$A$111,$B$12:$B$111),IF(AND($H376=-1,T$9=$R375),"",IF($H376=-1,T375,IF($H376=1,S375))))))</f>
        <v>2</v>
      </c>
      <c r="T376">
        <f ca="1">IF($E375="","",IF($F376="",T375,IF(AND($M376=1,T$9&gt;$B$9),"",IF(AND($M376=1,T$9&lt;=$B$9),LOOKUP(T$9,$A$12:$A$111,$B$12:$B$111),IF(AND($H376=-1,U$9=$R375),"",IF($H376=-1,U375,IF(AND($H376=1,S$9=$R375),$J376,IF($H376=1,T375,""))))))))</f>
        <v>3</v>
      </c>
      <c r="U376">
        <f ca="1">IF($E375="","",IF($F376="",U375,IF(AND($M376=1,U$9&gt;$B$9),"",IF(AND($M376=1,U$9&lt;=$B$9),LOOKUP(U$9,$A$12:$A$111,$B$12:$B$111),IF(AND($H376=-1,V$9=$R375),"",IF($H376=-1,V375,IF(AND($H376=1,T$9=$R375),$J376,IF($H376=1,U375,""))))))))</f>
        <v>4</v>
      </c>
      <c r="V376">
        <f ca="1">IF($E375="","",IF($F376="",V375,IF(AND($M376=1,V$9&gt;$B$9),"",IF(AND($M376=1,V$9&lt;=$B$9),LOOKUP(V$9,$A$12:$A$111,$B$12:$B$111),IF(AND($H376=-1,W$9=$R375),"",IF($H376=-1,W375,IF(AND($H376=1,U$9=$R375),$J376,IF($H376=1,V375,""))))))))</f>
        <v>5</v>
      </c>
      <c r="W376" t="str">
        <f ca="1">IF($E375="","",IF($F376="",W375,IF(AND($M376=1,W$9&gt;$B$9),"",IF(AND($M376=1,W$9&lt;=$B$9),LOOKUP(W$9,$A$12:$A$111,$B$12:$B$111),IF(AND($H376=-1,X$9=$R375),"",IF($H376=-1,X375,IF(AND($H376=1,V$9=$R375),$J376,IF($H376=1,W375,""))))))))</f>
        <v/>
      </c>
      <c r="X376" t="str">
        <f ca="1">IF($E375="","",IF($F376="",X375,IF(AND($M376=1,X$9&gt;$B$9),"",IF(AND($M376=1,X$9&lt;=$B$9),LOOKUP(X$9,$A$12:$A$111,$B$12:$B$111),IF(AND($H376=-1,Y$9=$R375),"",IF($H376=-1,Y375,IF(AND($H376=1,W$9=$R375),$J376,IF($H376=1,X375,""))))))))</f>
        <v/>
      </c>
      <c r="Y376" t="str">
        <f ca="1">IF($E375="","",IF($F376="",Y375,IF(AND($M376=1,Y$9&gt;$B$9),"",IF(AND($M376=1,Y$9&lt;=$B$9),LOOKUP(Y$9,$A$12:$A$111,$B$12:$B$111),IF(AND($H376=-1,Z$9=$R375),"",IF($H376=-1,Z375,IF(AND($H376=1,X$9=$R375),$J376,IF($H376=1,Y375,""))))))))</f>
        <v/>
      </c>
      <c r="Z376" t="str">
        <f ca="1">IF($E375="","",IF($F376="",Z375,IF(AND($M376=1,Z$9&gt;$B$9),"",IF(AND($M376=1,Z$9&lt;=$B$9),LOOKUP(Z$9,$A$12:$A$111,$B$12:$B$111),IF(AND($H376=-1,AA$9=$R375),"",IF($H376=-1,AA375,IF(AND($H376=1,Y$9=$R375),$J376,IF($H376=1,Z375,""))))))))</f>
        <v/>
      </c>
      <c r="AA376" t="str">
        <f ca="1">IF($E375="","",IF($F376="",AA375,IF(AND($M376=1,AA$9&gt;$B$9),"",IF(AND($M376=1,AA$9&lt;=$B$9),LOOKUP(AA$9,$A$12:$A$111,$B$12:$B$111),IF(AND($H376=-1,AB$9=$R375),"",IF($H376=-1,AB375,IF(AND($H376=1,Z$9=$R375),$J376,IF($H376=1,AA375,""))))))))</f>
        <v/>
      </c>
      <c r="AB376" t="str">
        <f ca="1">IF($E375="","",IF($F376="",AB375,IF(AND($M376=1,AB$9&gt;$B$9),"",IF(AND($M376=1,AB$9&lt;=$B$9),LOOKUP(AB$9,$A$12:$A$111,$B$12:$B$111),IF(AND($H376=-1,AC$9=$R375),"",IF($H376=-1,AC375,IF(AND($H376=1,AA$9=$R375),$J376,IF($H376=1,AB375,""))))))))</f>
        <v/>
      </c>
      <c r="AC376" t="str">
        <f ca="1">IF($E375="","",IF($F376="",AC375,IF(AND($M376=1,AC$9&gt;$B$9),"",IF(AND($M376=1,AC$9&lt;=$B$9),LOOKUP(AC$9,$A$12:$A$111,$B$12:$B$111),IF(AND($H376=-1,AD$9=$R375),"",IF($H376=-1,AD375,IF(AND($H376=1,AB$9=$R375),$J376,IF($H376=1,AC375,""))))))))</f>
        <v/>
      </c>
      <c r="AD376" t="str">
        <f ca="1">IF($E375="","",IF($F376="",AD375,IF(AND($M376=1,AD$9&gt;$B$9),"",IF(AND($M376=1,AD$9&lt;=$B$9),LOOKUP(AD$9,$A$12:$A$111,$B$12:$B$111),IF(AND($H376=-1,AE$9=$R375),"",IF($H376=-1,AE375,IF(AND($H376=1,AC$9=$R375),$J376,IF($H376=1,AD375,""))))))))</f>
        <v/>
      </c>
      <c r="AE376" t="str">
        <f ca="1">IF($E375="","",IF($F376="",AE375,IF(AND($M376=1,AE$9&gt;$B$9),"",IF(AND($M376=1,AE$9&lt;=$B$9),LOOKUP(AE$9,$A$12:$A$111,$B$12:$B$111),IF(AND($H376=-1,AF$9=$R375),"",IF($H376=-1,AF375,IF(AND($H376=1,AD$9=$R375),$J376,IF($H376=1,AE375,""))))))))</f>
        <v/>
      </c>
      <c r="AF376" t="str">
        <f ca="1">IF($E375="","",IF($F376="",AF375,IF(AND($M376=1,AF$9&gt;$B$9),"",IF(AND($M376=1,AF$9&lt;=$B$9),LOOKUP(AF$9,$A$12:$A$111,$B$12:$B$111),IF(AND($H376=-1,AG$9=$R375),"",IF($H376=-1,AG375,IF(AND($H376=1,AE$9=$R375),$J376,IF($H376=1,AF375,""))))))))</f>
        <v/>
      </c>
      <c r="AG376" t="str">
        <f ca="1">IF($E375="","",IF($F376="",AG375,IF(AND($M376=1,AG$9&gt;$B$9),"",IF(AND($M376=1,AG$9&lt;=$B$9),LOOKUP(AG$9,$A$12:$A$111,$B$12:$B$111),IF(AND($H376=-1,AH$9=$R375),"",IF($H376=-1,AH375,IF(AND($H376=1,AF$9=$R375),$J376,IF($H376=1,AG375,""))))))))</f>
        <v/>
      </c>
      <c r="AH376" t="str">
        <f ca="1">IF($E375="","",IF($F376="",AH375,IF(AND($M376=1,AH$9&gt;$B$9),"",IF(AND($M376=1,AH$9&lt;=$B$9),LOOKUP(AH$9,$A$12:$A$111,$B$12:$B$111),IF(AND($H376=-1,AI$9=$R375),"",IF($H376=-1,AI375,IF(AND($H376=1,AG$9=$R375),$J376,IF($H376=1,AH375,""))))))))</f>
        <v/>
      </c>
      <c r="AI376" t="str">
        <f ca="1">IF($E375="","",IF($F376="",AI375,IF(AND($M376=1,AI$9&gt;$B$9),"",IF(AND($M376=1,AI$9&lt;=$B$9),LOOKUP(AI$9,$A$12:$A$111,$B$12:$B$111),IF(AND($H376=-1,AJ$9=$R375),"",IF($H376=-1,AJ375,IF(AND($H376=1,AH$9=$R375),$J376,IF($H376=1,AI375,""))))))))</f>
        <v/>
      </c>
      <c r="AJ376" t="str">
        <f ca="1">IF($E375="","",IF($F376="",AJ375,IF(AND($M376=1,AJ$9&gt;$B$9),"",IF(AND($M376=1,AJ$9&lt;=$B$9),LOOKUP(AJ$9,$A$12:$A$111,$B$12:$B$111),IF(AND($H376=-1,AK$9=$R375),"",IF($H376=-1,AK375,IF(AND($H376=1,AI$9=$R375),$J376,IF($H376=1,AJ375,""))))))))</f>
        <v/>
      </c>
      <c r="AK376" t="str">
        <f ca="1">IF($E375="","",IF($F376="",AK375,IF(AND($M376=1,AK$9&gt;$B$9),"",IF(AND($M376=1,AK$9&lt;=$B$9),LOOKUP(AK$9,$A$12:$A$111,$B$12:$B$111),IF(AND($H376=-1,AL$9=$R375),"",IF($H376=-1,AL375,IF(AND($H376=1,AJ$9=$R375),$J376,IF($H376=1,AK375,""))))))))</f>
        <v/>
      </c>
      <c r="AL376" t="str">
        <f ca="1">IF($E375="","",IF($F376="",AL375,IF(AND($M376=1,AL$9&gt;$B$9),"",IF(AND($M376=1,AL$9&lt;=$B$9),LOOKUP(AL$9,$A$12:$A$111,$B$12:$B$111),IF(AND($H376=-1,AM$9=$R375),"",IF($H376=-1,AM375,IF(AND($H376=1,AK$9=$R375),$J376,IF($H376=1,AL375,""))))))))</f>
        <v/>
      </c>
      <c r="AM376" t="str">
        <f ca="1">IF($E375="","",IF($F376="",AM375,IF(AND($M376=1,AM$9&gt;$B$9),"",IF(AND($M376=1,AM$9&lt;=$B$9),LOOKUP(AM$9,$A$12:$A$111,$B$12:$B$111),IF(AND($H376=-1,AN$9=$R375),"",IF($H376=-1,AN375,IF(AND($H376=1,AL$9=$R375),$J376,IF($H376=1,AM375,""))))))))</f>
        <v/>
      </c>
      <c r="AN376" t="str">
        <f ca="1">IF($E375="","",IF($F376="",AN375,IF(AND($M376=1,AN$9&gt;$B$9),"",IF(AND($M376=1,AN$9&lt;=$B$9),LOOKUP(AN$9,$A$12:$A$111,$B$12:$B$111),IF(AND($H376=-1,AO$9=$R375),"",IF($H376=-1,AO375,IF(AND($H376=1,AM$9=$R375),$J376,IF($H376=1,AN375,""))))))))</f>
        <v/>
      </c>
      <c r="AO376" t="str">
        <f ca="1">IF($E375="","",IF($F376="",AO375,IF(AND($M376=1,AO$9&gt;$B$9),"",IF(AND($M376=1,AO$9&lt;=$B$9),LOOKUP(AO$9,$A$12:$A$111,$B$12:$B$111),IF(AND($H376=-1,AP$9=$R375),"",IF($H376=-1,AP375,IF(AND($H376=1,AN$9=$R375),$J376,IF($H376=1,AO375,""))))))))</f>
        <v/>
      </c>
      <c r="AP376" t="str">
        <f ca="1">IF($E375="","",IF($F376="",AP375,IF(AND($M376=1,AP$9&gt;$B$9),"",IF(AND($M376=1,AP$9&lt;=$B$9),LOOKUP(AP$9,$A$12:$A$111,$B$12:$B$111),IF(AND($H376=-1,AQ$9=$R375),"",IF($H376=-1,AQ375,IF(AND($H376=1,AO$9=$R375),$J376,IF($H376=1,AP375,""))))))))</f>
        <v/>
      </c>
      <c r="AQ376" t="str">
        <f ca="1">IF($E375="","",IF($F376="",AQ375,IF(AND($M376=1,AQ$9&gt;$B$9),"",IF(AND($M376=1,AQ$9&lt;=$B$9),LOOKUP(AQ$9,$A$12:$A$111,$B$12:$B$111),IF(AND($H376=-1,AR$9=$R375),"",IF($H376=-1,AR375,IF(AND($H376=1,AP$9=$R375),$J376,IF($H376=1,AQ375,""))))))))</f>
        <v/>
      </c>
      <c r="AR376" t="str">
        <f ca="1">IF($E375="","",IF($F376="",AR375,IF(AND($M376=1,AR$9&gt;$B$9),"",IF(AND($M376=1,AR$9&lt;=$B$9),LOOKUP(AR$9,$A$12:$A$111,$B$12:$B$111),IF(AND($H376=-1,AS$9=$R375),"",IF($H376=-1,AS375,IF(AND($H376=1,AQ$9=$R375),$J376,IF($H376=1,AR375,""))))))))</f>
        <v/>
      </c>
      <c r="AS376" t="str">
        <f ca="1">IF($E375="","",IF($F376="",AS375,IF(AND($M376=1,AS$9&gt;$B$9),"",IF(AND($M376=1,AS$9&lt;=$B$9),LOOKUP(AS$9,$A$12:$A$111,$B$12:$B$111),IF(AND($H376=-1,AT$9=$R375),"",IF($H376=-1,AT375,IF(AND($H376=1,AR$9=$R375),$J376,IF($H376=1,AS375,""))))))))</f>
        <v/>
      </c>
      <c r="AT376" t="str">
        <f ca="1">IF($E375="","",IF($F376="",AT375,IF(AND($M376=1,AT$9&gt;$B$9),"",IF(AND($M376=1,AT$9&lt;=$B$9),LOOKUP(AT$9,$A$12:$A$111,$B$12:$B$111),IF(AND($H376=-1,AU$9=$R375),"",IF($H376=-1,AU375,IF(AND($H376=1,AS$9=$R375),$J376,IF($H376=1,AT375,""))))))))</f>
        <v/>
      </c>
      <c r="AU376" t="str">
        <f ca="1">IF($E375="","",IF($F376="",AU375,IF(AND($M376=1,AU$9&gt;$B$9),"",IF(AND($M376=1,AU$9&lt;=$B$9),LOOKUP(AU$9,$A$12:$A$111,$B$12:$B$111),IF(AND($H376=-1,AV$9=$R375),"",IF($H376=-1,AV375,IF(AND($H376=1,AT$9=$R375),$J376,IF($H376=1,AU375,""))))))))</f>
        <v/>
      </c>
      <c r="AV376" t="str">
        <f ca="1">IF($E375="","",IF($F376="",AV375,IF(AND($M376=1,AV$9&gt;$B$9),"",IF(AND($M376=1,AV$9&lt;=$B$9),LOOKUP(AV$9,$A$12:$A$111,$B$12:$B$111),IF(AND($H376=-1,AW$9=$R375),"",IF($H376=-1,AW375,IF(AND($H376=1,AU$9=$R375),$J376,IF($H376=1,AV375,""))))))))</f>
        <v/>
      </c>
      <c r="AW376" t="str">
        <f ca="1">IF($E375="","",IF($F376="",AW375,IF(AND($M376=1,AW$9&gt;$B$9),"",IF(AND($M376=1,AW$9&lt;=$B$9),LOOKUP(AW$9,$A$12:$A$111,$B$12:$B$111),IF(AND($H376=-1,AX$9=$R375),"",IF($H376=-1,AX375,IF(AND($H376=1,AV$9=$R375),$J376,IF($H376=1,AW375,""))))))))</f>
        <v/>
      </c>
      <c r="AX376" t="str">
        <f ca="1">IF($E375="","",IF($F376="",AX375,IF(AND($M376=1,AX$9&gt;$B$9),"",IF(AND($M376=1,AX$9&lt;=$B$9),LOOKUP(AX$9,$A$12:$A$111,$B$12:$B$111),IF(AND($H376=-1,AY$9=$R375),"",IF($H376=-1,AY375,IF(AND($H376=1,AW$9=$R375),$J376,IF($H376=1,AX375,""))))))))</f>
        <v/>
      </c>
      <c r="AY376" t="str">
        <f ca="1">IF($E375="","",IF($F376="",AY375,IF(AND($M376=1,AY$9&gt;$B$9),"",IF(AND($M376=1,AY$9&lt;=$B$9),LOOKUP(AY$9,$A$12:$A$111,$B$12:$B$111),IF(AND($H376=-1,AZ$9=$R375),"",IF($H376=-1,AZ375,IF(AND($H376=1,AX$9=$R375),$J376,IF($H376=1,AY375,""))))))))</f>
        <v/>
      </c>
      <c r="AZ376" t="str">
        <f ca="1">IF($E375="","",IF($F376="",AZ375,IF(AND($M376=1,AZ$9&gt;$B$9),"",IF(AND($M376=1,AZ$9&lt;=$B$9),LOOKUP(AZ$9,$A$12:$A$111,$B$12:$B$111),IF(AND($H376=-1,BA$9=$R375),"",IF($H376=-1,BA375,IF(AND($H376=1,AY$9=$R375),$J376,IF($H376=1,AZ375,""))))))))</f>
        <v/>
      </c>
      <c r="BA376" t="str">
        <f ca="1">IF($E375="","",IF($F376="",BA375,IF(AND($M376=1,BA$9&gt;$B$9),"",IF(AND($M376=1,BA$9&lt;=$B$9),LOOKUP(BA$9,$A$12:$A$111,$B$12:$B$111),IF(AND($H376=-1,BB$9=$R375),"",IF($H376=-1,BB375,IF(AND($H376=1,AZ$9=$R375),$J376,IF($H376=1,BA375,""))))))))</f>
        <v/>
      </c>
      <c r="BB376" t="str">
        <f ca="1">IF($E375="","",IF($F376="",BB375,IF(AND($M376=1,BB$9&gt;$B$9),"",IF(AND($M376=1,BB$9&lt;=$B$9),LOOKUP(BB$9,$A$12:$A$111,$B$12:$B$111),IF(AND($H376=-1,BC$9=$R375),"",IF($H376=-1,BC375,IF(AND($H376=1,BA$9=$R375),$J376,IF($H376=1,BB375,""))))))))</f>
        <v/>
      </c>
      <c r="BC376" t="str">
        <f ca="1">IF($E375="","",IF($F376="",BC375,IF(AND($M376=1,BC$9&gt;$B$9),"",IF(AND($M376=1,BC$9&lt;=$B$9),LOOKUP(BC$9,$A$12:$A$111,$B$12:$B$111),IF(AND($H376=-1,BD$9=$R375),"",IF($H376=-1,BD375,IF(AND($H376=1,BB$9=$R375),$J376,IF($H376=1,BC375,""))))))))</f>
        <v/>
      </c>
      <c r="BD376" t="str">
        <f ca="1">IF($E375="","",IF($F376="",BD375,IF(AND($M376=1,BD$9&gt;$B$9),"",IF(AND($M376=1,BD$9&lt;=$B$9),LOOKUP(BD$9,$A$12:$A$111,$B$12:$B$111),IF(AND($H376=-1,BE$9=$R375),"",IF($H376=-1,BE375,IF(AND($H376=1,BC$9=$R375),$J376,IF($H376=1,BD375,""))))))))</f>
        <v/>
      </c>
      <c r="BE376" t="str">
        <f ca="1">IF($E375="","",IF($F376="",BE375,IF(AND($M376=1,BE$9&gt;$B$9),"",IF(AND($M376=1,BE$9&lt;=$B$9),LOOKUP(BE$9,$A$12:$A$111,$B$12:$B$111),IF(AND($H376=-1,BF$9=$R375),"",IF($H376=-1,BF375,IF(AND($H376=1,BD$9=$R375),$J376,IF($H376=1,BE375,""))))))))</f>
        <v/>
      </c>
      <c r="BF376" t="str">
        <f ca="1">IF($E375="","",IF($F376="",BF375,IF(AND($M376=1,BF$9&gt;$B$9),"",IF(AND($M376=1,BF$9&lt;=$B$9),LOOKUP(BF$9,$A$12:$A$111,$B$12:$B$111),IF(AND($H376=-1,BG$9=$R375),"",IF($H376=-1,BG375,IF(AND($H376=1,BE$9=$R375),$J376,IF($H376=1,BF375,""))))))))</f>
        <v/>
      </c>
      <c r="BG376" t="str">
        <f ca="1">IF($E375="","",IF($F376="",BG375,IF(AND($M376=1,BG$9&gt;$B$9),"",IF(AND($M376=1,BG$9&lt;=$B$9),LOOKUP(BG$9,$A$12:$A$111,$B$12:$B$111),IF(AND($H376=-1,BH$9=$R375),"",IF($H376=-1,BH375,IF(AND($H376=1,BF$9=$R375),$J376,IF($H376=1,BG375,""))))))))</f>
        <v/>
      </c>
      <c r="BH376" t="str">
        <f ca="1">IF($E375="","",IF($F376="",BH375,IF(AND($M376=1,BH$9&gt;$B$9),"",IF(AND($M376=1,BH$9&lt;=$B$9),LOOKUP(BH$9,$A$12:$A$111,$B$12:$B$111),IF(AND($H376=-1,BI$9=$R375),"",IF($H376=-1,BI375,IF(AND($H376=1,BG$9=$R375),$J376,IF($H376=1,BH375,""))))))))</f>
        <v/>
      </c>
      <c r="BI376" t="str">
        <f ca="1">IF($E375="","",IF($F376="",BI375,IF(AND($M376=1,BI$9&gt;$B$9),"",IF(AND($M376=1,BI$9&lt;=$B$9),LOOKUP(BI$9,$A$12:$A$111,$B$12:$B$111),IF(AND($H376=-1,BJ$9=$R375),"",IF($H376=-1,BJ375,IF(AND($H376=1,BH$9=$R375),$J376,IF($H376=1,BI375,""))))))))</f>
        <v/>
      </c>
      <c r="BJ376" t="str">
        <f ca="1">IF($E375="","",IF($F376="",BJ375,IF(AND($M376=1,BJ$9&gt;$B$9),"",IF(AND($M376=1,BJ$9&lt;=$B$9),LOOKUP(BJ$9,$A$12:$A$111,$B$12:$B$111),IF(AND($H376=-1,BK$9=$R375),"",IF($H376=-1,BK375,IF(AND($H376=1,BI$9=$R375),$J376,IF($H376=1,BJ375,""))))))))</f>
        <v/>
      </c>
      <c r="BK376" t="str">
        <f ca="1">IF($E375="","",IF($F376="",BK375,IF(AND($M376=1,BK$9&gt;$B$9),"",IF(AND($M376=1,BK$9&lt;=$B$9),LOOKUP(BK$9,$A$12:$A$111,$B$12:$B$111),IF(AND($H376=-1,BL$9=$R375),"",IF($H376=-1,BL375,IF(AND($H376=1,BJ$9=$R375),$J376,IF($H376=1,BK375,""))))))))</f>
        <v/>
      </c>
      <c r="BL376" t="str">
        <f ca="1">IF($E375="","",IF($F376="",BL375,IF(AND($M376=1,BL$9&gt;$B$9),"",IF(AND($M376=1,BL$9&lt;=$B$9),LOOKUP(BL$9,$A$12:$A$111,$B$12:$B$111),IF(AND($H376=-1,BM$9=$R375),"",IF($H376=-1,BM375,IF(AND($H376=1,BK$9=$R375),$J376,IF($H376=1,BL375,""))))))))</f>
        <v/>
      </c>
      <c r="BM376" t="str">
        <f ca="1">IF($E375="","",IF($F376="",BM375,IF(AND($M376=1,BM$9&gt;$B$9),"",IF(AND($M376=1,BM$9&lt;=$B$9),LOOKUP(BM$9,$A$12:$A$111,$B$12:$B$111),IF(AND($H376=-1,BN$9=$R375),"",IF($H376=-1,BN375,IF(AND($H376=1,BL$9=$R375),$J376,IF($H376=1,BM375,""))))))))</f>
        <v/>
      </c>
      <c r="BN376" t="str">
        <f ca="1">IF($E375="","",IF($F376="",BN375,IF(AND($M376=1,BN$9&gt;$B$9),"",IF(AND($M376=1,BN$9&lt;=$B$9),LOOKUP(BN$9,$A$12:$A$111,$B$12:$B$111),IF(AND($H376=-1,BO$9=$R375),"",IF($H376=-1,BO375,IF(AND($H376=1,BM$9=$R375),$J376,IF($H376=1,BN375,""))))))))</f>
        <v/>
      </c>
      <c r="BO376" t="str">
        <f ca="1">IF($E375="","",IF($F376="",BO375,IF(AND($M376=1,BO$9&gt;$B$9),"",IF(AND($M376=1,BO$9&lt;=$B$9),LOOKUP(BO$9,$A$12:$A$111,$B$12:$B$111),IF(AND($H376=-1,BP$9=$R375),"",IF($H376=-1,BP375,IF(AND($H376=1,BN$9=$R375),$J376,IF($H376=1,BO375,""))))))))</f>
        <v/>
      </c>
      <c r="BP376">
        <f ca="1">IF($E375="","",IF($F376="",BP375,IF(AND($M376=1,BP$9&gt;$B$9),"",IF(AND($M376=1,BP$9&lt;=$B$9),LOOKUP(BP$9,$A$12:$A$111,$B$12:$B$111),IF(AND($H376=-1,BQ$9=$R375),"",IF($H376=-1,BQ375,IF(AND($H376=1,BO$9=$R375),$J376,IF($H376=1,BP375,""))))))))</f>
        <v>0</v>
      </c>
    </row>
    <row r="377" spans="4:68" x14ac:dyDescent="0.25">
      <c r="D377" s="4">
        <v>367</v>
      </c>
      <c r="E377" s="1">
        <f t="shared" ca="1" si="48"/>
        <v>16</v>
      </c>
      <c r="F377" t="str">
        <f ca="1">IF(E376="","",IF(AND(B$3="Last",G376="Zero"),F376,IF(B$3="Last",G376,IF(AND(B$3="2nd last",G375="Zero"),F376,IF(B$3="2nd last",G375,IF(AND(B$3="Opposite",G376="Zero"),F376,IF(AND(B$3="Opposite",G376="Red"),"Black",IF(AND(B$3="Opposite",G376="Black"),"Red",IF(AND(B$3="Opposite",G376="Odd"),"Even",IF(AND(B$3="Opposite",G376="Even"),"Odd",IF(AND(B$3="Opposite",G376="High"),"Low",IF(AND(B$3="Opposite",G376="Low"),"High",IF(COUNTIF(Refs!$E$5:$I$6,B$3)=1,RevLab!B$3,"")))))))))))))</f>
        <v>Black</v>
      </c>
      <c r="G377" t="str">
        <f ca="1">IF(E377="","",IF(B$2="Red/Black",LOOKUP(E377,Refs!D:D,Refs!F:F),IF(B$2="High/Low",LOOKUP(E377,Refs!D:D,Refs!H:H),IF(B$2="Odd/Even",LOOKUP(E377,Refs!D:D,Refs!J:J),""))))</f>
        <v>Red</v>
      </c>
      <c r="H377">
        <f t="shared" ca="1" si="49"/>
        <v>-1</v>
      </c>
      <c r="I377">
        <f ca="1">IF(E376="","",IF(F377="","",IF(AND(R376&gt;1,P376+Q376&gt;=$B$4),$B$4,IF(R376=1,P376,P376+Q376))))</f>
        <v>7</v>
      </c>
      <c r="J377">
        <f t="shared" ca="1" si="50"/>
        <v>-7</v>
      </c>
      <c r="K377">
        <f t="shared" ca="1" si="52"/>
        <v>-463</v>
      </c>
      <c r="L377">
        <f t="shared" ca="1" si="53"/>
        <v>86</v>
      </c>
      <c r="M377">
        <f t="shared" ca="1" si="51"/>
        <v>0</v>
      </c>
      <c r="P377">
        <f t="shared" ca="1" si="45"/>
        <v>3</v>
      </c>
      <c r="Q377">
        <f t="shared" ca="1" si="46"/>
        <v>4</v>
      </c>
      <c r="R377" s="2">
        <f t="shared" ca="1" si="47"/>
        <v>2</v>
      </c>
      <c r="S377" s="4">
        <f ca="1">IF(E376="","",IF($F377="",S376,IF($M377=1,LOOKUP(S$9,$A$12:$A$111,$B$12:$B$111),IF(AND($H377=-1,T$9=$R376),"",IF($H377=-1,T376,IF($H377=1,S376))))))</f>
        <v>3</v>
      </c>
      <c r="T377">
        <f ca="1">IF($E376="","",IF($F377="",T376,IF(AND($M377=1,T$9&gt;$B$9),"",IF(AND($M377=1,T$9&lt;=$B$9),LOOKUP(T$9,$A$12:$A$111,$B$12:$B$111),IF(AND($H377=-1,U$9=$R376),"",IF($H377=-1,U376,IF(AND($H377=1,S$9=$R376),$J377,IF($H377=1,T376,""))))))))</f>
        <v>4</v>
      </c>
      <c r="U377" t="str">
        <f ca="1">IF($E376="","",IF($F377="",U376,IF(AND($M377=1,U$9&gt;$B$9),"",IF(AND($M377=1,U$9&lt;=$B$9),LOOKUP(U$9,$A$12:$A$111,$B$12:$B$111),IF(AND($H377=-1,V$9=$R376),"",IF($H377=-1,V376,IF(AND($H377=1,T$9=$R376),$J377,IF($H377=1,U376,""))))))))</f>
        <v/>
      </c>
      <c r="V377" t="str">
        <f ca="1">IF($E376="","",IF($F377="",V376,IF(AND($M377=1,V$9&gt;$B$9),"",IF(AND($M377=1,V$9&lt;=$B$9),LOOKUP(V$9,$A$12:$A$111,$B$12:$B$111),IF(AND($H377=-1,W$9=$R376),"",IF($H377=-1,W376,IF(AND($H377=1,U$9=$R376),$J377,IF($H377=1,V376,""))))))))</f>
        <v/>
      </c>
      <c r="W377" t="str">
        <f ca="1">IF($E376="","",IF($F377="",W376,IF(AND($M377=1,W$9&gt;$B$9),"",IF(AND($M377=1,W$9&lt;=$B$9),LOOKUP(W$9,$A$12:$A$111,$B$12:$B$111),IF(AND($H377=-1,X$9=$R376),"",IF($H377=-1,X376,IF(AND($H377=1,V$9=$R376),$J377,IF($H377=1,W376,""))))))))</f>
        <v/>
      </c>
      <c r="X377" t="str">
        <f ca="1">IF($E376="","",IF($F377="",X376,IF(AND($M377=1,X$9&gt;$B$9),"",IF(AND($M377=1,X$9&lt;=$B$9),LOOKUP(X$9,$A$12:$A$111,$B$12:$B$111),IF(AND($H377=-1,Y$9=$R376),"",IF($H377=-1,Y376,IF(AND($H377=1,W$9=$R376),$J377,IF($H377=1,X376,""))))))))</f>
        <v/>
      </c>
      <c r="Y377" t="str">
        <f ca="1">IF($E376="","",IF($F377="",Y376,IF(AND($M377=1,Y$9&gt;$B$9),"",IF(AND($M377=1,Y$9&lt;=$B$9),LOOKUP(Y$9,$A$12:$A$111,$B$12:$B$111),IF(AND($H377=-1,Z$9=$R376),"",IF($H377=-1,Z376,IF(AND($H377=1,X$9=$R376),$J377,IF($H377=1,Y376,""))))))))</f>
        <v/>
      </c>
      <c r="Z377" t="str">
        <f ca="1">IF($E376="","",IF($F377="",Z376,IF(AND($M377=1,Z$9&gt;$B$9),"",IF(AND($M377=1,Z$9&lt;=$B$9),LOOKUP(Z$9,$A$12:$A$111,$B$12:$B$111),IF(AND($H377=-1,AA$9=$R376),"",IF($H377=-1,AA376,IF(AND($H377=1,Y$9=$R376),$J377,IF($H377=1,Z376,""))))))))</f>
        <v/>
      </c>
      <c r="AA377" t="str">
        <f ca="1">IF($E376="","",IF($F377="",AA376,IF(AND($M377=1,AA$9&gt;$B$9),"",IF(AND($M377=1,AA$9&lt;=$B$9),LOOKUP(AA$9,$A$12:$A$111,$B$12:$B$111),IF(AND($H377=-1,AB$9=$R376),"",IF($H377=-1,AB376,IF(AND($H377=1,Z$9=$R376),$J377,IF($H377=1,AA376,""))))))))</f>
        <v/>
      </c>
      <c r="AB377" t="str">
        <f ca="1">IF($E376="","",IF($F377="",AB376,IF(AND($M377=1,AB$9&gt;$B$9),"",IF(AND($M377=1,AB$9&lt;=$B$9),LOOKUP(AB$9,$A$12:$A$111,$B$12:$B$111),IF(AND($H377=-1,AC$9=$R376),"",IF($H377=-1,AC376,IF(AND($H377=1,AA$9=$R376),$J377,IF($H377=1,AB376,""))))))))</f>
        <v/>
      </c>
      <c r="AC377" t="str">
        <f ca="1">IF($E376="","",IF($F377="",AC376,IF(AND($M377=1,AC$9&gt;$B$9),"",IF(AND($M377=1,AC$9&lt;=$B$9),LOOKUP(AC$9,$A$12:$A$111,$B$12:$B$111),IF(AND($H377=-1,AD$9=$R376),"",IF($H377=-1,AD376,IF(AND($H377=1,AB$9=$R376),$J377,IF($H377=1,AC376,""))))))))</f>
        <v/>
      </c>
      <c r="AD377" t="str">
        <f ca="1">IF($E376="","",IF($F377="",AD376,IF(AND($M377=1,AD$9&gt;$B$9),"",IF(AND($M377=1,AD$9&lt;=$B$9),LOOKUP(AD$9,$A$12:$A$111,$B$12:$B$111),IF(AND($H377=-1,AE$9=$R376),"",IF($H377=-1,AE376,IF(AND($H377=1,AC$9=$R376),$J377,IF($H377=1,AD376,""))))))))</f>
        <v/>
      </c>
      <c r="AE377" t="str">
        <f ca="1">IF($E376="","",IF($F377="",AE376,IF(AND($M377=1,AE$9&gt;$B$9),"",IF(AND($M377=1,AE$9&lt;=$B$9),LOOKUP(AE$9,$A$12:$A$111,$B$12:$B$111),IF(AND($H377=-1,AF$9=$R376),"",IF($H377=-1,AF376,IF(AND($H377=1,AD$9=$R376),$J377,IF($H377=1,AE376,""))))))))</f>
        <v/>
      </c>
      <c r="AF377" t="str">
        <f ca="1">IF($E376="","",IF($F377="",AF376,IF(AND($M377=1,AF$9&gt;$B$9),"",IF(AND($M377=1,AF$9&lt;=$B$9),LOOKUP(AF$9,$A$12:$A$111,$B$12:$B$111),IF(AND($H377=-1,AG$9=$R376),"",IF($H377=-1,AG376,IF(AND($H377=1,AE$9=$R376),$J377,IF($H377=1,AF376,""))))))))</f>
        <v/>
      </c>
      <c r="AG377" t="str">
        <f ca="1">IF($E376="","",IF($F377="",AG376,IF(AND($M377=1,AG$9&gt;$B$9),"",IF(AND($M377=1,AG$9&lt;=$B$9),LOOKUP(AG$9,$A$12:$A$111,$B$12:$B$111),IF(AND($H377=-1,AH$9=$R376),"",IF($H377=-1,AH376,IF(AND($H377=1,AF$9=$R376),$J377,IF($H377=1,AG376,""))))))))</f>
        <v/>
      </c>
      <c r="AH377" t="str">
        <f ca="1">IF($E376="","",IF($F377="",AH376,IF(AND($M377=1,AH$9&gt;$B$9),"",IF(AND($M377=1,AH$9&lt;=$B$9),LOOKUP(AH$9,$A$12:$A$111,$B$12:$B$111),IF(AND($H377=-1,AI$9=$R376),"",IF($H377=-1,AI376,IF(AND($H377=1,AG$9=$R376),$J377,IF($H377=1,AH376,""))))))))</f>
        <v/>
      </c>
      <c r="AI377" t="str">
        <f ca="1">IF($E376="","",IF($F377="",AI376,IF(AND($M377=1,AI$9&gt;$B$9),"",IF(AND($M377=1,AI$9&lt;=$B$9),LOOKUP(AI$9,$A$12:$A$111,$B$12:$B$111),IF(AND($H377=-1,AJ$9=$R376),"",IF($H377=-1,AJ376,IF(AND($H377=1,AH$9=$R376),$J377,IF($H377=1,AI376,""))))))))</f>
        <v/>
      </c>
      <c r="AJ377" t="str">
        <f ca="1">IF($E376="","",IF($F377="",AJ376,IF(AND($M377=1,AJ$9&gt;$B$9),"",IF(AND($M377=1,AJ$9&lt;=$B$9),LOOKUP(AJ$9,$A$12:$A$111,$B$12:$B$111),IF(AND($H377=-1,AK$9=$R376),"",IF($H377=-1,AK376,IF(AND($H377=1,AI$9=$R376),$J377,IF($H377=1,AJ376,""))))))))</f>
        <v/>
      </c>
      <c r="AK377" t="str">
        <f ca="1">IF($E376="","",IF($F377="",AK376,IF(AND($M377=1,AK$9&gt;$B$9),"",IF(AND($M377=1,AK$9&lt;=$B$9),LOOKUP(AK$9,$A$12:$A$111,$B$12:$B$111),IF(AND($H377=-1,AL$9=$R376),"",IF($H377=-1,AL376,IF(AND($H377=1,AJ$9=$R376),$J377,IF($H377=1,AK376,""))))))))</f>
        <v/>
      </c>
      <c r="AL377" t="str">
        <f ca="1">IF($E376="","",IF($F377="",AL376,IF(AND($M377=1,AL$9&gt;$B$9),"",IF(AND($M377=1,AL$9&lt;=$B$9),LOOKUP(AL$9,$A$12:$A$111,$B$12:$B$111),IF(AND($H377=-1,AM$9=$R376),"",IF($H377=-1,AM376,IF(AND($H377=1,AK$9=$R376),$J377,IF($H377=1,AL376,""))))))))</f>
        <v/>
      </c>
      <c r="AM377" t="str">
        <f ca="1">IF($E376="","",IF($F377="",AM376,IF(AND($M377=1,AM$9&gt;$B$9),"",IF(AND($M377=1,AM$9&lt;=$B$9),LOOKUP(AM$9,$A$12:$A$111,$B$12:$B$111),IF(AND($H377=-1,AN$9=$R376),"",IF($H377=-1,AN376,IF(AND($H377=1,AL$9=$R376),$J377,IF($H377=1,AM376,""))))))))</f>
        <v/>
      </c>
      <c r="AN377" t="str">
        <f ca="1">IF($E376="","",IF($F377="",AN376,IF(AND($M377=1,AN$9&gt;$B$9),"",IF(AND($M377=1,AN$9&lt;=$B$9),LOOKUP(AN$9,$A$12:$A$111,$B$12:$B$111),IF(AND($H377=-1,AO$9=$R376),"",IF($H377=-1,AO376,IF(AND($H377=1,AM$9=$R376),$J377,IF($H377=1,AN376,""))))))))</f>
        <v/>
      </c>
      <c r="AO377" t="str">
        <f ca="1">IF($E376="","",IF($F377="",AO376,IF(AND($M377=1,AO$9&gt;$B$9),"",IF(AND($M377=1,AO$9&lt;=$B$9),LOOKUP(AO$9,$A$12:$A$111,$B$12:$B$111),IF(AND($H377=-1,AP$9=$R376),"",IF($H377=-1,AP376,IF(AND($H377=1,AN$9=$R376),$J377,IF($H377=1,AO376,""))))))))</f>
        <v/>
      </c>
      <c r="AP377" t="str">
        <f ca="1">IF($E376="","",IF($F377="",AP376,IF(AND($M377=1,AP$9&gt;$B$9),"",IF(AND($M377=1,AP$9&lt;=$B$9),LOOKUP(AP$9,$A$12:$A$111,$B$12:$B$111),IF(AND($H377=-1,AQ$9=$R376),"",IF($H377=-1,AQ376,IF(AND($H377=1,AO$9=$R376),$J377,IF($H377=1,AP376,""))))))))</f>
        <v/>
      </c>
      <c r="AQ377" t="str">
        <f ca="1">IF($E376="","",IF($F377="",AQ376,IF(AND($M377=1,AQ$9&gt;$B$9),"",IF(AND($M377=1,AQ$9&lt;=$B$9),LOOKUP(AQ$9,$A$12:$A$111,$B$12:$B$111),IF(AND($H377=-1,AR$9=$R376),"",IF($H377=-1,AR376,IF(AND($H377=1,AP$9=$R376),$J377,IF($H377=1,AQ376,""))))))))</f>
        <v/>
      </c>
      <c r="AR377" t="str">
        <f ca="1">IF($E376="","",IF($F377="",AR376,IF(AND($M377=1,AR$9&gt;$B$9),"",IF(AND($M377=1,AR$9&lt;=$B$9),LOOKUP(AR$9,$A$12:$A$111,$B$12:$B$111),IF(AND($H377=-1,AS$9=$R376),"",IF($H377=-1,AS376,IF(AND($H377=1,AQ$9=$R376),$J377,IF($H377=1,AR376,""))))))))</f>
        <v/>
      </c>
      <c r="AS377" t="str">
        <f ca="1">IF($E376="","",IF($F377="",AS376,IF(AND($M377=1,AS$9&gt;$B$9),"",IF(AND($M377=1,AS$9&lt;=$B$9),LOOKUP(AS$9,$A$12:$A$111,$B$12:$B$111),IF(AND($H377=-1,AT$9=$R376),"",IF($H377=-1,AT376,IF(AND($H377=1,AR$9=$R376),$J377,IF($H377=1,AS376,""))))))))</f>
        <v/>
      </c>
      <c r="AT377" t="str">
        <f ca="1">IF($E376="","",IF($F377="",AT376,IF(AND($M377=1,AT$9&gt;$B$9),"",IF(AND($M377=1,AT$9&lt;=$B$9),LOOKUP(AT$9,$A$12:$A$111,$B$12:$B$111),IF(AND($H377=-1,AU$9=$R376),"",IF($H377=-1,AU376,IF(AND($H377=1,AS$9=$R376),$J377,IF($H377=1,AT376,""))))))))</f>
        <v/>
      </c>
      <c r="AU377" t="str">
        <f ca="1">IF($E376="","",IF($F377="",AU376,IF(AND($M377=1,AU$9&gt;$B$9),"",IF(AND($M377=1,AU$9&lt;=$B$9),LOOKUP(AU$9,$A$12:$A$111,$B$12:$B$111),IF(AND($H377=-1,AV$9=$R376),"",IF($H377=-1,AV376,IF(AND($H377=1,AT$9=$R376),$J377,IF($H377=1,AU376,""))))))))</f>
        <v/>
      </c>
      <c r="AV377" t="str">
        <f ca="1">IF($E376="","",IF($F377="",AV376,IF(AND($M377=1,AV$9&gt;$B$9),"",IF(AND($M377=1,AV$9&lt;=$B$9),LOOKUP(AV$9,$A$12:$A$111,$B$12:$B$111),IF(AND($H377=-1,AW$9=$R376),"",IF($H377=-1,AW376,IF(AND($H377=1,AU$9=$R376),$J377,IF($H377=1,AV376,""))))))))</f>
        <v/>
      </c>
      <c r="AW377" t="str">
        <f ca="1">IF($E376="","",IF($F377="",AW376,IF(AND($M377=1,AW$9&gt;$B$9),"",IF(AND($M377=1,AW$9&lt;=$B$9),LOOKUP(AW$9,$A$12:$A$111,$B$12:$B$111),IF(AND($H377=-1,AX$9=$R376),"",IF($H377=-1,AX376,IF(AND($H377=1,AV$9=$R376),$J377,IF($H377=1,AW376,""))))))))</f>
        <v/>
      </c>
      <c r="AX377" t="str">
        <f ca="1">IF($E376="","",IF($F377="",AX376,IF(AND($M377=1,AX$9&gt;$B$9),"",IF(AND($M377=1,AX$9&lt;=$B$9),LOOKUP(AX$9,$A$12:$A$111,$B$12:$B$111),IF(AND($H377=-1,AY$9=$R376),"",IF($H377=-1,AY376,IF(AND($H377=1,AW$9=$R376),$J377,IF($H377=1,AX376,""))))))))</f>
        <v/>
      </c>
      <c r="AY377" t="str">
        <f ca="1">IF($E376="","",IF($F377="",AY376,IF(AND($M377=1,AY$9&gt;$B$9),"",IF(AND($M377=1,AY$9&lt;=$B$9),LOOKUP(AY$9,$A$12:$A$111,$B$12:$B$111),IF(AND($H377=-1,AZ$9=$R376),"",IF($H377=-1,AZ376,IF(AND($H377=1,AX$9=$R376),$J377,IF($H377=1,AY376,""))))))))</f>
        <v/>
      </c>
      <c r="AZ377" t="str">
        <f ca="1">IF($E376="","",IF($F377="",AZ376,IF(AND($M377=1,AZ$9&gt;$B$9),"",IF(AND($M377=1,AZ$9&lt;=$B$9),LOOKUP(AZ$9,$A$12:$A$111,$B$12:$B$111),IF(AND($H377=-1,BA$9=$R376),"",IF($H377=-1,BA376,IF(AND($H377=1,AY$9=$R376),$J377,IF($H377=1,AZ376,""))))))))</f>
        <v/>
      </c>
      <c r="BA377" t="str">
        <f ca="1">IF($E376="","",IF($F377="",BA376,IF(AND($M377=1,BA$9&gt;$B$9),"",IF(AND($M377=1,BA$9&lt;=$B$9),LOOKUP(BA$9,$A$12:$A$111,$B$12:$B$111),IF(AND($H377=-1,BB$9=$R376),"",IF($H377=-1,BB376,IF(AND($H377=1,AZ$9=$R376),$J377,IF($H377=1,BA376,""))))))))</f>
        <v/>
      </c>
      <c r="BB377" t="str">
        <f ca="1">IF($E376="","",IF($F377="",BB376,IF(AND($M377=1,BB$9&gt;$B$9),"",IF(AND($M377=1,BB$9&lt;=$B$9),LOOKUP(BB$9,$A$12:$A$111,$B$12:$B$111),IF(AND($H377=-1,BC$9=$R376),"",IF($H377=-1,BC376,IF(AND($H377=1,BA$9=$R376),$J377,IF($H377=1,BB376,""))))))))</f>
        <v/>
      </c>
      <c r="BC377" t="str">
        <f ca="1">IF($E376="","",IF($F377="",BC376,IF(AND($M377=1,BC$9&gt;$B$9),"",IF(AND($M377=1,BC$9&lt;=$B$9),LOOKUP(BC$9,$A$12:$A$111,$B$12:$B$111),IF(AND($H377=-1,BD$9=$R376),"",IF($H377=-1,BD376,IF(AND($H377=1,BB$9=$R376),$J377,IF($H377=1,BC376,""))))))))</f>
        <v/>
      </c>
      <c r="BD377" t="str">
        <f ca="1">IF($E376="","",IF($F377="",BD376,IF(AND($M377=1,BD$9&gt;$B$9),"",IF(AND($M377=1,BD$9&lt;=$B$9),LOOKUP(BD$9,$A$12:$A$111,$B$12:$B$111),IF(AND($H377=-1,BE$9=$R376),"",IF($H377=-1,BE376,IF(AND($H377=1,BC$9=$R376),$J377,IF($H377=1,BD376,""))))))))</f>
        <v/>
      </c>
      <c r="BE377" t="str">
        <f ca="1">IF($E376="","",IF($F377="",BE376,IF(AND($M377=1,BE$9&gt;$B$9),"",IF(AND($M377=1,BE$9&lt;=$B$9),LOOKUP(BE$9,$A$12:$A$111,$B$12:$B$111),IF(AND($H377=-1,BF$9=$R376),"",IF($H377=-1,BF376,IF(AND($H377=1,BD$9=$R376),$J377,IF($H377=1,BE376,""))))))))</f>
        <v/>
      </c>
      <c r="BF377" t="str">
        <f ca="1">IF($E376="","",IF($F377="",BF376,IF(AND($M377=1,BF$9&gt;$B$9),"",IF(AND($M377=1,BF$9&lt;=$B$9),LOOKUP(BF$9,$A$12:$A$111,$B$12:$B$111),IF(AND($H377=-1,BG$9=$R376),"",IF($H377=-1,BG376,IF(AND($H377=1,BE$9=$R376),$J377,IF($H377=1,BF376,""))))))))</f>
        <v/>
      </c>
      <c r="BG377" t="str">
        <f ca="1">IF($E376="","",IF($F377="",BG376,IF(AND($M377=1,BG$9&gt;$B$9),"",IF(AND($M377=1,BG$9&lt;=$B$9),LOOKUP(BG$9,$A$12:$A$111,$B$12:$B$111),IF(AND($H377=-1,BH$9=$R376),"",IF($H377=-1,BH376,IF(AND($H377=1,BF$9=$R376),$J377,IF($H377=1,BG376,""))))))))</f>
        <v/>
      </c>
      <c r="BH377" t="str">
        <f ca="1">IF($E376="","",IF($F377="",BH376,IF(AND($M377=1,BH$9&gt;$B$9),"",IF(AND($M377=1,BH$9&lt;=$B$9),LOOKUP(BH$9,$A$12:$A$111,$B$12:$B$111),IF(AND($H377=-1,BI$9=$R376),"",IF($H377=-1,BI376,IF(AND($H377=1,BG$9=$R376),$J377,IF($H377=1,BH376,""))))))))</f>
        <v/>
      </c>
      <c r="BI377" t="str">
        <f ca="1">IF($E376="","",IF($F377="",BI376,IF(AND($M377=1,BI$9&gt;$B$9),"",IF(AND($M377=1,BI$9&lt;=$B$9),LOOKUP(BI$9,$A$12:$A$111,$B$12:$B$111),IF(AND($H377=-1,BJ$9=$R376),"",IF($H377=-1,BJ376,IF(AND($H377=1,BH$9=$R376),$J377,IF($H377=1,BI376,""))))))))</f>
        <v/>
      </c>
      <c r="BJ377" t="str">
        <f ca="1">IF($E376="","",IF($F377="",BJ376,IF(AND($M377=1,BJ$9&gt;$B$9),"",IF(AND($M377=1,BJ$9&lt;=$B$9),LOOKUP(BJ$9,$A$12:$A$111,$B$12:$B$111),IF(AND($H377=-1,BK$9=$R376),"",IF($H377=-1,BK376,IF(AND($H377=1,BI$9=$R376),$J377,IF($H377=1,BJ376,""))))))))</f>
        <v/>
      </c>
      <c r="BK377" t="str">
        <f ca="1">IF($E376="","",IF($F377="",BK376,IF(AND($M377=1,BK$9&gt;$B$9),"",IF(AND($M377=1,BK$9&lt;=$B$9),LOOKUP(BK$9,$A$12:$A$111,$B$12:$B$111),IF(AND($H377=-1,BL$9=$R376),"",IF($H377=-1,BL376,IF(AND($H377=1,BJ$9=$R376),$J377,IF($H377=1,BK376,""))))))))</f>
        <v/>
      </c>
      <c r="BL377" t="str">
        <f ca="1">IF($E376="","",IF($F377="",BL376,IF(AND($M377=1,BL$9&gt;$B$9),"",IF(AND($M377=1,BL$9&lt;=$B$9),LOOKUP(BL$9,$A$12:$A$111,$B$12:$B$111),IF(AND($H377=-1,BM$9=$R376),"",IF($H377=-1,BM376,IF(AND($H377=1,BK$9=$R376),$J377,IF($H377=1,BL376,""))))))))</f>
        <v/>
      </c>
      <c r="BM377" t="str">
        <f ca="1">IF($E376="","",IF($F377="",BM376,IF(AND($M377=1,BM$9&gt;$B$9),"",IF(AND($M377=1,BM$9&lt;=$B$9),LOOKUP(BM$9,$A$12:$A$111,$B$12:$B$111),IF(AND($H377=-1,BN$9=$R376),"",IF($H377=-1,BN376,IF(AND($H377=1,BL$9=$R376),$J377,IF($H377=1,BM376,""))))))))</f>
        <v/>
      </c>
      <c r="BN377" t="str">
        <f ca="1">IF($E376="","",IF($F377="",BN376,IF(AND($M377=1,BN$9&gt;$B$9),"",IF(AND($M377=1,BN$9&lt;=$B$9),LOOKUP(BN$9,$A$12:$A$111,$B$12:$B$111),IF(AND($H377=-1,BO$9=$R376),"",IF($H377=-1,BO376,IF(AND($H377=1,BM$9=$R376),$J377,IF($H377=1,BN376,""))))))))</f>
        <v/>
      </c>
      <c r="BO377">
        <f ca="1">IF($E376="","",IF($F377="",BO376,IF(AND($M377=1,BO$9&gt;$B$9),"",IF(AND($M377=1,BO$9&lt;=$B$9),LOOKUP(BO$9,$A$12:$A$111,$B$12:$B$111),IF(AND($H377=-1,BP$9=$R376),"",IF($H377=-1,BP376,IF(AND($H377=1,BN$9=$R376),$J377,IF($H377=1,BO376,""))))))))</f>
        <v>0</v>
      </c>
      <c r="BP377">
        <f ca="1">IF($E376="","",IF($F377="",BP376,IF(AND($M377=1,BP$9&gt;$B$9),"",IF(AND($M377=1,BP$9&lt;=$B$9),LOOKUP(BP$9,$A$12:$A$111,$B$12:$B$111),IF(AND($H377=-1,BQ$9=$R376),"",IF($H377=-1,BQ376,IF(AND($H377=1,BO$9=$R376),$J377,IF($H377=1,BP376,""))))))))</f>
        <v>0</v>
      </c>
    </row>
    <row r="378" spans="4:68" x14ac:dyDescent="0.25">
      <c r="D378" s="4">
        <v>368</v>
      </c>
      <c r="E378" s="1">
        <f t="shared" ca="1" si="48"/>
        <v>1</v>
      </c>
      <c r="F378" t="str">
        <f ca="1">IF(E377="","",IF(AND(B$3="Last",G377="Zero"),F377,IF(B$3="Last",G377,IF(AND(B$3="2nd last",G376="Zero"),F377,IF(B$3="2nd last",G376,IF(AND(B$3="Opposite",G377="Zero"),F377,IF(AND(B$3="Opposite",G377="Red"),"Black",IF(AND(B$3="Opposite",G377="Black"),"Red",IF(AND(B$3="Opposite",G377="Odd"),"Even",IF(AND(B$3="Opposite",G377="Even"),"Odd",IF(AND(B$3="Opposite",G377="High"),"Low",IF(AND(B$3="Opposite",G377="Low"),"High",IF(COUNTIF(Refs!$E$5:$I$6,B$3)=1,RevLab!B$3,"")))))))))))))</f>
        <v>Black</v>
      </c>
      <c r="G378" t="str">
        <f ca="1">IF(E378="","",IF(B$2="Red/Black",LOOKUP(E378,Refs!D:D,Refs!F:F),IF(B$2="High/Low",LOOKUP(E378,Refs!D:D,Refs!H:H),IF(B$2="Odd/Even",LOOKUP(E378,Refs!D:D,Refs!J:J),""))))</f>
        <v>Red</v>
      </c>
      <c r="H378">
        <f t="shared" ca="1" si="49"/>
        <v>-1</v>
      </c>
      <c r="I378">
        <f ca="1">IF(E377="","",IF(F378="","",IF(AND(R377&gt;1,P377+Q377&gt;=$B$4),$B$4,IF(R377=1,P377,P377+Q377))))</f>
        <v>7</v>
      </c>
      <c r="J378">
        <f t="shared" ca="1" si="50"/>
        <v>-7</v>
      </c>
      <c r="K378">
        <f t="shared" ca="1" si="52"/>
        <v>-470</v>
      </c>
      <c r="L378">
        <f t="shared" ca="1" si="53"/>
        <v>86</v>
      </c>
      <c r="M378">
        <f t="shared" ca="1" si="51"/>
        <v>1</v>
      </c>
      <c r="P378">
        <f t="shared" ca="1" si="45"/>
        <v>1</v>
      </c>
      <c r="Q378">
        <f t="shared" ca="1" si="46"/>
        <v>4</v>
      </c>
      <c r="R378" s="2">
        <f t="shared" ca="1" si="47"/>
        <v>4</v>
      </c>
      <c r="S378" s="4">
        <f ca="1">IF(E377="","",IF($F378="",S377,IF($M378=1,LOOKUP(S$9,$A$12:$A$111,$B$12:$B$111),IF(AND($H378=-1,T$9=$R377),"",IF($H378=-1,T377,IF($H378=1,S377))))))</f>
        <v>1</v>
      </c>
      <c r="T378">
        <f ca="1">IF($E377="","",IF($F378="",T377,IF(AND($M378=1,T$9&gt;$B$9),"",IF(AND($M378=1,T$9&lt;=$B$9),LOOKUP(T$9,$A$12:$A$111,$B$12:$B$111),IF(AND($H378=-1,U$9=$R377),"",IF($H378=-1,U377,IF(AND($H378=1,S$9=$R377),$J378,IF($H378=1,T377,""))))))))</f>
        <v>2</v>
      </c>
      <c r="U378">
        <f ca="1">IF($E377="","",IF($F378="",U377,IF(AND($M378=1,U$9&gt;$B$9),"",IF(AND($M378=1,U$9&lt;=$B$9),LOOKUP(U$9,$A$12:$A$111,$B$12:$B$111),IF(AND($H378=-1,V$9=$R377),"",IF($H378=-1,V377,IF(AND($H378=1,T$9=$R377),$J378,IF($H378=1,U377,""))))))))</f>
        <v>3</v>
      </c>
      <c r="V378">
        <f ca="1">IF($E377="","",IF($F378="",V377,IF(AND($M378=1,V$9&gt;$B$9),"",IF(AND($M378=1,V$9&lt;=$B$9),LOOKUP(V$9,$A$12:$A$111,$B$12:$B$111),IF(AND($H378=-1,W$9=$R377),"",IF($H378=-1,W377,IF(AND($H378=1,U$9=$R377),$J378,IF($H378=1,V377,""))))))))</f>
        <v>4</v>
      </c>
      <c r="W378" t="str">
        <f ca="1">IF($E377="","",IF($F378="",W377,IF(AND($M378=1,W$9&gt;$B$9),"",IF(AND($M378=1,W$9&lt;=$B$9),LOOKUP(W$9,$A$12:$A$111,$B$12:$B$111),IF(AND($H378=-1,X$9=$R377),"",IF($H378=-1,X377,IF(AND($H378=1,V$9=$R377),$J378,IF($H378=1,W377,""))))))))</f>
        <v/>
      </c>
      <c r="X378" t="str">
        <f ca="1">IF($E377="","",IF($F378="",X377,IF(AND($M378=1,X$9&gt;$B$9),"",IF(AND($M378=1,X$9&lt;=$B$9),LOOKUP(X$9,$A$12:$A$111,$B$12:$B$111),IF(AND($H378=-1,Y$9=$R377),"",IF($H378=-1,Y377,IF(AND($H378=1,W$9=$R377),$J378,IF($H378=1,X377,""))))))))</f>
        <v/>
      </c>
      <c r="Y378" t="str">
        <f ca="1">IF($E377="","",IF($F378="",Y377,IF(AND($M378=1,Y$9&gt;$B$9),"",IF(AND($M378=1,Y$9&lt;=$B$9),LOOKUP(Y$9,$A$12:$A$111,$B$12:$B$111),IF(AND($H378=-1,Z$9=$R377),"",IF($H378=-1,Z377,IF(AND($H378=1,X$9=$R377),$J378,IF($H378=1,Y377,""))))))))</f>
        <v/>
      </c>
      <c r="Z378" t="str">
        <f ca="1">IF($E377="","",IF($F378="",Z377,IF(AND($M378=1,Z$9&gt;$B$9),"",IF(AND($M378=1,Z$9&lt;=$B$9),LOOKUP(Z$9,$A$12:$A$111,$B$12:$B$111),IF(AND($H378=-1,AA$9=$R377),"",IF($H378=-1,AA377,IF(AND($H378=1,Y$9=$R377),$J378,IF($H378=1,Z377,""))))))))</f>
        <v/>
      </c>
      <c r="AA378" t="str">
        <f ca="1">IF($E377="","",IF($F378="",AA377,IF(AND($M378=1,AA$9&gt;$B$9),"",IF(AND($M378=1,AA$9&lt;=$B$9),LOOKUP(AA$9,$A$12:$A$111,$B$12:$B$111),IF(AND($H378=-1,AB$9=$R377),"",IF($H378=-1,AB377,IF(AND($H378=1,Z$9=$R377),$J378,IF($H378=1,AA377,""))))))))</f>
        <v/>
      </c>
      <c r="AB378" t="str">
        <f ca="1">IF($E377="","",IF($F378="",AB377,IF(AND($M378=1,AB$9&gt;$B$9),"",IF(AND($M378=1,AB$9&lt;=$B$9),LOOKUP(AB$9,$A$12:$A$111,$B$12:$B$111),IF(AND($H378=-1,AC$9=$R377),"",IF($H378=-1,AC377,IF(AND($H378=1,AA$9=$R377),$J378,IF($H378=1,AB377,""))))))))</f>
        <v/>
      </c>
      <c r="AC378" t="str">
        <f ca="1">IF($E377="","",IF($F378="",AC377,IF(AND($M378=1,AC$9&gt;$B$9),"",IF(AND($M378=1,AC$9&lt;=$B$9),LOOKUP(AC$9,$A$12:$A$111,$B$12:$B$111),IF(AND($H378=-1,AD$9=$R377),"",IF($H378=-1,AD377,IF(AND($H378=1,AB$9=$R377),$J378,IF($H378=1,AC377,""))))))))</f>
        <v/>
      </c>
      <c r="AD378" t="str">
        <f ca="1">IF($E377="","",IF($F378="",AD377,IF(AND($M378=1,AD$9&gt;$B$9),"",IF(AND($M378=1,AD$9&lt;=$B$9),LOOKUP(AD$9,$A$12:$A$111,$B$12:$B$111),IF(AND($H378=-1,AE$9=$R377),"",IF($H378=-1,AE377,IF(AND($H378=1,AC$9=$R377),$J378,IF($H378=1,AD377,""))))))))</f>
        <v/>
      </c>
      <c r="AE378" t="str">
        <f ca="1">IF($E377="","",IF($F378="",AE377,IF(AND($M378=1,AE$9&gt;$B$9),"",IF(AND($M378=1,AE$9&lt;=$B$9),LOOKUP(AE$9,$A$12:$A$111,$B$12:$B$111),IF(AND($H378=-1,AF$9=$R377),"",IF($H378=-1,AF377,IF(AND($H378=1,AD$9=$R377),$J378,IF($H378=1,AE377,""))))))))</f>
        <v/>
      </c>
      <c r="AF378" t="str">
        <f ca="1">IF($E377="","",IF($F378="",AF377,IF(AND($M378=1,AF$9&gt;$B$9),"",IF(AND($M378=1,AF$9&lt;=$B$9),LOOKUP(AF$9,$A$12:$A$111,$B$12:$B$111),IF(AND($H378=-1,AG$9=$R377),"",IF($H378=-1,AG377,IF(AND($H378=1,AE$9=$R377),$J378,IF($H378=1,AF377,""))))))))</f>
        <v/>
      </c>
      <c r="AG378" t="str">
        <f ca="1">IF($E377="","",IF($F378="",AG377,IF(AND($M378=1,AG$9&gt;$B$9),"",IF(AND($M378=1,AG$9&lt;=$B$9),LOOKUP(AG$9,$A$12:$A$111,$B$12:$B$111),IF(AND($H378=-1,AH$9=$R377),"",IF($H378=-1,AH377,IF(AND($H378=1,AF$9=$R377),$J378,IF($H378=1,AG377,""))))))))</f>
        <v/>
      </c>
      <c r="AH378" t="str">
        <f ca="1">IF($E377="","",IF($F378="",AH377,IF(AND($M378=1,AH$9&gt;$B$9),"",IF(AND($M378=1,AH$9&lt;=$B$9),LOOKUP(AH$9,$A$12:$A$111,$B$12:$B$111),IF(AND($H378=-1,AI$9=$R377),"",IF($H378=-1,AI377,IF(AND($H378=1,AG$9=$R377),$J378,IF($H378=1,AH377,""))))))))</f>
        <v/>
      </c>
      <c r="AI378" t="str">
        <f ca="1">IF($E377="","",IF($F378="",AI377,IF(AND($M378=1,AI$9&gt;$B$9),"",IF(AND($M378=1,AI$9&lt;=$B$9),LOOKUP(AI$9,$A$12:$A$111,$B$12:$B$111),IF(AND($H378=-1,AJ$9=$R377),"",IF($H378=-1,AJ377,IF(AND($H378=1,AH$9=$R377),$J378,IF($H378=1,AI377,""))))))))</f>
        <v/>
      </c>
      <c r="AJ378" t="str">
        <f ca="1">IF($E377="","",IF($F378="",AJ377,IF(AND($M378=1,AJ$9&gt;$B$9),"",IF(AND($M378=1,AJ$9&lt;=$B$9),LOOKUP(AJ$9,$A$12:$A$111,$B$12:$B$111),IF(AND($H378=-1,AK$9=$R377),"",IF($H378=-1,AK377,IF(AND($H378=1,AI$9=$R377),$J378,IF($H378=1,AJ377,""))))))))</f>
        <v/>
      </c>
      <c r="AK378" t="str">
        <f ca="1">IF($E377="","",IF($F378="",AK377,IF(AND($M378=1,AK$9&gt;$B$9),"",IF(AND($M378=1,AK$9&lt;=$B$9),LOOKUP(AK$9,$A$12:$A$111,$B$12:$B$111),IF(AND($H378=-1,AL$9=$R377),"",IF($H378=-1,AL377,IF(AND($H378=1,AJ$9=$R377),$J378,IF($H378=1,AK377,""))))))))</f>
        <v/>
      </c>
      <c r="AL378" t="str">
        <f ca="1">IF($E377="","",IF($F378="",AL377,IF(AND($M378=1,AL$9&gt;$B$9),"",IF(AND($M378=1,AL$9&lt;=$B$9),LOOKUP(AL$9,$A$12:$A$111,$B$12:$B$111),IF(AND($H378=-1,AM$9=$R377),"",IF($H378=-1,AM377,IF(AND($H378=1,AK$9=$R377),$J378,IF($H378=1,AL377,""))))))))</f>
        <v/>
      </c>
      <c r="AM378" t="str">
        <f ca="1">IF($E377="","",IF($F378="",AM377,IF(AND($M378=1,AM$9&gt;$B$9),"",IF(AND($M378=1,AM$9&lt;=$B$9),LOOKUP(AM$9,$A$12:$A$111,$B$12:$B$111),IF(AND($H378=-1,AN$9=$R377),"",IF($H378=-1,AN377,IF(AND($H378=1,AL$9=$R377),$J378,IF($H378=1,AM377,""))))))))</f>
        <v/>
      </c>
      <c r="AN378" t="str">
        <f ca="1">IF($E377="","",IF($F378="",AN377,IF(AND($M378=1,AN$9&gt;$B$9),"",IF(AND($M378=1,AN$9&lt;=$B$9),LOOKUP(AN$9,$A$12:$A$111,$B$12:$B$111),IF(AND($H378=-1,AO$9=$R377),"",IF($H378=-1,AO377,IF(AND($H378=1,AM$9=$R377),$J378,IF($H378=1,AN377,""))))))))</f>
        <v/>
      </c>
      <c r="AO378" t="str">
        <f ca="1">IF($E377="","",IF($F378="",AO377,IF(AND($M378=1,AO$9&gt;$B$9),"",IF(AND($M378=1,AO$9&lt;=$B$9),LOOKUP(AO$9,$A$12:$A$111,$B$12:$B$111),IF(AND($H378=-1,AP$9=$R377),"",IF($H378=-1,AP377,IF(AND($H378=1,AN$9=$R377),$J378,IF($H378=1,AO377,""))))))))</f>
        <v/>
      </c>
      <c r="AP378" t="str">
        <f ca="1">IF($E377="","",IF($F378="",AP377,IF(AND($M378=1,AP$9&gt;$B$9),"",IF(AND($M378=1,AP$9&lt;=$B$9),LOOKUP(AP$9,$A$12:$A$111,$B$12:$B$111),IF(AND($H378=-1,AQ$9=$R377),"",IF($H378=-1,AQ377,IF(AND($H378=1,AO$9=$R377),$J378,IF($H378=1,AP377,""))))))))</f>
        <v/>
      </c>
      <c r="AQ378" t="str">
        <f ca="1">IF($E377="","",IF($F378="",AQ377,IF(AND($M378=1,AQ$9&gt;$B$9),"",IF(AND($M378=1,AQ$9&lt;=$B$9),LOOKUP(AQ$9,$A$12:$A$111,$B$12:$B$111),IF(AND($H378=-1,AR$9=$R377),"",IF($H378=-1,AR377,IF(AND($H378=1,AP$9=$R377),$J378,IF($H378=1,AQ377,""))))))))</f>
        <v/>
      </c>
      <c r="AR378" t="str">
        <f ca="1">IF($E377="","",IF($F378="",AR377,IF(AND($M378=1,AR$9&gt;$B$9),"",IF(AND($M378=1,AR$9&lt;=$B$9),LOOKUP(AR$9,$A$12:$A$111,$B$12:$B$111),IF(AND($H378=-1,AS$9=$R377),"",IF($H378=-1,AS377,IF(AND($H378=1,AQ$9=$R377),$J378,IF($H378=1,AR377,""))))))))</f>
        <v/>
      </c>
      <c r="AS378" t="str">
        <f ca="1">IF($E377="","",IF($F378="",AS377,IF(AND($M378=1,AS$9&gt;$B$9),"",IF(AND($M378=1,AS$9&lt;=$B$9),LOOKUP(AS$9,$A$12:$A$111,$B$12:$B$111),IF(AND($H378=-1,AT$9=$R377),"",IF($H378=-1,AT377,IF(AND($H378=1,AR$9=$R377),$J378,IF($H378=1,AS377,""))))))))</f>
        <v/>
      </c>
      <c r="AT378" t="str">
        <f ca="1">IF($E377="","",IF($F378="",AT377,IF(AND($M378=1,AT$9&gt;$B$9),"",IF(AND($M378=1,AT$9&lt;=$B$9),LOOKUP(AT$9,$A$12:$A$111,$B$12:$B$111),IF(AND($H378=-1,AU$9=$R377),"",IF($H378=-1,AU377,IF(AND($H378=1,AS$9=$R377),$J378,IF($H378=1,AT377,""))))))))</f>
        <v/>
      </c>
      <c r="AU378" t="str">
        <f ca="1">IF($E377="","",IF($F378="",AU377,IF(AND($M378=1,AU$9&gt;$B$9),"",IF(AND($M378=1,AU$9&lt;=$B$9),LOOKUP(AU$9,$A$12:$A$111,$B$12:$B$111),IF(AND($H378=-1,AV$9=$R377),"",IF($H378=-1,AV377,IF(AND($H378=1,AT$9=$R377),$J378,IF($H378=1,AU377,""))))))))</f>
        <v/>
      </c>
      <c r="AV378" t="str">
        <f ca="1">IF($E377="","",IF($F378="",AV377,IF(AND($M378=1,AV$9&gt;$B$9),"",IF(AND($M378=1,AV$9&lt;=$B$9),LOOKUP(AV$9,$A$12:$A$111,$B$12:$B$111),IF(AND($H378=-1,AW$9=$R377),"",IF($H378=-1,AW377,IF(AND($H378=1,AU$9=$R377),$J378,IF($H378=1,AV377,""))))))))</f>
        <v/>
      </c>
      <c r="AW378" t="str">
        <f ca="1">IF($E377="","",IF($F378="",AW377,IF(AND($M378=1,AW$9&gt;$B$9),"",IF(AND($M378=1,AW$9&lt;=$B$9),LOOKUP(AW$9,$A$12:$A$111,$B$12:$B$111),IF(AND($H378=-1,AX$9=$R377),"",IF($H378=-1,AX377,IF(AND($H378=1,AV$9=$R377),$J378,IF($H378=1,AW377,""))))))))</f>
        <v/>
      </c>
      <c r="AX378" t="str">
        <f ca="1">IF($E377="","",IF($F378="",AX377,IF(AND($M378=1,AX$9&gt;$B$9),"",IF(AND($M378=1,AX$9&lt;=$B$9),LOOKUP(AX$9,$A$12:$A$111,$B$12:$B$111),IF(AND($H378=-1,AY$9=$R377),"",IF($H378=-1,AY377,IF(AND($H378=1,AW$9=$R377),$J378,IF($H378=1,AX377,""))))))))</f>
        <v/>
      </c>
      <c r="AY378" t="str">
        <f ca="1">IF($E377="","",IF($F378="",AY377,IF(AND($M378=1,AY$9&gt;$B$9),"",IF(AND($M378=1,AY$9&lt;=$B$9),LOOKUP(AY$9,$A$12:$A$111,$B$12:$B$111),IF(AND($H378=-1,AZ$9=$R377),"",IF($H378=-1,AZ377,IF(AND($H378=1,AX$9=$R377),$J378,IF($H378=1,AY377,""))))))))</f>
        <v/>
      </c>
      <c r="AZ378" t="str">
        <f ca="1">IF($E377="","",IF($F378="",AZ377,IF(AND($M378=1,AZ$9&gt;$B$9),"",IF(AND($M378=1,AZ$9&lt;=$B$9),LOOKUP(AZ$9,$A$12:$A$111,$B$12:$B$111),IF(AND($H378=-1,BA$9=$R377),"",IF($H378=-1,BA377,IF(AND($H378=1,AY$9=$R377),$J378,IF($H378=1,AZ377,""))))))))</f>
        <v/>
      </c>
      <c r="BA378" t="str">
        <f ca="1">IF($E377="","",IF($F378="",BA377,IF(AND($M378=1,BA$9&gt;$B$9),"",IF(AND($M378=1,BA$9&lt;=$B$9),LOOKUP(BA$9,$A$12:$A$111,$B$12:$B$111),IF(AND($H378=-1,BB$9=$R377),"",IF($H378=-1,BB377,IF(AND($H378=1,AZ$9=$R377),$J378,IF($H378=1,BA377,""))))))))</f>
        <v/>
      </c>
      <c r="BB378" t="str">
        <f ca="1">IF($E377="","",IF($F378="",BB377,IF(AND($M378=1,BB$9&gt;$B$9),"",IF(AND($M378=1,BB$9&lt;=$B$9),LOOKUP(BB$9,$A$12:$A$111,$B$12:$B$111),IF(AND($H378=-1,BC$9=$R377),"",IF($H378=-1,BC377,IF(AND($H378=1,BA$9=$R377),$J378,IF($H378=1,BB377,""))))))))</f>
        <v/>
      </c>
      <c r="BC378" t="str">
        <f ca="1">IF($E377="","",IF($F378="",BC377,IF(AND($M378=1,BC$9&gt;$B$9),"",IF(AND($M378=1,BC$9&lt;=$B$9),LOOKUP(BC$9,$A$12:$A$111,$B$12:$B$111),IF(AND($H378=-1,BD$9=$R377),"",IF($H378=-1,BD377,IF(AND($H378=1,BB$9=$R377),$J378,IF($H378=1,BC377,""))))))))</f>
        <v/>
      </c>
      <c r="BD378" t="str">
        <f ca="1">IF($E377="","",IF($F378="",BD377,IF(AND($M378=1,BD$9&gt;$B$9),"",IF(AND($M378=1,BD$9&lt;=$B$9),LOOKUP(BD$9,$A$12:$A$111,$B$12:$B$111),IF(AND($H378=-1,BE$9=$R377),"",IF($H378=-1,BE377,IF(AND($H378=1,BC$9=$R377),$J378,IF($H378=1,BD377,""))))))))</f>
        <v/>
      </c>
      <c r="BE378" t="str">
        <f ca="1">IF($E377="","",IF($F378="",BE377,IF(AND($M378=1,BE$9&gt;$B$9),"",IF(AND($M378=1,BE$9&lt;=$B$9),LOOKUP(BE$9,$A$12:$A$111,$B$12:$B$111),IF(AND($H378=-1,BF$9=$R377),"",IF($H378=-1,BF377,IF(AND($H378=1,BD$9=$R377),$J378,IF($H378=1,BE377,""))))))))</f>
        <v/>
      </c>
      <c r="BF378" t="str">
        <f ca="1">IF($E377="","",IF($F378="",BF377,IF(AND($M378=1,BF$9&gt;$B$9),"",IF(AND($M378=1,BF$9&lt;=$B$9),LOOKUP(BF$9,$A$12:$A$111,$B$12:$B$111),IF(AND($H378=-1,BG$9=$R377),"",IF($H378=-1,BG377,IF(AND($H378=1,BE$9=$R377),$J378,IF($H378=1,BF377,""))))))))</f>
        <v/>
      </c>
      <c r="BG378" t="str">
        <f ca="1">IF($E377="","",IF($F378="",BG377,IF(AND($M378=1,BG$9&gt;$B$9),"",IF(AND($M378=1,BG$9&lt;=$B$9),LOOKUP(BG$9,$A$12:$A$111,$B$12:$B$111),IF(AND($H378=-1,BH$9=$R377),"",IF($H378=-1,BH377,IF(AND($H378=1,BF$9=$R377),$J378,IF($H378=1,BG377,""))))))))</f>
        <v/>
      </c>
      <c r="BH378" t="str">
        <f ca="1">IF($E377="","",IF($F378="",BH377,IF(AND($M378=1,BH$9&gt;$B$9),"",IF(AND($M378=1,BH$9&lt;=$B$9),LOOKUP(BH$9,$A$12:$A$111,$B$12:$B$111),IF(AND($H378=-1,BI$9=$R377),"",IF($H378=-1,BI377,IF(AND($H378=1,BG$9=$R377),$J378,IF($H378=1,BH377,""))))))))</f>
        <v/>
      </c>
      <c r="BI378" t="str">
        <f ca="1">IF($E377="","",IF($F378="",BI377,IF(AND($M378=1,BI$9&gt;$B$9),"",IF(AND($M378=1,BI$9&lt;=$B$9),LOOKUP(BI$9,$A$12:$A$111,$B$12:$B$111),IF(AND($H378=-1,BJ$9=$R377),"",IF($H378=-1,BJ377,IF(AND($H378=1,BH$9=$R377),$J378,IF($H378=1,BI377,""))))))))</f>
        <v/>
      </c>
      <c r="BJ378" t="str">
        <f ca="1">IF($E377="","",IF($F378="",BJ377,IF(AND($M378=1,BJ$9&gt;$B$9),"",IF(AND($M378=1,BJ$9&lt;=$B$9),LOOKUP(BJ$9,$A$12:$A$111,$B$12:$B$111),IF(AND($H378=-1,BK$9=$R377),"",IF($H378=-1,BK377,IF(AND($H378=1,BI$9=$R377),$J378,IF($H378=1,BJ377,""))))))))</f>
        <v/>
      </c>
      <c r="BK378" t="str">
        <f ca="1">IF($E377="","",IF($F378="",BK377,IF(AND($M378=1,BK$9&gt;$B$9),"",IF(AND($M378=1,BK$9&lt;=$B$9),LOOKUP(BK$9,$A$12:$A$111,$B$12:$B$111),IF(AND($H378=-1,BL$9=$R377),"",IF($H378=-1,BL377,IF(AND($H378=1,BJ$9=$R377),$J378,IF($H378=1,BK377,""))))))))</f>
        <v/>
      </c>
      <c r="BL378" t="str">
        <f ca="1">IF($E377="","",IF($F378="",BL377,IF(AND($M378=1,BL$9&gt;$B$9),"",IF(AND($M378=1,BL$9&lt;=$B$9),LOOKUP(BL$9,$A$12:$A$111,$B$12:$B$111),IF(AND($H378=-1,BM$9=$R377),"",IF($H378=-1,BM377,IF(AND($H378=1,BK$9=$R377),$J378,IF($H378=1,BL377,""))))))))</f>
        <v/>
      </c>
      <c r="BM378" t="str">
        <f ca="1">IF($E377="","",IF($F378="",BM377,IF(AND($M378=1,BM$9&gt;$B$9),"",IF(AND($M378=1,BM$9&lt;=$B$9),LOOKUP(BM$9,$A$12:$A$111,$B$12:$B$111),IF(AND($H378=-1,BN$9=$R377),"",IF($H378=-1,BN377,IF(AND($H378=1,BL$9=$R377),$J378,IF($H378=1,BM377,""))))))))</f>
        <v/>
      </c>
      <c r="BN378" t="str">
        <f ca="1">IF($E377="","",IF($F378="",BN377,IF(AND($M378=1,BN$9&gt;$B$9),"",IF(AND($M378=1,BN$9&lt;=$B$9),LOOKUP(BN$9,$A$12:$A$111,$B$12:$B$111),IF(AND($H378=-1,BO$9=$R377),"",IF($H378=-1,BO377,IF(AND($H378=1,BM$9=$R377),$J378,IF($H378=1,BN377,""))))))))</f>
        <v/>
      </c>
      <c r="BO378" t="str">
        <f ca="1">IF($E377="","",IF($F378="",BO377,IF(AND($M378=1,BO$9&gt;$B$9),"",IF(AND($M378=1,BO$9&lt;=$B$9),LOOKUP(BO$9,$A$12:$A$111,$B$12:$B$111),IF(AND($H378=-1,BP$9=$R377),"",IF($H378=-1,BP377,IF(AND($H378=1,BN$9=$R377),$J378,IF($H378=1,BO377,""))))))))</f>
        <v/>
      </c>
      <c r="BP378" t="str">
        <f ca="1">IF($E377="","",IF($F378="",BP377,IF(AND($M378=1,BP$9&gt;$B$9),"",IF(AND($M378=1,BP$9&lt;=$B$9),LOOKUP(BP$9,$A$12:$A$111,$B$12:$B$111),IF(AND($H378=-1,BQ$9=$R377),"",IF($H378=-1,BQ377,IF(AND($H378=1,BO$9=$R377),$J378,IF($H378=1,BP377,""))))))))</f>
        <v/>
      </c>
    </row>
    <row r="379" spans="4:68" x14ac:dyDescent="0.25">
      <c r="D379" s="4">
        <v>369</v>
      </c>
      <c r="E379" s="1">
        <f t="shared" ca="1" si="48"/>
        <v>32</v>
      </c>
      <c r="F379" t="str">
        <f ca="1">IF(E378="","",IF(AND(B$3="Last",G378="Zero"),F378,IF(B$3="Last",G378,IF(AND(B$3="2nd last",G377="Zero"),F378,IF(B$3="2nd last",G377,IF(AND(B$3="Opposite",G378="Zero"),F378,IF(AND(B$3="Opposite",G378="Red"),"Black",IF(AND(B$3="Opposite",G378="Black"),"Red",IF(AND(B$3="Opposite",G378="Odd"),"Even",IF(AND(B$3="Opposite",G378="Even"),"Odd",IF(AND(B$3="Opposite",G378="High"),"Low",IF(AND(B$3="Opposite",G378="Low"),"High",IF(COUNTIF(Refs!$E$5:$I$6,B$3)=1,RevLab!B$3,"")))))))))))))</f>
        <v>Black</v>
      </c>
      <c r="G379" t="str">
        <f ca="1">IF(E379="","",IF(B$2="Red/Black",LOOKUP(E379,Refs!D:D,Refs!F:F),IF(B$2="High/Low",LOOKUP(E379,Refs!D:D,Refs!H:H),IF(B$2="Odd/Even",LOOKUP(E379,Refs!D:D,Refs!J:J),""))))</f>
        <v>Red</v>
      </c>
      <c r="H379">
        <f t="shared" ca="1" si="49"/>
        <v>-1</v>
      </c>
      <c r="I379">
        <f ca="1">IF(E378="","",IF(F379="","",IF(AND(R378&gt;1,P378+Q378&gt;=$B$4),$B$4,IF(R378=1,P378,P378+Q378))))</f>
        <v>5</v>
      </c>
      <c r="J379">
        <f t="shared" ca="1" si="50"/>
        <v>-5</v>
      </c>
      <c r="K379">
        <f t="shared" ca="1" si="52"/>
        <v>-475</v>
      </c>
      <c r="L379">
        <f t="shared" ca="1" si="53"/>
        <v>86</v>
      </c>
      <c r="M379">
        <f t="shared" ca="1" si="51"/>
        <v>0</v>
      </c>
      <c r="P379">
        <f t="shared" ca="1" si="45"/>
        <v>2</v>
      </c>
      <c r="Q379">
        <f t="shared" ca="1" si="46"/>
        <v>3</v>
      </c>
      <c r="R379" s="2">
        <f t="shared" ca="1" si="47"/>
        <v>2</v>
      </c>
      <c r="S379" s="4">
        <f ca="1">IF(E378="","",IF($F379="",S378,IF($M379=1,LOOKUP(S$9,$A$12:$A$111,$B$12:$B$111),IF(AND($H379=-1,T$9=$R378),"",IF($H379=-1,T378,IF($H379=1,S378))))))</f>
        <v>2</v>
      </c>
      <c r="T379">
        <f ca="1">IF($E378="","",IF($F379="",T378,IF(AND($M379=1,T$9&gt;$B$9),"",IF(AND($M379=1,T$9&lt;=$B$9),LOOKUP(T$9,$A$12:$A$111,$B$12:$B$111),IF(AND($H379=-1,U$9=$R378),"",IF($H379=-1,U378,IF(AND($H379=1,S$9=$R378),$J379,IF($H379=1,T378,""))))))))</f>
        <v>3</v>
      </c>
      <c r="U379" t="str">
        <f ca="1">IF($E378="","",IF($F379="",U378,IF(AND($M379=1,U$9&gt;$B$9),"",IF(AND($M379=1,U$9&lt;=$B$9),LOOKUP(U$9,$A$12:$A$111,$B$12:$B$111),IF(AND($H379=-1,V$9=$R378),"",IF($H379=-1,V378,IF(AND($H379=1,T$9=$R378),$J379,IF($H379=1,U378,""))))))))</f>
        <v/>
      </c>
      <c r="V379" t="str">
        <f ca="1">IF($E378="","",IF($F379="",V378,IF(AND($M379=1,V$9&gt;$B$9),"",IF(AND($M379=1,V$9&lt;=$B$9),LOOKUP(V$9,$A$12:$A$111,$B$12:$B$111),IF(AND($H379=-1,W$9=$R378),"",IF($H379=-1,W378,IF(AND($H379=1,U$9=$R378),$J379,IF($H379=1,V378,""))))))))</f>
        <v/>
      </c>
      <c r="W379" t="str">
        <f ca="1">IF($E378="","",IF($F379="",W378,IF(AND($M379=1,W$9&gt;$B$9),"",IF(AND($M379=1,W$9&lt;=$B$9),LOOKUP(W$9,$A$12:$A$111,$B$12:$B$111),IF(AND($H379=-1,X$9=$R378),"",IF($H379=-1,X378,IF(AND($H379=1,V$9=$R378),$J379,IF($H379=1,W378,""))))))))</f>
        <v/>
      </c>
      <c r="X379" t="str">
        <f ca="1">IF($E378="","",IF($F379="",X378,IF(AND($M379=1,X$9&gt;$B$9),"",IF(AND($M379=1,X$9&lt;=$B$9),LOOKUP(X$9,$A$12:$A$111,$B$12:$B$111),IF(AND($H379=-1,Y$9=$R378),"",IF($H379=-1,Y378,IF(AND($H379=1,W$9=$R378),$J379,IF($H379=1,X378,""))))))))</f>
        <v/>
      </c>
      <c r="Y379" t="str">
        <f ca="1">IF($E378="","",IF($F379="",Y378,IF(AND($M379=1,Y$9&gt;$B$9),"",IF(AND($M379=1,Y$9&lt;=$B$9),LOOKUP(Y$9,$A$12:$A$111,$B$12:$B$111),IF(AND($H379=-1,Z$9=$R378),"",IF($H379=-1,Z378,IF(AND($H379=1,X$9=$R378),$J379,IF($H379=1,Y378,""))))))))</f>
        <v/>
      </c>
      <c r="Z379" t="str">
        <f ca="1">IF($E378="","",IF($F379="",Z378,IF(AND($M379=1,Z$9&gt;$B$9),"",IF(AND($M379=1,Z$9&lt;=$B$9),LOOKUP(Z$9,$A$12:$A$111,$B$12:$B$111),IF(AND($H379=-1,AA$9=$R378),"",IF($H379=-1,AA378,IF(AND($H379=1,Y$9=$R378),$J379,IF($H379=1,Z378,""))))))))</f>
        <v/>
      </c>
      <c r="AA379" t="str">
        <f ca="1">IF($E378="","",IF($F379="",AA378,IF(AND($M379=1,AA$9&gt;$B$9),"",IF(AND($M379=1,AA$9&lt;=$B$9),LOOKUP(AA$9,$A$12:$A$111,$B$12:$B$111),IF(AND($H379=-1,AB$9=$R378),"",IF($H379=-1,AB378,IF(AND($H379=1,Z$9=$R378),$J379,IF($H379=1,AA378,""))))))))</f>
        <v/>
      </c>
      <c r="AB379" t="str">
        <f ca="1">IF($E378="","",IF($F379="",AB378,IF(AND($M379=1,AB$9&gt;$B$9),"",IF(AND($M379=1,AB$9&lt;=$B$9),LOOKUP(AB$9,$A$12:$A$111,$B$12:$B$111),IF(AND($H379=-1,AC$9=$R378),"",IF($H379=-1,AC378,IF(AND($H379=1,AA$9=$R378),$J379,IF($H379=1,AB378,""))))))))</f>
        <v/>
      </c>
      <c r="AC379" t="str">
        <f ca="1">IF($E378="","",IF($F379="",AC378,IF(AND($M379=1,AC$9&gt;$B$9),"",IF(AND($M379=1,AC$9&lt;=$B$9),LOOKUP(AC$9,$A$12:$A$111,$B$12:$B$111),IF(AND($H379=-1,AD$9=$R378),"",IF($H379=-1,AD378,IF(AND($H379=1,AB$9=$R378),$J379,IF($H379=1,AC378,""))))))))</f>
        <v/>
      </c>
      <c r="AD379" t="str">
        <f ca="1">IF($E378="","",IF($F379="",AD378,IF(AND($M379=1,AD$9&gt;$B$9),"",IF(AND($M379=1,AD$9&lt;=$B$9),LOOKUP(AD$9,$A$12:$A$111,$B$12:$B$111),IF(AND($H379=-1,AE$9=$R378),"",IF($H379=-1,AE378,IF(AND($H379=1,AC$9=$R378),$J379,IF($H379=1,AD378,""))))))))</f>
        <v/>
      </c>
      <c r="AE379" t="str">
        <f ca="1">IF($E378="","",IF($F379="",AE378,IF(AND($M379=1,AE$9&gt;$B$9),"",IF(AND($M379=1,AE$9&lt;=$B$9),LOOKUP(AE$9,$A$12:$A$111,$B$12:$B$111),IF(AND($H379=-1,AF$9=$R378),"",IF($H379=-1,AF378,IF(AND($H379=1,AD$9=$R378),$J379,IF($H379=1,AE378,""))))))))</f>
        <v/>
      </c>
      <c r="AF379" t="str">
        <f ca="1">IF($E378="","",IF($F379="",AF378,IF(AND($M379=1,AF$9&gt;$B$9),"",IF(AND($M379=1,AF$9&lt;=$B$9),LOOKUP(AF$9,$A$12:$A$111,$B$12:$B$111),IF(AND($H379=-1,AG$9=$R378),"",IF($H379=-1,AG378,IF(AND($H379=1,AE$9=$R378),$J379,IF($H379=1,AF378,""))))))))</f>
        <v/>
      </c>
      <c r="AG379" t="str">
        <f ca="1">IF($E378="","",IF($F379="",AG378,IF(AND($M379=1,AG$9&gt;$B$9),"",IF(AND($M379=1,AG$9&lt;=$B$9),LOOKUP(AG$9,$A$12:$A$111,$B$12:$B$111),IF(AND($H379=-1,AH$9=$R378),"",IF($H379=-1,AH378,IF(AND($H379=1,AF$9=$R378),$J379,IF($H379=1,AG378,""))))))))</f>
        <v/>
      </c>
      <c r="AH379" t="str">
        <f ca="1">IF($E378="","",IF($F379="",AH378,IF(AND($M379=1,AH$9&gt;$B$9),"",IF(AND($M379=1,AH$9&lt;=$B$9),LOOKUP(AH$9,$A$12:$A$111,$B$12:$B$111),IF(AND($H379=-1,AI$9=$R378),"",IF($H379=-1,AI378,IF(AND($H379=1,AG$9=$R378),$J379,IF($H379=1,AH378,""))))))))</f>
        <v/>
      </c>
      <c r="AI379" t="str">
        <f ca="1">IF($E378="","",IF($F379="",AI378,IF(AND($M379=1,AI$9&gt;$B$9),"",IF(AND($M379=1,AI$9&lt;=$B$9),LOOKUP(AI$9,$A$12:$A$111,$B$12:$B$111),IF(AND($H379=-1,AJ$9=$R378),"",IF($H379=-1,AJ378,IF(AND($H379=1,AH$9=$R378),$J379,IF($H379=1,AI378,""))))))))</f>
        <v/>
      </c>
      <c r="AJ379" t="str">
        <f ca="1">IF($E378="","",IF($F379="",AJ378,IF(AND($M379=1,AJ$9&gt;$B$9),"",IF(AND($M379=1,AJ$9&lt;=$B$9),LOOKUP(AJ$9,$A$12:$A$111,$B$12:$B$111),IF(AND($H379=-1,AK$9=$R378),"",IF($H379=-1,AK378,IF(AND($H379=1,AI$9=$R378),$J379,IF($H379=1,AJ378,""))))))))</f>
        <v/>
      </c>
      <c r="AK379" t="str">
        <f ca="1">IF($E378="","",IF($F379="",AK378,IF(AND($M379=1,AK$9&gt;$B$9),"",IF(AND($M379=1,AK$9&lt;=$B$9),LOOKUP(AK$9,$A$12:$A$111,$B$12:$B$111),IF(AND($H379=-1,AL$9=$R378),"",IF($H379=-1,AL378,IF(AND($H379=1,AJ$9=$R378),$J379,IF($H379=1,AK378,""))))))))</f>
        <v/>
      </c>
      <c r="AL379" t="str">
        <f ca="1">IF($E378="","",IF($F379="",AL378,IF(AND($M379=1,AL$9&gt;$B$9),"",IF(AND($M379=1,AL$9&lt;=$B$9),LOOKUP(AL$9,$A$12:$A$111,$B$12:$B$111),IF(AND($H379=-1,AM$9=$R378),"",IF($H379=-1,AM378,IF(AND($H379=1,AK$9=$R378),$J379,IF($H379=1,AL378,""))))))))</f>
        <v/>
      </c>
      <c r="AM379" t="str">
        <f ca="1">IF($E378="","",IF($F379="",AM378,IF(AND($M379=1,AM$9&gt;$B$9),"",IF(AND($M379=1,AM$9&lt;=$B$9),LOOKUP(AM$9,$A$12:$A$111,$B$12:$B$111),IF(AND($H379=-1,AN$9=$R378),"",IF($H379=-1,AN378,IF(AND($H379=1,AL$9=$R378),$J379,IF($H379=1,AM378,""))))))))</f>
        <v/>
      </c>
      <c r="AN379" t="str">
        <f ca="1">IF($E378="","",IF($F379="",AN378,IF(AND($M379=1,AN$9&gt;$B$9),"",IF(AND($M379=1,AN$9&lt;=$B$9),LOOKUP(AN$9,$A$12:$A$111,$B$12:$B$111),IF(AND($H379=-1,AO$9=$R378),"",IF($H379=-1,AO378,IF(AND($H379=1,AM$9=$R378),$J379,IF($H379=1,AN378,""))))))))</f>
        <v/>
      </c>
      <c r="AO379" t="str">
        <f ca="1">IF($E378="","",IF($F379="",AO378,IF(AND($M379=1,AO$9&gt;$B$9),"",IF(AND($M379=1,AO$9&lt;=$B$9),LOOKUP(AO$9,$A$12:$A$111,$B$12:$B$111),IF(AND($H379=-1,AP$9=$R378),"",IF($H379=-1,AP378,IF(AND($H379=1,AN$9=$R378),$J379,IF($H379=1,AO378,""))))))))</f>
        <v/>
      </c>
      <c r="AP379" t="str">
        <f ca="1">IF($E378="","",IF($F379="",AP378,IF(AND($M379=1,AP$9&gt;$B$9),"",IF(AND($M379=1,AP$9&lt;=$B$9),LOOKUP(AP$9,$A$12:$A$111,$B$12:$B$111),IF(AND($H379=-1,AQ$9=$R378),"",IF($H379=-1,AQ378,IF(AND($H379=1,AO$9=$R378),$J379,IF($H379=1,AP378,""))))))))</f>
        <v/>
      </c>
      <c r="AQ379" t="str">
        <f ca="1">IF($E378="","",IF($F379="",AQ378,IF(AND($M379=1,AQ$9&gt;$B$9),"",IF(AND($M379=1,AQ$9&lt;=$B$9),LOOKUP(AQ$9,$A$12:$A$111,$B$12:$B$111),IF(AND($H379=-1,AR$9=$R378),"",IF($H379=-1,AR378,IF(AND($H379=1,AP$9=$R378),$J379,IF($H379=1,AQ378,""))))))))</f>
        <v/>
      </c>
      <c r="AR379" t="str">
        <f ca="1">IF($E378="","",IF($F379="",AR378,IF(AND($M379=1,AR$9&gt;$B$9),"",IF(AND($M379=1,AR$9&lt;=$B$9),LOOKUP(AR$9,$A$12:$A$111,$B$12:$B$111),IF(AND($H379=-1,AS$9=$R378),"",IF($H379=-1,AS378,IF(AND($H379=1,AQ$9=$R378),$J379,IF($H379=1,AR378,""))))))))</f>
        <v/>
      </c>
      <c r="AS379" t="str">
        <f ca="1">IF($E378="","",IF($F379="",AS378,IF(AND($M379=1,AS$9&gt;$B$9),"",IF(AND($M379=1,AS$9&lt;=$B$9),LOOKUP(AS$9,$A$12:$A$111,$B$12:$B$111),IF(AND($H379=-1,AT$9=$R378),"",IF($H379=-1,AT378,IF(AND($H379=1,AR$9=$R378),$J379,IF($H379=1,AS378,""))))))))</f>
        <v/>
      </c>
      <c r="AT379" t="str">
        <f ca="1">IF($E378="","",IF($F379="",AT378,IF(AND($M379=1,AT$9&gt;$B$9),"",IF(AND($M379=1,AT$9&lt;=$B$9),LOOKUP(AT$9,$A$12:$A$111,$B$12:$B$111),IF(AND($H379=-1,AU$9=$R378),"",IF($H379=-1,AU378,IF(AND($H379=1,AS$9=$R378),$J379,IF($H379=1,AT378,""))))))))</f>
        <v/>
      </c>
      <c r="AU379" t="str">
        <f ca="1">IF($E378="","",IF($F379="",AU378,IF(AND($M379=1,AU$9&gt;$B$9),"",IF(AND($M379=1,AU$9&lt;=$B$9),LOOKUP(AU$9,$A$12:$A$111,$B$12:$B$111),IF(AND($H379=-1,AV$9=$R378),"",IF($H379=-1,AV378,IF(AND($H379=1,AT$9=$R378),$J379,IF($H379=1,AU378,""))))))))</f>
        <v/>
      </c>
      <c r="AV379" t="str">
        <f ca="1">IF($E378="","",IF($F379="",AV378,IF(AND($M379=1,AV$9&gt;$B$9),"",IF(AND($M379=1,AV$9&lt;=$B$9),LOOKUP(AV$9,$A$12:$A$111,$B$12:$B$111),IF(AND($H379=-1,AW$9=$R378),"",IF($H379=-1,AW378,IF(AND($H379=1,AU$9=$R378),$J379,IF($H379=1,AV378,""))))))))</f>
        <v/>
      </c>
      <c r="AW379" t="str">
        <f ca="1">IF($E378="","",IF($F379="",AW378,IF(AND($M379=1,AW$9&gt;$B$9),"",IF(AND($M379=1,AW$9&lt;=$B$9),LOOKUP(AW$9,$A$12:$A$111,$B$12:$B$111),IF(AND($H379=-1,AX$9=$R378),"",IF($H379=-1,AX378,IF(AND($H379=1,AV$9=$R378),$J379,IF($H379=1,AW378,""))))))))</f>
        <v/>
      </c>
      <c r="AX379" t="str">
        <f ca="1">IF($E378="","",IF($F379="",AX378,IF(AND($M379=1,AX$9&gt;$B$9),"",IF(AND($M379=1,AX$9&lt;=$B$9),LOOKUP(AX$9,$A$12:$A$111,$B$12:$B$111),IF(AND($H379=-1,AY$9=$R378),"",IF($H379=-1,AY378,IF(AND($H379=1,AW$9=$R378),$J379,IF($H379=1,AX378,""))))))))</f>
        <v/>
      </c>
      <c r="AY379" t="str">
        <f ca="1">IF($E378="","",IF($F379="",AY378,IF(AND($M379=1,AY$9&gt;$B$9),"",IF(AND($M379=1,AY$9&lt;=$B$9),LOOKUP(AY$9,$A$12:$A$111,$B$12:$B$111),IF(AND($H379=-1,AZ$9=$R378),"",IF($H379=-1,AZ378,IF(AND($H379=1,AX$9=$R378),$J379,IF($H379=1,AY378,""))))))))</f>
        <v/>
      </c>
      <c r="AZ379" t="str">
        <f ca="1">IF($E378="","",IF($F379="",AZ378,IF(AND($M379=1,AZ$9&gt;$B$9),"",IF(AND($M379=1,AZ$9&lt;=$B$9),LOOKUP(AZ$9,$A$12:$A$111,$B$12:$B$111),IF(AND($H379=-1,BA$9=$R378),"",IF($H379=-1,BA378,IF(AND($H379=1,AY$9=$R378),$J379,IF($H379=1,AZ378,""))))))))</f>
        <v/>
      </c>
      <c r="BA379" t="str">
        <f ca="1">IF($E378="","",IF($F379="",BA378,IF(AND($M379=1,BA$9&gt;$B$9),"",IF(AND($M379=1,BA$9&lt;=$B$9),LOOKUP(BA$9,$A$12:$A$111,$B$12:$B$111),IF(AND($H379=-1,BB$9=$R378),"",IF($H379=-1,BB378,IF(AND($H379=1,AZ$9=$R378),$J379,IF($H379=1,BA378,""))))))))</f>
        <v/>
      </c>
      <c r="BB379" t="str">
        <f ca="1">IF($E378="","",IF($F379="",BB378,IF(AND($M379=1,BB$9&gt;$B$9),"",IF(AND($M379=1,BB$9&lt;=$B$9),LOOKUP(BB$9,$A$12:$A$111,$B$12:$B$111),IF(AND($H379=-1,BC$9=$R378),"",IF($H379=-1,BC378,IF(AND($H379=1,BA$9=$R378),$J379,IF($H379=1,BB378,""))))))))</f>
        <v/>
      </c>
      <c r="BC379" t="str">
        <f ca="1">IF($E378="","",IF($F379="",BC378,IF(AND($M379=1,BC$9&gt;$B$9),"",IF(AND($M379=1,BC$9&lt;=$B$9),LOOKUP(BC$9,$A$12:$A$111,$B$12:$B$111),IF(AND($H379=-1,BD$9=$R378),"",IF($H379=-1,BD378,IF(AND($H379=1,BB$9=$R378),$J379,IF($H379=1,BC378,""))))))))</f>
        <v/>
      </c>
      <c r="BD379" t="str">
        <f ca="1">IF($E378="","",IF($F379="",BD378,IF(AND($M379=1,BD$9&gt;$B$9),"",IF(AND($M379=1,BD$9&lt;=$B$9),LOOKUP(BD$9,$A$12:$A$111,$B$12:$B$111),IF(AND($H379=-1,BE$9=$R378),"",IF($H379=-1,BE378,IF(AND($H379=1,BC$9=$R378),$J379,IF($H379=1,BD378,""))))))))</f>
        <v/>
      </c>
      <c r="BE379" t="str">
        <f ca="1">IF($E378="","",IF($F379="",BE378,IF(AND($M379=1,BE$9&gt;$B$9),"",IF(AND($M379=1,BE$9&lt;=$B$9),LOOKUP(BE$9,$A$12:$A$111,$B$12:$B$111),IF(AND($H379=-1,BF$9=$R378),"",IF($H379=-1,BF378,IF(AND($H379=1,BD$9=$R378),$J379,IF($H379=1,BE378,""))))))))</f>
        <v/>
      </c>
      <c r="BF379" t="str">
        <f ca="1">IF($E378="","",IF($F379="",BF378,IF(AND($M379=1,BF$9&gt;$B$9),"",IF(AND($M379=1,BF$9&lt;=$B$9),LOOKUP(BF$9,$A$12:$A$111,$B$12:$B$111),IF(AND($H379=-1,BG$9=$R378),"",IF($H379=-1,BG378,IF(AND($H379=1,BE$9=$R378),$J379,IF($H379=1,BF378,""))))))))</f>
        <v/>
      </c>
      <c r="BG379" t="str">
        <f ca="1">IF($E378="","",IF($F379="",BG378,IF(AND($M379=1,BG$9&gt;$B$9),"",IF(AND($M379=1,BG$9&lt;=$B$9),LOOKUP(BG$9,$A$12:$A$111,$B$12:$B$111),IF(AND($H379=-1,BH$9=$R378),"",IF($H379=-1,BH378,IF(AND($H379=1,BF$9=$R378),$J379,IF($H379=1,BG378,""))))))))</f>
        <v/>
      </c>
      <c r="BH379" t="str">
        <f ca="1">IF($E378="","",IF($F379="",BH378,IF(AND($M379=1,BH$9&gt;$B$9),"",IF(AND($M379=1,BH$9&lt;=$B$9),LOOKUP(BH$9,$A$12:$A$111,$B$12:$B$111),IF(AND($H379=-1,BI$9=$R378),"",IF($H379=-1,BI378,IF(AND($H379=1,BG$9=$R378),$J379,IF($H379=1,BH378,""))))))))</f>
        <v/>
      </c>
      <c r="BI379" t="str">
        <f ca="1">IF($E378="","",IF($F379="",BI378,IF(AND($M379=1,BI$9&gt;$B$9),"",IF(AND($M379=1,BI$9&lt;=$B$9),LOOKUP(BI$9,$A$12:$A$111,$B$12:$B$111),IF(AND($H379=-1,BJ$9=$R378),"",IF($H379=-1,BJ378,IF(AND($H379=1,BH$9=$R378),$J379,IF($H379=1,BI378,""))))))))</f>
        <v/>
      </c>
      <c r="BJ379" t="str">
        <f ca="1">IF($E378="","",IF($F379="",BJ378,IF(AND($M379=1,BJ$9&gt;$B$9),"",IF(AND($M379=1,BJ$9&lt;=$B$9),LOOKUP(BJ$9,$A$12:$A$111,$B$12:$B$111),IF(AND($H379=-1,BK$9=$R378),"",IF($H379=-1,BK378,IF(AND($H379=1,BI$9=$R378),$J379,IF($H379=1,BJ378,""))))))))</f>
        <v/>
      </c>
      <c r="BK379" t="str">
        <f ca="1">IF($E378="","",IF($F379="",BK378,IF(AND($M379=1,BK$9&gt;$B$9),"",IF(AND($M379=1,BK$9&lt;=$B$9),LOOKUP(BK$9,$A$12:$A$111,$B$12:$B$111),IF(AND($H379=-1,BL$9=$R378),"",IF($H379=-1,BL378,IF(AND($H379=1,BJ$9=$R378),$J379,IF($H379=1,BK378,""))))))))</f>
        <v/>
      </c>
      <c r="BL379" t="str">
        <f ca="1">IF($E378="","",IF($F379="",BL378,IF(AND($M379=1,BL$9&gt;$B$9),"",IF(AND($M379=1,BL$9&lt;=$B$9),LOOKUP(BL$9,$A$12:$A$111,$B$12:$B$111),IF(AND($H379=-1,BM$9=$R378),"",IF($H379=-1,BM378,IF(AND($H379=1,BK$9=$R378),$J379,IF($H379=1,BL378,""))))))))</f>
        <v/>
      </c>
      <c r="BM379" t="str">
        <f ca="1">IF($E378="","",IF($F379="",BM378,IF(AND($M379=1,BM$9&gt;$B$9),"",IF(AND($M379=1,BM$9&lt;=$B$9),LOOKUP(BM$9,$A$12:$A$111,$B$12:$B$111),IF(AND($H379=-1,BN$9=$R378),"",IF($H379=-1,BN378,IF(AND($H379=1,BL$9=$R378),$J379,IF($H379=1,BM378,""))))))))</f>
        <v/>
      </c>
      <c r="BN379" t="str">
        <f ca="1">IF($E378="","",IF($F379="",BN378,IF(AND($M379=1,BN$9&gt;$B$9),"",IF(AND($M379=1,BN$9&lt;=$B$9),LOOKUP(BN$9,$A$12:$A$111,$B$12:$B$111),IF(AND($H379=-1,BO$9=$R378),"",IF($H379=-1,BO378,IF(AND($H379=1,BM$9=$R378),$J379,IF($H379=1,BN378,""))))))))</f>
        <v/>
      </c>
      <c r="BO379" t="str">
        <f ca="1">IF($E378="","",IF($F379="",BO378,IF(AND($M379=1,BO$9&gt;$B$9),"",IF(AND($M379=1,BO$9&lt;=$B$9),LOOKUP(BO$9,$A$12:$A$111,$B$12:$B$111),IF(AND($H379=-1,BP$9=$R378),"",IF($H379=-1,BP378,IF(AND($H379=1,BN$9=$R378),$J379,IF($H379=1,BO378,""))))))))</f>
        <v/>
      </c>
      <c r="BP379">
        <f ca="1">IF($E378="","",IF($F379="",BP378,IF(AND($M379=1,BP$9&gt;$B$9),"",IF(AND($M379=1,BP$9&lt;=$B$9),LOOKUP(BP$9,$A$12:$A$111,$B$12:$B$111),IF(AND($H379=-1,BQ$9=$R378),"",IF($H379=-1,BQ378,IF(AND($H379=1,BO$9=$R378),$J379,IF($H379=1,BP378,""))))))))</f>
        <v>0</v>
      </c>
    </row>
    <row r="380" spans="4:68" x14ac:dyDescent="0.25">
      <c r="D380" s="4">
        <v>370</v>
      </c>
      <c r="E380" s="1">
        <f t="shared" ca="1" si="48"/>
        <v>13</v>
      </c>
      <c r="F380" t="str">
        <f ca="1">IF(E379="","",IF(AND(B$3="Last",G379="Zero"),F379,IF(B$3="Last",G379,IF(AND(B$3="2nd last",G378="Zero"),F379,IF(B$3="2nd last",G378,IF(AND(B$3="Opposite",G379="Zero"),F379,IF(AND(B$3="Opposite",G379="Red"),"Black",IF(AND(B$3="Opposite",G379="Black"),"Red",IF(AND(B$3="Opposite",G379="Odd"),"Even",IF(AND(B$3="Opposite",G379="Even"),"Odd",IF(AND(B$3="Opposite",G379="High"),"Low",IF(AND(B$3="Opposite",G379="Low"),"High",IF(COUNTIF(Refs!$E$5:$I$6,B$3)=1,RevLab!B$3,"")))))))))))))</f>
        <v>Black</v>
      </c>
      <c r="G380" t="str">
        <f ca="1">IF(E380="","",IF(B$2="Red/Black",LOOKUP(E380,Refs!D:D,Refs!F:F),IF(B$2="High/Low",LOOKUP(E380,Refs!D:D,Refs!H:H),IF(B$2="Odd/Even",LOOKUP(E380,Refs!D:D,Refs!J:J),""))))</f>
        <v>Black</v>
      </c>
      <c r="H380">
        <f t="shared" ca="1" si="49"/>
        <v>1</v>
      </c>
      <c r="I380">
        <f ca="1">IF(E379="","",IF(F380="","",IF(AND(R379&gt;1,P379+Q379&gt;=$B$4),$B$4,IF(R379=1,P379,P379+Q379))))</f>
        <v>5</v>
      </c>
      <c r="J380">
        <f t="shared" ca="1" si="50"/>
        <v>5</v>
      </c>
      <c r="K380">
        <f t="shared" ca="1" si="52"/>
        <v>-470</v>
      </c>
      <c r="L380">
        <f t="shared" ca="1" si="53"/>
        <v>86</v>
      </c>
      <c r="M380">
        <f t="shared" ca="1" si="51"/>
        <v>0</v>
      </c>
      <c r="P380">
        <f t="shared" ca="1" si="45"/>
        <v>2</v>
      </c>
      <c r="Q380">
        <f t="shared" ca="1" si="46"/>
        <v>5</v>
      </c>
      <c r="R380" s="2">
        <f t="shared" ca="1" si="47"/>
        <v>3</v>
      </c>
      <c r="S380" s="4">
        <f ca="1">IF(E379="","",IF($F380="",S379,IF($M380=1,LOOKUP(S$9,$A$12:$A$111,$B$12:$B$111),IF(AND($H380=-1,T$9=$R379),"",IF($H380=-1,T379,IF($H380=1,S379))))))</f>
        <v>2</v>
      </c>
      <c r="T380">
        <f ca="1">IF($E379="","",IF($F380="",T379,IF(AND($M380=1,T$9&gt;$B$9),"",IF(AND($M380=1,T$9&lt;=$B$9),LOOKUP(T$9,$A$12:$A$111,$B$12:$B$111),IF(AND($H380=-1,U$9=$R379),"",IF($H380=-1,U379,IF(AND($H380=1,S$9=$R379),$J380,IF($H380=1,T379,""))))))))</f>
        <v>3</v>
      </c>
      <c r="U380">
        <f ca="1">IF($E379="","",IF($F380="",U379,IF(AND($M380=1,U$9&gt;$B$9),"",IF(AND($M380=1,U$9&lt;=$B$9),LOOKUP(U$9,$A$12:$A$111,$B$12:$B$111),IF(AND($H380=-1,V$9=$R379),"",IF($H380=-1,V379,IF(AND($H380=1,T$9=$R379),$J380,IF($H380=1,U379,""))))))))</f>
        <v>5</v>
      </c>
      <c r="V380" t="str">
        <f ca="1">IF($E379="","",IF($F380="",V379,IF(AND($M380=1,V$9&gt;$B$9),"",IF(AND($M380=1,V$9&lt;=$B$9),LOOKUP(V$9,$A$12:$A$111,$B$12:$B$111),IF(AND($H380=-1,W$9=$R379),"",IF($H380=-1,W379,IF(AND($H380=1,U$9=$R379),$J380,IF($H380=1,V379,""))))))))</f>
        <v/>
      </c>
      <c r="W380" t="str">
        <f ca="1">IF($E379="","",IF($F380="",W379,IF(AND($M380=1,W$9&gt;$B$9),"",IF(AND($M380=1,W$9&lt;=$B$9),LOOKUP(W$9,$A$12:$A$111,$B$12:$B$111),IF(AND($H380=-1,X$9=$R379),"",IF($H380=-1,X379,IF(AND($H380=1,V$9=$R379),$J380,IF($H380=1,W379,""))))))))</f>
        <v/>
      </c>
      <c r="X380" t="str">
        <f ca="1">IF($E379="","",IF($F380="",X379,IF(AND($M380=1,X$9&gt;$B$9),"",IF(AND($M380=1,X$9&lt;=$B$9),LOOKUP(X$9,$A$12:$A$111,$B$12:$B$111),IF(AND($H380=-1,Y$9=$R379),"",IF($H380=-1,Y379,IF(AND($H380=1,W$9=$R379),$J380,IF($H380=1,X379,""))))))))</f>
        <v/>
      </c>
      <c r="Y380" t="str">
        <f ca="1">IF($E379="","",IF($F380="",Y379,IF(AND($M380=1,Y$9&gt;$B$9),"",IF(AND($M380=1,Y$9&lt;=$B$9),LOOKUP(Y$9,$A$12:$A$111,$B$12:$B$111),IF(AND($H380=-1,Z$9=$R379),"",IF($H380=-1,Z379,IF(AND($H380=1,X$9=$R379),$J380,IF($H380=1,Y379,""))))))))</f>
        <v/>
      </c>
      <c r="Z380" t="str">
        <f ca="1">IF($E379="","",IF($F380="",Z379,IF(AND($M380=1,Z$9&gt;$B$9),"",IF(AND($M380=1,Z$9&lt;=$B$9),LOOKUP(Z$9,$A$12:$A$111,$B$12:$B$111),IF(AND($H380=-1,AA$9=$R379),"",IF($H380=-1,AA379,IF(AND($H380=1,Y$9=$R379),$J380,IF($H380=1,Z379,""))))))))</f>
        <v/>
      </c>
      <c r="AA380" t="str">
        <f ca="1">IF($E379="","",IF($F380="",AA379,IF(AND($M380=1,AA$9&gt;$B$9),"",IF(AND($M380=1,AA$9&lt;=$B$9),LOOKUP(AA$9,$A$12:$A$111,$B$12:$B$111),IF(AND($H380=-1,AB$9=$R379),"",IF($H380=-1,AB379,IF(AND($H380=1,Z$9=$R379),$J380,IF($H380=1,AA379,""))))))))</f>
        <v/>
      </c>
      <c r="AB380" t="str">
        <f ca="1">IF($E379="","",IF($F380="",AB379,IF(AND($M380=1,AB$9&gt;$B$9),"",IF(AND($M380=1,AB$9&lt;=$B$9),LOOKUP(AB$9,$A$12:$A$111,$B$12:$B$111),IF(AND($H380=-1,AC$9=$R379),"",IF($H380=-1,AC379,IF(AND($H380=1,AA$9=$R379),$J380,IF($H380=1,AB379,""))))))))</f>
        <v/>
      </c>
      <c r="AC380" t="str">
        <f ca="1">IF($E379="","",IF($F380="",AC379,IF(AND($M380=1,AC$9&gt;$B$9),"",IF(AND($M380=1,AC$9&lt;=$B$9),LOOKUP(AC$9,$A$12:$A$111,$B$12:$B$111),IF(AND($H380=-1,AD$9=$R379),"",IF($H380=-1,AD379,IF(AND($H380=1,AB$9=$R379),$J380,IF($H380=1,AC379,""))))))))</f>
        <v/>
      </c>
      <c r="AD380" t="str">
        <f ca="1">IF($E379="","",IF($F380="",AD379,IF(AND($M380=1,AD$9&gt;$B$9),"",IF(AND($M380=1,AD$9&lt;=$B$9),LOOKUP(AD$9,$A$12:$A$111,$B$12:$B$111),IF(AND($H380=-1,AE$9=$R379),"",IF($H380=-1,AE379,IF(AND($H380=1,AC$9=$R379),$J380,IF($H380=1,AD379,""))))))))</f>
        <v/>
      </c>
      <c r="AE380" t="str">
        <f ca="1">IF($E379="","",IF($F380="",AE379,IF(AND($M380=1,AE$9&gt;$B$9),"",IF(AND($M380=1,AE$9&lt;=$B$9),LOOKUP(AE$9,$A$12:$A$111,$B$12:$B$111),IF(AND($H380=-1,AF$9=$R379),"",IF($H380=-1,AF379,IF(AND($H380=1,AD$9=$R379),$J380,IF($H380=1,AE379,""))))))))</f>
        <v/>
      </c>
      <c r="AF380" t="str">
        <f ca="1">IF($E379="","",IF($F380="",AF379,IF(AND($M380=1,AF$9&gt;$B$9),"",IF(AND($M380=1,AF$9&lt;=$B$9),LOOKUP(AF$9,$A$12:$A$111,$B$12:$B$111),IF(AND($H380=-1,AG$9=$R379),"",IF($H380=-1,AG379,IF(AND($H380=1,AE$9=$R379),$J380,IF($H380=1,AF379,""))))))))</f>
        <v/>
      </c>
      <c r="AG380" t="str">
        <f ca="1">IF($E379="","",IF($F380="",AG379,IF(AND($M380=1,AG$9&gt;$B$9),"",IF(AND($M380=1,AG$9&lt;=$B$9),LOOKUP(AG$9,$A$12:$A$111,$B$12:$B$111),IF(AND($H380=-1,AH$9=$R379),"",IF($H380=-1,AH379,IF(AND($H380=1,AF$9=$R379),$J380,IF($H380=1,AG379,""))))))))</f>
        <v/>
      </c>
      <c r="AH380" t="str">
        <f ca="1">IF($E379="","",IF($F380="",AH379,IF(AND($M380=1,AH$9&gt;$B$9),"",IF(AND($M380=1,AH$9&lt;=$B$9),LOOKUP(AH$9,$A$12:$A$111,$B$12:$B$111),IF(AND($H380=-1,AI$9=$R379),"",IF($H380=-1,AI379,IF(AND($H380=1,AG$9=$R379),$J380,IF($H380=1,AH379,""))))))))</f>
        <v/>
      </c>
      <c r="AI380" t="str">
        <f ca="1">IF($E379="","",IF($F380="",AI379,IF(AND($M380=1,AI$9&gt;$B$9),"",IF(AND($M380=1,AI$9&lt;=$B$9),LOOKUP(AI$9,$A$12:$A$111,$B$12:$B$111),IF(AND($H380=-1,AJ$9=$R379),"",IF($H380=-1,AJ379,IF(AND($H380=1,AH$9=$R379),$J380,IF($H380=1,AI379,""))))))))</f>
        <v/>
      </c>
      <c r="AJ380" t="str">
        <f ca="1">IF($E379="","",IF($F380="",AJ379,IF(AND($M380=1,AJ$9&gt;$B$9),"",IF(AND($M380=1,AJ$9&lt;=$B$9),LOOKUP(AJ$9,$A$12:$A$111,$B$12:$B$111),IF(AND($H380=-1,AK$9=$R379),"",IF($H380=-1,AK379,IF(AND($H380=1,AI$9=$R379),$J380,IF($H380=1,AJ379,""))))))))</f>
        <v/>
      </c>
      <c r="AK380" t="str">
        <f ca="1">IF($E379="","",IF($F380="",AK379,IF(AND($M380=1,AK$9&gt;$B$9),"",IF(AND($M380=1,AK$9&lt;=$B$9),LOOKUP(AK$9,$A$12:$A$111,$B$12:$B$111),IF(AND($H380=-1,AL$9=$R379),"",IF($H380=-1,AL379,IF(AND($H380=1,AJ$9=$R379),$J380,IF($H380=1,AK379,""))))))))</f>
        <v/>
      </c>
      <c r="AL380" t="str">
        <f ca="1">IF($E379="","",IF($F380="",AL379,IF(AND($M380=1,AL$9&gt;$B$9),"",IF(AND($M380=1,AL$9&lt;=$B$9),LOOKUP(AL$9,$A$12:$A$111,$B$12:$B$111),IF(AND($H380=-1,AM$9=$R379),"",IF($H380=-1,AM379,IF(AND($H380=1,AK$9=$R379),$J380,IF($H380=1,AL379,""))))))))</f>
        <v/>
      </c>
      <c r="AM380" t="str">
        <f ca="1">IF($E379="","",IF($F380="",AM379,IF(AND($M380=1,AM$9&gt;$B$9),"",IF(AND($M380=1,AM$9&lt;=$B$9),LOOKUP(AM$9,$A$12:$A$111,$B$12:$B$111),IF(AND($H380=-1,AN$9=$R379),"",IF($H380=-1,AN379,IF(AND($H380=1,AL$9=$R379),$J380,IF($H380=1,AM379,""))))))))</f>
        <v/>
      </c>
      <c r="AN380" t="str">
        <f ca="1">IF($E379="","",IF($F380="",AN379,IF(AND($M380=1,AN$9&gt;$B$9),"",IF(AND($M380=1,AN$9&lt;=$B$9),LOOKUP(AN$9,$A$12:$A$111,$B$12:$B$111),IF(AND($H380=-1,AO$9=$R379),"",IF($H380=-1,AO379,IF(AND($H380=1,AM$9=$R379),$J380,IF($H380=1,AN379,""))))))))</f>
        <v/>
      </c>
      <c r="AO380" t="str">
        <f ca="1">IF($E379="","",IF($F380="",AO379,IF(AND($M380=1,AO$9&gt;$B$9),"",IF(AND($M380=1,AO$9&lt;=$B$9),LOOKUP(AO$9,$A$12:$A$111,$B$12:$B$111),IF(AND($H380=-1,AP$9=$R379),"",IF($H380=-1,AP379,IF(AND($H380=1,AN$9=$R379),$J380,IF($H380=1,AO379,""))))))))</f>
        <v/>
      </c>
      <c r="AP380" t="str">
        <f ca="1">IF($E379="","",IF($F380="",AP379,IF(AND($M380=1,AP$9&gt;$B$9),"",IF(AND($M380=1,AP$9&lt;=$B$9),LOOKUP(AP$9,$A$12:$A$111,$B$12:$B$111),IF(AND($H380=-1,AQ$9=$R379),"",IF($H380=-1,AQ379,IF(AND($H380=1,AO$9=$R379),$J380,IF($H380=1,AP379,""))))))))</f>
        <v/>
      </c>
      <c r="AQ380" t="str">
        <f ca="1">IF($E379="","",IF($F380="",AQ379,IF(AND($M380=1,AQ$9&gt;$B$9),"",IF(AND($M380=1,AQ$9&lt;=$B$9),LOOKUP(AQ$9,$A$12:$A$111,$B$12:$B$111),IF(AND($H380=-1,AR$9=$R379),"",IF($H380=-1,AR379,IF(AND($H380=1,AP$9=$R379),$J380,IF($H380=1,AQ379,""))))))))</f>
        <v/>
      </c>
      <c r="AR380" t="str">
        <f ca="1">IF($E379="","",IF($F380="",AR379,IF(AND($M380=1,AR$9&gt;$B$9),"",IF(AND($M380=1,AR$9&lt;=$B$9),LOOKUP(AR$9,$A$12:$A$111,$B$12:$B$111),IF(AND($H380=-1,AS$9=$R379),"",IF($H380=-1,AS379,IF(AND($H380=1,AQ$9=$R379),$J380,IF($H380=1,AR379,""))))))))</f>
        <v/>
      </c>
      <c r="AS380" t="str">
        <f ca="1">IF($E379="","",IF($F380="",AS379,IF(AND($M380=1,AS$9&gt;$B$9),"",IF(AND($M380=1,AS$9&lt;=$B$9),LOOKUP(AS$9,$A$12:$A$111,$B$12:$B$111),IF(AND($H380=-1,AT$9=$R379),"",IF($H380=-1,AT379,IF(AND($H380=1,AR$9=$R379),$J380,IF($H380=1,AS379,""))))))))</f>
        <v/>
      </c>
      <c r="AT380" t="str">
        <f ca="1">IF($E379="","",IF($F380="",AT379,IF(AND($M380=1,AT$9&gt;$B$9),"",IF(AND($M380=1,AT$9&lt;=$B$9),LOOKUP(AT$9,$A$12:$A$111,$B$12:$B$111),IF(AND($H380=-1,AU$9=$R379),"",IF($H380=-1,AU379,IF(AND($H380=1,AS$9=$R379),$J380,IF($H380=1,AT379,""))))))))</f>
        <v/>
      </c>
      <c r="AU380" t="str">
        <f ca="1">IF($E379="","",IF($F380="",AU379,IF(AND($M380=1,AU$9&gt;$B$9),"",IF(AND($M380=1,AU$9&lt;=$B$9),LOOKUP(AU$9,$A$12:$A$111,$B$12:$B$111),IF(AND($H380=-1,AV$9=$R379),"",IF($H380=-1,AV379,IF(AND($H380=1,AT$9=$R379),$J380,IF($H380=1,AU379,""))))))))</f>
        <v/>
      </c>
      <c r="AV380" t="str">
        <f ca="1">IF($E379="","",IF($F380="",AV379,IF(AND($M380=1,AV$9&gt;$B$9),"",IF(AND($M380=1,AV$9&lt;=$B$9),LOOKUP(AV$9,$A$12:$A$111,$B$12:$B$111),IF(AND($H380=-1,AW$9=$R379),"",IF($H380=-1,AW379,IF(AND($H380=1,AU$9=$R379),$J380,IF($H380=1,AV379,""))))))))</f>
        <v/>
      </c>
      <c r="AW380" t="str">
        <f ca="1">IF($E379="","",IF($F380="",AW379,IF(AND($M380=1,AW$9&gt;$B$9),"",IF(AND($M380=1,AW$9&lt;=$B$9),LOOKUP(AW$9,$A$12:$A$111,$B$12:$B$111),IF(AND($H380=-1,AX$9=$R379),"",IF($H380=-1,AX379,IF(AND($H380=1,AV$9=$R379),$J380,IF($H380=1,AW379,""))))))))</f>
        <v/>
      </c>
      <c r="AX380" t="str">
        <f ca="1">IF($E379="","",IF($F380="",AX379,IF(AND($M380=1,AX$9&gt;$B$9),"",IF(AND($M380=1,AX$9&lt;=$B$9),LOOKUP(AX$9,$A$12:$A$111,$B$12:$B$111),IF(AND($H380=-1,AY$9=$R379),"",IF($H380=-1,AY379,IF(AND($H380=1,AW$9=$R379),$J380,IF($H380=1,AX379,""))))))))</f>
        <v/>
      </c>
      <c r="AY380" t="str">
        <f ca="1">IF($E379="","",IF($F380="",AY379,IF(AND($M380=1,AY$9&gt;$B$9),"",IF(AND($M380=1,AY$9&lt;=$B$9),LOOKUP(AY$9,$A$12:$A$111,$B$12:$B$111),IF(AND($H380=-1,AZ$9=$R379),"",IF($H380=-1,AZ379,IF(AND($H380=1,AX$9=$R379),$J380,IF($H380=1,AY379,""))))))))</f>
        <v/>
      </c>
      <c r="AZ380" t="str">
        <f ca="1">IF($E379="","",IF($F380="",AZ379,IF(AND($M380=1,AZ$9&gt;$B$9),"",IF(AND($M380=1,AZ$9&lt;=$B$9),LOOKUP(AZ$9,$A$12:$A$111,$B$12:$B$111),IF(AND($H380=-1,BA$9=$R379),"",IF($H380=-1,BA379,IF(AND($H380=1,AY$9=$R379),$J380,IF($H380=1,AZ379,""))))))))</f>
        <v/>
      </c>
      <c r="BA380" t="str">
        <f ca="1">IF($E379="","",IF($F380="",BA379,IF(AND($M380=1,BA$9&gt;$B$9),"",IF(AND($M380=1,BA$9&lt;=$B$9),LOOKUP(BA$9,$A$12:$A$111,$B$12:$B$111),IF(AND($H380=-1,BB$9=$R379),"",IF($H380=-1,BB379,IF(AND($H380=1,AZ$9=$R379),$J380,IF($H380=1,BA379,""))))))))</f>
        <v/>
      </c>
      <c r="BB380" t="str">
        <f ca="1">IF($E379="","",IF($F380="",BB379,IF(AND($M380=1,BB$9&gt;$B$9),"",IF(AND($M380=1,BB$9&lt;=$B$9),LOOKUP(BB$9,$A$12:$A$111,$B$12:$B$111),IF(AND($H380=-1,BC$9=$R379),"",IF($H380=-1,BC379,IF(AND($H380=1,BA$9=$R379),$J380,IF($H380=1,BB379,""))))))))</f>
        <v/>
      </c>
      <c r="BC380" t="str">
        <f ca="1">IF($E379="","",IF($F380="",BC379,IF(AND($M380=1,BC$9&gt;$B$9),"",IF(AND($M380=1,BC$9&lt;=$B$9),LOOKUP(BC$9,$A$12:$A$111,$B$12:$B$111),IF(AND($H380=-1,BD$9=$R379),"",IF($H380=-1,BD379,IF(AND($H380=1,BB$9=$R379),$J380,IF($H380=1,BC379,""))))))))</f>
        <v/>
      </c>
      <c r="BD380" t="str">
        <f ca="1">IF($E379="","",IF($F380="",BD379,IF(AND($M380=1,BD$9&gt;$B$9),"",IF(AND($M380=1,BD$9&lt;=$B$9),LOOKUP(BD$9,$A$12:$A$111,$B$12:$B$111),IF(AND($H380=-1,BE$9=$R379),"",IF($H380=-1,BE379,IF(AND($H380=1,BC$9=$R379),$J380,IF($H380=1,BD379,""))))))))</f>
        <v/>
      </c>
      <c r="BE380" t="str">
        <f ca="1">IF($E379="","",IF($F380="",BE379,IF(AND($M380=1,BE$9&gt;$B$9),"",IF(AND($M380=1,BE$9&lt;=$B$9),LOOKUP(BE$9,$A$12:$A$111,$B$12:$B$111),IF(AND($H380=-1,BF$9=$R379),"",IF($H380=-1,BF379,IF(AND($H380=1,BD$9=$R379),$J380,IF($H380=1,BE379,""))))))))</f>
        <v/>
      </c>
      <c r="BF380" t="str">
        <f ca="1">IF($E379="","",IF($F380="",BF379,IF(AND($M380=1,BF$9&gt;$B$9),"",IF(AND($M380=1,BF$9&lt;=$B$9),LOOKUP(BF$9,$A$12:$A$111,$B$12:$B$111),IF(AND($H380=-1,BG$9=$R379),"",IF($H380=-1,BG379,IF(AND($H380=1,BE$9=$R379),$J380,IF($H380=1,BF379,""))))))))</f>
        <v/>
      </c>
      <c r="BG380" t="str">
        <f ca="1">IF($E379="","",IF($F380="",BG379,IF(AND($M380=1,BG$9&gt;$B$9),"",IF(AND($M380=1,BG$9&lt;=$B$9),LOOKUP(BG$9,$A$12:$A$111,$B$12:$B$111),IF(AND($H380=-1,BH$9=$R379),"",IF($H380=-1,BH379,IF(AND($H380=1,BF$9=$R379),$J380,IF($H380=1,BG379,""))))))))</f>
        <v/>
      </c>
      <c r="BH380" t="str">
        <f ca="1">IF($E379="","",IF($F380="",BH379,IF(AND($M380=1,BH$9&gt;$B$9),"",IF(AND($M380=1,BH$9&lt;=$B$9),LOOKUP(BH$9,$A$12:$A$111,$B$12:$B$111),IF(AND($H380=-1,BI$9=$R379),"",IF($H380=-1,BI379,IF(AND($H380=1,BG$9=$R379),$J380,IF($H380=1,BH379,""))))))))</f>
        <v/>
      </c>
      <c r="BI380" t="str">
        <f ca="1">IF($E379="","",IF($F380="",BI379,IF(AND($M380=1,BI$9&gt;$B$9),"",IF(AND($M380=1,BI$9&lt;=$B$9),LOOKUP(BI$9,$A$12:$A$111,$B$12:$B$111),IF(AND($H380=-1,BJ$9=$R379),"",IF($H380=-1,BJ379,IF(AND($H380=1,BH$9=$R379),$J380,IF($H380=1,BI379,""))))))))</f>
        <v/>
      </c>
      <c r="BJ380" t="str">
        <f ca="1">IF($E379="","",IF($F380="",BJ379,IF(AND($M380=1,BJ$9&gt;$B$9),"",IF(AND($M380=1,BJ$9&lt;=$B$9),LOOKUP(BJ$9,$A$12:$A$111,$B$12:$B$111),IF(AND($H380=-1,BK$9=$R379),"",IF($H380=-1,BK379,IF(AND($H380=1,BI$9=$R379),$J380,IF($H380=1,BJ379,""))))))))</f>
        <v/>
      </c>
      <c r="BK380" t="str">
        <f ca="1">IF($E379="","",IF($F380="",BK379,IF(AND($M380=1,BK$9&gt;$B$9),"",IF(AND($M380=1,BK$9&lt;=$B$9),LOOKUP(BK$9,$A$12:$A$111,$B$12:$B$111),IF(AND($H380=-1,BL$9=$R379),"",IF($H380=-1,BL379,IF(AND($H380=1,BJ$9=$R379),$J380,IF($H380=1,BK379,""))))))))</f>
        <v/>
      </c>
      <c r="BL380" t="str">
        <f ca="1">IF($E379="","",IF($F380="",BL379,IF(AND($M380=1,BL$9&gt;$B$9),"",IF(AND($M380=1,BL$9&lt;=$B$9),LOOKUP(BL$9,$A$12:$A$111,$B$12:$B$111),IF(AND($H380=-1,BM$9=$R379),"",IF($H380=-1,BM379,IF(AND($H380=1,BK$9=$R379),$J380,IF($H380=1,BL379,""))))))))</f>
        <v/>
      </c>
      <c r="BM380" t="str">
        <f ca="1">IF($E379="","",IF($F380="",BM379,IF(AND($M380=1,BM$9&gt;$B$9),"",IF(AND($M380=1,BM$9&lt;=$B$9),LOOKUP(BM$9,$A$12:$A$111,$B$12:$B$111),IF(AND($H380=-1,BN$9=$R379),"",IF($H380=-1,BN379,IF(AND($H380=1,BL$9=$R379),$J380,IF($H380=1,BM379,""))))))))</f>
        <v/>
      </c>
      <c r="BN380" t="str">
        <f ca="1">IF($E379="","",IF($F380="",BN379,IF(AND($M380=1,BN$9&gt;$B$9),"",IF(AND($M380=1,BN$9&lt;=$B$9),LOOKUP(BN$9,$A$12:$A$111,$B$12:$B$111),IF(AND($H380=-1,BO$9=$R379),"",IF($H380=-1,BO379,IF(AND($H380=1,BM$9=$R379),$J380,IF($H380=1,BN379,""))))))))</f>
        <v/>
      </c>
      <c r="BO380" t="str">
        <f ca="1">IF($E379="","",IF($F380="",BO379,IF(AND($M380=1,BO$9&gt;$B$9),"",IF(AND($M380=1,BO$9&lt;=$B$9),LOOKUP(BO$9,$A$12:$A$111,$B$12:$B$111),IF(AND($H380=-1,BP$9=$R379),"",IF($H380=-1,BP379,IF(AND($H380=1,BN$9=$R379),$J380,IF($H380=1,BO379,""))))))))</f>
        <v/>
      </c>
      <c r="BP380">
        <f ca="1">IF($E379="","",IF($F380="",BP379,IF(AND($M380=1,BP$9&gt;$B$9),"",IF(AND($M380=1,BP$9&lt;=$B$9),LOOKUP(BP$9,$A$12:$A$111,$B$12:$B$111),IF(AND($H380=-1,BQ$9=$R379),"",IF($H380=-1,BQ379,IF(AND($H380=1,BO$9=$R379),$J380,IF($H380=1,BP379,""))))))))</f>
        <v>0</v>
      </c>
    </row>
    <row r="381" spans="4:68" x14ac:dyDescent="0.25">
      <c r="D381" s="4">
        <v>371</v>
      </c>
      <c r="E381" s="1">
        <f t="shared" ca="1" si="48"/>
        <v>26</v>
      </c>
      <c r="F381" t="str">
        <f ca="1">IF(E380="","",IF(AND(B$3="Last",G380="Zero"),F380,IF(B$3="Last",G380,IF(AND(B$3="2nd last",G379="Zero"),F380,IF(B$3="2nd last",G379,IF(AND(B$3="Opposite",G380="Zero"),F380,IF(AND(B$3="Opposite",G380="Red"),"Black",IF(AND(B$3="Opposite",G380="Black"),"Red",IF(AND(B$3="Opposite",G380="Odd"),"Even",IF(AND(B$3="Opposite",G380="Even"),"Odd",IF(AND(B$3="Opposite",G380="High"),"Low",IF(AND(B$3="Opposite",G380="Low"),"High",IF(COUNTIF(Refs!$E$5:$I$6,B$3)=1,RevLab!B$3,"")))))))))))))</f>
        <v>Black</v>
      </c>
      <c r="G381" t="str">
        <f ca="1">IF(E381="","",IF(B$2="Red/Black",LOOKUP(E381,Refs!D:D,Refs!F:F),IF(B$2="High/Low",LOOKUP(E381,Refs!D:D,Refs!H:H),IF(B$2="Odd/Even",LOOKUP(E381,Refs!D:D,Refs!J:J),""))))</f>
        <v>Black</v>
      </c>
      <c r="H381">
        <f t="shared" ca="1" si="49"/>
        <v>1</v>
      </c>
      <c r="I381">
        <f ca="1">IF(E380="","",IF(F381="","",IF(AND(R380&gt;1,P380+Q380&gt;=$B$4),$B$4,IF(R380=1,P380,P380+Q380))))</f>
        <v>7</v>
      </c>
      <c r="J381">
        <f t="shared" ca="1" si="50"/>
        <v>7</v>
      </c>
      <c r="K381">
        <f t="shared" ca="1" si="52"/>
        <v>-463</v>
      </c>
      <c r="L381">
        <f t="shared" ca="1" si="53"/>
        <v>86</v>
      </c>
      <c r="M381">
        <f t="shared" ca="1" si="51"/>
        <v>0</v>
      </c>
      <c r="P381">
        <f t="shared" ca="1" si="45"/>
        <v>2</v>
      </c>
      <c r="Q381">
        <f t="shared" ca="1" si="46"/>
        <v>7</v>
      </c>
      <c r="R381" s="2">
        <f t="shared" ca="1" si="47"/>
        <v>4</v>
      </c>
      <c r="S381" s="4">
        <f ca="1">IF(E380="","",IF($F381="",S380,IF($M381=1,LOOKUP(S$9,$A$12:$A$111,$B$12:$B$111),IF(AND($H381=-1,T$9=$R380),"",IF($H381=-1,T380,IF($H381=1,S380))))))</f>
        <v>2</v>
      </c>
      <c r="T381">
        <f ca="1">IF($E380="","",IF($F381="",T380,IF(AND($M381=1,T$9&gt;$B$9),"",IF(AND($M381=1,T$9&lt;=$B$9),LOOKUP(T$9,$A$12:$A$111,$B$12:$B$111),IF(AND($H381=-1,U$9=$R380),"",IF($H381=-1,U380,IF(AND($H381=1,S$9=$R380),$J381,IF($H381=1,T380,""))))))))</f>
        <v>3</v>
      </c>
      <c r="U381">
        <f ca="1">IF($E380="","",IF($F381="",U380,IF(AND($M381=1,U$9&gt;$B$9),"",IF(AND($M381=1,U$9&lt;=$B$9),LOOKUP(U$9,$A$12:$A$111,$B$12:$B$111),IF(AND($H381=-1,V$9=$R380),"",IF($H381=-1,V380,IF(AND($H381=1,T$9=$R380),$J381,IF($H381=1,U380,""))))))))</f>
        <v>5</v>
      </c>
      <c r="V381">
        <f ca="1">IF($E380="","",IF($F381="",V380,IF(AND($M381=1,V$9&gt;$B$9),"",IF(AND($M381=1,V$9&lt;=$B$9),LOOKUP(V$9,$A$12:$A$111,$B$12:$B$111),IF(AND($H381=-1,W$9=$R380),"",IF($H381=-1,W380,IF(AND($H381=1,U$9=$R380),$J381,IF($H381=1,V380,""))))))))</f>
        <v>7</v>
      </c>
      <c r="W381" t="str">
        <f ca="1">IF($E380="","",IF($F381="",W380,IF(AND($M381=1,W$9&gt;$B$9),"",IF(AND($M381=1,W$9&lt;=$B$9),LOOKUP(W$9,$A$12:$A$111,$B$12:$B$111),IF(AND($H381=-1,X$9=$R380),"",IF($H381=-1,X380,IF(AND($H381=1,V$9=$R380),$J381,IF($H381=1,W380,""))))))))</f>
        <v/>
      </c>
      <c r="X381" t="str">
        <f ca="1">IF($E380="","",IF($F381="",X380,IF(AND($M381=1,X$9&gt;$B$9),"",IF(AND($M381=1,X$9&lt;=$B$9),LOOKUP(X$9,$A$12:$A$111,$B$12:$B$111),IF(AND($H381=-1,Y$9=$R380),"",IF($H381=-1,Y380,IF(AND($H381=1,W$9=$R380),$J381,IF($H381=1,X380,""))))))))</f>
        <v/>
      </c>
      <c r="Y381" t="str">
        <f ca="1">IF($E380="","",IF($F381="",Y380,IF(AND($M381=1,Y$9&gt;$B$9),"",IF(AND($M381=1,Y$9&lt;=$B$9),LOOKUP(Y$9,$A$12:$A$111,$B$12:$B$111),IF(AND($H381=-1,Z$9=$R380),"",IF($H381=-1,Z380,IF(AND($H381=1,X$9=$R380),$J381,IF($H381=1,Y380,""))))))))</f>
        <v/>
      </c>
      <c r="Z381" t="str">
        <f ca="1">IF($E380="","",IF($F381="",Z380,IF(AND($M381=1,Z$9&gt;$B$9),"",IF(AND($M381=1,Z$9&lt;=$B$9),LOOKUP(Z$9,$A$12:$A$111,$B$12:$B$111),IF(AND($H381=-1,AA$9=$R380),"",IF($H381=-1,AA380,IF(AND($H381=1,Y$9=$R380),$J381,IF($H381=1,Z380,""))))))))</f>
        <v/>
      </c>
      <c r="AA381" t="str">
        <f ca="1">IF($E380="","",IF($F381="",AA380,IF(AND($M381=1,AA$9&gt;$B$9),"",IF(AND($M381=1,AA$9&lt;=$B$9),LOOKUP(AA$9,$A$12:$A$111,$B$12:$B$111),IF(AND($H381=-1,AB$9=$R380),"",IF($H381=-1,AB380,IF(AND($H381=1,Z$9=$R380),$J381,IF($H381=1,AA380,""))))))))</f>
        <v/>
      </c>
      <c r="AB381" t="str">
        <f ca="1">IF($E380="","",IF($F381="",AB380,IF(AND($M381=1,AB$9&gt;$B$9),"",IF(AND($M381=1,AB$9&lt;=$B$9),LOOKUP(AB$9,$A$12:$A$111,$B$12:$B$111),IF(AND($H381=-1,AC$9=$R380),"",IF($H381=-1,AC380,IF(AND($H381=1,AA$9=$R380),$J381,IF($H381=1,AB380,""))))))))</f>
        <v/>
      </c>
      <c r="AC381" t="str">
        <f ca="1">IF($E380="","",IF($F381="",AC380,IF(AND($M381=1,AC$9&gt;$B$9),"",IF(AND($M381=1,AC$9&lt;=$B$9),LOOKUP(AC$9,$A$12:$A$111,$B$12:$B$111),IF(AND($H381=-1,AD$9=$R380),"",IF($H381=-1,AD380,IF(AND($H381=1,AB$9=$R380),$J381,IF($H381=1,AC380,""))))))))</f>
        <v/>
      </c>
      <c r="AD381" t="str">
        <f ca="1">IF($E380="","",IF($F381="",AD380,IF(AND($M381=1,AD$9&gt;$B$9),"",IF(AND($M381=1,AD$9&lt;=$B$9),LOOKUP(AD$9,$A$12:$A$111,$B$12:$B$111),IF(AND($H381=-1,AE$9=$R380),"",IF($H381=-1,AE380,IF(AND($H381=1,AC$9=$R380),$J381,IF($H381=1,AD380,""))))))))</f>
        <v/>
      </c>
      <c r="AE381" t="str">
        <f ca="1">IF($E380="","",IF($F381="",AE380,IF(AND($M381=1,AE$9&gt;$B$9),"",IF(AND($M381=1,AE$9&lt;=$B$9),LOOKUP(AE$9,$A$12:$A$111,$B$12:$B$111),IF(AND($H381=-1,AF$9=$R380),"",IF($H381=-1,AF380,IF(AND($H381=1,AD$9=$R380),$J381,IF($H381=1,AE380,""))))))))</f>
        <v/>
      </c>
      <c r="AF381" t="str">
        <f ca="1">IF($E380="","",IF($F381="",AF380,IF(AND($M381=1,AF$9&gt;$B$9),"",IF(AND($M381=1,AF$9&lt;=$B$9),LOOKUP(AF$9,$A$12:$A$111,$B$12:$B$111),IF(AND($H381=-1,AG$9=$R380),"",IF($H381=-1,AG380,IF(AND($H381=1,AE$9=$R380),$J381,IF($H381=1,AF380,""))))))))</f>
        <v/>
      </c>
      <c r="AG381" t="str">
        <f ca="1">IF($E380="","",IF($F381="",AG380,IF(AND($M381=1,AG$9&gt;$B$9),"",IF(AND($M381=1,AG$9&lt;=$B$9),LOOKUP(AG$9,$A$12:$A$111,$B$12:$B$111),IF(AND($H381=-1,AH$9=$R380),"",IF($H381=-1,AH380,IF(AND($H381=1,AF$9=$R380),$J381,IF($H381=1,AG380,""))))))))</f>
        <v/>
      </c>
      <c r="AH381" t="str">
        <f ca="1">IF($E380="","",IF($F381="",AH380,IF(AND($M381=1,AH$9&gt;$B$9),"",IF(AND($M381=1,AH$9&lt;=$B$9),LOOKUP(AH$9,$A$12:$A$111,$B$12:$B$111),IF(AND($H381=-1,AI$9=$R380),"",IF($H381=-1,AI380,IF(AND($H381=1,AG$9=$R380),$J381,IF($H381=1,AH380,""))))))))</f>
        <v/>
      </c>
      <c r="AI381" t="str">
        <f ca="1">IF($E380="","",IF($F381="",AI380,IF(AND($M381=1,AI$9&gt;$B$9),"",IF(AND($M381=1,AI$9&lt;=$B$9),LOOKUP(AI$9,$A$12:$A$111,$B$12:$B$111),IF(AND($H381=-1,AJ$9=$R380),"",IF($H381=-1,AJ380,IF(AND($H381=1,AH$9=$R380),$J381,IF($H381=1,AI380,""))))))))</f>
        <v/>
      </c>
      <c r="AJ381" t="str">
        <f ca="1">IF($E380="","",IF($F381="",AJ380,IF(AND($M381=1,AJ$9&gt;$B$9),"",IF(AND($M381=1,AJ$9&lt;=$B$9),LOOKUP(AJ$9,$A$12:$A$111,$B$12:$B$111),IF(AND($H381=-1,AK$9=$R380),"",IF($H381=-1,AK380,IF(AND($H381=1,AI$9=$R380),$J381,IF($H381=1,AJ380,""))))))))</f>
        <v/>
      </c>
      <c r="AK381" t="str">
        <f ca="1">IF($E380="","",IF($F381="",AK380,IF(AND($M381=1,AK$9&gt;$B$9),"",IF(AND($M381=1,AK$9&lt;=$B$9),LOOKUP(AK$9,$A$12:$A$111,$B$12:$B$111),IF(AND($H381=-1,AL$9=$R380),"",IF($H381=-1,AL380,IF(AND($H381=1,AJ$9=$R380),$J381,IF($H381=1,AK380,""))))))))</f>
        <v/>
      </c>
      <c r="AL381" t="str">
        <f ca="1">IF($E380="","",IF($F381="",AL380,IF(AND($M381=1,AL$9&gt;$B$9),"",IF(AND($M381=1,AL$9&lt;=$B$9),LOOKUP(AL$9,$A$12:$A$111,$B$12:$B$111),IF(AND($H381=-1,AM$9=$R380),"",IF($H381=-1,AM380,IF(AND($H381=1,AK$9=$R380),$J381,IF($H381=1,AL380,""))))))))</f>
        <v/>
      </c>
      <c r="AM381" t="str">
        <f ca="1">IF($E380="","",IF($F381="",AM380,IF(AND($M381=1,AM$9&gt;$B$9),"",IF(AND($M381=1,AM$9&lt;=$B$9),LOOKUP(AM$9,$A$12:$A$111,$B$12:$B$111),IF(AND($H381=-1,AN$9=$R380),"",IF($H381=-1,AN380,IF(AND($H381=1,AL$9=$R380),$J381,IF($H381=1,AM380,""))))))))</f>
        <v/>
      </c>
      <c r="AN381" t="str">
        <f ca="1">IF($E380="","",IF($F381="",AN380,IF(AND($M381=1,AN$9&gt;$B$9),"",IF(AND($M381=1,AN$9&lt;=$B$9),LOOKUP(AN$9,$A$12:$A$111,$B$12:$B$111),IF(AND($H381=-1,AO$9=$R380),"",IF($H381=-1,AO380,IF(AND($H381=1,AM$9=$R380),$J381,IF($H381=1,AN380,""))))))))</f>
        <v/>
      </c>
      <c r="AO381" t="str">
        <f ca="1">IF($E380="","",IF($F381="",AO380,IF(AND($M381=1,AO$9&gt;$B$9),"",IF(AND($M381=1,AO$9&lt;=$B$9),LOOKUP(AO$9,$A$12:$A$111,$B$12:$B$111),IF(AND($H381=-1,AP$9=$R380),"",IF($H381=-1,AP380,IF(AND($H381=1,AN$9=$R380),$J381,IF($H381=1,AO380,""))))))))</f>
        <v/>
      </c>
      <c r="AP381" t="str">
        <f ca="1">IF($E380="","",IF($F381="",AP380,IF(AND($M381=1,AP$9&gt;$B$9),"",IF(AND($M381=1,AP$9&lt;=$B$9),LOOKUP(AP$9,$A$12:$A$111,$B$12:$B$111),IF(AND($H381=-1,AQ$9=$R380),"",IF($H381=-1,AQ380,IF(AND($H381=1,AO$9=$R380),$J381,IF($H381=1,AP380,""))))))))</f>
        <v/>
      </c>
      <c r="AQ381" t="str">
        <f ca="1">IF($E380="","",IF($F381="",AQ380,IF(AND($M381=1,AQ$9&gt;$B$9),"",IF(AND($M381=1,AQ$9&lt;=$B$9),LOOKUP(AQ$9,$A$12:$A$111,$B$12:$B$111),IF(AND($H381=-1,AR$9=$R380),"",IF($H381=-1,AR380,IF(AND($H381=1,AP$9=$R380),$J381,IF($H381=1,AQ380,""))))))))</f>
        <v/>
      </c>
      <c r="AR381" t="str">
        <f ca="1">IF($E380="","",IF($F381="",AR380,IF(AND($M381=1,AR$9&gt;$B$9),"",IF(AND($M381=1,AR$9&lt;=$B$9),LOOKUP(AR$9,$A$12:$A$111,$B$12:$B$111),IF(AND($H381=-1,AS$9=$R380),"",IF($H381=-1,AS380,IF(AND($H381=1,AQ$9=$R380),$J381,IF($H381=1,AR380,""))))))))</f>
        <v/>
      </c>
      <c r="AS381" t="str">
        <f ca="1">IF($E380="","",IF($F381="",AS380,IF(AND($M381=1,AS$9&gt;$B$9),"",IF(AND($M381=1,AS$9&lt;=$B$9),LOOKUP(AS$9,$A$12:$A$111,$B$12:$B$111),IF(AND($H381=-1,AT$9=$R380),"",IF($H381=-1,AT380,IF(AND($H381=1,AR$9=$R380),$J381,IF($H381=1,AS380,""))))))))</f>
        <v/>
      </c>
      <c r="AT381" t="str">
        <f ca="1">IF($E380="","",IF($F381="",AT380,IF(AND($M381=1,AT$9&gt;$B$9),"",IF(AND($M381=1,AT$9&lt;=$B$9),LOOKUP(AT$9,$A$12:$A$111,$B$12:$B$111),IF(AND($H381=-1,AU$9=$R380),"",IF($H381=-1,AU380,IF(AND($H381=1,AS$9=$R380),$J381,IF($H381=1,AT380,""))))))))</f>
        <v/>
      </c>
      <c r="AU381" t="str">
        <f ca="1">IF($E380="","",IF($F381="",AU380,IF(AND($M381=1,AU$9&gt;$B$9),"",IF(AND($M381=1,AU$9&lt;=$B$9),LOOKUP(AU$9,$A$12:$A$111,$B$12:$B$111),IF(AND($H381=-1,AV$9=$R380),"",IF($H381=-1,AV380,IF(AND($H381=1,AT$9=$R380),$J381,IF($H381=1,AU380,""))))))))</f>
        <v/>
      </c>
      <c r="AV381" t="str">
        <f ca="1">IF($E380="","",IF($F381="",AV380,IF(AND($M381=1,AV$9&gt;$B$9),"",IF(AND($M381=1,AV$9&lt;=$B$9),LOOKUP(AV$9,$A$12:$A$111,$B$12:$B$111),IF(AND($H381=-1,AW$9=$R380),"",IF($H381=-1,AW380,IF(AND($H381=1,AU$9=$R380),$J381,IF($H381=1,AV380,""))))))))</f>
        <v/>
      </c>
      <c r="AW381" t="str">
        <f ca="1">IF($E380="","",IF($F381="",AW380,IF(AND($M381=1,AW$9&gt;$B$9),"",IF(AND($M381=1,AW$9&lt;=$B$9),LOOKUP(AW$9,$A$12:$A$111,$B$12:$B$111),IF(AND($H381=-1,AX$9=$R380),"",IF($H381=-1,AX380,IF(AND($H381=1,AV$9=$R380),$J381,IF($H381=1,AW380,""))))))))</f>
        <v/>
      </c>
      <c r="AX381" t="str">
        <f ca="1">IF($E380="","",IF($F381="",AX380,IF(AND($M381=1,AX$9&gt;$B$9),"",IF(AND($M381=1,AX$9&lt;=$B$9),LOOKUP(AX$9,$A$12:$A$111,$B$12:$B$111),IF(AND($H381=-1,AY$9=$R380),"",IF($H381=-1,AY380,IF(AND($H381=1,AW$9=$R380),$J381,IF($H381=1,AX380,""))))))))</f>
        <v/>
      </c>
      <c r="AY381" t="str">
        <f ca="1">IF($E380="","",IF($F381="",AY380,IF(AND($M381=1,AY$9&gt;$B$9),"",IF(AND($M381=1,AY$9&lt;=$B$9),LOOKUP(AY$9,$A$12:$A$111,$B$12:$B$111),IF(AND($H381=-1,AZ$9=$R380),"",IF($H381=-1,AZ380,IF(AND($H381=1,AX$9=$R380),$J381,IF($H381=1,AY380,""))))))))</f>
        <v/>
      </c>
      <c r="AZ381" t="str">
        <f ca="1">IF($E380="","",IF($F381="",AZ380,IF(AND($M381=1,AZ$9&gt;$B$9),"",IF(AND($M381=1,AZ$9&lt;=$B$9),LOOKUP(AZ$9,$A$12:$A$111,$B$12:$B$111),IF(AND($H381=-1,BA$9=$R380),"",IF($H381=-1,BA380,IF(AND($H381=1,AY$9=$R380),$J381,IF($H381=1,AZ380,""))))))))</f>
        <v/>
      </c>
      <c r="BA381" t="str">
        <f ca="1">IF($E380="","",IF($F381="",BA380,IF(AND($M381=1,BA$9&gt;$B$9),"",IF(AND($M381=1,BA$9&lt;=$B$9),LOOKUP(BA$9,$A$12:$A$111,$B$12:$B$111),IF(AND($H381=-1,BB$9=$R380),"",IF($H381=-1,BB380,IF(AND($H381=1,AZ$9=$R380),$J381,IF($H381=1,BA380,""))))))))</f>
        <v/>
      </c>
      <c r="BB381" t="str">
        <f ca="1">IF($E380="","",IF($F381="",BB380,IF(AND($M381=1,BB$9&gt;$B$9),"",IF(AND($M381=1,BB$9&lt;=$B$9),LOOKUP(BB$9,$A$12:$A$111,$B$12:$B$111),IF(AND($H381=-1,BC$9=$R380),"",IF($H381=-1,BC380,IF(AND($H381=1,BA$9=$R380),$J381,IF($H381=1,BB380,""))))))))</f>
        <v/>
      </c>
      <c r="BC381" t="str">
        <f ca="1">IF($E380="","",IF($F381="",BC380,IF(AND($M381=1,BC$9&gt;$B$9),"",IF(AND($M381=1,BC$9&lt;=$B$9),LOOKUP(BC$9,$A$12:$A$111,$B$12:$B$111),IF(AND($H381=-1,BD$9=$R380),"",IF($H381=-1,BD380,IF(AND($H381=1,BB$9=$R380),$J381,IF($H381=1,BC380,""))))))))</f>
        <v/>
      </c>
      <c r="BD381" t="str">
        <f ca="1">IF($E380="","",IF($F381="",BD380,IF(AND($M381=1,BD$9&gt;$B$9),"",IF(AND($M381=1,BD$9&lt;=$B$9),LOOKUP(BD$9,$A$12:$A$111,$B$12:$B$111),IF(AND($H381=-1,BE$9=$R380),"",IF($H381=-1,BE380,IF(AND($H381=1,BC$9=$R380),$J381,IF($H381=1,BD380,""))))))))</f>
        <v/>
      </c>
      <c r="BE381" t="str">
        <f ca="1">IF($E380="","",IF($F381="",BE380,IF(AND($M381=1,BE$9&gt;$B$9),"",IF(AND($M381=1,BE$9&lt;=$B$9),LOOKUP(BE$9,$A$12:$A$111,$B$12:$B$111),IF(AND($H381=-1,BF$9=$R380),"",IF($H381=-1,BF380,IF(AND($H381=1,BD$9=$R380),$J381,IF($H381=1,BE380,""))))))))</f>
        <v/>
      </c>
      <c r="BF381" t="str">
        <f ca="1">IF($E380="","",IF($F381="",BF380,IF(AND($M381=1,BF$9&gt;$B$9),"",IF(AND($M381=1,BF$9&lt;=$B$9),LOOKUP(BF$9,$A$12:$A$111,$B$12:$B$111),IF(AND($H381=-1,BG$9=$R380),"",IF($H381=-1,BG380,IF(AND($H381=1,BE$9=$R380),$J381,IF($H381=1,BF380,""))))))))</f>
        <v/>
      </c>
      <c r="BG381" t="str">
        <f ca="1">IF($E380="","",IF($F381="",BG380,IF(AND($M381=1,BG$9&gt;$B$9),"",IF(AND($M381=1,BG$9&lt;=$B$9),LOOKUP(BG$9,$A$12:$A$111,$B$12:$B$111),IF(AND($H381=-1,BH$9=$R380),"",IF($H381=-1,BH380,IF(AND($H381=1,BF$9=$R380),$J381,IF($H381=1,BG380,""))))))))</f>
        <v/>
      </c>
      <c r="BH381" t="str">
        <f ca="1">IF($E380="","",IF($F381="",BH380,IF(AND($M381=1,BH$9&gt;$B$9),"",IF(AND($M381=1,BH$9&lt;=$B$9),LOOKUP(BH$9,$A$12:$A$111,$B$12:$B$111),IF(AND($H381=-1,BI$9=$R380),"",IF($H381=-1,BI380,IF(AND($H381=1,BG$9=$R380),$J381,IF($H381=1,BH380,""))))))))</f>
        <v/>
      </c>
      <c r="BI381" t="str">
        <f ca="1">IF($E380="","",IF($F381="",BI380,IF(AND($M381=1,BI$9&gt;$B$9),"",IF(AND($M381=1,BI$9&lt;=$B$9),LOOKUP(BI$9,$A$12:$A$111,$B$12:$B$111),IF(AND($H381=-1,BJ$9=$R380),"",IF($H381=-1,BJ380,IF(AND($H381=1,BH$9=$R380),$J381,IF($H381=1,BI380,""))))))))</f>
        <v/>
      </c>
      <c r="BJ381" t="str">
        <f ca="1">IF($E380="","",IF($F381="",BJ380,IF(AND($M381=1,BJ$9&gt;$B$9),"",IF(AND($M381=1,BJ$9&lt;=$B$9),LOOKUP(BJ$9,$A$12:$A$111,$B$12:$B$111),IF(AND($H381=-1,BK$9=$R380),"",IF($H381=-1,BK380,IF(AND($H381=1,BI$9=$R380),$J381,IF($H381=1,BJ380,""))))))))</f>
        <v/>
      </c>
      <c r="BK381" t="str">
        <f ca="1">IF($E380="","",IF($F381="",BK380,IF(AND($M381=1,BK$9&gt;$B$9),"",IF(AND($M381=1,BK$9&lt;=$B$9),LOOKUP(BK$9,$A$12:$A$111,$B$12:$B$111),IF(AND($H381=-1,BL$9=$R380),"",IF($H381=-1,BL380,IF(AND($H381=1,BJ$9=$R380),$J381,IF($H381=1,BK380,""))))))))</f>
        <v/>
      </c>
      <c r="BL381" t="str">
        <f ca="1">IF($E380="","",IF($F381="",BL380,IF(AND($M381=1,BL$9&gt;$B$9),"",IF(AND($M381=1,BL$9&lt;=$B$9),LOOKUP(BL$9,$A$12:$A$111,$B$12:$B$111),IF(AND($H381=-1,BM$9=$R380),"",IF($H381=-1,BM380,IF(AND($H381=1,BK$9=$R380),$J381,IF($H381=1,BL380,""))))))))</f>
        <v/>
      </c>
      <c r="BM381" t="str">
        <f ca="1">IF($E380="","",IF($F381="",BM380,IF(AND($M381=1,BM$9&gt;$B$9),"",IF(AND($M381=1,BM$9&lt;=$B$9),LOOKUP(BM$9,$A$12:$A$111,$B$12:$B$111),IF(AND($H381=-1,BN$9=$R380),"",IF($H381=-1,BN380,IF(AND($H381=1,BL$9=$R380),$J381,IF($H381=1,BM380,""))))))))</f>
        <v/>
      </c>
      <c r="BN381" t="str">
        <f ca="1">IF($E380="","",IF($F381="",BN380,IF(AND($M381=1,BN$9&gt;$B$9),"",IF(AND($M381=1,BN$9&lt;=$B$9),LOOKUP(BN$9,$A$12:$A$111,$B$12:$B$111),IF(AND($H381=-1,BO$9=$R380),"",IF($H381=-1,BO380,IF(AND($H381=1,BM$9=$R380),$J381,IF($H381=1,BN380,""))))))))</f>
        <v/>
      </c>
      <c r="BO381" t="str">
        <f ca="1">IF($E380="","",IF($F381="",BO380,IF(AND($M381=1,BO$9&gt;$B$9),"",IF(AND($M381=1,BO$9&lt;=$B$9),LOOKUP(BO$9,$A$12:$A$111,$B$12:$B$111),IF(AND($H381=-1,BP$9=$R380),"",IF($H381=-1,BP380,IF(AND($H381=1,BN$9=$R380),$J381,IF($H381=1,BO380,""))))))))</f>
        <v/>
      </c>
      <c r="BP381">
        <f ca="1">IF($E380="","",IF($F381="",BP380,IF(AND($M381=1,BP$9&gt;$B$9),"",IF(AND($M381=1,BP$9&lt;=$B$9),LOOKUP(BP$9,$A$12:$A$111,$B$12:$B$111),IF(AND($H381=-1,BQ$9=$R380),"",IF($H381=-1,BQ380,IF(AND($H381=1,BO$9=$R380),$J381,IF($H381=1,BP380,""))))))))</f>
        <v>0</v>
      </c>
    </row>
    <row r="382" spans="4:68" x14ac:dyDescent="0.25">
      <c r="D382" s="4">
        <v>372</v>
      </c>
      <c r="E382" s="1">
        <f t="shared" ca="1" si="48"/>
        <v>15</v>
      </c>
      <c r="F382" t="str">
        <f ca="1">IF(E381="","",IF(AND(B$3="Last",G381="Zero"),F381,IF(B$3="Last",G381,IF(AND(B$3="2nd last",G380="Zero"),F381,IF(B$3="2nd last",G380,IF(AND(B$3="Opposite",G381="Zero"),F381,IF(AND(B$3="Opposite",G381="Red"),"Black",IF(AND(B$3="Opposite",G381="Black"),"Red",IF(AND(B$3="Opposite",G381="Odd"),"Even",IF(AND(B$3="Opposite",G381="Even"),"Odd",IF(AND(B$3="Opposite",G381="High"),"Low",IF(AND(B$3="Opposite",G381="Low"),"High",IF(COUNTIF(Refs!$E$5:$I$6,B$3)=1,RevLab!B$3,"")))))))))))))</f>
        <v>Black</v>
      </c>
      <c r="G382" t="str">
        <f ca="1">IF(E382="","",IF(B$2="Red/Black",LOOKUP(E382,Refs!D:D,Refs!F:F),IF(B$2="High/Low",LOOKUP(E382,Refs!D:D,Refs!H:H),IF(B$2="Odd/Even",LOOKUP(E382,Refs!D:D,Refs!J:J),""))))</f>
        <v>Black</v>
      </c>
      <c r="H382">
        <f t="shared" ca="1" si="49"/>
        <v>1</v>
      </c>
      <c r="I382">
        <f ca="1">IF(E381="","",IF(F382="","",IF(AND(R381&gt;1,P381+Q381&gt;=$B$4),$B$4,IF(R381=1,P381,P381+Q381))))</f>
        <v>9</v>
      </c>
      <c r="J382">
        <f t="shared" ca="1" si="50"/>
        <v>9</v>
      </c>
      <c r="K382">
        <f t="shared" ca="1" si="52"/>
        <v>-454</v>
      </c>
      <c r="L382">
        <f t="shared" ca="1" si="53"/>
        <v>86</v>
      </c>
      <c r="M382">
        <f t="shared" ca="1" si="51"/>
        <v>0</v>
      </c>
      <c r="P382">
        <f t="shared" ca="1" si="45"/>
        <v>2</v>
      </c>
      <c r="Q382">
        <f t="shared" ca="1" si="46"/>
        <v>9</v>
      </c>
      <c r="R382" s="2">
        <f t="shared" ca="1" si="47"/>
        <v>5</v>
      </c>
      <c r="S382" s="4">
        <f ca="1">IF(E381="","",IF($F382="",S381,IF($M382=1,LOOKUP(S$9,$A$12:$A$111,$B$12:$B$111),IF(AND($H382=-1,T$9=$R381),"",IF($H382=-1,T381,IF($H382=1,S381))))))</f>
        <v>2</v>
      </c>
      <c r="T382">
        <f ca="1">IF($E381="","",IF($F382="",T381,IF(AND($M382=1,T$9&gt;$B$9),"",IF(AND($M382=1,T$9&lt;=$B$9),LOOKUP(T$9,$A$12:$A$111,$B$12:$B$111),IF(AND($H382=-1,U$9=$R381),"",IF($H382=-1,U381,IF(AND($H382=1,S$9=$R381),$J382,IF($H382=1,T381,""))))))))</f>
        <v>3</v>
      </c>
      <c r="U382">
        <f ca="1">IF($E381="","",IF($F382="",U381,IF(AND($M382=1,U$9&gt;$B$9),"",IF(AND($M382=1,U$9&lt;=$B$9),LOOKUP(U$9,$A$12:$A$111,$B$12:$B$111),IF(AND($H382=-1,V$9=$R381),"",IF($H382=-1,V381,IF(AND($H382=1,T$9=$R381),$J382,IF($H382=1,U381,""))))))))</f>
        <v>5</v>
      </c>
      <c r="V382">
        <f ca="1">IF($E381="","",IF($F382="",V381,IF(AND($M382=1,V$9&gt;$B$9),"",IF(AND($M382=1,V$9&lt;=$B$9),LOOKUP(V$9,$A$12:$A$111,$B$12:$B$111),IF(AND($H382=-1,W$9=$R381),"",IF($H382=-1,W381,IF(AND($H382=1,U$9=$R381),$J382,IF($H382=1,V381,""))))))))</f>
        <v>7</v>
      </c>
      <c r="W382">
        <f ca="1">IF($E381="","",IF($F382="",W381,IF(AND($M382=1,W$9&gt;$B$9),"",IF(AND($M382=1,W$9&lt;=$B$9),LOOKUP(W$9,$A$12:$A$111,$B$12:$B$111),IF(AND($H382=-1,X$9=$R381),"",IF($H382=-1,X381,IF(AND($H382=1,V$9=$R381),$J382,IF($H382=1,W381,""))))))))</f>
        <v>9</v>
      </c>
      <c r="X382" t="str">
        <f ca="1">IF($E381="","",IF($F382="",X381,IF(AND($M382=1,X$9&gt;$B$9),"",IF(AND($M382=1,X$9&lt;=$B$9),LOOKUP(X$9,$A$12:$A$111,$B$12:$B$111),IF(AND($H382=-1,Y$9=$R381),"",IF($H382=-1,Y381,IF(AND($H382=1,W$9=$R381),$J382,IF($H382=1,X381,""))))))))</f>
        <v/>
      </c>
      <c r="Y382" t="str">
        <f ca="1">IF($E381="","",IF($F382="",Y381,IF(AND($M382=1,Y$9&gt;$B$9),"",IF(AND($M382=1,Y$9&lt;=$B$9),LOOKUP(Y$9,$A$12:$A$111,$B$12:$B$111),IF(AND($H382=-1,Z$9=$R381),"",IF($H382=-1,Z381,IF(AND($H382=1,X$9=$R381),$J382,IF($H382=1,Y381,""))))))))</f>
        <v/>
      </c>
      <c r="Z382" t="str">
        <f ca="1">IF($E381="","",IF($F382="",Z381,IF(AND($M382=1,Z$9&gt;$B$9),"",IF(AND($M382=1,Z$9&lt;=$B$9),LOOKUP(Z$9,$A$12:$A$111,$B$12:$B$111),IF(AND($H382=-1,AA$9=$R381),"",IF($H382=-1,AA381,IF(AND($H382=1,Y$9=$R381),$J382,IF($H382=1,Z381,""))))))))</f>
        <v/>
      </c>
      <c r="AA382" t="str">
        <f ca="1">IF($E381="","",IF($F382="",AA381,IF(AND($M382=1,AA$9&gt;$B$9),"",IF(AND($M382=1,AA$9&lt;=$B$9),LOOKUP(AA$9,$A$12:$A$111,$B$12:$B$111),IF(AND($H382=-1,AB$9=$R381),"",IF($H382=-1,AB381,IF(AND($H382=1,Z$9=$R381),$J382,IF($H382=1,AA381,""))))))))</f>
        <v/>
      </c>
      <c r="AB382" t="str">
        <f ca="1">IF($E381="","",IF($F382="",AB381,IF(AND($M382=1,AB$9&gt;$B$9),"",IF(AND($M382=1,AB$9&lt;=$B$9),LOOKUP(AB$9,$A$12:$A$111,$B$12:$B$111),IF(AND($H382=-1,AC$9=$R381),"",IF($H382=-1,AC381,IF(AND($H382=1,AA$9=$R381),$J382,IF($H382=1,AB381,""))))))))</f>
        <v/>
      </c>
      <c r="AC382" t="str">
        <f ca="1">IF($E381="","",IF($F382="",AC381,IF(AND($M382=1,AC$9&gt;$B$9),"",IF(AND($M382=1,AC$9&lt;=$B$9),LOOKUP(AC$9,$A$12:$A$111,$B$12:$B$111),IF(AND($H382=-1,AD$9=$R381),"",IF($H382=-1,AD381,IF(AND($H382=1,AB$9=$R381),$J382,IF($H382=1,AC381,""))))))))</f>
        <v/>
      </c>
      <c r="AD382" t="str">
        <f ca="1">IF($E381="","",IF($F382="",AD381,IF(AND($M382=1,AD$9&gt;$B$9),"",IF(AND($M382=1,AD$9&lt;=$B$9),LOOKUP(AD$9,$A$12:$A$111,$B$12:$B$111),IF(AND($H382=-1,AE$9=$R381),"",IF($H382=-1,AE381,IF(AND($H382=1,AC$9=$R381),$J382,IF($H382=1,AD381,""))))))))</f>
        <v/>
      </c>
      <c r="AE382" t="str">
        <f ca="1">IF($E381="","",IF($F382="",AE381,IF(AND($M382=1,AE$9&gt;$B$9),"",IF(AND($M382=1,AE$9&lt;=$B$9),LOOKUP(AE$9,$A$12:$A$111,$B$12:$B$111),IF(AND($H382=-1,AF$9=$R381),"",IF($H382=-1,AF381,IF(AND($H382=1,AD$9=$R381),$J382,IF($H382=1,AE381,""))))))))</f>
        <v/>
      </c>
      <c r="AF382" t="str">
        <f ca="1">IF($E381="","",IF($F382="",AF381,IF(AND($M382=1,AF$9&gt;$B$9),"",IF(AND($M382=1,AF$9&lt;=$B$9),LOOKUP(AF$9,$A$12:$A$111,$B$12:$B$111),IF(AND($H382=-1,AG$9=$R381),"",IF($H382=-1,AG381,IF(AND($H382=1,AE$9=$R381),$J382,IF($H382=1,AF381,""))))))))</f>
        <v/>
      </c>
      <c r="AG382" t="str">
        <f ca="1">IF($E381="","",IF($F382="",AG381,IF(AND($M382=1,AG$9&gt;$B$9),"",IF(AND($M382=1,AG$9&lt;=$B$9),LOOKUP(AG$9,$A$12:$A$111,$B$12:$B$111),IF(AND($H382=-1,AH$9=$R381),"",IF($H382=-1,AH381,IF(AND($H382=1,AF$9=$R381),$J382,IF($H382=1,AG381,""))))))))</f>
        <v/>
      </c>
      <c r="AH382" t="str">
        <f ca="1">IF($E381="","",IF($F382="",AH381,IF(AND($M382=1,AH$9&gt;$B$9),"",IF(AND($M382=1,AH$9&lt;=$B$9),LOOKUP(AH$9,$A$12:$A$111,$B$12:$B$111),IF(AND($H382=-1,AI$9=$R381),"",IF($H382=-1,AI381,IF(AND($H382=1,AG$9=$R381),$J382,IF($H382=1,AH381,""))))))))</f>
        <v/>
      </c>
      <c r="AI382" t="str">
        <f ca="1">IF($E381="","",IF($F382="",AI381,IF(AND($M382=1,AI$9&gt;$B$9),"",IF(AND($M382=1,AI$9&lt;=$B$9),LOOKUP(AI$9,$A$12:$A$111,$B$12:$B$111),IF(AND($H382=-1,AJ$9=$R381),"",IF($H382=-1,AJ381,IF(AND($H382=1,AH$9=$R381),$J382,IF($H382=1,AI381,""))))))))</f>
        <v/>
      </c>
      <c r="AJ382" t="str">
        <f ca="1">IF($E381="","",IF($F382="",AJ381,IF(AND($M382=1,AJ$9&gt;$B$9),"",IF(AND($M382=1,AJ$9&lt;=$B$9),LOOKUP(AJ$9,$A$12:$A$111,$B$12:$B$111),IF(AND($H382=-1,AK$9=$R381),"",IF($H382=-1,AK381,IF(AND($H382=1,AI$9=$R381),$J382,IF($H382=1,AJ381,""))))))))</f>
        <v/>
      </c>
      <c r="AK382" t="str">
        <f ca="1">IF($E381="","",IF($F382="",AK381,IF(AND($M382=1,AK$9&gt;$B$9),"",IF(AND($M382=1,AK$9&lt;=$B$9),LOOKUP(AK$9,$A$12:$A$111,$B$12:$B$111),IF(AND($H382=-1,AL$9=$R381),"",IF($H382=-1,AL381,IF(AND($H382=1,AJ$9=$R381),$J382,IF($H382=1,AK381,""))))))))</f>
        <v/>
      </c>
      <c r="AL382" t="str">
        <f ca="1">IF($E381="","",IF($F382="",AL381,IF(AND($M382=1,AL$9&gt;$B$9),"",IF(AND($M382=1,AL$9&lt;=$B$9),LOOKUP(AL$9,$A$12:$A$111,$B$12:$B$111),IF(AND($H382=-1,AM$9=$R381),"",IF($H382=-1,AM381,IF(AND($H382=1,AK$9=$R381),$J382,IF($H382=1,AL381,""))))))))</f>
        <v/>
      </c>
      <c r="AM382" t="str">
        <f ca="1">IF($E381="","",IF($F382="",AM381,IF(AND($M382=1,AM$9&gt;$B$9),"",IF(AND($M382=1,AM$9&lt;=$B$9),LOOKUP(AM$9,$A$12:$A$111,$B$12:$B$111),IF(AND($H382=-1,AN$9=$R381),"",IF($H382=-1,AN381,IF(AND($H382=1,AL$9=$R381),$J382,IF($H382=1,AM381,""))))))))</f>
        <v/>
      </c>
      <c r="AN382" t="str">
        <f ca="1">IF($E381="","",IF($F382="",AN381,IF(AND($M382=1,AN$9&gt;$B$9),"",IF(AND($M382=1,AN$9&lt;=$B$9),LOOKUP(AN$9,$A$12:$A$111,$B$12:$B$111),IF(AND($H382=-1,AO$9=$R381),"",IF($H382=-1,AO381,IF(AND($H382=1,AM$9=$R381),$J382,IF($H382=1,AN381,""))))))))</f>
        <v/>
      </c>
      <c r="AO382" t="str">
        <f ca="1">IF($E381="","",IF($F382="",AO381,IF(AND($M382=1,AO$9&gt;$B$9),"",IF(AND($M382=1,AO$9&lt;=$B$9),LOOKUP(AO$9,$A$12:$A$111,$B$12:$B$111),IF(AND($H382=-1,AP$9=$R381),"",IF($H382=-1,AP381,IF(AND($H382=1,AN$9=$R381),$J382,IF($H382=1,AO381,""))))))))</f>
        <v/>
      </c>
      <c r="AP382" t="str">
        <f ca="1">IF($E381="","",IF($F382="",AP381,IF(AND($M382=1,AP$9&gt;$B$9),"",IF(AND($M382=1,AP$9&lt;=$B$9),LOOKUP(AP$9,$A$12:$A$111,$B$12:$B$111),IF(AND($H382=-1,AQ$9=$R381),"",IF($H382=-1,AQ381,IF(AND($H382=1,AO$9=$R381),$J382,IF($H382=1,AP381,""))))))))</f>
        <v/>
      </c>
      <c r="AQ382" t="str">
        <f ca="1">IF($E381="","",IF($F382="",AQ381,IF(AND($M382=1,AQ$9&gt;$B$9),"",IF(AND($M382=1,AQ$9&lt;=$B$9),LOOKUP(AQ$9,$A$12:$A$111,$B$12:$B$111),IF(AND($H382=-1,AR$9=$R381),"",IF($H382=-1,AR381,IF(AND($H382=1,AP$9=$R381),$J382,IF($H382=1,AQ381,""))))))))</f>
        <v/>
      </c>
      <c r="AR382" t="str">
        <f ca="1">IF($E381="","",IF($F382="",AR381,IF(AND($M382=1,AR$9&gt;$B$9),"",IF(AND($M382=1,AR$9&lt;=$B$9),LOOKUP(AR$9,$A$12:$A$111,$B$12:$B$111),IF(AND($H382=-1,AS$9=$R381),"",IF($H382=-1,AS381,IF(AND($H382=1,AQ$9=$R381),$J382,IF($H382=1,AR381,""))))))))</f>
        <v/>
      </c>
      <c r="AS382" t="str">
        <f ca="1">IF($E381="","",IF($F382="",AS381,IF(AND($M382=1,AS$9&gt;$B$9),"",IF(AND($M382=1,AS$9&lt;=$B$9),LOOKUP(AS$9,$A$12:$A$111,$B$12:$B$111),IF(AND($H382=-1,AT$9=$R381),"",IF($H382=-1,AT381,IF(AND($H382=1,AR$9=$R381),$J382,IF($H382=1,AS381,""))))))))</f>
        <v/>
      </c>
      <c r="AT382" t="str">
        <f ca="1">IF($E381="","",IF($F382="",AT381,IF(AND($M382=1,AT$9&gt;$B$9),"",IF(AND($M382=1,AT$9&lt;=$B$9),LOOKUP(AT$9,$A$12:$A$111,$B$12:$B$111),IF(AND($H382=-1,AU$9=$R381),"",IF($H382=-1,AU381,IF(AND($H382=1,AS$9=$R381),$J382,IF($H382=1,AT381,""))))))))</f>
        <v/>
      </c>
      <c r="AU382" t="str">
        <f ca="1">IF($E381="","",IF($F382="",AU381,IF(AND($M382=1,AU$9&gt;$B$9),"",IF(AND($M382=1,AU$9&lt;=$B$9),LOOKUP(AU$9,$A$12:$A$111,$B$12:$B$111),IF(AND($H382=-1,AV$9=$R381),"",IF($H382=-1,AV381,IF(AND($H382=1,AT$9=$R381),$J382,IF($H382=1,AU381,""))))))))</f>
        <v/>
      </c>
      <c r="AV382" t="str">
        <f ca="1">IF($E381="","",IF($F382="",AV381,IF(AND($M382=1,AV$9&gt;$B$9),"",IF(AND($M382=1,AV$9&lt;=$B$9),LOOKUP(AV$9,$A$12:$A$111,$B$12:$B$111),IF(AND($H382=-1,AW$9=$R381),"",IF($H382=-1,AW381,IF(AND($H382=1,AU$9=$R381),$J382,IF($H382=1,AV381,""))))))))</f>
        <v/>
      </c>
      <c r="AW382" t="str">
        <f ca="1">IF($E381="","",IF($F382="",AW381,IF(AND($M382=1,AW$9&gt;$B$9),"",IF(AND($M382=1,AW$9&lt;=$B$9),LOOKUP(AW$9,$A$12:$A$111,$B$12:$B$111),IF(AND($H382=-1,AX$9=$R381),"",IF($H382=-1,AX381,IF(AND($H382=1,AV$9=$R381),$J382,IF($H382=1,AW381,""))))))))</f>
        <v/>
      </c>
      <c r="AX382" t="str">
        <f ca="1">IF($E381="","",IF($F382="",AX381,IF(AND($M382=1,AX$9&gt;$B$9),"",IF(AND($M382=1,AX$9&lt;=$B$9),LOOKUP(AX$9,$A$12:$A$111,$B$12:$B$111),IF(AND($H382=-1,AY$9=$R381),"",IF($H382=-1,AY381,IF(AND($H382=1,AW$9=$R381),$J382,IF($H382=1,AX381,""))))))))</f>
        <v/>
      </c>
      <c r="AY382" t="str">
        <f ca="1">IF($E381="","",IF($F382="",AY381,IF(AND($M382=1,AY$9&gt;$B$9),"",IF(AND($M382=1,AY$9&lt;=$B$9),LOOKUP(AY$9,$A$12:$A$111,$B$12:$B$111),IF(AND($H382=-1,AZ$9=$R381),"",IF($H382=-1,AZ381,IF(AND($H382=1,AX$9=$R381),$J382,IF($H382=1,AY381,""))))))))</f>
        <v/>
      </c>
      <c r="AZ382" t="str">
        <f ca="1">IF($E381="","",IF($F382="",AZ381,IF(AND($M382=1,AZ$9&gt;$B$9),"",IF(AND($M382=1,AZ$9&lt;=$B$9),LOOKUP(AZ$9,$A$12:$A$111,$B$12:$B$111),IF(AND($H382=-1,BA$9=$R381),"",IF($H382=-1,BA381,IF(AND($H382=1,AY$9=$R381),$J382,IF($H382=1,AZ381,""))))))))</f>
        <v/>
      </c>
      <c r="BA382" t="str">
        <f ca="1">IF($E381="","",IF($F382="",BA381,IF(AND($M382=1,BA$9&gt;$B$9),"",IF(AND($M382=1,BA$9&lt;=$B$9),LOOKUP(BA$9,$A$12:$A$111,$B$12:$B$111),IF(AND($H382=-1,BB$9=$R381),"",IF($H382=-1,BB381,IF(AND($H382=1,AZ$9=$R381),$J382,IF($H382=1,BA381,""))))))))</f>
        <v/>
      </c>
      <c r="BB382" t="str">
        <f ca="1">IF($E381="","",IF($F382="",BB381,IF(AND($M382=1,BB$9&gt;$B$9),"",IF(AND($M382=1,BB$9&lt;=$B$9),LOOKUP(BB$9,$A$12:$A$111,$B$12:$B$111),IF(AND($H382=-1,BC$9=$R381),"",IF($H382=-1,BC381,IF(AND($H382=1,BA$9=$R381),$J382,IF($H382=1,BB381,""))))))))</f>
        <v/>
      </c>
      <c r="BC382" t="str">
        <f ca="1">IF($E381="","",IF($F382="",BC381,IF(AND($M382=1,BC$9&gt;$B$9),"",IF(AND($M382=1,BC$9&lt;=$B$9),LOOKUP(BC$9,$A$12:$A$111,$B$12:$B$111),IF(AND($H382=-1,BD$9=$R381),"",IF($H382=-1,BD381,IF(AND($H382=1,BB$9=$R381),$J382,IF($H382=1,BC381,""))))))))</f>
        <v/>
      </c>
      <c r="BD382" t="str">
        <f ca="1">IF($E381="","",IF($F382="",BD381,IF(AND($M382=1,BD$9&gt;$B$9),"",IF(AND($M382=1,BD$9&lt;=$B$9),LOOKUP(BD$9,$A$12:$A$111,$B$12:$B$111),IF(AND($H382=-1,BE$9=$R381),"",IF($H382=-1,BE381,IF(AND($H382=1,BC$9=$R381),$J382,IF($H382=1,BD381,""))))))))</f>
        <v/>
      </c>
      <c r="BE382" t="str">
        <f ca="1">IF($E381="","",IF($F382="",BE381,IF(AND($M382=1,BE$9&gt;$B$9),"",IF(AND($M382=1,BE$9&lt;=$B$9),LOOKUP(BE$9,$A$12:$A$111,$B$12:$B$111),IF(AND($H382=-1,BF$9=$R381),"",IF($H382=-1,BF381,IF(AND($H382=1,BD$9=$R381),$J382,IF($H382=1,BE381,""))))))))</f>
        <v/>
      </c>
      <c r="BF382" t="str">
        <f ca="1">IF($E381="","",IF($F382="",BF381,IF(AND($M382=1,BF$9&gt;$B$9),"",IF(AND($M382=1,BF$9&lt;=$B$9),LOOKUP(BF$9,$A$12:$A$111,$B$12:$B$111),IF(AND($H382=-1,BG$9=$R381),"",IF($H382=-1,BG381,IF(AND($H382=1,BE$9=$R381),$J382,IF($H382=1,BF381,""))))))))</f>
        <v/>
      </c>
      <c r="BG382" t="str">
        <f ca="1">IF($E381="","",IF($F382="",BG381,IF(AND($M382=1,BG$9&gt;$B$9),"",IF(AND($M382=1,BG$9&lt;=$B$9),LOOKUP(BG$9,$A$12:$A$111,$B$12:$B$111),IF(AND($H382=-1,BH$9=$R381),"",IF($H382=-1,BH381,IF(AND($H382=1,BF$9=$R381),$J382,IF($H382=1,BG381,""))))))))</f>
        <v/>
      </c>
      <c r="BH382" t="str">
        <f ca="1">IF($E381="","",IF($F382="",BH381,IF(AND($M382=1,BH$9&gt;$B$9),"",IF(AND($M382=1,BH$9&lt;=$B$9),LOOKUP(BH$9,$A$12:$A$111,$B$12:$B$111),IF(AND($H382=-1,BI$9=$R381),"",IF($H382=-1,BI381,IF(AND($H382=1,BG$9=$R381),$J382,IF($H382=1,BH381,""))))))))</f>
        <v/>
      </c>
      <c r="BI382" t="str">
        <f ca="1">IF($E381="","",IF($F382="",BI381,IF(AND($M382=1,BI$9&gt;$B$9),"",IF(AND($M382=1,BI$9&lt;=$B$9),LOOKUP(BI$9,$A$12:$A$111,$B$12:$B$111),IF(AND($H382=-1,BJ$9=$R381),"",IF($H382=-1,BJ381,IF(AND($H382=1,BH$9=$R381),$J382,IF($H382=1,BI381,""))))))))</f>
        <v/>
      </c>
      <c r="BJ382" t="str">
        <f ca="1">IF($E381="","",IF($F382="",BJ381,IF(AND($M382=1,BJ$9&gt;$B$9),"",IF(AND($M382=1,BJ$9&lt;=$B$9),LOOKUP(BJ$9,$A$12:$A$111,$B$12:$B$111),IF(AND($H382=-1,BK$9=$R381),"",IF($H382=-1,BK381,IF(AND($H382=1,BI$9=$R381),$J382,IF($H382=1,BJ381,""))))))))</f>
        <v/>
      </c>
      <c r="BK382" t="str">
        <f ca="1">IF($E381="","",IF($F382="",BK381,IF(AND($M382=1,BK$9&gt;$B$9),"",IF(AND($M382=1,BK$9&lt;=$B$9),LOOKUP(BK$9,$A$12:$A$111,$B$12:$B$111),IF(AND($H382=-1,BL$9=$R381),"",IF($H382=-1,BL381,IF(AND($H382=1,BJ$9=$R381),$J382,IF($H382=1,BK381,""))))))))</f>
        <v/>
      </c>
      <c r="BL382" t="str">
        <f ca="1">IF($E381="","",IF($F382="",BL381,IF(AND($M382=1,BL$9&gt;$B$9),"",IF(AND($M382=1,BL$9&lt;=$B$9),LOOKUP(BL$9,$A$12:$A$111,$B$12:$B$111),IF(AND($H382=-1,BM$9=$R381),"",IF($H382=-1,BM381,IF(AND($H382=1,BK$9=$R381),$J382,IF($H382=1,BL381,""))))))))</f>
        <v/>
      </c>
      <c r="BM382" t="str">
        <f ca="1">IF($E381="","",IF($F382="",BM381,IF(AND($M382=1,BM$9&gt;$B$9),"",IF(AND($M382=1,BM$9&lt;=$B$9),LOOKUP(BM$9,$A$12:$A$111,$B$12:$B$111),IF(AND($H382=-1,BN$9=$R381),"",IF($H382=-1,BN381,IF(AND($H382=1,BL$9=$R381),$J382,IF($H382=1,BM381,""))))))))</f>
        <v/>
      </c>
      <c r="BN382" t="str">
        <f ca="1">IF($E381="","",IF($F382="",BN381,IF(AND($M382=1,BN$9&gt;$B$9),"",IF(AND($M382=1,BN$9&lt;=$B$9),LOOKUP(BN$9,$A$12:$A$111,$B$12:$B$111),IF(AND($H382=-1,BO$9=$R381),"",IF($H382=-1,BO381,IF(AND($H382=1,BM$9=$R381),$J382,IF($H382=1,BN381,""))))))))</f>
        <v/>
      </c>
      <c r="BO382" t="str">
        <f ca="1">IF($E381="","",IF($F382="",BO381,IF(AND($M382=1,BO$9&gt;$B$9),"",IF(AND($M382=1,BO$9&lt;=$B$9),LOOKUP(BO$9,$A$12:$A$111,$B$12:$B$111),IF(AND($H382=-1,BP$9=$R381),"",IF($H382=-1,BP381,IF(AND($H382=1,BN$9=$R381),$J382,IF($H382=1,BO381,""))))))))</f>
        <v/>
      </c>
      <c r="BP382">
        <f ca="1">IF($E381="","",IF($F382="",BP381,IF(AND($M382=1,BP$9&gt;$B$9),"",IF(AND($M382=1,BP$9&lt;=$B$9),LOOKUP(BP$9,$A$12:$A$111,$B$12:$B$111),IF(AND($H382=-1,BQ$9=$R381),"",IF($H382=-1,BQ381,IF(AND($H382=1,BO$9=$R381),$J382,IF($H382=1,BP381,""))))))))</f>
        <v>0</v>
      </c>
    </row>
    <row r="383" spans="4:68" x14ac:dyDescent="0.25">
      <c r="D383" s="4">
        <v>373</v>
      </c>
      <c r="E383" s="1">
        <f t="shared" ca="1" si="48"/>
        <v>5</v>
      </c>
      <c r="F383" t="str">
        <f ca="1">IF(E382="","",IF(AND(B$3="Last",G382="Zero"),F382,IF(B$3="Last",G382,IF(AND(B$3="2nd last",G381="Zero"),F382,IF(B$3="2nd last",G381,IF(AND(B$3="Opposite",G382="Zero"),F382,IF(AND(B$3="Opposite",G382="Red"),"Black",IF(AND(B$3="Opposite",G382="Black"),"Red",IF(AND(B$3="Opposite",G382="Odd"),"Even",IF(AND(B$3="Opposite",G382="Even"),"Odd",IF(AND(B$3="Opposite",G382="High"),"Low",IF(AND(B$3="Opposite",G382="Low"),"High",IF(COUNTIF(Refs!$E$5:$I$6,B$3)=1,RevLab!B$3,"")))))))))))))</f>
        <v>Black</v>
      </c>
      <c r="G383" t="str">
        <f ca="1">IF(E383="","",IF(B$2="Red/Black",LOOKUP(E383,Refs!D:D,Refs!F:F),IF(B$2="High/Low",LOOKUP(E383,Refs!D:D,Refs!H:H),IF(B$2="Odd/Even",LOOKUP(E383,Refs!D:D,Refs!J:J),""))))</f>
        <v>Red</v>
      </c>
      <c r="H383">
        <f t="shared" ca="1" si="49"/>
        <v>-1</v>
      </c>
      <c r="I383">
        <f ca="1">IF(E382="","",IF(F383="","",IF(AND(R382&gt;1,P382+Q382&gt;=$B$4),$B$4,IF(R382=1,P382,P382+Q382))))</f>
        <v>11</v>
      </c>
      <c r="J383">
        <f t="shared" ca="1" si="50"/>
        <v>-11</v>
      </c>
      <c r="K383">
        <f t="shared" ca="1" si="52"/>
        <v>-465</v>
      </c>
      <c r="L383">
        <f t="shared" ca="1" si="53"/>
        <v>86</v>
      </c>
      <c r="M383">
        <f t="shared" ca="1" si="51"/>
        <v>0</v>
      </c>
      <c r="P383">
        <f t="shared" ca="1" si="45"/>
        <v>3</v>
      </c>
      <c r="Q383">
        <f t="shared" ca="1" si="46"/>
        <v>7</v>
      </c>
      <c r="R383" s="2">
        <f t="shared" ca="1" si="47"/>
        <v>3</v>
      </c>
      <c r="S383" s="4">
        <f ca="1">IF(E382="","",IF($F383="",S382,IF($M383=1,LOOKUP(S$9,$A$12:$A$111,$B$12:$B$111),IF(AND($H383=-1,T$9=$R382),"",IF($H383=-1,T382,IF($H383=1,S382))))))</f>
        <v>3</v>
      </c>
      <c r="T383">
        <f ca="1">IF($E382="","",IF($F383="",T382,IF(AND($M383=1,T$9&gt;$B$9),"",IF(AND($M383=1,T$9&lt;=$B$9),LOOKUP(T$9,$A$12:$A$111,$B$12:$B$111),IF(AND($H383=-1,U$9=$R382),"",IF($H383=-1,U382,IF(AND($H383=1,S$9=$R382),$J383,IF($H383=1,T382,""))))))))</f>
        <v>5</v>
      </c>
      <c r="U383">
        <f ca="1">IF($E382="","",IF($F383="",U382,IF(AND($M383=1,U$9&gt;$B$9),"",IF(AND($M383=1,U$9&lt;=$B$9),LOOKUP(U$9,$A$12:$A$111,$B$12:$B$111),IF(AND($H383=-1,V$9=$R382),"",IF($H383=-1,V382,IF(AND($H383=1,T$9=$R382),$J383,IF($H383=1,U382,""))))))))</f>
        <v>7</v>
      </c>
      <c r="V383" t="str">
        <f ca="1">IF($E382="","",IF($F383="",V382,IF(AND($M383=1,V$9&gt;$B$9),"",IF(AND($M383=1,V$9&lt;=$B$9),LOOKUP(V$9,$A$12:$A$111,$B$12:$B$111),IF(AND($H383=-1,W$9=$R382),"",IF($H383=-1,W382,IF(AND($H383=1,U$9=$R382),$J383,IF($H383=1,V382,""))))))))</f>
        <v/>
      </c>
      <c r="W383" t="str">
        <f ca="1">IF($E382="","",IF($F383="",W382,IF(AND($M383=1,W$9&gt;$B$9),"",IF(AND($M383=1,W$9&lt;=$B$9),LOOKUP(W$9,$A$12:$A$111,$B$12:$B$111),IF(AND($H383=-1,X$9=$R382),"",IF($H383=-1,X382,IF(AND($H383=1,V$9=$R382),$J383,IF($H383=1,W382,""))))))))</f>
        <v/>
      </c>
      <c r="X383" t="str">
        <f ca="1">IF($E382="","",IF($F383="",X382,IF(AND($M383=1,X$9&gt;$B$9),"",IF(AND($M383=1,X$9&lt;=$B$9),LOOKUP(X$9,$A$12:$A$111,$B$12:$B$111),IF(AND($H383=-1,Y$9=$R382),"",IF($H383=-1,Y382,IF(AND($H383=1,W$9=$R382),$J383,IF($H383=1,X382,""))))))))</f>
        <v/>
      </c>
      <c r="Y383" t="str">
        <f ca="1">IF($E382="","",IF($F383="",Y382,IF(AND($M383=1,Y$9&gt;$B$9),"",IF(AND($M383=1,Y$9&lt;=$B$9),LOOKUP(Y$9,$A$12:$A$111,$B$12:$B$111),IF(AND($H383=-1,Z$9=$R382),"",IF($H383=-1,Z382,IF(AND($H383=1,X$9=$R382),$J383,IF($H383=1,Y382,""))))))))</f>
        <v/>
      </c>
      <c r="Z383" t="str">
        <f ca="1">IF($E382="","",IF($F383="",Z382,IF(AND($M383=1,Z$9&gt;$B$9),"",IF(AND($M383=1,Z$9&lt;=$B$9),LOOKUP(Z$9,$A$12:$A$111,$B$12:$B$111),IF(AND($H383=-1,AA$9=$R382),"",IF($H383=-1,AA382,IF(AND($H383=1,Y$9=$R382),$J383,IF($H383=1,Z382,""))))))))</f>
        <v/>
      </c>
      <c r="AA383" t="str">
        <f ca="1">IF($E382="","",IF($F383="",AA382,IF(AND($M383=1,AA$9&gt;$B$9),"",IF(AND($M383=1,AA$9&lt;=$B$9),LOOKUP(AA$9,$A$12:$A$111,$B$12:$B$111),IF(AND($H383=-1,AB$9=$R382),"",IF($H383=-1,AB382,IF(AND($H383=1,Z$9=$R382),$J383,IF($H383=1,AA382,""))))))))</f>
        <v/>
      </c>
      <c r="AB383" t="str">
        <f ca="1">IF($E382="","",IF($F383="",AB382,IF(AND($M383=1,AB$9&gt;$B$9),"",IF(AND($M383=1,AB$9&lt;=$B$9),LOOKUP(AB$9,$A$12:$A$111,$B$12:$B$111),IF(AND($H383=-1,AC$9=$R382),"",IF($H383=-1,AC382,IF(AND($H383=1,AA$9=$R382),$J383,IF($H383=1,AB382,""))))))))</f>
        <v/>
      </c>
      <c r="AC383" t="str">
        <f ca="1">IF($E382="","",IF($F383="",AC382,IF(AND($M383=1,AC$9&gt;$B$9),"",IF(AND($M383=1,AC$9&lt;=$B$9),LOOKUP(AC$9,$A$12:$A$111,$B$12:$B$111),IF(AND($H383=-1,AD$9=$R382),"",IF($H383=-1,AD382,IF(AND($H383=1,AB$9=$R382),$J383,IF($H383=1,AC382,""))))))))</f>
        <v/>
      </c>
      <c r="AD383" t="str">
        <f ca="1">IF($E382="","",IF($F383="",AD382,IF(AND($M383=1,AD$9&gt;$B$9),"",IF(AND($M383=1,AD$9&lt;=$B$9),LOOKUP(AD$9,$A$12:$A$111,$B$12:$B$111),IF(AND($H383=-1,AE$9=$R382),"",IF($H383=-1,AE382,IF(AND($H383=1,AC$9=$R382),$J383,IF($H383=1,AD382,""))))))))</f>
        <v/>
      </c>
      <c r="AE383" t="str">
        <f ca="1">IF($E382="","",IF($F383="",AE382,IF(AND($M383=1,AE$9&gt;$B$9),"",IF(AND($M383=1,AE$9&lt;=$B$9),LOOKUP(AE$9,$A$12:$A$111,$B$12:$B$111),IF(AND($H383=-1,AF$9=$R382),"",IF($H383=-1,AF382,IF(AND($H383=1,AD$9=$R382),$J383,IF($H383=1,AE382,""))))))))</f>
        <v/>
      </c>
      <c r="AF383" t="str">
        <f ca="1">IF($E382="","",IF($F383="",AF382,IF(AND($M383=1,AF$9&gt;$B$9),"",IF(AND($M383=1,AF$9&lt;=$B$9),LOOKUP(AF$9,$A$12:$A$111,$B$12:$B$111),IF(AND($H383=-1,AG$9=$R382),"",IF($H383=-1,AG382,IF(AND($H383=1,AE$9=$R382),$J383,IF($H383=1,AF382,""))))))))</f>
        <v/>
      </c>
      <c r="AG383" t="str">
        <f ca="1">IF($E382="","",IF($F383="",AG382,IF(AND($M383=1,AG$9&gt;$B$9),"",IF(AND($M383=1,AG$9&lt;=$B$9),LOOKUP(AG$9,$A$12:$A$111,$B$12:$B$111),IF(AND($H383=-1,AH$9=$R382),"",IF($H383=-1,AH382,IF(AND($H383=1,AF$9=$R382),$J383,IF($H383=1,AG382,""))))))))</f>
        <v/>
      </c>
      <c r="AH383" t="str">
        <f ca="1">IF($E382="","",IF($F383="",AH382,IF(AND($M383=1,AH$9&gt;$B$9),"",IF(AND($M383=1,AH$9&lt;=$B$9),LOOKUP(AH$9,$A$12:$A$111,$B$12:$B$111),IF(AND($H383=-1,AI$9=$R382),"",IF($H383=-1,AI382,IF(AND($H383=1,AG$9=$R382),$J383,IF($H383=1,AH382,""))))))))</f>
        <v/>
      </c>
      <c r="AI383" t="str">
        <f ca="1">IF($E382="","",IF($F383="",AI382,IF(AND($M383=1,AI$9&gt;$B$9),"",IF(AND($M383=1,AI$9&lt;=$B$9),LOOKUP(AI$9,$A$12:$A$111,$B$12:$B$111),IF(AND($H383=-1,AJ$9=$R382),"",IF($H383=-1,AJ382,IF(AND($H383=1,AH$9=$R382),$J383,IF($H383=1,AI382,""))))))))</f>
        <v/>
      </c>
      <c r="AJ383" t="str">
        <f ca="1">IF($E382="","",IF($F383="",AJ382,IF(AND($M383=1,AJ$9&gt;$B$9),"",IF(AND($M383=1,AJ$9&lt;=$B$9),LOOKUP(AJ$9,$A$12:$A$111,$B$12:$B$111),IF(AND($H383=-1,AK$9=$R382),"",IF($H383=-1,AK382,IF(AND($H383=1,AI$9=$R382),$J383,IF($H383=1,AJ382,""))))))))</f>
        <v/>
      </c>
      <c r="AK383" t="str">
        <f ca="1">IF($E382="","",IF($F383="",AK382,IF(AND($M383=1,AK$9&gt;$B$9),"",IF(AND($M383=1,AK$9&lt;=$B$9),LOOKUP(AK$9,$A$12:$A$111,$B$12:$B$111),IF(AND($H383=-1,AL$9=$R382),"",IF($H383=-1,AL382,IF(AND($H383=1,AJ$9=$R382),$J383,IF($H383=1,AK382,""))))))))</f>
        <v/>
      </c>
      <c r="AL383" t="str">
        <f ca="1">IF($E382="","",IF($F383="",AL382,IF(AND($M383=1,AL$9&gt;$B$9),"",IF(AND($M383=1,AL$9&lt;=$B$9),LOOKUP(AL$9,$A$12:$A$111,$B$12:$B$111),IF(AND($H383=-1,AM$9=$R382),"",IF($H383=-1,AM382,IF(AND($H383=1,AK$9=$R382),$J383,IF($H383=1,AL382,""))))))))</f>
        <v/>
      </c>
      <c r="AM383" t="str">
        <f ca="1">IF($E382="","",IF($F383="",AM382,IF(AND($M383=1,AM$9&gt;$B$9),"",IF(AND($M383=1,AM$9&lt;=$B$9),LOOKUP(AM$9,$A$12:$A$111,$B$12:$B$111),IF(AND($H383=-1,AN$9=$R382),"",IF($H383=-1,AN382,IF(AND($H383=1,AL$9=$R382),$J383,IF($H383=1,AM382,""))))))))</f>
        <v/>
      </c>
      <c r="AN383" t="str">
        <f ca="1">IF($E382="","",IF($F383="",AN382,IF(AND($M383=1,AN$9&gt;$B$9),"",IF(AND($M383=1,AN$9&lt;=$B$9),LOOKUP(AN$9,$A$12:$A$111,$B$12:$B$111),IF(AND($H383=-1,AO$9=$R382),"",IF($H383=-1,AO382,IF(AND($H383=1,AM$9=$R382),$J383,IF($H383=1,AN382,""))))))))</f>
        <v/>
      </c>
      <c r="AO383" t="str">
        <f ca="1">IF($E382="","",IF($F383="",AO382,IF(AND($M383=1,AO$9&gt;$B$9),"",IF(AND($M383=1,AO$9&lt;=$B$9),LOOKUP(AO$9,$A$12:$A$111,$B$12:$B$111),IF(AND($H383=-1,AP$9=$R382),"",IF($H383=-1,AP382,IF(AND($H383=1,AN$9=$R382),$J383,IF($H383=1,AO382,""))))))))</f>
        <v/>
      </c>
      <c r="AP383" t="str">
        <f ca="1">IF($E382="","",IF($F383="",AP382,IF(AND($M383=1,AP$9&gt;$B$9),"",IF(AND($M383=1,AP$9&lt;=$B$9),LOOKUP(AP$9,$A$12:$A$111,$B$12:$B$111),IF(AND($H383=-1,AQ$9=$R382),"",IF($H383=-1,AQ382,IF(AND($H383=1,AO$9=$R382),$J383,IF($H383=1,AP382,""))))))))</f>
        <v/>
      </c>
      <c r="AQ383" t="str">
        <f ca="1">IF($E382="","",IF($F383="",AQ382,IF(AND($M383=1,AQ$9&gt;$B$9),"",IF(AND($M383=1,AQ$9&lt;=$B$9),LOOKUP(AQ$9,$A$12:$A$111,$B$12:$B$111),IF(AND($H383=-1,AR$9=$R382),"",IF($H383=-1,AR382,IF(AND($H383=1,AP$9=$R382),$J383,IF($H383=1,AQ382,""))))))))</f>
        <v/>
      </c>
      <c r="AR383" t="str">
        <f ca="1">IF($E382="","",IF($F383="",AR382,IF(AND($M383=1,AR$9&gt;$B$9),"",IF(AND($M383=1,AR$9&lt;=$B$9),LOOKUP(AR$9,$A$12:$A$111,$B$12:$B$111),IF(AND($H383=-1,AS$9=$R382),"",IF($H383=-1,AS382,IF(AND($H383=1,AQ$9=$R382),$J383,IF($H383=1,AR382,""))))))))</f>
        <v/>
      </c>
      <c r="AS383" t="str">
        <f ca="1">IF($E382="","",IF($F383="",AS382,IF(AND($M383=1,AS$9&gt;$B$9),"",IF(AND($M383=1,AS$9&lt;=$B$9),LOOKUP(AS$9,$A$12:$A$111,$B$12:$B$111),IF(AND($H383=-1,AT$9=$R382),"",IF($H383=-1,AT382,IF(AND($H383=1,AR$9=$R382),$J383,IF($H383=1,AS382,""))))))))</f>
        <v/>
      </c>
      <c r="AT383" t="str">
        <f ca="1">IF($E382="","",IF($F383="",AT382,IF(AND($M383=1,AT$9&gt;$B$9),"",IF(AND($M383=1,AT$9&lt;=$B$9),LOOKUP(AT$9,$A$12:$A$111,$B$12:$B$111),IF(AND($H383=-1,AU$9=$R382),"",IF($H383=-1,AU382,IF(AND($H383=1,AS$9=$R382),$J383,IF($H383=1,AT382,""))))))))</f>
        <v/>
      </c>
      <c r="AU383" t="str">
        <f ca="1">IF($E382="","",IF($F383="",AU382,IF(AND($M383=1,AU$9&gt;$B$9),"",IF(AND($M383=1,AU$9&lt;=$B$9),LOOKUP(AU$9,$A$12:$A$111,$B$12:$B$111),IF(AND($H383=-1,AV$9=$R382),"",IF($H383=-1,AV382,IF(AND($H383=1,AT$9=$R382),$J383,IF($H383=1,AU382,""))))))))</f>
        <v/>
      </c>
      <c r="AV383" t="str">
        <f ca="1">IF($E382="","",IF($F383="",AV382,IF(AND($M383=1,AV$9&gt;$B$9),"",IF(AND($M383=1,AV$9&lt;=$B$9),LOOKUP(AV$9,$A$12:$A$111,$B$12:$B$111),IF(AND($H383=-1,AW$9=$R382),"",IF($H383=-1,AW382,IF(AND($H383=1,AU$9=$R382),$J383,IF($H383=1,AV382,""))))))))</f>
        <v/>
      </c>
      <c r="AW383" t="str">
        <f ca="1">IF($E382="","",IF($F383="",AW382,IF(AND($M383=1,AW$9&gt;$B$9),"",IF(AND($M383=1,AW$9&lt;=$B$9),LOOKUP(AW$9,$A$12:$A$111,$B$12:$B$111),IF(AND($H383=-1,AX$9=$R382),"",IF($H383=-1,AX382,IF(AND($H383=1,AV$9=$R382),$J383,IF($H383=1,AW382,""))))))))</f>
        <v/>
      </c>
      <c r="AX383" t="str">
        <f ca="1">IF($E382="","",IF($F383="",AX382,IF(AND($M383=1,AX$9&gt;$B$9),"",IF(AND($M383=1,AX$9&lt;=$B$9),LOOKUP(AX$9,$A$12:$A$111,$B$12:$B$111),IF(AND($H383=-1,AY$9=$R382),"",IF($H383=-1,AY382,IF(AND($H383=1,AW$9=$R382),$J383,IF($H383=1,AX382,""))))))))</f>
        <v/>
      </c>
      <c r="AY383" t="str">
        <f ca="1">IF($E382="","",IF($F383="",AY382,IF(AND($M383=1,AY$9&gt;$B$9),"",IF(AND($M383=1,AY$9&lt;=$B$9),LOOKUP(AY$9,$A$12:$A$111,$B$12:$B$111),IF(AND($H383=-1,AZ$9=$R382),"",IF($H383=-1,AZ382,IF(AND($H383=1,AX$9=$R382),$J383,IF($H383=1,AY382,""))))))))</f>
        <v/>
      </c>
      <c r="AZ383" t="str">
        <f ca="1">IF($E382="","",IF($F383="",AZ382,IF(AND($M383=1,AZ$9&gt;$B$9),"",IF(AND($M383=1,AZ$9&lt;=$B$9),LOOKUP(AZ$9,$A$12:$A$111,$B$12:$B$111),IF(AND($H383=-1,BA$9=$R382),"",IF($H383=-1,BA382,IF(AND($H383=1,AY$9=$R382),$J383,IF($H383=1,AZ382,""))))))))</f>
        <v/>
      </c>
      <c r="BA383" t="str">
        <f ca="1">IF($E382="","",IF($F383="",BA382,IF(AND($M383=1,BA$9&gt;$B$9),"",IF(AND($M383=1,BA$9&lt;=$B$9),LOOKUP(BA$9,$A$12:$A$111,$B$12:$B$111),IF(AND($H383=-1,BB$9=$R382),"",IF($H383=-1,BB382,IF(AND($H383=1,AZ$9=$R382),$J383,IF($H383=1,BA382,""))))))))</f>
        <v/>
      </c>
      <c r="BB383" t="str">
        <f ca="1">IF($E382="","",IF($F383="",BB382,IF(AND($M383=1,BB$9&gt;$B$9),"",IF(AND($M383=1,BB$9&lt;=$B$9),LOOKUP(BB$9,$A$12:$A$111,$B$12:$B$111),IF(AND($H383=-1,BC$9=$R382),"",IF($H383=-1,BC382,IF(AND($H383=1,BA$9=$R382),$J383,IF($H383=1,BB382,""))))))))</f>
        <v/>
      </c>
      <c r="BC383" t="str">
        <f ca="1">IF($E382="","",IF($F383="",BC382,IF(AND($M383=1,BC$9&gt;$B$9),"",IF(AND($M383=1,BC$9&lt;=$B$9),LOOKUP(BC$9,$A$12:$A$111,$B$12:$B$111),IF(AND($H383=-1,BD$9=$R382),"",IF($H383=-1,BD382,IF(AND($H383=1,BB$9=$R382),$J383,IF($H383=1,BC382,""))))))))</f>
        <v/>
      </c>
      <c r="BD383" t="str">
        <f ca="1">IF($E382="","",IF($F383="",BD382,IF(AND($M383=1,BD$9&gt;$B$9),"",IF(AND($M383=1,BD$9&lt;=$B$9),LOOKUP(BD$9,$A$12:$A$111,$B$12:$B$111),IF(AND($H383=-1,BE$9=$R382),"",IF($H383=-1,BE382,IF(AND($H383=1,BC$9=$R382),$J383,IF($H383=1,BD382,""))))))))</f>
        <v/>
      </c>
      <c r="BE383" t="str">
        <f ca="1">IF($E382="","",IF($F383="",BE382,IF(AND($M383=1,BE$9&gt;$B$9),"",IF(AND($M383=1,BE$9&lt;=$B$9),LOOKUP(BE$9,$A$12:$A$111,$B$12:$B$111),IF(AND($H383=-1,BF$9=$R382),"",IF($H383=-1,BF382,IF(AND($H383=1,BD$9=$R382),$J383,IF($H383=1,BE382,""))))))))</f>
        <v/>
      </c>
      <c r="BF383" t="str">
        <f ca="1">IF($E382="","",IF($F383="",BF382,IF(AND($M383=1,BF$9&gt;$B$9),"",IF(AND($M383=1,BF$9&lt;=$B$9),LOOKUP(BF$9,$A$12:$A$111,$B$12:$B$111),IF(AND($H383=-1,BG$9=$R382),"",IF($H383=-1,BG382,IF(AND($H383=1,BE$9=$R382),$J383,IF($H383=1,BF382,""))))))))</f>
        <v/>
      </c>
      <c r="BG383" t="str">
        <f ca="1">IF($E382="","",IF($F383="",BG382,IF(AND($M383=1,BG$9&gt;$B$9),"",IF(AND($M383=1,BG$9&lt;=$B$9),LOOKUP(BG$9,$A$12:$A$111,$B$12:$B$111),IF(AND($H383=-1,BH$9=$R382),"",IF($H383=-1,BH382,IF(AND($H383=1,BF$9=$R382),$J383,IF($H383=1,BG382,""))))))))</f>
        <v/>
      </c>
      <c r="BH383" t="str">
        <f ca="1">IF($E382="","",IF($F383="",BH382,IF(AND($M383=1,BH$9&gt;$B$9),"",IF(AND($M383=1,BH$9&lt;=$B$9),LOOKUP(BH$9,$A$12:$A$111,$B$12:$B$111),IF(AND($H383=-1,BI$9=$R382),"",IF($H383=-1,BI382,IF(AND($H383=1,BG$9=$R382),$J383,IF($H383=1,BH382,""))))))))</f>
        <v/>
      </c>
      <c r="BI383" t="str">
        <f ca="1">IF($E382="","",IF($F383="",BI382,IF(AND($M383=1,BI$9&gt;$B$9),"",IF(AND($M383=1,BI$9&lt;=$B$9),LOOKUP(BI$9,$A$12:$A$111,$B$12:$B$111),IF(AND($H383=-1,BJ$9=$R382),"",IF($H383=-1,BJ382,IF(AND($H383=1,BH$9=$R382),$J383,IF($H383=1,BI382,""))))))))</f>
        <v/>
      </c>
      <c r="BJ383" t="str">
        <f ca="1">IF($E382="","",IF($F383="",BJ382,IF(AND($M383=1,BJ$9&gt;$B$9),"",IF(AND($M383=1,BJ$9&lt;=$B$9),LOOKUP(BJ$9,$A$12:$A$111,$B$12:$B$111),IF(AND($H383=-1,BK$9=$R382),"",IF($H383=-1,BK382,IF(AND($H383=1,BI$9=$R382),$J383,IF($H383=1,BJ382,""))))))))</f>
        <v/>
      </c>
      <c r="BK383" t="str">
        <f ca="1">IF($E382="","",IF($F383="",BK382,IF(AND($M383=1,BK$9&gt;$B$9),"",IF(AND($M383=1,BK$9&lt;=$B$9),LOOKUP(BK$9,$A$12:$A$111,$B$12:$B$111),IF(AND($H383=-1,BL$9=$R382),"",IF($H383=-1,BL382,IF(AND($H383=1,BJ$9=$R382),$J383,IF($H383=1,BK382,""))))))))</f>
        <v/>
      </c>
      <c r="BL383" t="str">
        <f ca="1">IF($E382="","",IF($F383="",BL382,IF(AND($M383=1,BL$9&gt;$B$9),"",IF(AND($M383=1,BL$9&lt;=$B$9),LOOKUP(BL$9,$A$12:$A$111,$B$12:$B$111),IF(AND($H383=-1,BM$9=$R382),"",IF($H383=-1,BM382,IF(AND($H383=1,BK$9=$R382),$J383,IF($H383=1,BL382,""))))))))</f>
        <v/>
      </c>
      <c r="BM383" t="str">
        <f ca="1">IF($E382="","",IF($F383="",BM382,IF(AND($M383=1,BM$9&gt;$B$9),"",IF(AND($M383=1,BM$9&lt;=$B$9),LOOKUP(BM$9,$A$12:$A$111,$B$12:$B$111),IF(AND($H383=-1,BN$9=$R382),"",IF($H383=-1,BN382,IF(AND($H383=1,BL$9=$R382),$J383,IF($H383=1,BM382,""))))))))</f>
        <v/>
      </c>
      <c r="BN383" t="str">
        <f ca="1">IF($E382="","",IF($F383="",BN382,IF(AND($M383=1,BN$9&gt;$B$9),"",IF(AND($M383=1,BN$9&lt;=$B$9),LOOKUP(BN$9,$A$12:$A$111,$B$12:$B$111),IF(AND($H383=-1,BO$9=$R382),"",IF($H383=-1,BO382,IF(AND($H383=1,BM$9=$R382),$J383,IF($H383=1,BN382,""))))))))</f>
        <v/>
      </c>
      <c r="BO383">
        <f ca="1">IF($E382="","",IF($F383="",BO382,IF(AND($M383=1,BO$9&gt;$B$9),"",IF(AND($M383=1,BO$9&lt;=$B$9),LOOKUP(BO$9,$A$12:$A$111,$B$12:$B$111),IF(AND($H383=-1,BP$9=$R382),"",IF($H383=-1,BP382,IF(AND($H383=1,BN$9=$R382),$J383,IF($H383=1,BO382,""))))))))</f>
        <v>0</v>
      </c>
      <c r="BP383">
        <f ca="1">IF($E382="","",IF($F383="",BP382,IF(AND($M383=1,BP$9&gt;$B$9),"",IF(AND($M383=1,BP$9&lt;=$B$9),LOOKUP(BP$9,$A$12:$A$111,$B$12:$B$111),IF(AND($H383=-1,BQ$9=$R382),"",IF($H383=-1,BQ382,IF(AND($H383=1,BO$9=$R382),$J383,IF($H383=1,BP382,""))))))))</f>
        <v>0</v>
      </c>
    </row>
    <row r="384" spans="4:68" x14ac:dyDescent="0.25">
      <c r="D384" s="4">
        <v>374</v>
      </c>
      <c r="E384" s="1">
        <f t="shared" ca="1" si="48"/>
        <v>0</v>
      </c>
      <c r="F384" t="str">
        <f ca="1">IF(E383="","",IF(AND(B$3="Last",G383="Zero"),F383,IF(B$3="Last",G383,IF(AND(B$3="2nd last",G382="Zero"),F383,IF(B$3="2nd last",G382,IF(AND(B$3="Opposite",G383="Zero"),F383,IF(AND(B$3="Opposite",G383="Red"),"Black",IF(AND(B$3="Opposite",G383="Black"),"Red",IF(AND(B$3="Opposite",G383="Odd"),"Even",IF(AND(B$3="Opposite",G383="Even"),"Odd",IF(AND(B$3="Opposite",G383="High"),"Low",IF(AND(B$3="Opposite",G383="Low"),"High",IF(COUNTIF(Refs!$E$5:$I$6,B$3)=1,RevLab!B$3,"")))))))))))))</f>
        <v>Black</v>
      </c>
      <c r="G384" t="str">
        <f ca="1">IF(E384="","",IF(B$2="Red/Black",LOOKUP(E384,Refs!D:D,Refs!F:F),IF(B$2="High/Low",LOOKUP(E384,Refs!D:D,Refs!H:H),IF(B$2="Odd/Even",LOOKUP(E384,Refs!D:D,Refs!J:J),""))))</f>
        <v>Zero</v>
      </c>
      <c r="H384">
        <f t="shared" ca="1" si="49"/>
        <v>-1</v>
      </c>
      <c r="I384">
        <f ca="1">IF(E383="","",IF(F384="","",IF(AND(R383&gt;1,P383+Q383&gt;=$B$4),$B$4,IF(R383=1,P383,P383+Q383))))</f>
        <v>10</v>
      </c>
      <c r="J384">
        <f t="shared" ca="1" si="50"/>
        <v>-10</v>
      </c>
      <c r="K384">
        <f t="shared" ca="1" si="52"/>
        <v>-475</v>
      </c>
      <c r="L384">
        <f t="shared" ca="1" si="53"/>
        <v>86</v>
      </c>
      <c r="M384">
        <f t="shared" ca="1" si="51"/>
        <v>0</v>
      </c>
      <c r="P384">
        <f t="shared" ca="1" si="45"/>
        <v>5</v>
      </c>
      <c r="Q384">
        <f t="shared" ca="1" si="46"/>
        <v>5</v>
      </c>
      <c r="R384" s="2">
        <f t="shared" ca="1" si="47"/>
        <v>1</v>
      </c>
      <c r="S384" s="4">
        <f ca="1">IF(E383="","",IF($F384="",S383,IF($M384=1,LOOKUP(S$9,$A$12:$A$111,$B$12:$B$111),IF(AND($H384=-1,T$9=$R383),"",IF($H384=-1,T383,IF($H384=1,S383))))))</f>
        <v>5</v>
      </c>
      <c r="T384" t="str">
        <f ca="1">IF($E383="","",IF($F384="",T383,IF(AND($M384=1,T$9&gt;$B$9),"",IF(AND($M384=1,T$9&lt;=$B$9),LOOKUP(T$9,$A$12:$A$111,$B$12:$B$111),IF(AND($H384=-1,U$9=$R383),"",IF($H384=-1,U383,IF(AND($H384=1,S$9=$R383),$J384,IF($H384=1,T383,""))))))))</f>
        <v/>
      </c>
      <c r="U384" t="str">
        <f ca="1">IF($E383="","",IF($F384="",U383,IF(AND($M384=1,U$9&gt;$B$9),"",IF(AND($M384=1,U$9&lt;=$B$9),LOOKUP(U$9,$A$12:$A$111,$B$12:$B$111),IF(AND($H384=-1,V$9=$R383),"",IF($H384=-1,V383,IF(AND($H384=1,T$9=$R383),$J384,IF($H384=1,U383,""))))))))</f>
        <v/>
      </c>
      <c r="V384" t="str">
        <f ca="1">IF($E383="","",IF($F384="",V383,IF(AND($M384=1,V$9&gt;$B$9),"",IF(AND($M384=1,V$9&lt;=$B$9),LOOKUP(V$9,$A$12:$A$111,$B$12:$B$111),IF(AND($H384=-1,W$9=$R383),"",IF($H384=-1,W383,IF(AND($H384=1,U$9=$R383),$J384,IF($H384=1,V383,""))))))))</f>
        <v/>
      </c>
      <c r="W384" t="str">
        <f ca="1">IF($E383="","",IF($F384="",W383,IF(AND($M384=1,W$9&gt;$B$9),"",IF(AND($M384=1,W$9&lt;=$B$9),LOOKUP(W$9,$A$12:$A$111,$B$12:$B$111),IF(AND($H384=-1,X$9=$R383),"",IF($H384=-1,X383,IF(AND($H384=1,V$9=$R383),$J384,IF($H384=1,W383,""))))))))</f>
        <v/>
      </c>
      <c r="X384" t="str">
        <f ca="1">IF($E383="","",IF($F384="",X383,IF(AND($M384=1,X$9&gt;$B$9),"",IF(AND($M384=1,X$9&lt;=$B$9),LOOKUP(X$9,$A$12:$A$111,$B$12:$B$111),IF(AND($H384=-1,Y$9=$R383),"",IF($H384=-1,Y383,IF(AND($H384=1,W$9=$R383),$J384,IF($H384=1,X383,""))))))))</f>
        <v/>
      </c>
      <c r="Y384" t="str">
        <f ca="1">IF($E383="","",IF($F384="",Y383,IF(AND($M384=1,Y$9&gt;$B$9),"",IF(AND($M384=1,Y$9&lt;=$B$9),LOOKUP(Y$9,$A$12:$A$111,$B$12:$B$111),IF(AND($H384=-1,Z$9=$R383),"",IF($H384=-1,Z383,IF(AND($H384=1,X$9=$R383),$J384,IF($H384=1,Y383,""))))))))</f>
        <v/>
      </c>
      <c r="Z384" t="str">
        <f ca="1">IF($E383="","",IF($F384="",Z383,IF(AND($M384=1,Z$9&gt;$B$9),"",IF(AND($M384=1,Z$9&lt;=$B$9),LOOKUP(Z$9,$A$12:$A$111,$B$12:$B$111),IF(AND($H384=-1,AA$9=$R383),"",IF($H384=-1,AA383,IF(AND($H384=1,Y$9=$R383),$J384,IF($H384=1,Z383,""))))))))</f>
        <v/>
      </c>
      <c r="AA384" t="str">
        <f ca="1">IF($E383="","",IF($F384="",AA383,IF(AND($M384=1,AA$9&gt;$B$9),"",IF(AND($M384=1,AA$9&lt;=$B$9),LOOKUP(AA$9,$A$12:$A$111,$B$12:$B$111),IF(AND($H384=-1,AB$9=$R383),"",IF($H384=-1,AB383,IF(AND($H384=1,Z$9=$R383),$J384,IF($H384=1,AA383,""))))))))</f>
        <v/>
      </c>
      <c r="AB384" t="str">
        <f ca="1">IF($E383="","",IF($F384="",AB383,IF(AND($M384=1,AB$9&gt;$B$9),"",IF(AND($M384=1,AB$9&lt;=$B$9),LOOKUP(AB$9,$A$12:$A$111,$B$12:$B$111),IF(AND($H384=-1,AC$9=$R383),"",IF($H384=-1,AC383,IF(AND($H384=1,AA$9=$R383),$J384,IF($H384=1,AB383,""))))))))</f>
        <v/>
      </c>
      <c r="AC384" t="str">
        <f ca="1">IF($E383="","",IF($F384="",AC383,IF(AND($M384=1,AC$9&gt;$B$9),"",IF(AND($M384=1,AC$9&lt;=$B$9),LOOKUP(AC$9,$A$12:$A$111,$B$12:$B$111),IF(AND($H384=-1,AD$9=$R383),"",IF($H384=-1,AD383,IF(AND($H384=1,AB$9=$R383),$J384,IF($H384=1,AC383,""))))))))</f>
        <v/>
      </c>
      <c r="AD384" t="str">
        <f ca="1">IF($E383="","",IF($F384="",AD383,IF(AND($M384=1,AD$9&gt;$B$9),"",IF(AND($M384=1,AD$9&lt;=$B$9),LOOKUP(AD$9,$A$12:$A$111,$B$12:$B$111),IF(AND($H384=-1,AE$9=$R383),"",IF($H384=-1,AE383,IF(AND($H384=1,AC$9=$R383),$J384,IF($H384=1,AD383,""))))))))</f>
        <v/>
      </c>
      <c r="AE384" t="str">
        <f ca="1">IF($E383="","",IF($F384="",AE383,IF(AND($M384=1,AE$9&gt;$B$9),"",IF(AND($M384=1,AE$9&lt;=$B$9),LOOKUP(AE$9,$A$12:$A$111,$B$12:$B$111),IF(AND($H384=-1,AF$9=$R383),"",IF($H384=-1,AF383,IF(AND($H384=1,AD$9=$R383),$J384,IF($H384=1,AE383,""))))))))</f>
        <v/>
      </c>
      <c r="AF384" t="str">
        <f ca="1">IF($E383="","",IF($F384="",AF383,IF(AND($M384=1,AF$9&gt;$B$9),"",IF(AND($M384=1,AF$9&lt;=$B$9),LOOKUP(AF$9,$A$12:$A$111,$B$12:$B$111),IF(AND($H384=-1,AG$9=$R383),"",IF($H384=-1,AG383,IF(AND($H384=1,AE$9=$R383),$J384,IF($H384=1,AF383,""))))))))</f>
        <v/>
      </c>
      <c r="AG384" t="str">
        <f ca="1">IF($E383="","",IF($F384="",AG383,IF(AND($M384=1,AG$9&gt;$B$9),"",IF(AND($M384=1,AG$9&lt;=$B$9),LOOKUP(AG$9,$A$12:$A$111,$B$12:$B$111),IF(AND($H384=-1,AH$9=$R383),"",IF($H384=-1,AH383,IF(AND($H384=1,AF$9=$R383),$J384,IF($H384=1,AG383,""))))))))</f>
        <v/>
      </c>
      <c r="AH384" t="str">
        <f ca="1">IF($E383="","",IF($F384="",AH383,IF(AND($M384=1,AH$9&gt;$B$9),"",IF(AND($M384=1,AH$9&lt;=$B$9),LOOKUP(AH$9,$A$12:$A$111,$B$12:$B$111),IF(AND($H384=-1,AI$9=$R383),"",IF($H384=-1,AI383,IF(AND($H384=1,AG$9=$R383),$J384,IF($H384=1,AH383,""))))))))</f>
        <v/>
      </c>
      <c r="AI384" t="str">
        <f ca="1">IF($E383="","",IF($F384="",AI383,IF(AND($M384=1,AI$9&gt;$B$9),"",IF(AND($M384=1,AI$9&lt;=$B$9),LOOKUP(AI$9,$A$12:$A$111,$B$12:$B$111),IF(AND($H384=-1,AJ$9=$R383),"",IF($H384=-1,AJ383,IF(AND($H384=1,AH$9=$R383),$J384,IF($H384=1,AI383,""))))))))</f>
        <v/>
      </c>
      <c r="AJ384" t="str">
        <f ca="1">IF($E383="","",IF($F384="",AJ383,IF(AND($M384=1,AJ$9&gt;$B$9),"",IF(AND($M384=1,AJ$9&lt;=$B$9),LOOKUP(AJ$9,$A$12:$A$111,$B$12:$B$111),IF(AND($H384=-1,AK$9=$R383),"",IF($H384=-1,AK383,IF(AND($H384=1,AI$9=$R383),$J384,IF($H384=1,AJ383,""))))))))</f>
        <v/>
      </c>
      <c r="AK384" t="str">
        <f ca="1">IF($E383="","",IF($F384="",AK383,IF(AND($M384=1,AK$9&gt;$B$9),"",IF(AND($M384=1,AK$9&lt;=$B$9),LOOKUP(AK$9,$A$12:$A$111,$B$12:$B$111),IF(AND($H384=-1,AL$9=$R383),"",IF($H384=-1,AL383,IF(AND($H384=1,AJ$9=$R383),$J384,IF($H384=1,AK383,""))))))))</f>
        <v/>
      </c>
      <c r="AL384" t="str">
        <f ca="1">IF($E383="","",IF($F384="",AL383,IF(AND($M384=1,AL$9&gt;$B$9),"",IF(AND($M384=1,AL$9&lt;=$B$9),LOOKUP(AL$9,$A$12:$A$111,$B$12:$B$111),IF(AND($H384=-1,AM$9=$R383),"",IF($H384=-1,AM383,IF(AND($H384=1,AK$9=$R383),$J384,IF($H384=1,AL383,""))))))))</f>
        <v/>
      </c>
      <c r="AM384" t="str">
        <f ca="1">IF($E383="","",IF($F384="",AM383,IF(AND($M384=1,AM$9&gt;$B$9),"",IF(AND($M384=1,AM$9&lt;=$B$9),LOOKUP(AM$9,$A$12:$A$111,$B$12:$B$111),IF(AND($H384=-1,AN$9=$R383),"",IF($H384=-1,AN383,IF(AND($H384=1,AL$9=$R383),$J384,IF($H384=1,AM383,""))))))))</f>
        <v/>
      </c>
      <c r="AN384" t="str">
        <f ca="1">IF($E383="","",IF($F384="",AN383,IF(AND($M384=1,AN$9&gt;$B$9),"",IF(AND($M384=1,AN$9&lt;=$B$9),LOOKUP(AN$9,$A$12:$A$111,$B$12:$B$111),IF(AND($H384=-1,AO$9=$R383),"",IF($H384=-1,AO383,IF(AND($H384=1,AM$9=$R383),$J384,IF($H384=1,AN383,""))))))))</f>
        <v/>
      </c>
      <c r="AO384" t="str">
        <f ca="1">IF($E383="","",IF($F384="",AO383,IF(AND($M384=1,AO$9&gt;$B$9),"",IF(AND($M384=1,AO$9&lt;=$B$9),LOOKUP(AO$9,$A$12:$A$111,$B$12:$B$111),IF(AND($H384=-1,AP$9=$R383),"",IF($H384=-1,AP383,IF(AND($H384=1,AN$9=$R383),$J384,IF($H384=1,AO383,""))))))))</f>
        <v/>
      </c>
      <c r="AP384" t="str">
        <f ca="1">IF($E383="","",IF($F384="",AP383,IF(AND($M384=1,AP$9&gt;$B$9),"",IF(AND($M384=1,AP$9&lt;=$B$9),LOOKUP(AP$9,$A$12:$A$111,$B$12:$B$111),IF(AND($H384=-1,AQ$9=$R383),"",IF($H384=-1,AQ383,IF(AND($H384=1,AO$9=$R383),$J384,IF($H384=1,AP383,""))))))))</f>
        <v/>
      </c>
      <c r="AQ384" t="str">
        <f ca="1">IF($E383="","",IF($F384="",AQ383,IF(AND($M384=1,AQ$9&gt;$B$9),"",IF(AND($M384=1,AQ$9&lt;=$B$9),LOOKUP(AQ$9,$A$12:$A$111,$B$12:$B$111),IF(AND($H384=-1,AR$9=$R383),"",IF($H384=-1,AR383,IF(AND($H384=1,AP$9=$R383),$J384,IF($H384=1,AQ383,""))))))))</f>
        <v/>
      </c>
      <c r="AR384" t="str">
        <f ca="1">IF($E383="","",IF($F384="",AR383,IF(AND($M384=1,AR$9&gt;$B$9),"",IF(AND($M384=1,AR$9&lt;=$B$9),LOOKUP(AR$9,$A$12:$A$111,$B$12:$B$111),IF(AND($H384=-1,AS$9=$R383),"",IF($H384=-1,AS383,IF(AND($H384=1,AQ$9=$R383),$J384,IF($H384=1,AR383,""))))))))</f>
        <v/>
      </c>
      <c r="AS384" t="str">
        <f ca="1">IF($E383="","",IF($F384="",AS383,IF(AND($M384=1,AS$9&gt;$B$9),"",IF(AND($M384=1,AS$9&lt;=$B$9),LOOKUP(AS$9,$A$12:$A$111,$B$12:$B$111),IF(AND($H384=-1,AT$9=$R383),"",IF($H384=-1,AT383,IF(AND($H384=1,AR$9=$R383),$J384,IF($H384=1,AS383,""))))))))</f>
        <v/>
      </c>
      <c r="AT384" t="str">
        <f ca="1">IF($E383="","",IF($F384="",AT383,IF(AND($M384=1,AT$9&gt;$B$9),"",IF(AND($M384=1,AT$9&lt;=$B$9),LOOKUP(AT$9,$A$12:$A$111,$B$12:$B$111),IF(AND($H384=-1,AU$9=$R383),"",IF($H384=-1,AU383,IF(AND($H384=1,AS$9=$R383),$J384,IF($H384=1,AT383,""))))))))</f>
        <v/>
      </c>
      <c r="AU384" t="str">
        <f ca="1">IF($E383="","",IF($F384="",AU383,IF(AND($M384=1,AU$9&gt;$B$9),"",IF(AND($M384=1,AU$9&lt;=$B$9),LOOKUP(AU$9,$A$12:$A$111,$B$12:$B$111),IF(AND($H384=-1,AV$9=$R383),"",IF($H384=-1,AV383,IF(AND($H384=1,AT$9=$R383),$J384,IF($H384=1,AU383,""))))))))</f>
        <v/>
      </c>
      <c r="AV384" t="str">
        <f ca="1">IF($E383="","",IF($F384="",AV383,IF(AND($M384=1,AV$9&gt;$B$9),"",IF(AND($M384=1,AV$9&lt;=$B$9),LOOKUP(AV$9,$A$12:$A$111,$B$12:$B$111),IF(AND($H384=-1,AW$9=$R383),"",IF($H384=-1,AW383,IF(AND($H384=1,AU$9=$R383),$J384,IF($H384=1,AV383,""))))))))</f>
        <v/>
      </c>
      <c r="AW384" t="str">
        <f ca="1">IF($E383="","",IF($F384="",AW383,IF(AND($M384=1,AW$9&gt;$B$9),"",IF(AND($M384=1,AW$9&lt;=$B$9),LOOKUP(AW$9,$A$12:$A$111,$B$12:$B$111),IF(AND($H384=-1,AX$9=$R383),"",IF($H384=-1,AX383,IF(AND($H384=1,AV$9=$R383),$J384,IF($H384=1,AW383,""))))))))</f>
        <v/>
      </c>
      <c r="AX384" t="str">
        <f ca="1">IF($E383="","",IF($F384="",AX383,IF(AND($M384=1,AX$9&gt;$B$9),"",IF(AND($M384=1,AX$9&lt;=$B$9),LOOKUP(AX$9,$A$12:$A$111,$B$12:$B$111),IF(AND($H384=-1,AY$9=$R383),"",IF($H384=-1,AY383,IF(AND($H384=1,AW$9=$R383),$J384,IF($H384=1,AX383,""))))))))</f>
        <v/>
      </c>
      <c r="AY384" t="str">
        <f ca="1">IF($E383="","",IF($F384="",AY383,IF(AND($M384=1,AY$9&gt;$B$9),"",IF(AND($M384=1,AY$9&lt;=$B$9),LOOKUP(AY$9,$A$12:$A$111,$B$12:$B$111),IF(AND($H384=-1,AZ$9=$R383),"",IF($H384=-1,AZ383,IF(AND($H384=1,AX$9=$R383),$J384,IF($H384=1,AY383,""))))))))</f>
        <v/>
      </c>
      <c r="AZ384" t="str">
        <f ca="1">IF($E383="","",IF($F384="",AZ383,IF(AND($M384=1,AZ$9&gt;$B$9),"",IF(AND($M384=1,AZ$9&lt;=$B$9),LOOKUP(AZ$9,$A$12:$A$111,$B$12:$B$111),IF(AND($H384=-1,BA$9=$R383),"",IF($H384=-1,BA383,IF(AND($H384=1,AY$9=$R383),$J384,IF($H384=1,AZ383,""))))))))</f>
        <v/>
      </c>
      <c r="BA384" t="str">
        <f ca="1">IF($E383="","",IF($F384="",BA383,IF(AND($M384=1,BA$9&gt;$B$9),"",IF(AND($M384=1,BA$9&lt;=$B$9),LOOKUP(BA$9,$A$12:$A$111,$B$12:$B$111),IF(AND($H384=-1,BB$9=$R383),"",IF($H384=-1,BB383,IF(AND($H384=1,AZ$9=$R383),$J384,IF($H384=1,BA383,""))))))))</f>
        <v/>
      </c>
      <c r="BB384" t="str">
        <f ca="1">IF($E383="","",IF($F384="",BB383,IF(AND($M384=1,BB$9&gt;$B$9),"",IF(AND($M384=1,BB$9&lt;=$B$9),LOOKUP(BB$9,$A$12:$A$111,$B$12:$B$111),IF(AND($H384=-1,BC$9=$R383),"",IF($H384=-1,BC383,IF(AND($H384=1,BA$9=$R383),$J384,IF($H384=1,BB383,""))))))))</f>
        <v/>
      </c>
      <c r="BC384" t="str">
        <f ca="1">IF($E383="","",IF($F384="",BC383,IF(AND($M384=1,BC$9&gt;$B$9),"",IF(AND($M384=1,BC$9&lt;=$B$9),LOOKUP(BC$9,$A$12:$A$111,$B$12:$B$111),IF(AND($H384=-1,BD$9=$R383),"",IF($H384=-1,BD383,IF(AND($H384=1,BB$9=$R383),$J384,IF($H384=1,BC383,""))))))))</f>
        <v/>
      </c>
      <c r="BD384" t="str">
        <f ca="1">IF($E383="","",IF($F384="",BD383,IF(AND($M384=1,BD$9&gt;$B$9),"",IF(AND($M384=1,BD$9&lt;=$B$9),LOOKUP(BD$9,$A$12:$A$111,$B$12:$B$111),IF(AND($H384=-1,BE$9=$R383),"",IF($H384=-1,BE383,IF(AND($H384=1,BC$9=$R383),$J384,IF($H384=1,BD383,""))))))))</f>
        <v/>
      </c>
      <c r="BE384" t="str">
        <f ca="1">IF($E383="","",IF($F384="",BE383,IF(AND($M384=1,BE$9&gt;$B$9),"",IF(AND($M384=1,BE$9&lt;=$B$9),LOOKUP(BE$9,$A$12:$A$111,$B$12:$B$111),IF(AND($H384=-1,BF$9=$R383),"",IF($H384=-1,BF383,IF(AND($H384=1,BD$9=$R383),$J384,IF($H384=1,BE383,""))))))))</f>
        <v/>
      </c>
      <c r="BF384" t="str">
        <f ca="1">IF($E383="","",IF($F384="",BF383,IF(AND($M384=1,BF$9&gt;$B$9),"",IF(AND($M384=1,BF$9&lt;=$B$9),LOOKUP(BF$9,$A$12:$A$111,$B$12:$B$111),IF(AND($H384=-1,BG$9=$R383),"",IF($H384=-1,BG383,IF(AND($H384=1,BE$9=$R383),$J384,IF($H384=1,BF383,""))))))))</f>
        <v/>
      </c>
      <c r="BG384" t="str">
        <f ca="1">IF($E383="","",IF($F384="",BG383,IF(AND($M384=1,BG$9&gt;$B$9),"",IF(AND($M384=1,BG$9&lt;=$B$9),LOOKUP(BG$9,$A$12:$A$111,$B$12:$B$111),IF(AND($H384=-1,BH$9=$R383),"",IF($H384=-1,BH383,IF(AND($H384=1,BF$9=$R383),$J384,IF($H384=1,BG383,""))))))))</f>
        <v/>
      </c>
      <c r="BH384" t="str">
        <f ca="1">IF($E383="","",IF($F384="",BH383,IF(AND($M384=1,BH$9&gt;$B$9),"",IF(AND($M384=1,BH$9&lt;=$B$9),LOOKUP(BH$9,$A$12:$A$111,$B$12:$B$111),IF(AND($H384=-1,BI$9=$R383),"",IF($H384=-1,BI383,IF(AND($H384=1,BG$9=$R383),$J384,IF($H384=1,BH383,""))))))))</f>
        <v/>
      </c>
      <c r="BI384" t="str">
        <f ca="1">IF($E383="","",IF($F384="",BI383,IF(AND($M384=1,BI$9&gt;$B$9),"",IF(AND($M384=1,BI$9&lt;=$B$9),LOOKUP(BI$9,$A$12:$A$111,$B$12:$B$111),IF(AND($H384=-1,BJ$9=$R383),"",IF($H384=-1,BJ383,IF(AND($H384=1,BH$9=$R383),$J384,IF($H384=1,BI383,""))))))))</f>
        <v/>
      </c>
      <c r="BJ384" t="str">
        <f ca="1">IF($E383="","",IF($F384="",BJ383,IF(AND($M384=1,BJ$9&gt;$B$9),"",IF(AND($M384=1,BJ$9&lt;=$B$9),LOOKUP(BJ$9,$A$12:$A$111,$B$12:$B$111),IF(AND($H384=-1,BK$9=$R383),"",IF($H384=-1,BK383,IF(AND($H384=1,BI$9=$R383),$J384,IF($H384=1,BJ383,""))))))))</f>
        <v/>
      </c>
      <c r="BK384" t="str">
        <f ca="1">IF($E383="","",IF($F384="",BK383,IF(AND($M384=1,BK$9&gt;$B$9),"",IF(AND($M384=1,BK$9&lt;=$B$9),LOOKUP(BK$9,$A$12:$A$111,$B$12:$B$111),IF(AND($H384=-1,BL$9=$R383),"",IF($H384=-1,BL383,IF(AND($H384=1,BJ$9=$R383),$J384,IF($H384=1,BK383,""))))))))</f>
        <v/>
      </c>
      <c r="BL384" t="str">
        <f ca="1">IF($E383="","",IF($F384="",BL383,IF(AND($M384=1,BL$9&gt;$B$9),"",IF(AND($M384=1,BL$9&lt;=$B$9),LOOKUP(BL$9,$A$12:$A$111,$B$12:$B$111),IF(AND($H384=-1,BM$9=$R383),"",IF($H384=-1,BM383,IF(AND($H384=1,BK$9=$R383),$J384,IF($H384=1,BL383,""))))))))</f>
        <v/>
      </c>
      <c r="BM384" t="str">
        <f ca="1">IF($E383="","",IF($F384="",BM383,IF(AND($M384=1,BM$9&gt;$B$9),"",IF(AND($M384=1,BM$9&lt;=$B$9),LOOKUP(BM$9,$A$12:$A$111,$B$12:$B$111),IF(AND($H384=-1,BN$9=$R383),"",IF($H384=-1,BN383,IF(AND($H384=1,BL$9=$R383),$J384,IF($H384=1,BM383,""))))))))</f>
        <v/>
      </c>
      <c r="BN384">
        <f ca="1">IF($E383="","",IF($F384="",BN383,IF(AND($M384=1,BN$9&gt;$B$9),"",IF(AND($M384=1,BN$9&lt;=$B$9),LOOKUP(BN$9,$A$12:$A$111,$B$12:$B$111),IF(AND($H384=-1,BO$9=$R383),"",IF($H384=-1,BO383,IF(AND($H384=1,BM$9=$R383),$J384,IF($H384=1,BN383,""))))))))</f>
        <v>0</v>
      </c>
      <c r="BO384">
        <f ca="1">IF($E383="","",IF($F384="",BO383,IF(AND($M384=1,BO$9&gt;$B$9),"",IF(AND($M384=1,BO$9&lt;=$B$9),LOOKUP(BO$9,$A$12:$A$111,$B$12:$B$111),IF(AND($H384=-1,BP$9=$R383),"",IF($H384=-1,BP383,IF(AND($H384=1,BN$9=$R383),$J384,IF($H384=1,BO383,""))))))))</f>
        <v>0</v>
      </c>
      <c r="BP384">
        <f ca="1">IF($E383="","",IF($F384="",BP383,IF(AND($M384=1,BP$9&gt;$B$9),"",IF(AND($M384=1,BP$9&lt;=$B$9),LOOKUP(BP$9,$A$12:$A$111,$B$12:$B$111),IF(AND($H384=-1,BQ$9=$R383),"",IF($H384=-1,BQ383,IF(AND($H384=1,BO$9=$R383),$J384,IF($H384=1,BP383,""))))))))</f>
        <v>0</v>
      </c>
    </row>
    <row r="385" spans="4:68" x14ac:dyDescent="0.25">
      <c r="D385" s="4">
        <v>375</v>
      </c>
      <c r="E385" s="1">
        <f t="shared" ca="1" si="48"/>
        <v>25</v>
      </c>
      <c r="F385" t="str">
        <f ca="1">IF(E384="","",IF(AND(B$3="Last",G384="Zero"),F384,IF(B$3="Last",G384,IF(AND(B$3="2nd last",G383="Zero"),F384,IF(B$3="2nd last",G383,IF(AND(B$3="Opposite",G384="Zero"),F384,IF(AND(B$3="Opposite",G384="Red"),"Black",IF(AND(B$3="Opposite",G384="Black"),"Red",IF(AND(B$3="Opposite",G384="Odd"),"Even",IF(AND(B$3="Opposite",G384="Even"),"Odd",IF(AND(B$3="Opposite",G384="High"),"Low",IF(AND(B$3="Opposite",G384="Low"),"High",IF(COUNTIF(Refs!$E$5:$I$6,B$3)=1,RevLab!B$3,"")))))))))))))</f>
        <v>Black</v>
      </c>
      <c r="G385" t="str">
        <f ca="1">IF(E385="","",IF(B$2="Red/Black",LOOKUP(E385,Refs!D:D,Refs!F:F),IF(B$2="High/Low",LOOKUP(E385,Refs!D:D,Refs!H:H),IF(B$2="Odd/Even",LOOKUP(E385,Refs!D:D,Refs!J:J),""))))</f>
        <v>Red</v>
      </c>
      <c r="H385">
        <f t="shared" ca="1" si="49"/>
        <v>-1</v>
      </c>
      <c r="I385">
        <f ca="1">IF(E384="","",IF(F385="","",IF(AND(R384&gt;1,P384+Q384&gt;=$B$4),$B$4,IF(R384=1,P384,P384+Q384))))</f>
        <v>5</v>
      </c>
      <c r="J385">
        <f t="shared" ca="1" si="50"/>
        <v>-5</v>
      </c>
      <c r="K385">
        <f t="shared" ca="1" si="52"/>
        <v>-480</v>
      </c>
      <c r="L385">
        <f t="shared" ca="1" si="53"/>
        <v>86</v>
      </c>
      <c r="M385">
        <f t="shared" ca="1" si="51"/>
        <v>1</v>
      </c>
      <c r="P385">
        <f t="shared" ca="1" si="45"/>
        <v>1</v>
      </c>
      <c r="Q385">
        <f t="shared" ca="1" si="46"/>
        <v>4</v>
      </c>
      <c r="R385" s="2">
        <f t="shared" ca="1" si="47"/>
        <v>4</v>
      </c>
      <c r="S385" s="4">
        <f ca="1">IF(E384="","",IF($F385="",S384,IF($M385=1,LOOKUP(S$9,$A$12:$A$111,$B$12:$B$111),IF(AND($H385=-1,T$9=$R384),"",IF($H385=-1,T384,IF($H385=1,S384))))))</f>
        <v>1</v>
      </c>
      <c r="T385">
        <f ca="1">IF($E384="","",IF($F385="",T384,IF(AND($M385=1,T$9&gt;$B$9),"",IF(AND($M385=1,T$9&lt;=$B$9),LOOKUP(T$9,$A$12:$A$111,$B$12:$B$111),IF(AND($H385=-1,U$9=$R384),"",IF($H385=-1,U384,IF(AND($H385=1,S$9=$R384),$J385,IF($H385=1,T384,""))))))))</f>
        <v>2</v>
      </c>
      <c r="U385">
        <f ca="1">IF($E384="","",IF($F385="",U384,IF(AND($M385=1,U$9&gt;$B$9),"",IF(AND($M385=1,U$9&lt;=$B$9),LOOKUP(U$9,$A$12:$A$111,$B$12:$B$111),IF(AND($H385=-1,V$9=$R384),"",IF($H385=-1,V384,IF(AND($H385=1,T$9=$R384),$J385,IF($H385=1,U384,""))))))))</f>
        <v>3</v>
      </c>
      <c r="V385">
        <f ca="1">IF($E384="","",IF($F385="",V384,IF(AND($M385=1,V$9&gt;$B$9),"",IF(AND($M385=1,V$9&lt;=$B$9),LOOKUP(V$9,$A$12:$A$111,$B$12:$B$111),IF(AND($H385=-1,W$9=$R384),"",IF($H385=-1,W384,IF(AND($H385=1,U$9=$R384),$J385,IF($H385=1,V384,""))))))))</f>
        <v>4</v>
      </c>
      <c r="W385" t="str">
        <f ca="1">IF($E384="","",IF($F385="",W384,IF(AND($M385=1,W$9&gt;$B$9),"",IF(AND($M385=1,W$9&lt;=$B$9),LOOKUP(W$9,$A$12:$A$111,$B$12:$B$111),IF(AND($H385=-1,X$9=$R384),"",IF($H385=-1,X384,IF(AND($H385=1,V$9=$R384),$J385,IF($H385=1,W384,""))))))))</f>
        <v/>
      </c>
      <c r="X385" t="str">
        <f ca="1">IF($E384="","",IF($F385="",X384,IF(AND($M385=1,X$9&gt;$B$9),"",IF(AND($M385=1,X$9&lt;=$B$9),LOOKUP(X$9,$A$12:$A$111,$B$12:$B$111),IF(AND($H385=-1,Y$9=$R384),"",IF($H385=-1,Y384,IF(AND($H385=1,W$9=$R384),$J385,IF($H385=1,X384,""))))))))</f>
        <v/>
      </c>
      <c r="Y385" t="str">
        <f ca="1">IF($E384="","",IF($F385="",Y384,IF(AND($M385=1,Y$9&gt;$B$9),"",IF(AND($M385=1,Y$9&lt;=$B$9),LOOKUP(Y$9,$A$12:$A$111,$B$12:$B$111),IF(AND($H385=-1,Z$9=$R384),"",IF($H385=-1,Z384,IF(AND($H385=1,X$9=$R384),$J385,IF($H385=1,Y384,""))))))))</f>
        <v/>
      </c>
      <c r="Z385" t="str">
        <f ca="1">IF($E384="","",IF($F385="",Z384,IF(AND($M385=1,Z$9&gt;$B$9),"",IF(AND($M385=1,Z$9&lt;=$B$9),LOOKUP(Z$9,$A$12:$A$111,$B$12:$B$111),IF(AND($H385=-1,AA$9=$R384),"",IF($H385=-1,AA384,IF(AND($H385=1,Y$9=$R384),$J385,IF($H385=1,Z384,""))))))))</f>
        <v/>
      </c>
      <c r="AA385" t="str">
        <f ca="1">IF($E384="","",IF($F385="",AA384,IF(AND($M385=1,AA$9&gt;$B$9),"",IF(AND($M385=1,AA$9&lt;=$B$9),LOOKUP(AA$9,$A$12:$A$111,$B$12:$B$111),IF(AND($H385=-1,AB$9=$R384),"",IF($H385=-1,AB384,IF(AND($H385=1,Z$9=$R384),$J385,IF($H385=1,AA384,""))))))))</f>
        <v/>
      </c>
      <c r="AB385" t="str">
        <f ca="1">IF($E384="","",IF($F385="",AB384,IF(AND($M385=1,AB$9&gt;$B$9),"",IF(AND($M385=1,AB$9&lt;=$B$9),LOOKUP(AB$9,$A$12:$A$111,$B$12:$B$111),IF(AND($H385=-1,AC$9=$R384),"",IF($H385=-1,AC384,IF(AND($H385=1,AA$9=$R384),$J385,IF($H385=1,AB384,""))))))))</f>
        <v/>
      </c>
      <c r="AC385" t="str">
        <f ca="1">IF($E384="","",IF($F385="",AC384,IF(AND($M385=1,AC$9&gt;$B$9),"",IF(AND($M385=1,AC$9&lt;=$B$9),LOOKUP(AC$9,$A$12:$A$111,$B$12:$B$111),IF(AND($H385=-1,AD$9=$R384),"",IF($H385=-1,AD384,IF(AND($H385=1,AB$9=$R384),$J385,IF($H385=1,AC384,""))))))))</f>
        <v/>
      </c>
      <c r="AD385" t="str">
        <f ca="1">IF($E384="","",IF($F385="",AD384,IF(AND($M385=1,AD$9&gt;$B$9),"",IF(AND($M385=1,AD$9&lt;=$B$9),LOOKUP(AD$9,$A$12:$A$111,$B$12:$B$111),IF(AND($H385=-1,AE$9=$R384),"",IF($H385=-1,AE384,IF(AND($H385=1,AC$9=$R384),$J385,IF($H385=1,AD384,""))))))))</f>
        <v/>
      </c>
      <c r="AE385" t="str">
        <f ca="1">IF($E384="","",IF($F385="",AE384,IF(AND($M385=1,AE$9&gt;$B$9),"",IF(AND($M385=1,AE$9&lt;=$B$9),LOOKUP(AE$9,$A$12:$A$111,$B$12:$B$111),IF(AND($H385=-1,AF$9=$R384),"",IF($H385=-1,AF384,IF(AND($H385=1,AD$9=$R384),$J385,IF($H385=1,AE384,""))))))))</f>
        <v/>
      </c>
      <c r="AF385" t="str">
        <f ca="1">IF($E384="","",IF($F385="",AF384,IF(AND($M385=1,AF$9&gt;$B$9),"",IF(AND($M385=1,AF$9&lt;=$B$9),LOOKUP(AF$9,$A$12:$A$111,$B$12:$B$111),IF(AND($H385=-1,AG$9=$R384),"",IF($H385=-1,AG384,IF(AND($H385=1,AE$9=$R384),$J385,IF($H385=1,AF384,""))))))))</f>
        <v/>
      </c>
      <c r="AG385" t="str">
        <f ca="1">IF($E384="","",IF($F385="",AG384,IF(AND($M385=1,AG$9&gt;$B$9),"",IF(AND($M385=1,AG$9&lt;=$B$9),LOOKUP(AG$9,$A$12:$A$111,$B$12:$B$111),IF(AND($H385=-1,AH$9=$R384),"",IF($H385=-1,AH384,IF(AND($H385=1,AF$9=$R384),$J385,IF($H385=1,AG384,""))))))))</f>
        <v/>
      </c>
      <c r="AH385" t="str">
        <f ca="1">IF($E384="","",IF($F385="",AH384,IF(AND($M385=1,AH$9&gt;$B$9),"",IF(AND($M385=1,AH$9&lt;=$B$9),LOOKUP(AH$9,$A$12:$A$111,$B$12:$B$111),IF(AND($H385=-1,AI$9=$R384),"",IF($H385=-1,AI384,IF(AND($H385=1,AG$9=$R384),$J385,IF($H385=1,AH384,""))))))))</f>
        <v/>
      </c>
      <c r="AI385" t="str">
        <f ca="1">IF($E384="","",IF($F385="",AI384,IF(AND($M385=1,AI$9&gt;$B$9),"",IF(AND($M385=1,AI$9&lt;=$B$9),LOOKUP(AI$9,$A$12:$A$111,$B$12:$B$111),IF(AND($H385=-1,AJ$9=$R384),"",IF($H385=-1,AJ384,IF(AND($H385=1,AH$9=$R384),$J385,IF($H385=1,AI384,""))))))))</f>
        <v/>
      </c>
      <c r="AJ385" t="str">
        <f ca="1">IF($E384="","",IF($F385="",AJ384,IF(AND($M385=1,AJ$9&gt;$B$9),"",IF(AND($M385=1,AJ$9&lt;=$B$9),LOOKUP(AJ$9,$A$12:$A$111,$B$12:$B$111),IF(AND($H385=-1,AK$9=$R384),"",IF($H385=-1,AK384,IF(AND($H385=1,AI$9=$R384),$J385,IF($H385=1,AJ384,""))))))))</f>
        <v/>
      </c>
      <c r="AK385" t="str">
        <f ca="1">IF($E384="","",IF($F385="",AK384,IF(AND($M385=1,AK$9&gt;$B$9),"",IF(AND($M385=1,AK$9&lt;=$B$9),LOOKUP(AK$9,$A$12:$A$111,$B$12:$B$111),IF(AND($H385=-1,AL$9=$R384),"",IF($H385=-1,AL384,IF(AND($H385=1,AJ$9=$R384),$J385,IF($H385=1,AK384,""))))))))</f>
        <v/>
      </c>
      <c r="AL385" t="str">
        <f ca="1">IF($E384="","",IF($F385="",AL384,IF(AND($M385=1,AL$9&gt;$B$9),"",IF(AND($M385=1,AL$9&lt;=$B$9),LOOKUP(AL$9,$A$12:$A$111,$B$12:$B$111),IF(AND($H385=-1,AM$9=$R384),"",IF($H385=-1,AM384,IF(AND($H385=1,AK$9=$R384),$J385,IF($H385=1,AL384,""))))))))</f>
        <v/>
      </c>
      <c r="AM385" t="str">
        <f ca="1">IF($E384="","",IF($F385="",AM384,IF(AND($M385=1,AM$9&gt;$B$9),"",IF(AND($M385=1,AM$9&lt;=$B$9),LOOKUP(AM$9,$A$12:$A$111,$B$12:$B$111),IF(AND($H385=-1,AN$9=$R384),"",IF($H385=-1,AN384,IF(AND($H385=1,AL$9=$R384),$J385,IF($H385=1,AM384,""))))))))</f>
        <v/>
      </c>
      <c r="AN385" t="str">
        <f ca="1">IF($E384="","",IF($F385="",AN384,IF(AND($M385=1,AN$9&gt;$B$9),"",IF(AND($M385=1,AN$9&lt;=$B$9),LOOKUP(AN$9,$A$12:$A$111,$B$12:$B$111),IF(AND($H385=-1,AO$9=$R384),"",IF($H385=-1,AO384,IF(AND($H385=1,AM$9=$R384),$J385,IF($H385=1,AN384,""))))))))</f>
        <v/>
      </c>
      <c r="AO385" t="str">
        <f ca="1">IF($E384="","",IF($F385="",AO384,IF(AND($M385=1,AO$9&gt;$B$9),"",IF(AND($M385=1,AO$9&lt;=$B$9),LOOKUP(AO$9,$A$12:$A$111,$B$12:$B$111),IF(AND($H385=-1,AP$9=$R384),"",IF($H385=-1,AP384,IF(AND($H385=1,AN$9=$R384),$J385,IF($H385=1,AO384,""))))))))</f>
        <v/>
      </c>
      <c r="AP385" t="str">
        <f ca="1">IF($E384="","",IF($F385="",AP384,IF(AND($M385=1,AP$9&gt;$B$9),"",IF(AND($M385=1,AP$9&lt;=$B$9),LOOKUP(AP$9,$A$12:$A$111,$B$12:$B$111),IF(AND($H385=-1,AQ$9=$R384),"",IF($H385=-1,AQ384,IF(AND($H385=1,AO$9=$R384),$J385,IF($H385=1,AP384,""))))))))</f>
        <v/>
      </c>
      <c r="AQ385" t="str">
        <f ca="1">IF($E384="","",IF($F385="",AQ384,IF(AND($M385=1,AQ$9&gt;$B$9),"",IF(AND($M385=1,AQ$9&lt;=$B$9),LOOKUP(AQ$9,$A$12:$A$111,$B$12:$B$111),IF(AND($H385=-1,AR$9=$R384),"",IF($H385=-1,AR384,IF(AND($H385=1,AP$9=$R384),$J385,IF($H385=1,AQ384,""))))))))</f>
        <v/>
      </c>
      <c r="AR385" t="str">
        <f ca="1">IF($E384="","",IF($F385="",AR384,IF(AND($M385=1,AR$9&gt;$B$9),"",IF(AND($M385=1,AR$9&lt;=$B$9),LOOKUP(AR$9,$A$12:$A$111,$B$12:$B$111),IF(AND($H385=-1,AS$9=$R384),"",IF($H385=-1,AS384,IF(AND($H385=1,AQ$9=$R384),$J385,IF($H385=1,AR384,""))))))))</f>
        <v/>
      </c>
      <c r="AS385" t="str">
        <f ca="1">IF($E384="","",IF($F385="",AS384,IF(AND($M385=1,AS$9&gt;$B$9),"",IF(AND($M385=1,AS$9&lt;=$B$9),LOOKUP(AS$9,$A$12:$A$111,$B$12:$B$111),IF(AND($H385=-1,AT$9=$R384),"",IF($H385=-1,AT384,IF(AND($H385=1,AR$9=$R384),$J385,IF($H385=1,AS384,""))))))))</f>
        <v/>
      </c>
      <c r="AT385" t="str">
        <f ca="1">IF($E384="","",IF($F385="",AT384,IF(AND($M385=1,AT$9&gt;$B$9),"",IF(AND($M385=1,AT$9&lt;=$B$9),LOOKUP(AT$9,$A$12:$A$111,$B$12:$B$111),IF(AND($H385=-1,AU$9=$R384),"",IF($H385=-1,AU384,IF(AND($H385=1,AS$9=$R384),$J385,IF($H385=1,AT384,""))))))))</f>
        <v/>
      </c>
      <c r="AU385" t="str">
        <f ca="1">IF($E384="","",IF($F385="",AU384,IF(AND($M385=1,AU$9&gt;$B$9),"",IF(AND($M385=1,AU$9&lt;=$B$9),LOOKUP(AU$9,$A$12:$A$111,$B$12:$B$111),IF(AND($H385=-1,AV$9=$R384),"",IF($H385=-1,AV384,IF(AND($H385=1,AT$9=$R384),$J385,IF($H385=1,AU384,""))))))))</f>
        <v/>
      </c>
      <c r="AV385" t="str">
        <f ca="1">IF($E384="","",IF($F385="",AV384,IF(AND($M385=1,AV$9&gt;$B$9),"",IF(AND($M385=1,AV$9&lt;=$B$9),LOOKUP(AV$9,$A$12:$A$111,$B$12:$B$111),IF(AND($H385=-1,AW$9=$R384),"",IF($H385=-1,AW384,IF(AND($H385=1,AU$9=$R384),$J385,IF($H385=1,AV384,""))))))))</f>
        <v/>
      </c>
      <c r="AW385" t="str">
        <f ca="1">IF($E384="","",IF($F385="",AW384,IF(AND($M385=1,AW$9&gt;$B$9),"",IF(AND($M385=1,AW$9&lt;=$B$9),LOOKUP(AW$9,$A$12:$A$111,$B$12:$B$111),IF(AND($H385=-1,AX$9=$R384),"",IF($H385=-1,AX384,IF(AND($H385=1,AV$9=$R384),$J385,IF($H385=1,AW384,""))))))))</f>
        <v/>
      </c>
      <c r="AX385" t="str">
        <f ca="1">IF($E384="","",IF($F385="",AX384,IF(AND($M385=1,AX$9&gt;$B$9),"",IF(AND($M385=1,AX$9&lt;=$B$9),LOOKUP(AX$9,$A$12:$A$111,$B$12:$B$111),IF(AND($H385=-1,AY$9=$R384),"",IF($H385=-1,AY384,IF(AND($H385=1,AW$9=$R384),$J385,IF($H385=1,AX384,""))))))))</f>
        <v/>
      </c>
      <c r="AY385" t="str">
        <f ca="1">IF($E384="","",IF($F385="",AY384,IF(AND($M385=1,AY$9&gt;$B$9),"",IF(AND($M385=1,AY$9&lt;=$B$9),LOOKUP(AY$9,$A$12:$A$111,$B$12:$B$111),IF(AND($H385=-1,AZ$9=$R384),"",IF($H385=-1,AZ384,IF(AND($H385=1,AX$9=$R384),$J385,IF($H385=1,AY384,""))))))))</f>
        <v/>
      </c>
      <c r="AZ385" t="str">
        <f ca="1">IF($E384="","",IF($F385="",AZ384,IF(AND($M385=1,AZ$9&gt;$B$9),"",IF(AND($M385=1,AZ$9&lt;=$B$9),LOOKUP(AZ$9,$A$12:$A$111,$B$12:$B$111),IF(AND($H385=-1,BA$9=$R384),"",IF($H385=-1,BA384,IF(AND($H385=1,AY$9=$R384),$J385,IF($H385=1,AZ384,""))))))))</f>
        <v/>
      </c>
      <c r="BA385" t="str">
        <f ca="1">IF($E384="","",IF($F385="",BA384,IF(AND($M385=1,BA$9&gt;$B$9),"",IF(AND($M385=1,BA$9&lt;=$B$9),LOOKUP(BA$9,$A$12:$A$111,$B$12:$B$111),IF(AND($H385=-1,BB$9=$R384),"",IF($H385=-1,BB384,IF(AND($H385=1,AZ$9=$R384),$J385,IF($H385=1,BA384,""))))))))</f>
        <v/>
      </c>
      <c r="BB385" t="str">
        <f ca="1">IF($E384="","",IF($F385="",BB384,IF(AND($M385=1,BB$9&gt;$B$9),"",IF(AND($M385=1,BB$9&lt;=$B$9),LOOKUP(BB$9,$A$12:$A$111,$B$12:$B$111),IF(AND($H385=-1,BC$9=$R384),"",IF($H385=-1,BC384,IF(AND($H385=1,BA$9=$R384),$J385,IF($H385=1,BB384,""))))))))</f>
        <v/>
      </c>
      <c r="BC385" t="str">
        <f ca="1">IF($E384="","",IF($F385="",BC384,IF(AND($M385=1,BC$9&gt;$B$9),"",IF(AND($M385=1,BC$9&lt;=$B$9),LOOKUP(BC$9,$A$12:$A$111,$B$12:$B$111),IF(AND($H385=-1,BD$9=$R384),"",IF($H385=-1,BD384,IF(AND($H385=1,BB$9=$R384),$J385,IF($H385=1,BC384,""))))))))</f>
        <v/>
      </c>
      <c r="BD385" t="str">
        <f ca="1">IF($E384="","",IF($F385="",BD384,IF(AND($M385=1,BD$9&gt;$B$9),"",IF(AND($M385=1,BD$9&lt;=$B$9),LOOKUP(BD$9,$A$12:$A$111,$B$12:$B$111),IF(AND($H385=-1,BE$9=$R384),"",IF($H385=-1,BE384,IF(AND($H385=1,BC$9=$R384),$J385,IF($H385=1,BD384,""))))))))</f>
        <v/>
      </c>
      <c r="BE385" t="str">
        <f ca="1">IF($E384="","",IF($F385="",BE384,IF(AND($M385=1,BE$9&gt;$B$9),"",IF(AND($M385=1,BE$9&lt;=$B$9),LOOKUP(BE$9,$A$12:$A$111,$B$12:$B$111),IF(AND($H385=-1,BF$9=$R384),"",IF($H385=-1,BF384,IF(AND($H385=1,BD$9=$R384),$J385,IF($H385=1,BE384,""))))))))</f>
        <v/>
      </c>
      <c r="BF385" t="str">
        <f ca="1">IF($E384="","",IF($F385="",BF384,IF(AND($M385=1,BF$9&gt;$B$9),"",IF(AND($M385=1,BF$9&lt;=$B$9),LOOKUP(BF$9,$A$12:$A$111,$B$12:$B$111),IF(AND($H385=-1,BG$9=$R384),"",IF($H385=-1,BG384,IF(AND($H385=1,BE$9=$R384),$J385,IF($H385=1,BF384,""))))))))</f>
        <v/>
      </c>
      <c r="BG385" t="str">
        <f ca="1">IF($E384="","",IF($F385="",BG384,IF(AND($M385=1,BG$9&gt;$B$9),"",IF(AND($M385=1,BG$9&lt;=$B$9),LOOKUP(BG$9,$A$12:$A$111,$B$12:$B$111),IF(AND($H385=-1,BH$9=$R384),"",IF($H385=-1,BH384,IF(AND($H385=1,BF$9=$R384),$J385,IF($H385=1,BG384,""))))))))</f>
        <v/>
      </c>
      <c r="BH385" t="str">
        <f ca="1">IF($E384="","",IF($F385="",BH384,IF(AND($M385=1,BH$9&gt;$B$9),"",IF(AND($M385=1,BH$9&lt;=$B$9),LOOKUP(BH$9,$A$12:$A$111,$B$12:$B$111),IF(AND($H385=-1,BI$9=$R384),"",IF($H385=-1,BI384,IF(AND($H385=1,BG$9=$R384),$J385,IF($H385=1,BH384,""))))))))</f>
        <v/>
      </c>
      <c r="BI385" t="str">
        <f ca="1">IF($E384="","",IF($F385="",BI384,IF(AND($M385=1,BI$9&gt;$B$9),"",IF(AND($M385=1,BI$9&lt;=$B$9),LOOKUP(BI$9,$A$12:$A$111,$B$12:$B$111),IF(AND($H385=-1,BJ$9=$R384),"",IF($H385=-1,BJ384,IF(AND($H385=1,BH$9=$R384),$J385,IF($H385=1,BI384,""))))))))</f>
        <v/>
      </c>
      <c r="BJ385" t="str">
        <f ca="1">IF($E384="","",IF($F385="",BJ384,IF(AND($M385=1,BJ$9&gt;$B$9),"",IF(AND($M385=1,BJ$9&lt;=$B$9),LOOKUP(BJ$9,$A$12:$A$111,$B$12:$B$111),IF(AND($H385=-1,BK$9=$R384),"",IF($H385=-1,BK384,IF(AND($H385=1,BI$9=$R384),$J385,IF($H385=1,BJ384,""))))))))</f>
        <v/>
      </c>
      <c r="BK385" t="str">
        <f ca="1">IF($E384="","",IF($F385="",BK384,IF(AND($M385=1,BK$9&gt;$B$9),"",IF(AND($M385=1,BK$9&lt;=$B$9),LOOKUP(BK$9,$A$12:$A$111,$B$12:$B$111),IF(AND($H385=-1,BL$9=$R384),"",IF($H385=-1,BL384,IF(AND($H385=1,BJ$9=$R384),$J385,IF($H385=1,BK384,""))))))))</f>
        <v/>
      </c>
      <c r="BL385" t="str">
        <f ca="1">IF($E384="","",IF($F385="",BL384,IF(AND($M385=1,BL$9&gt;$B$9),"",IF(AND($M385=1,BL$9&lt;=$B$9),LOOKUP(BL$9,$A$12:$A$111,$B$12:$B$111),IF(AND($H385=-1,BM$9=$R384),"",IF($H385=-1,BM384,IF(AND($H385=1,BK$9=$R384),$J385,IF($H385=1,BL384,""))))))))</f>
        <v/>
      </c>
      <c r="BM385" t="str">
        <f ca="1">IF($E384="","",IF($F385="",BM384,IF(AND($M385=1,BM$9&gt;$B$9),"",IF(AND($M385=1,BM$9&lt;=$B$9),LOOKUP(BM$9,$A$12:$A$111,$B$12:$B$111),IF(AND($H385=-1,BN$9=$R384),"",IF($H385=-1,BN384,IF(AND($H385=1,BL$9=$R384),$J385,IF($H385=1,BM384,""))))))))</f>
        <v/>
      </c>
      <c r="BN385" t="str">
        <f ca="1">IF($E384="","",IF($F385="",BN384,IF(AND($M385=1,BN$9&gt;$B$9),"",IF(AND($M385=1,BN$9&lt;=$B$9),LOOKUP(BN$9,$A$12:$A$111,$B$12:$B$111),IF(AND($H385=-1,BO$9=$R384),"",IF($H385=-1,BO384,IF(AND($H385=1,BM$9=$R384),$J385,IF($H385=1,BN384,""))))))))</f>
        <v/>
      </c>
      <c r="BO385" t="str">
        <f ca="1">IF($E384="","",IF($F385="",BO384,IF(AND($M385=1,BO$9&gt;$B$9),"",IF(AND($M385=1,BO$9&lt;=$B$9),LOOKUP(BO$9,$A$12:$A$111,$B$12:$B$111),IF(AND($H385=-1,BP$9=$R384),"",IF($H385=-1,BP384,IF(AND($H385=1,BN$9=$R384),$J385,IF($H385=1,BO384,""))))))))</f>
        <v/>
      </c>
      <c r="BP385" t="str">
        <f ca="1">IF($E384="","",IF($F385="",BP384,IF(AND($M385=1,BP$9&gt;$B$9),"",IF(AND($M385=1,BP$9&lt;=$B$9),LOOKUP(BP$9,$A$12:$A$111,$B$12:$B$111),IF(AND($H385=-1,BQ$9=$R384),"",IF($H385=-1,BQ384,IF(AND($H385=1,BO$9=$R384),$J385,IF($H385=1,BP384,""))))))))</f>
        <v/>
      </c>
    </row>
    <row r="386" spans="4:68" x14ac:dyDescent="0.25">
      <c r="D386" s="4">
        <v>376</v>
      </c>
      <c r="E386" s="1">
        <f t="shared" ca="1" si="48"/>
        <v>6</v>
      </c>
      <c r="F386" t="str">
        <f ca="1">IF(E385="","",IF(AND(B$3="Last",G385="Zero"),F385,IF(B$3="Last",G385,IF(AND(B$3="2nd last",G384="Zero"),F385,IF(B$3="2nd last",G384,IF(AND(B$3="Opposite",G385="Zero"),F385,IF(AND(B$3="Opposite",G385="Red"),"Black",IF(AND(B$3="Opposite",G385="Black"),"Red",IF(AND(B$3="Opposite",G385="Odd"),"Even",IF(AND(B$3="Opposite",G385="Even"),"Odd",IF(AND(B$3="Opposite",G385="High"),"Low",IF(AND(B$3="Opposite",G385="Low"),"High",IF(COUNTIF(Refs!$E$5:$I$6,B$3)=1,RevLab!B$3,"")))))))))))))</f>
        <v>Black</v>
      </c>
      <c r="G386" t="str">
        <f ca="1">IF(E386="","",IF(B$2="Red/Black",LOOKUP(E386,Refs!D:D,Refs!F:F),IF(B$2="High/Low",LOOKUP(E386,Refs!D:D,Refs!H:H),IF(B$2="Odd/Even",LOOKUP(E386,Refs!D:D,Refs!J:J),""))))</f>
        <v>Black</v>
      </c>
      <c r="H386">
        <f t="shared" ca="1" si="49"/>
        <v>1</v>
      </c>
      <c r="I386">
        <f ca="1">IF(E385="","",IF(F386="","",IF(AND(R385&gt;1,P385+Q385&gt;=$B$4),$B$4,IF(R385=1,P385,P385+Q385))))</f>
        <v>5</v>
      </c>
      <c r="J386">
        <f t="shared" ca="1" si="50"/>
        <v>5</v>
      </c>
      <c r="K386">
        <f t="shared" ca="1" si="52"/>
        <v>-475</v>
      </c>
      <c r="L386">
        <f t="shared" ca="1" si="53"/>
        <v>86</v>
      </c>
      <c r="M386">
        <f t="shared" ca="1" si="51"/>
        <v>0</v>
      </c>
      <c r="P386">
        <f t="shared" ca="1" si="45"/>
        <v>1</v>
      </c>
      <c r="Q386">
        <f t="shared" ca="1" si="46"/>
        <v>5</v>
      </c>
      <c r="R386" s="2">
        <f t="shared" ca="1" si="47"/>
        <v>5</v>
      </c>
      <c r="S386" s="4">
        <f ca="1">IF(E385="","",IF($F386="",S385,IF($M386=1,LOOKUP(S$9,$A$12:$A$111,$B$12:$B$111),IF(AND($H386=-1,T$9=$R385),"",IF($H386=-1,T385,IF($H386=1,S385))))))</f>
        <v>1</v>
      </c>
      <c r="T386">
        <f ca="1">IF($E385="","",IF($F386="",T385,IF(AND($M386=1,T$9&gt;$B$9),"",IF(AND($M386=1,T$9&lt;=$B$9),LOOKUP(T$9,$A$12:$A$111,$B$12:$B$111),IF(AND($H386=-1,U$9=$R385),"",IF($H386=-1,U385,IF(AND($H386=1,S$9=$R385),$J386,IF($H386=1,T385,""))))))))</f>
        <v>2</v>
      </c>
      <c r="U386">
        <f ca="1">IF($E385="","",IF($F386="",U385,IF(AND($M386=1,U$9&gt;$B$9),"",IF(AND($M386=1,U$9&lt;=$B$9),LOOKUP(U$9,$A$12:$A$111,$B$12:$B$111),IF(AND($H386=-1,V$9=$R385),"",IF($H386=-1,V385,IF(AND($H386=1,T$9=$R385),$J386,IF($H386=1,U385,""))))))))</f>
        <v>3</v>
      </c>
      <c r="V386">
        <f ca="1">IF($E385="","",IF($F386="",V385,IF(AND($M386=1,V$9&gt;$B$9),"",IF(AND($M386=1,V$9&lt;=$B$9),LOOKUP(V$9,$A$12:$A$111,$B$12:$B$111),IF(AND($H386=-1,W$9=$R385),"",IF($H386=-1,W385,IF(AND($H386=1,U$9=$R385),$J386,IF($H386=1,V385,""))))))))</f>
        <v>4</v>
      </c>
      <c r="W386">
        <f ca="1">IF($E385="","",IF($F386="",W385,IF(AND($M386=1,W$9&gt;$B$9),"",IF(AND($M386=1,W$9&lt;=$B$9),LOOKUP(W$9,$A$12:$A$111,$B$12:$B$111),IF(AND($H386=-1,X$9=$R385),"",IF($H386=-1,X385,IF(AND($H386=1,V$9=$R385),$J386,IF($H386=1,W385,""))))))))</f>
        <v>5</v>
      </c>
      <c r="X386" t="str">
        <f ca="1">IF($E385="","",IF($F386="",X385,IF(AND($M386=1,X$9&gt;$B$9),"",IF(AND($M386=1,X$9&lt;=$B$9),LOOKUP(X$9,$A$12:$A$111,$B$12:$B$111),IF(AND($H386=-1,Y$9=$R385),"",IF($H386=-1,Y385,IF(AND($H386=1,W$9=$R385),$J386,IF($H386=1,X385,""))))))))</f>
        <v/>
      </c>
      <c r="Y386" t="str">
        <f ca="1">IF($E385="","",IF($F386="",Y385,IF(AND($M386=1,Y$9&gt;$B$9),"",IF(AND($M386=1,Y$9&lt;=$B$9),LOOKUP(Y$9,$A$12:$A$111,$B$12:$B$111),IF(AND($H386=-1,Z$9=$R385),"",IF($H386=-1,Z385,IF(AND($H386=1,X$9=$R385),$J386,IF($H386=1,Y385,""))))))))</f>
        <v/>
      </c>
      <c r="Z386" t="str">
        <f ca="1">IF($E385="","",IF($F386="",Z385,IF(AND($M386=1,Z$9&gt;$B$9),"",IF(AND($M386=1,Z$9&lt;=$B$9),LOOKUP(Z$9,$A$12:$A$111,$B$12:$B$111),IF(AND($H386=-1,AA$9=$R385),"",IF($H386=-1,AA385,IF(AND($H386=1,Y$9=$R385),$J386,IF($H386=1,Z385,""))))))))</f>
        <v/>
      </c>
      <c r="AA386" t="str">
        <f ca="1">IF($E385="","",IF($F386="",AA385,IF(AND($M386=1,AA$9&gt;$B$9),"",IF(AND($M386=1,AA$9&lt;=$B$9),LOOKUP(AA$9,$A$12:$A$111,$B$12:$B$111),IF(AND($H386=-1,AB$9=$R385),"",IF($H386=-1,AB385,IF(AND($H386=1,Z$9=$R385),$J386,IF($H386=1,AA385,""))))))))</f>
        <v/>
      </c>
      <c r="AB386" t="str">
        <f ca="1">IF($E385="","",IF($F386="",AB385,IF(AND($M386=1,AB$9&gt;$B$9),"",IF(AND($M386=1,AB$9&lt;=$B$9),LOOKUP(AB$9,$A$12:$A$111,$B$12:$B$111),IF(AND($H386=-1,AC$9=$R385),"",IF($H386=-1,AC385,IF(AND($H386=1,AA$9=$R385),$J386,IF($H386=1,AB385,""))))))))</f>
        <v/>
      </c>
      <c r="AC386" t="str">
        <f ca="1">IF($E385="","",IF($F386="",AC385,IF(AND($M386=1,AC$9&gt;$B$9),"",IF(AND($M386=1,AC$9&lt;=$B$9),LOOKUP(AC$9,$A$12:$A$111,$B$12:$B$111),IF(AND($H386=-1,AD$9=$R385),"",IF($H386=-1,AD385,IF(AND($H386=1,AB$9=$R385),$J386,IF($H386=1,AC385,""))))))))</f>
        <v/>
      </c>
      <c r="AD386" t="str">
        <f ca="1">IF($E385="","",IF($F386="",AD385,IF(AND($M386=1,AD$9&gt;$B$9),"",IF(AND($M386=1,AD$9&lt;=$B$9),LOOKUP(AD$9,$A$12:$A$111,$B$12:$B$111),IF(AND($H386=-1,AE$9=$R385),"",IF($H386=-1,AE385,IF(AND($H386=1,AC$9=$R385),$J386,IF($H386=1,AD385,""))))))))</f>
        <v/>
      </c>
      <c r="AE386" t="str">
        <f ca="1">IF($E385="","",IF($F386="",AE385,IF(AND($M386=1,AE$9&gt;$B$9),"",IF(AND($M386=1,AE$9&lt;=$B$9),LOOKUP(AE$9,$A$12:$A$111,$B$12:$B$111),IF(AND($H386=-1,AF$9=$R385),"",IF($H386=-1,AF385,IF(AND($H386=1,AD$9=$R385),$J386,IF($H386=1,AE385,""))))))))</f>
        <v/>
      </c>
      <c r="AF386" t="str">
        <f ca="1">IF($E385="","",IF($F386="",AF385,IF(AND($M386=1,AF$9&gt;$B$9),"",IF(AND($M386=1,AF$9&lt;=$B$9),LOOKUP(AF$9,$A$12:$A$111,$B$12:$B$111),IF(AND($H386=-1,AG$9=$R385),"",IF($H386=-1,AG385,IF(AND($H386=1,AE$9=$R385),$J386,IF($H386=1,AF385,""))))))))</f>
        <v/>
      </c>
      <c r="AG386" t="str">
        <f ca="1">IF($E385="","",IF($F386="",AG385,IF(AND($M386=1,AG$9&gt;$B$9),"",IF(AND($M386=1,AG$9&lt;=$B$9),LOOKUP(AG$9,$A$12:$A$111,$B$12:$B$111),IF(AND($H386=-1,AH$9=$R385),"",IF($H386=-1,AH385,IF(AND($H386=1,AF$9=$R385),$J386,IF($H386=1,AG385,""))))))))</f>
        <v/>
      </c>
      <c r="AH386" t="str">
        <f ca="1">IF($E385="","",IF($F386="",AH385,IF(AND($M386=1,AH$9&gt;$B$9),"",IF(AND($M386=1,AH$9&lt;=$B$9),LOOKUP(AH$9,$A$12:$A$111,$B$12:$B$111),IF(AND($H386=-1,AI$9=$R385),"",IF($H386=-1,AI385,IF(AND($H386=1,AG$9=$R385),$J386,IF($H386=1,AH385,""))))))))</f>
        <v/>
      </c>
      <c r="AI386" t="str">
        <f ca="1">IF($E385="","",IF($F386="",AI385,IF(AND($M386=1,AI$9&gt;$B$9),"",IF(AND($M386=1,AI$9&lt;=$B$9),LOOKUP(AI$9,$A$12:$A$111,$B$12:$B$111),IF(AND($H386=-1,AJ$9=$R385),"",IF($H386=-1,AJ385,IF(AND($H386=1,AH$9=$R385),$J386,IF($H386=1,AI385,""))))))))</f>
        <v/>
      </c>
      <c r="AJ386" t="str">
        <f ca="1">IF($E385="","",IF($F386="",AJ385,IF(AND($M386=1,AJ$9&gt;$B$9),"",IF(AND($M386=1,AJ$9&lt;=$B$9),LOOKUP(AJ$9,$A$12:$A$111,$B$12:$B$111),IF(AND($H386=-1,AK$9=$R385),"",IF($H386=-1,AK385,IF(AND($H386=1,AI$9=$R385),$J386,IF($H386=1,AJ385,""))))))))</f>
        <v/>
      </c>
      <c r="AK386" t="str">
        <f ca="1">IF($E385="","",IF($F386="",AK385,IF(AND($M386=1,AK$9&gt;$B$9),"",IF(AND($M386=1,AK$9&lt;=$B$9),LOOKUP(AK$9,$A$12:$A$111,$B$12:$B$111),IF(AND($H386=-1,AL$9=$R385),"",IF($H386=-1,AL385,IF(AND($H386=1,AJ$9=$R385),$J386,IF($H386=1,AK385,""))))))))</f>
        <v/>
      </c>
      <c r="AL386" t="str">
        <f ca="1">IF($E385="","",IF($F386="",AL385,IF(AND($M386=1,AL$9&gt;$B$9),"",IF(AND($M386=1,AL$9&lt;=$B$9),LOOKUP(AL$9,$A$12:$A$111,$B$12:$B$111),IF(AND($H386=-1,AM$9=$R385),"",IF($H386=-1,AM385,IF(AND($H386=1,AK$9=$R385),$J386,IF($H386=1,AL385,""))))))))</f>
        <v/>
      </c>
      <c r="AM386" t="str">
        <f ca="1">IF($E385="","",IF($F386="",AM385,IF(AND($M386=1,AM$9&gt;$B$9),"",IF(AND($M386=1,AM$9&lt;=$B$9),LOOKUP(AM$9,$A$12:$A$111,$B$12:$B$111),IF(AND($H386=-1,AN$9=$R385),"",IF($H386=-1,AN385,IF(AND($H386=1,AL$9=$R385),$J386,IF($H386=1,AM385,""))))))))</f>
        <v/>
      </c>
      <c r="AN386" t="str">
        <f ca="1">IF($E385="","",IF($F386="",AN385,IF(AND($M386=1,AN$9&gt;$B$9),"",IF(AND($M386=1,AN$9&lt;=$B$9),LOOKUP(AN$9,$A$12:$A$111,$B$12:$B$111),IF(AND($H386=-1,AO$9=$R385),"",IF($H386=-1,AO385,IF(AND($H386=1,AM$9=$R385),$J386,IF($H386=1,AN385,""))))))))</f>
        <v/>
      </c>
      <c r="AO386" t="str">
        <f ca="1">IF($E385="","",IF($F386="",AO385,IF(AND($M386=1,AO$9&gt;$B$9),"",IF(AND($M386=1,AO$9&lt;=$B$9),LOOKUP(AO$9,$A$12:$A$111,$B$12:$B$111),IF(AND($H386=-1,AP$9=$R385),"",IF($H386=-1,AP385,IF(AND($H386=1,AN$9=$R385),$J386,IF($H386=1,AO385,""))))))))</f>
        <v/>
      </c>
      <c r="AP386" t="str">
        <f ca="1">IF($E385="","",IF($F386="",AP385,IF(AND($M386=1,AP$9&gt;$B$9),"",IF(AND($M386=1,AP$9&lt;=$B$9),LOOKUP(AP$9,$A$12:$A$111,$B$12:$B$111),IF(AND($H386=-1,AQ$9=$R385),"",IF($H386=-1,AQ385,IF(AND($H386=1,AO$9=$R385),$J386,IF($H386=1,AP385,""))))))))</f>
        <v/>
      </c>
      <c r="AQ386" t="str">
        <f ca="1">IF($E385="","",IF($F386="",AQ385,IF(AND($M386=1,AQ$9&gt;$B$9),"",IF(AND($M386=1,AQ$9&lt;=$B$9),LOOKUP(AQ$9,$A$12:$A$111,$B$12:$B$111),IF(AND($H386=-1,AR$9=$R385),"",IF($H386=-1,AR385,IF(AND($H386=1,AP$9=$R385),$J386,IF($H386=1,AQ385,""))))))))</f>
        <v/>
      </c>
      <c r="AR386" t="str">
        <f ca="1">IF($E385="","",IF($F386="",AR385,IF(AND($M386=1,AR$9&gt;$B$9),"",IF(AND($M386=1,AR$9&lt;=$B$9),LOOKUP(AR$9,$A$12:$A$111,$B$12:$B$111),IF(AND($H386=-1,AS$9=$R385),"",IF($H386=-1,AS385,IF(AND($H386=1,AQ$9=$R385),$J386,IF($H386=1,AR385,""))))))))</f>
        <v/>
      </c>
      <c r="AS386" t="str">
        <f ca="1">IF($E385="","",IF($F386="",AS385,IF(AND($M386=1,AS$9&gt;$B$9),"",IF(AND($M386=1,AS$9&lt;=$B$9),LOOKUP(AS$9,$A$12:$A$111,$B$12:$B$111),IF(AND($H386=-1,AT$9=$R385),"",IF($H386=-1,AT385,IF(AND($H386=1,AR$9=$R385),$J386,IF($H386=1,AS385,""))))))))</f>
        <v/>
      </c>
      <c r="AT386" t="str">
        <f ca="1">IF($E385="","",IF($F386="",AT385,IF(AND($M386=1,AT$9&gt;$B$9),"",IF(AND($M386=1,AT$9&lt;=$B$9),LOOKUP(AT$9,$A$12:$A$111,$B$12:$B$111),IF(AND($H386=-1,AU$9=$R385),"",IF($H386=-1,AU385,IF(AND($H386=1,AS$9=$R385),$J386,IF($H386=1,AT385,""))))))))</f>
        <v/>
      </c>
      <c r="AU386" t="str">
        <f ca="1">IF($E385="","",IF($F386="",AU385,IF(AND($M386=1,AU$9&gt;$B$9),"",IF(AND($M386=1,AU$9&lt;=$B$9),LOOKUP(AU$9,$A$12:$A$111,$B$12:$B$111),IF(AND($H386=-1,AV$9=$R385),"",IF($H386=-1,AV385,IF(AND($H386=1,AT$9=$R385),$J386,IF($H386=1,AU385,""))))))))</f>
        <v/>
      </c>
      <c r="AV386" t="str">
        <f ca="1">IF($E385="","",IF($F386="",AV385,IF(AND($M386=1,AV$9&gt;$B$9),"",IF(AND($M386=1,AV$9&lt;=$B$9),LOOKUP(AV$9,$A$12:$A$111,$B$12:$B$111),IF(AND($H386=-1,AW$9=$R385),"",IF($H386=-1,AW385,IF(AND($H386=1,AU$9=$R385),$J386,IF($H386=1,AV385,""))))))))</f>
        <v/>
      </c>
      <c r="AW386" t="str">
        <f ca="1">IF($E385="","",IF($F386="",AW385,IF(AND($M386=1,AW$9&gt;$B$9),"",IF(AND($M386=1,AW$9&lt;=$B$9),LOOKUP(AW$9,$A$12:$A$111,$B$12:$B$111),IF(AND($H386=-1,AX$9=$R385),"",IF($H386=-1,AX385,IF(AND($H386=1,AV$9=$R385),$J386,IF($H386=1,AW385,""))))))))</f>
        <v/>
      </c>
      <c r="AX386" t="str">
        <f ca="1">IF($E385="","",IF($F386="",AX385,IF(AND($M386=1,AX$9&gt;$B$9),"",IF(AND($M386=1,AX$9&lt;=$B$9),LOOKUP(AX$9,$A$12:$A$111,$B$12:$B$111),IF(AND($H386=-1,AY$9=$R385),"",IF($H386=-1,AY385,IF(AND($H386=1,AW$9=$R385),$J386,IF($H386=1,AX385,""))))))))</f>
        <v/>
      </c>
      <c r="AY386" t="str">
        <f ca="1">IF($E385="","",IF($F386="",AY385,IF(AND($M386=1,AY$9&gt;$B$9),"",IF(AND($M386=1,AY$9&lt;=$B$9),LOOKUP(AY$9,$A$12:$A$111,$B$12:$B$111),IF(AND($H386=-1,AZ$9=$R385),"",IF($H386=-1,AZ385,IF(AND($H386=1,AX$9=$R385),$J386,IF($H386=1,AY385,""))))))))</f>
        <v/>
      </c>
      <c r="AZ386" t="str">
        <f ca="1">IF($E385="","",IF($F386="",AZ385,IF(AND($M386=1,AZ$9&gt;$B$9),"",IF(AND($M386=1,AZ$9&lt;=$B$9),LOOKUP(AZ$9,$A$12:$A$111,$B$12:$B$111),IF(AND($H386=-1,BA$9=$R385),"",IF($H386=-1,BA385,IF(AND($H386=1,AY$9=$R385),$J386,IF($H386=1,AZ385,""))))))))</f>
        <v/>
      </c>
      <c r="BA386" t="str">
        <f ca="1">IF($E385="","",IF($F386="",BA385,IF(AND($M386=1,BA$9&gt;$B$9),"",IF(AND($M386=1,BA$9&lt;=$B$9),LOOKUP(BA$9,$A$12:$A$111,$B$12:$B$111),IF(AND($H386=-1,BB$9=$R385),"",IF($H386=-1,BB385,IF(AND($H386=1,AZ$9=$R385),$J386,IF($H386=1,BA385,""))))))))</f>
        <v/>
      </c>
      <c r="BB386" t="str">
        <f ca="1">IF($E385="","",IF($F386="",BB385,IF(AND($M386=1,BB$9&gt;$B$9),"",IF(AND($M386=1,BB$9&lt;=$B$9),LOOKUP(BB$9,$A$12:$A$111,$B$12:$B$111),IF(AND($H386=-1,BC$9=$R385),"",IF($H386=-1,BC385,IF(AND($H386=1,BA$9=$R385),$J386,IF($H386=1,BB385,""))))))))</f>
        <v/>
      </c>
      <c r="BC386" t="str">
        <f ca="1">IF($E385="","",IF($F386="",BC385,IF(AND($M386=1,BC$9&gt;$B$9),"",IF(AND($M386=1,BC$9&lt;=$B$9),LOOKUP(BC$9,$A$12:$A$111,$B$12:$B$111),IF(AND($H386=-1,BD$9=$R385),"",IF($H386=-1,BD385,IF(AND($H386=1,BB$9=$R385),$J386,IF($H386=1,BC385,""))))))))</f>
        <v/>
      </c>
      <c r="BD386" t="str">
        <f ca="1">IF($E385="","",IF($F386="",BD385,IF(AND($M386=1,BD$9&gt;$B$9),"",IF(AND($M386=1,BD$9&lt;=$B$9),LOOKUP(BD$9,$A$12:$A$111,$B$12:$B$111),IF(AND($H386=-1,BE$9=$R385),"",IF($H386=-1,BE385,IF(AND($H386=1,BC$9=$R385),$J386,IF($H386=1,BD385,""))))))))</f>
        <v/>
      </c>
      <c r="BE386" t="str">
        <f ca="1">IF($E385="","",IF($F386="",BE385,IF(AND($M386=1,BE$9&gt;$B$9),"",IF(AND($M386=1,BE$9&lt;=$B$9),LOOKUP(BE$9,$A$12:$A$111,$B$12:$B$111),IF(AND($H386=-1,BF$9=$R385),"",IF($H386=-1,BF385,IF(AND($H386=1,BD$9=$R385),$J386,IF($H386=1,BE385,""))))))))</f>
        <v/>
      </c>
      <c r="BF386" t="str">
        <f ca="1">IF($E385="","",IF($F386="",BF385,IF(AND($M386=1,BF$9&gt;$B$9),"",IF(AND($M386=1,BF$9&lt;=$B$9),LOOKUP(BF$9,$A$12:$A$111,$B$12:$B$111),IF(AND($H386=-1,BG$9=$R385),"",IF($H386=-1,BG385,IF(AND($H386=1,BE$9=$R385),$J386,IF($H386=1,BF385,""))))))))</f>
        <v/>
      </c>
      <c r="BG386" t="str">
        <f ca="1">IF($E385="","",IF($F386="",BG385,IF(AND($M386=1,BG$9&gt;$B$9),"",IF(AND($M386=1,BG$9&lt;=$B$9),LOOKUP(BG$9,$A$12:$A$111,$B$12:$B$111),IF(AND($H386=-1,BH$9=$R385),"",IF($H386=-1,BH385,IF(AND($H386=1,BF$9=$R385),$J386,IF($H386=1,BG385,""))))))))</f>
        <v/>
      </c>
      <c r="BH386" t="str">
        <f ca="1">IF($E385="","",IF($F386="",BH385,IF(AND($M386=1,BH$9&gt;$B$9),"",IF(AND($M386=1,BH$9&lt;=$B$9),LOOKUP(BH$9,$A$12:$A$111,$B$12:$B$111),IF(AND($H386=-1,BI$9=$R385),"",IF($H386=-1,BI385,IF(AND($H386=1,BG$9=$R385),$J386,IF($H386=1,BH385,""))))))))</f>
        <v/>
      </c>
      <c r="BI386" t="str">
        <f ca="1">IF($E385="","",IF($F386="",BI385,IF(AND($M386=1,BI$9&gt;$B$9),"",IF(AND($M386=1,BI$9&lt;=$B$9),LOOKUP(BI$9,$A$12:$A$111,$B$12:$B$111),IF(AND($H386=-1,BJ$9=$R385),"",IF($H386=-1,BJ385,IF(AND($H386=1,BH$9=$R385),$J386,IF($H386=1,BI385,""))))))))</f>
        <v/>
      </c>
      <c r="BJ386" t="str">
        <f ca="1">IF($E385="","",IF($F386="",BJ385,IF(AND($M386=1,BJ$9&gt;$B$9),"",IF(AND($M386=1,BJ$9&lt;=$B$9),LOOKUP(BJ$9,$A$12:$A$111,$B$12:$B$111),IF(AND($H386=-1,BK$9=$R385),"",IF($H386=-1,BK385,IF(AND($H386=1,BI$9=$R385),$J386,IF($H386=1,BJ385,""))))))))</f>
        <v/>
      </c>
      <c r="BK386" t="str">
        <f ca="1">IF($E385="","",IF($F386="",BK385,IF(AND($M386=1,BK$9&gt;$B$9),"",IF(AND($M386=1,BK$9&lt;=$B$9),LOOKUP(BK$9,$A$12:$A$111,$B$12:$B$111),IF(AND($H386=-1,BL$9=$R385),"",IF($H386=-1,BL385,IF(AND($H386=1,BJ$9=$R385),$J386,IF($H386=1,BK385,""))))))))</f>
        <v/>
      </c>
      <c r="BL386" t="str">
        <f ca="1">IF($E385="","",IF($F386="",BL385,IF(AND($M386=1,BL$9&gt;$B$9),"",IF(AND($M386=1,BL$9&lt;=$B$9),LOOKUP(BL$9,$A$12:$A$111,$B$12:$B$111),IF(AND($H386=-1,BM$9=$R385),"",IF($H386=-1,BM385,IF(AND($H386=1,BK$9=$R385),$J386,IF($H386=1,BL385,""))))))))</f>
        <v/>
      </c>
      <c r="BM386" t="str">
        <f ca="1">IF($E385="","",IF($F386="",BM385,IF(AND($M386=1,BM$9&gt;$B$9),"",IF(AND($M386=1,BM$9&lt;=$B$9),LOOKUP(BM$9,$A$12:$A$111,$B$12:$B$111),IF(AND($H386=-1,BN$9=$R385),"",IF($H386=-1,BN385,IF(AND($H386=1,BL$9=$R385),$J386,IF($H386=1,BM385,""))))))))</f>
        <v/>
      </c>
      <c r="BN386" t="str">
        <f ca="1">IF($E385="","",IF($F386="",BN385,IF(AND($M386=1,BN$9&gt;$B$9),"",IF(AND($M386=1,BN$9&lt;=$B$9),LOOKUP(BN$9,$A$12:$A$111,$B$12:$B$111),IF(AND($H386=-1,BO$9=$R385),"",IF($H386=-1,BO385,IF(AND($H386=1,BM$9=$R385),$J386,IF($H386=1,BN385,""))))))))</f>
        <v/>
      </c>
      <c r="BO386" t="str">
        <f ca="1">IF($E385="","",IF($F386="",BO385,IF(AND($M386=1,BO$9&gt;$B$9),"",IF(AND($M386=1,BO$9&lt;=$B$9),LOOKUP(BO$9,$A$12:$A$111,$B$12:$B$111),IF(AND($H386=-1,BP$9=$R385),"",IF($H386=-1,BP385,IF(AND($H386=1,BN$9=$R385),$J386,IF($H386=1,BO385,""))))))))</f>
        <v/>
      </c>
      <c r="BP386" t="str">
        <f ca="1">IF($E385="","",IF($F386="",BP385,IF(AND($M386=1,BP$9&gt;$B$9),"",IF(AND($M386=1,BP$9&lt;=$B$9),LOOKUP(BP$9,$A$12:$A$111,$B$12:$B$111),IF(AND($H386=-1,BQ$9=$R385),"",IF($H386=-1,BQ385,IF(AND($H386=1,BO$9=$R385),$J386,IF($H386=1,BP385,""))))))))</f>
        <v/>
      </c>
    </row>
    <row r="387" spans="4:68" x14ac:dyDescent="0.25">
      <c r="D387" s="4">
        <v>377</v>
      </c>
      <c r="E387" s="1">
        <f t="shared" ca="1" si="48"/>
        <v>26</v>
      </c>
      <c r="F387" t="str">
        <f ca="1">IF(E386="","",IF(AND(B$3="Last",G386="Zero"),F386,IF(B$3="Last",G386,IF(AND(B$3="2nd last",G385="Zero"),F386,IF(B$3="2nd last",G385,IF(AND(B$3="Opposite",G386="Zero"),F386,IF(AND(B$3="Opposite",G386="Red"),"Black",IF(AND(B$3="Opposite",G386="Black"),"Red",IF(AND(B$3="Opposite",G386="Odd"),"Even",IF(AND(B$3="Opposite",G386="Even"),"Odd",IF(AND(B$3="Opposite",G386="High"),"Low",IF(AND(B$3="Opposite",G386="Low"),"High",IF(COUNTIF(Refs!$E$5:$I$6,B$3)=1,RevLab!B$3,"")))))))))))))</f>
        <v>Black</v>
      </c>
      <c r="G387" t="str">
        <f ca="1">IF(E387="","",IF(B$2="Red/Black",LOOKUP(E387,Refs!D:D,Refs!F:F),IF(B$2="High/Low",LOOKUP(E387,Refs!D:D,Refs!H:H),IF(B$2="Odd/Even",LOOKUP(E387,Refs!D:D,Refs!J:J),""))))</f>
        <v>Black</v>
      </c>
      <c r="H387">
        <f t="shared" ca="1" si="49"/>
        <v>1</v>
      </c>
      <c r="I387">
        <f ca="1">IF(E386="","",IF(F387="","",IF(AND(R386&gt;1,P386+Q386&gt;=$B$4),$B$4,IF(R386=1,P386,P386+Q386))))</f>
        <v>6</v>
      </c>
      <c r="J387">
        <f t="shared" ca="1" si="50"/>
        <v>6</v>
      </c>
      <c r="K387">
        <f t="shared" ca="1" si="52"/>
        <v>-469</v>
      </c>
      <c r="L387">
        <f t="shared" ca="1" si="53"/>
        <v>86</v>
      </c>
      <c r="M387">
        <f t="shared" ca="1" si="51"/>
        <v>0</v>
      </c>
      <c r="P387">
        <f t="shared" ca="1" si="45"/>
        <v>1</v>
      </c>
      <c r="Q387">
        <f t="shared" ca="1" si="46"/>
        <v>6</v>
      </c>
      <c r="R387" s="2">
        <f t="shared" ca="1" si="47"/>
        <v>6</v>
      </c>
      <c r="S387" s="4">
        <f ca="1">IF(E386="","",IF($F387="",S386,IF($M387=1,LOOKUP(S$9,$A$12:$A$111,$B$12:$B$111),IF(AND($H387=-1,T$9=$R386),"",IF($H387=-1,T386,IF($H387=1,S386))))))</f>
        <v>1</v>
      </c>
      <c r="T387">
        <f ca="1">IF($E386="","",IF($F387="",T386,IF(AND($M387=1,T$9&gt;$B$9),"",IF(AND($M387=1,T$9&lt;=$B$9),LOOKUP(T$9,$A$12:$A$111,$B$12:$B$111),IF(AND($H387=-1,U$9=$R386),"",IF($H387=-1,U386,IF(AND($H387=1,S$9=$R386),$J387,IF($H387=1,T386,""))))))))</f>
        <v>2</v>
      </c>
      <c r="U387">
        <f ca="1">IF($E386="","",IF($F387="",U386,IF(AND($M387=1,U$9&gt;$B$9),"",IF(AND($M387=1,U$9&lt;=$B$9),LOOKUP(U$9,$A$12:$A$111,$B$12:$B$111),IF(AND($H387=-1,V$9=$R386),"",IF($H387=-1,V386,IF(AND($H387=1,T$9=$R386),$J387,IF($H387=1,U386,""))))))))</f>
        <v>3</v>
      </c>
      <c r="V387">
        <f ca="1">IF($E386="","",IF($F387="",V386,IF(AND($M387=1,V$9&gt;$B$9),"",IF(AND($M387=1,V$9&lt;=$B$9),LOOKUP(V$9,$A$12:$A$111,$B$12:$B$111),IF(AND($H387=-1,W$9=$R386),"",IF($H387=-1,W386,IF(AND($H387=1,U$9=$R386),$J387,IF($H387=1,V386,""))))))))</f>
        <v>4</v>
      </c>
      <c r="W387">
        <f ca="1">IF($E386="","",IF($F387="",W386,IF(AND($M387=1,W$9&gt;$B$9),"",IF(AND($M387=1,W$9&lt;=$B$9),LOOKUP(W$9,$A$12:$A$111,$B$12:$B$111),IF(AND($H387=-1,X$9=$R386),"",IF($H387=-1,X386,IF(AND($H387=1,V$9=$R386),$J387,IF($H387=1,W386,""))))))))</f>
        <v>5</v>
      </c>
      <c r="X387">
        <f ca="1">IF($E386="","",IF($F387="",X386,IF(AND($M387=1,X$9&gt;$B$9),"",IF(AND($M387=1,X$9&lt;=$B$9),LOOKUP(X$9,$A$12:$A$111,$B$12:$B$111),IF(AND($H387=-1,Y$9=$R386),"",IF($H387=-1,Y386,IF(AND($H387=1,W$9=$R386),$J387,IF($H387=1,X386,""))))))))</f>
        <v>6</v>
      </c>
      <c r="Y387" t="str">
        <f ca="1">IF($E386="","",IF($F387="",Y386,IF(AND($M387=1,Y$9&gt;$B$9),"",IF(AND($M387=1,Y$9&lt;=$B$9),LOOKUP(Y$9,$A$12:$A$111,$B$12:$B$111),IF(AND($H387=-1,Z$9=$R386),"",IF($H387=-1,Z386,IF(AND($H387=1,X$9=$R386),$J387,IF($H387=1,Y386,""))))))))</f>
        <v/>
      </c>
      <c r="Z387" t="str">
        <f ca="1">IF($E386="","",IF($F387="",Z386,IF(AND($M387=1,Z$9&gt;$B$9),"",IF(AND($M387=1,Z$9&lt;=$B$9),LOOKUP(Z$9,$A$12:$A$111,$B$12:$B$111),IF(AND($H387=-1,AA$9=$R386),"",IF($H387=-1,AA386,IF(AND($H387=1,Y$9=$R386),$J387,IF($H387=1,Z386,""))))))))</f>
        <v/>
      </c>
      <c r="AA387" t="str">
        <f ca="1">IF($E386="","",IF($F387="",AA386,IF(AND($M387=1,AA$9&gt;$B$9),"",IF(AND($M387=1,AA$9&lt;=$B$9),LOOKUP(AA$9,$A$12:$A$111,$B$12:$B$111),IF(AND($H387=-1,AB$9=$R386),"",IF($H387=-1,AB386,IF(AND($H387=1,Z$9=$R386),$J387,IF($H387=1,AA386,""))))))))</f>
        <v/>
      </c>
      <c r="AB387" t="str">
        <f ca="1">IF($E386="","",IF($F387="",AB386,IF(AND($M387=1,AB$9&gt;$B$9),"",IF(AND($M387=1,AB$9&lt;=$B$9),LOOKUP(AB$9,$A$12:$A$111,$B$12:$B$111),IF(AND($H387=-1,AC$9=$R386),"",IF($H387=-1,AC386,IF(AND($H387=1,AA$9=$R386),$J387,IF($H387=1,AB386,""))))))))</f>
        <v/>
      </c>
      <c r="AC387" t="str">
        <f ca="1">IF($E386="","",IF($F387="",AC386,IF(AND($M387=1,AC$9&gt;$B$9),"",IF(AND($M387=1,AC$9&lt;=$B$9),LOOKUP(AC$9,$A$12:$A$111,$B$12:$B$111),IF(AND($H387=-1,AD$9=$R386),"",IF($H387=-1,AD386,IF(AND($H387=1,AB$9=$R386),$J387,IF($H387=1,AC386,""))))))))</f>
        <v/>
      </c>
      <c r="AD387" t="str">
        <f ca="1">IF($E386="","",IF($F387="",AD386,IF(AND($M387=1,AD$9&gt;$B$9),"",IF(AND($M387=1,AD$9&lt;=$B$9),LOOKUP(AD$9,$A$12:$A$111,$B$12:$B$111),IF(AND($H387=-1,AE$9=$R386),"",IF($H387=-1,AE386,IF(AND($H387=1,AC$9=$R386),$J387,IF($H387=1,AD386,""))))))))</f>
        <v/>
      </c>
      <c r="AE387" t="str">
        <f ca="1">IF($E386="","",IF($F387="",AE386,IF(AND($M387=1,AE$9&gt;$B$9),"",IF(AND($M387=1,AE$9&lt;=$B$9),LOOKUP(AE$9,$A$12:$A$111,$B$12:$B$111),IF(AND($H387=-1,AF$9=$R386),"",IF($H387=-1,AF386,IF(AND($H387=1,AD$9=$R386),$J387,IF($H387=1,AE386,""))))))))</f>
        <v/>
      </c>
      <c r="AF387" t="str">
        <f ca="1">IF($E386="","",IF($F387="",AF386,IF(AND($M387=1,AF$9&gt;$B$9),"",IF(AND($M387=1,AF$9&lt;=$B$9),LOOKUP(AF$9,$A$12:$A$111,$B$12:$B$111),IF(AND($H387=-1,AG$9=$R386),"",IF($H387=-1,AG386,IF(AND($H387=1,AE$9=$R386),$J387,IF($H387=1,AF386,""))))))))</f>
        <v/>
      </c>
      <c r="AG387" t="str">
        <f ca="1">IF($E386="","",IF($F387="",AG386,IF(AND($M387=1,AG$9&gt;$B$9),"",IF(AND($M387=1,AG$9&lt;=$B$9),LOOKUP(AG$9,$A$12:$A$111,$B$12:$B$111),IF(AND($H387=-1,AH$9=$R386),"",IF($H387=-1,AH386,IF(AND($H387=1,AF$9=$R386),$J387,IF($H387=1,AG386,""))))))))</f>
        <v/>
      </c>
      <c r="AH387" t="str">
        <f ca="1">IF($E386="","",IF($F387="",AH386,IF(AND($M387=1,AH$9&gt;$B$9),"",IF(AND($M387=1,AH$9&lt;=$B$9),LOOKUP(AH$9,$A$12:$A$111,$B$12:$B$111),IF(AND($H387=-1,AI$9=$R386),"",IF($H387=-1,AI386,IF(AND($H387=1,AG$9=$R386),$J387,IF($H387=1,AH386,""))))))))</f>
        <v/>
      </c>
      <c r="AI387" t="str">
        <f ca="1">IF($E386="","",IF($F387="",AI386,IF(AND($M387=1,AI$9&gt;$B$9),"",IF(AND($M387=1,AI$9&lt;=$B$9),LOOKUP(AI$9,$A$12:$A$111,$B$12:$B$111),IF(AND($H387=-1,AJ$9=$R386),"",IF($H387=-1,AJ386,IF(AND($H387=1,AH$9=$R386),$J387,IF($H387=1,AI386,""))))))))</f>
        <v/>
      </c>
      <c r="AJ387" t="str">
        <f ca="1">IF($E386="","",IF($F387="",AJ386,IF(AND($M387=1,AJ$9&gt;$B$9),"",IF(AND($M387=1,AJ$9&lt;=$B$9),LOOKUP(AJ$9,$A$12:$A$111,$B$12:$B$111),IF(AND($H387=-1,AK$9=$R386),"",IF($H387=-1,AK386,IF(AND($H387=1,AI$9=$R386),$J387,IF($H387=1,AJ386,""))))))))</f>
        <v/>
      </c>
      <c r="AK387" t="str">
        <f ca="1">IF($E386="","",IF($F387="",AK386,IF(AND($M387=1,AK$9&gt;$B$9),"",IF(AND($M387=1,AK$9&lt;=$B$9),LOOKUP(AK$9,$A$12:$A$111,$B$12:$B$111),IF(AND($H387=-1,AL$9=$R386),"",IF($H387=-1,AL386,IF(AND($H387=1,AJ$9=$R386),$J387,IF($H387=1,AK386,""))))))))</f>
        <v/>
      </c>
      <c r="AL387" t="str">
        <f ca="1">IF($E386="","",IF($F387="",AL386,IF(AND($M387=1,AL$9&gt;$B$9),"",IF(AND($M387=1,AL$9&lt;=$B$9),LOOKUP(AL$9,$A$12:$A$111,$B$12:$B$111),IF(AND($H387=-1,AM$9=$R386),"",IF($H387=-1,AM386,IF(AND($H387=1,AK$9=$R386),$J387,IF($H387=1,AL386,""))))))))</f>
        <v/>
      </c>
      <c r="AM387" t="str">
        <f ca="1">IF($E386="","",IF($F387="",AM386,IF(AND($M387=1,AM$9&gt;$B$9),"",IF(AND($M387=1,AM$9&lt;=$B$9),LOOKUP(AM$9,$A$12:$A$111,$B$12:$B$111),IF(AND($H387=-1,AN$9=$R386),"",IF($H387=-1,AN386,IF(AND($H387=1,AL$9=$R386),$J387,IF($H387=1,AM386,""))))))))</f>
        <v/>
      </c>
      <c r="AN387" t="str">
        <f ca="1">IF($E386="","",IF($F387="",AN386,IF(AND($M387=1,AN$9&gt;$B$9),"",IF(AND($M387=1,AN$9&lt;=$B$9),LOOKUP(AN$9,$A$12:$A$111,$B$12:$B$111),IF(AND($H387=-1,AO$9=$R386),"",IF($H387=-1,AO386,IF(AND($H387=1,AM$9=$R386),$J387,IF($H387=1,AN386,""))))))))</f>
        <v/>
      </c>
      <c r="AO387" t="str">
        <f ca="1">IF($E386="","",IF($F387="",AO386,IF(AND($M387=1,AO$9&gt;$B$9),"",IF(AND($M387=1,AO$9&lt;=$B$9),LOOKUP(AO$9,$A$12:$A$111,$B$12:$B$111),IF(AND($H387=-1,AP$9=$R386),"",IF($H387=-1,AP386,IF(AND($H387=1,AN$9=$R386),$J387,IF($H387=1,AO386,""))))))))</f>
        <v/>
      </c>
      <c r="AP387" t="str">
        <f ca="1">IF($E386="","",IF($F387="",AP386,IF(AND($M387=1,AP$9&gt;$B$9),"",IF(AND($M387=1,AP$9&lt;=$B$9),LOOKUP(AP$9,$A$12:$A$111,$B$12:$B$111),IF(AND($H387=-1,AQ$9=$R386),"",IF($H387=-1,AQ386,IF(AND($H387=1,AO$9=$R386),$J387,IF($H387=1,AP386,""))))))))</f>
        <v/>
      </c>
      <c r="AQ387" t="str">
        <f ca="1">IF($E386="","",IF($F387="",AQ386,IF(AND($M387=1,AQ$9&gt;$B$9),"",IF(AND($M387=1,AQ$9&lt;=$B$9),LOOKUP(AQ$9,$A$12:$A$111,$B$12:$B$111),IF(AND($H387=-1,AR$9=$R386),"",IF($H387=-1,AR386,IF(AND($H387=1,AP$9=$R386),$J387,IF($H387=1,AQ386,""))))))))</f>
        <v/>
      </c>
      <c r="AR387" t="str">
        <f ca="1">IF($E386="","",IF($F387="",AR386,IF(AND($M387=1,AR$9&gt;$B$9),"",IF(AND($M387=1,AR$9&lt;=$B$9),LOOKUP(AR$9,$A$12:$A$111,$B$12:$B$111),IF(AND($H387=-1,AS$9=$R386),"",IF($H387=-1,AS386,IF(AND($H387=1,AQ$9=$R386),$J387,IF($H387=1,AR386,""))))))))</f>
        <v/>
      </c>
      <c r="AS387" t="str">
        <f ca="1">IF($E386="","",IF($F387="",AS386,IF(AND($M387=1,AS$9&gt;$B$9),"",IF(AND($M387=1,AS$9&lt;=$B$9),LOOKUP(AS$9,$A$12:$A$111,$B$12:$B$111),IF(AND($H387=-1,AT$9=$R386),"",IF($H387=-1,AT386,IF(AND($H387=1,AR$9=$R386),$J387,IF($H387=1,AS386,""))))))))</f>
        <v/>
      </c>
      <c r="AT387" t="str">
        <f ca="1">IF($E386="","",IF($F387="",AT386,IF(AND($M387=1,AT$9&gt;$B$9),"",IF(AND($M387=1,AT$9&lt;=$B$9),LOOKUP(AT$9,$A$12:$A$111,$B$12:$B$111),IF(AND($H387=-1,AU$9=$R386),"",IF($H387=-1,AU386,IF(AND($H387=1,AS$9=$R386),$J387,IF($H387=1,AT386,""))))))))</f>
        <v/>
      </c>
      <c r="AU387" t="str">
        <f ca="1">IF($E386="","",IF($F387="",AU386,IF(AND($M387=1,AU$9&gt;$B$9),"",IF(AND($M387=1,AU$9&lt;=$B$9),LOOKUP(AU$9,$A$12:$A$111,$B$12:$B$111),IF(AND($H387=-1,AV$9=$R386),"",IF($H387=-1,AV386,IF(AND($H387=1,AT$9=$R386),$J387,IF($H387=1,AU386,""))))))))</f>
        <v/>
      </c>
      <c r="AV387" t="str">
        <f ca="1">IF($E386="","",IF($F387="",AV386,IF(AND($M387=1,AV$9&gt;$B$9),"",IF(AND($M387=1,AV$9&lt;=$B$9),LOOKUP(AV$9,$A$12:$A$111,$B$12:$B$111),IF(AND($H387=-1,AW$9=$R386),"",IF($H387=-1,AW386,IF(AND($H387=1,AU$9=$R386),$J387,IF($H387=1,AV386,""))))))))</f>
        <v/>
      </c>
      <c r="AW387" t="str">
        <f ca="1">IF($E386="","",IF($F387="",AW386,IF(AND($M387=1,AW$9&gt;$B$9),"",IF(AND($M387=1,AW$9&lt;=$B$9),LOOKUP(AW$9,$A$12:$A$111,$B$12:$B$111),IF(AND($H387=-1,AX$9=$R386),"",IF($H387=-1,AX386,IF(AND($H387=1,AV$9=$R386),$J387,IF($H387=1,AW386,""))))))))</f>
        <v/>
      </c>
      <c r="AX387" t="str">
        <f ca="1">IF($E386="","",IF($F387="",AX386,IF(AND($M387=1,AX$9&gt;$B$9),"",IF(AND($M387=1,AX$9&lt;=$B$9),LOOKUP(AX$9,$A$12:$A$111,$B$12:$B$111),IF(AND($H387=-1,AY$9=$R386),"",IF($H387=-1,AY386,IF(AND($H387=1,AW$9=$R386),$J387,IF($H387=1,AX386,""))))))))</f>
        <v/>
      </c>
      <c r="AY387" t="str">
        <f ca="1">IF($E386="","",IF($F387="",AY386,IF(AND($M387=1,AY$9&gt;$B$9),"",IF(AND($M387=1,AY$9&lt;=$B$9),LOOKUP(AY$9,$A$12:$A$111,$B$12:$B$111),IF(AND($H387=-1,AZ$9=$R386),"",IF($H387=-1,AZ386,IF(AND($H387=1,AX$9=$R386),$J387,IF($H387=1,AY386,""))))))))</f>
        <v/>
      </c>
      <c r="AZ387" t="str">
        <f ca="1">IF($E386="","",IF($F387="",AZ386,IF(AND($M387=1,AZ$9&gt;$B$9),"",IF(AND($M387=1,AZ$9&lt;=$B$9),LOOKUP(AZ$9,$A$12:$A$111,$B$12:$B$111),IF(AND($H387=-1,BA$9=$R386),"",IF($H387=-1,BA386,IF(AND($H387=1,AY$9=$R386),$J387,IF($H387=1,AZ386,""))))))))</f>
        <v/>
      </c>
      <c r="BA387" t="str">
        <f ca="1">IF($E386="","",IF($F387="",BA386,IF(AND($M387=1,BA$9&gt;$B$9),"",IF(AND($M387=1,BA$9&lt;=$B$9),LOOKUP(BA$9,$A$12:$A$111,$B$12:$B$111),IF(AND($H387=-1,BB$9=$R386),"",IF($H387=-1,BB386,IF(AND($H387=1,AZ$9=$R386),$J387,IF($H387=1,BA386,""))))))))</f>
        <v/>
      </c>
      <c r="BB387" t="str">
        <f ca="1">IF($E386="","",IF($F387="",BB386,IF(AND($M387=1,BB$9&gt;$B$9),"",IF(AND($M387=1,BB$9&lt;=$B$9),LOOKUP(BB$9,$A$12:$A$111,$B$12:$B$111),IF(AND($H387=-1,BC$9=$R386),"",IF($H387=-1,BC386,IF(AND($H387=1,BA$9=$R386),$J387,IF($H387=1,BB386,""))))))))</f>
        <v/>
      </c>
      <c r="BC387" t="str">
        <f ca="1">IF($E386="","",IF($F387="",BC386,IF(AND($M387=1,BC$9&gt;$B$9),"",IF(AND($M387=1,BC$9&lt;=$B$9),LOOKUP(BC$9,$A$12:$A$111,$B$12:$B$111),IF(AND($H387=-1,BD$9=$R386),"",IF($H387=-1,BD386,IF(AND($H387=1,BB$9=$R386),$J387,IF($H387=1,BC386,""))))))))</f>
        <v/>
      </c>
      <c r="BD387" t="str">
        <f ca="1">IF($E386="","",IF($F387="",BD386,IF(AND($M387=1,BD$9&gt;$B$9),"",IF(AND($M387=1,BD$9&lt;=$B$9),LOOKUP(BD$9,$A$12:$A$111,$B$12:$B$111),IF(AND($H387=-1,BE$9=$R386),"",IF($H387=-1,BE386,IF(AND($H387=1,BC$9=$R386),$J387,IF($H387=1,BD386,""))))))))</f>
        <v/>
      </c>
      <c r="BE387" t="str">
        <f ca="1">IF($E386="","",IF($F387="",BE386,IF(AND($M387=1,BE$9&gt;$B$9),"",IF(AND($M387=1,BE$9&lt;=$B$9),LOOKUP(BE$9,$A$12:$A$111,$B$12:$B$111),IF(AND($H387=-1,BF$9=$R386),"",IF($H387=-1,BF386,IF(AND($H387=1,BD$9=$R386),$J387,IF($H387=1,BE386,""))))))))</f>
        <v/>
      </c>
      <c r="BF387" t="str">
        <f ca="1">IF($E386="","",IF($F387="",BF386,IF(AND($M387=1,BF$9&gt;$B$9),"",IF(AND($M387=1,BF$9&lt;=$B$9),LOOKUP(BF$9,$A$12:$A$111,$B$12:$B$111),IF(AND($H387=-1,BG$9=$R386),"",IF($H387=-1,BG386,IF(AND($H387=1,BE$9=$R386),$J387,IF($H387=1,BF386,""))))))))</f>
        <v/>
      </c>
      <c r="BG387" t="str">
        <f ca="1">IF($E386="","",IF($F387="",BG386,IF(AND($M387=1,BG$9&gt;$B$9),"",IF(AND($M387=1,BG$9&lt;=$B$9),LOOKUP(BG$9,$A$12:$A$111,$B$12:$B$111),IF(AND($H387=-1,BH$9=$R386),"",IF($H387=-1,BH386,IF(AND($H387=1,BF$9=$R386),$J387,IF($H387=1,BG386,""))))))))</f>
        <v/>
      </c>
      <c r="BH387" t="str">
        <f ca="1">IF($E386="","",IF($F387="",BH386,IF(AND($M387=1,BH$9&gt;$B$9),"",IF(AND($M387=1,BH$9&lt;=$B$9),LOOKUP(BH$9,$A$12:$A$111,$B$12:$B$111),IF(AND($H387=-1,BI$9=$R386),"",IF($H387=-1,BI386,IF(AND($H387=1,BG$9=$R386),$J387,IF($H387=1,BH386,""))))))))</f>
        <v/>
      </c>
      <c r="BI387" t="str">
        <f ca="1">IF($E386="","",IF($F387="",BI386,IF(AND($M387=1,BI$9&gt;$B$9),"",IF(AND($M387=1,BI$9&lt;=$B$9),LOOKUP(BI$9,$A$12:$A$111,$B$12:$B$111),IF(AND($H387=-1,BJ$9=$R386),"",IF($H387=-1,BJ386,IF(AND($H387=1,BH$9=$R386),$J387,IF($H387=1,BI386,""))))))))</f>
        <v/>
      </c>
      <c r="BJ387" t="str">
        <f ca="1">IF($E386="","",IF($F387="",BJ386,IF(AND($M387=1,BJ$9&gt;$B$9),"",IF(AND($M387=1,BJ$9&lt;=$B$9),LOOKUP(BJ$9,$A$12:$A$111,$B$12:$B$111),IF(AND($H387=-1,BK$9=$R386),"",IF($H387=-1,BK386,IF(AND($H387=1,BI$9=$R386),$J387,IF($H387=1,BJ386,""))))))))</f>
        <v/>
      </c>
      <c r="BK387" t="str">
        <f ca="1">IF($E386="","",IF($F387="",BK386,IF(AND($M387=1,BK$9&gt;$B$9),"",IF(AND($M387=1,BK$9&lt;=$B$9),LOOKUP(BK$9,$A$12:$A$111,$B$12:$B$111),IF(AND($H387=-1,BL$9=$R386),"",IF($H387=-1,BL386,IF(AND($H387=1,BJ$9=$R386),$J387,IF($H387=1,BK386,""))))))))</f>
        <v/>
      </c>
      <c r="BL387" t="str">
        <f ca="1">IF($E386="","",IF($F387="",BL386,IF(AND($M387=1,BL$9&gt;$B$9),"",IF(AND($M387=1,BL$9&lt;=$B$9),LOOKUP(BL$9,$A$12:$A$111,$B$12:$B$111),IF(AND($H387=-1,BM$9=$R386),"",IF($H387=-1,BM386,IF(AND($H387=1,BK$9=$R386),$J387,IF($H387=1,BL386,""))))))))</f>
        <v/>
      </c>
      <c r="BM387" t="str">
        <f ca="1">IF($E386="","",IF($F387="",BM386,IF(AND($M387=1,BM$9&gt;$B$9),"",IF(AND($M387=1,BM$9&lt;=$B$9),LOOKUP(BM$9,$A$12:$A$111,$B$12:$B$111),IF(AND($H387=-1,BN$9=$R386),"",IF($H387=-1,BN386,IF(AND($H387=1,BL$9=$R386),$J387,IF($H387=1,BM386,""))))))))</f>
        <v/>
      </c>
      <c r="BN387" t="str">
        <f ca="1">IF($E386="","",IF($F387="",BN386,IF(AND($M387=1,BN$9&gt;$B$9),"",IF(AND($M387=1,BN$9&lt;=$B$9),LOOKUP(BN$9,$A$12:$A$111,$B$12:$B$111),IF(AND($H387=-1,BO$9=$R386),"",IF($H387=-1,BO386,IF(AND($H387=1,BM$9=$R386),$J387,IF($H387=1,BN386,""))))))))</f>
        <v/>
      </c>
      <c r="BO387" t="str">
        <f ca="1">IF($E386="","",IF($F387="",BO386,IF(AND($M387=1,BO$9&gt;$B$9),"",IF(AND($M387=1,BO$9&lt;=$B$9),LOOKUP(BO$9,$A$12:$A$111,$B$12:$B$111),IF(AND($H387=-1,BP$9=$R386),"",IF($H387=-1,BP386,IF(AND($H387=1,BN$9=$R386),$J387,IF($H387=1,BO386,""))))))))</f>
        <v/>
      </c>
      <c r="BP387" t="str">
        <f ca="1">IF($E386="","",IF($F387="",BP386,IF(AND($M387=1,BP$9&gt;$B$9),"",IF(AND($M387=1,BP$9&lt;=$B$9),LOOKUP(BP$9,$A$12:$A$111,$B$12:$B$111),IF(AND($H387=-1,BQ$9=$R386),"",IF($H387=-1,BQ386,IF(AND($H387=1,BO$9=$R386),$J387,IF($H387=1,BP386,""))))))))</f>
        <v/>
      </c>
    </row>
    <row r="388" spans="4:68" x14ac:dyDescent="0.25">
      <c r="D388" s="4">
        <v>378</v>
      </c>
      <c r="E388" s="1">
        <f t="shared" ca="1" si="48"/>
        <v>17</v>
      </c>
      <c r="F388" t="str">
        <f ca="1">IF(E387="","",IF(AND(B$3="Last",G387="Zero"),F387,IF(B$3="Last",G387,IF(AND(B$3="2nd last",G386="Zero"),F387,IF(B$3="2nd last",G386,IF(AND(B$3="Opposite",G387="Zero"),F387,IF(AND(B$3="Opposite",G387="Red"),"Black",IF(AND(B$3="Opposite",G387="Black"),"Red",IF(AND(B$3="Opposite",G387="Odd"),"Even",IF(AND(B$3="Opposite",G387="Even"),"Odd",IF(AND(B$3="Opposite",G387="High"),"Low",IF(AND(B$3="Opposite",G387="Low"),"High",IF(COUNTIF(Refs!$E$5:$I$6,B$3)=1,RevLab!B$3,"")))))))))))))</f>
        <v>Black</v>
      </c>
      <c r="G388" t="str">
        <f ca="1">IF(E388="","",IF(B$2="Red/Black",LOOKUP(E388,Refs!D:D,Refs!F:F),IF(B$2="High/Low",LOOKUP(E388,Refs!D:D,Refs!H:H),IF(B$2="Odd/Even",LOOKUP(E388,Refs!D:D,Refs!J:J),""))))</f>
        <v>Black</v>
      </c>
      <c r="H388">
        <f t="shared" ca="1" si="49"/>
        <v>1</v>
      </c>
      <c r="I388">
        <f ca="1">IF(E387="","",IF(F388="","",IF(AND(R387&gt;1,P387+Q387&gt;=$B$4),$B$4,IF(R387=1,P387,P387+Q387))))</f>
        <v>7</v>
      </c>
      <c r="J388">
        <f t="shared" ca="1" si="50"/>
        <v>7</v>
      </c>
      <c r="K388">
        <f t="shared" ca="1" si="52"/>
        <v>-462</v>
      </c>
      <c r="L388">
        <f t="shared" ca="1" si="53"/>
        <v>86</v>
      </c>
      <c r="M388">
        <f t="shared" ca="1" si="51"/>
        <v>0</v>
      </c>
      <c r="P388">
        <f t="shared" ca="1" si="45"/>
        <v>1</v>
      </c>
      <c r="Q388">
        <f t="shared" ca="1" si="46"/>
        <v>7</v>
      </c>
      <c r="R388" s="2">
        <f t="shared" ca="1" si="47"/>
        <v>7</v>
      </c>
      <c r="S388" s="4">
        <f ca="1">IF(E387="","",IF($F388="",S387,IF($M388=1,LOOKUP(S$9,$A$12:$A$111,$B$12:$B$111),IF(AND($H388=-1,T$9=$R387),"",IF($H388=-1,T387,IF($H388=1,S387))))))</f>
        <v>1</v>
      </c>
      <c r="T388">
        <f ca="1">IF($E387="","",IF($F388="",T387,IF(AND($M388=1,T$9&gt;$B$9),"",IF(AND($M388=1,T$9&lt;=$B$9),LOOKUP(T$9,$A$12:$A$111,$B$12:$B$111),IF(AND($H388=-1,U$9=$R387),"",IF($H388=-1,U387,IF(AND($H388=1,S$9=$R387),$J388,IF($H388=1,T387,""))))))))</f>
        <v>2</v>
      </c>
      <c r="U388">
        <f ca="1">IF($E387="","",IF($F388="",U387,IF(AND($M388=1,U$9&gt;$B$9),"",IF(AND($M388=1,U$9&lt;=$B$9),LOOKUP(U$9,$A$12:$A$111,$B$12:$B$111),IF(AND($H388=-1,V$9=$R387),"",IF($H388=-1,V387,IF(AND($H388=1,T$9=$R387),$J388,IF($H388=1,U387,""))))))))</f>
        <v>3</v>
      </c>
      <c r="V388">
        <f ca="1">IF($E387="","",IF($F388="",V387,IF(AND($M388=1,V$9&gt;$B$9),"",IF(AND($M388=1,V$9&lt;=$B$9),LOOKUP(V$9,$A$12:$A$111,$B$12:$B$111),IF(AND($H388=-1,W$9=$R387),"",IF($H388=-1,W387,IF(AND($H388=1,U$9=$R387),$J388,IF($H388=1,V387,""))))))))</f>
        <v>4</v>
      </c>
      <c r="W388">
        <f ca="1">IF($E387="","",IF($F388="",W387,IF(AND($M388=1,W$9&gt;$B$9),"",IF(AND($M388=1,W$9&lt;=$B$9),LOOKUP(W$9,$A$12:$A$111,$B$12:$B$111),IF(AND($H388=-1,X$9=$R387),"",IF($H388=-1,X387,IF(AND($H388=1,V$9=$R387),$J388,IF($H388=1,W387,""))))))))</f>
        <v>5</v>
      </c>
      <c r="X388">
        <f ca="1">IF($E387="","",IF($F388="",X387,IF(AND($M388=1,X$9&gt;$B$9),"",IF(AND($M388=1,X$9&lt;=$B$9),LOOKUP(X$9,$A$12:$A$111,$B$12:$B$111),IF(AND($H388=-1,Y$9=$R387),"",IF($H388=-1,Y387,IF(AND($H388=1,W$9=$R387),$J388,IF($H388=1,X387,""))))))))</f>
        <v>6</v>
      </c>
      <c r="Y388">
        <f ca="1">IF($E387="","",IF($F388="",Y387,IF(AND($M388=1,Y$9&gt;$B$9),"",IF(AND($M388=1,Y$9&lt;=$B$9),LOOKUP(Y$9,$A$12:$A$111,$B$12:$B$111),IF(AND($H388=-1,Z$9=$R387),"",IF($H388=-1,Z387,IF(AND($H388=1,X$9=$R387),$J388,IF($H388=1,Y387,""))))))))</f>
        <v>7</v>
      </c>
      <c r="Z388" t="str">
        <f ca="1">IF($E387="","",IF($F388="",Z387,IF(AND($M388=1,Z$9&gt;$B$9),"",IF(AND($M388=1,Z$9&lt;=$B$9),LOOKUP(Z$9,$A$12:$A$111,$B$12:$B$111),IF(AND($H388=-1,AA$9=$R387),"",IF($H388=-1,AA387,IF(AND($H388=1,Y$9=$R387),$J388,IF($H388=1,Z387,""))))))))</f>
        <v/>
      </c>
      <c r="AA388" t="str">
        <f ca="1">IF($E387="","",IF($F388="",AA387,IF(AND($M388=1,AA$9&gt;$B$9),"",IF(AND($M388=1,AA$9&lt;=$B$9),LOOKUP(AA$9,$A$12:$A$111,$B$12:$B$111),IF(AND($H388=-1,AB$9=$R387),"",IF($H388=-1,AB387,IF(AND($H388=1,Z$9=$R387),$J388,IF($H388=1,AA387,""))))))))</f>
        <v/>
      </c>
      <c r="AB388" t="str">
        <f ca="1">IF($E387="","",IF($F388="",AB387,IF(AND($M388=1,AB$9&gt;$B$9),"",IF(AND($M388=1,AB$9&lt;=$B$9),LOOKUP(AB$9,$A$12:$A$111,$B$12:$B$111),IF(AND($H388=-1,AC$9=$R387),"",IF($H388=-1,AC387,IF(AND($H388=1,AA$9=$R387),$J388,IF($H388=1,AB387,""))))))))</f>
        <v/>
      </c>
      <c r="AC388" t="str">
        <f ca="1">IF($E387="","",IF($F388="",AC387,IF(AND($M388=1,AC$9&gt;$B$9),"",IF(AND($M388=1,AC$9&lt;=$B$9),LOOKUP(AC$9,$A$12:$A$111,$B$12:$B$111),IF(AND($H388=-1,AD$9=$R387),"",IF($H388=-1,AD387,IF(AND($H388=1,AB$9=$R387),$J388,IF($H388=1,AC387,""))))))))</f>
        <v/>
      </c>
      <c r="AD388" t="str">
        <f ca="1">IF($E387="","",IF($F388="",AD387,IF(AND($M388=1,AD$9&gt;$B$9),"",IF(AND($M388=1,AD$9&lt;=$B$9),LOOKUP(AD$9,$A$12:$A$111,$B$12:$B$111),IF(AND($H388=-1,AE$9=$R387),"",IF($H388=-1,AE387,IF(AND($H388=1,AC$9=$R387),$J388,IF($H388=1,AD387,""))))))))</f>
        <v/>
      </c>
      <c r="AE388" t="str">
        <f ca="1">IF($E387="","",IF($F388="",AE387,IF(AND($M388=1,AE$9&gt;$B$9),"",IF(AND($M388=1,AE$9&lt;=$B$9),LOOKUP(AE$9,$A$12:$A$111,$B$12:$B$111),IF(AND($H388=-1,AF$9=$R387),"",IF($H388=-1,AF387,IF(AND($H388=1,AD$9=$R387),$J388,IF($H388=1,AE387,""))))))))</f>
        <v/>
      </c>
      <c r="AF388" t="str">
        <f ca="1">IF($E387="","",IF($F388="",AF387,IF(AND($M388=1,AF$9&gt;$B$9),"",IF(AND($M388=1,AF$9&lt;=$B$9),LOOKUP(AF$9,$A$12:$A$111,$B$12:$B$111),IF(AND($H388=-1,AG$9=$R387),"",IF($H388=-1,AG387,IF(AND($H388=1,AE$9=$R387),$J388,IF($H388=1,AF387,""))))))))</f>
        <v/>
      </c>
      <c r="AG388" t="str">
        <f ca="1">IF($E387="","",IF($F388="",AG387,IF(AND($M388=1,AG$9&gt;$B$9),"",IF(AND($M388=1,AG$9&lt;=$B$9),LOOKUP(AG$9,$A$12:$A$111,$B$12:$B$111),IF(AND($H388=-1,AH$9=$R387),"",IF($H388=-1,AH387,IF(AND($H388=1,AF$9=$R387),$J388,IF($H388=1,AG387,""))))))))</f>
        <v/>
      </c>
      <c r="AH388" t="str">
        <f ca="1">IF($E387="","",IF($F388="",AH387,IF(AND($M388=1,AH$9&gt;$B$9),"",IF(AND($M388=1,AH$9&lt;=$B$9),LOOKUP(AH$9,$A$12:$A$111,$B$12:$B$111),IF(AND($H388=-1,AI$9=$R387),"",IF($H388=-1,AI387,IF(AND($H388=1,AG$9=$R387),$J388,IF($H388=1,AH387,""))))))))</f>
        <v/>
      </c>
      <c r="AI388" t="str">
        <f ca="1">IF($E387="","",IF($F388="",AI387,IF(AND($M388=1,AI$9&gt;$B$9),"",IF(AND($M388=1,AI$9&lt;=$B$9),LOOKUP(AI$9,$A$12:$A$111,$B$12:$B$111),IF(AND($H388=-1,AJ$9=$R387),"",IF($H388=-1,AJ387,IF(AND($H388=1,AH$9=$R387),$J388,IF($H388=1,AI387,""))))))))</f>
        <v/>
      </c>
      <c r="AJ388" t="str">
        <f ca="1">IF($E387="","",IF($F388="",AJ387,IF(AND($M388=1,AJ$9&gt;$B$9),"",IF(AND($M388=1,AJ$9&lt;=$B$9),LOOKUP(AJ$9,$A$12:$A$111,$B$12:$B$111),IF(AND($H388=-1,AK$9=$R387),"",IF($H388=-1,AK387,IF(AND($H388=1,AI$9=$R387),$J388,IF($H388=1,AJ387,""))))))))</f>
        <v/>
      </c>
      <c r="AK388" t="str">
        <f ca="1">IF($E387="","",IF($F388="",AK387,IF(AND($M388=1,AK$9&gt;$B$9),"",IF(AND($M388=1,AK$9&lt;=$B$9),LOOKUP(AK$9,$A$12:$A$111,$B$12:$B$111),IF(AND($H388=-1,AL$9=$R387),"",IF($H388=-1,AL387,IF(AND($H388=1,AJ$9=$R387),$J388,IF($H388=1,AK387,""))))))))</f>
        <v/>
      </c>
      <c r="AL388" t="str">
        <f ca="1">IF($E387="","",IF($F388="",AL387,IF(AND($M388=1,AL$9&gt;$B$9),"",IF(AND($M388=1,AL$9&lt;=$B$9),LOOKUP(AL$9,$A$12:$A$111,$B$12:$B$111),IF(AND($H388=-1,AM$9=$R387),"",IF($H388=-1,AM387,IF(AND($H388=1,AK$9=$R387),$J388,IF($H388=1,AL387,""))))))))</f>
        <v/>
      </c>
      <c r="AM388" t="str">
        <f ca="1">IF($E387="","",IF($F388="",AM387,IF(AND($M388=1,AM$9&gt;$B$9),"",IF(AND($M388=1,AM$9&lt;=$B$9),LOOKUP(AM$9,$A$12:$A$111,$B$12:$B$111),IF(AND($H388=-1,AN$9=$R387),"",IF($H388=-1,AN387,IF(AND($H388=1,AL$9=$R387),$J388,IF($H388=1,AM387,""))))))))</f>
        <v/>
      </c>
      <c r="AN388" t="str">
        <f ca="1">IF($E387="","",IF($F388="",AN387,IF(AND($M388=1,AN$9&gt;$B$9),"",IF(AND($M388=1,AN$9&lt;=$B$9),LOOKUP(AN$9,$A$12:$A$111,$B$12:$B$111),IF(AND($H388=-1,AO$9=$R387),"",IF($H388=-1,AO387,IF(AND($H388=1,AM$9=$R387),$J388,IF($H388=1,AN387,""))))))))</f>
        <v/>
      </c>
      <c r="AO388" t="str">
        <f ca="1">IF($E387="","",IF($F388="",AO387,IF(AND($M388=1,AO$9&gt;$B$9),"",IF(AND($M388=1,AO$9&lt;=$B$9),LOOKUP(AO$9,$A$12:$A$111,$B$12:$B$111),IF(AND($H388=-1,AP$9=$R387),"",IF($H388=-1,AP387,IF(AND($H388=1,AN$9=$R387),$J388,IF($H388=1,AO387,""))))))))</f>
        <v/>
      </c>
      <c r="AP388" t="str">
        <f ca="1">IF($E387="","",IF($F388="",AP387,IF(AND($M388=1,AP$9&gt;$B$9),"",IF(AND($M388=1,AP$9&lt;=$B$9),LOOKUP(AP$9,$A$12:$A$111,$B$12:$B$111),IF(AND($H388=-1,AQ$9=$R387),"",IF($H388=-1,AQ387,IF(AND($H388=1,AO$9=$R387),$J388,IF($H388=1,AP387,""))))))))</f>
        <v/>
      </c>
      <c r="AQ388" t="str">
        <f ca="1">IF($E387="","",IF($F388="",AQ387,IF(AND($M388=1,AQ$9&gt;$B$9),"",IF(AND($M388=1,AQ$9&lt;=$B$9),LOOKUP(AQ$9,$A$12:$A$111,$B$12:$B$111),IF(AND($H388=-1,AR$9=$R387),"",IF($H388=-1,AR387,IF(AND($H388=1,AP$9=$R387),$J388,IF($H388=1,AQ387,""))))))))</f>
        <v/>
      </c>
      <c r="AR388" t="str">
        <f ca="1">IF($E387="","",IF($F388="",AR387,IF(AND($M388=1,AR$9&gt;$B$9),"",IF(AND($M388=1,AR$9&lt;=$B$9),LOOKUP(AR$9,$A$12:$A$111,$B$12:$B$111),IF(AND($H388=-1,AS$9=$R387),"",IF($H388=-1,AS387,IF(AND($H388=1,AQ$9=$R387),$J388,IF($H388=1,AR387,""))))))))</f>
        <v/>
      </c>
      <c r="AS388" t="str">
        <f ca="1">IF($E387="","",IF($F388="",AS387,IF(AND($M388=1,AS$9&gt;$B$9),"",IF(AND($M388=1,AS$9&lt;=$B$9),LOOKUP(AS$9,$A$12:$A$111,$B$12:$B$111),IF(AND($H388=-1,AT$9=$R387),"",IF($H388=-1,AT387,IF(AND($H388=1,AR$9=$R387),$J388,IF($H388=1,AS387,""))))))))</f>
        <v/>
      </c>
      <c r="AT388" t="str">
        <f ca="1">IF($E387="","",IF($F388="",AT387,IF(AND($M388=1,AT$9&gt;$B$9),"",IF(AND($M388=1,AT$9&lt;=$B$9),LOOKUP(AT$9,$A$12:$A$111,$B$12:$B$111),IF(AND($H388=-1,AU$9=$R387),"",IF($H388=-1,AU387,IF(AND($H388=1,AS$9=$R387),$J388,IF($H388=1,AT387,""))))))))</f>
        <v/>
      </c>
      <c r="AU388" t="str">
        <f ca="1">IF($E387="","",IF($F388="",AU387,IF(AND($M388=1,AU$9&gt;$B$9),"",IF(AND($M388=1,AU$9&lt;=$B$9),LOOKUP(AU$9,$A$12:$A$111,$B$12:$B$111),IF(AND($H388=-1,AV$9=$R387),"",IF($H388=-1,AV387,IF(AND($H388=1,AT$9=$R387),$J388,IF($H388=1,AU387,""))))))))</f>
        <v/>
      </c>
      <c r="AV388" t="str">
        <f ca="1">IF($E387="","",IF($F388="",AV387,IF(AND($M388=1,AV$9&gt;$B$9),"",IF(AND($M388=1,AV$9&lt;=$B$9),LOOKUP(AV$9,$A$12:$A$111,$B$12:$B$111),IF(AND($H388=-1,AW$9=$R387),"",IF($H388=-1,AW387,IF(AND($H388=1,AU$9=$R387),$J388,IF($H388=1,AV387,""))))))))</f>
        <v/>
      </c>
      <c r="AW388" t="str">
        <f ca="1">IF($E387="","",IF($F388="",AW387,IF(AND($M388=1,AW$9&gt;$B$9),"",IF(AND($M388=1,AW$9&lt;=$B$9),LOOKUP(AW$9,$A$12:$A$111,$B$12:$B$111),IF(AND($H388=-1,AX$9=$R387),"",IF($H388=-1,AX387,IF(AND($H388=1,AV$9=$R387),$J388,IF($H388=1,AW387,""))))))))</f>
        <v/>
      </c>
      <c r="AX388" t="str">
        <f ca="1">IF($E387="","",IF($F388="",AX387,IF(AND($M388=1,AX$9&gt;$B$9),"",IF(AND($M388=1,AX$9&lt;=$B$9),LOOKUP(AX$9,$A$12:$A$111,$B$12:$B$111),IF(AND($H388=-1,AY$9=$R387),"",IF($H388=-1,AY387,IF(AND($H388=1,AW$9=$R387),$J388,IF($H388=1,AX387,""))))))))</f>
        <v/>
      </c>
      <c r="AY388" t="str">
        <f ca="1">IF($E387="","",IF($F388="",AY387,IF(AND($M388=1,AY$9&gt;$B$9),"",IF(AND($M388=1,AY$9&lt;=$B$9),LOOKUP(AY$9,$A$12:$A$111,$B$12:$B$111),IF(AND($H388=-1,AZ$9=$R387),"",IF($H388=-1,AZ387,IF(AND($H388=1,AX$9=$R387),$J388,IF($H388=1,AY387,""))))))))</f>
        <v/>
      </c>
      <c r="AZ388" t="str">
        <f ca="1">IF($E387="","",IF($F388="",AZ387,IF(AND($M388=1,AZ$9&gt;$B$9),"",IF(AND($M388=1,AZ$9&lt;=$B$9),LOOKUP(AZ$9,$A$12:$A$111,$B$12:$B$111),IF(AND($H388=-1,BA$9=$R387),"",IF($H388=-1,BA387,IF(AND($H388=1,AY$9=$R387),$J388,IF($H388=1,AZ387,""))))))))</f>
        <v/>
      </c>
      <c r="BA388" t="str">
        <f ca="1">IF($E387="","",IF($F388="",BA387,IF(AND($M388=1,BA$9&gt;$B$9),"",IF(AND($M388=1,BA$9&lt;=$B$9),LOOKUP(BA$9,$A$12:$A$111,$B$12:$B$111),IF(AND($H388=-1,BB$9=$R387),"",IF($H388=-1,BB387,IF(AND($H388=1,AZ$9=$R387),$J388,IF($H388=1,BA387,""))))))))</f>
        <v/>
      </c>
      <c r="BB388" t="str">
        <f ca="1">IF($E387="","",IF($F388="",BB387,IF(AND($M388=1,BB$9&gt;$B$9),"",IF(AND($M388=1,BB$9&lt;=$B$9),LOOKUP(BB$9,$A$12:$A$111,$B$12:$B$111),IF(AND($H388=-1,BC$9=$R387),"",IF($H388=-1,BC387,IF(AND($H388=1,BA$9=$R387),$J388,IF($H388=1,BB387,""))))))))</f>
        <v/>
      </c>
      <c r="BC388" t="str">
        <f ca="1">IF($E387="","",IF($F388="",BC387,IF(AND($M388=1,BC$9&gt;$B$9),"",IF(AND($M388=1,BC$9&lt;=$B$9),LOOKUP(BC$9,$A$12:$A$111,$B$12:$B$111),IF(AND($H388=-1,BD$9=$R387),"",IF($H388=-1,BD387,IF(AND($H388=1,BB$9=$R387),$J388,IF($H388=1,BC387,""))))))))</f>
        <v/>
      </c>
      <c r="BD388" t="str">
        <f ca="1">IF($E387="","",IF($F388="",BD387,IF(AND($M388=1,BD$9&gt;$B$9),"",IF(AND($M388=1,BD$9&lt;=$B$9),LOOKUP(BD$9,$A$12:$A$111,$B$12:$B$111),IF(AND($H388=-1,BE$9=$R387),"",IF($H388=-1,BE387,IF(AND($H388=1,BC$9=$R387),$J388,IF($H388=1,BD387,""))))))))</f>
        <v/>
      </c>
      <c r="BE388" t="str">
        <f ca="1">IF($E387="","",IF($F388="",BE387,IF(AND($M388=1,BE$9&gt;$B$9),"",IF(AND($M388=1,BE$9&lt;=$B$9),LOOKUP(BE$9,$A$12:$A$111,$B$12:$B$111),IF(AND($H388=-1,BF$9=$R387),"",IF($H388=-1,BF387,IF(AND($H388=1,BD$9=$R387),$J388,IF($H388=1,BE387,""))))))))</f>
        <v/>
      </c>
      <c r="BF388" t="str">
        <f ca="1">IF($E387="","",IF($F388="",BF387,IF(AND($M388=1,BF$9&gt;$B$9),"",IF(AND($M388=1,BF$9&lt;=$B$9),LOOKUP(BF$9,$A$12:$A$111,$B$12:$B$111),IF(AND($H388=-1,BG$9=$R387),"",IF($H388=-1,BG387,IF(AND($H388=1,BE$9=$R387),$J388,IF($H388=1,BF387,""))))))))</f>
        <v/>
      </c>
      <c r="BG388" t="str">
        <f ca="1">IF($E387="","",IF($F388="",BG387,IF(AND($M388=1,BG$9&gt;$B$9),"",IF(AND($M388=1,BG$9&lt;=$B$9),LOOKUP(BG$9,$A$12:$A$111,$B$12:$B$111),IF(AND($H388=-1,BH$9=$R387),"",IF($H388=-1,BH387,IF(AND($H388=1,BF$9=$R387),$J388,IF($H388=1,BG387,""))))))))</f>
        <v/>
      </c>
      <c r="BH388" t="str">
        <f ca="1">IF($E387="","",IF($F388="",BH387,IF(AND($M388=1,BH$9&gt;$B$9),"",IF(AND($M388=1,BH$9&lt;=$B$9),LOOKUP(BH$9,$A$12:$A$111,$B$12:$B$111),IF(AND($H388=-1,BI$9=$R387),"",IF($H388=-1,BI387,IF(AND($H388=1,BG$9=$R387),$J388,IF($H388=1,BH387,""))))))))</f>
        <v/>
      </c>
      <c r="BI388" t="str">
        <f ca="1">IF($E387="","",IF($F388="",BI387,IF(AND($M388=1,BI$9&gt;$B$9),"",IF(AND($M388=1,BI$9&lt;=$B$9),LOOKUP(BI$9,$A$12:$A$111,$B$12:$B$111),IF(AND($H388=-1,BJ$9=$R387),"",IF($H388=-1,BJ387,IF(AND($H388=1,BH$9=$R387),$J388,IF($H388=1,BI387,""))))))))</f>
        <v/>
      </c>
      <c r="BJ388" t="str">
        <f ca="1">IF($E387="","",IF($F388="",BJ387,IF(AND($M388=1,BJ$9&gt;$B$9),"",IF(AND($M388=1,BJ$9&lt;=$B$9),LOOKUP(BJ$9,$A$12:$A$111,$B$12:$B$111),IF(AND($H388=-1,BK$9=$R387),"",IF($H388=-1,BK387,IF(AND($H388=1,BI$9=$R387),$J388,IF($H388=1,BJ387,""))))))))</f>
        <v/>
      </c>
      <c r="BK388" t="str">
        <f ca="1">IF($E387="","",IF($F388="",BK387,IF(AND($M388=1,BK$9&gt;$B$9),"",IF(AND($M388=1,BK$9&lt;=$B$9),LOOKUP(BK$9,$A$12:$A$111,$B$12:$B$111),IF(AND($H388=-1,BL$9=$R387),"",IF($H388=-1,BL387,IF(AND($H388=1,BJ$9=$R387),$J388,IF($H388=1,BK387,""))))))))</f>
        <v/>
      </c>
      <c r="BL388" t="str">
        <f ca="1">IF($E387="","",IF($F388="",BL387,IF(AND($M388=1,BL$9&gt;$B$9),"",IF(AND($M388=1,BL$9&lt;=$B$9),LOOKUP(BL$9,$A$12:$A$111,$B$12:$B$111),IF(AND($H388=-1,BM$9=$R387),"",IF($H388=-1,BM387,IF(AND($H388=1,BK$9=$R387),$J388,IF($H388=1,BL387,""))))))))</f>
        <v/>
      </c>
      <c r="BM388" t="str">
        <f ca="1">IF($E387="","",IF($F388="",BM387,IF(AND($M388=1,BM$9&gt;$B$9),"",IF(AND($M388=1,BM$9&lt;=$B$9),LOOKUP(BM$9,$A$12:$A$111,$B$12:$B$111),IF(AND($H388=-1,BN$9=$R387),"",IF($H388=-1,BN387,IF(AND($H388=1,BL$9=$R387),$J388,IF($H388=1,BM387,""))))))))</f>
        <v/>
      </c>
      <c r="BN388" t="str">
        <f ca="1">IF($E387="","",IF($F388="",BN387,IF(AND($M388=1,BN$9&gt;$B$9),"",IF(AND($M388=1,BN$9&lt;=$B$9),LOOKUP(BN$9,$A$12:$A$111,$B$12:$B$111),IF(AND($H388=-1,BO$9=$R387),"",IF($H388=-1,BO387,IF(AND($H388=1,BM$9=$R387),$J388,IF($H388=1,BN387,""))))))))</f>
        <v/>
      </c>
      <c r="BO388" t="str">
        <f ca="1">IF($E387="","",IF($F388="",BO387,IF(AND($M388=1,BO$9&gt;$B$9),"",IF(AND($M388=1,BO$9&lt;=$B$9),LOOKUP(BO$9,$A$12:$A$111,$B$12:$B$111),IF(AND($H388=-1,BP$9=$R387),"",IF($H388=-1,BP387,IF(AND($H388=1,BN$9=$R387),$J388,IF($H388=1,BO387,""))))))))</f>
        <v/>
      </c>
      <c r="BP388" t="str">
        <f ca="1">IF($E387="","",IF($F388="",BP387,IF(AND($M388=1,BP$9&gt;$B$9),"",IF(AND($M388=1,BP$9&lt;=$B$9),LOOKUP(BP$9,$A$12:$A$111,$B$12:$B$111),IF(AND($H388=-1,BQ$9=$R387),"",IF($H388=-1,BQ387,IF(AND($H388=1,BO$9=$R387),$J388,IF($H388=1,BP387,""))))))))</f>
        <v/>
      </c>
    </row>
    <row r="389" spans="4:68" x14ac:dyDescent="0.25">
      <c r="D389" s="4">
        <v>379</v>
      </c>
      <c r="E389" s="1">
        <f t="shared" ca="1" si="48"/>
        <v>2</v>
      </c>
      <c r="F389" t="str">
        <f ca="1">IF(E388="","",IF(AND(B$3="Last",G388="Zero"),F388,IF(B$3="Last",G388,IF(AND(B$3="2nd last",G387="Zero"),F388,IF(B$3="2nd last",G387,IF(AND(B$3="Opposite",G388="Zero"),F388,IF(AND(B$3="Opposite",G388="Red"),"Black",IF(AND(B$3="Opposite",G388="Black"),"Red",IF(AND(B$3="Opposite",G388="Odd"),"Even",IF(AND(B$3="Opposite",G388="Even"),"Odd",IF(AND(B$3="Opposite",G388="High"),"Low",IF(AND(B$3="Opposite",G388="Low"),"High",IF(COUNTIF(Refs!$E$5:$I$6,B$3)=1,RevLab!B$3,"")))))))))))))</f>
        <v>Black</v>
      </c>
      <c r="G389" t="str">
        <f ca="1">IF(E389="","",IF(B$2="Red/Black",LOOKUP(E389,Refs!D:D,Refs!F:F),IF(B$2="High/Low",LOOKUP(E389,Refs!D:D,Refs!H:H),IF(B$2="Odd/Even",LOOKUP(E389,Refs!D:D,Refs!J:J),""))))</f>
        <v>Black</v>
      </c>
      <c r="H389">
        <f t="shared" ca="1" si="49"/>
        <v>1</v>
      </c>
      <c r="I389">
        <f ca="1">IF(E388="","",IF(F389="","",IF(AND(R388&gt;1,P388+Q388&gt;=$B$4),$B$4,IF(R388=1,P388,P388+Q388))))</f>
        <v>8</v>
      </c>
      <c r="J389">
        <f t="shared" ca="1" si="50"/>
        <v>8</v>
      </c>
      <c r="K389">
        <f t="shared" ca="1" si="52"/>
        <v>-454</v>
      </c>
      <c r="L389">
        <f t="shared" ca="1" si="53"/>
        <v>86</v>
      </c>
      <c r="M389">
        <f t="shared" ca="1" si="51"/>
        <v>0</v>
      </c>
      <c r="P389">
        <f t="shared" ca="1" si="45"/>
        <v>1</v>
      </c>
      <c r="Q389">
        <f t="shared" ca="1" si="46"/>
        <v>8</v>
      </c>
      <c r="R389" s="2">
        <f t="shared" ca="1" si="47"/>
        <v>8</v>
      </c>
      <c r="S389" s="4">
        <f ca="1">IF(E388="","",IF($F389="",S388,IF($M389=1,LOOKUP(S$9,$A$12:$A$111,$B$12:$B$111),IF(AND($H389=-1,T$9=$R388),"",IF($H389=-1,T388,IF($H389=1,S388))))))</f>
        <v>1</v>
      </c>
      <c r="T389">
        <f ca="1">IF($E388="","",IF($F389="",T388,IF(AND($M389=1,T$9&gt;$B$9),"",IF(AND($M389=1,T$9&lt;=$B$9),LOOKUP(T$9,$A$12:$A$111,$B$12:$B$111),IF(AND($H389=-1,U$9=$R388),"",IF($H389=-1,U388,IF(AND($H389=1,S$9=$R388),$J389,IF($H389=1,T388,""))))))))</f>
        <v>2</v>
      </c>
      <c r="U389">
        <f ca="1">IF($E388="","",IF($F389="",U388,IF(AND($M389=1,U$9&gt;$B$9),"",IF(AND($M389=1,U$9&lt;=$B$9),LOOKUP(U$9,$A$12:$A$111,$B$12:$B$111),IF(AND($H389=-1,V$9=$R388),"",IF($H389=-1,V388,IF(AND($H389=1,T$9=$R388),$J389,IF($H389=1,U388,""))))))))</f>
        <v>3</v>
      </c>
      <c r="V389">
        <f ca="1">IF($E388="","",IF($F389="",V388,IF(AND($M389=1,V$9&gt;$B$9),"",IF(AND($M389=1,V$9&lt;=$B$9),LOOKUP(V$9,$A$12:$A$111,$B$12:$B$111),IF(AND($H389=-1,W$9=$R388),"",IF($H389=-1,W388,IF(AND($H389=1,U$9=$R388),$J389,IF($H389=1,V388,""))))))))</f>
        <v>4</v>
      </c>
      <c r="W389">
        <f ca="1">IF($E388="","",IF($F389="",W388,IF(AND($M389=1,W$9&gt;$B$9),"",IF(AND($M389=1,W$9&lt;=$B$9),LOOKUP(W$9,$A$12:$A$111,$B$12:$B$111),IF(AND($H389=-1,X$9=$R388),"",IF($H389=-1,X388,IF(AND($H389=1,V$9=$R388),$J389,IF($H389=1,W388,""))))))))</f>
        <v>5</v>
      </c>
      <c r="X389">
        <f ca="1">IF($E388="","",IF($F389="",X388,IF(AND($M389=1,X$9&gt;$B$9),"",IF(AND($M389=1,X$9&lt;=$B$9),LOOKUP(X$9,$A$12:$A$111,$B$12:$B$111),IF(AND($H389=-1,Y$9=$R388),"",IF($H389=-1,Y388,IF(AND($H389=1,W$9=$R388),$J389,IF($H389=1,X388,""))))))))</f>
        <v>6</v>
      </c>
      <c r="Y389">
        <f ca="1">IF($E388="","",IF($F389="",Y388,IF(AND($M389=1,Y$9&gt;$B$9),"",IF(AND($M389=1,Y$9&lt;=$B$9),LOOKUP(Y$9,$A$12:$A$111,$B$12:$B$111),IF(AND($H389=-1,Z$9=$R388),"",IF($H389=-1,Z388,IF(AND($H389=1,X$9=$R388),$J389,IF($H389=1,Y388,""))))))))</f>
        <v>7</v>
      </c>
      <c r="Z389">
        <f ca="1">IF($E388="","",IF($F389="",Z388,IF(AND($M389=1,Z$9&gt;$B$9),"",IF(AND($M389=1,Z$9&lt;=$B$9),LOOKUP(Z$9,$A$12:$A$111,$B$12:$B$111),IF(AND($H389=-1,AA$9=$R388),"",IF($H389=-1,AA388,IF(AND($H389=1,Y$9=$R388),$J389,IF($H389=1,Z388,""))))))))</f>
        <v>8</v>
      </c>
      <c r="AA389" t="str">
        <f ca="1">IF($E388="","",IF($F389="",AA388,IF(AND($M389=1,AA$9&gt;$B$9),"",IF(AND($M389=1,AA$9&lt;=$B$9),LOOKUP(AA$9,$A$12:$A$111,$B$12:$B$111),IF(AND($H389=-1,AB$9=$R388),"",IF($H389=-1,AB388,IF(AND($H389=1,Z$9=$R388),$J389,IF($H389=1,AA388,""))))))))</f>
        <v/>
      </c>
      <c r="AB389" t="str">
        <f ca="1">IF($E388="","",IF($F389="",AB388,IF(AND($M389=1,AB$9&gt;$B$9),"",IF(AND($M389=1,AB$9&lt;=$B$9),LOOKUP(AB$9,$A$12:$A$111,$B$12:$B$111),IF(AND($H389=-1,AC$9=$R388),"",IF($H389=-1,AC388,IF(AND($H389=1,AA$9=$R388),$J389,IF($H389=1,AB388,""))))))))</f>
        <v/>
      </c>
      <c r="AC389" t="str">
        <f ca="1">IF($E388="","",IF($F389="",AC388,IF(AND($M389=1,AC$9&gt;$B$9),"",IF(AND($M389=1,AC$9&lt;=$B$9),LOOKUP(AC$9,$A$12:$A$111,$B$12:$B$111),IF(AND($H389=-1,AD$9=$R388),"",IF($H389=-1,AD388,IF(AND($H389=1,AB$9=$R388),$J389,IF($H389=1,AC388,""))))))))</f>
        <v/>
      </c>
      <c r="AD389" t="str">
        <f ca="1">IF($E388="","",IF($F389="",AD388,IF(AND($M389=1,AD$9&gt;$B$9),"",IF(AND($M389=1,AD$9&lt;=$B$9),LOOKUP(AD$9,$A$12:$A$111,$B$12:$B$111),IF(AND($H389=-1,AE$9=$R388),"",IF($H389=-1,AE388,IF(AND($H389=1,AC$9=$R388),$J389,IF($H389=1,AD388,""))))))))</f>
        <v/>
      </c>
      <c r="AE389" t="str">
        <f ca="1">IF($E388="","",IF($F389="",AE388,IF(AND($M389=1,AE$9&gt;$B$9),"",IF(AND($M389=1,AE$9&lt;=$B$9),LOOKUP(AE$9,$A$12:$A$111,$B$12:$B$111),IF(AND($H389=-1,AF$9=$R388),"",IF($H389=-1,AF388,IF(AND($H389=1,AD$9=$R388),$J389,IF($H389=1,AE388,""))))))))</f>
        <v/>
      </c>
      <c r="AF389" t="str">
        <f ca="1">IF($E388="","",IF($F389="",AF388,IF(AND($M389=1,AF$9&gt;$B$9),"",IF(AND($M389=1,AF$9&lt;=$B$9),LOOKUP(AF$9,$A$12:$A$111,$B$12:$B$111),IF(AND($H389=-1,AG$9=$R388),"",IF($H389=-1,AG388,IF(AND($H389=1,AE$9=$R388),$J389,IF($H389=1,AF388,""))))))))</f>
        <v/>
      </c>
      <c r="AG389" t="str">
        <f ca="1">IF($E388="","",IF($F389="",AG388,IF(AND($M389=1,AG$9&gt;$B$9),"",IF(AND($M389=1,AG$9&lt;=$B$9),LOOKUP(AG$9,$A$12:$A$111,$B$12:$B$111),IF(AND($H389=-1,AH$9=$R388),"",IF($H389=-1,AH388,IF(AND($H389=1,AF$9=$R388),$J389,IF($H389=1,AG388,""))))))))</f>
        <v/>
      </c>
      <c r="AH389" t="str">
        <f ca="1">IF($E388="","",IF($F389="",AH388,IF(AND($M389=1,AH$9&gt;$B$9),"",IF(AND($M389=1,AH$9&lt;=$B$9),LOOKUP(AH$9,$A$12:$A$111,$B$12:$B$111),IF(AND($H389=-1,AI$9=$R388),"",IF($H389=-1,AI388,IF(AND($H389=1,AG$9=$R388),$J389,IF($H389=1,AH388,""))))))))</f>
        <v/>
      </c>
      <c r="AI389" t="str">
        <f ca="1">IF($E388="","",IF($F389="",AI388,IF(AND($M389=1,AI$9&gt;$B$9),"",IF(AND($M389=1,AI$9&lt;=$B$9),LOOKUP(AI$9,$A$12:$A$111,$B$12:$B$111),IF(AND($H389=-1,AJ$9=$R388),"",IF($H389=-1,AJ388,IF(AND($H389=1,AH$9=$R388),$J389,IF($H389=1,AI388,""))))))))</f>
        <v/>
      </c>
      <c r="AJ389" t="str">
        <f ca="1">IF($E388="","",IF($F389="",AJ388,IF(AND($M389=1,AJ$9&gt;$B$9),"",IF(AND($M389=1,AJ$9&lt;=$B$9),LOOKUP(AJ$9,$A$12:$A$111,$B$12:$B$111),IF(AND($H389=-1,AK$9=$R388),"",IF($H389=-1,AK388,IF(AND($H389=1,AI$9=$R388),$J389,IF($H389=1,AJ388,""))))))))</f>
        <v/>
      </c>
      <c r="AK389" t="str">
        <f ca="1">IF($E388="","",IF($F389="",AK388,IF(AND($M389=1,AK$9&gt;$B$9),"",IF(AND($M389=1,AK$9&lt;=$B$9),LOOKUP(AK$9,$A$12:$A$111,$B$12:$B$111),IF(AND($H389=-1,AL$9=$R388),"",IF($H389=-1,AL388,IF(AND($H389=1,AJ$9=$R388),$J389,IF($H389=1,AK388,""))))))))</f>
        <v/>
      </c>
      <c r="AL389" t="str">
        <f ca="1">IF($E388="","",IF($F389="",AL388,IF(AND($M389=1,AL$9&gt;$B$9),"",IF(AND($M389=1,AL$9&lt;=$B$9),LOOKUP(AL$9,$A$12:$A$111,$B$12:$B$111),IF(AND($H389=-1,AM$9=$R388),"",IF($H389=-1,AM388,IF(AND($H389=1,AK$9=$R388),$J389,IF($H389=1,AL388,""))))))))</f>
        <v/>
      </c>
      <c r="AM389" t="str">
        <f ca="1">IF($E388="","",IF($F389="",AM388,IF(AND($M389=1,AM$9&gt;$B$9),"",IF(AND($M389=1,AM$9&lt;=$B$9),LOOKUP(AM$9,$A$12:$A$111,$B$12:$B$111),IF(AND($H389=-1,AN$9=$R388),"",IF($H389=-1,AN388,IF(AND($H389=1,AL$9=$R388),$J389,IF($H389=1,AM388,""))))))))</f>
        <v/>
      </c>
      <c r="AN389" t="str">
        <f ca="1">IF($E388="","",IF($F389="",AN388,IF(AND($M389=1,AN$9&gt;$B$9),"",IF(AND($M389=1,AN$9&lt;=$B$9),LOOKUP(AN$9,$A$12:$A$111,$B$12:$B$111),IF(AND($H389=-1,AO$9=$R388),"",IF($H389=-1,AO388,IF(AND($H389=1,AM$9=$R388),$J389,IF($H389=1,AN388,""))))))))</f>
        <v/>
      </c>
      <c r="AO389" t="str">
        <f ca="1">IF($E388="","",IF($F389="",AO388,IF(AND($M389=1,AO$9&gt;$B$9),"",IF(AND($M389=1,AO$9&lt;=$B$9),LOOKUP(AO$9,$A$12:$A$111,$B$12:$B$111),IF(AND($H389=-1,AP$9=$R388),"",IF($H389=-1,AP388,IF(AND($H389=1,AN$9=$R388),$J389,IF($H389=1,AO388,""))))))))</f>
        <v/>
      </c>
      <c r="AP389" t="str">
        <f ca="1">IF($E388="","",IF($F389="",AP388,IF(AND($M389=1,AP$9&gt;$B$9),"",IF(AND($M389=1,AP$9&lt;=$B$9),LOOKUP(AP$9,$A$12:$A$111,$B$12:$B$111),IF(AND($H389=-1,AQ$9=$R388),"",IF($H389=-1,AQ388,IF(AND($H389=1,AO$9=$R388),$J389,IF($H389=1,AP388,""))))))))</f>
        <v/>
      </c>
      <c r="AQ389" t="str">
        <f ca="1">IF($E388="","",IF($F389="",AQ388,IF(AND($M389=1,AQ$9&gt;$B$9),"",IF(AND($M389=1,AQ$9&lt;=$B$9),LOOKUP(AQ$9,$A$12:$A$111,$B$12:$B$111),IF(AND($H389=-1,AR$9=$R388),"",IF($H389=-1,AR388,IF(AND($H389=1,AP$9=$R388),$J389,IF($H389=1,AQ388,""))))))))</f>
        <v/>
      </c>
      <c r="AR389" t="str">
        <f ca="1">IF($E388="","",IF($F389="",AR388,IF(AND($M389=1,AR$9&gt;$B$9),"",IF(AND($M389=1,AR$9&lt;=$B$9),LOOKUP(AR$9,$A$12:$A$111,$B$12:$B$111),IF(AND($H389=-1,AS$9=$R388),"",IF($H389=-1,AS388,IF(AND($H389=1,AQ$9=$R388),$J389,IF($H389=1,AR388,""))))))))</f>
        <v/>
      </c>
      <c r="AS389" t="str">
        <f ca="1">IF($E388="","",IF($F389="",AS388,IF(AND($M389=1,AS$9&gt;$B$9),"",IF(AND($M389=1,AS$9&lt;=$B$9),LOOKUP(AS$9,$A$12:$A$111,$B$12:$B$111),IF(AND($H389=-1,AT$9=$R388),"",IF($H389=-1,AT388,IF(AND($H389=1,AR$9=$R388),$J389,IF($H389=1,AS388,""))))))))</f>
        <v/>
      </c>
      <c r="AT389" t="str">
        <f ca="1">IF($E388="","",IF($F389="",AT388,IF(AND($M389=1,AT$9&gt;$B$9),"",IF(AND($M389=1,AT$9&lt;=$B$9),LOOKUP(AT$9,$A$12:$A$111,$B$12:$B$111),IF(AND($H389=-1,AU$9=$R388),"",IF($H389=-1,AU388,IF(AND($H389=1,AS$9=$R388),$J389,IF($H389=1,AT388,""))))))))</f>
        <v/>
      </c>
      <c r="AU389" t="str">
        <f ca="1">IF($E388="","",IF($F389="",AU388,IF(AND($M389=1,AU$9&gt;$B$9),"",IF(AND($M389=1,AU$9&lt;=$B$9),LOOKUP(AU$9,$A$12:$A$111,$B$12:$B$111),IF(AND($H389=-1,AV$9=$R388),"",IF($H389=-1,AV388,IF(AND($H389=1,AT$9=$R388),$J389,IF($H389=1,AU388,""))))))))</f>
        <v/>
      </c>
      <c r="AV389" t="str">
        <f ca="1">IF($E388="","",IF($F389="",AV388,IF(AND($M389=1,AV$9&gt;$B$9),"",IF(AND($M389=1,AV$9&lt;=$B$9),LOOKUP(AV$9,$A$12:$A$111,$B$12:$B$111),IF(AND($H389=-1,AW$9=$R388),"",IF($H389=-1,AW388,IF(AND($H389=1,AU$9=$R388),$J389,IF($H389=1,AV388,""))))))))</f>
        <v/>
      </c>
      <c r="AW389" t="str">
        <f ca="1">IF($E388="","",IF($F389="",AW388,IF(AND($M389=1,AW$9&gt;$B$9),"",IF(AND($M389=1,AW$9&lt;=$B$9),LOOKUP(AW$9,$A$12:$A$111,$B$12:$B$111),IF(AND($H389=-1,AX$9=$R388),"",IF($H389=-1,AX388,IF(AND($H389=1,AV$9=$R388),$J389,IF($H389=1,AW388,""))))))))</f>
        <v/>
      </c>
      <c r="AX389" t="str">
        <f ca="1">IF($E388="","",IF($F389="",AX388,IF(AND($M389=1,AX$9&gt;$B$9),"",IF(AND($M389=1,AX$9&lt;=$B$9),LOOKUP(AX$9,$A$12:$A$111,$B$12:$B$111),IF(AND($H389=-1,AY$9=$R388),"",IF($H389=-1,AY388,IF(AND($H389=1,AW$9=$R388),$J389,IF($H389=1,AX388,""))))))))</f>
        <v/>
      </c>
      <c r="AY389" t="str">
        <f ca="1">IF($E388="","",IF($F389="",AY388,IF(AND($M389=1,AY$9&gt;$B$9),"",IF(AND($M389=1,AY$9&lt;=$B$9),LOOKUP(AY$9,$A$12:$A$111,$B$12:$B$111),IF(AND($H389=-1,AZ$9=$R388),"",IF($H389=-1,AZ388,IF(AND($H389=1,AX$9=$R388),$J389,IF($H389=1,AY388,""))))))))</f>
        <v/>
      </c>
      <c r="AZ389" t="str">
        <f ca="1">IF($E388="","",IF($F389="",AZ388,IF(AND($M389=1,AZ$9&gt;$B$9),"",IF(AND($M389=1,AZ$9&lt;=$B$9),LOOKUP(AZ$9,$A$12:$A$111,$B$12:$B$111),IF(AND($H389=-1,BA$9=$R388),"",IF($H389=-1,BA388,IF(AND($H389=1,AY$9=$R388),$J389,IF($H389=1,AZ388,""))))))))</f>
        <v/>
      </c>
      <c r="BA389" t="str">
        <f ca="1">IF($E388="","",IF($F389="",BA388,IF(AND($M389=1,BA$9&gt;$B$9),"",IF(AND($M389=1,BA$9&lt;=$B$9),LOOKUP(BA$9,$A$12:$A$111,$B$12:$B$111),IF(AND($H389=-1,BB$9=$R388),"",IF($H389=-1,BB388,IF(AND($H389=1,AZ$9=$R388),$J389,IF($H389=1,BA388,""))))))))</f>
        <v/>
      </c>
      <c r="BB389" t="str">
        <f ca="1">IF($E388="","",IF($F389="",BB388,IF(AND($M389=1,BB$9&gt;$B$9),"",IF(AND($M389=1,BB$9&lt;=$B$9),LOOKUP(BB$9,$A$12:$A$111,$B$12:$B$111),IF(AND($H389=-1,BC$9=$R388),"",IF($H389=-1,BC388,IF(AND($H389=1,BA$9=$R388),$J389,IF($H389=1,BB388,""))))))))</f>
        <v/>
      </c>
      <c r="BC389" t="str">
        <f ca="1">IF($E388="","",IF($F389="",BC388,IF(AND($M389=1,BC$9&gt;$B$9),"",IF(AND($M389=1,BC$9&lt;=$B$9),LOOKUP(BC$9,$A$12:$A$111,$B$12:$B$111),IF(AND($H389=-1,BD$9=$R388),"",IF($H389=-1,BD388,IF(AND($H389=1,BB$9=$R388),$J389,IF($H389=1,BC388,""))))))))</f>
        <v/>
      </c>
      <c r="BD389" t="str">
        <f ca="1">IF($E388="","",IF($F389="",BD388,IF(AND($M389=1,BD$9&gt;$B$9),"",IF(AND($M389=1,BD$9&lt;=$B$9),LOOKUP(BD$9,$A$12:$A$111,$B$12:$B$111),IF(AND($H389=-1,BE$9=$R388),"",IF($H389=-1,BE388,IF(AND($H389=1,BC$9=$R388),$J389,IF($H389=1,BD388,""))))))))</f>
        <v/>
      </c>
      <c r="BE389" t="str">
        <f ca="1">IF($E388="","",IF($F389="",BE388,IF(AND($M389=1,BE$9&gt;$B$9),"",IF(AND($M389=1,BE$9&lt;=$B$9),LOOKUP(BE$9,$A$12:$A$111,$B$12:$B$111),IF(AND($H389=-1,BF$9=$R388),"",IF($H389=-1,BF388,IF(AND($H389=1,BD$9=$R388),$J389,IF($H389=1,BE388,""))))))))</f>
        <v/>
      </c>
      <c r="BF389" t="str">
        <f ca="1">IF($E388="","",IF($F389="",BF388,IF(AND($M389=1,BF$9&gt;$B$9),"",IF(AND($M389=1,BF$9&lt;=$B$9),LOOKUP(BF$9,$A$12:$A$111,$B$12:$B$111),IF(AND($H389=-1,BG$9=$R388),"",IF($H389=-1,BG388,IF(AND($H389=1,BE$9=$R388),$J389,IF($H389=1,BF388,""))))))))</f>
        <v/>
      </c>
      <c r="BG389" t="str">
        <f ca="1">IF($E388="","",IF($F389="",BG388,IF(AND($M389=1,BG$9&gt;$B$9),"",IF(AND($M389=1,BG$9&lt;=$B$9),LOOKUP(BG$9,$A$12:$A$111,$B$12:$B$111),IF(AND($H389=-1,BH$9=$R388),"",IF($H389=-1,BH388,IF(AND($H389=1,BF$9=$R388),$J389,IF($H389=1,BG388,""))))))))</f>
        <v/>
      </c>
      <c r="BH389" t="str">
        <f ca="1">IF($E388="","",IF($F389="",BH388,IF(AND($M389=1,BH$9&gt;$B$9),"",IF(AND($M389=1,BH$9&lt;=$B$9),LOOKUP(BH$9,$A$12:$A$111,$B$12:$B$111),IF(AND($H389=-1,BI$9=$R388),"",IF($H389=-1,BI388,IF(AND($H389=1,BG$9=$R388),$J389,IF($H389=1,BH388,""))))))))</f>
        <v/>
      </c>
      <c r="BI389" t="str">
        <f ca="1">IF($E388="","",IF($F389="",BI388,IF(AND($M389=1,BI$9&gt;$B$9),"",IF(AND($M389=1,BI$9&lt;=$B$9),LOOKUP(BI$9,$A$12:$A$111,$B$12:$B$111),IF(AND($H389=-1,BJ$9=$R388),"",IF($H389=-1,BJ388,IF(AND($H389=1,BH$9=$R388),$J389,IF($H389=1,BI388,""))))))))</f>
        <v/>
      </c>
      <c r="BJ389" t="str">
        <f ca="1">IF($E388="","",IF($F389="",BJ388,IF(AND($M389=1,BJ$9&gt;$B$9),"",IF(AND($M389=1,BJ$9&lt;=$B$9),LOOKUP(BJ$9,$A$12:$A$111,$B$12:$B$111),IF(AND($H389=-1,BK$9=$R388),"",IF($H389=-1,BK388,IF(AND($H389=1,BI$9=$R388),$J389,IF($H389=1,BJ388,""))))))))</f>
        <v/>
      </c>
      <c r="BK389" t="str">
        <f ca="1">IF($E388="","",IF($F389="",BK388,IF(AND($M389=1,BK$9&gt;$B$9),"",IF(AND($M389=1,BK$9&lt;=$B$9),LOOKUP(BK$9,$A$12:$A$111,$B$12:$B$111),IF(AND($H389=-1,BL$9=$R388),"",IF($H389=-1,BL388,IF(AND($H389=1,BJ$9=$R388),$J389,IF($H389=1,BK388,""))))))))</f>
        <v/>
      </c>
      <c r="BL389" t="str">
        <f ca="1">IF($E388="","",IF($F389="",BL388,IF(AND($M389=1,BL$9&gt;$B$9),"",IF(AND($M389=1,BL$9&lt;=$B$9),LOOKUP(BL$9,$A$12:$A$111,$B$12:$B$111),IF(AND($H389=-1,BM$9=$R388),"",IF($H389=-1,BM388,IF(AND($H389=1,BK$9=$R388),$J389,IF($H389=1,BL388,""))))))))</f>
        <v/>
      </c>
      <c r="BM389" t="str">
        <f ca="1">IF($E388="","",IF($F389="",BM388,IF(AND($M389=1,BM$9&gt;$B$9),"",IF(AND($M389=1,BM$9&lt;=$B$9),LOOKUP(BM$9,$A$12:$A$111,$B$12:$B$111),IF(AND($H389=-1,BN$9=$R388),"",IF($H389=-1,BN388,IF(AND($H389=1,BL$9=$R388),$J389,IF($H389=1,BM388,""))))))))</f>
        <v/>
      </c>
      <c r="BN389" t="str">
        <f ca="1">IF($E388="","",IF($F389="",BN388,IF(AND($M389=1,BN$9&gt;$B$9),"",IF(AND($M389=1,BN$9&lt;=$B$9),LOOKUP(BN$9,$A$12:$A$111,$B$12:$B$111),IF(AND($H389=-1,BO$9=$R388),"",IF($H389=-1,BO388,IF(AND($H389=1,BM$9=$R388),$J389,IF($H389=1,BN388,""))))))))</f>
        <v/>
      </c>
      <c r="BO389" t="str">
        <f ca="1">IF($E388="","",IF($F389="",BO388,IF(AND($M389=1,BO$9&gt;$B$9),"",IF(AND($M389=1,BO$9&lt;=$B$9),LOOKUP(BO$9,$A$12:$A$111,$B$12:$B$111),IF(AND($H389=-1,BP$9=$R388),"",IF($H389=-1,BP388,IF(AND($H389=1,BN$9=$R388),$J389,IF($H389=1,BO388,""))))))))</f>
        <v/>
      </c>
      <c r="BP389" t="str">
        <f ca="1">IF($E388="","",IF($F389="",BP388,IF(AND($M389=1,BP$9&gt;$B$9),"",IF(AND($M389=1,BP$9&lt;=$B$9),LOOKUP(BP$9,$A$12:$A$111,$B$12:$B$111),IF(AND($H389=-1,BQ$9=$R388),"",IF($H389=-1,BQ388,IF(AND($H389=1,BO$9=$R388),$J389,IF($H389=1,BP388,""))))))))</f>
        <v/>
      </c>
    </row>
    <row r="390" spans="4:68" x14ac:dyDescent="0.25">
      <c r="D390" s="4">
        <v>380</v>
      </c>
      <c r="E390" s="1">
        <f t="shared" ca="1" si="48"/>
        <v>29</v>
      </c>
      <c r="F390" t="str">
        <f ca="1">IF(E389="","",IF(AND(B$3="Last",G389="Zero"),F389,IF(B$3="Last",G389,IF(AND(B$3="2nd last",G388="Zero"),F389,IF(B$3="2nd last",G388,IF(AND(B$3="Opposite",G389="Zero"),F389,IF(AND(B$3="Opposite",G389="Red"),"Black",IF(AND(B$3="Opposite",G389="Black"),"Red",IF(AND(B$3="Opposite",G389="Odd"),"Even",IF(AND(B$3="Opposite",G389="Even"),"Odd",IF(AND(B$3="Opposite",G389="High"),"Low",IF(AND(B$3="Opposite",G389="Low"),"High",IF(COUNTIF(Refs!$E$5:$I$6,B$3)=1,RevLab!B$3,"")))))))))))))</f>
        <v>Black</v>
      </c>
      <c r="G390" t="str">
        <f ca="1">IF(E390="","",IF(B$2="Red/Black",LOOKUP(E390,Refs!D:D,Refs!F:F),IF(B$2="High/Low",LOOKUP(E390,Refs!D:D,Refs!H:H),IF(B$2="Odd/Even",LOOKUP(E390,Refs!D:D,Refs!J:J),""))))</f>
        <v>Black</v>
      </c>
      <c r="H390">
        <f t="shared" ca="1" si="49"/>
        <v>1</v>
      </c>
      <c r="I390">
        <f ca="1">IF(E389="","",IF(F390="","",IF(AND(R389&gt;1,P389+Q389&gt;=$B$4),$B$4,IF(R389=1,P389,P389+Q389))))</f>
        <v>9</v>
      </c>
      <c r="J390">
        <f t="shared" ca="1" si="50"/>
        <v>9</v>
      </c>
      <c r="K390">
        <f t="shared" ca="1" si="52"/>
        <v>-445</v>
      </c>
      <c r="L390">
        <f t="shared" ca="1" si="53"/>
        <v>86</v>
      </c>
      <c r="M390">
        <f t="shared" ca="1" si="51"/>
        <v>0</v>
      </c>
      <c r="P390">
        <f t="shared" ca="1" si="45"/>
        <v>1</v>
      </c>
      <c r="Q390">
        <f t="shared" ca="1" si="46"/>
        <v>9</v>
      </c>
      <c r="R390" s="2">
        <f t="shared" ca="1" si="47"/>
        <v>9</v>
      </c>
      <c r="S390" s="4">
        <f ca="1">IF(E389="","",IF($F390="",S389,IF($M390=1,LOOKUP(S$9,$A$12:$A$111,$B$12:$B$111),IF(AND($H390=-1,T$9=$R389),"",IF($H390=-1,T389,IF($H390=1,S389))))))</f>
        <v>1</v>
      </c>
      <c r="T390">
        <f ca="1">IF($E389="","",IF($F390="",T389,IF(AND($M390=1,T$9&gt;$B$9),"",IF(AND($M390=1,T$9&lt;=$B$9),LOOKUP(T$9,$A$12:$A$111,$B$12:$B$111),IF(AND($H390=-1,U$9=$R389),"",IF($H390=-1,U389,IF(AND($H390=1,S$9=$R389),$J390,IF($H390=1,T389,""))))))))</f>
        <v>2</v>
      </c>
      <c r="U390">
        <f ca="1">IF($E389="","",IF($F390="",U389,IF(AND($M390=1,U$9&gt;$B$9),"",IF(AND($M390=1,U$9&lt;=$B$9),LOOKUP(U$9,$A$12:$A$111,$B$12:$B$111),IF(AND($H390=-1,V$9=$R389),"",IF($H390=-1,V389,IF(AND($H390=1,T$9=$R389),$J390,IF($H390=1,U389,""))))))))</f>
        <v>3</v>
      </c>
      <c r="V390">
        <f ca="1">IF($E389="","",IF($F390="",V389,IF(AND($M390=1,V$9&gt;$B$9),"",IF(AND($M390=1,V$9&lt;=$B$9),LOOKUP(V$9,$A$12:$A$111,$B$12:$B$111),IF(AND($H390=-1,W$9=$R389),"",IF($H390=-1,W389,IF(AND($H390=1,U$9=$R389),$J390,IF($H390=1,V389,""))))))))</f>
        <v>4</v>
      </c>
      <c r="W390">
        <f ca="1">IF($E389="","",IF($F390="",W389,IF(AND($M390=1,W$9&gt;$B$9),"",IF(AND($M390=1,W$9&lt;=$B$9),LOOKUP(W$9,$A$12:$A$111,$B$12:$B$111),IF(AND($H390=-1,X$9=$R389),"",IF($H390=-1,X389,IF(AND($H390=1,V$9=$R389),$J390,IF($H390=1,W389,""))))))))</f>
        <v>5</v>
      </c>
      <c r="X390">
        <f ca="1">IF($E389="","",IF($F390="",X389,IF(AND($M390=1,X$9&gt;$B$9),"",IF(AND($M390=1,X$9&lt;=$B$9),LOOKUP(X$9,$A$12:$A$111,$B$12:$B$111),IF(AND($H390=-1,Y$9=$R389),"",IF($H390=-1,Y389,IF(AND($H390=1,W$9=$R389),$J390,IF($H390=1,X389,""))))))))</f>
        <v>6</v>
      </c>
      <c r="Y390">
        <f ca="1">IF($E389="","",IF($F390="",Y389,IF(AND($M390=1,Y$9&gt;$B$9),"",IF(AND($M390=1,Y$9&lt;=$B$9),LOOKUP(Y$9,$A$12:$A$111,$B$12:$B$111),IF(AND($H390=-1,Z$9=$R389),"",IF($H390=-1,Z389,IF(AND($H390=1,X$9=$R389),$J390,IF($H390=1,Y389,""))))))))</f>
        <v>7</v>
      </c>
      <c r="Z390">
        <f ca="1">IF($E389="","",IF($F390="",Z389,IF(AND($M390=1,Z$9&gt;$B$9),"",IF(AND($M390=1,Z$9&lt;=$B$9),LOOKUP(Z$9,$A$12:$A$111,$B$12:$B$111),IF(AND($H390=-1,AA$9=$R389),"",IF($H390=-1,AA389,IF(AND($H390=1,Y$9=$R389),$J390,IF($H390=1,Z389,""))))))))</f>
        <v>8</v>
      </c>
      <c r="AA390">
        <f ca="1">IF($E389="","",IF($F390="",AA389,IF(AND($M390=1,AA$9&gt;$B$9),"",IF(AND($M390=1,AA$9&lt;=$B$9),LOOKUP(AA$9,$A$12:$A$111,$B$12:$B$111),IF(AND($H390=-1,AB$9=$R389),"",IF($H390=-1,AB389,IF(AND($H390=1,Z$9=$R389),$J390,IF($H390=1,AA389,""))))))))</f>
        <v>9</v>
      </c>
      <c r="AB390" t="str">
        <f ca="1">IF($E389="","",IF($F390="",AB389,IF(AND($M390=1,AB$9&gt;$B$9),"",IF(AND($M390=1,AB$9&lt;=$B$9),LOOKUP(AB$9,$A$12:$A$111,$B$12:$B$111),IF(AND($H390=-1,AC$9=$R389),"",IF($H390=-1,AC389,IF(AND($H390=1,AA$9=$R389),$J390,IF($H390=1,AB389,""))))))))</f>
        <v/>
      </c>
      <c r="AC390" t="str">
        <f ca="1">IF($E389="","",IF($F390="",AC389,IF(AND($M390=1,AC$9&gt;$B$9),"",IF(AND($M390=1,AC$9&lt;=$B$9),LOOKUP(AC$9,$A$12:$A$111,$B$12:$B$111),IF(AND($H390=-1,AD$9=$R389),"",IF($H390=-1,AD389,IF(AND($H390=1,AB$9=$R389),$J390,IF($H390=1,AC389,""))))))))</f>
        <v/>
      </c>
      <c r="AD390" t="str">
        <f ca="1">IF($E389="","",IF($F390="",AD389,IF(AND($M390=1,AD$9&gt;$B$9),"",IF(AND($M390=1,AD$9&lt;=$B$9),LOOKUP(AD$9,$A$12:$A$111,$B$12:$B$111),IF(AND($H390=-1,AE$9=$R389),"",IF($H390=-1,AE389,IF(AND($H390=1,AC$9=$R389),$J390,IF($H390=1,AD389,""))))))))</f>
        <v/>
      </c>
      <c r="AE390" t="str">
        <f ca="1">IF($E389="","",IF($F390="",AE389,IF(AND($M390=1,AE$9&gt;$B$9),"",IF(AND($M390=1,AE$9&lt;=$B$9),LOOKUP(AE$9,$A$12:$A$111,$B$12:$B$111),IF(AND($H390=-1,AF$9=$R389),"",IF($H390=-1,AF389,IF(AND($H390=1,AD$9=$R389),$J390,IF($H390=1,AE389,""))))))))</f>
        <v/>
      </c>
      <c r="AF390" t="str">
        <f ca="1">IF($E389="","",IF($F390="",AF389,IF(AND($M390=1,AF$9&gt;$B$9),"",IF(AND($M390=1,AF$9&lt;=$B$9),LOOKUP(AF$9,$A$12:$A$111,$B$12:$B$111),IF(AND($H390=-1,AG$9=$R389),"",IF($H390=-1,AG389,IF(AND($H390=1,AE$9=$R389),$J390,IF($H390=1,AF389,""))))))))</f>
        <v/>
      </c>
      <c r="AG390" t="str">
        <f ca="1">IF($E389="","",IF($F390="",AG389,IF(AND($M390=1,AG$9&gt;$B$9),"",IF(AND($M390=1,AG$9&lt;=$B$9),LOOKUP(AG$9,$A$12:$A$111,$B$12:$B$111),IF(AND($H390=-1,AH$9=$R389),"",IF($H390=-1,AH389,IF(AND($H390=1,AF$9=$R389),$J390,IF($H390=1,AG389,""))))))))</f>
        <v/>
      </c>
      <c r="AH390" t="str">
        <f ca="1">IF($E389="","",IF($F390="",AH389,IF(AND($M390=1,AH$9&gt;$B$9),"",IF(AND($M390=1,AH$9&lt;=$B$9),LOOKUP(AH$9,$A$12:$A$111,$B$12:$B$111),IF(AND($H390=-1,AI$9=$R389),"",IF($H390=-1,AI389,IF(AND($H390=1,AG$9=$R389),$J390,IF($H390=1,AH389,""))))))))</f>
        <v/>
      </c>
      <c r="AI390" t="str">
        <f ca="1">IF($E389="","",IF($F390="",AI389,IF(AND($M390=1,AI$9&gt;$B$9),"",IF(AND($M390=1,AI$9&lt;=$B$9),LOOKUP(AI$9,$A$12:$A$111,$B$12:$B$111),IF(AND($H390=-1,AJ$9=$R389),"",IF($H390=-1,AJ389,IF(AND($H390=1,AH$9=$R389),$J390,IF($H390=1,AI389,""))))))))</f>
        <v/>
      </c>
      <c r="AJ390" t="str">
        <f ca="1">IF($E389="","",IF($F390="",AJ389,IF(AND($M390=1,AJ$9&gt;$B$9),"",IF(AND($M390=1,AJ$9&lt;=$B$9),LOOKUP(AJ$9,$A$12:$A$111,$B$12:$B$111),IF(AND($H390=-1,AK$9=$R389),"",IF($H390=-1,AK389,IF(AND($H390=1,AI$9=$R389),$J390,IF($H390=1,AJ389,""))))))))</f>
        <v/>
      </c>
      <c r="AK390" t="str">
        <f ca="1">IF($E389="","",IF($F390="",AK389,IF(AND($M390=1,AK$9&gt;$B$9),"",IF(AND($M390=1,AK$9&lt;=$B$9),LOOKUP(AK$9,$A$12:$A$111,$B$12:$B$111),IF(AND($H390=-1,AL$9=$R389),"",IF($H390=-1,AL389,IF(AND($H390=1,AJ$9=$R389),$J390,IF($H390=1,AK389,""))))))))</f>
        <v/>
      </c>
      <c r="AL390" t="str">
        <f ca="1">IF($E389="","",IF($F390="",AL389,IF(AND($M390=1,AL$9&gt;$B$9),"",IF(AND($M390=1,AL$9&lt;=$B$9),LOOKUP(AL$9,$A$12:$A$111,$B$12:$B$111),IF(AND($H390=-1,AM$9=$R389),"",IF($H390=-1,AM389,IF(AND($H390=1,AK$9=$R389),$J390,IF($H390=1,AL389,""))))))))</f>
        <v/>
      </c>
      <c r="AM390" t="str">
        <f ca="1">IF($E389="","",IF($F390="",AM389,IF(AND($M390=1,AM$9&gt;$B$9),"",IF(AND($M390=1,AM$9&lt;=$B$9),LOOKUP(AM$9,$A$12:$A$111,$B$12:$B$111),IF(AND($H390=-1,AN$9=$R389),"",IF($H390=-1,AN389,IF(AND($H390=1,AL$9=$R389),$J390,IF($H390=1,AM389,""))))))))</f>
        <v/>
      </c>
      <c r="AN390" t="str">
        <f ca="1">IF($E389="","",IF($F390="",AN389,IF(AND($M390=1,AN$9&gt;$B$9),"",IF(AND($M390=1,AN$9&lt;=$B$9),LOOKUP(AN$9,$A$12:$A$111,$B$12:$B$111),IF(AND($H390=-1,AO$9=$R389),"",IF($H390=-1,AO389,IF(AND($H390=1,AM$9=$R389),$J390,IF($H390=1,AN389,""))))))))</f>
        <v/>
      </c>
      <c r="AO390" t="str">
        <f ca="1">IF($E389="","",IF($F390="",AO389,IF(AND($M390=1,AO$9&gt;$B$9),"",IF(AND($M390=1,AO$9&lt;=$B$9),LOOKUP(AO$9,$A$12:$A$111,$B$12:$B$111),IF(AND($H390=-1,AP$9=$R389),"",IF($H390=-1,AP389,IF(AND($H390=1,AN$9=$R389),$J390,IF($H390=1,AO389,""))))))))</f>
        <v/>
      </c>
      <c r="AP390" t="str">
        <f ca="1">IF($E389="","",IF($F390="",AP389,IF(AND($M390=1,AP$9&gt;$B$9),"",IF(AND($M390=1,AP$9&lt;=$B$9),LOOKUP(AP$9,$A$12:$A$111,$B$12:$B$111),IF(AND($H390=-1,AQ$9=$R389),"",IF($H390=-1,AQ389,IF(AND($H390=1,AO$9=$R389),$J390,IF($H390=1,AP389,""))))))))</f>
        <v/>
      </c>
      <c r="AQ390" t="str">
        <f ca="1">IF($E389="","",IF($F390="",AQ389,IF(AND($M390=1,AQ$9&gt;$B$9),"",IF(AND($M390=1,AQ$9&lt;=$B$9),LOOKUP(AQ$9,$A$12:$A$111,$B$12:$B$111),IF(AND($H390=-1,AR$9=$R389),"",IF($H390=-1,AR389,IF(AND($H390=1,AP$9=$R389),$J390,IF($H390=1,AQ389,""))))))))</f>
        <v/>
      </c>
      <c r="AR390" t="str">
        <f ca="1">IF($E389="","",IF($F390="",AR389,IF(AND($M390=1,AR$9&gt;$B$9),"",IF(AND($M390=1,AR$9&lt;=$B$9),LOOKUP(AR$9,$A$12:$A$111,$B$12:$B$111),IF(AND($H390=-1,AS$9=$R389),"",IF($H390=-1,AS389,IF(AND($H390=1,AQ$9=$R389),$J390,IF($H390=1,AR389,""))))))))</f>
        <v/>
      </c>
      <c r="AS390" t="str">
        <f ca="1">IF($E389="","",IF($F390="",AS389,IF(AND($M390=1,AS$9&gt;$B$9),"",IF(AND($M390=1,AS$9&lt;=$B$9),LOOKUP(AS$9,$A$12:$A$111,$B$12:$B$111),IF(AND($H390=-1,AT$9=$R389),"",IF($H390=-1,AT389,IF(AND($H390=1,AR$9=$R389),$J390,IF($H390=1,AS389,""))))))))</f>
        <v/>
      </c>
      <c r="AT390" t="str">
        <f ca="1">IF($E389="","",IF($F390="",AT389,IF(AND($M390=1,AT$9&gt;$B$9),"",IF(AND($M390=1,AT$9&lt;=$B$9),LOOKUP(AT$9,$A$12:$A$111,$B$12:$B$111),IF(AND($H390=-1,AU$9=$R389),"",IF($H390=-1,AU389,IF(AND($H390=1,AS$9=$R389),$J390,IF($H390=1,AT389,""))))))))</f>
        <v/>
      </c>
      <c r="AU390" t="str">
        <f ca="1">IF($E389="","",IF($F390="",AU389,IF(AND($M390=1,AU$9&gt;$B$9),"",IF(AND($M390=1,AU$9&lt;=$B$9),LOOKUP(AU$9,$A$12:$A$111,$B$12:$B$111),IF(AND($H390=-1,AV$9=$R389),"",IF($H390=-1,AV389,IF(AND($H390=1,AT$9=$R389),$J390,IF($H390=1,AU389,""))))))))</f>
        <v/>
      </c>
      <c r="AV390" t="str">
        <f ca="1">IF($E389="","",IF($F390="",AV389,IF(AND($M390=1,AV$9&gt;$B$9),"",IF(AND($M390=1,AV$9&lt;=$B$9),LOOKUP(AV$9,$A$12:$A$111,$B$12:$B$111),IF(AND($H390=-1,AW$9=$R389),"",IF($H390=-1,AW389,IF(AND($H390=1,AU$9=$R389),$J390,IF($H390=1,AV389,""))))))))</f>
        <v/>
      </c>
      <c r="AW390" t="str">
        <f ca="1">IF($E389="","",IF($F390="",AW389,IF(AND($M390=1,AW$9&gt;$B$9),"",IF(AND($M390=1,AW$9&lt;=$B$9),LOOKUP(AW$9,$A$12:$A$111,$B$12:$B$111),IF(AND($H390=-1,AX$9=$R389),"",IF($H390=-1,AX389,IF(AND($H390=1,AV$9=$R389),$J390,IF($H390=1,AW389,""))))))))</f>
        <v/>
      </c>
      <c r="AX390" t="str">
        <f ca="1">IF($E389="","",IF($F390="",AX389,IF(AND($M390=1,AX$9&gt;$B$9),"",IF(AND($M390=1,AX$9&lt;=$B$9),LOOKUP(AX$9,$A$12:$A$111,$B$12:$B$111),IF(AND($H390=-1,AY$9=$R389),"",IF($H390=-1,AY389,IF(AND($H390=1,AW$9=$R389),$J390,IF($H390=1,AX389,""))))))))</f>
        <v/>
      </c>
      <c r="AY390" t="str">
        <f ca="1">IF($E389="","",IF($F390="",AY389,IF(AND($M390=1,AY$9&gt;$B$9),"",IF(AND($M390=1,AY$9&lt;=$B$9),LOOKUP(AY$9,$A$12:$A$111,$B$12:$B$111),IF(AND($H390=-1,AZ$9=$R389),"",IF($H390=-1,AZ389,IF(AND($H390=1,AX$9=$R389),$J390,IF($H390=1,AY389,""))))))))</f>
        <v/>
      </c>
      <c r="AZ390" t="str">
        <f ca="1">IF($E389="","",IF($F390="",AZ389,IF(AND($M390=1,AZ$9&gt;$B$9),"",IF(AND($M390=1,AZ$9&lt;=$B$9),LOOKUP(AZ$9,$A$12:$A$111,$B$12:$B$111),IF(AND($H390=-1,BA$9=$R389),"",IF($H390=-1,BA389,IF(AND($H390=1,AY$9=$R389),$J390,IF($H390=1,AZ389,""))))))))</f>
        <v/>
      </c>
      <c r="BA390" t="str">
        <f ca="1">IF($E389="","",IF($F390="",BA389,IF(AND($M390=1,BA$9&gt;$B$9),"",IF(AND($M390=1,BA$9&lt;=$B$9),LOOKUP(BA$9,$A$12:$A$111,$B$12:$B$111),IF(AND($H390=-1,BB$9=$R389),"",IF($H390=-1,BB389,IF(AND($H390=1,AZ$9=$R389),$J390,IF($H390=1,BA389,""))))))))</f>
        <v/>
      </c>
      <c r="BB390" t="str">
        <f ca="1">IF($E389="","",IF($F390="",BB389,IF(AND($M390=1,BB$9&gt;$B$9),"",IF(AND($M390=1,BB$9&lt;=$B$9),LOOKUP(BB$9,$A$12:$A$111,$B$12:$B$111),IF(AND($H390=-1,BC$9=$R389),"",IF($H390=-1,BC389,IF(AND($H390=1,BA$9=$R389),$J390,IF($H390=1,BB389,""))))))))</f>
        <v/>
      </c>
      <c r="BC390" t="str">
        <f ca="1">IF($E389="","",IF($F390="",BC389,IF(AND($M390=1,BC$9&gt;$B$9),"",IF(AND($M390=1,BC$9&lt;=$B$9),LOOKUP(BC$9,$A$12:$A$111,$B$12:$B$111),IF(AND($H390=-1,BD$9=$R389),"",IF($H390=-1,BD389,IF(AND($H390=1,BB$9=$R389),$J390,IF($H390=1,BC389,""))))))))</f>
        <v/>
      </c>
      <c r="BD390" t="str">
        <f ca="1">IF($E389="","",IF($F390="",BD389,IF(AND($M390=1,BD$9&gt;$B$9),"",IF(AND($M390=1,BD$9&lt;=$B$9),LOOKUP(BD$9,$A$12:$A$111,$B$12:$B$111),IF(AND($H390=-1,BE$9=$R389),"",IF($H390=-1,BE389,IF(AND($H390=1,BC$9=$R389),$J390,IF($H390=1,BD389,""))))))))</f>
        <v/>
      </c>
      <c r="BE390" t="str">
        <f ca="1">IF($E389="","",IF($F390="",BE389,IF(AND($M390=1,BE$9&gt;$B$9),"",IF(AND($M390=1,BE$9&lt;=$B$9),LOOKUP(BE$9,$A$12:$A$111,$B$12:$B$111),IF(AND($H390=-1,BF$9=$R389),"",IF($H390=-1,BF389,IF(AND($H390=1,BD$9=$R389),$J390,IF($H390=1,BE389,""))))))))</f>
        <v/>
      </c>
      <c r="BF390" t="str">
        <f ca="1">IF($E389="","",IF($F390="",BF389,IF(AND($M390=1,BF$9&gt;$B$9),"",IF(AND($M390=1,BF$9&lt;=$B$9),LOOKUP(BF$9,$A$12:$A$111,$B$12:$B$111),IF(AND($H390=-1,BG$9=$R389),"",IF($H390=-1,BG389,IF(AND($H390=1,BE$9=$R389),$J390,IF($H390=1,BF389,""))))))))</f>
        <v/>
      </c>
      <c r="BG390" t="str">
        <f ca="1">IF($E389="","",IF($F390="",BG389,IF(AND($M390=1,BG$9&gt;$B$9),"",IF(AND($M390=1,BG$9&lt;=$B$9),LOOKUP(BG$9,$A$12:$A$111,$B$12:$B$111),IF(AND($H390=-1,BH$9=$R389),"",IF($H390=-1,BH389,IF(AND($H390=1,BF$9=$R389),$J390,IF($H390=1,BG389,""))))))))</f>
        <v/>
      </c>
      <c r="BH390" t="str">
        <f ca="1">IF($E389="","",IF($F390="",BH389,IF(AND($M390=1,BH$9&gt;$B$9),"",IF(AND($M390=1,BH$9&lt;=$B$9),LOOKUP(BH$9,$A$12:$A$111,$B$12:$B$111),IF(AND($H390=-1,BI$9=$R389),"",IF($H390=-1,BI389,IF(AND($H390=1,BG$9=$R389),$J390,IF($H390=1,BH389,""))))))))</f>
        <v/>
      </c>
      <c r="BI390" t="str">
        <f ca="1">IF($E389="","",IF($F390="",BI389,IF(AND($M390=1,BI$9&gt;$B$9),"",IF(AND($M390=1,BI$9&lt;=$B$9),LOOKUP(BI$9,$A$12:$A$111,$B$12:$B$111),IF(AND($H390=-1,BJ$9=$R389),"",IF($H390=-1,BJ389,IF(AND($H390=1,BH$9=$R389),$J390,IF($H390=1,BI389,""))))))))</f>
        <v/>
      </c>
      <c r="BJ390" t="str">
        <f ca="1">IF($E389="","",IF($F390="",BJ389,IF(AND($M390=1,BJ$9&gt;$B$9),"",IF(AND($M390=1,BJ$9&lt;=$B$9),LOOKUP(BJ$9,$A$12:$A$111,$B$12:$B$111),IF(AND($H390=-1,BK$9=$R389),"",IF($H390=-1,BK389,IF(AND($H390=1,BI$9=$R389),$J390,IF($H390=1,BJ389,""))))))))</f>
        <v/>
      </c>
      <c r="BK390" t="str">
        <f ca="1">IF($E389="","",IF($F390="",BK389,IF(AND($M390=1,BK$9&gt;$B$9),"",IF(AND($M390=1,BK$9&lt;=$B$9),LOOKUP(BK$9,$A$12:$A$111,$B$12:$B$111),IF(AND($H390=-1,BL$9=$R389),"",IF($H390=-1,BL389,IF(AND($H390=1,BJ$9=$R389),$J390,IF($H390=1,BK389,""))))))))</f>
        <v/>
      </c>
      <c r="BL390" t="str">
        <f ca="1">IF($E389="","",IF($F390="",BL389,IF(AND($M390=1,BL$9&gt;$B$9),"",IF(AND($M390=1,BL$9&lt;=$B$9),LOOKUP(BL$9,$A$12:$A$111,$B$12:$B$111),IF(AND($H390=-1,BM$9=$R389),"",IF($H390=-1,BM389,IF(AND($H390=1,BK$9=$R389),$J390,IF($H390=1,BL389,""))))))))</f>
        <v/>
      </c>
      <c r="BM390" t="str">
        <f ca="1">IF($E389="","",IF($F390="",BM389,IF(AND($M390=1,BM$9&gt;$B$9),"",IF(AND($M390=1,BM$9&lt;=$B$9),LOOKUP(BM$9,$A$12:$A$111,$B$12:$B$111),IF(AND($H390=-1,BN$9=$R389),"",IF($H390=-1,BN389,IF(AND($H390=1,BL$9=$R389),$J390,IF($H390=1,BM389,""))))))))</f>
        <v/>
      </c>
      <c r="BN390" t="str">
        <f ca="1">IF($E389="","",IF($F390="",BN389,IF(AND($M390=1,BN$9&gt;$B$9),"",IF(AND($M390=1,BN$9&lt;=$B$9),LOOKUP(BN$9,$A$12:$A$111,$B$12:$B$111),IF(AND($H390=-1,BO$9=$R389),"",IF($H390=-1,BO389,IF(AND($H390=1,BM$9=$R389),$J390,IF($H390=1,BN389,""))))))))</f>
        <v/>
      </c>
      <c r="BO390" t="str">
        <f ca="1">IF($E389="","",IF($F390="",BO389,IF(AND($M390=1,BO$9&gt;$B$9),"",IF(AND($M390=1,BO$9&lt;=$B$9),LOOKUP(BO$9,$A$12:$A$111,$B$12:$B$111),IF(AND($H390=-1,BP$9=$R389),"",IF($H390=-1,BP389,IF(AND($H390=1,BN$9=$R389),$J390,IF($H390=1,BO389,""))))))))</f>
        <v/>
      </c>
      <c r="BP390" t="str">
        <f ca="1">IF($E389="","",IF($F390="",BP389,IF(AND($M390=1,BP$9&gt;$B$9),"",IF(AND($M390=1,BP$9&lt;=$B$9),LOOKUP(BP$9,$A$12:$A$111,$B$12:$B$111),IF(AND($H390=-1,BQ$9=$R389),"",IF($H390=-1,BQ389,IF(AND($H390=1,BO$9=$R389),$J390,IF($H390=1,BP389,""))))))))</f>
        <v/>
      </c>
    </row>
    <row r="391" spans="4:68" x14ac:dyDescent="0.25">
      <c r="D391" s="4">
        <v>381</v>
      </c>
      <c r="E391" s="1">
        <f t="shared" ca="1" si="48"/>
        <v>12</v>
      </c>
      <c r="F391" t="str">
        <f ca="1">IF(E390="","",IF(AND(B$3="Last",G390="Zero"),F390,IF(B$3="Last",G390,IF(AND(B$3="2nd last",G389="Zero"),F390,IF(B$3="2nd last",G389,IF(AND(B$3="Opposite",G390="Zero"),F390,IF(AND(B$3="Opposite",G390="Red"),"Black",IF(AND(B$3="Opposite",G390="Black"),"Red",IF(AND(B$3="Opposite",G390="Odd"),"Even",IF(AND(B$3="Opposite",G390="Even"),"Odd",IF(AND(B$3="Opposite",G390="High"),"Low",IF(AND(B$3="Opposite",G390="Low"),"High",IF(COUNTIF(Refs!$E$5:$I$6,B$3)=1,RevLab!B$3,"")))))))))))))</f>
        <v>Black</v>
      </c>
      <c r="G391" t="str">
        <f ca="1">IF(E391="","",IF(B$2="Red/Black",LOOKUP(E391,Refs!D:D,Refs!F:F),IF(B$2="High/Low",LOOKUP(E391,Refs!D:D,Refs!H:H),IF(B$2="Odd/Even",LOOKUP(E391,Refs!D:D,Refs!J:J),""))))</f>
        <v>Red</v>
      </c>
      <c r="H391">
        <f t="shared" ca="1" si="49"/>
        <v>-1</v>
      </c>
      <c r="I391">
        <f ca="1">IF(E390="","",IF(F391="","",IF(AND(R390&gt;1,P390+Q390&gt;=$B$4),$B$4,IF(R390=1,P390,P390+Q390))))</f>
        <v>10</v>
      </c>
      <c r="J391">
        <f t="shared" ca="1" si="50"/>
        <v>-10</v>
      </c>
      <c r="K391">
        <f t="shared" ca="1" si="52"/>
        <v>-455</v>
      </c>
      <c r="L391">
        <f t="shared" ca="1" si="53"/>
        <v>86</v>
      </c>
      <c r="M391">
        <f t="shared" ca="1" si="51"/>
        <v>0</v>
      </c>
      <c r="P391">
        <f t="shared" ca="1" si="45"/>
        <v>2</v>
      </c>
      <c r="Q391">
        <f t="shared" ca="1" si="46"/>
        <v>8</v>
      </c>
      <c r="R391" s="2">
        <f t="shared" ca="1" si="47"/>
        <v>7</v>
      </c>
      <c r="S391" s="4">
        <f ca="1">IF(E390="","",IF($F391="",S390,IF($M391=1,LOOKUP(S$9,$A$12:$A$111,$B$12:$B$111),IF(AND($H391=-1,T$9=$R390),"",IF($H391=-1,T390,IF($H391=1,S390))))))</f>
        <v>2</v>
      </c>
      <c r="T391">
        <f ca="1">IF($E390="","",IF($F391="",T390,IF(AND($M391=1,T$9&gt;$B$9),"",IF(AND($M391=1,T$9&lt;=$B$9),LOOKUP(T$9,$A$12:$A$111,$B$12:$B$111),IF(AND($H391=-1,U$9=$R390),"",IF($H391=-1,U390,IF(AND($H391=1,S$9=$R390),$J391,IF($H391=1,T390,""))))))))</f>
        <v>3</v>
      </c>
      <c r="U391">
        <f ca="1">IF($E390="","",IF($F391="",U390,IF(AND($M391=1,U$9&gt;$B$9),"",IF(AND($M391=1,U$9&lt;=$B$9),LOOKUP(U$9,$A$12:$A$111,$B$12:$B$111),IF(AND($H391=-1,V$9=$R390),"",IF($H391=-1,V390,IF(AND($H391=1,T$9=$R390),$J391,IF($H391=1,U390,""))))))))</f>
        <v>4</v>
      </c>
      <c r="V391">
        <f ca="1">IF($E390="","",IF($F391="",V390,IF(AND($M391=1,V$9&gt;$B$9),"",IF(AND($M391=1,V$9&lt;=$B$9),LOOKUP(V$9,$A$12:$A$111,$B$12:$B$111),IF(AND($H391=-1,W$9=$R390),"",IF($H391=-1,W390,IF(AND($H391=1,U$9=$R390),$J391,IF($H391=1,V390,""))))))))</f>
        <v>5</v>
      </c>
      <c r="W391">
        <f ca="1">IF($E390="","",IF($F391="",W390,IF(AND($M391=1,W$9&gt;$B$9),"",IF(AND($M391=1,W$9&lt;=$B$9),LOOKUP(W$9,$A$12:$A$111,$B$12:$B$111),IF(AND($H391=-1,X$9=$R390),"",IF($H391=-1,X390,IF(AND($H391=1,V$9=$R390),$J391,IF($H391=1,W390,""))))))))</f>
        <v>6</v>
      </c>
      <c r="X391">
        <f ca="1">IF($E390="","",IF($F391="",X390,IF(AND($M391=1,X$9&gt;$B$9),"",IF(AND($M391=1,X$9&lt;=$B$9),LOOKUP(X$9,$A$12:$A$111,$B$12:$B$111),IF(AND($H391=-1,Y$9=$R390),"",IF($H391=-1,Y390,IF(AND($H391=1,W$9=$R390),$J391,IF($H391=1,X390,""))))))))</f>
        <v>7</v>
      </c>
      <c r="Y391">
        <f ca="1">IF($E390="","",IF($F391="",Y390,IF(AND($M391=1,Y$9&gt;$B$9),"",IF(AND($M391=1,Y$9&lt;=$B$9),LOOKUP(Y$9,$A$12:$A$111,$B$12:$B$111),IF(AND($H391=-1,Z$9=$R390),"",IF($H391=-1,Z390,IF(AND($H391=1,X$9=$R390),$J391,IF($H391=1,Y390,""))))))))</f>
        <v>8</v>
      </c>
      <c r="Z391" t="str">
        <f ca="1">IF($E390="","",IF($F391="",Z390,IF(AND($M391=1,Z$9&gt;$B$9),"",IF(AND($M391=1,Z$9&lt;=$B$9),LOOKUP(Z$9,$A$12:$A$111,$B$12:$B$111),IF(AND($H391=-1,AA$9=$R390),"",IF($H391=-1,AA390,IF(AND($H391=1,Y$9=$R390),$J391,IF($H391=1,Z390,""))))))))</f>
        <v/>
      </c>
      <c r="AA391" t="str">
        <f ca="1">IF($E390="","",IF($F391="",AA390,IF(AND($M391=1,AA$9&gt;$B$9),"",IF(AND($M391=1,AA$9&lt;=$B$9),LOOKUP(AA$9,$A$12:$A$111,$B$12:$B$111),IF(AND($H391=-1,AB$9=$R390),"",IF($H391=-1,AB390,IF(AND($H391=1,Z$9=$R390),$J391,IF($H391=1,AA390,""))))))))</f>
        <v/>
      </c>
      <c r="AB391" t="str">
        <f ca="1">IF($E390="","",IF($F391="",AB390,IF(AND($M391=1,AB$9&gt;$B$9),"",IF(AND($M391=1,AB$9&lt;=$B$9),LOOKUP(AB$9,$A$12:$A$111,$B$12:$B$111),IF(AND($H391=-1,AC$9=$R390),"",IF($H391=-1,AC390,IF(AND($H391=1,AA$9=$R390),$J391,IF($H391=1,AB390,""))))))))</f>
        <v/>
      </c>
      <c r="AC391" t="str">
        <f ca="1">IF($E390="","",IF($F391="",AC390,IF(AND($M391=1,AC$9&gt;$B$9),"",IF(AND($M391=1,AC$9&lt;=$B$9),LOOKUP(AC$9,$A$12:$A$111,$B$12:$B$111),IF(AND($H391=-1,AD$9=$R390),"",IF($H391=-1,AD390,IF(AND($H391=1,AB$9=$R390),$J391,IF($H391=1,AC390,""))))))))</f>
        <v/>
      </c>
      <c r="AD391" t="str">
        <f ca="1">IF($E390="","",IF($F391="",AD390,IF(AND($M391=1,AD$9&gt;$B$9),"",IF(AND($M391=1,AD$9&lt;=$B$9),LOOKUP(AD$9,$A$12:$A$111,$B$12:$B$111),IF(AND($H391=-1,AE$9=$R390),"",IF($H391=-1,AE390,IF(AND($H391=1,AC$9=$R390),$J391,IF($H391=1,AD390,""))))))))</f>
        <v/>
      </c>
      <c r="AE391" t="str">
        <f ca="1">IF($E390="","",IF($F391="",AE390,IF(AND($M391=1,AE$9&gt;$B$9),"",IF(AND($M391=1,AE$9&lt;=$B$9),LOOKUP(AE$9,$A$12:$A$111,$B$12:$B$111),IF(AND($H391=-1,AF$9=$R390),"",IF($H391=-1,AF390,IF(AND($H391=1,AD$9=$R390),$J391,IF($H391=1,AE390,""))))))))</f>
        <v/>
      </c>
      <c r="AF391" t="str">
        <f ca="1">IF($E390="","",IF($F391="",AF390,IF(AND($M391=1,AF$9&gt;$B$9),"",IF(AND($M391=1,AF$9&lt;=$B$9),LOOKUP(AF$9,$A$12:$A$111,$B$12:$B$111),IF(AND($H391=-1,AG$9=$R390),"",IF($H391=-1,AG390,IF(AND($H391=1,AE$9=$R390),$J391,IF($H391=1,AF390,""))))))))</f>
        <v/>
      </c>
      <c r="AG391" t="str">
        <f ca="1">IF($E390="","",IF($F391="",AG390,IF(AND($M391=1,AG$9&gt;$B$9),"",IF(AND($M391=1,AG$9&lt;=$B$9),LOOKUP(AG$9,$A$12:$A$111,$B$12:$B$111),IF(AND($H391=-1,AH$9=$R390),"",IF($H391=-1,AH390,IF(AND($H391=1,AF$9=$R390),$J391,IF($H391=1,AG390,""))))))))</f>
        <v/>
      </c>
      <c r="AH391" t="str">
        <f ca="1">IF($E390="","",IF($F391="",AH390,IF(AND($M391=1,AH$9&gt;$B$9),"",IF(AND($M391=1,AH$9&lt;=$B$9),LOOKUP(AH$9,$A$12:$A$111,$B$12:$B$111),IF(AND($H391=-1,AI$9=$R390),"",IF($H391=-1,AI390,IF(AND($H391=1,AG$9=$R390),$J391,IF($H391=1,AH390,""))))))))</f>
        <v/>
      </c>
      <c r="AI391" t="str">
        <f ca="1">IF($E390="","",IF($F391="",AI390,IF(AND($M391=1,AI$9&gt;$B$9),"",IF(AND($M391=1,AI$9&lt;=$B$9),LOOKUP(AI$9,$A$12:$A$111,$B$12:$B$111),IF(AND($H391=-1,AJ$9=$R390),"",IF($H391=-1,AJ390,IF(AND($H391=1,AH$9=$R390),$J391,IF($H391=1,AI390,""))))))))</f>
        <v/>
      </c>
      <c r="AJ391" t="str">
        <f ca="1">IF($E390="","",IF($F391="",AJ390,IF(AND($M391=1,AJ$9&gt;$B$9),"",IF(AND($M391=1,AJ$9&lt;=$B$9),LOOKUP(AJ$9,$A$12:$A$111,$B$12:$B$111),IF(AND($H391=-1,AK$9=$R390),"",IF($H391=-1,AK390,IF(AND($H391=1,AI$9=$R390),$J391,IF($H391=1,AJ390,""))))))))</f>
        <v/>
      </c>
      <c r="AK391" t="str">
        <f ca="1">IF($E390="","",IF($F391="",AK390,IF(AND($M391=1,AK$9&gt;$B$9),"",IF(AND($M391=1,AK$9&lt;=$B$9),LOOKUP(AK$9,$A$12:$A$111,$B$12:$B$111),IF(AND($H391=-1,AL$9=$R390),"",IF($H391=-1,AL390,IF(AND($H391=1,AJ$9=$R390),$J391,IF($H391=1,AK390,""))))))))</f>
        <v/>
      </c>
      <c r="AL391" t="str">
        <f ca="1">IF($E390="","",IF($F391="",AL390,IF(AND($M391=1,AL$9&gt;$B$9),"",IF(AND($M391=1,AL$9&lt;=$B$9),LOOKUP(AL$9,$A$12:$A$111,$B$12:$B$111),IF(AND($H391=-1,AM$9=$R390),"",IF($H391=-1,AM390,IF(AND($H391=1,AK$9=$R390),$J391,IF($H391=1,AL390,""))))))))</f>
        <v/>
      </c>
      <c r="AM391" t="str">
        <f ca="1">IF($E390="","",IF($F391="",AM390,IF(AND($M391=1,AM$9&gt;$B$9),"",IF(AND($M391=1,AM$9&lt;=$B$9),LOOKUP(AM$9,$A$12:$A$111,$B$12:$B$111),IF(AND($H391=-1,AN$9=$R390),"",IF($H391=-1,AN390,IF(AND($H391=1,AL$9=$R390),$J391,IF($H391=1,AM390,""))))))))</f>
        <v/>
      </c>
      <c r="AN391" t="str">
        <f ca="1">IF($E390="","",IF($F391="",AN390,IF(AND($M391=1,AN$9&gt;$B$9),"",IF(AND($M391=1,AN$9&lt;=$B$9),LOOKUP(AN$9,$A$12:$A$111,$B$12:$B$111),IF(AND($H391=-1,AO$9=$R390),"",IF($H391=-1,AO390,IF(AND($H391=1,AM$9=$R390),$J391,IF($H391=1,AN390,""))))))))</f>
        <v/>
      </c>
      <c r="AO391" t="str">
        <f ca="1">IF($E390="","",IF($F391="",AO390,IF(AND($M391=1,AO$9&gt;$B$9),"",IF(AND($M391=1,AO$9&lt;=$B$9),LOOKUP(AO$9,$A$12:$A$111,$B$12:$B$111),IF(AND($H391=-1,AP$9=$R390),"",IF($H391=-1,AP390,IF(AND($H391=1,AN$9=$R390),$J391,IF($H391=1,AO390,""))))))))</f>
        <v/>
      </c>
      <c r="AP391" t="str">
        <f ca="1">IF($E390="","",IF($F391="",AP390,IF(AND($M391=1,AP$9&gt;$B$9),"",IF(AND($M391=1,AP$9&lt;=$B$9),LOOKUP(AP$9,$A$12:$A$111,$B$12:$B$111),IF(AND($H391=-1,AQ$9=$R390),"",IF($H391=-1,AQ390,IF(AND($H391=1,AO$9=$R390),$J391,IF($H391=1,AP390,""))))))))</f>
        <v/>
      </c>
      <c r="AQ391" t="str">
        <f ca="1">IF($E390="","",IF($F391="",AQ390,IF(AND($M391=1,AQ$9&gt;$B$9),"",IF(AND($M391=1,AQ$9&lt;=$B$9),LOOKUP(AQ$9,$A$12:$A$111,$B$12:$B$111),IF(AND($H391=-1,AR$9=$R390),"",IF($H391=-1,AR390,IF(AND($H391=1,AP$9=$R390),$J391,IF($H391=1,AQ390,""))))))))</f>
        <v/>
      </c>
      <c r="AR391" t="str">
        <f ca="1">IF($E390="","",IF($F391="",AR390,IF(AND($M391=1,AR$9&gt;$B$9),"",IF(AND($M391=1,AR$9&lt;=$B$9),LOOKUP(AR$9,$A$12:$A$111,$B$12:$B$111),IF(AND($H391=-1,AS$9=$R390),"",IF($H391=-1,AS390,IF(AND($H391=1,AQ$9=$R390),$J391,IF($H391=1,AR390,""))))))))</f>
        <v/>
      </c>
      <c r="AS391" t="str">
        <f ca="1">IF($E390="","",IF($F391="",AS390,IF(AND($M391=1,AS$9&gt;$B$9),"",IF(AND($M391=1,AS$9&lt;=$B$9),LOOKUP(AS$9,$A$12:$A$111,$B$12:$B$111),IF(AND($H391=-1,AT$9=$R390),"",IF($H391=-1,AT390,IF(AND($H391=1,AR$9=$R390),$J391,IF($H391=1,AS390,""))))))))</f>
        <v/>
      </c>
      <c r="AT391" t="str">
        <f ca="1">IF($E390="","",IF($F391="",AT390,IF(AND($M391=1,AT$9&gt;$B$9),"",IF(AND($M391=1,AT$9&lt;=$B$9),LOOKUP(AT$9,$A$12:$A$111,$B$12:$B$111),IF(AND($H391=-1,AU$9=$R390),"",IF($H391=-1,AU390,IF(AND($H391=1,AS$9=$R390),$J391,IF($H391=1,AT390,""))))))))</f>
        <v/>
      </c>
      <c r="AU391" t="str">
        <f ca="1">IF($E390="","",IF($F391="",AU390,IF(AND($M391=1,AU$9&gt;$B$9),"",IF(AND($M391=1,AU$9&lt;=$B$9),LOOKUP(AU$9,$A$12:$A$111,$B$12:$B$111),IF(AND($H391=-1,AV$9=$R390),"",IF($H391=-1,AV390,IF(AND($H391=1,AT$9=$R390),$J391,IF($H391=1,AU390,""))))))))</f>
        <v/>
      </c>
      <c r="AV391" t="str">
        <f ca="1">IF($E390="","",IF($F391="",AV390,IF(AND($M391=1,AV$9&gt;$B$9),"",IF(AND($M391=1,AV$9&lt;=$B$9),LOOKUP(AV$9,$A$12:$A$111,$B$12:$B$111),IF(AND($H391=-1,AW$9=$R390),"",IF($H391=-1,AW390,IF(AND($H391=1,AU$9=$R390),$J391,IF($H391=1,AV390,""))))))))</f>
        <v/>
      </c>
      <c r="AW391" t="str">
        <f ca="1">IF($E390="","",IF($F391="",AW390,IF(AND($M391=1,AW$9&gt;$B$9),"",IF(AND($M391=1,AW$9&lt;=$B$9),LOOKUP(AW$9,$A$12:$A$111,$B$12:$B$111),IF(AND($H391=-1,AX$9=$R390),"",IF($H391=-1,AX390,IF(AND($H391=1,AV$9=$R390),$J391,IF($H391=1,AW390,""))))))))</f>
        <v/>
      </c>
      <c r="AX391" t="str">
        <f ca="1">IF($E390="","",IF($F391="",AX390,IF(AND($M391=1,AX$9&gt;$B$9),"",IF(AND($M391=1,AX$9&lt;=$B$9),LOOKUP(AX$9,$A$12:$A$111,$B$12:$B$111),IF(AND($H391=-1,AY$9=$R390),"",IF($H391=-1,AY390,IF(AND($H391=1,AW$9=$R390),$J391,IF($H391=1,AX390,""))))))))</f>
        <v/>
      </c>
      <c r="AY391" t="str">
        <f ca="1">IF($E390="","",IF($F391="",AY390,IF(AND($M391=1,AY$9&gt;$B$9),"",IF(AND($M391=1,AY$9&lt;=$B$9),LOOKUP(AY$9,$A$12:$A$111,$B$12:$B$111),IF(AND($H391=-1,AZ$9=$R390),"",IF($H391=-1,AZ390,IF(AND($H391=1,AX$9=$R390),$J391,IF($H391=1,AY390,""))))))))</f>
        <v/>
      </c>
      <c r="AZ391" t="str">
        <f ca="1">IF($E390="","",IF($F391="",AZ390,IF(AND($M391=1,AZ$9&gt;$B$9),"",IF(AND($M391=1,AZ$9&lt;=$B$9),LOOKUP(AZ$9,$A$12:$A$111,$B$12:$B$111),IF(AND($H391=-1,BA$9=$R390),"",IF($H391=-1,BA390,IF(AND($H391=1,AY$9=$R390),$J391,IF($H391=1,AZ390,""))))))))</f>
        <v/>
      </c>
      <c r="BA391" t="str">
        <f ca="1">IF($E390="","",IF($F391="",BA390,IF(AND($M391=1,BA$9&gt;$B$9),"",IF(AND($M391=1,BA$9&lt;=$B$9),LOOKUP(BA$9,$A$12:$A$111,$B$12:$B$111),IF(AND($H391=-1,BB$9=$R390),"",IF($H391=-1,BB390,IF(AND($H391=1,AZ$9=$R390),$J391,IF($H391=1,BA390,""))))))))</f>
        <v/>
      </c>
      <c r="BB391" t="str">
        <f ca="1">IF($E390="","",IF($F391="",BB390,IF(AND($M391=1,BB$9&gt;$B$9),"",IF(AND($M391=1,BB$9&lt;=$B$9),LOOKUP(BB$9,$A$12:$A$111,$B$12:$B$111),IF(AND($H391=-1,BC$9=$R390),"",IF($H391=-1,BC390,IF(AND($H391=1,BA$9=$R390),$J391,IF($H391=1,BB390,""))))))))</f>
        <v/>
      </c>
      <c r="BC391" t="str">
        <f ca="1">IF($E390="","",IF($F391="",BC390,IF(AND($M391=1,BC$9&gt;$B$9),"",IF(AND($M391=1,BC$9&lt;=$B$9),LOOKUP(BC$9,$A$12:$A$111,$B$12:$B$111),IF(AND($H391=-1,BD$9=$R390),"",IF($H391=-1,BD390,IF(AND($H391=1,BB$9=$R390),$J391,IF($H391=1,BC390,""))))))))</f>
        <v/>
      </c>
      <c r="BD391" t="str">
        <f ca="1">IF($E390="","",IF($F391="",BD390,IF(AND($M391=1,BD$9&gt;$B$9),"",IF(AND($M391=1,BD$9&lt;=$B$9),LOOKUP(BD$9,$A$12:$A$111,$B$12:$B$111),IF(AND($H391=-1,BE$9=$R390),"",IF($H391=-1,BE390,IF(AND($H391=1,BC$9=$R390),$J391,IF($H391=1,BD390,""))))))))</f>
        <v/>
      </c>
      <c r="BE391" t="str">
        <f ca="1">IF($E390="","",IF($F391="",BE390,IF(AND($M391=1,BE$9&gt;$B$9),"",IF(AND($M391=1,BE$9&lt;=$B$9),LOOKUP(BE$9,$A$12:$A$111,$B$12:$B$111),IF(AND($H391=-1,BF$9=$R390),"",IF($H391=-1,BF390,IF(AND($H391=1,BD$9=$R390),$J391,IF($H391=1,BE390,""))))))))</f>
        <v/>
      </c>
      <c r="BF391" t="str">
        <f ca="1">IF($E390="","",IF($F391="",BF390,IF(AND($M391=1,BF$9&gt;$B$9),"",IF(AND($M391=1,BF$9&lt;=$B$9),LOOKUP(BF$9,$A$12:$A$111,$B$12:$B$111),IF(AND($H391=-1,BG$9=$R390),"",IF($H391=-1,BG390,IF(AND($H391=1,BE$9=$R390),$J391,IF($H391=1,BF390,""))))))))</f>
        <v/>
      </c>
      <c r="BG391" t="str">
        <f ca="1">IF($E390="","",IF($F391="",BG390,IF(AND($M391=1,BG$9&gt;$B$9),"",IF(AND($M391=1,BG$9&lt;=$B$9),LOOKUP(BG$9,$A$12:$A$111,$B$12:$B$111),IF(AND($H391=-1,BH$9=$R390),"",IF($H391=-1,BH390,IF(AND($H391=1,BF$9=$R390),$J391,IF($H391=1,BG390,""))))))))</f>
        <v/>
      </c>
      <c r="BH391" t="str">
        <f ca="1">IF($E390="","",IF($F391="",BH390,IF(AND($M391=1,BH$9&gt;$B$9),"",IF(AND($M391=1,BH$9&lt;=$B$9),LOOKUP(BH$9,$A$12:$A$111,$B$12:$B$111),IF(AND($H391=-1,BI$9=$R390),"",IF($H391=-1,BI390,IF(AND($H391=1,BG$9=$R390),$J391,IF($H391=1,BH390,""))))))))</f>
        <v/>
      </c>
      <c r="BI391" t="str">
        <f ca="1">IF($E390="","",IF($F391="",BI390,IF(AND($M391=1,BI$9&gt;$B$9),"",IF(AND($M391=1,BI$9&lt;=$B$9),LOOKUP(BI$9,$A$12:$A$111,$B$12:$B$111),IF(AND($H391=-1,BJ$9=$R390),"",IF($H391=-1,BJ390,IF(AND($H391=1,BH$9=$R390),$J391,IF($H391=1,BI390,""))))))))</f>
        <v/>
      </c>
      <c r="BJ391" t="str">
        <f ca="1">IF($E390="","",IF($F391="",BJ390,IF(AND($M391=1,BJ$9&gt;$B$9),"",IF(AND($M391=1,BJ$9&lt;=$B$9),LOOKUP(BJ$9,$A$12:$A$111,$B$12:$B$111),IF(AND($H391=-1,BK$9=$R390),"",IF($H391=-1,BK390,IF(AND($H391=1,BI$9=$R390),$J391,IF($H391=1,BJ390,""))))))))</f>
        <v/>
      </c>
      <c r="BK391" t="str">
        <f ca="1">IF($E390="","",IF($F391="",BK390,IF(AND($M391=1,BK$9&gt;$B$9),"",IF(AND($M391=1,BK$9&lt;=$B$9),LOOKUP(BK$9,$A$12:$A$111,$B$12:$B$111),IF(AND($H391=-1,BL$9=$R390),"",IF($H391=-1,BL390,IF(AND($H391=1,BJ$9=$R390),$J391,IF($H391=1,BK390,""))))))))</f>
        <v/>
      </c>
      <c r="BL391" t="str">
        <f ca="1">IF($E390="","",IF($F391="",BL390,IF(AND($M391=1,BL$9&gt;$B$9),"",IF(AND($M391=1,BL$9&lt;=$B$9),LOOKUP(BL$9,$A$12:$A$111,$B$12:$B$111),IF(AND($H391=-1,BM$9=$R390),"",IF($H391=-1,BM390,IF(AND($H391=1,BK$9=$R390),$J391,IF($H391=1,BL390,""))))))))</f>
        <v/>
      </c>
      <c r="BM391" t="str">
        <f ca="1">IF($E390="","",IF($F391="",BM390,IF(AND($M391=1,BM$9&gt;$B$9),"",IF(AND($M391=1,BM$9&lt;=$B$9),LOOKUP(BM$9,$A$12:$A$111,$B$12:$B$111),IF(AND($H391=-1,BN$9=$R390),"",IF($H391=-1,BN390,IF(AND($H391=1,BL$9=$R390),$J391,IF($H391=1,BM390,""))))))))</f>
        <v/>
      </c>
      <c r="BN391" t="str">
        <f ca="1">IF($E390="","",IF($F391="",BN390,IF(AND($M391=1,BN$9&gt;$B$9),"",IF(AND($M391=1,BN$9&lt;=$B$9),LOOKUP(BN$9,$A$12:$A$111,$B$12:$B$111),IF(AND($H391=-1,BO$9=$R390),"",IF($H391=-1,BO390,IF(AND($H391=1,BM$9=$R390),$J391,IF($H391=1,BN390,""))))))))</f>
        <v/>
      </c>
      <c r="BO391" t="str">
        <f ca="1">IF($E390="","",IF($F391="",BO390,IF(AND($M391=1,BO$9&gt;$B$9),"",IF(AND($M391=1,BO$9&lt;=$B$9),LOOKUP(BO$9,$A$12:$A$111,$B$12:$B$111),IF(AND($H391=-1,BP$9=$R390),"",IF($H391=-1,BP390,IF(AND($H391=1,BN$9=$R390),$J391,IF($H391=1,BO390,""))))))))</f>
        <v/>
      </c>
      <c r="BP391">
        <f ca="1">IF($E390="","",IF($F391="",BP390,IF(AND($M391=1,BP$9&gt;$B$9),"",IF(AND($M391=1,BP$9&lt;=$B$9),LOOKUP(BP$9,$A$12:$A$111,$B$12:$B$111),IF(AND($H391=-1,BQ$9=$R390),"",IF($H391=-1,BQ390,IF(AND($H391=1,BO$9=$R390),$J391,IF($H391=1,BP390,""))))))))</f>
        <v>0</v>
      </c>
    </row>
    <row r="392" spans="4:68" x14ac:dyDescent="0.25">
      <c r="D392" s="4">
        <v>382</v>
      </c>
      <c r="E392" s="1">
        <f t="shared" ca="1" si="48"/>
        <v>35</v>
      </c>
      <c r="F392" t="str">
        <f ca="1">IF(E391="","",IF(AND(B$3="Last",G391="Zero"),F391,IF(B$3="Last",G391,IF(AND(B$3="2nd last",G390="Zero"),F391,IF(B$3="2nd last",G390,IF(AND(B$3="Opposite",G391="Zero"),F391,IF(AND(B$3="Opposite",G391="Red"),"Black",IF(AND(B$3="Opposite",G391="Black"),"Red",IF(AND(B$3="Opposite",G391="Odd"),"Even",IF(AND(B$3="Opposite",G391="Even"),"Odd",IF(AND(B$3="Opposite",G391="High"),"Low",IF(AND(B$3="Opposite",G391="Low"),"High",IF(COUNTIF(Refs!$E$5:$I$6,B$3)=1,RevLab!B$3,"")))))))))))))</f>
        <v>Black</v>
      </c>
      <c r="G392" t="str">
        <f ca="1">IF(E392="","",IF(B$2="Red/Black",LOOKUP(E392,Refs!D:D,Refs!F:F),IF(B$2="High/Low",LOOKUP(E392,Refs!D:D,Refs!H:H),IF(B$2="Odd/Even",LOOKUP(E392,Refs!D:D,Refs!J:J),""))))</f>
        <v>Black</v>
      </c>
      <c r="H392">
        <f t="shared" ca="1" si="49"/>
        <v>1</v>
      </c>
      <c r="I392">
        <f ca="1">IF(E391="","",IF(F392="","",IF(AND(R391&gt;1,P391+Q391&gt;=$B$4),$B$4,IF(R391=1,P391,P391+Q391))))</f>
        <v>10</v>
      </c>
      <c r="J392">
        <f t="shared" ca="1" si="50"/>
        <v>10</v>
      </c>
      <c r="K392">
        <f t="shared" ca="1" si="52"/>
        <v>-445</v>
      </c>
      <c r="L392">
        <f t="shared" ca="1" si="53"/>
        <v>86</v>
      </c>
      <c r="M392">
        <f t="shared" ca="1" si="51"/>
        <v>0</v>
      </c>
      <c r="P392">
        <f t="shared" ca="1" si="45"/>
        <v>2</v>
      </c>
      <c r="Q392">
        <f t="shared" ca="1" si="46"/>
        <v>10</v>
      </c>
      <c r="R392" s="2">
        <f t="shared" ca="1" si="47"/>
        <v>8</v>
      </c>
      <c r="S392" s="4">
        <f ca="1">IF(E391="","",IF($F392="",S391,IF($M392=1,LOOKUP(S$9,$A$12:$A$111,$B$12:$B$111),IF(AND($H392=-1,T$9=$R391),"",IF($H392=-1,T391,IF($H392=1,S391))))))</f>
        <v>2</v>
      </c>
      <c r="T392">
        <f ca="1">IF($E391="","",IF($F392="",T391,IF(AND($M392=1,T$9&gt;$B$9),"",IF(AND($M392=1,T$9&lt;=$B$9),LOOKUP(T$9,$A$12:$A$111,$B$12:$B$111),IF(AND($H392=-1,U$9=$R391),"",IF($H392=-1,U391,IF(AND($H392=1,S$9=$R391),$J392,IF($H392=1,T391,""))))))))</f>
        <v>3</v>
      </c>
      <c r="U392">
        <f ca="1">IF($E391="","",IF($F392="",U391,IF(AND($M392=1,U$9&gt;$B$9),"",IF(AND($M392=1,U$9&lt;=$B$9),LOOKUP(U$9,$A$12:$A$111,$B$12:$B$111),IF(AND($H392=-1,V$9=$R391),"",IF($H392=-1,V391,IF(AND($H392=1,T$9=$R391),$J392,IF($H392=1,U391,""))))))))</f>
        <v>4</v>
      </c>
      <c r="V392">
        <f ca="1">IF($E391="","",IF($F392="",V391,IF(AND($M392=1,V$9&gt;$B$9),"",IF(AND($M392=1,V$9&lt;=$B$9),LOOKUP(V$9,$A$12:$A$111,$B$12:$B$111),IF(AND($H392=-1,W$9=$R391),"",IF($H392=-1,W391,IF(AND($H392=1,U$9=$R391),$J392,IF($H392=1,V391,""))))))))</f>
        <v>5</v>
      </c>
      <c r="W392">
        <f ca="1">IF($E391="","",IF($F392="",W391,IF(AND($M392=1,W$9&gt;$B$9),"",IF(AND($M392=1,W$9&lt;=$B$9),LOOKUP(W$9,$A$12:$A$111,$B$12:$B$111),IF(AND($H392=-1,X$9=$R391),"",IF($H392=-1,X391,IF(AND($H392=1,V$9=$R391),$J392,IF($H392=1,W391,""))))))))</f>
        <v>6</v>
      </c>
      <c r="X392">
        <f ca="1">IF($E391="","",IF($F392="",X391,IF(AND($M392=1,X$9&gt;$B$9),"",IF(AND($M392=1,X$9&lt;=$B$9),LOOKUP(X$9,$A$12:$A$111,$B$12:$B$111),IF(AND($H392=-1,Y$9=$R391),"",IF($H392=-1,Y391,IF(AND($H392=1,W$9=$R391),$J392,IF($H392=1,X391,""))))))))</f>
        <v>7</v>
      </c>
      <c r="Y392">
        <f ca="1">IF($E391="","",IF($F392="",Y391,IF(AND($M392=1,Y$9&gt;$B$9),"",IF(AND($M392=1,Y$9&lt;=$B$9),LOOKUP(Y$9,$A$12:$A$111,$B$12:$B$111),IF(AND($H392=-1,Z$9=$R391),"",IF($H392=-1,Z391,IF(AND($H392=1,X$9=$R391),$J392,IF($H392=1,Y391,""))))))))</f>
        <v>8</v>
      </c>
      <c r="Z392">
        <f ca="1">IF($E391="","",IF($F392="",Z391,IF(AND($M392=1,Z$9&gt;$B$9),"",IF(AND($M392=1,Z$9&lt;=$B$9),LOOKUP(Z$9,$A$12:$A$111,$B$12:$B$111),IF(AND($H392=-1,AA$9=$R391),"",IF($H392=-1,AA391,IF(AND($H392=1,Y$9=$R391),$J392,IF($H392=1,Z391,""))))))))</f>
        <v>10</v>
      </c>
      <c r="AA392" t="str">
        <f ca="1">IF($E391="","",IF($F392="",AA391,IF(AND($M392=1,AA$9&gt;$B$9),"",IF(AND($M392=1,AA$9&lt;=$B$9),LOOKUP(AA$9,$A$12:$A$111,$B$12:$B$111),IF(AND($H392=-1,AB$9=$R391),"",IF($H392=-1,AB391,IF(AND($H392=1,Z$9=$R391),$J392,IF($H392=1,AA391,""))))))))</f>
        <v/>
      </c>
      <c r="AB392" t="str">
        <f ca="1">IF($E391="","",IF($F392="",AB391,IF(AND($M392=1,AB$9&gt;$B$9),"",IF(AND($M392=1,AB$9&lt;=$B$9),LOOKUP(AB$9,$A$12:$A$111,$B$12:$B$111),IF(AND($H392=-1,AC$9=$R391),"",IF($H392=-1,AC391,IF(AND($H392=1,AA$9=$R391),$J392,IF($H392=1,AB391,""))))))))</f>
        <v/>
      </c>
      <c r="AC392" t="str">
        <f ca="1">IF($E391="","",IF($F392="",AC391,IF(AND($M392=1,AC$9&gt;$B$9),"",IF(AND($M392=1,AC$9&lt;=$B$9),LOOKUP(AC$9,$A$12:$A$111,$B$12:$B$111),IF(AND($H392=-1,AD$9=$R391),"",IF($H392=-1,AD391,IF(AND($H392=1,AB$9=$R391),$J392,IF($H392=1,AC391,""))))))))</f>
        <v/>
      </c>
      <c r="AD392" t="str">
        <f ca="1">IF($E391="","",IF($F392="",AD391,IF(AND($M392=1,AD$9&gt;$B$9),"",IF(AND($M392=1,AD$9&lt;=$B$9),LOOKUP(AD$9,$A$12:$A$111,$B$12:$B$111),IF(AND($H392=-1,AE$9=$R391),"",IF($H392=-1,AE391,IF(AND($H392=1,AC$9=$R391),$J392,IF($H392=1,AD391,""))))))))</f>
        <v/>
      </c>
      <c r="AE392" t="str">
        <f ca="1">IF($E391="","",IF($F392="",AE391,IF(AND($M392=1,AE$9&gt;$B$9),"",IF(AND($M392=1,AE$9&lt;=$B$9),LOOKUP(AE$9,$A$12:$A$111,$B$12:$B$111),IF(AND($H392=-1,AF$9=$R391),"",IF($H392=-1,AF391,IF(AND($H392=1,AD$9=$R391),$J392,IF($H392=1,AE391,""))))))))</f>
        <v/>
      </c>
      <c r="AF392" t="str">
        <f ca="1">IF($E391="","",IF($F392="",AF391,IF(AND($M392=1,AF$9&gt;$B$9),"",IF(AND($M392=1,AF$9&lt;=$B$9),LOOKUP(AF$9,$A$12:$A$111,$B$12:$B$111),IF(AND($H392=-1,AG$9=$R391),"",IF($H392=-1,AG391,IF(AND($H392=1,AE$9=$R391),$J392,IF($H392=1,AF391,""))))))))</f>
        <v/>
      </c>
      <c r="AG392" t="str">
        <f ca="1">IF($E391="","",IF($F392="",AG391,IF(AND($M392=1,AG$9&gt;$B$9),"",IF(AND($M392=1,AG$9&lt;=$B$9),LOOKUP(AG$9,$A$12:$A$111,$B$12:$B$111),IF(AND($H392=-1,AH$9=$R391),"",IF($H392=-1,AH391,IF(AND($H392=1,AF$9=$R391),$J392,IF($H392=1,AG391,""))))))))</f>
        <v/>
      </c>
      <c r="AH392" t="str">
        <f ca="1">IF($E391="","",IF($F392="",AH391,IF(AND($M392=1,AH$9&gt;$B$9),"",IF(AND($M392=1,AH$9&lt;=$B$9),LOOKUP(AH$9,$A$12:$A$111,$B$12:$B$111),IF(AND($H392=-1,AI$9=$R391),"",IF($H392=-1,AI391,IF(AND($H392=1,AG$9=$R391),$J392,IF($H392=1,AH391,""))))))))</f>
        <v/>
      </c>
      <c r="AI392" t="str">
        <f ca="1">IF($E391="","",IF($F392="",AI391,IF(AND($M392=1,AI$9&gt;$B$9),"",IF(AND($M392=1,AI$9&lt;=$B$9),LOOKUP(AI$9,$A$12:$A$111,$B$12:$B$111),IF(AND($H392=-1,AJ$9=$R391),"",IF($H392=-1,AJ391,IF(AND($H392=1,AH$9=$R391),$J392,IF($H392=1,AI391,""))))))))</f>
        <v/>
      </c>
      <c r="AJ392" t="str">
        <f ca="1">IF($E391="","",IF($F392="",AJ391,IF(AND($M392=1,AJ$9&gt;$B$9),"",IF(AND($M392=1,AJ$9&lt;=$B$9),LOOKUP(AJ$9,$A$12:$A$111,$B$12:$B$111),IF(AND($H392=-1,AK$9=$R391),"",IF($H392=-1,AK391,IF(AND($H392=1,AI$9=$R391),$J392,IF($H392=1,AJ391,""))))))))</f>
        <v/>
      </c>
      <c r="AK392" t="str">
        <f ca="1">IF($E391="","",IF($F392="",AK391,IF(AND($M392=1,AK$9&gt;$B$9),"",IF(AND($M392=1,AK$9&lt;=$B$9),LOOKUP(AK$9,$A$12:$A$111,$B$12:$B$111),IF(AND($H392=-1,AL$9=$R391),"",IF($H392=-1,AL391,IF(AND($H392=1,AJ$9=$R391),$J392,IF($H392=1,AK391,""))))))))</f>
        <v/>
      </c>
      <c r="AL392" t="str">
        <f ca="1">IF($E391="","",IF($F392="",AL391,IF(AND($M392=1,AL$9&gt;$B$9),"",IF(AND($M392=1,AL$9&lt;=$B$9),LOOKUP(AL$9,$A$12:$A$111,$B$12:$B$111),IF(AND($H392=-1,AM$9=$R391),"",IF($H392=-1,AM391,IF(AND($H392=1,AK$9=$R391),$J392,IF($H392=1,AL391,""))))))))</f>
        <v/>
      </c>
      <c r="AM392" t="str">
        <f ca="1">IF($E391="","",IF($F392="",AM391,IF(AND($M392=1,AM$9&gt;$B$9),"",IF(AND($M392=1,AM$9&lt;=$B$9),LOOKUP(AM$9,$A$12:$A$111,$B$12:$B$111),IF(AND($H392=-1,AN$9=$R391),"",IF($H392=-1,AN391,IF(AND($H392=1,AL$9=$R391),$J392,IF($H392=1,AM391,""))))))))</f>
        <v/>
      </c>
      <c r="AN392" t="str">
        <f ca="1">IF($E391="","",IF($F392="",AN391,IF(AND($M392=1,AN$9&gt;$B$9),"",IF(AND($M392=1,AN$9&lt;=$B$9),LOOKUP(AN$9,$A$12:$A$111,$B$12:$B$111),IF(AND($H392=-1,AO$9=$R391),"",IF($H392=-1,AO391,IF(AND($H392=1,AM$9=$R391),$J392,IF($H392=1,AN391,""))))))))</f>
        <v/>
      </c>
      <c r="AO392" t="str">
        <f ca="1">IF($E391="","",IF($F392="",AO391,IF(AND($M392=1,AO$9&gt;$B$9),"",IF(AND($M392=1,AO$9&lt;=$B$9),LOOKUP(AO$9,$A$12:$A$111,$B$12:$B$111),IF(AND($H392=-1,AP$9=$R391),"",IF($H392=-1,AP391,IF(AND($H392=1,AN$9=$R391),$J392,IF($H392=1,AO391,""))))))))</f>
        <v/>
      </c>
      <c r="AP392" t="str">
        <f ca="1">IF($E391="","",IF($F392="",AP391,IF(AND($M392=1,AP$9&gt;$B$9),"",IF(AND($M392=1,AP$9&lt;=$B$9),LOOKUP(AP$9,$A$12:$A$111,$B$12:$B$111),IF(AND($H392=-1,AQ$9=$R391),"",IF($H392=-1,AQ391,IF(AND($H392=1,AO$9=$R391),$J392,IF($H392=1,AP391,""))))))))</f>
        <v/>
      </c>
      <c r="AQ392" t="str">
        <f ca="1">IF($E391="","",IF($F392="",AQ391,IF(AND($M392=1,AQ$9&gt;$B$9),"",IF(AND($M392=1,AQ$9&lt;=$B$9),LOOKUP(AQ$9,$A$12:$A$111,$B$12:$B$111),IF(AND($H392=-1,AR$9=$R391),"",IF($H392=-1,AR391,IF(AND($H392=1,AP$9=$R391),$J392,IF($H392=1,AQ391,""))))))))</f>
        <v/>
      </c>
      <c r="AR392" t="str">
        <f ca="1">IF($E391="","",IF($F392="",AR391,IF(AND($M392=1,AR$9&gt;$B$9),"",IF(AND($M392=1,AR$9&lt;=$B$9),LOOKUP(AR$9,$A$12:$A$111,$B$12:$B$111),IF(AND($H392=-1,AS$9=$R391),"",IF($H392=-1,AS391,IF(AND($H392=1,AQ$9=$R391),$J392,IF($H392=1,AR391,""))))))))</f>
        <v/>
      </c>
      <c r="AS392" t="str">
        <f ca="1">IF($E391="","",IF($F392="",AS391,IF(AND($M392=1,AS$9&gt;$B$9),"",IF(AND($M392=1,AS$9&lt;=$B$9),LOOKUP(AS$9,$A$12:$A$111,$B$12:$B$111),IF(AND($H392=-1,AT$9=$R391),"",IF($H392=-1,AT391,IF(AND($H392=1,AR$9=$R391),$J392,IF($H392=1,AS391,""))))))))</f>
        <v/>
      </c>
      <c r="AT392" t="str">
        <f ca="1">IF($E391="","",IF($F392="",AT391,IF(AND($M392=1,AT$9&gt;$B$9),"",IF(AND($M392=1,AT$9&lt;=$B$9),LOOKUP(AT$9,$A$12:$A$111,$B$12:$B$111),IF(AND($H392=-1,AU$9=$R391),"",IF($H392=-1,AU391,IF(AND($H392=1,AS$9=$R391),$J392,IF($H392=1,AT391,""))))))))</f>
        <v/>
      </c>
      <c r="AU392" t="str">
        <f ca="1">IF($E391="","",IF($F392="",AU391,IF(AND($M392=1,AU$9&gt;$B$9),"",IF(AND($M392=1,AU$9&lt;=$B$9),LOOKUP(AU$9,$A$12:$A$111,$B$12:$B$111),IF(AND($H392=-1,AV$9=$R391),"",IF($H392=-1,AV391,IF(AND($H392=1,AT$9=$R391),$J392,IF($H392=1,AU391,""))))))))</f>
        <v/>
      </c>
      <c r="AV392" t="str">
        <f ca="1">IF($E391="","",IF($F392="",AV391,IF(AND($M392=1,AV$9&gt;$B$9),"",IF(AND($M392=1,AV$9&lt;=$B$9),LOOKUP(AV$9,$A$12:$A$111,$B$12:$B$111),IF(AND($H392=-1,AW$9=$R391),"",IF($H392=-1,AW391,IF(AND($H392=1,AU$9=$R391),$J392,IF($H392=1,AV391,""))))))))</f>
        <v/>
      </c>
      <c r="AW392" t="str">
        <f ca="1">IF($E391="","",IF($F392="",AW391,IF(AND($M392=1,AW$9&gt;$B$9),"",IF(AND($M392=1,AW$9&lt;=$B$9),LOOKUP(AW$9,$A$12:$A$111,$B$12:$B$111),IF(AND($H392=-1,AX$9=$R391),"",IF($H392=-1,AX391,IF(AND($H392=1,AV$9=$R391),$J392,IF($H392=1,AW391,""))))))))</f>
        <v/>
      </c>
      <c r="AX392" t="str">
        <f ca="1">IF($E391="","",IF($F392="",AX391,IF(AND($M392=1,AX$9&gt;$B$9),"",IF(AND($M392=1,AX$9&lt;=$B$9),LOOKUP(AX$9,$A$12:$A$111,$B$12:$B$111),IF(AND($H392=-1,AY$9=$R391),"",IF($H392=-1,AY391,IF(AND($H392=1,AW$9=$R391),$J392,IF($H392=1,AX391,""))))))))</f>
        <v/>
      </c>
      <c r="AY392" t="str">
        <f ca="1">IF($E391="","",IF($F392="",AY391,IF(AND($M392=1,AY$9&gt;$B$9),"",IF(AND($M392=1,AY$9&lt;=$B$9),LOOKUP(AY$9,$A$12:$A$111,$B$12:$B$111),IF(AND($H392=-1,AZ$9=$R391),"",IF($H392=-1,AZ391,IF(AND($H392=1,AX$9=$R391),$J392,IF($H392=1,AY391,""))))))))</f>
        <v/>
      </c>
      <c r="AZ392" t="str">
        <f ca="1">IF($E391="","",IF($F392="",AZ391,IF(AND($M392=1,AZ$9&gt;$B$9),"",IF(AND($M392=1,AZ$9&lt;=$B$9),LOOKUP(AZ$9,$A$12:$A$111,$B$12:$B$111),IF(AND($H392=-1,BA$9=$R391),"",IF($H392=-1,BA391,IF(AND($H392=1,AY$9=$R391),$J392,IF($H392=1,AZ391,""))))))))</f>
        <v/>
      </c>
      <c r="BA392" t="str">
        <f ca="1">IF($E391="","",IF($F392="",BA391,IF(AND($M392=1,BA$9&gt;$B$9),"",IF(AND($M392=1,BA$9&lt;=$B$9),LOOKUP(BA$9,$A$12:$A$111,$B$12:$B$111),IF(AND($H392=-1,BB$9=$R391),"",IF($H392=-1,BB391,IF(AND($H392=1,AZ$9=$R391),$J392,IF($H392=1,BA391,""))))))))</f>
        <v/>
      </c>
      <c r="BB392" t="str">
        <f ca="1">IF($E391="","",IF($F392="",BB391,IF(AND($M392=1,BB$9&gt;$B$9),"",IF(AND($M392=1,BB$9&lt;=$B$9),LOOKUP(BB$9,$A$12:$A$111,$B$12:$B$111),IF(AND($H392=-1,BC$9=$R391),"",IF($H392=-1,BC391,IF(AND($H392=1,BA$9=$R391),$J392,IF($H392=1,BB391,""))))))))</f>
        <v/>
      </c>
      <c r="BC392" t="str">
        <f ca="1">IF($E391="","",IF($F392="",BC391,IF(AND($M392=1,BC$9&gt;$B$9),"",IF(AND($M392=1,BC$9&lt;=$B$9),LOOKUP(BC$9,$A$12:$A$111,$B$12:$B$111),IF(AND($H392=-1,BD$9=$R391),"",IF($H392=-1,BD391,IF(AND($H392=1,BB$9=$R391),$J392,IF($H392=1,BC391,""))))))))</f>
        <v/>
      </c>
      <c r="BD392" t="str">
        <f ca="1">IF($E391="","",IF($F392="",BD391,IF(AND($M392=1,BD$9&gt;$B$9),"",IF(AND($M392=1,BD$9&lt;=$B$9),LOOKUP(BD$9,$A$12:$A$111,$B$12:$B$111),IF(AND($H392=-1,BE$9=$R391),"",IF($H392=-1,BE391,IF(AND($H392=1,BC$9=$R391),$J392,IF($H392=1,BD391,""))))))))</f>
        <v/>
      </c>
      <c r="BE392" t="str">
        <f ca="1">IF($E391="","",IF($F392="",BE391,IF(AND($M392=1,BE$9&gt;$B$9),"",IF(AND($M392=1,BE$9&lt;=$B$9),LOOKUP(BE$9,$A$12:$A$111,$B$12:$B$111),IF(AND($H392=-1,BF$9=$R391),"",IF($H392=-1,BF391,IF(AND($H392=1,BD$9=$R391),$J392,IF($H392=1,BE391,""))))))))</f>
        <v/>
      </c>
      <c r="BF392" t="str">
        <f ca="1">IF($E391="","",IF($F392="",BF391,IF(AND($M392=1,BF$9&gt;$B$9),"",IF(AND($M392=1,BF$9&lt;=$B$9),LOOKUP(BF$9,$A$12:$A$111,$B$12:$B$111),IF(AND($H392=-1,BG$9=$R391),"",IF($H392=-1,BG391,IF(AND($H392=1,BE$9=$R391),$J392,IF($H392=1,BF391,""))))))))</f>
        <v/>
      </c>
      <c r="BG392" t="str">
        <f ca="1">IF($E391="","",IF($F392="",BG391,IF(AND($M392=1,BG$9&gt;$B$9),"",IF(AND($M392=1,BG$9&lt;=$B$9),LOOKUP(BG$9,$A$12:$A$111,$B$12:$B$111),IF(AND($H392=-1,BH$9=$R391),"",IF($H392=-1,BH391,IF(AND($H392=1,BF$9=$R391),$J392,IF($H392=1,BG391,""))))))))</f>
        <v/>
      </c>
      <c r="BH392" t="str">
        <f ca="1">IF($E391="","",IF($F392="",BH391,IF(AND($M392=1,BH$9&gt;$B$9),"",IF(AND($M392=1,BH$9&lt;=$B$9),LOOKUP(BH$9,$A$12:$A$111,$B$12:$B$111),IF(AND($H392=-1,BI$9=$R391),"",IF($H392=-1,BI391,IF(AND($H392=1,BG$9=$R391),$J392,IF($H392=1,BH391,""))))))))</f>
        <v/>
      </c>
      <c r="BI392" t="str">
        <f ca="1">IF($E391="","",IF($F392="",BI391,IF(AND($M392=1,BI$9&gt;$B$9),"",IF(AND($M392=1,BI$9&lt;=$B$9),LOOKUP(BI$9,$A$12:$A$111,$B$12:$B$111),IF(AND($H392=-1,BJ$9=$R391),"",IF($H392=-1,BJ391,IF(AND($H392=1,BH$9=$R391),$J392,IF($H392=1,BI391,""))))))))</f>
        <v/>
      </c>
      <c r="BJ392" t="str">
        <f ca="1">IF($E391="","",IF($F392="",BJ391,IF(AND($M392=1,BJ$9&gt;$B$9),"",IF(AND($M392=1,BJ$9&lt;=$B$9),LOOKUP(BJ$9,$A$12:$A$111,$B$12:$B$111),IF(AND($H392=-1,BK$9=$R391),"",IF($H392=-1,BK391,IF(AND($H392=1,BI$9=$R391),$J392,IF($H392=1,BJ391,""))))))))</f>
        <v/>
      </c>
      <c r="BK392" t="str">
        <f ca="1">IF($E391="","",IF($F392="",BK391,IF(AND($M392=1,BK$9&gt;$B$9),"",IF(AND($M392=1,BK$9&lt;=$B$9),LOOKUP(BK$9,$A$12:$A$111,$B$12:$B$111),IF(AND($H392=-1,BL$9=$R391),"",IF($H392=-1,BL391,IF(AND($H392=1,BJ$9=$R391),$J392,IF($H392=1,BK391,""))))))))</f>
        <v/>
      </c>
      <c r="BL392" t="str">
        <f ca="1">IF($E391="","",IF($F392="",BL391,IF(AND($M392=1,BL$9&gt;$B$9),"",IF(AND($M392=1,BL$9&lt;=$B$9),LOOKUP(BL$9,$A$12:$A$111,$B$12:$B$111),IF(AND($H392=-1,BM$9=$R391),"",IF($H392=-1,BM391,IF(AND($H392=1,BK$9=$R391),$J392,IF($H392=1,BL391,""))))))))</f>
        <v/>
      </c>
      <c r="BM392" t="str">
        <f ca="1">IF($E391="","",IF($F392="",BM391,IF(AND($M392=1,BM$9&gt;$B$9),"",IF(AND($M392=1,BM$9&lt;=$B$9),LOOKUP(BM$9,$A$12:$A$111,$B$12:$B$111),IF(AND($H392=-1,BN$9=$R391),"",IF($H392=-1,BN391,IF(AND($H392=1,BL$9=$R391),$J392,IF($H392=1,BM391,""))))))))</f>
        <v/>
      </c>
      <c r="BN392" t="str">
        <f ca="1">IF($E391="","",IF($F392="",BN391,IF(AND($M392=1,BN$9&gt;$B$9),"",IF(AND($M392=1,BN$9&lt;=$B$9),LOOKUP(BN$9,$A$12:$A$111,$B$12:$B$111),IF(AND($H392=-1,BO$9=$R391),"",IF($H392=-1,BO391,IF(AND($H392=1,BM$9=$R391),$J392,IF($H392=1,BN391,""))))))))</f>
        <v/>
      </c>
      <c r="BO392" t="str">
        <f ca="1">IF($E391="","",IF($F392="",BO391,IF(AND($M392=1,BO$9&gt;$B$9),"",IF(AND($M392=1,BO$9&lt;=$B$9),LOOKUP(BO$9,$A$12:$A$111,$B$12:$B$111),IF(AND($H392=-1,BP$9=$R391),"",IF($H392=-1,BP391,IF(AND($H392=1,BN$9=$R391),$J392,IF($H392=1,BO391,""))))))))</f>
        <v/>
      </c>
      <c r="BP392">
        <f ca="1">IF($E391="","",IF($F392="",BP391,IF(AND($M392=1,BP$9&gt;$B$9),"",IF(AND($M392=1,BP$9&lt;=$B$9),LOOKUP(BP$9,$A$12:$A$111,$B$12:$B$111),IF(AND($H392=-1,BQ$9=$R391),"",IF($H392=-1,BQ391,IF(AND($H392=1,BO$9=$R391),$J392,IF($H392=1,BP391,""))))))))</f>
        <v>0</v>
      </c>
    </row>
    <row r="393" spans="4:68" x14ac:dyDescent="0.25">
      <c r="D393" s="4">
        <v>383</v>
      </c>
      <c r="E393" s="1">
        <f t="shared" ca="1" si="48"/>
        <v>2</v>
      </c>
      <c r="F393" t="str">
        <f ca="1">IF(E392="","",IF(AND(B$3="Last",G392="Zero"),F392,IF(B$3="Last",G392,IF(AND(B$3="2nd last",G391="Zero"),F392,IF(B$3="2nd last",G391,IF(AND(B$3="Opposite",G392="Zero"),F392,IF(AND(B$3="Opposite",G392="Red"),"Black",IF(AND(B$3="Opposite",G392="Black"),"Red",IF(AND(B$3="Opposite",G392="Odd"),"Even",IF(AND(B$3="Opposite",G392="Even"),"Odd",IF(AND(B$3="Opposite",G392="High"),"Low",IF(AND(B$3="Opposite",G392="Low"),"High",IF(COUNTIF(Refs!$E$5:$I$6,B$3)=1,RevLab!B$3,"")))))))))))))</f>
        <v>Black</v>
      </c>
      <c r="G393" t="str">
        <f ca="1">IF(E393="","",IF(B$2="Red/Black",LOOKUP(E393,Refs!D:D,Refs!F:F),IF(B$2="High/Low",LOOKUP(E393,Refs!D:D,Refs!H:H),IF(B$2="Odd/Even",LOOKUP(E393,Refs!D:D,Refs!J:J),""))))</f>
        <v>Black</v>
      </c>
      <c r="H393">
        <f t="shared" ca="1" si="49"/>
        <v>1</v>
      </c>
      <c r="I393">
        <f ca="1">IF(E392="","",IF(F393="","",IF(AND(R392&gt;1,P392+Q392&gt;=$B$4),$B$4,IF(R392=1,P392,P392+Q392))))</f>
        <v>12</v>
      </c>
      <c r="J393">
        <f t="shared" ca="1" si="50"/>
        <v>12</v>
      </c>
      <c r="K393">
        <f t="shared" ca="1" si="52"/>
        <v>-433</v>
      </c>
      <c r="L393">
        <f t="shared" ca="1" si="53"/>
        <v>86</v>
      </c>
      <c r="M393">
        <f t="shared" ca="1" si="51"/>
        <v>0</v>
      </c>
      <c r="P393">
        <f t="shared" ca="1" si="45"/>
        <v>2</v>
      </c>
      <c r="Q393">
        <f t="shared" ca="1" si="46"/>
        <v>12</v>
      </c>
      <c r="R393" s="2">
        <f t="shared" ca="1" si="47"/>
        <v>9</v>
      </c>
      <c r="S393" s="4">
        <f ca="1">IF(E392="","",IF($F393="",S392,IF($M393=1,LOOKUP(S$9,$A$12:$A$111,$B$12:$B$111),IF(AND($H393=-1,T$9=$R392),"",IF($H393=-1,T392,IF($H393=1,S392))))))</f>
        <v>2</v>
      </c>
      <c r="T393">
        <f ca="1">IF($E392="","",IF($F393="",T392,IF(AND($M393=1,T$9&gt;$B$9),"",IF(AND($M393=1,T$9&lt;=$B$9),LOOKUP(T$9,$A$12:$A$111,$B$12:$B$111),IF(AND($H393=-1,U$9=$R392),"",IF($H393=-1,U392,IF(AND($H393=1,S$9=$R392),$J393,IF($H393=1,T392,""))))))))</f>
        <v>3</v>
      </c>
      <c r="U393">
        <f ca="1">IF($E392="","",IF($F393="",U392,IF(AND($M393=1,U$9&gt;$B$9),"",IF(AND($M393=1,U$9&lt;=$B$9),LOOKUP(U$9,$A$12:$A$111,$B$12:$B$111),IF(AND($H393=-1,V$9=$R392),"",IF($H393=-1,V392,IF(AND($H393=1,T$9=$R392),$J393,IF($H393=1,U392,""))))))))</f>
        <v>4</v>
      </c>
      <c r="V393">
        <f ca="1">IF($E392="","",IF($F393="",V392,IF(AND($M393=1,V$9&gt;$B$9),"",IF(AND($M393=1,V$9&lt;=$B$9),LOOKUP(V$9,$A$12:$A$111,$B$12:$B$111),IF(AND($H393=-1,W$9=$R392),"",IF($H393=-1,W392,IF(AND($H393=1,U$9=$R392),$J393,IF($H393=1,V392,""))))))))</f>
        <v>5</v>
      </c>
      <c r="W393">
        <f ca="1">IF($E392="","",IF($F393="",W392,IF(AND($M393=1,W$9&gt;$B$9),"",IF(AND($M393=1,W$9&lt;=$B$9),LOOKUP(W$9,$A$12:$A$111,$B$12:$B$111),IF(AND($H393=-1,X$9=$R392),"",IF($H393=-1,X392,IF(AND($H393=1,V$9=$R392),$J393,IF($H393=1,W392,""))))))))</f>
        <v>6</v>
      </c>
      <c r="X393">
        <f ca="1">IF($E392="","",IF($F393="",X392,IF(AND($M393=1,X$9&gt;$B$9),"",IF(AND($M393=1,X$9&lt;=$B$9),LOOKUP(X$9,$A$12:$A$111,$B$12:$B$111),IF(AND($H393=-1,Y$9=$R392),"",IF($H393=-1,Y392,IF(AND($H393=1,W$9=$R392),$J393,IF($H393=1,X392,""))))))))</f>
        <v>7</v>
      </c>
      <c r="Y393">
        <f ca="1">IF($E392="","",IF($F393="",Y392,IF(AND($M393=1,Y$9&gt;$B$9),"",IF(AND($M393=1,Y$9&lt;=$B$9),LOOKUP(Y$9,$A$12:$A$111,$B$12:$B$111),IF(AND($H393=-1,Z$9=$R392),"",IF($H393=-1,Z392,IF(AND($H393=1,X$9=$R392),$J393,IF($H393=1,Y392,""))))))))</f>
        <v>8</v>
      </c>
      <c r="Z393">
        <f ca="1">IF($E392="","",IF($F393="",Z392,IF(AND($M393=1,Z$9&gt;$B$9),"",IF(AND($M393=1,Z$9&lt;=$B$9),LOOKUP(Z$9,$A$12:$A$111,$B$12:$B$111),IF(AND($H393=-1,AA$9=$R392),"",IF($H393=-1,AA392,IF(AND($H393=1,Y$9=$R392),$J393,IF($H393=1,Z392,""))))))))</f>
        <v>10</v>
      </c>
      <c r="AA393">
        <f ca="1">IF($E392="","",IF($F393="",AA392,IF(AND($M393=1,AA$9&gt;$B$9),"",IF(AND($M393=1,AA$9&lt;=$B$9),LOOKUP(AA$9,$A$12:$A$111,$B$12:$B$111),IF(AND($H393=-1,AB$9=$R392),"",IF($H393=-1,AB392,IF(AND($H393=1,Z$9=$R392),$J393,IF($H393=1,AA392,""))))))))</f>
        <v>12</v>
      </c>
      <c r="AB393" t="str">
        <f ca="1">IF($E392="","",IF($F393="",AB392,IF(AND($M393=1,AB$9&gt;$B$9),"",IF(AND($M393=1,AB$9&lt;=$B$9),LOOKUP(AB$9,$A$12:$A$111,$B$12:$B$111),IF(AND($H393=-1,AC$9=$R392),"",IF($H393=-1,AC392,IF(AND($H393=1,AA$9=$R392),$J393,IF($H393=1,AB392,""))))))))</f>
        <v/>
      </c>
      <c r="AC393" t="str">
        <f ca="1">IF($E392="","",IF($F393="",AC392,IF(AND($M393=1,AC$9&gt;$B$9),"",IF(AND($M393=1,AC$9&lt;=$B$9),LOOKUP(AC$9,$A$12:$A$111,$B$12:$B$111),IF(AND($H393=-1,AD$9=$R392),"",IF($H393=-1,AD392,IF(AND($H393=1,AB$9=$R392),$J393,IF($H393=1,AC392,""))))))))</f>
        <v/>
      </c>
      <c r="AD393" t="str">
        <f ca="1">IF($E392="","",IF($F393="",AD392,IF(AND($M393=1,AD$9&gt;$B$9),"",IF(AND($M393=1,AD$9&lt;=$B$9),LOOKUP(AD$9,$A$12:$A$111,$B$12:$B$111),IF(AND($H393=-1,AE$9=$R392),"",IF($H393=-1,AE392,IF(AND($H393=1,AC$9=$R392),$J393,IF($H393=1,AD392,""))))))))</f>
        <v/>
      </c>
      <c r="AE393" t="str">
        <f ca="1">IF($E392="","",IF($F393="",AE392,IF(AND($M393=1,AE$9&gt;$B$9),"",IF(AND($M393=1,AE$9&lt;=$B$9),LOOKUP(AE$9,$A$12:$A$111,$B$12:$B$111),IF(AND($H393=-1,AF$9=$R392),"",IF($H393=-1,AF392,IF(AND($H393=1,AD$9=$R392),$J393,IF($H393=1,AE392,""))))))))</f>
        <v/>
      </c>
      <c r="AF393" t="str">
        <f ca="1">IF($E392="","",IF($F393="",AF392,IF(AND($M393=1,AF$9&gt;$B$9),"",IF(AND($M393=1,AF$9&lt;=$B$9),LOOKUP(AF$9,$A$12:$A$111,$B$12:$B$111),IF(AND($H393=-1,AG$9=$R392),"",IF($H393=-1,AG392,IF(AND($H393=1,AE$9=$R392),$J393,IF($H393=1,AF392,""))))))))</f>
        <v/>
      </c>
      <c r="AG393" t="str">
        <f ca="1">IF($E392="","",IF($F393="",AG392,IF(AND($M393=1,AG$9&gt;$B$9),"",IF(AND($M393=1,AG$9&lt;=$B$9),LOOKUP(AG$9,$A$12:$A$111,$B$12:$B$111),IF(AND($H393=-1,AH$9=$R392),"",IF($H393=-1,AH392,IF(AND($H393=1,AF$9=$R392),$J393,IF($H393=1,AG392,""))))))))</f>
        <v/>
      </c>
      <c r="AH393" t="str">
        <f ca="1">IF($E392="","",IF($F393="",AH392,IF(AND($M393=1,AH$9&gt;$B$9),"",IF(AND($M393=1,AH$9&lt;=$B$9),LOOKUP(AH$9,$A$12:$A$111,$B$12:$B$111),IF(AND($H393=-1,AI$9=$R392),"",IF($H393=-1,AI392,IF(AND($H393=1,AG$9=$R392),$J393,IF($H393=1,AH392,""))))))))</f>
        <v/>
      </c>
      <c r="AI393" t="str">
        <f ca="1">IF($E392="","",IF($F393="",AI392,IF(AND($M393=1,AI$9&gt;$B$9),"",IF(AND($M393=1,AI$9&lt;=$B$9),LOOKUP(AI$9,$A$12:$A$111,$B$12:$B$111),IF(AND($H393=-1,AJ$9=$R392),"",IF($H393=-1,AJ392,IF(AND($H393=1,AH$9=$R392),$J393,IF($H393=1,AI392,""))))))))</f>
        <v/>
      </c>
      <c r="AJ393" t="str">
        <f ca="1">IF($E392="","",IF($F393="",AJ392,IF(AND($M393=1,AJ$9&gt;$B$9),"",IF(AND($M393=1,AJ$9&lt;=$B$9),LOOKUP(AJ$9,$A$12:$A$111,$B$12:$B$111),IF(AND($H393=-1,AK$9=$R392),"",IF($H393=-1,AK392,IF(AND($H393=1,AI$9=$R392),$J393,IF($H393=1,AJ392,""))))))))</f>
        <v/>
      </c>
      <c r="AK393" t="str">
        <f ca="1">IF($E392="","",IF($F393="",AK392,IF(AND($M393=1,AK$9&gt;$B$9),"",IF(AND($M393=1,AK$9&lt;=$B$9),LOOKUP(AK$9,$A$12:$A$111,$B$12:$B$111),IF(AND($H393=-1,AL$9=$R392),"",IF($H393=-1,AL392,IF(AND($H393=1,AJ$9=$R392),$J393,IF($H393=1,AK392,""))))))))</f>
        <v/>
      </c>
      <c r="AL393" t="str">
        <f ca="1">IF($E392="","",IF($F393="",AL392,IF(AND($M393=1,AL$9&gt;$B$9),"",IF(AND($M393=1,AL$9&lt;=$B$9),LOOKUP(AL$9,$A$12:$A$111,$B$12:$B$111),IF(AND($H393=-1,AM$9=$R392),"",IF($H393=-1,AM392,IF(AND($H393=1,AK$9=$R392),$J393,IF($H393=1,AL392,""))))))))</f>
        <v/>
      </c>
      <c r="AM393" t="str">
        <f ca="1">IF($E392="","",IF($F393="",AM392,IF(AND($M393=1,AM$9&gt;$B$9),"",IF(AND($M393=1,AM$9&lt;=$B$9),LOOKUP(AM$9,$A$12:$A$111,$B$12:$B$111),IF(AND($H393=-1,AN$9=$R392),"",IF($H393=-1,AN392,IF(AND($H393=1,AL$9=$R392),$J393,IF($H393=1,AM392,""))))))))</f>
        <v/>
      </c>
      <c r="AN393" t="str">
        <f ca="1">IF($E392="","",IF($F393="",AN392,IF(AND($M393=1,AN$9&gt;$B$9),"",IF(AND($M393=1,AN$9&lt;=$B$9),LOOKUP(AN$9,$A$12:$A$111,$B$12:$B$111),IF(AND($H393=-1,AO$9=$R392),"",IF($H393=-1,AO392,IF(AND($H393=1,AM$9=$R392),$J393,IF($H393=1,AN392,""))))))))</f>
        <v/>
      </c>
      <c r="AO393" t="str">
        <f ca="1">IF($E392="","",IF($F393="",AO392,IF(AND($M393=1,AO$9&gt;$B$9),"",IF(AND($M393=1,AO$9&lt;=$B$9),LOOKUP(AO$9,$A$12:$A$111,$B$12:$B$111),IF(AND($H393=-1,AP$9=$R392),"",IF($H393=-1,AP392,IF(AND($H393=1,AN$9=$R392),$J393,IF($H393=1,AO392,""))))))))</f>
        <v/>
      </c>
      <c r="AP393" t="str">
        <f ca="1">IF($E392="","",IF($F393="",AP392,IF(AND($M393=1,AP$9&gt;$B$9),"",IF(AND($M393=1,AP$9&lt;=$B$9),LOOKUP(AP$9,$A$12:$A$111,$B$12:$B$111),IF(AND($H393=-1,AQ$9=$R392),"",IF($H393=-1,AQ392,IF(AND($H393=1,AO$9=$R392),$J393,IF($H393=1,AP392,""))))))))</f>
        <v/>
      </c>
      <c r="AQ393" t="str">
        <f ca="1">IF($E392="","",IF($F393="",AQ392,IF(AND($M393=1,AQ$9&gt;$B$9),"",IF(AND($M393=1,AQ$9&lt;=$B$9),LOOKUP(AQ$9,$A$12:$A$111,$B$12:$B$111),IF(AND($H393=-1,AR$9=$R392),"",IF($H393=-1,AR392,IF(AND($H393=1,AP$9=$R392),$J393,IF($H393=1,AQ392,""))))))))</f>
        <v/>
      </c>
      <c r="AR393" t="str">
        <f ca="1">IF($E392="","",IF($F393="",AR392,IF(AND($M393=1,AR$9&gt;$B$9),"",IF(AND($M393=1,AR$9&lt;=$B$9),LOOKUP(AR$9,$A$12:$A$111,$B$12:$B$111),IF(AND($H393=-1,AS$9=$R392),"",IF($H393=-1,AS392,IF(AND($H393=1,AQ$9=$R392),$J393,IF($H393=1,AR392,""))))))))</f>
        <v/>
      </c>
      <c r="AS393" t="str">
        <f ca="1">IF($E392="","",IF($F393="",AS392,IF(AND($M393=1,AS$9&gt;$B$9),"",IF(AND($M393=1,AS$9&lt;=$B$9),LOOKUP(AS$9,$A$12:$A$111,$B$12:$B$111),IF(AND($H393=-1,AT$9=$R392),"",IF($H393=-1,AT392,IF(AND($H393=1,AR$9=$R392),$J393,IF($H393=1,AS392,""))))))))</f>
        <v/>
      </c>
      <c r="AT393" t="str">
        <f ca="1">IF($E392="","",IF($F393="",AT392,IF(AND($M393=1,AT$9&gt;$B$9),"",IF(AND($M393=1,AT$9&lt;=$B$9),LOOKUP(AT$9,$A$12:$A$111,$B$12:$B$111),IF(AND($H393=-1,AU$9=$R392),"",IF($H393=-1,AU392,IF(AND($H393=1,AS$9=$R392),$J393,IF($H393=1,AT392,""))))))))</f>
        <v/>
      </c>
      <c r="AU393" t="str">
        <f ca="1">IF($E392="","",IF($F393="",AU392,IF(AND($M393=1,AU$9&gt;$B$9),"",IF(AND($M393=1,AU$9&lt;=$B$9),LOOKUP(AU$9,$A$12:$A$111,$B$12:$B$111),IF(AND($H393=-1,AV$9=$R392),"",IF($H393=-1,AV392,IF(AND($H393=1,AT$9=$R392),$J393,IF($H393=1,AU392,""))))))))</f>
        <v/>
      </c>
      <c r="AV393" t="str">
        <f ca="1">IF($E392="","",IF($F393="",AV392,IF(AND($M393=1,AV$9&gt;$B$9),"",IF(AND($M393=1,AV$9&lt;=$B$9),LOOKUP(AV$9,$A$12:$A$111,$B$12:$B$111),IF(AND($H393=-1,AW$9=$R392),"",IF($H393=-1,AW392,IF(AND($H393=1,AU$9=$R392),$J393,IF($H393=1,AV392,""))))))))</f>
        <v/>
      </c>
      <c r="AW393" t="str">
        <f ca="1">IF($E392="","",IF($F393="",AW392,IF(AND($M393=1,AW$9&gt;$B$9),"",IF(AND($M393=1,AW$9&lt;=$B$9),LOOKUP(AW$9,$A$12:$A$111,$B$12:$B$111),IF(AND($H393=-1,AX$9=$R392),"",IF($H393=-1,AX392,IF(AND($H393=1,AV$9=$R392),$J393,IF($H393=1,AW392,""))))))))</f>
        <v/>
      </c>
      <c r="AX393" t="str">
        <f ca="1">IF($E392="","",IF($F393="",AX392,IF(AND($M393=1,AX$9&gt;$B$9),"",IF(AND($M393=1,AX$9&lt;=$B$9),LOOKUP(AX$9,$A$12:$A$111,$B$12:$B$111),IF(AND($H393=-1,AY$9=$R392),"",IF($H393=-1,AY392,IF(AND($H393=1,AW$9=$R392),$J393,IF($H393=1,AX392,""))))))))</f>
        <v/>
      </c>
      <c r="AY393" t="str">
        <f ca="1">IF($E392="","",IF($F393="",AY392,IF(AND($M393=1,AY$9&gt;$B$9),"",IF(AND($M393=1,AY$9&lt;=$B$9),LOOKUP(AY$9,$A$12:$A$111,$B$12:$B$111),IF(AND($H393=-1,AZ$9=$R392),"",IF($H393=-1,AZ392,IF(AND($H393=1,AX$9=$R392),$J393,IF($H393=1,AY392,""))))))))</f>
        <v/>
      </c>
      <c r="AZ393" t="str">
        <f ca="1">IF($E392="","",IF($F393="",AZ392,IF(AND($M393=1,AZ$9&gt;$B$9),"",IF(AND($M393=1,AZ$9&lt;=$B$9),LOOKUP(AZ$9,$A$12:$A$111,$B$12:$B$111),IF(AND($H393=-1,BA$9=$R392),"",IF($H393=-1,BA392,IF(AND($H393=1,AY$9=$R392),$J393,IF($H393=1,AZ392,""))))))))</f>
        <v/>
      </c>
      <c r="BA393" t="str">
        <f ca="1">IF($E392="","",IF($F393="",BA392,IF(AND($M393=1,BA$9&gt;$B$9),"",IF(AND($M393=1,BA$9&lt;=$B$9),LOOKUP(BA$9,$A$12:$A$111,$B$12:$B$111),IF(AND($H393=-1,BB$9=$R392),"",IF($H393=-1,BB392,IF(AND($H393=1,AZ$9=$R392),$J393,IF($H393=1,BA392,""))))))))</f>
        <v/>
      </c>
      <c r="BB393" t="str">
        <f ca="1">IF($E392="","",IF($F393="",BB392,IF(AND($M393=1,BB$9&gt;$B$9),"",IF(AND($M393=1,BB$9&lt;=$B$9),LOOKUP(BB$9,$A$12:$A$111,$B$12:$B$111),IF(AND($H393=-1,BC$9=$R392),"",IF($H393=-1,BC392,IF(AND($H393=1,BA$9=$R392),$J393,IF($H393=1,BB392,""))))))))</f>
        <v/>
      </c>
      <c r="BC393" t="str">
        <f ca="1">IF($E392="","",IF($F393="",BC392,IF(AND($M393=1,BC$9&gt;$B$9),"",IF(AND($M393=1,BC$9&lt;=$B$9),LOOKUP(BC$9,$A$12:$A$111,$B$12:$B$111),IF(AND($H393=-1,BD$9=$R392),"",IF($H393=-1,BD392,IF(AND($H393=1,BB$9=$R392),$J393,IF($H393=1,BC392,""))))))))</f>
        <v/>
      </c>
      <c r="BD393" t="str">
        <f ca="1">IF($E392="","",IF($F393="",BD392,IF(AND($M393=1,BD$9&gt;$B$9),"",IF(AND($M393=1,BD$9&lt;=$B$9),LOOKUP(BD$9,$A$12:$A$111,$B$12:$B$111),IF(AND($H393=-1,BE$9=$R392),"",IF($H393=-1,BE392,IF(AND($H393=1,BC$9=$R392),$J393,IF($H393=1,BD392,""))))))))</f>
        <v/>
      </c>
      <c r="BE393" t="str">
        <f ca="1">IF($E392="","",IF($F393="",BE392,IF(AND($M393=1,BE$9&gt;$B$9),"",IF(AND($M393=1,BE$9&lt;=$B$9),LOOKUP(BE$9,$A$12:$A$111,$B$12:$B$111),IF(AND($H393=-1,BF$9=$R392),"",IF($H393=-1,BF392,IF(AND($H393=1,BD$9=$R392),$J393,IF($H393=1,BE392,""))))))))</f>
        <v/>
      </c>
      <c r="BF393" t="str">
        <f ca="1">IF($E392="","",IF($F393="",BF392,IF(AND($M393=1,BF$9&gt;$B$9),"",IF(AND($M393=1,BF$9&lt;=$B$9),LOOKUP(BF$9,$A$12:$A$111,$B$12:$B$111),IF(AND($H393=-1,BG$9=$R392),"",IF($H393=-1,BG392,IF(AND($H393=1,BE$9=$R392),$J393,IF($H393=1,BF392,""))))))))</f>
        <v/>
      </c>
      <c r="BG393" t="str">
        <f ca="1">IF($E392="","",IF($F393="",BG392,IF(AND($M393=1,BG$9&gt;$B$9),"",IF(AND($M393=1,BG$9&lt;=$B$9),LOOKUP(BG$9,$A$12:$A$111,$B$12:$B$111),IF(AND($H393=-1,BH$9=$R392),"",IF($H393=-1,BH392,IF(AND($H393=1,BF$9=$R392),$J393,IF($H393=1,BG392,""))))))))</f>
        <v/>
      </c>
      <c r="BH393" t="str">
        <f ca="1">IF($E392="","",IF($F393="",BH392,IF(AND($M393=1,BH$9&gt;$B$9),"",IF(AND($M393=1,BH$9&lt;=$B$9),LOOKUP(BH$9,$A$12:$A$111,$B$12:$B$111),IF(AND($H393=-1,BI$9=$R392),"",IF($H393=-1,BI392,IF(AND($H393=1,BG$9=$R392),$J393,IF($H393=1,BH392,""))))))))</f>
        <v/>
      </c>
      <c r="BI393" t="str">
        <f ca="1">IF($E392="","",IF($F393="",BI392,IF(AND($M393=1,BI$9&gt;$B$9),"",IF(AND($M393=1,BI$9&lt;=$B$9),LOOKUP(BI$9,$A$12:$A$111,$B$12:$B$111),IF(AND($H393=-1,BJ$9=$R392),"",IF($H393=-1,BJ392,IF(AND($H393=1,BH$9=$R392),$J393,IF($H393=1,BI392,""))))))))</f>
        <v/>
      </c>
      <c r="BJ393" t="str">
        <f ca="1">IF($E392="","",IF($F393="",BJ392,IF(AND($M393=1,BJ$9&gt;$B$9),"",IF(AND($M393=1,BJ$9&lt;=$B$9),LOOKUP(BJ$9,$A$12:$A$111,$B$12:$B$111),IF(AND($H393=-1,BK$9=$R392),"",IF($H393=-1,BK392,IF(AND($H393=1,BI$9=$R392),$J393,IF($H393=1,BJ392,""))))))))</f>
        <v/>
      </c>
      <c r="BK393" t="str">
        <f ca="1">IF($E392="","",IF($F393="",BK392,IF(AND($M393=1,BK$9&gt;$B$9),"",IF(AND($M393=1,BK$9&lt;=$B$9),LOOKUP(BK$9,$A$12:$A$111,$B$12:$B$111),IF(AND($H393=-1,BL$9=$R392),"",IF($H393=-1,BL392,IF(AND($H393=1,BJ$9=$R392),$J393,IF($H393=1,BK392,""))))))))</f>
        <v/>
      </c>
      <c r="BL393" t="str">
        <f ca="1">IF($E392="","",IF($F393="",BL392,IF(AND($M393=1,BL$9&gt;$B$9),"",IF(AND($M393=1,BL$9&lt;=$B$9),LOOKUP(BL$9,$A$12:$A$111,$B$12:$B$111),IF(AND($H393=-1,BM$9=$R392),"",IF($H393=-1,BM392,IF(AND($H393=1,BK$9=$R392),$J393,IF($H393=1,BL392,""))))))))</f>
        <v/>
      </c>
      <c r="BM393" t="str">
        <f ca="1">IF($E392="","",IF($F393="",BM392,IF(AND($M393=1,BM$9&gt;$B$9),"",IF(AND($M393=1,BM$9&lt;=$B$9),LOOKUP(BM$9,$A$12:$A$111,$B$12:$B$111),IF(AND($H393=-1,BN$9=$R392),"",IF($H393=-1,BN392,IF(AND($H393=1,BL$9=$R392),$J393,IF($H393=1,BM392,""))))))))</f>
        <v/>
      </c>
      <c r="BN393" t="str">
        <f ca="1">IF($E392="","",IF($F393="",BN392,IF(AND($M393=1,BN$9&gt;$B$9),"",IF(AND($M393=1,BN$9&lt;=$B$9),LOOKUP(BN$9,$A$12:$A$111,$B$12:$B$111),IF(AND($H393=-1,BO$9=$R392),"",IF($H393=-1,BO392,IF(AND($H393=1,BM$9=$R392),$J393,IF($H393=1,BN392,""))))))))</f>
        <v/>
      </c>
      <c r="BO393" t="str">
        <f ca="1">IF($E392="","",IF($F393="",BO392,IF(AND($M393=1,BO$9&gt;$B$9),"",IF(AND($M393=1,BO$9&lt;=$B$9),LOOKUP(BO$9,$A$12:$A$111,$B$12:$B$111),IF(AND($H393=-1,BP$9=$R392),"",IF($H393=-1,BP392,IF(AND($H393=1,BN$9=$R392),$J393,IF($H393=1,BO392,""))))))))</f>
        <v/>
      </c>
      <c r="BP393">
        <f ca="1">IF($E392="","",IF($F393="",BP392,IF(AND($M393=1,BP$9&gt;$B$9),"",IF(AND($M393=1,BP$9&lt;=$B$9),LOOKUP(BP$9,$A$12:$A$111,$B$12:$B$111),IF(AND($H393=-1,BQ$9=$R392),"",IF($H393=-1,BQ392,IF(AND($H393=1,BO$9=$R392),$J393,IF($H393=1,BP392,""))))))))</f>
        <v>0</v>
      </c>
    </row>
    <row r="394" spans="4:68" x14ac:dyDescent="0.25">
      <c r="D394" s="4">
        <v>384</v>
      </c>
      <c r="E394" s="1">
        <f t="shared" ca="1" si="48"/>
        <v>14</v>
      </c>
      <c r="F394" t="str">
        <f ca="1">IF(E393="","",IF(AND(B$3="Last",G393="Zero"),F393,IF(B$3="Last",G393,IF(AND(B$3="2nd last",G392="Zero"),F393,IF(B$3="2nd last",G392,IF(AND(B$3="Opposite",G393="Zero"),F393,IF(AND(B$3="Opposite",G393="Red"),"Black",IF(AND(B$3="Opposite",G393="Black"),"Red",IF(AND(B$3="Opposite",G393="Odd"),"Even",IF(AND(B$3="Opposite",G393="Even"),"Odd",IF(AND(B$3="Opposite",G393="High"),"Low",IF(AND(B$3="Opposite",G393="Low"),"High",IF(COUNTIF(Refs!$E$5:$I$6,B$3)=1,RevLab!B$3,"")))))))))))))</f>
        <v>Black</v>
      </c>
      <c r="G394" t="str">
        <f ca="1">IF(E394="","",IF(B$2="Red/Black",LOOKUP(E394,Refs!D:D,Refs!F:F),IF(B$2="High/Low",LOOKUP(E394,Refs!D:D,Refs!H:H),IF(B$2="Odd/Even",LOOKUP(E394,Refs!D:D,Refs!J:J),""))))</f>
        <v>Red</v>
      </c>
      <c r="H394">
        <f t="shared" ca="1" si="49"/>
        <v>-1</v>
      </c>
      <c r="I394">
        <f ca="1">IF(E393="","",IF(F394="","",IF(AND(R393&gt;1,P393+Q393&gt;=$B$4),$B$4,IF(R393=1,P393,P393+Q393))))</f>
        <v>14</v>
      </c>
      <c r="J394">
        <f t="shared" ca="1" si="50"/>
        <v>-14</v>
      </c>
      <c r="K394">
        <f t="shared" ca="1" si="52"/>
        <v>-447</v>
      </c>
      <c r="L394">
        <f t="shared" ca="1" si="53"/>
        <v>86</v>
      </c>
      <c r="M394">
        <f t="shared" ca="1" si="51"/>
        <v>0</v>
      </c>
      <c r="P394">
        <f t="shared" ca="1" si="45"/>
        <v>3</v>
      </c>
      <c r="Q394">
        <f t="shared" ca="1" si="46"/>
        <v>10</v>
      </c>
      <c r="R394" s="2">
        <f t="shared" ca="1" si="47"/>
        <v>7</v>
      </c>
      <c r="S394" s="4">
        <f ca="1">IF(E393="","",IF($F394="",S393,IF($M394=1,LOOKUP(S$9,$A$12:$A$111,$B$12:$B$111),IF(AND($H394=-1,T$9=$R393),"",IF($H394=-1,T393,IF($H394=1,S393))))))</f>
        <v>3</v>
      </c>
      <c r="T394">
        <f ca="1">IF($E393="","",IF($F394="",T393,IF(AND($M394=1,T$9&gt;$B$9),"",IF(AND($M394=1,T$9&lt;=$B$9),LOOKUP(T$9,$A$12:$A$111,$B$12:$B$111),IF(AND($H394=-1,U$9=$R393),"",IF($H394=-1,U393,IF(AND($H394=1,S$9=$R393),$J394,IF($H394=1,T393,""))))))))</f>
        <v>4</v>
      </c>
      <c r="U394">
        <f ca="1">IF($E393="","",IF($F394="",U393,IF(AND($M394=1,U$9&gt;$B$9),"",IF(AND($M394=1,U$9&lt;=$B$9),LOOKUP(U$9,$A$12:$A$111,$B$12:$B$111),IF(AND($H394=-1,V$9=$R393),"",IF($H394=-1,V393,IF(AND($H394=1,T$9=$R393),$J394,IF($H394=1,U393,""))))))))</f>
        <v>5</v>
      </c>
      <c r="V394">
        <f ca="1">IF($E393="","",IF($F394="",V393,IF(AND($M394=1,V$9&gt;$B$9),"",IF(AND($M394=1,V$9&lt;=$B$9),LOOKUP(V$9,$A$12:$A$111,$B$12:$B$111),IF(AND($H394=-1,W$9=$R393),"",IF($H394=-1,W393,IF(AND($H394=1,U$9=$R393),$J394,IF($H394=1,V393,""))))))))</f>
        <v>6</v>
      </c>
      <c r="W394">
        <f ca="1">IF($E393="","",IF($F394="",W393,IF(AND($M394=1,W$9&gt;$B$9),"",IF(AND($M394=1,W$9&lt;=$B$9),LOOKUP(W$9,$A$12:$A$111,$B$12:$B$111),IF(AND($H394=-1,X$9=$R393),"",IF($H394=-1,X393,IF(AND($H394=1,V$9=$R393),$J394,IF($H394=1,W393,""))))))))</f>
        <v>7</v>
      </c>
      <c r="X394">
        <f ca="1">IF($E393="","",IF($F394="",X393,IF(AND($M394=1,X$9&gt;$B$9),"",IF(AND($M394=1,X$9&lt;=$B$9),LOOKUP(X$9,$A$12:$A$111,$B$12:$B$111),IF(AND($H394=-1,Y$9=$R393),"",IF($H394=-1,Y393,IF(AND($H394=1,W$9=$R393),$J394,IF($H394=1,X393,""))))))))</f>
        <v>8</v>
      </c>
      <c r="Y394">
        <f ca="1">IF($E393="","",IF($F394="",Y393,IF(AND($M394=1,Y$9&gt;$B$9),"",IF(AND($M394=1,Y$9&lt;=$B$9),LOOKUP(Y$9,$A$12:$A$111,$B$12:$B$111),IF(AND($H394=-1,Z$9=$R393),"",IF($H394=-1,Z393,IF(AND($H394=1,X$9=$R393),$J394,IF($H394=1,Y393,""))))))))</f>
        <v>10</v>
      </c>
      <c r="Z394" t="str">
        <f ca="1">IF($E393="","",IF($F394="",Z393,IF(AND($M394=1,Z$9&gt;$B$9),"",IF(AND($M394=1,Z$9&lt;=$B$9),LOOKUP(Z$9,$A$12:$A$111,$B$12:$B$111),IF(AND($H394=-1,AA$9=$R393),"",IF($H394=-1,AA393,IF(AND($H394=1,Y$9=$R393),$J394,IF($H394=1,Z393,""))))))))</f>
        <v/>
      </c>
      <c r="AA394" t="str">
        <f ca="1">IF($E393="","",IF($F394="",AA393,IF(AND($M394=1,AA$9&gt;$B$9),"",IF(AND($M394=1,AA$9&lt;=$B$9),LOOKUP(AA$9,$A$12:$A$111,$B$12:$B$111),IF(AND($H394=-1,AB$9=$R393),"",IF($H394=-1,AB393,IF(AND($H394=1,Z$9=$R393),$J394,IF($H394=1,AA393,""))))))))</f>
        <v/>
      </c>
      <c r="AB394" t="str">
        <f ca="1">IF($E393="","",IF($F394="",AB393,IF(AND($M394=1,AB$9&gt;$B$9),"",IF(AND($M394=1,AB$9&lt;=$B$9),LOOKUP(AB$9,$A$12:$A$111,$B$12:$B$111),IF(AND($H394=-1,AC$9=$R393),"",IF($H394=-1,AC393,IF(AND($H394=1,AA$9=$R393),$J394,IF($H394=1,AB393,""))))))))</f>
        <v/>
      </c>
      <c r="AC394" t="str">
        <f ca="1">IF($E393="","",IF($F394="",AC393,IF(AND($M394=1,AC$9&gt;$B$9),"",IF(AND($M394=1,AC$9&lt;=$B$9),LOOKUP(AC$9,$A$12:$A$111,$B$12:$B$111),IF(AND($H394=-1,AD$9=$R393),"",IF($H394=-1,AD393,IF(AND($H394=1,AB$9=$R393),$J394,IF($H394=1,AC393,""))))))))</f>
        <v/>
      </c>
      <c r="AD394" t="str">
        <f ca="1">IF($E393="","",IF($F394="",AD393,IF(AND($M394=1,AD$9&gt;$B$9),"",IF(AND($M394=1,AD$9&lt;=$B$9),LOOKUP(AD$9,$A$12:$A$111,$B$12:$B$111),IF(AND($H394=-1,AE$9=$R393),"",IF($H394=-1,AE393,IF(AND($H394=1,AC$9=$R393),$J394,IF($H394=1,AD393,""))))))))</f>
        <v/>
      </c>
      <c r="AE394" t="str">
        <f ca="1">IF($E393="","",IF($F394="",AE393,IF(AND($M394=1,AE$9&gt;$B$9),"",IF(AND($M394=1,AE$9&lt;=$B$9),LOOKUP(AE$9,$A$12:$A$111,$B$12:$B$111),IF(AND($H394=-1,AF$9=$R393),"",IF($H394=-1,AF393,IF(AND($H394=1,AD$9=$R393),$J394,IF($H394=1,AE393,""))))))))</f>
        <v/>
      </c>
      <c r="AF394" t="str">
        <f ca="1">IF($E393="","",IF($F394="",AF393,IF(AND($M394=1,AF$9&gt;$B$9),"",IF(AND($M394=1,AF$9&lt;=$B$9),LOOKUP(AF$9,$A$12:$A$111,$B$12:$B$111),IF(AND($H394=-1,AG$9=$R393),"",IF($H394=-1,AG393,IF(AND($H394=1,AE$9=$R393),$J394,IF($H394=1,AF393,""))))))))</f>
        <v/>
      </c>
      <c r="AG394" t="str">
        <f ca="1">IF($E393="","",IF($F394="",AG393,IF(AND($M394=1,AG$9&gt;$B$9),"",IF(AND($M394=1,AG$9&lt;=$B$9),LOOKUP(AG$9,$A$12:$A$111,$B$12:$B$111),IF(AND($H394=-1,AH$9=$R393),"",IF($H394=-1,AH393,IF(AND($H394=1,AF$9=$R393),$J394,IF($H394=1,AG393,""))))))))</f>
        <v/>
      </c>
      <c r="AH394" t="str">
        <f ca="1">IF($E393="","",IF($F394="",AH393,IF(AND($M394=1,AH$9&gt;$B$9),"",IF(AND($M394=1,AH$9&lt;=$B$9),LOOKUP(AH$9,$A$12:$A$111,$B$12:$B$111),IF(AND($H394=-1,AI$9=$R393),"",IF($H394=-1,AI393,IF(AND($H394=1,AG$9=$R393),$J394,IF($H394=1,AH393,""))))))))</f>
        <v/>
      </c>
      <c r="AI394" t="str">
        <f ca="1">IF($E393="","",IF($F394="",AI393,IF(AND($M394=1,AI$9&gt;$B$9),"",IF(AND($M394=1,AI$9&lt;=$B$9),LOOKUP(AI$9,$A$12:$A$111,$B$12:$B$111),IF(AND($H394=-1,AJ$9=$R393),"",IF($H394=-1,AJ393,IF(AND($H394=1,AH$9=$R393),$J394,IF($H394=1,AI393,""))))))))</f>
        <v/>
      </c>
      <c r="AJ394" t="str">
        <f ca="1">IF($E393="","",IF($F394="",AJ393,IF(AND($M394=1,AJ$9&gt;$B$9),"",IF(AND($M394=1,AJ$9&lt;=$B$9),LOOKUP(AJ$9,$A$12:$A$111,$B$12:$B$111),IF(AND($H394=-1,AK$9=$R393),"",IF($H394=-1,AK393,IF(AND($H394=1,AI$9=$R393),$J394,IF($H394=1,AJ393,""))))))))</f>
        <v/>
      </c>
      <c r="AK394" t="str">
        <f ca="1">IF($E393="","",IF($F394="",AK393,IF(AND($M394=1,AK$9&gt;$B$9),"",IF(AND($M394=1,AK$9&lt;=$B$9),LOOKUP(AK$9,$A$12:$A$111,$B$12:$B$111),IF(AND($H394=-1,AL$9=$R393),"",IF($H394=-1,AL393,IF(AND($H394=1,AJ$9=$R393),$J394,IF($H394=1,AK393,""))))))))</f>
        <v/>
      </c>
      <c r="AL394" t="str">
        <f ca="1">IF($E393="","",IF($F394="",AL393,IF(AND($M394=1,AL$9&gt;$B$9),"",IF(AND($M394=1,AL$9&lt;=$B$9),LOOKUP(AL$9,$A$12:$A$111,$B$12:$B$111),IF(AND($H394=-1,AM$9=$R393),"",IF($H394=-1,AM393,IF(AND($H394=1,AK$9=$R393),$J394,IF($H394=1,AL393,""))))))))</f>
        <v/>
      </c>
      <c r="AM394" t="str">
        <f ca="1">IF($E393="","",IF($F394="",AM393,IF(AND($M394=1,AM$9&gt;$B$9),"",IF(AND($M394=1,AM$9&lt;=$B$9),LOOKUP(AM$9,$A$12:$A$111,$B$12:$B$111),IF(AND($H394=-1,AN$9=$R393),"",IF($H394=-1,AN393,IF(AND($H394=1,AL$9=$R393),$J394,IF($H394=1,AM393,""))))))))</f>
        <v/>
      </c>
      <c r="AN394" t="str">
        <f ca="1">IF($E393="","",IF($F394="",AN393,IF(AND($M394=1,AN$9&gt;$B$9),"",IF(AND($M394=1,AN$9&lt;=$B$9),LOOKUP(AN$9,$A$12:$A$111,$B$12:$B$111),IF(AND($H394=-1,AO$9=$R393),"",IF($H394=-1,AO393,IF(AND($H394=1,AM$9=$R393),$J394,IF($H394=1,AN393,""))))))))</f>
        <v/>
      </c>
      <c r="AO394" t="str">
        <f ca="1">IF($E393="","",IF($F394="",AO393,IF(AND($M394=1,AO$9&gt;$B$9),"",IF(AND($M394=1,AO$9&lt;=$B$9),LOOKUP(AO$9,$A$12:$A$111,$B$12:$B$111),IF(AND($H394=-1,AP$9=$R393),"",IF($H394=-1,AP393,IF(AND($H394=1,AN$9=$R393),$J394,IF($H394=1,AO393,""))))))))</f>
        <v/>
      </c>
      <c r="AP394" t="str">
        <f ca="1">IF($E393="","",IF($F394="",AP393,IF(AND($M394=1,AP$9&gt;$B$9),"",IF(AND($M394=1,AP$9&lt;=$B$9),LOOKUP(AP$9,$A$12:$A$111,$B$12:$B$111),IF(AND($H394=-1,AQ$9=$R393),"",IF($H394=-1,AQ393,IF(AND($H394=1,AO$9=$R393),$J394,IF($H394=1,AP393,""))))))))</f>
        <v/>
      </c>
      <c r="AQ394" t="str">
        <f ca="1">IF($E393="","",IF($F394="",AQ393,IF(AND($M394=1,AQ$9&gt;$B$9),"",IF(AND($M394=1,AQ$9&lt;=$B$9),LOOKUP(AQ$9,$A$12:$A$111,$B$12:$B$111),IF(AND($H394=-1,AR$9=$R393),"",IF($H394=-1,AR393,IF(AND($H394=1,AP$9=$R393),$J394,IF($H394=1,AQ393,""))))))))</f>
        <v/>
      </c>
      <c r="AR394" t="str">
        <f ca="1">IF($E393="","",IF($F394="",AR393,IF(AND($M394=1,AR$9&gt;$B$9),"",IF(AND($M394=1,AR$9&lt;=$B$9),LOOKUP(AR$9,$A$12:$A$111,$B$12:$B$111),IF(AND($H394=-1,AS$9=$R393),"",IF($H394=-1,AS393,IF(AND($H394=1,AQ$9=$R393),$J394,IF($H394=1,AR393,""))))))))</f>
        <v/>
      </c>
      <c r="AS394" t="str">
        <f ca="1">IF($E393="","",IF($F394="",AS393,IF(AND($M394=1,AS$9&gt;$B$9),"",IF(AND($M394=1,AS$9&lt;=$B$9),LOOKUP(AS$9,$A$12:$A$111,$B$12:$B$111),IF(AND($H394=-1,AT$9=$R393),"",IF($H394=-1,AT393,IF(AND($H394=1,AR$9=$R393),$J394,IF($H394=1,AS393,""))))))))</f>
        <v/>
      </c>
      <c r="AT394" t="str">
        <f ca="1">IF($E393="","",IF($F394="",AT393,IF(AND($M394=1,AT$9&gt;$B$9),"",IF(AND($M394=1,AT$9&lt;=$B$9),LOOKUP(AT$9,$A$12:$A$111,$B$12:$B$111),IF(AND($H394=-1,AU$9=$R393),"",IF($H394=-1,AU393,IF(AND($H394=1,AS$9=$R393),$J394,IF($H394=1,AT393,""))))))))</f>
        <v/>
      </c>
      <c r="AU394" t="str">
        <f ca="1">IF($E393="","",IF($F394="",AU393,IF(AND($M394=1,AU$9&gt;$B$9),"",IF(AND($M394=1,AU$9&lt;=$B$9),LOOKUP(AU$9,$A$12:$A$111,$B$12:$B$111),IF(AND($H394=-1,AV$9=$R393),"",IF($H394=-1,AV393,IF(AND($H394=1,AT$9=$R393),$J394,IF($H394=1,AU393,""))))))))</f>
        <v/>
      </c>
      <c r="AV394" t="str">
        <f ca="1">IF($E393="","",IF($F394="",AV393,IF(AND($M394=1,AV$9&gt;$B$9),"",IF(AND($M394=1,AV$9&lt;=$B$9),LOOKUP(AV$9,$A$12:$A$111,$B$12:$B$111),IF(AND($H394=-1,AW$9=$R393),"",IF($H394=-1,AW393,IF(AND($H394=1,AU$9=$R393),$J394,IF($H394=1,AV393,""))))))))</f>
        <v/>
      </c>
      <c r="AW394" t="str">
        <f ca="1">IF($E393="","",IF($F394="",AW393,IF(AND($M394=1,AW$9&gt;$B$9),"",IF(AND($M394=1,AW$9&lt;=$B$9),LOOKUP(AW$9,$A$12:$A$111,$B$12:$B$111),IF(AND($H394=-1,AX$9=$R393),"",IF($H394=-1,AX393,IF(AND($H394=1,AV$9=$R393),$J394,IF($H394=1,AW393,""))))))))</f>
        <v/>
      </c>
      <c r="AX394" t="str">
        <f ca="1">IF($E393="","",IF($F394="",AX393,IF(AND($M394=1,AX$9&gt;$B$9),"",IF(AND($M394=1,AX$9&lt;=$B$9),LOOKUP(AX$9,$A$12:$A$111,$B$12:$B$111),IF(AND($H394=-1,AY$9=$R393),"",IF($H394=-1,AY393,IF(AND($H394=1,AW$9=$R393),$J394,IF($H394=1,AX393,""))))))))</f>
        <v/>
      </c>
      <c r="AY394" t="str">
        <f ca="1">IF($E393="","",IF($F394="",AY393,IF(AND($M394=1,AY$9&gt;$B$9),"",IF(AND($M394=1,AY$9&lt;=$B$9),LOOKUP(AY$9,$A$12:$A$111,$B$12:$B$111),IF(AND($H394=-1,AZ$9=$R393),"",IF($H394=-1,AZ393,IF(AND($H394=1,AX$9=$R393),$J394,IF($H394=1,AY393,""))))))))</f>
        <v/>
      </c>
      <c r="AZ394" t="str">
        <f ca="1">IF($E393="","",IF($F394="",AZ393,IF(AND($M394=1,AZ$9&gt;$B$9),"",IF(AND($M394=1,AZ$9&lt;=$B$9),LOOKUP(AZ$9,$A$12:$A$111,$B$12:$B$111),IF(AND($H394=-1,BA$9=$R393),"",IF($H394=-1,BA393,IF(AND($H394=1,AY$9=$R393),$J394,IF($H394=1,AZ393,""))))))))</f>
        <v/>
      </c>
      <c r="BA394" t="str">
        <f ca="1">IF($E393="","",IF($F394="",BA393,IF(AND($M394=1,BA$9&gt;$B$9),"",IF(AND($M394=1,BA$9&lt;=$B$9),LOOKUP(BA$9,$A$12:$A$111,$B$12:$B$111),IF(AND($H394=-1,BB$9=$R393),"",IF($H394=-1,BB393,IF(AND($H394=1,AZ$9=$R393),$J394,IF($H394=1,BA393,""))))))))</f>
        <v/>
      </c>
      <c r="BB394" t="str">
        <f ca="1">IF($E393="","",IF($F394="",BB393,IF(AND($M394=1,BB$9&gt;$B$9),"",IF(AND($M394=1,BB$9&lt;=$B$9),LOOKUP(BB$9,$A$12:$A$111,$B$12:$B$111),IF(AND($H394=-1,BC$9=$R393),"",IF($H394=-1,BC393,IF(AND($H394=1,BA$9=$R393),$J394,IF($H394=1,BB393,""))))))))</f>
        <v/>
      </c>
      <c r="BC394" t="str">
        <f ca="1">IF($E393="","",IF($F394="",BC393,IF(AND($M394=1,BC$9&gt;$B$9),"",IF(AND($M394=1,BC$9&lt;=$B$9),LOOKUP(BC$9,$A$12:$A$111,$B$12:$B$111),IF(AND($H394=-1,BD$9=$R393),"",IF($H394=-1,BD393,IF(AND($H394=1,BB$9=$R393),$J394,IF($H394=1,BC393,""))))))))</f>
        <v/>
      </c>
      <c r="BD394" t="str">
        <f ca="1">IF($E393="","",IF($F394="",BD393,IF(AND($M394=1,BD$9&gt;$B$9),"",IF(AND($M394=1,BD$9&lt;=$B$9),LOOKUP(BD$9,$A$12:$A$111,$B$12:$B$111),IF(AND($H394=-1,BE$9=$R393),"",IF($H394=-1,BE393,IF(AND($H394=1,BC$9=$R393),$J394,IF($H394=1,BD393,""))))))))</f>
        <v/>
      </c>
      <c r="BE394" t="str">
        <f ca="1">IF($E393="","",IF($F394="",BE393,IF(AND($M394=1,BE$9&gt;$B$9),"",IF(AND($M394=1,BE$9&lt;=$B$9),LOOKUP(BE$9,$A$12:$A$111,$B$12:$B$111),IF(AND($H394=-1,BF$9=$R393),"",IF($H394=-1,BF393,IF(AND($H394=1,BD$9=$R393),$J394,IF($H394=1,BE393,""))))))))</f>
        <v/>
      </c>
      <c r="BF394" t="str">
        <f ca="1">IF($E393="","",IF($F394="",BF393,IF(AND($M394=1,BF$9&gt;$B$9),"",IF(AND($M394=1,BF$9&lt;=$B$9),LOOKUP(BF$9,$A$12:$A$111,$B$12:$B$111),IF(AND($H394=-1,BG$9=$R393),"",IF($H394=-1,BG393,IF(AND($H394=1,BE$9=$R393),$J394,IF($H394=1,BF393,""))))))))</f>
        <v/>
      </c>
      <c r="BG394" t="str">
        <f ca="1">IF($E393="","",IF($F394="",BG393,IF(AND($M394=1,BG$9&gt;$B$9),"",IF(AND($M394=1,BG$9&lt;=$B$9),LOOKUP(BG$9,$A$12:$A$111,$B$12:$B$111),IF(AND($H394=-1,BH$9=$R393),"",IF($H394=-1,BH393,IF(AND($H394=1,BF$9=$R393),$J394,IF($H394=1,BG393,""))))))))</f>
        <v/>
      </c>
      <c r="BH394" t="str">
        <f ca="1">IF($E393="","",IF($F394="",BH393,IF(AND($M394=1,BH$9&gt;$B$9),"",IF(AND($M394=1,BH$9&lt;=$B$9),LOOKUP(BH$9,$A$12:$A$111,$B$12:$B$111),IF(AND($H394=-1,BI$9=$R393),"",IF($H394=-1,BI393,IF(AND($H394=1,BG$9=$R393),$J394,IF($H394=1,BH393,""))))))))</f>
        <v/>
      </c>
      <c r="BI394" t="str">
        <f ca="1">IF($E393="","",IF($F394="",BI393,IF(AND($M394=1,BI$9&gt;$B$9),"",IF(AND($M394=1,BI$9&lt;=$B$9),LOOKUP(BI$9,$A$12:$A$111,$B$12:$B$111),IF(AND($H394=-1,BJ$9=$R393),"",IF($H394=-1,BJ393,IF(AND($H394=1,BH$9=$R393),$J394,IF($H394=1,BI393,""))))))))</f>
        <v/>
      </c>
      <c r="BJ394" t="str">
        <f ca="1">IF($E393="","",IF($F394="",BJ393,IF(AND($M394=1,BJ$9&gt;$B$9),"",IF(AND($M394=1,BJ$9&lt;=$B$9),LOOKUP(BJ$9,$A$12:$A$111,$B$12:$B$111),IF(AND($H394=-1,BK$9=$R393),"",IF($H394=-1,BK393,IF(AND($H394=1,BI$9=$R393),$J394,IF($H394=1,BJ393,""))))))))</f>
        <v/>
      </c>
      <c r="BK394" t="str">
        <f ca="1">IF($E393="","",IF($F394="",BK393,IF(AND($M394=1,BK$9&gt;$B$9),"",IF(AND($M394=1,BK$9&lt;=$B$9),LOOKUP(BK$9,$A$12:$A$111,$B$12:$B$111),IF(AND($H394=-1,BL$9=$R393),"",IF($H394=-1,BL393,IF(AND($H394=1,BJ$9=$R393),$J394,IF($H394=1,BK393,""))))))))</f>
        <v/>
      </c>
      <c r="BL394" t="str">
        <f ca="1">IF($E393="","",IF($F394="",BL393,IF(AND($M394=1,BL$9&gt;$B$9),"",IF(AND($M394=1,BL$9&lt;=$B$9),LOOKUP(BL$9,$A$12:$A$111,$B$12:$B$111),IF(AND($H394=-1,BM$9=$R393),"",IF($H394=-1,BM393,IF(AND($H394=1,BK$9=$R393),$J394,IF($H394=1,BL393,""))))))))</f>
        <v/>
      </c>
      <c r="BM394" t="str">
        <f ca="1">IF($E393="","",IF($F394="",BM393,IF(AND($M394=1,BM$9&gt;$B$9),"",IF(AND($M394=1,BM$9&lt;=$B$9),LOOKUP(BM$9,$A$12:$A$111,$B$12:$B$111),IF(AND($H394=-1,BN$9=$R393),"",IF($H394=-1,BN393,IF(AND($H394=1,BL$9=$R393),$J394,IF($H394=1,BM393,""))))))))</f>
        <v/>
      </c>
      <c r="BN394" t="str">
        <f ca="1">IF($E393="","",IF($F394="",BN393,IF(AND($M394=1,BN$9&gt;$B$9),"",IF(AND($M394=1,BN$9&lt;=$B$9),LOOKUP(BN$9,$A$12:$A$111,$B$12:$B$111),IF(AND($H394=-1,BO$9=$R393),"",IF($H394=-1,BO393,IF(AND($H394=1,BM$9=$R393),$J394,IF($H394=1,BN393,""))))))))</f>
        <v/>
      </c>
      <c r="BO394">
        <f ca="1">IF($E393="","",IF($F394="",BO393,IF(AND($M394=1,BO$9&gt;$B$9),"",IF(AND($M394=1,BO$9&lt;=$B$9),LOOKUP(BO$9,$A$12:$A$111,$B$12:$B$111),IF(AND($H394=-1,BP$9=$R393),"",IF($H394=-1,BP393,IF(AND($H394=1,BN$9=$R393),$J394,IF($H394=1,BO393,""))))))))</f>
        <v>0</v>
      </c>
      <c r="BP394">
        <f ca="1">IF($E393="","",IF($F394="",BP393,IF(AND($M394=1,BP$9&gt;$B$9),"",IF(AND($M394=1,BP$9&lt;=$B$9),LOOKUP(BP$9,$A$12:$A$111,$B$12:$B$111),IF(AND($H394=-1,BQ$9=$R393),"",IF($H394=-1,BQ393,IF(AND($H394=1,BO$9=$R393),$J394,IF($H394=1,BP393,""))))))))</f>
        <v>0</v>
      </c>
    </row>
    <row r="395" spans="4:68" x14ac:dyDescent="0.25">
      <c r="D395" s="4">
        <v>385</v>
      </c>
      <c r="E395" s="1">
        <f t="shared" ca="1" si="48"/>
        <v>29</v>
      </c>
      <c r="F395" t="str">
        <f ca="1">IF(E394="","",IF(AND(B$3="Last",G394="Zero"),F394,IF(B$3="Last",G394,IF(AND(B$3="2nd last",G393="Zero"),F394,IF(B$3="2nd last",G393,IF(AND(B$3="Opposite",G394="Zero"),F394,IF(AND(B$3="Opposite",G394="Red"),"Black",IF(AND(B$3="Opposite",G394="Black"),"Red",IF(AND(B$3="Opposite",G394="Odd"),"Even",IF(AND(B$3="Opposite",G394="Even"),"Odd",IF(AND(B$3="Opposite",G394="High"),"Low",IF(AND(B$3="Opposite",G394="Low"),"High",IF(COUNTIF(Refs!$E$5:$I$6,B$3)=1,RevLab!B$3,"")))))))))))))</f>
        <v>Black</v>
      </c>
      <c r="G395" t="str">
        <f ca="1">IF(E395="","",IF(B$2="Red/Black",LOOKUP(E395,Refs!D:D,Refs!F:F),IF(B$2="High/Low",LOOKUP(E395,Refs!D:D,Refs!H:H),IF(B$2="Odd/Even",LOOKUP(E395,Refs!D:D,Refs!J:J),""))))</f>
        <v>Black</v>
      </c>
      <c r="H395">
        <f t="shared" ca="1" si="49"/>
        <v>1</v>
      </c>
      <c r="I395">
        <f ca="1">IF(E394="","",IF(F395="","",IF(AND(R394&gt;1,P394+Q394&gt;=$B$4),$B$4,IF(R394=1,P394,P394+Q394))))</f>
        <v>13</v>
      </c>
      <c r="J395">
        <f t="shared" ca="1" si="50"/>
        <v>13</v>
      </c>
      <c r="K395">
        <f t="shared" ca="1" si="52"/>
        <v>-434</v>
      </c>
      <c r="L395">
        <f t="shared" ca="1" si="53"/>
        <v>86</v>
      </c>
      <c r="M395">
        <f t="shared" ca="1" si="51"/>
        <v>0</v>
      </c>
      <c r="P395">
        <f t="shared" ref="P395:P458" ca="1" si="54">IF(E395="","",S395)</f>
        <v>3</v>
      </c>
      <c r="Q395">
        <f t="shared" ref="Q395:Q458" ca="1" si="55">IF(E395="","",MAX(S395:DN395))</f>
        <v>13</v>
      </c>
      <c r="R395" s="2">
        <f t="shared" ref="R395:R458" ca="1" si="56">IF(E395="","",COUNTIF(S395:DN395,"&gt;0"))</f>
        <v>8</v>
      </c>
      <c r="S395" s="4">
        <f ca="1">IF(E394="","",IF($F395="",S394,IF($M395=1,LOOKUP(S$9,$A$12:$A$111,$B$12:$B$111),IF(AND($H395=-1,T$9=$R394),"",IF($H395=-1,T394,IF($H395=1,S394))))))</f>
        <v>3</v>
      </c>
      <c r="T395">
        <f ca="1">IF($E394="","",IF($F395="",T394,IF(AND($M395=1,T$9&gt;$B$9),"",IF(AND($M395=1,T$9&lt;=$B$9),LOOKUP(T$9,$A$12:$A$111,$B$12:$B$111),IF(AND($H395=-1,U$9=$R394),"",IF($H395=-1,U394,IF(AND($H395=1,S$9=$R394),$J395,IF($H395=1,T394,""))))))))</f>
        <v>4</v>
      </c>
      <c r="U395">
        <f ca="1">IF($E394="","",IF($F395="",U394,IF(AND($M395=1,U$9&gt;$B$9),"",IF(AND($M395=1,U$9&lt;=$B$9),LOOKUP(U$9,$A$12:$A$111,$B$12:$B$111),IF(AND($H395=-1,V$9=$R394),"",IF($H395=-1,V394,IF(AND($H395=1,T$9=$R394),$J395,IF($H395=1,U394,""))))))))</f>
        <v>5</v>
      </c>
      <c r="V395">
        <f ca="1">IF($E394="","",IF($F395="",V394,IF(AND($M395=1,V$9&gt;$B$9),"",IF(AND($M395=1,V$9&lt;=$B$9),LOOKUP(V$9,$A$12:$A$111,$B$12:$B$111),IF(AND($H395=-1,W$9=$R394),"",IF($H395=-1,W394,IF(AND($H395=1,U$9=$R394),$J395,IF($H395=1,V394,""))))))))</f>
        <v>6</v>
      </c>
      <c r="W395">
        <f ca="1">IF($E394="","",IF($F395="",W394,IF(AND($M395=1,W$9&gt;$B$9),"",IF(AND($M395=1,W$9&lt;=$B$9),LOOKUP(W$9,$A$12:$A$111,$B$12:$B$111),IF(AND($H395=-1,X$9=$R394),"",IF($H395=-1,X394,IF(AND($H395=1,V$9=$R394),$J395,IF($H395=1,W394,""))))))))</f>
        <v>7</v>
      </c>
      <c r="X395">
        <f ca="1">IF($E394="","",IF($F395="",X394,IF(AND($M395=1,X$9&gt;$B$9),"",IF(AND($M395=1,X$9&lt;=$B$9),LOOKUP(X$9,$A$12:$A$111,$B$12:$B$111),IF(AND($H395=-1,Y$9=$R394),"",IF($H395=-1,Y394,IF(AND($H395=1,W$9=$R394),$J395,IF($H395=1,X394,""))))))))</f>
        <v>8</v>
      </c>
      <c r="Y395">
        <f ca="1">IF($E394="","",IF($F395="",Y394,IF(AND($M395=1,Y$9&gt;$B$9),"",IF(AND($M395=1,Y$9&lt;=$B$9),LOOKUP(Y$9,$A$12:$A$111,$B$12:$B$111),IF(AND($H395=-1,Z$9=$R394),"",IF($H395=-1,Z394,IF(AND($H395=1,X$9=$R394),$J395,IF($H395=1,Y394,""))))))))</f>
        <v>10</v>
      </c>
      <c r="Z395">
        <f ca="1">IF($E394="","",IF($F395="",Z394,IF(AND($M395=1,Z$9&gt;$B$9),"",IF(AND($M395=1,Z$9&lt;=$B$9),LOOKUP(Z$9,$A$12:$A$111,$B$12:$B$111),IF(AND($H395=-1,AA$9=$R394),"",IF($H395=-1,AA394,IF(AND($H395=1,Y$9=$R394),$J395,IF($H395=1,Z394,""))))))))</f>
        <v>13</v>
      </c>
      <c r="AA395" t="str">
        <f ca="1">IF($E394="","",IF($F395="",AA394,IF(AND($M395=1,AA$9&gt;$B$9),"",IF(AND($M395=1,AA$9&lt;=$B$9),LOOKUP(AA$9,$A$12:$A$111,$B$12:$B$111),IF(AND($H395=-1,AB$9=$R394),"",IF($H395=-1,AB394,IF(AND($H395=1,Z$9=$R394),$J395,IF($H395=1,AA394,""))))))))</f>
        <v/>
      </c>
      <c r="AB395" t="str">
        <f ca="1">IF($E394="","",IF($F395="",AB394,IF(AND($M395=1,AB$9&gt;$B$9),"",IF(AND($M395=1,AB$9&lt;=$B$9),LOOKUP(AB$9,$A$12:$A$111,$B$12:$B$111),IF(AND($H395=-1,AC$9=$R394),"",IF($H395=-1,AC394,IF(AND($H395=1,AA$9=$R394),$J395,IF($H395=1,AB394,""))))))))</f>
        <v/>
      </c>
      <c r="AC395" t="str">
        <f ca="1">IF($E394="","",IF($F395="",AC394,IF(AND($M395=1,AC$9&gt;$B$9),"",IF(AND($M395=1,AC$9&lt;=$B$9),LOOKUP(AC$9,$A$12:$A$111,$B$12:$B$111),IF(AND($H395=-1,AD$9=$R394),"",IF($H395=-1,AD394,IF(AND($H395=1,AB$9=$R394),$J395,IF($H395=1,AC394,""))))))))</f>
        <v/>
      </c>
      <c r="AD395" t="str">
        <f ca="1">IF($E394="","",IF($F395="",AD394,IF(AND($M395=1,AD$9&gt;$B$9),"",IF(AND($M395=1,AD$9&lt;=$B$9),LOOKUP(AD$9,$A$12:$A$111,$B$12:$B$111),IF(AND($H395=-1,AE$9=$R394),"",IF($H395=-1,AE394,IF(AND($H395=1,AC$9=$R394),$J395,IF($H395=1,AD394,""))))))))</f>
        <v/>
      </c>
      <c r="AE395" t="str">
        <f ca="1">IF($E394="","",IF($F395="",AE394,IF(AND($M395=1,AE$9&gt;$B$9),"",IF(AND($M395=1,AE$9&lt;=$B$9),LOOKUP(AE$9,$A$12:$A$111,$B$12:$B$111),IF(AND($H395=-1,AF$9=$R394),"",IF($H395=-1,AF394,IF(AND($H395=1,AD$9=$R394),$J395,IF($H395=1,AE394,""))))))))</f>
        <v/>
      </c>
      <c r="AF395" t="str">
        <f ca="1">IF($E394="","",IF($F395="",AF394,IF(AND($M395=1,AF$9&gt;$B$9),"",IF(AND($M395=1,AF$9&lt;=$B$9),LOOKUP(AF$9,$A$12:$A$111,$B$12:$B$111),IF(AND($H395=-1,AG$9=$R394),"",IF($H395=-1,AG394,IF(AND($H395=1,AE$9=$R394),$J395,IF($H395=1,AF394,""))))))))</f>
        <v/>
      </c>
      <c r="AG395" t="str">
        <f ca="1">IF($E394="","",IF($F395="",AG394,IF(AND($M395=1,AG$9&gt;$B$9),"",IF(AND($M395=1,AG$9&lt;=$B$9),LOOKUP(AG$9,$A$12:$A$111,$B$12:$B$111),IF(AND($H395=-1,AH$9=$R394),"",IF($H395=-1,AH394,IF(AND($H395=1,AF$9=$R394),$J395,IF($H395=1,AG394,""))))))))</f>
        <v/>
      </c>
      <c r="AH395" t="str">
        <f ca="1">IF($E394="","",IF($F395="",AH394,IF(AND($M395=1,AH$9&gt;$B$9),"",IF(AND($M395=1,AH$9&lt;=$B$9),LOOKUP(AH$9,$A$12:$A$111,$B$12:$B$111),IF(AND($H395=-1,AI$9=$R394),"",IF($H395=-1,AI394,IF(AND($H395=1,AG$9=$R394),$J395,IF($H395=1,AH394,""))))))))</f>
        <v/>
      </c>
      <c r="AI395" t="str">
        <f ca="1">IF($E394="","",IF($F395="",AI394,IF(AND($M395=1,AI$9&gt;$B$9),"",IF(AND($M395=1,AI$9&lt;=$B$9),LOOKUP(AI$9,$A$12:$A$111,$B$12:$B$111),IF(AND($H395=-1,AJ$9=$R394),"",IF($H395=-1,AJ394,IF(AND($H395=1,AH$9=$R394),$J395,IF($H395=1,AI394,""))))))))</f>
        <v/>
      </c>
      <c r="AJ395" t="str">
        <f ca="1">IF($E394="","",IF($F395="",AJ394,IF(AND($M395=1,AJ$9&gt;$B$9),"",IF(AND($M395=1,AJ$9&lt;=$B$9),LOOKUP(AJ$9,$A$12:$A$111,$B$12:$B$111),IF(AND($H395=-1,AK$9=$R394),"",IF($H395=-1,AK394,IF(AND($H395=1,AI$9=$R394),$J395,IF($H395=1,AJ394,""))))))))</f>
        <v/>
      </c>
      <c r="AK395" t="str">
        <f ca="1">IF($E394="","",IF($F395="",AK394,IF(AND($M395=1,AK$9&gt;$B$9),"",IF(AND($M395=1,AK$9&lt;=$B$9),LOOKUP(AK$9,$A$12:$A$111,$B$12:$B$111),IF(AND($H395=-1,AL$9=$R394),"",IF($H395=-1,AL394,IF(AND($H395=1,AJ$9=$R394),$J395,IF($H395=1,AK394,""))))))))</f>
        <v/>
      </c>
      <c r="AL395" t="str">
        <f ca="1">IF($E394="","",IF($F395="",AL394,IF(AND($M395=1,AL$9&gt;$B$9),"",IF(AND($M395=1,AL$9&lt;=$B$9),LOOKUP(AL$9,$A$12:$A$111,$B$12:$B$111),IF(AND($H395=-1,AM$9=$R394),"",IF($H395=-1,AM394,IF(AND($H395=1,AK$9=$R394),$J395,IF($H395=1,AL394,""))))))))</f>
        <v/>
      </c>
      <c r="AM395" t="str">
        <f ca="1">IF($E394="","",IF($F395="",AM394,IF(AND($M395=1,AM$9&gt;$B$9),"",IF(AND($M395=1,AM$9&lt;=$B$9),LOOKUP(AM$9,$A$12:$A$111,$B$12:$B$111),IF(AND($H395=-1,AN$9=$R394),"",IF($H395=-1,AN394,IF(AND($H395=1,AL$9=$R394),$J395,IF($H395=1,AM394,""))))))))</f>
        <v/>
      </c>
      <c r="AN395" t="str">
        <f ca="1">IF($E394="","",IF($F395="",AN394,IF(AND($M395=1,AN$9&gt;$B$9),"",IF(AND($M395=1,AN$9&lt;=$B$9),LOOKUP(AN$9,$A$12:$A$111,$B$12:$B$111),IF(AND($H395=-1,AO$9=$R394),"",IF($H395=-1,AO394,IF(AND($H395=1,AM$9=$R394),$J395,IF($H395=1,AN394,""))))))))</f>
        <v/>
      </c>
      <c r="AO395" t="str">
        <f ca="1">IF($E394="","",IF($F395="",AO394,IF(AND($M395=1,AO$9&gt;$B$9),"",IF(AND($M395=1,AO$9&lt;=$B$9),LOOKUP(AO$9,$A$12:$A$111,$B$12:$B$111),IF(AND($H395=-1,AP$9=$R394),"",IF($H395=-1,AP394,IF(AND($H395=1,AN$9=$R394),$J395,IF($H395=1,AO394,""))))))))</f>
        <v/>
      </c>
      <c r="AP395" t="str">
        <f ca="1">IF($E394="","",IF($F395="",AP394,IF(AND($M395=1,AP$9&gt;$B$9),"",IF(AND($M395=1,AP$9&lt;=$B$9),LOOKUP(AP$9,$A$12:$A$111,$B$12:$B$111),IF(AND($H395=-1,AQ$9=$R394),"",IF($H395=-1,AQ394,IF(AND($H395=1,AO$9=$R394),$J395,IF($H395=1,AP394,""))))))))</f>
        <v/>
      </c>
      <c r="AQ395" t="str">
        <f ca="1">IF($E394="","",IF($F395="",AQ394,IF(AND($M395=1,AQ$9&gt;$B$9),"",IF(AND($M395=1,AQ$9&lt;=$B$9),LOOKUP(AQ$9,$A$12:$A$111,$B$12:$B$111),IF(AND($H395=-1,AR$9=$R394),"",IF($H395=-1,AR394,IF(AND($H395=1,AP$9=$R394),$J395,IF($H395=1,AQ394,""))))))))</f>
        <v/>
      </c>
      <c r="AR395" t="str">
        <f ca="1">IF($E394="","",IF($F395="",AR394,IF(AND($M395=1,AR$9&gt;$B$9),"",IF(AND($M395=1,AR$9&lt;=$B$9),LOOKUP(AR$9,$A$12:$A$111,$B$12:$B$111),IF(AND($H395=-1,AS$9=$R394),"",IF($H395=-1,AS394,IF(AND($H395=1,AQ$9=$R394),$J395,IF($H395=1,AR394,""))))))))</f>
        <v/>
      </c>
      <c r="AS395" t="str">
        <f ca="1">IF($E394="","",IF($F395="",AS394,IF(AND($M395=1,AS$9&gt;$B$9),"",IF(AND($M395=1,AS$9&lt;=$B$9),LOOKUP(AS$9,$A$12:$A$111,$B$12:$B$111),IF(AND($H395=-1,AT$9=$R394),"",IF($H395=-1,AT394,IF(AND($H395=1,AR$9=$R394),$J395,IF($H395=1,AS394,""))))))))</f>
        <v/>
      </c>
      <c r="AT395" t="str">
        <f ca="1">IF($E394="","",IF($F395="",AT394,IF(AND($M395=1,AT$9&gt;$B$9),"",IF(AND($M395=1,AT$9&lt;=$B$9),LOOKUP(AT$9,$A$12:$A$111,$B$12:$B$111),IF(AND($H395=-1,AU$9=$R394),"",IF($H395=-1,AU394,IF(AND($H395=1,AS$9=$R394),$J395,IF($H395=1,AT394,""))))))))</f>
        <v/>
      </c>
      <c r="AU395" t="str">
        <f ca="1">IF($E394="","",IF($F395="",AU394,IF(AND($M395=1,AU$9&gt;$B$9),"",IF(AND($M395=1,AU$9&lt;=$B$9),LOOKUP(AU$9,$A$12:$A$111,$B$12:$B$111),IF(AND($H395=-1,AV$9=$R394),"",IF($H395=-1,AV394,IF(AND($H395=1,AT$9=$R394),$J395,IF($H395=1,AU394,""))))))))</f>
        <v/>
      </c>
      <c r="AV395" t="str">
        <f ca="1">IF($E394="","",IF($F395="",AV394,IF(AND($M395=1,AV$9&gt;$B$9),"",IF(AND($M395=1,AV$9&lt;=$B$9),LOOKUP(AV$9,$A$12:$A$111,$B$12:$B$111),IF(AND($H395=-1,AW$9=$R394),"",IF($H395=-1,AW394,IF(AND($H395=1,AU$9=$R394),$J395,IF($H395=1,AV394,""))))))))</f>
        <v/>
      </c>
      <c r="AW395" t="str">
        <f ca="1">IF($E394="","",IF($F395="",AW394,IF(AND($M395=1,AW$9&gt;$B$9),"",IF(AND($M395=1,AW$9&lt;=$B$9),LOOKUP(AW$9,$A$12:$A$111,$B$12:$B$111),IF(AND($H395=-1,AX$9=$R394),"",IF($H395=-1,AX394,IF(AND($H395=1,AV$9=$R394),$J395,IF($H395=1,AW394,""))))))))</f>
        <v/>
      </c>
      <c r="AX395" t="str">
        <f ca="1">IF($E394="","",IF($F395="",AX394,IF(AND($M395=1,AX$9&gt;$B$9),"",IF(AND($M395=1,AX$9&lt;=$B$9),LOOKUP(AX$9,$A$12:$A$111,$B$12:$B$111),IF(AND($H395=-1,AY$9=$R394),"",IF($H395=-1,AY394,IF(AND($H395=1,AW$9=$R394),$J395,IF($H395=1,AX394,""))))))))</f>
        <v/>
      </c>
      <c r="AY395" t="str">
        <f ca="1">IF($E394="","",IF($F395="",AY394,IF(AND($M395=1,AY$9&gt;$B$9),"",IF(AND($M395=1,AY$9&lt;=$B$9),LOOKUP(AY$9,$A$12:$A$111,$B$12:$B$111),IF(AND($H395=-1,AZ$9=$R394),"",IF($H395=-1,AZ394,IF(AND($H395=1,AX$9=$R394),$J395,IF($H395=1,AY394,""))))))))</f>
        <v/>
      </c>
      <c r="AZ395" t="str">
        <f ca="1">IF($E394="","",IF($F395="",AZ394,IF(AND($M395=1,AZ$9&gt;$B$9),"",IF(AND($M395=1,AZ$9&lt;=$B$9),LOOKUP(AZ$9,$A$12:$A$111,$B$12:$B$111),IF(AND($H395=-1,BA$9=$R394),"",IF($H395=-1,BA394,IF(AND($H395=1,AY$9=$R394),$J395,IF($H395=1,AZ394,""))))))))</f>
        <v/>
      </c>
      <c r="BA395" t="str">
        <f ca="1">IF($E394="","",IF($F395="",BA394,IF(AND($M395=1,BA$9&gt;$B$9),"",IF(AND($M395=1,BA$9&lt;=$B$9),LOOKUP(BA$9,$A$12:$A$111,$B$12:$B$111),IF(AND($H395=-1,BB$9=$R394),"",IF($H395=-1,BB394,IF(AND($H395=1,AZ$9=$R394),$J395,IF($H395=1,BA394,""))))))))</f>
        <v/>
      </c>
      <c r="BB395" t="str">
        <f ca="1">IF($E394="","",IF($F395="",BB394,IF(AND($M395=1,BB$9&gt;$B$9),"",IF(AND($M395=1,BB$9&lt;=$B$9),LOOKUP(BB$9,$A$12:$A$111,$B$12:$B$111),IF(AND($H395=-1,BC$9=$R394),"",IF($H395=-1,BC394,IF(AND($H395=1,BA$9=$R394),$J395,IF($H395=1,BB394,""))))))))</f>
        <v/>
      </c>
      <c r="BC395" t="str">
        <f ca="1">IF($E394="","",IF($F395="",BC394,IF(AND($M395=1,BC$9&gt;$B$9),"",IF(AND($M395=1,BC$9&lt;=$B$9),LOOKUP(BC$9,$A$12:$A$111,$B$12:$B$111),IF(AND($H395=-1,BD$9=$R394),"",IF($H395=-1,BD394,IF(AND($H395=1,BB$9=$R394),$J395,IF($H395=1,BC394,""))))))))</f>
        <v/>
      </c>
      <c r="BD395" t="str">
        <f ca="1">IF($E394="","",IF($F395="",BD394,IF(AND($M395=1,BD$9&gt;$B$9),"",IF(AND($M395=1,BD$9&lt;=$B$9),LOOKUP(BD$9,$A$12:$A$111,$B$12:$B$111),IF(AND($H395=-1,BE$9=$R394),"",IF($H395=-1,BE394,IF(AND($H395=1,BC$9=$R394),$J395,IF($H395=1,BD394,""))))))))</f>
        <v/>
      </c>
      <c r="BE395" t="str">
        <f ca="1">IF($E394="","",IF($F395="",BE394,IF(AND($M395=1,BE$9&gt;$B$9),"",IF(AND($M395=1,BE$9&lt;=$B$9),LOOKUP(BE$9,$A$12:$A$111,$B$12:$B$111),IF(AND($H395=-1,BF$9=$R394),"",IF($H395=-1,BF394,IF(AND($H395=1,BD$9=$R394),$J395,IF($H395=1,BE394,""))))))))</f>
        <v/>
      </c>
      <c r="BF395" t="str">
        <f ca="1">IF($E394="","",IF($F395="",BF394,IF(AND($M395=1,BF$9&gt;$B$9),"",IF(AND($M395=1,BF$9&lt;=$B$9),LOOKUP(BF$9,$A$12:$A$111,$B$12:$B$111),IF(AND($H395=-1,BG$9=$R394),"",IF($H395=-1,BG394,IF(AND($H395=1,BE$9=$R394),$J395,IF($H395=1,BF394,""))))))))</f>
        <v/>
      </c>
      <c r="BG395" t="str">
        <f ca="1">IF($E394="","",IF($F395="",BG394,IF(AND($M395=1,BG$9&gt;$B$9),"",IF(AND($M395=1,BG$9&lt;=$B$9),LOOKUP(BG$9,$A$12:$A$111,$B$12:$B$111),IF(AND($H395=-1,BH$9=$R394),"",IF($H395=-1,BH394,IF(AND($H395=1,BF$9=$R394),$J395,IF($H395=1,BG394,""))))))))</f>
        <v/>
      </c>
      <c r="BH395" t="str">
        <f ca="1">IF($E394="","",IF($F395="",BH394,IF(AND($M395=1,BH$9&gt;$B$9),"",IF(AND($M395=1,BH$9&lt;=$B$9),LOOKUP(BH$9,$A$12:$A$111,$B$12:$B$111),IF(AND($H395=-1,BI$9=$R394),"",IF($H395=-1,BI394,IF(AND($H395=1,BG$9=$R394),$J395,IF($H395=1,BH394,""))))))))</f>
        <v/>
      </c>
      <c r="BI395" t="str">
        <f ca="1">IF($E394="","",IF($F395="",BI394,IF(AND($M395=1,BI$9&gt;$B$9),"",IF(AND($M395=1,BI$9&lt;=$B$9),LOOKUP(BI$9,$A$12:$A$111,$B$12:$B$111),IF(AND($H395=-1,BJ$9=$R394),"",IF($H395=-1,BJ394,IF(AND($H395=1,BH$9=$R394),$J395,IF($H395=1,BI394,""))))))))</f>
        <v/>
      </c>
      <c r="BJ395" t="str">
        <f ca="1">IF($E394="","",IF($F395="",BJ394,IF(AND($M395=1,BJ$9&gt;$B$9),"",IF(AND($M395=1,BJ$9&lt;=$B$9),LOOKUP(BJ$9,$A$12:$A$111,$B$12:$B$111),IF(AND($H395=-1,BK$9=$R394),"",IF($H395=-1,BK394,IF(AND($H395=1,BI$9=$R394),$J395,IF($H395=1,BJ394,""))))))))</f>
        <v/>
      </c>
      <c r="BK395" t="str">
        <f ca="1">IF($E394="","",IF($F395="",BK394,IF(AND($M395=1,BK$9&gt;$B$9),"",IF(AND($M395=1,BK$9&lt;=$B$9),LOOKUP(BK$9,$A$12:$A$111,$B$12:$B$111),IF(AND($H395=-1,BL$9=$R394),"",IF($H395=-1,BL394,IF(AND($H395=1,BJ$9=$R394),$J395,IF($H395=1,BK394,""))))))))</f>
        <v/>
      </c>
      <c r="BL395" t="str">
        <f ca="1">IF($E394="","",IF($F395="",BL394,IF(AND($M395=1,BL$9&gt;$B$9),"",IF(AND($M395=1,BL$9&lt;=$B$9),LOOKUP(BL$9,$A$12:$A$111,$B$12:$B$111),IF(AND($H395=-1,BM$9=$R394),"",IF($H395=-1,BM394,IF(AND($H395=1,BK$9=$R394),$J395,IF($H395=1,BL394,""))))))))</f>
        <v/>
      </c>
      <c r="BM395" t="str">
        <f ca="1">IF($E394="","",IF($F395="",BM394,IF(AND($M395=1,BM$9&gt;$B$9),"",IF(AND($M395=1,BM$9&lt;=$B$9),LOOKUP(BM$9,$A$12:$A$111,$B$12:$B$111),IF(AND($H395=-1,BN$9=$R394),"",IF($H395=-1,BN394,IF(AND($H395=1,BL$9=$R394),$J395,IF($H395=1,BM394,""))))))))</f>
        <v/>
      </c>
      <c r="BN395" t="str">
        <f ca="1">IF($E394="","",IF($F395="",BN394,IF(AND($M395=1,BN$9&gt;$B$9),"",IF(AND($M395=1,BN$9&lt;=$B$9),LOOKUP(BN$9,$A$12:$A$111,$B$12:$B$111),IF(AND($H395=-1,BO$9=$R394),"",IF($H395=-1,BO394,IF(AND($H395=1,BM$9=$R394),$J395,IF($H395=1,BN394,""))))))))</f>
        <v/>
      </c>
      <c r="BO395">
        <f ca="1">IF($E394="","",IF($F395="",BO394,IF(AND($M395=1,BO$9&gt;$B$9),"",IF(AND($M395=1,BO$9&lt;=$B$9),LOOKUP(BO$9,$A$12:$A$111,$B$12:$B$111),IF(AND($H395=-1,BP$9=$R394),"",IF($H395=-1,BP394,IF(AND($H395=1,BN$9=$R394),$J395,IF($H395=1,BO394,""))))))))</f>
        <v>0</v>
      </c>
      <c r="BP395">
        <f ca="1">IF($E394="","",IF($F395="",BP394,IF(AND($M395=1,BP$9&gt;$B$9),"",IF(AND($M395=1,BP$9&lt;=$B$9),LOOKUP(BP$9,$A$12:$A$111,$B$12:$B$111),IF(AND($H395=-1,BQ$9=$R394),"",IF($H395=-1,BQ394,IF(AND($H395=1,BO$9=$R394),$J395,IF($H395=1,BP394,""))))))))</f>
        <v>0</v>
      </c>
    </row>
    <row r="396" spans="4:68" x14ac:dyDescent="0.25">
      <c r="D396" s="4">
        <v>386</v>
      </c>
      <c r="E396" s="1">
        <f t="shared" ref="E396:E459" ca="1" si="57">RANDBETWEEN(0,36)</f>
        <v>7</v>
      </c>
      <c r="F396" t="str">
        <f ca="1">IF(E395="","",IF(AND(B$3="Last",G395="Zero"),F395,IF(B$3="Last",G395,IF(AND(B$3="2nd last",G394="Zero"),F395,IF(B$3="2nd last",G394,IF(AND(B$3="Opposite",G395="Zero"),F395,IF(AND(B$3="Opposite",G395="Red"),"Black",IF(AND(B$3="Opposite",G395="Black"),"Red",IF(AND(B$3="Opposite",G395="Odd"),"Even",IF(AND(B$3="Opposite",G395="Even"),"Odd",IF(AND(B$3="Opposite",G395="High"),"Low",IF(AND(B$3="Opposite",G395="Low"),"High",IF(COUNTIF(Refs!$E$5:$I$6,B$3)=1,RevLab!B$3,"")))))))))))))</f>
        <v>Black</v>
      </c>
      <c r="G396" t="str">
        <f ca="1">IF(E396="","",IF(B$2="Red/Black",LOOKUP(E396,Refs!D:D,Refs!F:F),IF(B$2="High/Low",LOOKUP(E396,Refs!D:D,Refs!H:H),IF(B$2="Odd/Even",LOOKUP(E396,Refs!D:D,Refs!J:J),""))))</f>
        <v>Red</v>
      </c>
      <c r="H396">
        <f t="shared" ref="H396:H459" ca="1" si="58">IF(E396="","",IF(F396="","",IF(G396=F396,1,-1)))</f>
        <v>-1</v>
      </c>
      <c r="I396">
        <f ca="1">IF(E395="","",IF(F396="","",IF(AND(R395&gt;1,P395+Q395&gt;=$B$4),$B$4,IF(R395=1,P395,P395+Q395))))</f>
        <v>16</v>
      </c>
      <c r="J396">
        <f t="shared" ref="J396:J459" ca="1" si="59">IF(E396="","",IF(F396="","",IF(H396=1,I396,-I396)))</f>
        <v>-16</v>
      </c>
      <c r="K396">
        <f t="shared" ca="1" si="52"/>
        <v>-450</v>
      </c>
      <c r="L396">
        <f t="shared" ca="1" si="53"/>
        <v>86</v>
      </c>
      <c r="M396">
        <f t="shared" ref="M396:M459" ca="1" si="60">IF(E395="","",IF(OR(AND($A$6="Yes",$L396&gt;$L395),AND($A$8="Yes",$P395+$Q395&gt;=$B$4),AND($R395&lt;=2,$H396=-1)),1,0))</f>
        <v>0</v>
      </c>
      <c r="P396">
        <f t="shared" ca="1" si="54"/>
        <v>4</v>
      </c>
      <c r="Q396">
        <f t="shared" ca="1" si="55"/>
        <v>10</v>
      </c>
      <c r="R396" s="2">
        <f t="shared" ca="1" si="56"/>
        <v>6</v>
      </c>
      <c r="S396" s="4">
        <f ca="1">IF(E395="","",IF($F396="",S395,IF($M396=1,LOOKUP(S$9,$A$12:$A$111,$B$12:$B$111),IF(AND($H396=-1,T$9=$R395),"",IF($H396=-1,T395,IF($H396=1,S395))))))</f>
        <v>4</v>
      </c>
      <c r="T396">
        <f ca="1">IF($E395="","",IF($F396="",T395,IF(AND($M396=1,T$9&gt;$B$9),"",IF(AND($M396=1,T$9&lt;=$B$9),LOOKUP(T$9,$A$12:$A$111,$B$12:$B$111),IF(AND($H396=-1,U$9=$R395),"",IF($H396=-1,U395,IF(AND($H396=1,S$9=$R395),$J396,IF($H396=1,T395,""))))))))</f>
        <v>5</v>
      </c>
      <c r="U396">
        <f ca="1">IF($E395="","",IF($F396="",U395,IF(AND($M396=1,U$9&gt;$B$9),"",IF(AND($M396=1,U$9&lt;=$B$9),LOOKUP(U$9,$A$12:$A$111,$B$12:$B$111),IF(AND($H396=-1,V$9=$R395),"",IF($H396=-1,V395,IF(AND($H396=1,T$9=$R395),$J396,IF($H396=1,U395,""))))))))</f>
        <v>6</v>
      </c>
      <c r="V396">
        <f ca="1">IF($E395="","",IF($F396="",V395,IF(AND($M396=1,V$9&gt;$B$9),"",IF(AND($M396=1,V$9&lt;=$B$9),LOOKUP(V$9,$A$12:$A$111,$B$12:$B$111),IF(AND($H396=-1,W$9=$R395),"",IF($H396=-1,W395,IF(AND($H396=1,U$9=$R395),$J396,IF($H396=1,V395,""))))))))</f>
        <v>7</v>
      </c>
      <c r="W396">
        <f ca="1">IF($E395="","",IF($F396="",W395,IF(AND($M396=1,W$9&gt;$B$9),"",IF(AND($M396=1,W$9&lt;=$B$9),LOOKUP(W$9,$A$12:$A$111,$B$12:$B$111),IF(AND($H396=-1,X$9=$R395),"",IF($H396=-1,X395,IF(AND($H396=1,V$9=$R395),$J396,IF($H396=1,W395,""))))))))</f>
        <v>8</v>
      </c>
      <c r="X396">
        <f ca="1">IF($E395="","",IF($F396="",X395,IF(AND($M396=1,X$9&gt;$B$9),"",IF(AND($M396=1,X$9&lt;=$B$9),LOOKUP(X$9,$A$12:$A$111,$B$12:$B$111),IF(AND($H396=-1,Y$9=$R395),"",IF($H396=-1,Y395,IF(AND($H396=1,W$9=$R395),$J396,IF($H396=1,X395,""))))))))</f>
        <v>10</v>
      </c>
      <c r="Y396" t="str">
        <f ca="1">IF($E395="","",IF($F396="",Y395,IF(AND($M396=1,Y$9&gt;$B$9),"",IF(AND($M396=1,Y$9&lt;=$B$9),LOOKUP(Y$9,$A$12:$A$111,$B$12:$B$111),IF(AND($H396=-1,Z$9=$R395),"",IF($H396=-1,Z395,IF(AND($H396=1,X$9=$R395),$J396,IF($H396=1,Y395,""))))))))</f>
        <v/>
      </c>
      <c r="Z396" t="str">
        <f ca="1">IF($E395="","",IF($F396="",Z395,IF(AND($M396=1,Z$9&gt;$B$9),"",IF(AND($M396=1,Z$9&lt;=$B$9),LOOKUP(Z$9,$A$12:$A$111,$B$12:$B$111),IF(AND($H396=-1,AA$9=$R395),"",IF($H396=-1,AA395,IF(AND($H396=1,Y$9=$R395),$J396,IF($H396=1,Z395,""))))))))</f>
        <v/>
      </c>
      <c r="AA396" t="str">
        <f ca="1">IF($E395="","",IF($F396="",AA395,IF(AND($M396=1,AA$9&gt;$B$9),"",IF(AND($M396=1,AA$9&lt;=$B$9),LOOKUP(AA$9,$A$12:$A$111,$B$12:$B$111),IF(AND($H396=-1,AB$9=$R395),"",IF($H396=-1,AB395,IF(AND($H396=1,Z$9=$R395),$J396,IF($H396=1,AA395,""))))))))</f>
        <v/>
      </c>
      <c r="AB396" t="str">
        <f ca="1">IF($E395="","",IF($F396="",AB395,IF(AND($M396=1,AB$9&gt;$B$9),"",IF(AND($M396=1,AB$9&lt;=$B$9),LOOKUP(AB$9,$A$12:$A$111,$B$12:$B$111),IF(AND($H396=-1,AC$9=$R395),"",IF($H396=-1,AC395,IF(AND($H396=1,AA$9=$R395),$J396,IF($H396=1,AB395,""))))))))</f>
        <v/>
      </c>
      <c r="AC396" t="str">
        <f ca="1">IF($E395="","",IF($F396="",AC395,IF(AND($M396=1,AC$9&gt;$B$9),"",IF(AND($M396=1,AC$9&lt;=$B$9),LOOKUP(AC$9,$A$12:$A$111,$B$12:$B$111),IF(AND($H396=-1,AD$9=$R395),"",IF($H396=-1,AD395,IF(AND($H396=1,AB$9=$R395),$J396,IF($H396=1,AC395,""))))))))</f>
        <v/>
      </c>
      <c r="AD396" t="str">
        <f ca="1">IF($E395="","",IF($F396="",AD395,IF(AND($M396=1,AD$9&gt;$B$9),"",IF(AND($M396=1,AD$9&lt;=$B$9),LOOKUP(AD$9,$A$12:$A$111,$B$12:$B$111),IF(AND($H396=-1,AE$9=$R395),"",IF($H396=-1,AE395,IF(AND($H396=1,AC$9=$R395),$J396,IF($H396=1,AD395,""))))))))</f>
        <v/>
      </c>
      <c r="AE396" t="str">
        <f ca="1">IF($E395="","",IF($F396="",AE395,IF(AND($M396=1,AE$9&gt;$B$9),"",IF(AND($M396=1,AE$9&lt;=$B$9),LOOKUP(AE$9,$A$12:$A$111,$B$12:$B$111),IF(AND($H396=-1,AF$9=$R395),"",IF($H396=-1,AF395,IF(AND($H396=1,AD$9=$R395),$J396,IF($H396=1,AE395,""))))))))</f>
        <v/>
      </c>
      <c r="AF396" t="str">
        <f ca="1">IF($E395="","",IF($F396="",AF395,IF(AND($M396=1,AF$9&gt;$B$9),"",IF(AND($M396=1,AF$9&lt;=$B$9),LOOKUP(AF$9,$A$12:$A$111,$B$12:$B$111),IF(AND($H396=-1,AG$9=$R395),"",IF($H396=-1,AG395,IF(AND($H396=1,AE$9=$R395),$J396,IF($H396=1,AF395,""))))))))</f>
        <v/>
      </c>
      <c r="AG396" t="str">
        <f ca="1">IF($E395="","",IF($F396="",AG395,IF(AND($M396=1,AG$9&gt;$B$9),"",IF(AND($M396=1,AG$9&lt;=$B$9),LOOKUP(AG$9,$A$12:$A$111,$B$12:$B$111),IF(AND($H396=-1,AH$9=$R395),"",IF($H396=-1,AH395,IF(AND($H396=1,AF$9=$R395),$J396,IF($H396=1,AG395,""))))))))</f>
        <v/>
      </c>
      <c r="AH396" t="str">
        <f ca="1">IF($E395="","",IF($F396="",AH395,IF(AND($M396=1,AH$9&gt;$B$9),"",IF(AND($M396=1,AH$9&lt;=$B$9),LOOKUP(AH$9,$A$12:$A$111,$B$12:$B$111),IF(AND($H396=-1,AI$9=$R395),"",IF($H396=-1,AI395,IF(AND($H396=1,AG$9=$R395),$J396,IF($H396=1,AH395,""))))))))</f>
        <v/>
      </c>
      <c r="AI396" t="str">
        <f ca="1">IF($E395="","",IF($F396="",AI395,IF(AND($M396=1,AI$9&gt;$B$9),"",IF(AND($M396=1,AI$9&lt;=$B$9),LOOKUP(AI$9,$A$12:$A$111,$B$12:$B$111),IF(AND($H396=-1,AJ$9=$R395),"",IF($H396=-1,AJ395,IF(AND($H396=1,AH$9=$R395),$J396,IF($H396=1,AI395,""))))))))</f>
        <v/>
      </c>
      <c r="AJ396" t="str">
        <f ca="1">IF($E395="","",IF($F396="",AJ395,IF(AND($M396=1,AJ$9&gt;$B$9),"",IF(AND($M396=1,AJ$9&lt;=$B$9),LOOKUP(AJ$9,$A$12:$A$111,$B$12:$B$111),IF(AND($H396=-1,AK$9=$R395),"",IF($H396=-1,AK395,IF(AND($H396=1,AI$9=$R395),$J396,IF($H396=1,AJ395,""))))))))</f>
        <v/>
      </c>
      <c r="AK396" t="str">
        <f ca="1">IF($E395="","",IF($F396="",AK395,IF(AND($M396=1,AK$9&gt;$B$9),"",IF(AND($M396=1,AK$9&lt;=$B$9),LOOKUP(AK$9,$A$12:$A$111,$B$12:$B$111),IF(AND($H396=-1,AL$9=$R395),"",IF($H396=-1,AL395,IF(AND($H396=1,AJ$9=$R395),$J396,IF($H396=1,AK395,""))))))))</f>
        <v/>
      </c>
      <c r="AL396" t="str">
        <f ca="1">IF($E395="","",IF($F396="",AL395,IF(AND($M396=1,AL$9&gt;$B$9),"",IF(AND($M396=1,AL$9&lt;=$B$9),LOOKUP(AL$9,$A$12:$A$111,$B$12:$B$111),IF(AND($H396=-1,AM$9=$R395),"",IF($H396=-1,AM395,IF(AND($H396=1,AK$9=$R395),$J396,IF($H396=1,AL395,""))))))))</f>
        <v/>
      </c>
      <c r="AM396" t="str">
        <f ca="1">IF($E395="","",IF($F396="",AM395,IF(AND($M396=1,AM$9&gt;$B$9),"",IF(AND($M396=1,AM$9&lt;=$B$9),LOOKUP(AM$9,$A$12:$A$111,$B$12:$B$111),IF(AND($H396=-1,AN$9=$R395),"",IF($H396=-1,AN395,IF(AND($H396=1,AL$9=$R395),$J396,IF($H396=1,AM395,""))))))))</f>
        <v/>
      </c>
      <c r="AN396" t="str">
        <f ca="1">IF($E395="","",IF($F396="",AN395,IF(AND($M396=1,AN$9&gt;$B$9),"",IF(AND($M396=1,AN$9&lt;=$B$9),LOOKUP(AN$9,$A$12:$A$111,$B$12:$B$111),IF(AND($H396=-1,AO$9=$R395),"",IF($H396=-1,AO395,IF(AND($H396=1,AM$9=$R395),$J396,IF($H396=1,AN395,""))))))))</f>
        <v/>
      </c>
      <c r="AO396" t="str">
        <f ca="1">IF($E395="","",IF($F396="",AO395,IF(AND($M396=1,AO$9&gt;$B$9),"",IF(AND($M396=1,AO$9&lt;=$B$9),LOOKUP(AO$9,$A$12:$A$111,$B$12:$B$111),IF(AND($H396=-1,AP$9=$R395),"",IF($H396=-1,AP395,IF(AND($H396=1,AN$9=$R395),$J396,IF($H396=1,AO395,""))))))))</f>
        <v/>
      </c>
      <c r="AP396" t="str">
        <f ca="1">IF($E395="","",IF($F396="",AP395,IF(AND($M396=1,AP$9&gt;$B$9),"",IF(AND($M396=1,AP$9&lt;=$B$9),LOOKUP(AP$9,$A$12:$A$111,$B$12:$B$111),IF(AND($H396=-1,AQ$9=$R395),"",IF($H396=-1,AQ395,IF(AND($H396=1,AO$9=$R395),$J396,IF($H396=1,AP395,""))))))))</f>
        <v/>
      </c>
      <c r="AQ396" t="str">
        <f ca="1">IF($E395="","",IF($F396="",AQ395,IF(AND($M396=1,AQ$9&gt;$B$9),"",IF(AND($M396=1,AQ$9&lt;=$B$9),LOOKUP(AQ$9,$A$12:$A$111,$B$12:$B$111),IF(AND($H396=-1,AR$9=$R395),"",IF($H396=-1,AR395,IF(AND($H396=1,AP$9=$R395),$J396,IF($H396=1,AQ395,""))))))))</f>
        <v/>
      </c>
      <c r="AR396" t="str">
        <f ca="1">IF($E395="","",IF($F396="",AR395,IF(AND($M396=1,AR$9&gt;$B$9),"",IF(AND($M396=1,AR$9&lt;=$B$9),LOOKUP(AR$9,$A$12:$A$111,$B$12:$B$111),IF(AND($H396=-1,AS$9=$R395),"",IF($H396=-1,AS395,IF(AND($H396=1,AQ$9=$R395),$J396,IF($H396=1,AR395,""))))))))</f>
        <v/>
      </c>
      <c r="AS396" t="str">
        <f ca="1">IF($E395="","",IF($F396="",AS395,IF(AND($M396=1,AS$9&gt;$B$9),"",IF(AND($M396=1,AS$9&lt;=$B$9),LOOKUP(AS$9,$A$12:$A$111,$B$12:$B$111),IF(AND($H396=-1,AT$9=$R395),"",IF($H396=-1,AT395,IF(AND($H396=1,AR$9=$R395),$J396,IF($H396=1,AS395,""))))))))</f>
        <v/>
      </c>
      <c r="AT396" t="str">
        <f ca="1">IF($E395="","",IF($F396="",AT395,IF(AND($M396=1,AT$9&gt;$B$9),"",IF(AND($M396=1,AT$9&lt;=$B$9),LOOKUP(AT$9,$A$12:$A$111,$B$12:$B$111),IF(AND($H396=-1,AU$9=$R395),"",IF($H396=-1,AU395,IF(AND($H396=1,AS$9=$R395),$J396,IF($H396=1,AT395,""))))))))</f>
        <v/>
      </c>
      <c r="AU396" t="str">
        <f ca="1">IF($E395="","",IF($F396="",AU395,IF(AND($M396=1,AU$9&gt;$B$9),"",IF(AND($M396=1,AU$9&lt;=$B$9),LOOKUP(AU$9,$A$12:$A$111,$B$12:$B$111),IF(AND($H396=-1,AV$9=$R395),"",IF($H396=-1,AV395,IF(AND($H396=1,AT$9=$R395),$J396,IF($H396=1,AU395,""))))))))</f>
        <v/>
      </c>
      <c r="AV396" t="str">
        <f ca="1">IF($E395="","",IF($F396="",AV395,IF(AND($M396=1,AV$9&gt;$B$9),"",IF(AND($M396=1,AV$9&lt;=$B$9),LOOKUP(AV$9,$A$12:$A$111,$B$12:$B$111),IF(AND($H396=-1,AW$9=$R395),"",IF($H396=-1,AW395,IF(AND($H396=1,AU$9=$R395),$J396,IF($H396=1,AV395,""))))))))</f>
        <v/>
      </c>
      <c r="AW396" t="str">
        <f ca="1">IF($E395="","",IF($F396="",AW395,IF(AND($M396=1,AW$9&gt;$B$9),"",IF(AND($M396=1,AW$9&lt;=$B$9),LOOKUP(AW$9,$A$12:$A$111,$B$12:$B$111),IF(AND($H396=-1,AX$9=$R395),"",IF($H396=-1,AX395,IF(AND($H396=1,AV$9=$R395),$J396,IF($H396=1,AW395,""))))))))</f>
        <v/>
      </c>
      <c r="AX396" t="str">
        <f ca="1">IF($E395="","",IF($F396="",AX395,IF(AND($M396=1,AX$9&gt;$B$9),"",IF(AND($M396=1,AX$9&lt;=$B$9),LOOKUP(AX$9,$A$12:$A$111,$B$12:$B$111),IF(AND($H396=-1,AY$9=$R395),"",IF($H396=-1,AY395,IF(AND($H396=1,AW$9=$R395),$J396,IF($H396=1,AX395,""))))))))</f>
        <v/>
      </c>
      <c r="AY396" t="str">
        <f ca="1">IF($E395="","",IF($F396="",AY395,IF(AND($M396=1,AY$9&gt;$B$9),"",IF(AND($M396=1,AY$9&lt;=$B$9),LOOKUP(AY$9,$A$12:$A$111,$B$12:$B$111),IF(AND($H396=-1,AZ$9=$R395),"",IF($H396=-1,AZ395,IF(AND($H396=1,AX$9=$R395),$J396,IF($H396=1,AY395,""))))))))</f>
        <v/>
      </c>
      <c r="AZ396" t="str">
        <f ca="1">IF($E395="","",IF($F396="",AZ395,IF(AND($M396=1,AZ$9&gt;$B$9),"",IF(AND($M396=1,AZ$9&lt;=$B$9),LOOKUP(AZ$9,$A$12:$A$111,$B$12:$B$111),IF(AND($H396=-1,BA$9=$R395),"",IF($H396=-1,BA395,IF(AND($H396=1,AY$9=$R395),$J396,IF($H396=1,AZ395,""))))))))</f>
        <v/>
      </c>
      <c r="BA396" t="str">
        <f ca="1">IF($E395="","",IF($F396="",BA395,IF(AND($M396=1,BA$9&gt;$B$9),"",IF(AND($M396=1,BA$9&lt;=$B$9),LOOKUP(BA$9,$A$12:$A$111,$B$12:$B$111),IF(AND($H396=-1,BB$9=$R395),"",IF($H396=-1,BB395,IF(AND($H396=1,AZ$9=$R395),$J396,IF($H396=1,BA395,""))))))))</f>
        <v/>
      </c>
      <c r="BB396" t="str">
        <f ca="1">IF($E395="","",IF($F396="",BB395,IF(AND($M396=1,BB$9&gt;$B$9),"",IF(AND($M396=1,BB$9&lt;=$B$9),LOOKUP(BB$9,$A$12:$A$111,$B$12:$B$111),IF(AND($H396=-1,BC$9=$R395),"",IF($H396=-1,BC395,IF(AND($H396=1,BA$9=$R395),$J396,IF($H396=1,BB395,""))))))))</f>
        <v/>
      </c>
      <c r="BC396" t="str">
        <f ca="1">IF($E395="","",IF($F396="",BC395,IF(AND($M396=1,BC$9&gt;$B$9),"",IF(AND($M396=1,BC$9&lt;=$B$9),LOOKUP(BC$9,$A$12:$A$111,$B$12:$B$111),IF(AND($H396=-1,BD$9=$R395),"",IF($H396=-1,BD395,IF(AND($H396=1,BB$9=$R395),$J396,IF($H396=1,BC395,""))))))))</f>
        <v/>
      </c>
      <c r="BD396" t="str">
        <f ca="1">IF($E395="","",IF($F396="",BD395,IF(AND($M396=1,BD$9&gt;$B$9),"",IF(AND($M396=1,BD$9&lt;=$B$9),LOOKUP(BD$9,$A$12:$A$111,$B$12:$B$111),IF(AND($H396=-1,BE$9=$R395),"",IF($H396=-1,BE395,IF(AND($H396=1,BC$9=$R395),$J396,IF($H396=1,BD395,""))))))))</f>
        <v/>
      </c>
      <c r="BE396" t="str">
        <f ca="1">IF($E395="","",IF($F396="",BE395,IF(AND($M396=1,BE$9&gt;$B$9),"",IF(AND($M396=1,BE$9&lt;=$B$9),LOOKUP(BE$9,$A$12:$A$111,$B$12:$B$111),IF(AND($H396=-1,BF$9=$R395),"",IF($H396=-1,BF395,IF(AND($H396=1,BD$9=$R395),$J396,IF($H396=1,BE395,""))))))))</f>
        <v/>
      </c>
      <c r="BF396" t="str">
        <f ca="1">IF($E395="","",IF($F396="",BF395,IF(AND($M396=1,BF$9&gt;$B$9),"",IF(AND($M396=1,BF$9&lt;=$B$9),LOOKUP(BF$9,$A$12:$A$111,$B$12:$B$111),IF(AND($H396=-1,BG$9=$R395),"",IF($H396=-1,BG395,IF(AND($H396=1,BE$9=$R395),$J396,IF($H396=1,BF395,""))))))))</f>
        <v/>
      </c>
      <c r="BG396" t="str">
        <f ca="1">IF($E395="","",IF($F396="",BG395,IF(AND($M396=1,BG$9&gt;$B$9),"",IF(AND($M396=1,BG$9&lt;=$B$9),LOOKUP(BG$9,$A$12:$A$111,$B$12:$B$111),IF(AND($H396=-1,BH$9=$R395),"",IF($H396=-1,BH395,IF(AND($H396=1,BF$9=$R395),$J396,IF($H396=1,BG395,""))))))))</f>
        <v/>
      </c>
      <c r="BH396" t="str">
        <f ca="1">IF($E395="","",IF($F396="",BH395,IF(AND($M396=1,BH$9&gt;$B$9),"",IF(AND($M396=1,BH$9&lt;=$B$9),LOOKUP(BH$9,$A$12:$A$111,$B$12:$B$111),IF(AND($H396=-1,BI$9=$R395),"",IF($H396=-1,BI395,IF(AND($H396=1,BG$9=$R395),$J396,IF($H396=1,BH395,""))))))))</f>
        <v/>
      </c>
      <c r="BI396" t="str">
        <f ca="1">IF($E395="","",IF($F396="",BI395,IF(AND($M396=1,BI$9&gt;$B$9),"",IF(AND($M396=1,BI$9&lt;=$B$9),LOOKUP(BI$9,$A$12:$A$111,$B$12:$B$111),IF(AND($H396=-1,BJ$9=$R395),"",IF($H396=-1,BJ395,IF(AND($H396=1,BH$9=$R395),$J396,IF($H396=1,BI395,""))))))))</f>
        <v/>
      </c>
      <c r="BJ396" t="str">
        <f ca="1">IF($E395="","",IF($F396="",BJ395,IF(AND($M396=1,BJ$9&gt;$B$9),"",IF(AND($M396=1,BJ$9&lt;=$B$9),LOOKUP(BJ$9,$A$12:$A$111,$B$12:$B$111),IF(AND($H396=-1,BK$9=$R395),"",IF($H396=-1,BK395,IF(AND($H396=1,BI$9=$R395),$J396,IF($H396=1,BJ395,""))))))))</f>
        <v/>
      </c>
      <c r="BK396" t="str">
        <f ca="1">IF($E395="","",IF($F396="",BK395,IF(AND($M396=1,BK$9&gt;$B$9),"",IF(AND($M396=1,BK$9&lt;=$B$9),LOOKUP(BK$9,$A$12:$A$111,$B$12:$B$111),IF(AND($H396=-1,BL$9=$R395),"",IF($H396=-1,BL395,IF(AND($H396=1,BJ$9=$R395),$J396,IF($H396=1,BK395,""))))))))</f>
        <v/>
      </c>
      <c r="BL396" t="str">
        <f ca="1">IF($E395="","",IF($F396="",BL395,IF(AND($M396=1,BL$9&gt;$B$9),"",IF(AND($M396=1,BL$9&lt;=$B$9),LOOKUP(BL$9,$A$12:$A$111,$B$12:$B$111),IF(AND($H396=-1,BM$9=$R395),"",IF($H396=-1,BM395,IF(AND($H396=1,BK$9=$R395),$J396,IF($H396=1,BL395,""))))))))</f>
        <v/>
      </c>
      <c r="BM396" t="str">
        <f ca="1">IF($E395="","",IF($F396="",BM395,IF(AND($M396=1,BM$9&gt;$B$9),"",IF(AND($M396=1,BM$9&lt;=$B$9),LOOKUP(BM$9,$A$12:$A$111,$B$12:$B$111),IF(AND($H396=-1,BN$9=$R395),"",IF($H396=-1,BN395,IF(AND($H396=1,BL$9=$R395),$J396,IF($H396=1,BM395,""))))))))</f>
        <v/>
      </c>
      <c r="BN396">
        <f ca="1">IF($E395="","",IF($F396="",BN395,IF(AND($M396=1,BN$9&gt;$B$9),"",IF(AND($M396=1,BN$9&lt;=$B$9),LOOKUP(BN$9,$A$12:$A$111,$B$12:$B$111),IF(AND($H396=-1,BO$9=$R395),"",IF($H396=-1,BO395,IF(AND($H396=1,BM$9=$R395),$J396,IF($H396=1,BN395,""))))))))</f>
        <v>0</v>
      </c>
      <c r="BO396">
        <f ca="1">IF($E395="","",IF($F396="",BO395,IF(AND($M396=1,BO$9&gt;$B$9),"",IF(AND($M396=1,BO$9&lt;=$B$9),LOOKUP(BO$9,$A$12:$A$111,$B$12:$B$111),IF(AND($H396=-1,BP$9=$R395),"",IF($H396=-1,BP395,IF(AND($H396=1,BN$9=$R395),$J396,IF($H396=1,BO395,""))))))))</f>
        <v>0</v>
      </c>
      <c r="BP396">
        <f ca="1">IF($E395="","",IF($F396="",BP395,IF(AND($M396=1,BP$9&gt;$B$9),"",IF(AND($M396=1,BP$9&lt;=$B$9),LOOKUP(BP$9,$A$12:$A$111,$B$12:$B$111),IF(AND($H396=-1,BQ$9=$R395),"",IF($H396=-1,BQ395,IF(AND($H396=1,BO$9=$R395),$J396,IF($H396=1,BP395,""))))))))</f>
        <v>0</v>
      </c>
    </row>
    <row r="397" spans="4:68" x14ac:dyDescent="0.25">
      <c r="D397" s="4">
        <v>387</v>
      </c>
      <c r="E397" s="1">
        <f t="shared" ca="1" si="57"/>
        <v>13</v>
      </c>
      <c r="F397" t="str">
        <f ca="1">IF(E396="","",IF(AND(B$3="Last",G396="Zero"),F396,IF(B$3="Last",G396,IF(AND(B$3="2nd last",G395="Zero"),F396,IF(B$3="2nd last",G395,IF(AND(B$3="Opposite",G396="Zero"),F396,IF(AND(B$3="Opposite",G396="Red"),"Black",IF(AND(B$3="Opposite",G396="Black"),"Red",IF(AND(B$3="Opposite",G396="Odd"),"Even",IF(AND(B$3="Opposite",G396="Even"),"Odd",IF(AND(B$3="Opposite",G396="High"),"Low",IF(AND(B$3="Opposite",G396="Low"),"High",IF(COUNTIF(Refs!$E$5:$I$6,B$3)=1,RevLab!B$3,"")))))))))))))</f>
        <v>Black</v>
      </c>
      <c r="G397" t="str">
        <f ca="1">IF(E397="","",IF(B$2="Red/Black",LOOKUP(E397,Refs!D:D,Refs!F:F),IF(B$2="High/Low",LOOKUP(E397,Refs!D:D,Refs!H:H),IF(B$2="Odd/Even",LOOKUP(E397,Refs!D:D,Refs!J:J),""))))</f>
        <v>Black</v>
      </c>
      <c r="H397">
        <f t="shared" ca="1" si="58"/>
        <v>1</v>
      </c>
      <c r="I397">
        <f ca="1">IF(E396="","",IF(F397="","",IF(AND(R396&gt;1,P396+Q396&gt;=$B$4),$B$4,IF(R396=1,P396,P396+Q396))))</f>
        <v>14</v>
      </c>
      <c r="J397">
        <f t="shared" ca="1" si="59"/>
        <v>14</v>
      </c>
      <c r="K397">
        <f t="shared" ref="K397:K460" ca="1" si="61">IF(E397="","",IF(F397="",K396,J397+K396))</f>
        <v>-436</v>
      </c>
      <c r="L397">
        <f t="shared" ref="L397:L460" ca="1" si="62">IF(E397="","",IF(K397&gt;L396,K397,L396))</f>
        <v>86</v>
      </c>
      <c r="M397">
        <f t="shared" ca="1" si="60"/>
        <v>0</v>
      </c>
      <c r="P397">
        <f t="shared" ca="1" si="54"/>
        <v>4</v>
      </c>
      <c r="Q397">
        <f t="shared" ca="1" si="55"/>
        <v>14</v>
      </c>
      <c r="R397" s="2">
        <f t="shared" ca="1" si="56"/>
        <v>7</v>
      </c>
      <c r="S397" s="4">
        <f ca="1">IF(E396="","",IF($F397="",S396,IF($M397=1,LOOKUP(S$9,$A$12:$A$111,$B$12:$B$111),IF(AND($H397=-1,T$9=$R396),"",IF($H397=-1,T396,IF($H397=1,S396))))))</f>
        <v>4</v>
      </c>
      <c r="T397">
        <f ca="1">IF($E396="","",IF($F397="",T396,IF(AND($M397=1,T$9&gt;$B$9),"",IF(AND($M397=1,T$9&lt;=$B$9),LOOKUP(T$9,$A$12:$A$111,$B$12:$B$111),IF(AND($H397=-1,U$9=$R396),"",IF($H397=-1,U396,IF(AND($H397=1,S$9=$R396),$J397,IF($H397=1,T396,""))))))))</f>
        <v>5</v>
      </c>
      <c r="U397">
        <f ca="1">IF($E396="","",IF($F397="",U396,IF(AND($M397=1,U$9&gt;$B$9),"",IF(AND($M397=1,U$9&lt;=$B$9),LOOKUP(U$9,$A$12:$A$111,$B$12:$B$111),IF(AND($H397=-1,V$9=$R396),"",IF($H397=-1,V396,IF(AND($H397=1,T$9=$R396),$J397,IF($H397=1,U396,""))))))))</f>
        <v>6</v>
      </c>
      <c r="V397">
        <f ca="1">IF($E396="","",IF($F397="",V396,IF(AND($M397=1,V$9&gt;$B$9),"",IF(AND($M397=1,V$9&lt;=$B$9),LOOKUP(V$9,$A$12:$A$111,$B$12:$B$111),IF(AND($H397=-1,W$9=$R396),"",IF($H397=-1,W396,IF(AND($H397=1,U$9=$R396),$J397,IF($H397=1,V396,""))))))))</f>
        <v>7</v>
      </c>
      <c r="W397">
        <f ca="1">IF($E396="","",IF($F397="",W396,IF(AND($M397=1,W$9&gt;$B$9),"",IF(AND($M397=1,W$9&lt;=$B$9),LOOKUP(W$9,$A$12:$A$111,$B$12:$B$111),IF(AND($H397=-1,X$9=$R396),"",IF($H397=-1,X396,IF(AND($H397=1,V$9=$R396),$J397,IF($H397=1,W396,""))))))))</f>
        <v>8</v>
      </c>
      <c r="X397">
        <f ca="1">IF($E396="","",IF($F397="",X396,IF(AND($M397=1,X$9&gt;$B$9),"",IF(AND($M397=1,X$9&lt;=$B$9),LOOKUP(X$9,$A$12:$A$111,$B$12:$B$111),IF(AND($H397=-1,Y$9=$R396),"",IF($H397=-1,Y396,IF(AND($H397=1,W$9=$R396),$J397,IF($H397=1,X396,""))))))))</f>
        <v>10</v>
      </c>
      <c r="Y397">
        <f ca="1">IF($E396="","",IF($F397="",Y396,IF(AND($M397=1,Y$9&gt;$B$9),"",IF(AND($M397=1,Y$9&lt;=$B$9),LOOKUP(Y$9,$A$12:$A$111,$B$12:$B$111),IF(AND($H397=-1,Z$9=$R396),"",IF($H397=-1,Z396,IF(AND($H397=1,X$9=$R396),$J397,IF($H397=1,Y396,""))))))))</f>
        <v>14</v>
      </c>
      <c r="Z397" t="str">
        <f ca="1">IF($E396="","",IF($F397="",Z396,IF(AND($M397=1,Z$9&gt;$B$9),"",IF(AND($M397=1,Z$9&lt;=$B$9),LOOKUP(Z$9,$A$12:$A$111,$B$12:$B$111),IF(AND($H397=-1,AA$9=$R396),"",IF($H397=-1,AA396,IF(AND($H397=1,Y$9=$R396),$J397,IF($H397=1,Z396,""))))))))</f>
        <v/>
      </c>
      <c r="AA397" t="str">
        <f ca="1">IF($E396="","",IF($F397="",AA396,IF(AND($M397=1,AA$9&gt;$B$9),"",IF(AND($M397=1,AA$9&lt;=$B$9),LOOKUP(AA$9,$A$12:$A$111,$B$12:$B$111),IF(AND($H397=-1,AB$9=$R396),"",IF($H397=-1,AB396,IF(AND($H397=1,Z$9=$R396),$J397,IF($H397=1,AA396,""))))))))</f>
        <v/>
      </c>
      <c r="AB397" t="str">
        <f ca="1">IF($E396="","",IF($F397="",AB396,IF(AND($M397=1,AB$9&gt;$B$9),"",IF(AND($M397=1,AB$9&lt;=$B$9),LOOKUP(AB$9,$A$12:$A$111,$B$12:$B$111),IF(AND($H397=-1,AC$9=$R396),"",IF($H397=-1,AC396,IF(AND($H397=1,AA$9=$R396),$J397,IF($H397=1,AB396,""))))))))</f>
        <v/>
      </c>
      <c r="AC397" t="str">
        <f ca="1">IF($E396="","",IF($F397="",AC396,IF(AND($M397=1,AC$9&gt;$B$9),"",IF(AND($M397=1,AC$9&lt;=$B$9),LOOKUP(AC$9,$A$12:$A$111,$B$12:$B$111),IF(AND($H397=-1,AD$9=$R396),"",IF($H397=-1,AD396,IF(AND($H397=1,AB$9=$R396),$J397,IF($H397=1,AC396,""))))))))</f>
        <v/>
      </c>
      <c r="AD397" t="str">
        <f ca="1">IF($E396="","",IF($F397="",AD396,IF(AND($M397=1,AD$9&gt;$B$9),"",IF(AND($M397=1,AD$9&lt;=$B$9),LOOKUP(AD$9,$A$12:$A$111,$B$12:$B$111),IF(AND($H397=-1,AE$9=$R396),"",IF($H397=-1,AE396,IF(AND($H397=1,AC$9=$R396),$J397,IF($H397=1,AD396,""))))))))</f>
        <v/>
      </c>
      <c r="AE397" t="str">
        <f ca="1">IF($E396="","",IF($F397="",AE396,IF(AND($M397=1,AE$9&gt;$B$9),"",IF(AND($M397=1,AE$9&lt;=$B$9),LOOKUP(AE$9,$A$12:$A$111,$B$12:$B$111),IF(AND($H397=-1,AF$9=$R396),"",IF($H397=-1,AF396,IF(AND($H397=1,AD$9=$R396),$J397,IF($H397=1,AE396,""))))))))</f>
        <v/>
      </c>
      <c r="AF397" t="str">
        <f ca="1">IF($E396="","",IF($F397="",AF396,IF(AND($M397=1,AF$9&gt;$B$9),"",IF(AND($M397=1,AF$9&lt;=$B$9),LOOKUP(AF$9,$A$12:$A$111,$B$12:$B$111),IF(AND($H397=-1,AG$9=$R396),"",IF($H397=-1,AG396,IF(AND($H397=1,AE$9=$R396),$J397,IF($H397=1,AF396,""))))))))</f>
        <v/>
      </c>
      <c r="AG397" t="str">
        <f ca="1">IF($E396="","",IF($F397="",AG396,IF(AND($M397=1,AG$9&gt;$B$9),"",IF(AND($M397=1,AG$9&lt;=$B$9),LOOKUP(AG$9,$A$12:$A$111,$B$12:$B$111),IF(AND($H397=-1,AH$9=$R396),"",IF($H397=-1,AH396,IF(AND($H397=1,AF$9=$R396),$J397,IF($H397=1,AG396,""))))))))</f>
        <v/>
      </c>
      <c r="AH397" t="str">
        <f ca="1">IF($E396="","",IF($F397="",AH396,IF(AND($M397=1,AH$9&gt;$B$9),"",IF(AND($M397=1,AH$9&lt;=$B$9),LOOKUP(AH$9,$A$12:$A$111,$B$12:$B$111),IF(AND($H397=-1,AI$9=$R396),"",IF($H397=-1,AI396,IF(AND($H397=1,AG$9=$R396),$J397,IF($H397=1,AH396,""))))))))</f>
        <v/>
      </c>
      <c r="AI397" t="str">
        <f ca="1">IF($E396="","",IF($F397="",AI396,IF(AND($M397=1,AI$9&gt;$B$9),"",IF(AND($M397=1,AI$9&lt;=$B$9),LOOKUP(AI$9,$A$12:$A$111,$B$12:$B$111),IF(AND($H397=-1,AJ$9=$R396),"",IF($H397=-1,AJ396,IF(AND($H397=1,AH$9=$R396),$J397,IF($H397=1,AI396,""))))))))</f>
        <v/>
      </c>
      <c r="AJ397" t="str">
        <f ca="1">IF($E396="","",IF($F397="",AJ396,IF(AND($M397=1,AJ$9&gt;$B$9),"",IF(AND($M397=1,AJ$9&lt;=$B$9),LOOKUP(AJ$9,$A$12:$A$111,$B$12:$B$111),IF(AND($H397=-1,AK$9=$R396),"",IF($H397=-1,AK396,IF(AND($H397=1,AI$9=$R396),$J397,IF($H397=1,AJ396,""))))))))</f>
        <v/>
      </c>
      <c r="AK397" t="str">
        <f ca="1">IF($E396="","",IF($F397="",AK396,IF(AND($M397=1,AK$9&gt;$B$9),"",IF(AND($M397=1,AK$9&lt;=$B$9),LOOKUP(AK$9,$A$12:$A$111,$B$12:$B$111),IF(AND($H397=-1,AL$9=$R396),"",IF($H397=-1,AL396,IF(AND($H397=1,AJ$9=$R396),$J397,IF($H397=1,AK396,""))))))))</f>
        <v/>
      </c>
      <c r="AL397" t="str">
        <f ca="1">IF($E396="","",IF($F397="",AL396,IF(AND($M397=1,AL$9&gt;$B$9),"",IF(AND($M397=1,AL$9&lt;=$B$9),LOOKUP(AL$9,$A$12:$A$111,$B$12:$B$111),IF(AND($H397=-1,AM$9=$R396),"",IF($H397=-1,AM396,IF(AND($H397=1,AK$9=$R396),$J397,IF($H397=1,AL396,""))))))))</f>
        <v/>
      </c>
      <c r="AM397" t="str">
        <f ca="1">IF($E396="","",IF($F397="",AM396,IF(AND($M397=1,AM$9&gt;$B$9),"",IF(AND($M397=1,AM$9&lt;=$B$9),LOOKUP(AM$9,$A$12:$A$111,$B$12:$B$111),IF(AND($H397=-1,AN$9=$R396),"",IF($H397=-1,AN396,IF(AND($H397=1,AL$9=$R396),$J397,IF($H397=1,AM396,""))))))))</f>
        <v/>
      </c>
      <c r="AN397" t="str">
        <f ca="1">IF($E396="","",IF($F397="",AN396,IF(AND($M397=1,AN$9&gt;$B$9),"",IF(AND($M397=1,AN$9&lt;=$B$9),LOOKUP(AN$9,$A$12:$A$111,$B$12:$B$111),IF(AND($H397=-1,AO$9=$R396),"",IF($H397=-1,AO396,IF(AND($H397=1,AM$9=$R396),$J397,IF($H397=1,AN396,""))))))))</f>
        <v/>
      </c>
      <c r="AO397" t="str">
        <f ca="1">IF($E396="","",IF($F397="",AO396,IF(AND($M397=1,AO$9&gt;$B$9),"",IF(AND($M397=1,AO$9&lt;=$B$9),LOOKUP(AO$9,$A$12:$A$111,$B$12:$B$111),IF(AND($H397=-1,AP$9=$R396),"",IF($H397=-1,AP396,IF(AND($H397=1,AN$9=$R396),$J397,IF($H397=1,AO396,""))))))))</f>
        <v/>
      </c>
      <c r="AP397" t="str">
        <f ca="1">IF($E396="","",IF($F397="",AP396,IF(AND($M397=1,AP$9&gt;$B$9),"",IF(AND($M397=1,AP$9&lt;=$B$9),LOOKUP(AP$9,$A$12:$A$111,$B$12:$B$111),IF(AND($H397=-1,AQ$9=$R396),"",IF($H397=-1,AQ396,IF(AND($H397=1,AO$9=$R396),$J397,IF($H397=1,AP396,""))))))))</f>
        <v/>
      </c>
      <c r="AQ397" t="str">
        <f ca="1">IF($E396="","",IF($F397="",AQ396,IF(AND($M397=1,AQ$9&gt;$B$9),"",IF(AND($M397=1,AQ$9&lt;=$B$9),LOOKUP(AQ$9,$A$12:$A$111,$B$12:$B$111),IF(AND($H397=-1,AR$9=$R396),"",IF($H397=-1,AR396,IF(AND($H397=1,AP$9=$R396),$J397,IF($H397=1,AQ396,""))))))))</f>
        <v/>
      </c>
      <c r="AR397" t="str">
        <f ca="1">IF($E396="","",IF($F397="",AR396,IF(AND($M397=1,AR$9&gt;$B$9),"",IF(AND($M397=1,AR$9&lt;=$B$9),LOOKUP(AR$9,$A$12:$A$111,$B$12:$B$111),IF(AND($H397=-1,AS$9=$R396),"",IF($H397=-1,AS396,IF(AND($H397=1,AQ$9=$R396),$J397,IF($H397=1,AR396,""))))))))</f>
        <v/>
      </c>
      <c r="AS397" t="str">
        <f ca="1">IF($E396="","",IF($F397="",AS396,IF(AND($M397=1,AS$9&gt;$B$9),"",IF(AND($M397=1,AS$9&lt;=$B$9),LOOKUP(AS$9,$A$12:$A$111,$B$12:$B$111),IF(AND($H397=-1,AT$9=$R396),"",IF($H397=-1,AT396,IF(AND($H397=1,AR$9=$R396),$J397,IF($H397=1,AS396,""))))))))</f>
        <v/>
      </c>
      <c r="AT397" t="str">
        <f ca="1">IF($E396="","",IF($F397="",AT396,IF(AND($M397=1,AT$9&gt;$B$9),"",IF(AND($M397=1,AT$9&lt;=$B$9),LOOKUP(AT$9,$A$12:$A$111,$B$12:$B$111),IF(AND($H397=-1,AU$9=$R396),"",IF($H397=-1,AU396,IF(AND($H397=1,AS$9=$R396),$J397,IF($H397=1,AT396,""))))))))</f>
        <v/>
      </c>
      <c r="AU397" t="str">
        <f ca="1">IF($E396="","",IF($F397="",AU396,IF(AND($M397=1,AU$9&gt;$B$9),"",IF(AND($M397=1,AU$9&lt;=$B$9),LOOKUP(AU$9,$A$12:$A$111,$B$12:$B$111),IF(AND($H397=-1,AV$9=$R396),"",IF($H397=-1,AV396,IF(AND($H397=1,AT$9=$R396),$J397,IF($H397=1,AU396,""))))))))</f>
        <v/>
      </c>
      <c r="AV397" t="str">
        <f ca="1">IF($E396="","",IF($F397="",AV396,IF(AND($M397=1,AV$9&gt;$B$9),"",IF(AND($M397=1,AV$9&lt;=$B$9),LOOKUP(AV$9,$A$12:$A$111,$B$12:$B$111),IF(AND($H397=-1,AW$9=$R396),"",IF($H397=-1,AW396,IF(AND($H397=1,AU$9=$R396),$J397,IF($H397=1,AV396,""))))))))</f>
        <v/>
      </c>
      <c r="AW397" t="str">
        <f ca="1">IF($E396="","",IF($F397="",AW396,IF(AND($M397=1,AW$9&gt;$B$9),"",IF(AND($M397=1,AW$9&lt;=$B$9),LOOKUP(AW$9,$A$12:$A$111,$B$12:$B$111),IF(AND($H397=-1,AX$9=$R396),"",IF($H397=-1,AX396,IF(AND($H397=1,AV$9=$R396),$J397,IF($H397=1,AW396,""))))))))</f>
        <v/>
      </c>
      <c r="AX397" t="str">
        <f ca="1">IF($E396="","",IF($F397="",AX396,IF(AND($M397=1,AX$9&gt;$B$9),"",IF(AND($M397=1,AX$9&lt;=$B$9),LOOKUP(AX$9,$A$12:$A$111,$B$12:$B$111),IF(AND($H397=-1,AY$9=$R396),"",IF($H397=-1,AY396,IF(AND($H397=1,AW$9=$R396),$J397,IF($H397=1,AX396,""))))))))</f>
        <v/>
      </c>
      <c r="AY397" t="str">
        <f ca="1">IF($E396="","",IF($F397="",AY396,IF(AND($M397=1,AY$9&gt;$B$9),"",IF(AND($M397=1,AY$9&lt;=$B$9),LOOKUP(AY$9,$A$12:$A$111,$B$12:$B$111),IF(AND($H397=-1,AZ$9=$R396),"",IF($H397=-1,AZ396,IF(AND($H397=1,AX$9=$R396),$J397,IF($H397=1,AY396,""))))))))</f>
        <v/>
      </c>
      <c r="AZ397" t="str">
        <f ca="1">IF($E396="","",IF($F397="",AZ396,IF(AND($M397=1,AZ$9&gt;$B$9),"",IF(AND($M397=1,AZ$9&lt;=$B$9),LOOKUP(AZ$9,$A$12:$A$111,$B$12:$B$111),IF(AND($H397=-1,BA$9=$R396),"",IF($H397=-1,BA396,IF(AND($H397=1,AY$9=$R396),$J397,IF($H397=1,AZ396,""))))))))</f>
        <v/>
      </c>
      <c r="BA397" t="str">
        <f ca="1">IF($E396="","",IF($F397="",BA396,IF(AND($M397=1,BA$9&gt;$B$9),"",IF(AND($M397=1,BA$9&lt;=$B$9),LOOKUP(BA$9,$A$12:$A$111,$B$12:$B$111),IF(AND($H397=-1,BB$9=$R396),"",IF($H397=-1,BB396,IF(AND($H397=1,AZ$9=$R396),$J397,IF($H397=1,BA396,""))))))))</f>
        <v/>
      </c>
      <c r="BB397" t="str">
        <f ca="1">IF($E396="","",IF($F397="",BB396,IF(AND($M397=1,BB$9&gt;$B$9),"",IF(AND($M397=1,BB$9&lt;=$B$9),LOOKUP(BB$9,$A$12:$A$111,$B$12:$B$111),IF(AND($H397=-1,BC$9=$R396),"",IF($H397=-1,BC396,IF(AND($H397=1,BA$9=$R396),$J397,IF($H397=1,BB396,""))))))))</f>
        <v/>
      </c>
      <c r="BC397" t="str">
        <f ca="1">IF($E396="","",IF($F397="",BC396,IF(AND($M397=1,BC$9&gt;$B$9),"",IF(AND($M397=1,BC$9&lt;=$B$9),LOOKUP(BC$9,$A$12:$A$111,$B$12:$B$111),IF(AND($H397=-1,BD$9=$R396),"",IF($H397=-1,BD396,IF(AND($H397=1,BB$9=$R396),$J397,IF($H397=1,BC396,""))))))))</f>
        <v/>
      </c>
      <c r="BD397" t="str">
        <f ca="1">IF($E396="","",IF($F397="",BD396,IF(AND($M397=1,BD$9&gt;$B$9),"",IF(AND($M397=1,BD$9&lt;=$B$9),LOOKUP(BD$9,$A$12:$A$111,$B$12:$B$111),IF(AND($H397=-1,BE$9=$R396),"",IF($H397=-1,BE396,IF(AND($H397=1,BC$9=$R396),$J397,IF($H397=1,BD396,""))))))))</f>
        <v/>
      </c>
      <c r="BE397" t="str">
        <f ca="1">IF($E396="","",IF($F397="",BE396,IF(AND($M397=1,BE$9&gt;$B$9),"",IF(AND($M397=1,BE$9&lt;=$B$9),LOOKUP(BE$9,$A$12:$A$111,$B$12:$B$111),IF(AND($H397=-1,BF$9=$R396),"",IF($H397=-1,BF396,IF(AND($H397=1,BD$9=$R396),$J397,IF($H397=1,BE396,""))))))))</f>
        <v/>
      </c>
      <c r="BF397" t="str">
        <f ca="1">IF($E396="","",IF($F397="",BF396,IF(AND($M397=1,BF$9&gt;$B$9),"",IF(AND($M397=1,BF$9&lt;=$B$9),LOOKUP(BF$9,$A$12:$A$111,$B$12:$B$111),IF(AND($H397=-1,BG$9=$R396),"",IF($H397=-1,BG396,IF(AND($H397=1,BE$9=$R396),$J397,IF($H397=1,BF396,""))))))))</f>
        <v/>
      </c>
      <c r="BG397" t="str">
        <f ca="1">IF($E396="","",IF($F397="",BG396,IF(AND($M397=1,BG$9&gt;$B$9),"",IF(AND($M397=1,BG$9&lt;=$B$9),LOOKUP(BG$9,$A$12:$A$111,$B$12:$B$111),IF(AND($H397=-1,BH$9=$R396),"",IF($H397=-1,BH396,IF(AND($H397=1,BF$9=$R396),$J397,IF($H397=1,BG396,""))))))))</f>
        <v/>
      </c>
      <c r="BH397" t="str">
        <f ca="1">IF($E396="","",IF($F397="",BH396,IF(AND($M397=1,BH$9&gt;$B$9),"",IF(AND($M397=1,BH$9&lt;=$B$9),LOOKUP(BH$9,$A$12:$A$111,$B$12:$B$111),IF(AND($H397=-1,BI$9=$R396),"",IF($H397=-1,BI396,IF(AND($H397=1,BG$9=$R396),$J397,IF($H397=1,BH396,""))))))))</f>
        <v/>
      </c>
      <c r="BI397" t="str">
        <f ca="1">IF($E396="","",IF($F397="",BI396,IF(AND($M397=1,BI$9&gt;$B$9),"",IF(AND($M397=1,BI$9&lt;=$B$9),LOOKUP(BI$9,$A$12:$A$111,$B$12:$B$111),IF(AND($H397=-1,BJ$9=$R396),"",IF($H397=-1,BJ396,IF(AND($H397=1,BH$9=$R396),$J397,IF($H397=1,BI396,""))))))))</f>
        <v/>
      </c>
      <c r="BJ397" t="str">
        <f ca="1">IF($E396="","",IF($F397="",BJ396,IF(AND($M397=1,BJ$9&gt;$B$9),"",IF(AND($M397=1,BJ$9&lt;=$B$9),LOOKUP(BJ$9,$A$12:$A$111,$B$12:$B$111),IF(AND($H397=-1,BK$9=$R396),"",IF($H397=-1,BK396,IF(AND($H397=1,BI$9=$R396),$J397,IF($H397=1,BJ396,""))))))))</f>
        <v/>
      </c>
      <c r="BK397" t="str">
        <f ca="1">IF($E396="","",IF($F397="",BK396,IF(AND($M397=1,BK$9&gt;$B$9),"",IF(AND($M397=1,BK$9&lt;=$B$9),LOOKUP(BK$9,$A$12:$A$111,$B$12:$B$111),IF(AND($H397=-1,BL$9=$R396),"",IF($H397=-1,BL396,IF(AND($H397=1,BJ$9=$R396),$J397,IF($H397=1,BK396,""))))))))</f>
        <v/>
      </c>
      <c r="BL397" t="str">
        <f ca="1">IF($E396="","",IF($F397="",BL396,IF(AND($M397=1,BL$9&gt;$B$9),"",IF(AND($M397=1,BL$9&lt;=$B$9),LOOKUP(BL$9,$A$12:$A$111,$B$12:$B$111),IF(AND($H397=-1,BM$9=$R396),"",IF($H397=-1,BM396,IF(AND($H397=1,BK$9=$R396),$J397,IF($H397=1,BL396,""))))))))</f>
        <v/>
      </c>
      <c r="BM397" t="str">
        <f ca="1">IF($E396="","",IF($F397="",BM396,IF(AND($M397=1,BM$9&gt;$B$9),"",IF(AND($M397=1,BM$9&lt;=$B$9),LOOKUP(BM$9,$A$12:$A$111,$B$12:$B$111),IF(AND($H397=-1,BN$9=$R396),"",IF($H397=-1,BN396,IF(AND($H397=1,BL$9=$R396),$J397,IF($H397=1,BM396,""))))))))</f>
        <v/>
      </c>
      <c r="BN397">
        <f ca="1">IF($E396="","",IF($F397="",BN396,IF(AND($M397=1,BN$9&gt;$B$9),"",IF(AND($M397=1,BN$9&lt;=$B$9),LOOKUP(BN$9,$A$12:$A$111,$B$12:$B$111),IF(AND($H397=-1,BO$9=$R396),"",IF($H397=-1,BO396,IF(AND($H397=1,BM$9=$R396),$J397,IF($H397=1,BN396,""))))))))</f>
        <v>0</v>
      </c>
      <c r="BO397">
        <f ca="1">IF($E396="","",IF($F397="",BO396,IF(AND($M397=1,BO$9&gt;$B$9),"",IF(AND($M397=1,BO$9&lt;=$B$9),LOOKUP(BO$9,$A$12:$A$111,$B$12:$B$111),IF(AND($H397=-1,BP$9=$R396),"",IF($H397=-1,BP396,IF(AND($H397=1,BN$9=$R396),$J397,IF($H397=1,BO396,""))))))))</f>
        <v>0</v>
      </c>
      <c r="BP397">
        <f ca="1">IF($E396="","",IF($F397="",BP396,IF(AND($M397=1,BP$9&gt;$B$9),"",IF(AND($M397=1,BP$9&lt;=$B$9),LOOKUP(BP$9,$A$12:$A$111,$B$12:$B$111),IF(AND($H397=-1,BQ$9=$R396),"",IF($H397=-1,BQ396,IF(AND($H397=1,BO$9=$R396),$J397,IF($H397=1,BP396,""))))))))</f>
        <v>0</v>
      </c>
    </row>
    <row r="398" spans="4:68" x14ac:dyDescent="0.25">
      <c r="D398" s="4">
        <v>388</v>
      </c>
      <c r="E398" s="1">
        <f t="shared" ca="1" si="57"/>
        <v>8</v>
      </c>
      <c r="F398" t="str">
        <f ca="1">IF(E397="","",IF(AND(B$3="Last",G397="Zero"),F397,IF(B$3="Last",G397,IF(AND(B$3="2nd last",G396="Zero"),F397,IF(B$3="2nd last",G396,IF(AND(B$3="Opposite",G397="Zero"),F397,IF(AND(B$3="Opposite",G397="Red"),"Black",IF(AND(B$3="Opposite",G397="Black"),"Red",IF(AND(B$3="Opposite",G397="Odd"),"Even",IF(AND(B$3="Opposite",G397="Even"),"Odd",IF(AND(B$3="Opposite",G397="High"),"Low",IF(AND(B$3="Opposite",G397="Low"),"High",IF(COUNTIF(Refs!$E$5:$I$6,B$3)=1,RevLab!B$3,"")))))))))))))</f>
        <v>Black</v>
      </c>
      <c r="G398" t="str">
        <f ca="1">IF(E398="","",IF(B$2="Red/Black",LOOKUP(E398,Refs!D:D,Refs!F:F),IF(B$2="High/Low",LOOKUP(E398,Refs!D:D,Refs!H:H),IF(B$2="Odd/Even",LOOKUP(E398,Refs!D:D,Refs!J:J),""))))</f>
        <v>Black</v>
      </c>
      <c r="H398">
        <f t="shared" ca="1" si="58"/>
        <v>1</v>
      </c>
      <c r="I398">
        <f ca="1">IF(E397="","",IF(F398="","",IF(AND(R397&gt;1,P397+Q397&gt;=$B$4),$B$4,IF(R397=1,P397,P397+Q397))))</f>
        <v>18</v>
      </c>
      <c r="J398">
        <f t="shared" ca="1" si="59"/>
        <v>18</v>
      </c>
      <c r="K398">
        <f t="shared" ca="1" si="61"/>
        <v>-418</v>
      </c>
      <c r="L398">
        <f t="shared" ca="1" si="62"/>
        <v>86</v>
      </c>
      <c r="M398">
        <f t="shared" ca="1" si="60"/>
        <v>0</v>
      </c>
      <c r="P398">
        <f t="shared" ca="1" si="54"/>
        <v>4</v>
      </c>
      <c r="Q398">
        <f t="shared" ca="1" si="55"/>
        <v>18</v>
      </c>
      <c r="R398" s="2">
        <f t="shared" ca="1" si="56"/>
        <v>8</v>
      </c>
      <c r="S398" s="4">
        <f ca="1">IF(E397="","",IF($F398="",S397,IF($M398=1,LOOKUP(S$9,$A$12:$A$111,$B$12:$B$111),IF(AND($H398=-1,T$9=$R397),"",IF($H398=-1,T397,IF($H398=1,S397))))))</f>
        <v>4</v>
      </c>
      <c r="T398">
        <f ca="1">IF($E397="","",IF($F398="",T397,IF(AND($M398=1,T$9&gt;$B$9),"",IF(AND($M398=1,T$9&lt;=$B$9),LOOKUP(T$9,$A$12:$A$111,$B$12:$B$111),IF(AND($H398=-1,U$9=$R397),"",IF($H398=-1,U397,IF(AND($H398=1,S$9=$R397),$J398,IF($H398=1,T397,""))))))))</f>
        <v>5</v>
      </c>
      <c r="U398">
        <f ca="1">IF($E397="","",IF($F398="",U397,IF(AND($M398=1,U$9&gt;$B$9),"",IF(AND($M398=1,U$9&lt;=$B$9),LOOKUP(U$9,$A$12:$A$111,$B$12:$B$111),IF(AND($H398=-1,V$9=$R397),"",IF($H398=-1,V397,IF(AND($H398=1,T$9=$R397),$J398,IF($H398=1,U397,""))))))))</f>
        <v>6</v>
      </c>
      <c r="V398">
        <f ca="1">IF($E397="","",IF($F398="",V397,IF(AND($M398=1,V$9&gt;$B$9),"",IF(AND($M398=1,V$9&lt;=$B$9),LOOKUP(V$9,$A$12:$A$111,$B$12:$B$111),IF(AND($H398=-1,W$9=$R397),"",IF($H398=-1,W397,IF(AND($H398=1,U$9=$R397),$J398,IF($H398=1,V397,""))))))))</f>
        <v>7</v>
      </c>
      <c r="W398">
        <f ca="1">IF($E397="","",IF($F398="",W397,IF(AND($M398=1,W$9&gt;$B$9),"",IF(AND($M398=1,W$9&lt;=$B$9),LOOKUP(W$9,$A$12:$A$111,$B$12:$B$111),IF(AND($H398=-1,X$9=$R397),"",IF($H398=-1,X397,IF(AND($H398=1,V$9=$R397),$J398,IF($H398=1,W397,""))))))))</f>
        <v>8</v>
      </c>
      <c r="X398">
        <f ca="1">IF($E397="","",IF($F398="",X397,IF(AND($M398=1,X$9&gt;$B$9),"",IF(AND($M398=1,X$9&lt;=$B$9),LOOKUP(X$9,$A$12:$A$111,$B$12:$B$111),IF(AND($H398=-1,Y$9=$R397),"",IF($H398=-1,Y397,IF(AND($H398=1,W$9=$R397),$J398,IF($H398=1,X397,""))))))))</f>
        <v>10</v>
      </c>
      <c r="Y398">
        <f ca="1">IF($E397="","",IF($F398="",Y397,IF(AND($M398=1,Y$9&gt;$B$9),"",IF(AND($M398=1,Y$9&lt;=$B$9),LOOKUP(Y$9,$A$12:$A$111,$B$12:$B$111),IF(AND($H398=-1,Z$9=$R397),"",IF($H398=-1,Z397,IF(AND($H398=1,X$9=$R397),$J398,IF($H398=1,Y397,""))))))))</f>
        <v>14</v>
      </c>
      <c r="Z398">
        <f ca="1">IF($E397="","",IF($F398="",Z397,IF(AND($M398=1,Z$9&gt;$B$9),"",IF(AND($M398=1,Z$9&lt;=$B$9),LOOKUP(Z$9,$A$12:$A$111,$B$12:$B$111),IF(AND($H398=-1,AA$9=$R397),"",IF($H398=-1,AA397,IF(AND($H398=1,Y$9=$R397),$J398,IF($H398=1,Z397,""))))))))</f>
        <v>18</v>
      </c>
      <c r="AA398" t="str">
        <f ca="1">IF($E397="","",IF($F398="",AA397,IF(AND($M398=1,AA$9&gt;$B$9),"",IF(AND($M398=1,AA$9&lt;=$B$9),LOOKUP(AA$9,$A$12:$A$111,$B$12:$B$111),IF(AND($H398=-1,AB$9=$R397),"",IF($H398=-1,AB397,IF(AND($H398=1,Z$9=$R397),$J398,IF($H398=1,AA397,""))))))))</f>
        <v/>
      </c>
      <c r="AB398" t="str">
        <f ca="1">IF($E397="","",IF($F398="",AB397,IF(AND($M398=1,AB$9&gt;$B$9),"",IF(AND($M398=1,AB$9&lt;=$B$9),LOOKUP(AB$9,$A$12:$A$111,$B$12:$B$111),IF(AND($H398=-1,AC$9=$R397),"",IF($H398=-1,AC397,IF(AND($H398=1,AA$9=$R397),$J398,IF($H398=1,AB397,""))))))))</f>
        <v/>
      </c>
      <c r="AC398" t="str">
        <f ca="1">IF($E397="","",IF($F398="",AC397,IF(AND($M398=1,AC$9&gt;$B$9),"",IF(AND($M398=1,AC$9&lt;=$B$9),LOOKUP(AC$9,$A$12:$A$111,$B$12:$B$111),IF(AND($H398=-1,AD$9=$R397),"",IF($H398=-1,AD397,IF(AND($H398=1,AB$9=$R397),$J398,IF($H398=1,AC397,""))))))))</f>
        <v/>
      </c>
      <c r="AD398" t="str">
        <f ca="1">IF($E397="","",IF($F398="",AD397,IF(AND($M398=1,AD$9&gt;$B$9),"",IF(AND($M398=1,AD$9&lt;=$B$9),LOOKUP(AD$9,$A$12:$A$111,$B$12:$B$111),IF(AND($H398=-1,AE$9=$R397),"",IF($H398=-1,AE397,IF(AND($H398=1,AC$9=$R397),$J398,IF($H398=1,AD397,""))))))))</f>
        <v/>
      </c>
      <c r="AE398" t="str">
        <f ca="1">IF($E397="","",IF($F398="",AE397,IF(AND($M398=1,AE$9&gt;$B$9),"",IF(AND($M398=1,AE$9&lt;=$B$9),LOOKUP(AE$9,$A$12:$A$111,$B$12:$B$111),IF(AND($H398=-1,AF$9=$R397),"",IF($H398=-1,AF397,IF(AND($H398=1,AD$9=$R397),$J398,IF($H398=1,AE397,""))))))))</f>
        <v/>
      </c>
      <c r="AF398" t="str">
        <f ca="1">IF($E397="","",IF($F398="",AF397,IF(AND($M398=1,AF$9&gt;$B$9),"",IF(AND($M398=1,AF$9&lt;=$B$9),LOOKUP(AF$9,$A$12:$A$111,$B$12:$B$111),IF(AND($H398=-1,AG$9=$R397),"",IF($H398=-1,AG397,IF(AND($H398=1,AE$9=$R397),$J398,IF($H398=1,AF397,""))))))))</f>
        <v/>
      </c>
      <c r="AG398" t="str">
        <f ca="1">IF($E397="","",IF($F398="",AG397,IF(AND($M398=1,AG$9&gt;$B$9),"",IF(AND($M398=1,AG$9&lt;=$B$9),LOOKUP(AG$9,$A$12:$A$111,$B$12:$B$111),IF(AND($H398=-1,AH$9=$R397),"",IF($H398=-1,AH397,IF(AND($H398=1,AF$9=$R397),$J398,IF($H398=1,AG397,""))))))))</f>
        <v/>
      </c>
      <c r="AH398" t="str">
        <f ca="1">IF($E397="","",IF($F398="",AH397,IF(AND($M398=1,AH$9&gt;$B$9),"",IF(AND($M398=1,AH$9&lt;=$B$9),LOOKUP(AH$9,$A$12:$A$111,$B$12:$B$111),IF(AND($H398=-1,AI$9=$R397),"",IF($H398=-1,AI397,IF(AND($H398=1,AG$9=$R397),$J398,IF($H398=1,AH397,""))))))))</f>
        <v/>
      </c>
      <c r="AI398" t="str">
        <f ca="1">IF($E397="","",IF($F398="",AI397,IF(AND($M398=1,AI$9&gt;$B$9),"",IF(AND($M398=1,AI$9&lt;=$B$9),LOOKUP(AI$9,$A$12:$A$111,$B$12:$B$111),IF(AND($H398=-1,AJ$9=$R397),"",IF($H398=-1,AJ397,IF(AND($H398=1,AH$9=$R397),$J398,IF($H398=1,AI397,""))))))))</f>
        <v/>
      </c>
      <c r="AJ398" t="str">
        <f ca="1">IF($E397="","",IF($F398="",AJ397,IF(AND($M398=1,AJ$9&gt;$B$9),"",IF(AND($M398=1,AJ$9&lt;=$B$9),LOOKUP(AJ$9,$A$12:$A$111,$B$12:$B$111),IF(AND($H398=-1,AK$9=$R397),"",IF($H398=-1,AK397,IF(AND($H398=1,AI$9=$R397),$J398,IF($H398=1,AJ397,""))))))))</f>
        <v/>
      </c>
      <c r="AK398" t="str">
        <f ca="1">IF($E397="","",IF($F398="",AK397,IF(AND($M398=1,AK$9&gt;$B$9),"",IF(AND($M398=1,AK$9&lt;=$B$9),LOOKUP(AK$9,$A$12:$A$111,$B$12:$B$111),IF(AND($H398=-1,AL$9=$R397),"",IF($H398=-1,AL397,IF(AND($H398=1,AJ$9=$R397),$J398,IF($H398=1,AK397,""))))))))</f>
        <v/>
      </c>
      <c r="AL398" t="str">
        <f ca="1">IF($E397="","",IF($F398="",AL397,IF(AND($M398=1,AL$9&gt;$B$9),"",IF(AND($M398=1,AL$9&lt;=$B$9),LOOKUP(AL$9,$A$12:$A$111,$B$12:$B$111),IF(AND($H398=-1,AM$9=$R397),"",IF($H398=-1,AM397,IF(AND($H398=1,AK$9=$R397),$J398,IF($H398=1,AL397,""))))))))</f>
        <v/>
      </c>
      <c r="AM398" t="str">
        <f ca="1">IF($E397="","",IF($F398="",AM397,IF(AND($M398=1,AM$9&gt;$B$9),"",IF(AND($M398=1,AM$9&lt;=$B$9),LOOKUP(AM$9,$A$12:$A$111,$B$12:$B$111),IF(AND($H398=-1,AN$9=$R397),"",IF($H398=-1,AN397,IF(AND($H398=1,AL$9=$R397),$J398,IF($H398=1,AM397,""))))))))</f>
        <v/>
      </c>
      <c r="AN398" t="str">
        <f ca="1">IF($E397="","",IF($F398="",AN397,IF(AND($M398=1,AN$9&gt;$B$9),"",IF(AND($M398=1,AN$9&lt;=$B$9),LOOKUP(AN$9,$A$12:$A$111,$B$12:$B$111),IF(AND($H398=-1,AO$9=$R397),"",IF($H398=-1,AO397,IF(AND($H398=1,AM$9=$R397),$J398,IF($H398=1,AN397,""))))))))</f>
        <v/>
      </c>
      <c r="AO398" t="str">
        <f ca="1">IF($E397="","",IF($F398="",AO397,IF(AND($M398=1,AO$9&gt;$B$9),"",IF(AND($M398=1,AO$9&lt;=$B$9),LOOKUP(AO$9,$A$12:$A$111,$B$12:$B$111),IF(AND($H398=-1,AP$9=$R397),"",IF($H398=-1,AP397,IF(AND($H398=1,AN$9=$R397),$J398,IF($H398=1,AO397,""))))))))</f>
        <v/>
      </c>
      <c r="AP398" t="str">
        <f ca="1">IF($E397="","",IF($F398="",AP397,IF(AND($M398=1,AP$9&gt;$B$9),"",IF(AND($M398=1,AP$9&lt;=$B$9),LOOKUP(AP$9,$A$12:$A$111,$B$12:$B$111),IF(AND($H398=-1,AQ$9=$R397),"",IF($H398=-1,AQ397,IF(AND($H398=1,AO$9=$R397),$J398,IF($H398=1,AP397,""))))))))</f>
        <v/>
      </c>
      <c r="AQ398" t="str">
        <f ca="1">IF($E397="","",IF($F398="",AQ397,IF(AND($M398=1,AQ$9&gt;$B$9),"",IF(AND($M398=1,AQ$9&lt;=$B$9),LOOKUP(AQ$9,$A$12:$A$111,$B$12:$B$111),IF(AND($H398=-1,AR$9=$R397),"",IF($H398=-1,AR397,IF(AND($H398=1,AP$9=$R397),$J398,IF($H398=1,AQ397,""))))))))</f>
        <v/>
      </c>
      <c r="AR398" t="str">
        <f ca="1">IF($E397="","",IF($F398="",AR397,IF(AND($M398=1,AR$9&gt;$B$9),"",IF(AND($M398=1,AR$9&lt;=$B$9),LOOKUP(AR$9,$A$12:$A$111,$B$12:$B$111),IF(AND($H398=-1,AS$9=$R397),"",IF($H398=-1,AS397,IF(AND($H398=1,AQ$9=$R397),$J398,IF($H398=1,AR397,""))))))))</f>
        <v/>
      </c>
      <c r="AS398" t="str">
        <f ca="1">IF($E397="","",IF($F398="",AS397,IF(AND($M398=1,AS$9&gt;$B$9),"",IF(AND($M398=1,AS$9&lt;=$B$9),LOOKUP(AS$9,$A$12:$A$111,$B$12:$B$111),IF(AND($H398=-1,AT$9=$R397),"",IF($H398=-1,AT397,IF(AND($H398=1,AR$9=$R397),$J398,IF($H398=1,AS397,""))))))))</f>
        <v/>
      </c>
      <c r="AT398" t="str">
        <f ca="1">IF($E397="","",IF($F398="",AT397,IF(AND($M398=1,AT$9&gt;$B$9),"",IF(AND($M398=1,AT$9&lt;=$B$9),LOOKUP(AT$9,$A$12:$A$111,$B$12:$B$111),IF(AND($H398=-1,AU$9=$R397),"",IF($H398=-1,AU397,IF(AND($H398=1,AS$9=$R397),$J398,IF($H398=1,AT397,""))))))))</f>
        <v/>
      </c>
      <c r="AU398" t="str">
        <f ca="1">IF($E397="","",IF($F398="",AU397,IF(AND($M398=1,AU$9&gt;$B$9),"",IF(AND($M398=1,AU$9&lt;=$B$9),LOOKUP(AU$9,$A$12:$A$111,$B$12:$B$111),IF(AND($H398=-1,AV$9=$R397),"",IF($H398=-1,AV397,IF(AND($H398=1,AT$9=$R397),$J398,IF($H398=1,AU397,""))))))))</f>
        <v/>
      </c>
      <c r="AV398" t="str">
        <f ca="1">IF($E397="","",IF($F398="",AV397,IF(AND($M398=1,AV$9&gt;$B$9),"",IF(AND($M398=1,AV$9&lt;=$B$9),LOOKUP(AV$9,$A$12:$A$111,$B$12:$B$111),IF(AND($H398=-1,AW$9=$R397),"",IF($H398=-1,AW397,IF(AND($H398=1,AU$9=$R397),$J398,IF($H398=1,AV397,""))))))))</f>
        <v/>
      </c>
      <c r="AW398" t="str">
        <f ca="1">IF($E397="","",IF($F398="",AW397,IF(AND($M398=1,AW$9&gt;$B$9),"",IF(AND($M398=1,AW$9&lt;=$B$9),LOOKUP(AW$9,$A$12:$A$111,$B$12:$B$111),IF(AND($H398=-1,AX$9=$R397),"",IF($H398=-1,AX397,IF(AND($H398=1,AV$9=$R397),$J398,IF($H398=1,AW397,""))))))))</f>
        <v/>
      </c>
      <c r="AX398" t="str">
        <f ca="1">IF($E397="","",IF($F398="",AX397,IF(AND($M398=1,AX$9&gt;$B$9),"",IF(AND($M398=1,AX$9&lt;=$B$9),LOOKUP(AX$9,$A$12:$A$111,$B$12:$B$111),IF(AND($H398=-1,AY$9=$R397),"",IF($H398=-1,AY397,IF(AND($H398=1,AW$9=$R397),$J398,IF($H398=1,AX397,""))))))))</f>
        <v/>
      </c>
      <c r="AY398" t="str">
        <f ca="1">IF($E397="","",IF($F398="",AY397,IF(AND($M398=1,AY$9&gt;$B$9),"",IF(AND($M398=1,AY$9&lt;=$B$9),LOOKUP(AY$9,$A$12:$A$111,$B$12:$B$111),IF(AND($H398=-1,AZ$9=$R397),"",IF($H398=-1,AZ397,IF(AND($H398=1,AX$9=$R397),$J398,IF($H398=1,AY397,""))))))))</f>
        <v/>
      </c>
      <c r="AZ398" t="str">
        <f ca="1">IF($E397="","",IF($F398="",AZ397,IF(AND($M398=1,AZ$9&gt;$B$9),"",IF(AND($M398=1,AZ$9&lt;=$B$9),LOOKUP(AZ$9,$A$12:$A$111,$B$12:$B$111),IF(AND($H398=-1,BA$9=$R397),"",IF($H398=-1,BA397,IF(AND($H398=1,AY$9=$R397),$J398,IF($H398=1,AZ397,""))))))))</f>
        <v/>
      </c>
      <c r="BA398" t="str">
        <f ca="1">IF($E397="","",IF($F398="",BA397,IF(AND($M398=1,BA$9&gt;$B$9),"",IF(AND($M398=1,BA$9&lt;=$B$9),LOOKUP(BA$9,$A$12:$A$111,$B$12:$B$111),IF(AND($H398=-1,BB$9=$R397),"",IF($H398=-1,BB397,IF(AND($H398=1,AZ$9=$R397),$J398,IF($H398=1,BA397,""))))))))</f>
        <v/>
      </c>
      <c r="BB398" t="str">
        <f ca="1">IF($E397="","",IF($F398="",BB397,IF(AND($M398=1,BB$9&gt;$B$9),"",IF(AND($M398=1,BB$9&lt;=$B$9),LOOKUP(BB$9,$A$12:$A$111,$B$12:$B$111),IF(AND($H398=-1,BC$9=$R397),"",IF($H398=-1,BC397,IF(AND($H398=1,BA$9=$R397),$J398,IF($H398=1,BB397,""))))))))</f>
        <v/>
      </c>
      <c r="BC398" t="str">
        <f ca="1">IF($E397="","",IF($F398="",BC397,IF(AND($M398=1,BC$9&gt;$B$9),"",IF(AND($M398=1,BC$9&lt;=$B$9),LOOKUP(BC$9,$A$12:$A$111,$B$12:$B$111),IF(AND($H398=-1,BD$9=$R397),"",IF($H398=-1,BD397,IF(AND($H398=1,BB$9=$R397),$J398,IF($H398=1,BC397,""))))))))</f>
        <v/>
      </c>
      <c r="BD398" t="str">
        <f ca="1">IF($E397="","",IF($F398="",BD397,IF(AND($M398=1,BD$9&gt;$B$9),"",IF(AND($M398=1,BD$9&lt;=$B$9),LOOKUP(BD$9,$A$12:$A$111,$B$12:$B$111),IF(AND($H398=-1,BE$9=$R397),"",IF($H398=-1,BE397,IF(AND($H398=1,BC$9=$R397),$J398,IF($H398=1,BD397,""))))))))</f>
        <v/>
      </c>
      <c r="BE398" t="str">
        <f ca="1">IF($E397="","",IF($F398="",BE397,IF(AND($M398=1,BE$9&gt;$B$9),"",IF(AND($M398=1,BE$9&lt;=$B$9),LOOKUP(BE$9,$A$12:$A$111,$B$12:$B$111),IF(AND($H398=-1,BF$9=$R397),"",IF($H398=-1,BF397,IF(AND($H398=1,BD$9=$R397),$J398,IF($H398=1,BE397,""))))))))</f>
        <v/>
      </c>
      <c r="BF398" t="str">
        <f ca="1">IF($E397="","",IF($F398="",BF397,IF(AND($M398=1,BF$9&gt;$B$9),"",IF(AND($M398=1,BF$9&lt;=$B$9),LOOKUP(BF$9,$A$12:$A$111,$B$12:$B$111),IF(AND($H398=-1,BG$9=$R397),"",IF($H398=-1,BG397,IF(AND($H398=1,BE$9=$R397),$J398,IF($H398=1,BF397,""))))))))</f>
        <v/>
      </c>
      <c r="BG398" t="str">
        <f ca="1">IF($E397="","",IF($F398="",BG397,IF(AND($M398=1,BG$9&gt;$B$9),"",IF(AND($M398=1,BG$9&lt;=$B$9),LOOKUP(BG$9,$A$12:$A$111,$B$12:$B$111),IF(AND($H398=-1,BH$9=$R397),"",IF($H398=-1,BH397,IF(AND($H398=1,BF$9=$R397),$J398,IF($H398=1,BG397,""))))))))</f>
        <v/>
      </c>
      <c r="BH398" t="str">
        <f ca="1">IF($E397="","",IF($F398="",BH397,IF(AND($M398=1,BH$9&gt;$B$9),"",IF(AND($M398=1,BH$9&lt;=$B$9),LOOKUP(BH$9,$A$12:$A$111,$B$12:$B$111),IF(AND($H398=-1,BI$9=$R397),"",IF($H398=-1,BI397,IF(AND($H398=1,BG$9=$R397),$J398,IF($H398=1,BH397,""))))))))</f>
        <v/>
      </c>
      <c r="BI398" t="str">
        <f ca="1">IF($E397="","",IF($F398="",BI397,IF(AND($M398=1,BI$9&gt;$B$9),"",IF(AND($M398=1,BI$9&lt;=$B$9),LOOKUP(BI$9,$A$12:$A$111,$B$12:$B$111),IF(AND($H398=-1,BJ$9=$R397),"",IF($H398=-1,BJ397,IF(AND($H398=1,BH$9=$R397),$J398,IF($H398=1,BI397,""))))))))</f>
        <v/>
      </c>
      <c r="BJ398" t="str">
        <f ca="1">IF($E397="","",IF($F398="",BJ397,IF(AND($M398=1,BJ$9&gt;$B$9),"",IF(AND($M398=1,BJ$9&lt;=$B$9),LOOKUP(BJ$9,$A$12:$A$111,$B$12:$B$111),IF(AND($H398=-1,BK$9=$R397),"",IF($H398=-1,BK397,IF(AND($H398=1,BI$9=$R397),$J398,IF($H398=1,BJ397,""))))))))</f>
        <v/>
      </c>
      <c r="BK398" t="str">
        <f ca="1">IF($E397="","",IF($F398="",BK397,IF(AND($M398=1,BK$9&gt;$B$9),"",IF(AND($M398=1,BK$9&lt;=$B$9),LOOKUP(BK$9,$A$12:$A$111,$B$12:$B$111),IF(AND($H398=-1,BL$9=$R397),"",IF($H398=-1,BL397,IF(AND($H398=1,BJ$9=$R397),$J398,IF($H398=1,BK397,""))))))))</f>
        <v/>
      </c>
      <c r="BL398" t="str">
        <f ca="1">IF($E397="","",IF($F398="",BL397,IF(AND($M398=1,BL$9&gt;$B$9),"",IF(AND($M398=1,BL$9&lt;=$B$9),LOOKUP(BL$9,$A$12:$A$111,$B$12:$B$111),IF(AND($H398=-1,BM$9=$R397),"",IF($H398=-1,BM397,IF(AND($H398=1,BK$9=$R397),$J398,IF($H398=1,BL397,""))))))))</f>
        <v/>
      </c>
      <c r="BM398" t="str">
        <f ca="1">IF($E397="","",IF($F398="",BM397,IF(AND($M398=1,BM$9&gt;$B$9),"",IF(AND($M398=1,BM$9&lt;=$B$9),LOOKUP(BM$9,$A$12:$A$111,$B$12:$B$111),IF(AND($H398=-1,BN$9=$R397),"",IF($H398=-1,BN397,IF(AND($H398=1,BL$9=$R397),$J398,IF($H398=1,BM397,""))))))))</f>
        <v/>
      </c>
      <c r="BN398">
        <f ca="1">IF($E397="","",IF($F398="",BN397,IF(AND($M398=1,BN$9&gt;$B$9),"",IF(AND($M398=1,BN$9&lt;=$B$9),LOOKUP(BN$9,$A$12:$A$111,$B$12:$B$111),IF(AND($H398=-1,BO$9=$R397),"",IF($H398=-1,BO397,IF(AND($H398=1,BM$9=$R397),$J398,IF($H398=1,BN397,""))))))))</f>
        <v>0</v>
      </c>
      <c r="BO398">
        <f ca="1">IF($E397="","",IF($F398="",BO397,IF(AND($M398=1,BO$9&gt;$B$9),"",IF(AND($M398=1,BO$9&lt;=$B$9),LOOKUP(BO$9,$A$12:$A$111,$B$12:$B$111),IF(AND($H398=-1,BP$9=$R397),"",IF($H398=-1,BP397,IF(AND($H398=1,BN$9=$R397),$J398,IF($H398=1,BO397,""))))))))</f>
        <v>0</v>
      </c>
      <c r="BP398">
        <f ca="1">IF($E397="","",IF($F398="",BP397,IF(AND($M398=1,BP$9&gt;$B$9),"",IF(AND($M398=1,BP$9&lt;=$B$9),LOOKUP(BP$9,$A$12:$A$111,$B$12:$B$111),IF(AND($H398=-1,BQ$9=$R397),"",IF($H398=-1,BQ397,IF(AND($H398=1,BO$9=$R397),$J398,IF($H398=1,BP397,""))))))))</f>
        <v>0</v>
      </c>
    </row>
    <row r="399" spans="4:68" x14ac:dyDescent="0.25">
      <c r="D399" s="4">
        <v>389</v>
      </c>
      <c r="E399" s="1">
        <f t="shared" ca="1" si="57"/>
        <v>16</v>
      </c>
      <c r="F399" t="str">
        <f ca="1">IF(E398="","",IF(AND(B$3="Last",G398="Zero"),F398,IF(B$3="Last",G398,IF(AND(B$3="2nd last",G397="Zero"),F398,IF(B$3="2nd last",G397,IF(AND(B$3="Opposite",G398="Zero"),F398,IF(AND(B$3="Opposite",G398="Red"),"Black",IF(AND(B$3="Opposite",G398="Black"),"Red",IF(AND(B$3="Opposite",G398="Odd"),"Even",IF(AND(B$3="Opposite",G398="Even"),"Odd",IF(AND(B$3="Opposite",G398="High"),"Low",IF(AND(B$3="Opposite",G398="Low"),"High",IF(COUNTIF(Refs!$E$5:$I$6,B$3)=1,RevLab!B$3,"")))))))))))))</f>
        <v>Black</v>
      </c>
      <c r="G399" t="str">
        <f ca="1">IF(E399="","",IF(B$2="Red/Black",LOOKUP(E399,Refs!D:D,Refs!F:F),IF(B$2="High/Low",LOOKUP(E399,Refs!D:D,Refs!H:H),IF(B$2="Odd/Even",LOOKUP(E399,Refs!D:D,Refs!J:J),""))))</f>
        <v>Red</v>
      </c>
      <c r="H399">
        <f t="shared" ca="1" si="58"/>
        <v>-1</v>
      </c>
      <c r="I399">
        <f ca="1">IF(E398="","",IF(F399="","",IF(AND(R398&gt;1,P398+Q398&gt;=$B$4),$B$4,IF(R398=1,P398,P398+Q398))))</f>
        <v>22</v>
      </c>
      <c r="J399">
        <f t="shared" ca="1" si="59"/>
        <v>-22</v>
      </c>
      <c r="K399">
        <f t="shared" ca="1" si="61"/>
        <v>-440</v>
      </c>
      <c r="L399">
        <f t="shared" ca="1" si="62"/>
        <v>86</v>
      </c>
      <c r="M399">
        <f t="shared" ca="1" si="60"/>
        <v>0</v>
      </c>
      <c r="P399">
        <f t="shared" ca="1" si="54"/>
        <v>5</v>
      </c>
      <c r="Q399">
        <f t="shared" ca="1" si="55"/>
        <v>14</v>
      </c>
      <c r="R399" s="2">
        <f t="shared" ca="1" si="56"/>
        <v>6</v>
      </c>
      <c r="S399" s="4">
        <f ca="1">IF(E398="","",IF($F399="",S398,IF($M399=1,LOOKUP(S$9,$A$12:$A$111,$B$12:$B$111),IF(AND($H399=-1,T$9=$R398),"",IF($H399=-1,T398,IF($H399=1,S398))))))</f>
        <v>5</v>
      </c>
      <c r="T399">
        <f ca="1">IF($E398="","",IF($F399="",T398,IF(AND($M399=1,T$9&gt;$B$9),"",IF(AND($M399=1,T$9&lt;=$B$9),LOOKUP(T$9,$A$12:$A$111,$B$12:$B$111),IF(AND($H399=-1,U$9=$R398),"",IF($H399=-1,U398,IF(AND($H399=1,S$9=$R398),$J399,IF($H399=1,T398,""))))))))</f>
        <v>6</v>
      </c>
      <c r="U399">
        <f ca="1">IF($E398="","",IF($F399="",U398,IF(AND($M399=1,U$9&gt;$B$9),"",IF(AND($M399=1,U$9&lt;=$B$9),LOOKUP(U$9,$A$12:$A$111,$B$12:$B$111),IF(AND($H399=-1,V$9=$R398),"",IF($H399=-1,V398,IF(AND($H399=1,T$9=$R398),$J399,IF($H399=1,U398,""))))))))</f>
        <v>7</v>
      </c>
      <c r="V399">
        <f ca="1">IF($E398="","",IF($F399="",V398,IF(AND($M399=1,V$9&gt;$B$9),"",IF(AND($M399=1,V$9&lt;=$B$9),LOOKUP(V$9,$A$12:$A$111,$B$12:$B$111),IF(AND($H399=-1,W$9=$R398),"",IF($H399=-1,W398,IF(AND($H399=1,U$9=$R398),$J399,IF($H399=1,V398,""))))))))</f>
        <v>8</v>
      </c>
      <c r="W399">
        <f ca="1">IF($E398="","",IF($F399="",W398,IF(AND($M399=1,W$9&gt;$B$9),"",IF(AND($M399=1,W$9&lt;=$B$9),LOOKUP(W$9,$A$12:$A$111,$B$12:$B$111),IF(AND($H399=-1,X$9=$R398),"",IF($H399=-1,X398,IF(AND($H399=1,V$9=$R398),$J399,IF($H399=1,W398,""))))))))</f>
        <v>10</v>
      </c>
      <c r="X399">
        <f ca="1">IF($E398="","",IF($F399="",X398,IF(AND($M399=1,X$9&gt;$B$9),"",IF(AND($M399=1,X$9&lt;=$B$9),LOOKUP(X$9,$A$12:$A$111,$B$12:$B$111),IF(AND($H399=-1,Y$9=$R398),"",IF($H399=-1,Y398,IF(AND($H399=1,W$9=$R398),$J399,IF($H399=1,X398,""))))))))</f>
        <v>14</v>
      </c>
      <c r="Y399" t="str">
        <f ca="1">IF($E398="","",IF($F399="",Y398,IF(AND($M399=1,Y$9&gt;$B$9),"",IF(AND($M399=1,Y$9&lt;=$B$9),LOOKUP(Y$9,$A$12:$A$111,$B$12:$B$111),IF(AND($H399=-1,Z$9=$R398),"",IF($H399=-1,Z398,IF(AND($H399=1,X$9=$R398),$J399,IF($H399=1,Y398,""))))))))</f>
        <v/>
      </c>
      <c r="Z399" t="str">
        <f ca="1">IF($E398="","",IF($F399="",Z398,IF(AND($M399=1,Z$9&gt;$B$9),"",IF(AND($M399=1,Z$9&lt;=$B$9),LOOKUP(Z$9,$A$12:$A$111,$B$12:$B$111),IF(AND($H399=-1,AA$9=$R398),"",IF($H399=-1,AA398,IF(AND($H399=1,Y$9=$R398),$J399,IF($H399=1,Z398,""))))))))</f>
        <v/>
      </c>
      <c r="AA399" t="str">
        <f ca="1">IF($E398="","",IF($F399="",AA398,IF(AND($M399=1,AA$9&gt;$B$9),"",IF(AND($M399=1,AA$9&lt;=$B$9),LOOKUP(AA$9,$A$12:$A$111,$B$12:$B$111),IF(AND($H399=-1,AB$9=$R398),"",IF($H399=-1,AB398,IF(AND($H399=1,Z$9=$R398),$J399,IF($H399=1,AA398,""))))))))</f>
        <v/>
      </c>
      <c r="AB399" t="str">
        <f ca="1">IF($E398="","",IF($F399="",AB398,IF(AND($M399=1,AB$9&gt;$B$9),"",IF(AND($M399=1,AB$9&lt;=$B$9),LOOKUP(AB$9,$A$12:$A$111,$B$12:$B$111),IF(AND($H399=-1,AC$9=$R398),"",IF($H399=-1,AC398,IF(AND($H399=1,AA$9=$R398),$J399,IF($H399=1,AB398,""))))))))</f>
        <v/>
      </c>
      <c r="AC399" t="str">
        <f ca="1">IF($E398="","",IF($F399="",AC398,IF(AND($M399=1,AC$9&gt;$B$9),"",IF(AND($M399=1,AC$9&lt;=$B$9),LOOKUP(AC$9,$A$12:$A$111,$B$12:$B$111),IF(AND($H399=-1,AD$9=$R398),"",IF($H399=-1,AD398,IF(AND($H399=1,AB$9=$R398),$J399,IF($H399=1,AC398,""))))))))</f>
        <v/>
      </c>
      <c r="AD399" t="str">
        <f ca="1">IF($E398="","",IF($F399="",AD398,IF(AND($M399=1,AD$9&gt;$B$9),"",IF(AND($M399=1,AD$9&lt;=$B$9),LOOKUP(AD$9,$A$12:$A$111,$B$12:$B$111),IF(AND($H399=-1,AE$9=$R398),"",IF($H399=-1,AE398,IF(AND($H399=1,AC$9=$R398),$J399,IF($H399=1,AD398,""))))))))</f>
        <v/>
      </c>
      <c r="AE399" t="str">
        <f ca="1">IF($E398="","",IF($F399="",AE398,IF(AND($M399=1,AE$9&gt;$B$9),"",IF(AND($M399=1,AE$9&lt;=$B$9),LOOKUP(AE$9,$A$12:$A$111,$B$12:$B$111),IF(AND($H399=-1,AF$9=$R398),"",IF($H399=-1,AF398,IF(AND($H399=1,AD$9=$R398),$J399,IF($H399=1,AE398,""))))))))</f>
        <v/>
      </c>
      <c r="AF399" t="str">
        <f ca="1">IF($E398="","",IF($F399="",AF398,IF(AND($M399=1,AF$9&gt;$B$9),"",IF(AND($M399=1,AF$9&lt;=$B$9),LOOKUP(AF$9,$A$12:$A$111,$B$12:$B$111),IF(AND($H399=-1,AG$9=$R398),"",IF($H399=-1,AG398,IF(AND($H399=1,AE$9=$R398),$J399,IF($H399=1,AF398,""))))))))</f>
        <v/>
      </c>
      <c r="AG399" t="str">
        <f ca="1">IF($E398="","",IF($F399="",AG398,IF(AND($M399=1,AG$9&gt;$B$9),"",IF(AND($M399=1,AG$9&lt;=$B$9),LOOKUP(AG$9,$A$12:$A$111,$B$12:$B$111),IF(AND($H399=-1,AH$9=$R398),"",IF($H399=-1,AH398,IF(AND($H399=1,AF$9=$R398),$J399,IF($H399=1,AG398,""))))))))</f>
        <v/>
      </c>
      <c r="AH399" t="str">
        <f ca="1">IF($E398="","",IF($F399="",AH398,IF(AND($M399=1,AH$9&gt;$B$9),"",IF(AND($M399=1,AH$9&lt;=$B$9),LOOKUP(AH$9,$A$12:$A$111,$B$12:$B$111),IF(AND($H399=-1,AI$9=$R398),"",IF($H399=-1,AI398,IF(AND($H399=1,AG$9=$R398),$J399,IF($H399=1,AH398,""))))))))</f>
        <v/>
      </c>
      <c r="AI399" t="str">
        <f ca="1">IF($E398="","",IF($F399="",AI398,IF(AND($M399=1,AI$9&gt;$B$9),"",IF(AND($M399=1,AI$9&lt;=$B$9),LOOKUP(AI$9,$A$12:$A$111,$B$12:$B$111),IF(AND($H399=-1,AJ$9=$R398),"",IF($H399=-1,AJ398,IF(AND($H399=1,AH$9=$R398),$J399,IF($H399=1,AI398,""))))))))</f>
        <v/>
      </c>
      <c r="AJ399" t="str">
        <f ca="1">IF($E398="","",IF($F399="",AJ398,IF(AND($M399=1,AJ$9&gt;$B$9),"",IF(AND($M399=1,AJ$9&lt;=$B$9),LOOKUP(AJ$9,$A$12:$A$111,$B$12:$B$111),IF(AND($H399=-1,AK$9=$R398),"",IF($H399=-1,AK398,IF(AND($H399=1,AI$9=$R398),$J399,IF($H399=1,AJ398,""))))))))</f>
        <v/>
      </c>
      <c r="AK399" t="str">
        <f ca="1">IF($E398="","",IF($F399="",AK398,IF(AND($M399=1,AK$9&gt;$B$9),"",IF(AND($M399=1,AK$9&lt;=$B$9),LOOKUP(AK$9,$A$12:$A$111,$B$12:$B$111),IF(AND($H399=-1,AL$9=$R398),"",IF($H399=-1,AL398,IF(AND($H399=1,AJ$9=$R398),$J399,IF($H399=1,AK398,""))))))))</f>
        <v/>
      </c>
      <c r="AL399" t="str">
        <f ca="1">IF($E398="","",IF($F399="",AL398,IF(AND($M399=1,AL$9&gt;$B$9),"",IF(AND($M399=1,AL$9&lt;=$B$9),LOOKUP(AL$9,$A$12:$A$111,$B$12:$B$111),IF(AND($H399=-1,AM$9=$R398),"",IF($H399=-1,AM398,IF(AND($H399=1,AK$9=$R398),$J399,IF($H399=1,AL398,""))))))))</f>
        <v/>
      </c>
      <c r="AM399" t="str">
        <f ca="1">IF($E398="","",IF($F399="",AM398,IF(AND($M399=1,AM$9&gt;$B$9),"",IF(AND($M399=1,AM$9&lt;=$B$9),LOOKUP(AM$9,$A$12:$A$111,$B$12:$B$111),IF(AND($H399=-1,AN$9=$R398),"",IF($H399=-1,AN398,IF(AND($H399=1,AL$9=$R398),$J399,IF($H399=1,AM398,""))))))))</f>
        <v/>
      </c>
      <c r="AN399" t="str">
        <f ca="1">IF($E398="","",IF($F399="",AN398,IF(AND($M399=1,AN$9&gt;$B$9),"",IF(AND($M399=1,AN$9&lt;=$B$9),LOOKUP(AN$9,$A$12:$A$111,$B$12:$B$111),IF(AND($H399=-1,AO$9=$R398),"",IF($H399=-1,AO398,IF(AND($H399=1,AM$9=$R398),$J399,IF($H399=1,AN398,""))))))))</f>
        <v/>
      </c>
      <c r="AO399" t="str">
        <f ca="1">IF($E398="","",IF($F399="",AO398,IF(AND($M399=1,AO$9&gt;$B$9),"",IF(AND($M399=1,AO$9&lt;=$B$9),LOOKUP(AO$9,$A$12:$A$111,$B$12:$B$111),IF(AND($H399=-1,AP$9=$R398),"",IF($H399=-1,AP398,IF(AND($H399=1,AN$9=$R398),$J399,IF($H399=1,AO398,""))))))))</f>
        <v/>
      </c>
      <c r="AP399" t="str">
        <f ca="1">IF($E398="","",IF($F399="",AP398,IF(AND($M399=1,AP$9&gt;$B$9),"",IF(AND($M399=1,AP$9&lt;=$B$9),LOOKUP(AP$9,$A$12:$A$111,$B$12:$B$111),IF(AND($H399=-1,AQ$9=$R398),"",IF($H399=-1,AQ398,IF(AND($H399=1,AO$9=$R398),$J399,IF($H399=1,AP398,""))))))))</f>
        <v/>
      </c>
      <c r="AQ399" t="str">
        <f ca="1">IF($E398="","",IF($F399="",AQ398,IF(AND($M399=1,AQ$9&gt;$B$9),"",IF(AND($M399=1,AQ$9&lt;=$B$9),LOOKUP(AQ$9,$A$12:$A$111,$B$12:$B$111),IF(AND($H399=-1,AR$9=$R398),"",IF($H399=-1,AR398,IF(AND($H399=1,AP$9=$R398),$J399,IF($H399=1,AQ398,""))))))))</f>
        <v/>
      </c>
      <c r="AR399" t="str">
        <f ca="1">IF($E398="","",IF($F399="",AR398,IF(AND($M399=1,AR$9&gt;$B$9),"",IF(AND($M399=1,AR$9&lt;=$B$9),LOOKUP(AR$9,$A$12:$A$111,$B$12:$B$111),IF(AND($H399=-1,AS$9=$R398),"",IF($H399=-1,AS398,IF(AND($H399=1,AQ$9=$R398),$J399,IF($H399=1,AR398,""))))))))</f>
        <v/>
      </c>
      <c r="AS399" t="str">
        <f ca="1">IF($E398="","",IF($F399="",AS398,IF(AND($M399=1,AS$9&gt;$B$9),"",IF(AND($M399=1,AS$9&lt;=$B$9),LOOKUP(AS$9,$A$12:$A$111,$B$12:$B$111),IF(AND($H399=-1,AT$9=$R398),"",IF($H399=-1,AT398,IF(AND($H399=1,AR$9=$R398),$J399,IF($H399=1,AS398,""))))))))</f>
        <v/>
      </c>
      <c r="AT399" t="str">
        <f ca="1">IF($E398="","",IF($F399="",AT398,IF(AND($M399=1,AT$9&gt;$B$9),"",IF(AND($M399=1,AT$9&lt;=$B$9),LOOKUP(AT$9,$A$12:$A$111,$B$12:$B$111),IF(AND($H399=-1,AU$9=$R398),"",IF($H399=-1,AU398,IF(AND($H399=1,AS$9=$R398),$J399,IF($H399=1,AT398,""))))))))</f>
        <v/>
      </c>
      <c r="AU399" t="str">
        <f ca="1">IF($E398="","",IF($F399="",AU398,IF(AND($M399=1,AU$9&gt;$B$9),"",IF(AND($M399=1,AU$9&lt;=$B$9),LOOKUP(AU$9,$A$12:$A$111,$B$12:$B$111),IF(AND($H399=-1,AV$9=$R398),"",IF($H399=-1,AV398,IF(AND($H399=1,AT$9=$R398),$J399,IF($H399=1,AU398,""))))))))</f>
        <v/>
      </c>
      <c r="AV399" t="str">
        <f ca="1">IF($E398="","",IF($F399="",AV398,IF(AND($M399=1,AV$9&gt;$B$9),"",IF(AND($M399=1,AV$9&lt;=$B$9),LOOKUP(AV$9,$A$12:$A$111,$B$12:$B$111),IF(AND($H399=-1,AW$9=$R398),"",IF($H399=-1,AW398,IF(AND($H399=1,AU$9=$R398),$J399,IF($H399=1,AV398,""))))))))</f>
        <v/>
      </c>
      <c r="AW399" t="str">
        <f ca="1">IF($E398="","",IF($F399="",AW398,IF(AND($M399=1,AW$9&gt;$B$9),"",IF(AND($M399=1,AW$9&lt;=$B$9),LOOKUP(AW$9,$A$12:$A$111,$B$12:$B$111),IF(AND($H399=-1,AX$9=$R398),"",IF($H399=-1,AX398,IF(AND($H399=1,AV$9=$R398),$J399,IF($H399=1,AW398,""))))))))</f>
        <v/>
      </c>
      <c r="AX399" t="str">
        <f ca="1">IF($E398="","",IF($F399="",AX398,IF(AND($M399=1,AX$9&gt;$B$9),"",IF(AND($M399=1,AX$9&lt;=$B$9),LOOKUP(AX$9,$A$12:$A$111,$B$12:$B$111),IF(AND($H399=-1,AY$9=$R398),"",IF($H399=-1,AY398,IF(AND($H399=1,AW$9=$R398),$J399,IF($H399=1,AX398,""))))))))</f>
        <v/>
      </c>
      <c r="AY399" t="str">
        <f ca="1">IF($E398="","",IF($F399="",AY398,IF(AND($M399=1,AY$9&gt;$B$9),"",IF(AND($M399=1,AY$9&lt;=$B$9),LOOKUP(AY$9,$A$12:$A$111,$B$12:$B$111),IF(AND($H399=-1,AZ$9=$R398),"",IF($H399=-1,AZ398,IF(AND($H399=1,AX$9=$R398),$J399,IF($H399=1,AY398,""))))))))</f>
        <v/>
      </c>
      <c r="AZ399" t="str">
        <f ca="1">IF($E398="","",IF($F399="",AZ398,IF(AND($M399=1,AZ$9&gt;$B$9),"",IF(AND($M399=1,AZ$9&lt;=$B$9),LOOKUP(AZ$9,$A$12:$A$111,$B$12:$B$111),IF(AND($H399=-1,BA$9=$R398),"",IF($H399=-1,BA398,IF(AND($H399=1,AY$9=$R398),$J399,IF($H399=1,AZ398,""))))))))</f>
        <v/>
      </c>
      <c r="BA399" t="str">
        <f ca="1">IF($E398="","",IF($F399="",BA398,IF(AND($M399=1,BA$9&gt;$B$9),"",IF(AND($M399=1,BA$9&lt;=$B$9),LOOKUP(BA$9,$A$12:$A$111,$B$12:$B$111),IF(AND($H399=-1,BB$9=$R398),"",IF($H399=-1,BB398,IF(AND($H399=1,AZ$9=$R398),$J399,IF($H399=1,BA398,""))))))))</f>
        <v/>
      </c>
      <c r="BB399" t="str">
        <f ca="1">IF($E398="","",IF($F399="",BB398,IF(AND($M399=1,BB$9&gt;$B$9),"",IF(AND($M399=1,BB$9&lt;=$B$9),LOOKUP(BB$9,$A$12:$A$111,$B$12:$B$111),IF(AND($H399=-1,BC$9=$R398),"",IF($H399=-1,BC398,IF(AND($H399=1,BA$9=$R398),$J399,IF($H399=1,BB398,""))))))))</f>
        <v/>
      </c>
      <c r="BC399" t="str">
        <f ca="1">IF($E398="","",IF($F399="",BC398,IF(AND($M399=1,BC$9&gt;$B$9),"",IF(AND($M399=1,BC$9&lt;=$B$9),LOOKUP(BC$9,$A$12:$A$111,$B$12:$B$111),IF(AND($H399=-1,BD$9=$R398),"",IF($H399=-1,BD398,IF(AND($H399=1,BB$9=$R398),$J399,IF($H399=1,BC398,""))))))))</f>
        <v/>
      </c>
      <c r="BD399" t="str">
        <f ca="1">IF($E398="","",IF($F399="",BD398,IF(AND($M399=1,BD$9&gt;$B$9),"",IF(AND($M399=1,BD$9&lt;=$B$9),LOOKUP(BD$9,$A$12:$A$111,$B$12:$B$111),IF(AND($H399=-1,BE$9=$R398),"",IF($H399=-1,BE398,IF(AND($H399=1,BC$9=$R398),$J399,IF($H399=1,BD398,""))))))))</f>
        <v/>
      </c>
      <c r="BE399" t="str">
        <f ca="1">IF($E398="","",IF($F399="",BE398,IF(AND($M399=1,BE$9&gt;$B$9),"",IF(AND($M399=1,BE$9&lt;=$B$9),LOOKUP(BE$9,$A$12:$A$111,$B$12:$B$111),IF(AND($H399=-1,BF$9=$R398),"",IF($H399=-1,BF398,IF(AND($H399=1,BD$9=$R398),$J399,IF($H399=1,BE398,""))))))))</f>
        <v/>
      </c>
      <c r="BF399" t="str">
        <f ca="1">IF($E398="","",IF($F399="",BF398,IF(AND($M399=1,BF$9&gt;$B$9),"",IF(AND($M399=1,BF$9&lt;=$B$9),LOOKUP(BF$9,$A$12:$A$111,$B$12:$B$111),IF(AND($H399=-1,BG$9=$R398),"",IF($H399=-1,BG398,IF(AND($H399=1,BE$9=$R398),$J399,IF($H399=1,BF398,""))))))))</f>
        <v/>
      </c>
      <c r="BG399" t="str">
        <f ca="1">IF($E398="","",IF($F399="",BG398,IF(AND($M399=1,BG$9&gt;$B$9),"",IF(AND($M399=1,BG$9&lt;=$B$9),LOOKUP(BG$9,$A$12:$A$111,$B$12:$B$111),IF(AND($H399=-1,BH$9=$R398),"",IF($H399=-1,BH398,IF(AND($H399=1,BF$9=$R398),$J399,IF($H399=1,BG398,""))))))))</f>
        <v/>
      </c>
      <c r="BH399" t="str">
        <f ca="1">IF($E398="","",IF($F399="",BH398,IF(AND($M399=1,BH$9&gt;$B$9),"",IF(AND($M399=1,BH$9&lt;=$B$9),LOOKUP(BH$9,$A$12:$A$111,$B$12:$B$111),IF(AND($H399=-1,BI$9=$R398),"",IF($H399=-1,BI398,IF(AND($H399=1,BG$9=$R398),$J399,IF($H399=1,BH398,""))))))))</f>
        <v/>
      </c>
      <c r="BI399" t="str">
        <f ca="1">IF($E398="","",IF($F399="",BI398,IF(AND($M399=1,BI$9&gt;$B$9),"",IF(AND($M399=1,BI$9&lt;=$B$9),LOOKUP(BI$9,$A$12:$A$111,$B$12:$B$111),IF(AND($H399=-1,BJ$9=$R398),"",IF($H399=-1,BJ398,IF(AND($H399=1,BH$9=$R398),$J399,IF($H399=1,BI398,""))))))))</f>
        <v/>
      </c>
      <c r="BJ399" t="str">
        <f ca="1">IF($E398="","",IF($F399="",BJ398,IF(AND($M399=1,BJ$9&gt;$B$9),"",IF(AND($M399=1,BJ$9&lt;=$B$9),LOOKUP(BJ$9,$A$12:$A$111,$B$12:$B$111),IF(AND($H399=-1,BK$9=$R398),"",IF($H399=-1,BK398,IF(AND($H399=1,BI$9=$R398),$J399,IF($H399=1,BJ398,""))))))))</f>
        <v/>
      </c>
      <c r="BK399" t="str">
        <f ca="1">IF($E398="","",IF($F399="",BK398,IF(AND($M399=1,BK$9&gt;$B$9),"",IF(AND($M399=1,BK$9&lt;=$B$9),LOOKUP(BK$9,$A$12:$A$111,$B$12:$B$111),IF(AND($H399=-1,BL$9=$R398),"",IF($H399=-1,BL398,IF(AND($H399=1,BJ$9=$R398),$J399,IF($H399=1,BK398,""))))))))</f>
        <v/>
      </c>
      <c r="BL399" t="str">
        <f ca="1">IF($E398="","",IF($F399="",BL398,IF(AND($M399=1,BL$9&gt;$B$9),"",IF(AND($M399=1,BL$9&lt;=$B$9),LOOKUP(BL$9,$A$12:$A$111,$B$12:$B$111),IF(AND($H399=-1,BM$9=$R398),"",IF($H399=-1,BM398,IF(AND($H399=1,BK$9=$R398),$J399,IF($H399=1,BL398,""))))))))</f>
        <v/>
      </c>
      <c r="BM399">
        <f ca="1">IF($E398="","",IF($F399="",BM398,IF(AND($M399=1,BM$9&gt;$B$9),"",IF(AND($M399=1,BM$9&lt;=$B$9),LOOKUP(BM$9,$A$12:$A$111,$B$12:$B$111),IF(AND($H399=-1,BN$9=$R398),"",IF($H399=-1,BN398,IF(AND($H399=1,BL$9=$R398),$J399,IF($H399=1,BM398,""))))))))</f>
        <v>0</v>
      </c>
      <c r="BN399">
        <f ca="1">IF($E398="","",IF($F399="",BN398,IF(AND($M399=1,BN$9&gt;$B$9),"",IF(AND($M399=1,BN$9&lt;=$B$9),LOOKUP(BN$9,$A$12:$A$111,$B$12:$B$111),IF(AND($H399=-1,BO$9=$R398),"",IF($H399=-1,BO398,IF(AND($H399=1,BM$9=$R398),$J399,IF($H399=1,BN398,""))))))))</f>
        <v>0</v>
      </c>
      <c r="BO399">
        <f ca="1">IF($E398="","",IF($F399="",BO398,IF(AND($M399=1,BO$9&gt;$B$9),"",IF(AND($M399=1,BO$9&lt;=$B$9),LOOKUP(BO$9,$A$12:$A$111,$B$12:$B$111),IF(AND($H399=-1,BP$9=$R398),"",IF($H399=-1,BP398,IF(AND($H399=1,BN$9=$R398),$J399,IF($H399=1,BO398,""))))))))</f>
        <v>0</v>
      </c>
      <c r="BP399">
        <f ca="1">IF($E398="","",IF($F399="",BP398,IF(AND($M399=1,BP$9&gt;$B$9),"",IF(AND($M399=1,BP$9&lt;=$B$9),LOOKUP(BP$9,$A$12:$A$111,$B$12:$B$111),IF(AND($H399=-1,BQ$9=$R398),"",IF($H399=-1,BQ398,IF(AND($H399=1,BO$9=$R398),$J399,IF($H399=1,BP398,""))))))))</f>
        <v>0</v>
      </c>
    </row>
    <row r="400" spans="4:68" x14ac:dyDescent="0.25">
      <c r="D400" s="4">
        <v>390</v>
      </c>
      <c r="E400" s="1">
        <f t="shared" ca="1" si="57"/>
        <v>26</v>
      </c>
      <c r="F400" t="str">
        <f ca="1">IF(E399="","",IF(AND(B$3="Last",G399="Zero"),F399,IF(B$3="Last",G399,IF(AND(B$3="2nd last",G398="Zero"),F399,IF(B$3="2nd last",G398,IF(AND(B$3="Opposite",G399="Zero"),F399,IF(AND(B$3="Opposite",G399="Red"),"Black",IF(AND(B$3="Opposite",G399="Black"),"Red",IF(AND(B$3="Opposite",G399="Odd"),"Even",IF(AND(B$3="Opposite",G399="Even"),"Odd",IF(AND(B$3="Opposite",G399="High"),"Low",IF(AND(B$3="Opposite",G399="Low"),"High",IF(COUNTIF(Refs!$E$5:$I$6,B$3)=1,RevLab!B$3,"")))))))))))))</f>
        <v>Black</v>
      </c>
      <c r="G400" t="str">
        <f ca="1">IF(E400="","",IF(B$2="Red/Black",LOOKUP(E400,Refs!D:D,Refs!F:F),IF(B$2="High/Low",LOOKUP(E400,Refs!D:D,Refs!H:H),IF(B$2="Odd/Even",LOOKUP(E400,Refs!D:D,Refs!J:J),""))))</f>
        <v>Black</v>
      </c>
      <c r="H400">
        <f t="shared" ca="1" si="58"/>
        <v>1</v>
      </c>
      <c r="I400">
        <f ca="1">IF(E399="","",IF(F400="","",IF(AND(R399&gt;1,P399+Q399&gt;=$B$4),$B$4,IF(R399=1,P399,P399+Q399))))</f>
        <v>19</v>
      </c>
      <c r="J400">
        <f t="shared" ca="1" si="59"/>
        <v>19</v>
      </c>
      <c r="K400">
        <f t="shared" ca="1" si="61"/>
        <v>-421</v>
      </c>
      <c r="L400">
        <f t="shared" ca="1" si="62"/>
        <v>86</v>
      </c>
      <c r="M400">
        <f t="shared" ca="1" si="60"/>
        <v>0</v>
      </c>
      <c r="P400">
        <f t="shared" ca="1" si="54"/>
        <v>5</v>
      </c>
      <c r="Q400">
        <f t="shared" ca="1" si="55"/>
        <v>19</v>
      </c>
      <c r="R400" s="2">
        <f t="shared" ca="1" si="56"/>
        <v>7</v>
      </c>
      <c r="S400" s="4">
        <f ca="1">IF(E399="","",IF($F400="",S399,IF($M400=1,LOOKUP(S$9,$A$12:$A$111,$B$12:$B$111),IF(AND($H400=-1,T$9=$R399),"",IF($H400=-1,T399,IF($H400=1,S399))))))</f>
        <v>5</v>
      </c>
      <c r="T400">
        <f ca="1">IF($E399="","",IF($F400="",T399,IF(AND($M400=1,T$9&gt;$B$9),"",IF(AND($M400=1,T$9&lt;=$B$9),LOOKUP(T$9,$A$12:$A$111,$B$12:$B$111),IF(AND($H400=-1,U$9=$R399),"",IF($H400=-1,U399,IF(AND($H400=1,S$9=$R399),$J400,IF($H400=1,T399,""))))))))</f>
        <v>6</v>
      </c>
      <c r="U400">
        <f ca="1">IF($E399="","",IF($F400="",U399,IF(AND($M400=1,U$9&gt;$B$9),"",IF(AND($M400=1,U$9&lt;=$B$9),LOOKUP(U$9,$A$12:$A$111,$B$12:$B$111),IF(AND($H400=-1,V$9=$R399),"",IF($H400=-1,V399,IF(AND($H400=1,T$9=$R399),$J400,IF($H400=1,U399,""))))))))</f>
        <v>7</v>
      </c>
      <c r="V400">
        <f ca="1">IF($E399="","",IF($F400="",V399,IF(AND($M400=1,V$9&gt;$B$9),"",IF(AND($M400=1,V$9&lt;=$B$9),LOOKUP(V$9,$A$12:$A$111,$B$12:$B$111),IF(AND($H400=-1,W$9=$R399),"",IF($H400=-1,W399,IF(AND($H400=1,U$9=$R399),$J400,IF($H400=1,V399,""))))))))</f>
        <v>8</v>
      </c>
      <c r="W400">
        <f ca="1">IF($E399="","",IF($F400="",W399,IF(AND($M400=1,W$9&gt;$B$9),"",IF(AND($M400=1,W$9&lt;=$B$9),LOOKUP(W$9,$A$12:$A$111,$B$12:$B$111),IF(AND($H400=-1,X$9=$R399),"",IF($H400=-1,X399,IF(AND($H400=1,V$9=$R399),$J400,IF($H400=1,W399,""))))))))</f>
        <v>10</v>
      </c>
      <c r="X400">
        <f ca="1">IF($E399="","",IF($F400="",X399,IF(AND($M400=1,X$9&gt;$B$9),"",IF(AND($M400=1,X$9&lt;=$B$9),LOOKUP(X$9,$A$12:$A$111,$B$12:$B$111),IF(AND($H400=-1,Y$9=$R399),"",IF($H400=-1,Y399,IF(AND($H400=1,W$9=$R399),$J400,IF($H400=1,X399,""))))))))</f>
        <v>14</v>
      </c>
      <c r="Y400">
        <f ca="1">IF($E399="","",IF($F400="",Y399,IF(AND($M400=1,Y$9&gt;$B$9),"",IF(AND($M400=1,Y$9&lt;=$B$9),LOOKUP(Y$9,$A$12:$A$111,$B$12:$B$111),IF(AND($H400=-1,Z$9=$R399),"",IF($H400=-1,Z399,IF(AND($H400=1,X$9=$R399),$J400,IF($H400=1,Y399,""))))))))</f>
        <v>19</v>
      </c>
      <c r="Z400" t="str">
        <f ca="1">IF($E399="","",IF($F400="",Z399,IF(AND($M400=1,Z$9&gt;$B$9),"",IF(AND($M400=1,Z$9&lt;=$B$9),LOOKUP(Z$9,$A$12:$A$111,$B$12:$B$111),IF(AND($H400=-1,AA$9=$R399),"",IF($H400=-1,AA399,IF(AND($H400=1,Y$9=$R399),$J400,IF($H400=1,Z399,""))))))))</f>
        <v/>
      </c>
      <c r="AA400" t="str">
        <f ca="1">IF($E399="","",IF($F400="",AA399,IF(AND($M400=1,AA$9&gt;$B$9),"",IF(AND($M400=1,AA$9&lt;=$B$9),LOOKUP(AA$9,$A$12:$A$111,$B$12:$B$111),IF(AND($H400=-1,AB$9=$R399),"",IF($H400=-1,AB399,IF(AND($H400=1,Z$9=$R399),$J400,IF($H400=1,AA399,""))))))))</f>
        <v/>
      </c>
      <c r="AB400" t="str">
        <f ca="1">IF($E399="","",IF($F400="",AB399,IF(AND($M400=1,AB$9&gt;$B$9),"",IF(AND($M400=1,AB$9&lt;=$B$9),LOOKUP(AB$9,$A$12:$A$111,$B$12:$B$111),IF(AND($H400=-1,AC$9=$R399),"",IF($H400=-1,AC399,IF(AND($H400=1,AA$9=$R399),$J400,IF($H400=1,AB399,""))))))))</f>
        <v/>
      </c>
      <c r="AC400" t="str">
        <f ca="1">IF($E399="","",IF($F400="",AC399,IF(AND($M400=1,AC$9&gt;$B$9),"",IF(AND($M400=1,AC$9&lt;=$B$9),LOOKUP(AC$9,$A$12:$A$111,$B$12:$B$111),IF(AND($H400=-1,AD$9=$R399),"",IF($H400=-1,AD399,IF(AND($H400=1,AB$9=$R399),$J400,IF($H400=1,AC399,""))))))))</f>
        <v/>
      </c>
      <c r="AD400" t="str">
        <f ca="1">IF($E399="","",IF($F400="",AD399,IF(AND($M400=1,AD$9&gt;$B$9),"",IF(AND($M400=1,AD$9&lt;=$B$9),LOOKUP(AD$9,$A$12:$A$111,$B$12:$B$111),IF(AND($H400=-1,AE$9=$R399),"",IF($H400=-1,AE399,IF(AND($H400=1,AC$9=$R399),$J400,IF($H400=1,AD399,""))))))))</f>
        <v/>
      </c>
      <c r="AE400" t="str">
        <f ca="1">IF($E399="","",IF($F400="",AE399,IF(AND($M400=1,AE$9&gt;$B$9),"",IF(AND($M400=1,AE$9&lt;=$B$9),LOOKUP(AE$9,$A$12:$A$111,$B$12:$B$111),IF(AND($H400=-1,AF$9=$R399),"",IF($H400=-1,AF399,IF(AND($H400=1,AD$9=$R399),$J400,IF($H400=1,AE399,""))))))))</f>
        <v/>
      </c>
      <c r="AF400" t="str">
        <f ca="1">IF($E399="","",IF($F400="",AF399,IF(AND($M400=1,AF$9&gt;$B$9),"",IF(AND($M400=1,AF$9&lt;=$B$9),LOOKUP(AF$9,$A$12:$A$111,$B$12:$B$111),IF(AND($H400=-1,AG$9=$R399),"",IF($H400=-1,AG399,IF(AND($H400=1,AE$9=$R399),$J400,IF($H400=1,AF399,""))))))))</f>
        <v/>
      </c>
      <c r="AG400" t="str">
        <f ca="1">IF($E399="","",IF($F400="",AG399,IF(AND($M400=1,AG$9&gt;$B$9),"",IF(AND($M400=1,AG$9&lt;=$B$9),LOOKUP(AG$9,$A$12:$A$111,$B$12:$B$111),IF(AND($H400=-1,AH$9=$R399),"",IF($H400=-1,AH399,IF(AND($H400=1,AF$9=$R399),$J400,IF($H400=1,AG399,""))))))))</f>
        <v/>
      </c>
      <c r="AH400" t="str">
        <f ca="1">IF($E399="","",IF($F400="",AH399,IF(AND($M400=1,AH$9&gt;$B$9),"",IF(AND($M400=1,AH$9&lt;=$B$9),LOOKUP(AH$9,$A$12:$A$111,$B$12:$B$111),IF(AND($H400=-1,AI$9=$R399),"",IF($H400=-1,AI399,IF(AND($H400=1,AG$9=$R399),$J400,IF($H400=1,AH399,""))))))))</f>
        <v/>
      </c>
      <c r="AI400" t="str">
        <f ca="1">IF($E399="","",IF($F400="",AI399,IF(AND($M400=1,AI$9&gt;$B$9),"",IF(AND($M400=1,AI$9&lt;=$B$9),LOOKUP(AI$9,$A$12:$A$111,$B$12:$B$111),IF(AND($H400=-1,AJ$9=$R399),"",IF($H400=-1,AJ399,IF(AND($H400=1,AH$9=$R399),$J400,IF($H400=1,AI399,""))))))))</f>
        <v/>
      </c>
      <c r="AJ400" t="str">
        <f ca="1">IF($E399="","",IF($F400="",AJ399,IF(AND($M400=1,AJ$9&gt;$B$9),"",IF(AND($M400=1,AJ$9&lt;=$B$9),LOOKUP(AJ$9,$A$12:$A$111,$B$12:$B$111),IF(AND($H400=-1,AK$9=$R399),"",IF($H400=-1,AK399,IF(AND($H400=1,AI$9=$R399),$J400,IF($H400=1,AJ399,""))))))))</f>
        <v/>
      </c>
      <c r="AK400" t="str">
        <f ca="1">IF($E399="","",IF($F400="",AK399,IF(AND($M400=1,AK$9&gt;$B$9),"",IF(AND($M400=1,AK$9&lt;=$B$9),LOOKUP(AK$9,$A$12:$A$111,$B$12:$B$111),IF(AND($H400=-1,AL$9=$R399),"",IF($H400=-1,AL399,IF(AND($H400=1,AJ$9=$R399),$J400,IF($H400=1,AK399,""))))))))</f>
        <v/>
      </c>
      <c r="AL400" t="str">
        <f ca="1">IF($E399="","",IF($F400="",AL399,IF(AND($M400=1,AL$9&gt;$B$9),"",IF(AND($M400=1,AL$9&lt;=$B$9),LOOKUP(AL$9,$A$12:$A$111,$B$12:$B$111),IF(AND($H400=-1,AM$9=$R399),"",IF($H400=-1,AM399,IF(AND($H400=1,AK$9=$R399),$J400,IF($H400=1,AL399,""))))))))</f>
        <v/>
      </c>
      <c r="AM400" t="str">
        <f ca="1">IF($E399="","",IF($F400="",AM399,IF(AND($M400=1,AM$9&gt;$B$9),"",IF(AND($M400=1,AM$9&lt;=$B$9),LOOKUP(AM$9,$A$12:$A$111,$B$12:$B$111),IF(AND($H400=-1,AN$9=$R399),"",IF($H400=-1,AN399,IF(AND($H400=1,AL$9=$R399),$J400,IF($H400=1,AM399,""))))))))</f>
        <v/>
      </c>
      <c r="AN400" t="str">
        <f ca="1">IF($E399="","",IF($F400="",AN399,IF(AND($M400=1,AN$9&gt;$B$9),"",IF(AND($M400=1,AN$9&lt;=$B$9),LOOKUP(AN$9,$A$12:$A$111,$B$12:$B$111),IF(AND($H400=-1,AO$9=$R399),"",IF($H400=-1,AO399,IF(AND($H400=1,AM$9=$R399),$J400,IF($H400=1,AN399,""))))))))</f>
        <v/>
      </c>
      <c r="AO400" t="str">
        <f ca="1">IF($E399="","",IF($F400="",AO399,IF(AND($M400=1,AO$9&gt;$B$9),"",IF(AND($M400=1,AO$9&lt;=$B$9),LOOKUP(AO$9,$A$12:$A$111,$B$12:$B$111),IF(AND($H400=-1,AP$9=$R399),"",IF($H400=-1,AP399,IF(AND($H400=1,AN$9=$R399),$J400,IF($H400=1,AO399,""))))))))</f>
        <v/>
      </c>
      <c r="AP400" t="str">
        <f ca="1">IF($E399="","",IF($F400="",AP399,IF(AND($M400=1,AP$9&gt;$B$9),"",IF(AND($M400=1,AP$9&lt;=$B$9),LOOKUP(AP$9,$A$12:$A$111,$B$12:$B$111),IF(AND($H400=-1,AQ$9=$R399),"",IF($H400=-1,AQ399,IF(AND($H400=1,AO$9=$R399),$J400,IF($H400=1,AP399,""))))))))</f>
        <v/>
      </c>
      <c r="AQ400" t="str">
        <f ca="1">IF($E399="","",IF($F400="",AQ399,IF(AND($M400=1,AQ$9&gt;$B$9),"",IF(AND($M400=1,AQ$9&lt;=$B$9),LOOKUP(AQ$9,$A$12:$A$111,$B$12:$B$111),IF(AND($H400=-1,AR$9=$R399),"",IF($H400=-1,AR399,IF(AND($H400=1,AP$9=$R399),$J400,IF($H400=1,AQ399,""))))))))</f>
        <v/>
      </c>
      <c r="AR400" t="str">
        <f ca="1">IF($E399="","",IF($F400="",AR399,IF(AND($M400=1,AR$9&gt;$B$9),"",IF(AND($M400=1,AR$9&lt;=$B$9),LOOKUP(AR$9,$A$12:$A$111,$B$12:$B$111),IF(AND($H400=-1,AS$9=$R399),"",IF($H400=-1,AS399,IF(AND($H400=1,AQ$9=$R399),$J400,IF($H400=1,AR399,""))))))))</f>
        <v/>
      </c>
      <c r="AS400" t="str">
        <f ca="1">IF($E399="","",IF($F400="",AS399,IF(AND($M400=1,AS$9&gt;$B$9),"",IF(AND($M400=1,AS$9&lt;=$B$9),LOOKUP(AS$9,$A$12:$A$111,$B$12:$B$111),IF(AND($H400=-1,AT$9=$R399),"",IF($H400=-1,AT399,IF(AND($H400=1,AR$9=$R399),$J400,IF($H400=1,AS399,""))))))))</f>
        <v/>
      </c>
      <c r="AT400" t="str">
        <f ca="1">IF($E399="","",IF($F400="",AT399,IF(AND($M400=1,AT$9&gt;$B$9),"",IF(AND($M400=1,AT$9&lt;=$B$9),LOOKUP(AT$9,$A$12:$A$111,$B$12:$B$111),IF(AND($H400=-1,AU$9=$R399),"",IF($H400=-1,AU399,IF(AND($H400=1,AS$9=$R399),$J400,IF($H400=1,AT399,""))))))))</f>
        <v/>
      </c>
      <c r="AU400" t="str">
        <f ca="1">IF($E399="","",IF($F400="",AU399,IF(AND($M400=1,AU$9&gt;$B$9),"",IF(AND($M400=1,AU$9&lt;=$B$9),LOOKUP(AU$9,$A$12:$A$111,$B$12:$B$111),IF(AND($H400=-1,AV$9=$R399),"",IF($H400=-1,AV399,IF(AND($H400=1,AT$9=$R399),$J400,IF($H400=1,AU399,""))))))))</f>
        <v/>
      </c>
      <c r="AV400" t="str">
        <f ca="1">IF($E399="","",IF($F400="",AV399,IF(AND($M400=1,AV$9&gt;$B$9),"",IF(AND($M400=1,AV$9&lt;=$B$9),LOOKUP(AV$9,$A$12:$A$111,$B$12:$B$111),IF(AND($H400=-1,AW$9=$R399),"",IF($H400=-1,AW399,IF(AND($H400=1,AU$9=$R399),$J400,IF($H400=1,AV399,""))))))))</f>
        <v/>
      </c>
      <c r="AW400" t="str">
        <f ca="1">IF($E399="","",IF($F400="",AW399,IF(AND($M400=1,AW$9&gt;$B$9),"",IF(AND($M400=1,AW$9&lt;=$B$9),LOOKUP(AW$9,$A$12:$A$111,$B$12:$B$111),IF(AND($H400=-1,AX$9=$R399),"",IF($H400=-1,AX399,IF(AND($H400=1,AV$9=$R399),$J400,IF($H400=1,AW399,""))))))))</f>
        <v/>
      </c>
      <c r="AX400" t="str">
        <f ca="1">IF($E399="","",IF($F400="",AX399,IF(AND($M400=1,AX$9&gt;$B$9),"",IF(AND($M400=1,AX$9&lt;=$B$9),LOOKUP(AX$9,$A$12:$A$111,$B$12:$B$111),IF(AND($H400=-1,AY$9=$R399),"",IF($H400=-1,AY399,IF(AND($H400=1,AW$9=$R399),$J400,IF($H400=1,AX399,""))))))))</f>
        <v/>
      </c>
      <c r="AY400" t="str">
        <f ca="1">IF($E399="","",IF($F400="",AY399,IF(AND($M400=1,AY$9&gt;$B$9),"",IF(AND($M400=1,AY$9&lt;=$B$9),LOOKUP(AY$9,$A$12:$A$111,$B$12:$B$111),IF(AND($H400=-1,AZ$9=$R399),"",IF($H400=-1,AZ399,IF(AND($H400=1,AX$9=$R399),$J400,IF($H400=1,AY399,""))))))))</f>
        <v/>
      </c>
      <c r="AZ400" t="str">
        <f ca="1">IF($E399="","",IF($F400="",AZ399,IF(AND($M400=1,AZ$9&gt;$B$9),"",IF(AND($M400=1,AZ$9&lt;=$B$9),LOOKUP(AZ$9,$A$12:$A$111,$B$12:$B$111),IF(AND($H400=-1,BA$9=$R399),"",IF($H400=-1,BA399,IF(AND($H400=1,AY$9=$R399),$J400,IF($H400=1,AZ399,""))))))))</f>
        <v/>
      </c>
      <c r="BA400" t="str">
        <f ca="1">IF($E399="","",IF($F400="",BA399,IF(AND($M400=1,BA$9&gt;$B$9),"",IF(AND($M400=1,BA$9&lt;=$B$9),LOOKUP(BA$9,$A$12:$A$111,$B$12:$B$111),IF(AND($H400=-1,BB$9=$R399),"",IF($H400=-1,BB399,IF(AND($H400=1,AZ$9=$R399),$J400,IF($H400=1,BA399,""))))))))</f>
        <v/>
      </c>
      <c r="BB400" t="str">
        <f ca="1">IF($E399="","",IF($F400="",BB399,IF(AND($M400=1,BB$9&gt;$B$9),"",IF(AND($M400=1,BB$9&lt;=$B$9),LOOKUP(BB$9,$A$12:$A$111,$B$12:$B$111),IF(AND($H400=-1,BC$9=$R399),"",IF($H400=-1,BC399,IF(AND($H400=1,BA$9=$R399),$J400,IF($H400=1,BB399,""))))))))</f>
        <v/>
      </c>
      <c r="BC400" t="str">
        <f ca="1">IF($E399="","",IF($F400="",BC399,IF(AND($M400=1,BC$9&gt;$B$9),"",IF(AND($M400=1,BC$9&lt;=$B$9),LOOKUP(BC$9,$A$12:$A$111,$B$12:$B$111),IF(AND($H400=-1,BD$9=$R399),"",IF($H400=-1,BD399,IF(AND($H400=1,BB$9=$R399),$J400,IF($H400=1,BC399,""))))))))</f>
        <v/>
      </c>
      <c r="BD400" t="str">
        <f ca="1">IF($E399="","",IF($F400="",BD399,IF(AND($M400=1,BD$9&gt;$B$9),"",IF(AND($M400=1,BD$9&lt;=$B$9),LOOKUP(BD$9,$A$12:$A$111,$B$12:$B$111),IF(AND($H400=-1,BE$9=$R399),"",IF($H400=-1,BE399,IF(AND($H400=1,BC$9=$R399),$J400,IF($H400=1,BD399,""))))))))</f>
        <v/>
      </c>
      <c r="BE400" t="str">
        <f ca="1">IF($E399="","",IF($F400="",BE399,IF(AND($M400=1,BE$9&gt;$B$9),"",IF(AND($M400=1,BE$9&lt;=$B$9),LOOKUP(BE$9,$A$12:$A$111,$B$12:$B$111),IF(AND($H400=-1,BF$9=$R399),"",IF($H400=-1,BF399,IF(AND($H400=1,BD$9=$R399),$J400,IF($H400=1,BE399,""))))))))</f>
        <v/>
      </c>
      <c r="BF400" t="str">
        <f ca="1">IF($E399="","",IF($F400="",BF399,IF(AND($M400=1,BF$9&gt;$B$9),"",IF(AND($M400=1,BF$9&lt;=$B$9),LOOKUP(BF$9,$A$12:$A$111,$B$12:$B$111),IF(AND($H400=-1,BG$9=$R399),"",IF($H400=-1,BG399,IF(AND($H400=1,BE$9=$R399),$J400,IF($H400=1,BF399,""))))))))</f>
        <v/>
      </c>
      <c r="BG400" t="str">
        <f ca="1">IF($E399="","",IF($F400="",BG399,IF(AND($M400=1,BG$9&gt;$B$9),"",IF(AND($M400=1,BG$9&lt;=$B$9),LOOKUP(BG$9,$A$12:$A$111,$B$12:$B$111),IF(AND($H400=-1,BH$9=$R399),"",IF($H400=-1,BH399,IF(AND($H400=1,BF$9=$R399),$J400,IF($H400=1,BG399,""))))))))</f>
        <v/>
      </c>
      <c r="BH400" t="str">
        <f ca="1">IF($E399="","",IF($F400="",BH399,IF(AND($M400=1,BH$9&gt;$B$9),"",IF(AND($M400=1,BH$9&lt;=$B$9),LOOKUP(BH$9,$A$12:$A$111,$B$12:$B$111),IF(AND($H400=-1,BI$9=$R399),"",IF($H400=-1,BI399,IF(AND($H400=1,BG$9=$R399),$J400,IF($H400=1,BH399,""))))))))</f>
        <v/>
      </c>
      <c r="BI400" t="str">
        <f ca="1">IF($E399="","",IF($F400="",BI399,IF(AND($M400=1,BI$9&gt;$B$9),"",IF(AND($M400=1,BI$9&lt;=$B$9),LOOKUP(BI$9,$A$12:$A$111,$B$12:$B$111),IF(AND($H400=-1,BJ$9=$R399),"",IF($H400=-1,BJ399,IF(AND($H400=1,BH$9=$R399),$J400,IF($H400=1,BI399,""))))))))</f>
        <v/>
      </c>
      <c r="BJ400" t="str">
        <f ca="1">IF($E399="","",IF($F400="",BJ399,IF(AND($M400=1,BJ$9&gt;$B$9),"",IF(AND($M400=1,BJ$9&lt;=$B$9),LOOKUP(BJ$9,$A$12:$A$111,$B$12:$B$111),IF(AND($H400=-1,BK$9=$R399),"",IF($H400=-1,BK399,IF(AND($H400=1,BI$9=$R399),$J400,IF($H400=1,BJ399,""))))))))</f>
        <v/>
      </c>
      <c r="BK400" t="str">
        <f ca="1">IF($E399="","",IF($F400="",BK399,IF(AND($M400=1,BK$9&gt;$B$9),"",IF(AND($M400=1,BK$9&lt;=$B$9),LOOKUP(BK$9,$A$12:$A$111,$B$12:$B$111),IF(AND($H400=-1,BL$9=$R399),"",IF($H400=-1,BL399,IF(AND($H400=1,BJ$9=$R399),$J400,IF($H400=1,BK399,""))))))))</f>
        <v/>
      </c>
      <c r="BL400" t="str">
        <f ca="1">IF($E399="","",IF($F400="",BL399,IF(AND($M400=1,BL$9&gt;$B$9),"",IF(AND($M400=1,BL$9&lt;=$B$9),LOOKUP(BL$9,$A$12:$A$111,$B$12:$B$111),IF(AND($H400=-1,BM$9=$R399),"",IF($H400=-1,BM399,IF(AND($H400=1,BK$9=$R399),$J400,IF($H400=1,BL399,""))))))))</f>
        <v/>
      </c>
      <c r="BM400">
        <f ca="1">IF($E399="","",IF($F400="",BM399,IF(AND($M400=1,BM$9&gt;$B$9),"",IF(AND($M400=1,BM$9&lt;=$B$9),LOOKUP(BM$9,$A$12:$A$111,$B$12:$B$111),IF(AND($H400=-1,BN$9=$R399),"",IF($H400=-1,BN399,IF(AND($H400=1,BL$9=$R399),$J400,IF($H400=1,BM399,""))))))))</f>
        <v>0</v>
      </c>
      <c r="BN400">
        <f ca="1">IF($E399="","",IF($F400="",BN399,IF(AND($M400=1,BN$9&gt;$B$9),"",IF(AND($M400=1,BN$9&lt;=$B$9),LOOKUP(BN$9,$A$12:$A$111,$B$12:$B$111),IF(AND($H400=-1,BO$9=$R399),"",IF($H400=-1,BO399,IF(AND($H400=1,BM$9=$R399),$J400,IF($H400=1,BN399,""))))))))</f>
        <v>0</v>
      </c>
      <c r="BO400">
        <f ca="1">IF($E399="","",IF($F400="",BO399,IF(AND($M400=1,BO$9&gt;$B$9),"",IF(AND($M400=1,BO$9&lt;=$B$9),LOOKUP(BO$9,$A$12:$A$111,$B$12:$B$111),IF(AND($H400=-1,BP$9=$R399),"",IF($H400=-1,BP399,IF(AND($H400=1,BN$9=$R399),$J400,IF($H400=1,BO399,""))))))))</f>
        <v>0</v>
      </c>
      <c r="BP400">
        <f ca="1">IF($E399="","",IF($F400="",BP399,IF(AND($M400=1,BP$9&gt;$B$9),"",IF(AND($M400=1,BP$9&lt;=$B$9),LOOKUP(BP$9,$A$12:$A$111,$B$12:$B$111),IF(AND($H400=-1,BQ$9=$R399),"",IF($H400=-1,BQ399,IF(AND($H400=1,BO$9=$R399),$J400,IF($H400=1,BP399,""))))))))</f>
        <v>0</v>
      </c>
    </row>
    <row r="401" spans="4:68" x14ac:dyDescent="0.25">
      <c r="D401" s="4">
        <v>391</v>
      </c>
      <c r="E401" s="1">
        <f t="shared" ca="1" si="57"/>
        <v>23</v>
      </c>
      <c r="F401" t="str">
        <f ca="1">IF(E400="","",IF(AND(B$3="Last",G400="Zero"),F400,IF(B$3="Last",G400,IF(AND(B$3="2nd last",G399="Zero"),F400,IF(B$3="2nd last",G399,IF(AND(B$3="Opposite",G400="Zero"),F400,IF(AND(B$3="Opposite",G400="Red"),"Black",IF(AND(B$3="Opposite",G400="Black"),"Red",IF(AND(B$3="Opposite",G400="Odd"),"Even",IF(AND(B$3="Opposite",G400="Even"),"Odd",IF(AND(B$3="Opposite",G400="High"),"Low",IF(AND(B$3="Opposite",G400="Low"),"High",IF(COUNTIF(Refs!$E$5:$I$6,B$3)=1,RevLab!B$3,"")))))))))))))</f>
        <v>Black</v>
      </c>
      <c r="G401" t="str">
        <f ca="1">IF(E401="","",IF(B$2="Red/Black",LOOKUP(E401,Refs!D:D,Refs!F:F),IF(B$2="High/Low",LOOKUP(E401,Refs!D:D,Refs!H:H),IF(B$2="Odd/Even",LOOKUP(E401,Refs!D:D,Refs!J:J),""))))</f>
        <v>Red</v>
      </c>
      <c r="H401">
        <f t="shared" ca="1" si="58"/>
        <v>-1</v>
      </c>
      <c r="I401">
        <f ca="1">IF(E400="","",IF(F401="","",IF(AND(R400&gt;1,P400+Q400&gt;=$B$4),$B$4,IF(R400=1,P400,P400+Q400))))</f>
        <v>24</v>
      </c>
      <c r="J401">
        <f t="shared" ca="1" si="59"/>
        <v>-24</v>
      </c>
      <c r="K401">
        <f t="shared" ca="1" si="61"/>
        <v>-445</v>
      </c>
      <c r="L401">
        <f t="shared" ca="1" si="62"/>
        <v>86</v>
      </c>
      <c r="M401">
        <f t="shared" ca="1" si="60"/>
        <v>0</v>
      </c>
      <c r="P401">
        <f t="shared" ca="1" si="54"/>
        <v>6</v>
      </c>
      <c r="Q401">
        <f t="shared" ca="1" si="55"/>
        <v>14</v>
      </c>
      <c r="R401" s="2">
        <f t="shared" ca="1" si="56"/>
        <v>5</v>
      </c>
      <c r="S401" s="4">
        <f ca="1">IF(E400="","",IF($F401="",S400,IF($M401=1,LOOKUP(S$9,$A$12:$A$111,$B$12:$B$111),IF(AND($H401=-1,T$9=$R400),"",IF($H401=-1,T400,IF($H401=1,S400))))))</f>
        <v>6</v>
      </c>
      <c r="T401">
        <f ca="1">IF($E400="","",IF($F401="",T400,IF(AND($M401=1,T$9&gt;$B$9),"",IF(AND($M401=1,T$9&lt;=$B$9),LOOKUP(T$9,$A$12:$A$111,$B$12:$B$111),IF(AND($H401=-1,U$9=$R400),"",IF($H401=-1,U400,IF(AND($H401=1,S$9=$R400),$J401,IF($H401=1,T400,""))))))))</f>
        <v>7</v>
      </c>
      <c r="U401">
        <f ca="1">IF($E400="","",IF($F401="",U400,IF(AND($M401=1,U$9&gt;$B$9),"",IF(AND($M401=1,U$9&lt;=$B$9),LOOKUP(U$9,$A$12:$A$111,$B$12:$B$111),IF(AND($H401=-1,V$9=$R400),"",IF($H401=-1,V400,IF(AND($H401=1,T$9=$R400),$J401,IF($H401=1,U400,""))))))))</f>
        <v>8</v>
      </c>
      <c r="V401">
        <f ca="1">IF($E400="","",IF($F401="",V400,IF(AND($M401=1,V$9&gt;$B$9),"",IF(AND($M401=1,V$9&lt;=$B$9),LOOKUP(V$9,$A$12:$A$111,$B$12:$B$111),IF(AND($H401=-1,W$9=$R400),"",IF($H401=-1,W400,IF(AND($H401=1,U$9=$R400),$J401,IF($H401=1,V400,""))))))))</f>
        <v>10</v>
      </c>
      <c r="W401">
        <f ca="1">IF($E400="","",IF($F401="",W400,IF(AND($M401=1,W$9&gt;$B$9),"",IF(AND($M401=1,W$9&lt;=$B$9),LOOKUP(W$9,$A$12:$A$111,$B$12:$B$111),IF(AND($H401=-1,X$9=$R400),"",IF($H401=-1,X400,IF(AND($H401=1,V$9=$R400),$J401,IF($H401=1,W400,""))))))))</f>
        <v>14</v>
      </c>
      <c r="X401" t="str">
        <f ca="1">IF($E400="","",IF($F401="",X400,IF(AND($M401=1,X$9&gt;$B$9),"",IF(AND($M401=1,X$9&lt;=$B$9),LOOKUP(X$9,$A$12:$A$111,$B$12:$B$111),IF(AND($H401=-1,Y$9=$R400),"",IF($H401=-1,Y400,IF(AND($H401=1,W$9=$R400),$J401,IF($H401=1,X400,""))))))))</f>
        <v/>
      </c>
      <c r="Y401" t="str">
        <f ca="1">IF($E400="","",IF($F401="",Y400,IF(AND($M401=1,Y$9&gt;$B$9),"",IF(AND($M401=1,Y$9&lt;=$B$9),LOOKUP(Y$9,$A$12:$A$111,$B$12:$B$111),IF(AND($H401=-1,Z$9=$R400),"",IF($H401=-1,Z400,IF(AND($H401=1,X$9=$R400),$J401,IF($H401=1,Y400,""))))))))</f>
        <v/>
      </c>
      <c r="Z401" t="str">
        <f ca="1">IF($E400="","",IF($F401="",Z400,IF(AND($M401=1,Z$9&gt;$B$9),"",IF(AND($M401=1,Z$9&lt;=$B$9),LOOKUP(Z$9,$A$12:$A$111,$B$12:$B$111),IF(AND($H401=-1,AA$9=$R400),"",IF($H401=-1,AA400,IF(AND($H401=1,Y$9=$R400),$J401,IF($H401=1,Z400,""))))))))</f>
        <v/>
      </c>
      <c r="AA401" t="str">
        <f ca="1">IF($E400="","",IF($F401="",AA400,IF(AND($M401=1,AA$9&gt;$B$9),"",IF(AND($M401=1,AA$9&lt;=$B$9),LOOKUP(AA$9,$A$12:$A$111,$B$12:$B$111),IF(AND($H401=-1,AB$9=$R400),"",IF($H401=-1,AB400,IF(AND($H401=1,Z$9=$R400),$J401,IF($H401=1,AA400,""))))))))</f>
        <v/>
      </c>
      <c r="AB401" t="str">
        <f ca="1">IF($E400="","",IF($F401="",AB400,IF(AND($M401=1,AB$9&gt;$B$9),"",IF(AND($M401=1,AB$9&lt;=$B$9),LOOKUP(AB$9,$A$12:$A$111,$B$12:$B$111),IF(AND($H401=-1,AC$9=$R400),"",IF($H401=-1,AC400,IF(AND($H401=1,AA$9=$R400),$J401,IF($H401=1,AB400,""))))))))</f>
        <v/>
      </c>
      <c r="AC401" t="str">
        <f ca="1">IF($E400="","",IF($F401="",AC400,IF(AND($M401=1,AC$9&gt;$B$9),"",IF(AND($M401=1,AC$9&lt;=$B$9),LOOKUP(AC$9,$A$12:$A$111,$B$12:$B$111),IF(AND($H401=-1,AD$9=$R400),"",IF($H401=-1,AD400,IF(AND($H401=1,AB$9=$R400),$J401,IF($H401=1,AC400,""))))))))</f>
        <v/>
      </c>
      <c r="AD401" t="str">
        <f ca="1">IF($E400="","",IF($F401="",AD400,IF(AND($M401=1,AD$9&gt;$B$9),"",IF(AND($M401=1,AD$9&lt;=$B$9),LOOKUP(AD$9,$A$12:$A$111,$B$12:$B$111),IF(AND($H401=-1,AE$9=$R400),"",IF($H401=-1,AE400,IF(AND($H401=1,AC$9=$R400),$J401,IF($H401=1,AD400,""))))))))</f>
        <v/>
      </c>
      <c r="AE401" t="str">
        <f ca="1">IF($E400="","",IF($F401="",AE400,IF(AND($M401=1,AE$9&gt;$B$9),"",IF(AND($M401=1,AE$9&lt;=$B$9),LOOKUP(AE$9,$A$12:$A$111,$B$12:$B$111),IF(AND($H401=-1,AF$9=$R400),"",IF($H401=-1,AF400,IF(AND($H401=1,AD$9=$R400),$J401,IF($H401=1,AE400,""))))))))</f>
        <v/>
      </c>
      <c r="AF401" t="str">
        <f ca="1">IF($E400="","",IF($F401="",AF400,IF(AND($M401=1,AF$9&gt;$B$9),"",IF(AND($M401=1,AF$9&lt;=$B$9),LOOKUP(AF$9,$A$12:$A$111,$B$12:$B$111),IF(AND($H401=-1,AG$9=$R400),"",IF($H401=-1,AG400,IF(AND($H401=1,AE$9=$R400),$J401,IF($H401=1,AF400,""))))))))</f>
        <v/>
      </c>
      <c r="AG401" t="str">
        <f ca="1">IF($E400="","",IF($F401="",AG400,IF(AND($M401=1,AG$9&gt;$B$9),"",IF(AND($M401=1,AG$9&lt;=$B$9),LOOKUP(AG$9,$A$12:$A$111,$B$12:$B$111),IF(AND($H401=-1,AH$9=$R400),"",IF($H401=-1,AH400,IF(AND($H401=1,AF$9=$R400),$J401,IF($H401=1,AG400,""))))))))</f>
        <v/>
      </c>
      <c r="AH401" t="str">
        <f ca="1">IF($E400="","",IF($F401="",AH400,IF(AND($M401=1,AH$9&gt;$B$9),"",IF(AND($M401=1,AH$9&lt;=$B$9),LOOKUP(AH$9,$A$12:$A$111,$B$12:$B$111),IF(AND($H401=-1,AI$9=$R400),"",IF($H401=-1,AI400,IF(AND($H401=1,AG$9=$R400),$J401,IF($H401=1,AH400,""))))))))</f>
        <v/>
      </c>
      <c r="AI401" t="str">
        <f ca="1">IF($E400="","",IF($F401="",AI400,IF(AND($M401=1,AI$9&gt;$B$9),"",IF(AND($M401=1,AI$9&lt;=$B$9),LOOKUP(AI$9,$A$12:$A$111,$B$12:$B$111),IF(AND($H401=-1,AJ$9=$R400),"",IF($H401=-1,AJ400,IF(AND($H401=1,AH$9=$R400),$J401,IF($H401=1,AI400,""))))))))</f>
        <v/>
      </c>
      <c r="AJ401" t="str">
        <f ca="1">IF($E400="","",IF($F401="",AJ400,IF(AND($M401=1,AJ$9&gt;$B$9),"",IF(AND($M401=1,AJ$9&lt;=$B$9),LOOKUP(AJ$9,$A$12:$A$111,$B$12:$B$111),IF(AND($H401=-1,AK$9=$R400),"",IF($H401=-1,AK400,IF(AND($H401=1,AI$9=$R400),$J401,IF($H401=1,AJ400,""))))))))</f>
        <v/>
      </c>
      <c r="AK401" t="str">
        <f ca="1">IF($E400="","",IF($F401="",AK400,IF(AND($M401=1,AK$9&gt;$B$9),"",IF(AND($M401=1,AK$9&lt;=$B$9),LOOKUP(AK$9,$A$12:$A$111,$B$12:$B$111),IF(AND($H401=-1,AL$9=$R400),"",IF($H401=-1,AL400,IF(AND($H401=1,AJ$9=$R400),$J401,IF($H401=1,AK400,""))))))))</f>
        <v/>
      </c>
      <c r="AL401" t="str">
        <f ca="1">IF($E400="","",IF($F401="",AL400,IF(AND($M401=1,AL$9&gt;$B$9),"",IF(AND($M401=1,AL$9&lt;=$B$9),LOOKUP(AL$9,$A$12:$A$111,$B$12:$B$111),IF(AND($H401=-1,AM$9=$R400),"",IF($H401=-1,AM400,IF(AND($H401=1,AK$9=$R400),$J401,IF($H401=1,AL400,""))))))))</f>
        <v/>
      </c>
      <c r="AM401" t="str">
        <f ca="1">IF($E400="","",IF($F401="",AM400,IF(AND($M401=1,AM$9&gt;$B$9),"",IF(AND($M401=1,AM$9&lt;=$B$9),LOOKUP(AM$9,$A$12:$A$111,$B$12:$B$111),IF(AND($H401=-1,AN$9=$R400),"",IF($H401=-1,AN400,IF(AND($H401=1,AL$9=$R400),$J401,IF($H401=1,AM400,""))))))))</f>
        <v/>
      </c>
      <c r="AN401" t="str">
        <f ca="1">IF($E400="","",IF($F401="",AN400,IF(AND($M401=1,AN$9&gt;$B$9),"",IF(AND($M401=1,AN$9&lt;=$B$9),LOOKUP(AN$9,$A$12:$A$111,$B$12:$B$111),IF(AND($H401=-1,AO$9=$R400),"",IF($H401=-1,AO400,IF(AND($H401=1,AM$9=$R400),$J401,IF($H401=1,AN400,""))))))))</f>
        <v/>
      </c>
      <c r="AO401" t="str">
        <f ca="1">IF($E400="","",IF($F401="",AO400,IF(AND($M401=1,AO$9&gt;$B$9),"",IF(AND($M401=1,AO$9&lt;=$B$9),LOOKUP(AO$9,$A$12:$A$111,$B$12:$B$111),IF(AND($H401=-1,AP$9=$R400),"",IF($H401=-1,AP400,IF(AND($H401=1,AN$9=$R400),$J401,IF($H401=1,AO400,""))))))))</f>
        <v/>
      </c>
      <c r="AP401" t="str">
        <f ca="1">IF($E400="","",IF($F401="",AP400,IF(AND($M401=1,AP$9&gt;$B$9),"",IF(AND($M401=1,AP$9&lt;=$B$9),LOOKUP(AP$9,$A$12:$A$111,$B$12:$B$111),IF(AND($H401=-1,AQ$9=$R400),"",IF($H401=-1,AQ400,IF(AND($H401=1,AO$9=$R400),$J401,IF($H401=1,AP400,""))))))))</f>
        <v/>
      </c>
      <c r="AQ401" t="str">
        <f ca="1">IF($E400="","",IF($F401="",AQ400,IF(AND($M401=1,AQ$9&gt;$B$9),"",IF(AND($M401=1,AQ$9&lt;=$B$9),LOOKUP(AQ$9,$A$12:$A$111,$B$12:$B$111),IF(AND($H401=-1,AR$9=$R400),"",IF($H401=-1,AR400,IF(AND($H401=1,AP$9=$R400),$J401,IF($H401=1,AQ400,""))))))))</f>
        <v/>
      </c>
      <c r="AR401" t="str">
        <f ca="1">IF($E400="","",IF($F401="",AR400,IF(AND($M401=1,AR$9&gt;$B$9),"",IF(AND($M401=1,AR$9&lt;=$B$9),LOOKUP(AR$9,$A$12:$A$111,$B$12:$B$111),IF(AND($H401=-1,AS$9=$R400),"",IF($H401=-1,AS400,IF(AND($H401=1,AQ$9=$R400),$J401,IF($H401=1,AR400,""))))))))</f>
        <v/>
      </c>
      <c r="AS401" t="str">
        <f ca="1">IF($E400="","",IF($F401="",AS400,IF(AND($M401=1,AS$9&gt;$B$9),"",IF(AND($M401=1,AS$9&lt;=$B$9),LOOKUP(AS$9,$A$12:$A$111,$B$12:$B$111),IF(AND($H401=-1,AT$9=$R400),"",IF($H401=-1,AT400,IF(AND($H401=1,AR$9=$R400),$J401,IF($H401=1,AS400,""))))))))</f>
        <v/>
      </c>
      <c r="AT401" t="str">
        <f ca="1">IF($E400="","",IF($F401="",AT400,IF(AND($M401=1,AT$9&gt;$B$9),"",IF(AND($M401=1,AT$9&lt;=$B$9),LOOKUP(AT$9,$A$12:$A$111,$B$12:$B$111),IF(AND($H401=-1,AU$9=$R400),"",IF($H401=-1,AU400,IF(AND($H401=1,AS$9=$R400),$J401,IF($H401=1,AT400,""))))))))</f>
        <v/>
      </c>
      <c r="AU401" t="str">
        <f ca="1">IF($E400="","",IF($F401="",AU400,IF(AND($M401=1,AU$9&gt;$B$9),"",IF(AND($M401=1,AU$9&lt;=$B$9),LOOKUP(AU$9,$A$12:$A$111,$B$12:$B$111),IF(AND($H401=-1,AV$9=$R400),"",IF($H401=-1,AV400,IF(AND($H401=1,AT$9=$R400),$J401,IF($H401=1,AU400,""))))))))</f>
        <v/>
      </c>
      <c r="AV401" t="str">
        <f ca="1">IF($E400="","",IF($F401="",AV400,IF(AND($M401=1,AV$9&gt;$B$9),"",IF(AND($M401=1,AV$9&lt;=$B$9),LOOKUP(AV$9,$A$12:$A$111,$B$12:$B$111),IF(AND($H401=-1,AW$9=$R400),"",IF($H401=-1,AW400,IF(AND($H401=1,AU$9=$R400),$J401,IF($H401=1,AV400,""))))))))</f>
        <v/>
      </c>
      <c r="AW401" t="str">
        <f ca="1">IF($E400="","",IF($F401="",AW400,IF(AND($M401=1,AW$9&gt;$B$9),"",IF(AND($M401=1,AW$9&lt;=$B$9),LOOKUP(AW$9,$A$12:$A$111,$B$12:$B$111),IF(AND($H401=-1,AX$9=$R400),"",IF($H401=-1,AX400,IF(AND($H401=1,AV$9=$R400),$J401,IF($H401=1,AW400,""))))))))</f>
        <v/>
      </c>
      <c r="AX401" t="str">
        <f ca="1">IF($E400="","",IF($F401="",AX400,IF(AND($M401=1,AX$9&gt;$B$9),"",IF(AND($M401=1,AX$9&lt;=$B$9),LOOKUP(AX$9,$A$12:$A$111,$B$12:$B$111),IF(AND($H401=-1,AY$9=$R400),"",IF($H401=-1,AY400,IF(AND($H401=1,AW$9=$R400),$J401,IF($H401=1,AX400,""))))))))</f>
        <v/>
      </c>
      <c r="AY401" t="str">
        <f ca="1">IF($E400="","",IF($F401="",AY400,IF(AND($M401=1,AY$9&gt;$B$9),"",IF(AND($M401=1,AY$9&lt;=$B$9),LOOKUP(AY$9,$A$12:$A$111,$B$12:$B$111),IF(AND($H401=-1,AZ$9=$R400),"",IF($H401=-1,AZ400,IF(AND($H401=1,AX$9=$R400),$J401,IF($H401=1,AY400,""))))))))</f>
        <v/>
      </c>
      <c r="AZ401" t="str">
        <f ca="1">IF($E400="","",IF($F401="",AZ400,IF(AND($M401=1,AZ$9&gt;$B$9),"",IF(AND($M401=1,AZ$9&lt;=$B$9),LOOKUP(AZ$9,$A$12:$A$111,$B$12:$B$111),IF(AND($H401=-1,BA$9=$R400),"",IF($H401=-1,BA400,IF(AND($H401=1,AY$9=$R400),$J401,IF($H401=1,AZ400,""))))))))</f>
        <v/>
      </c>
      <c r="BA401" t="str">
        <f ca="1">IF($E400="","",IF($F401="",BA400,IF(AND($M401=1,BA$9&gt;$B$9),"",IF(AND($M401=1,BA$9&lt;=$B$9),LOOKUP(BA$9,$A$12:$A$111,$B$12:$B$111),IF(AND($H401=-1,BB$9=$R400),"",IF($H401=-1,BB400,IF(AND($H401=1,AZ$9=$R400),$J401,IF($H401=1,BA400,""))))))))</f>
        <v/>
      </c>
      <c r="BB401" t="str">
        <f ca="1">IF($E400="","",IF($F401="",BB400,IF(AND($M401=1,BB$9&gt;$B$9),"",IF(AND($M401=1,BB$9&lt;=$B$9),LOOKUP(BB$9,$A$12:$A$111,$B$12:$B$111),IF(AND($H401=-1,BC$9=$R400),"",IF($H401=-1,BC400,IF(AND($H401=1,BA$9=$R400),$J401,IF($H401=1,BB400,""))))))))</f>
        <v/>
      </c>
      <c r="BC401" t="str">
        <f ca="1">IF($E400="","",IF($F401="",BC400,IF(AND($M401=1,BC$9&gt;$B$9),"",IF(AND($M401=1,BC$9&lt;=$B$9),LOOKUP(BC$9,$A$12:$A$111,$B$12:$B$111),IF(AND($H401=-1,BD$9=$R400),"",IF($H401=-1,BD400,IF(AND($H401=1,BB$9=$R400),$J401,IF($H401=1,BC400,""))))))))</f>
        <v/>
      </c>
      <c r="BD401" t="str">
        <f ca="1">IF($E400="","",IF($F401="",BD400,IF(AND($M401=1,BD$9&gt;$B$9),"",IF(AND($M401=1,BD$9&lt;=$B$9),LOOKUP(BD$9,$A$12:$A$111,$B$12:$B$111),IF(AND($H401=-1,BE$9=$R400),"",IF($H401=-1,BE400,IF(AND($H401=1,BC$9=$R400),$J401,IF($H401=1,BD400,""))))))))</f>
        <v/>
      </c>
      <c r="BE401" t="str">
        <f ca="1">IF($E400="","",IF($F401="",BE400,IF(AND($M401=1,BE$9&gt;$B$9),"",IF(AND($M401=1,BE$9&lt;=$B$9),LOOKUP(BE$9,$A$12:$A$111,$B$12:$B$111),IF(AND($H401=-1,BF$9=$R400),"",IF($H401=-1,BF400,IF(AND($H401=1,BD$9=$R400),$J401,IF($H401=1,BE400,""))))))))</f>
        <v/>
      </c>
      <c r="BF401" t="str">
        <f ca="1">IF($E400="","",IF($F401="",BF400,IF(AND($M401=1,BF$9&gt;$B$9),"",IF(AND($M401=1,BF$9&lt;=$B$9),LOOKUP(BF$9,$A$12:$A$111,$B$12:$B$111),IF(AND($H401=-1,BG$9=$R400),"",IF($H401=-1,BG400,IF(AND($H401=1,BE$9=$R400),$J401,IF($H401=1,BF400,""))))))))</f>
        <v/>
      </c>
      <c r="BG401" t="str">
        <f ca="1">IF($E400="","",IF($F401="",BG400,IF(AND($M401=1,BG$9&gt;$B$9),"",IF(AND($M401=1,BG$9&lt;=$B$9),LOOKUP(BG$9,$A$12:$A$111,$B$12:$B$111),IF(AND($H401=-1,BH$9=$R400),"",IF($H401=-1,BH400,IF(AND($H401=1,BF$9=$R400),$J401,IF($H401=1,BG400,""))))))))</f>
        <v/>
      </c>
      <c r="BH401" t="str">
        <f ca="1">IF($E400="","",IF($F401="",BH400,IF(AND($M401=1,BH$9&gt;$B$9),"",IF(AND($M401=1,BH$9&lt;=$B$9),LOOKUP(BH$9,$A$12:$A$111,$B$12:$B$111),IF(AND($H401=-1,BI$9=$R400),"",IF($H401=-1,BI400,IF(AND($H401=1,BG$9=$R400),$J401,IF($H401=1,BH400,""))))))))</f>
        <v/>
      </c>
      <c r="BI401" t="str">
        <f ca="1">IF($E400="","",IF($F401="",BI400,IF(AND($M401=1,BI$9&gt;$B$9),"",IF(AND($M401=1,BI$9&lt;=$B$9),LOOKUP(BI$9,$A$12:$A$111,$B$12:$B$111),IF(AND($H401=-1,BJ$9=$R400),"",IF($H401=-1,BJ400,IF(AND($H401=1,BH$9=$R400),$J401,IF($H401=1,BI400,""))))))))</f>
        <v/>
      </c>
      <c r="BJ401" t="str">
        <f ca="1">IF($E400="","",IF($F401="",BJ400,IF(AND($M401=1,BJ$9&gt;$B$9),"",IF(AND($M401=1,BJ$9&lt;=$B$9),LOOKUP(BJ$9,$A$12:$A$111,$B$12:$B$111),IF(AND($H401=-1,BK$9=$R400),"",IF($H401=-1,BK400,IF(AND($H401=1,BI$9=$R400),$J401,IF($H401=1,BJ400,""))))))))</f>
        <v/>
      </c>
      <c r="BK401" t="str">
        <f ca="1">IF($E400="","",IF($F401="",BK400,IF(AND($M401=1,BK$9&gt;$B$9),"",IF(AND($M401=1,BK$9&lt;=$B$9),LOOKUP(BK$9,$A$12:$A$111,$B$12:$B$111),IF(AND($H401=-1,BL$9=$R400),"",IF($H401=-1,BL400,IF(AND($H401=1,BJ$9=$R400),$J401,IF($H401=1,BK400,""))))))))</f>
        <v/>
      </c>
      <c r="BL401">
        <f ca="1">IF($E400="","",IF($F401="",BL400,IF(AND($M401=1,BL$9&gt;$B$9),"",IF(AND($M401=1,BL$9&lt;=$B$9),LOOKUP(BL$9,$A$12:$A$111,$B$12:$B$111),IF(AND($H401=-1,BM$9=$R400),"",IF($H401=-1,BM400,IF(AND($H401=1,BK$9=$R400),$J401,IF($H401=1,BL400,""))))))))</f>
        <v>0</v>
      </c>
      <c r="BM401">
        <f ca="1">IF($E400="","",IF($F401="",BM400,IF(AND($M401=1,BM$9&gt;$B$9),"",IF(AND($M401=1,BM$9&lt;=$B$9),LOOKUP(BM$9,$A$12:$A$111,$B$12:$B$111),IF(AND($H401=-1,BN$9=$R400),"",IF($H401=-1,BN400,IF(AND($H401=1,BL$9=$R400),$J401,IF($H401=1,BM400,""))))))))</f>
        <v>0</v>
      </c>
      <c r="BN401">
        <f ca="1">IF($E400="","",IF($F401="",BN400,IF(AND($M401=1,BN$9&gt;$B$9),"",IF(AND($M401=1,BN$9&lt;=$B$9),LOOKUP(BN$9,$A$12:$A$111,$B$12:$B$111),IF(AND($H401=-1,BO$9=$R400),"",IF($H401=-1,BO400,IF(AND($H401=1,BM$9=$R400),$J401,IF($H401=1,BN400,""))))))))</f>
        <v>0</v>
      </c>
      <c r="BO401">
        <f ca="1">IF($E400="","",IF($F401="",BO400,IF(AND($M401=1,BO$9&gt;$B$9),"",IF(AND($M401=1,BO$9&lt;=$B$9),LOOKUP(BO$9,$A$12:$A$111,$B$12:$B$111),IF(AND($H401=-1,BP$9=$R400),"",IF($H401=-1,BP400,IF(AND($H401=1,BN$9=$R400),$J401,IF($H401=1,BO400,""))))))))</f>
        <v>0</v>
      </c>
      <c r="BP401">
        <f ca="1">IF($E400="","",IF($F401="",BP400,IF(AND($M401=1,BP$9&gt;$B$9),"",IF(AND($M401=1,BP$9&lt;=$B$9),LOOKUP(BP$9,$A$12:$A$111,$B$12:$B$111),IF(AND($H401=-1,BQ$9=$R400),"",IF($H401=-1,BQ400,IF(AND($H401=1,BO$9=$R400),$J401,IF($H401=1,BP400,""))))))))</f>
        <v>0</v>
      </c>
    </row>
    <row r="402" spans="4:68" x14ac:dyDescent="0.25">
      <c r="D402" s="4">
        <v>392</v>
      </c>
      <c r="E402" s="1">
        <f t="shared" ca="1" si="57"/>
        <v>28</v>
      </c>
      <c r="F402" t="str">
        <f ca="1">IF(E401="","",IF(AND(B$3="Last",G401="Zero"),F401,IF(B$3="Last",G401,IF(AND(B$3="2nd last",G400="Zero"),F401,IF(B$3="2nd last",G400,IF(AND(B$3="Opposite",G401="Zero"),F401,IF(AND(B$3="Opposite",G401="Red"),"Black",IF(AND(B$3="Opposite",G401="Black"),"Red",IF(AND(B$3="Opposite",G401="Odd"),"Even",IF(AND(B$3="Opposite",G401="Even"),"Odd",IF(AND(B$3="Opposite",G401="High"),"Low",IF(AND(B$3="Opposite",G401="Low"),"High",IF(COUNTIF(Refs!$E$5:$I$6,B$3)=1,RevLab!B$3,"")))))))))))))</f>
        <v>Black</v>
      </c>
      <c r="G402" t="str">
        <f ca="1">IF(E402="","",IF(B$2="Red/Black",LOOKUP(E402,Refs!D:D,Refs!F:F),IF(B$2="High/Low",LOOKUP(E402,Refs!D:D,Refs!H:H),IF(B$2="Odd/Even",LOOKUP(E402,Refs!D:D,Refs!J:J),""))))</f>
        <v>Black</v>
      </c>
      <c r="H402">
        <f t="shared" ca="1" si="58"/>
        <v>1</v>
      </c>
      <c r="I402">
        <f ca="1">IF(E401="","",IF(F402="","",IF(AND(R401&gt;1,P401+Q401&gt;=$B$4),$B$4,IF(R401=1,P401,P401+Q401))))</f>
        <v>20</v>
      </c>
      <c r="J402">
        <f t="shared" ca="1" si="59"/>
        <v>20</v>
      </c>
      <c r="K402">
        <f t="shared" ca="1" si="61"/>
        <v>-425</v>
      </c>
      <c r="L402">
        <f t="shared" ca="1" si="62"/>
        <v>86</v>
      </c>
      <c r="M402">
        <f t="shared" ca="1" si="60"/>
        <v>0</v>
      </c>
      <c r="P402">
        <f t="shared" ca="1" si="54"/>
        <v>6</v>
      </c>
      <c r="Q402">
        <f t="shared" ca="1" si="55"/>
        <v>20</v>
      </c>
      <c r="R402" s="2">
        <f t="shared" ca="1" si="56"/>
        <v>6</v>
      </c>
      <c r="S402" s="4">
        <f ca="1">IF(E401="","",IF($F402="",S401,IF($M402=1,LOOKUP(S$9,$A$12:$A$111,$B$12:$B$111),IF(AND($H402=-1,T$9=$R401),"",IF($H402=-1,T401,IF($H402=1,S401))))))</f>
        <v>6</v>
      </c>
      <c r="T402">
        <f ca="1">IF($E401="","",IF($F402="",T401,IF(AND($M402=1,T$9&gt;$B$9),"",IF(AND($M402=1,T$9&lt;=$B$9),LOOKUP(T$9,$A$12:$A$111,$B$12:$B$111),IF(AND($H402=-1,U$9=$R401),"",IF($H402=-1,U401,IF(AND($H402=1,S$9=$R401),$J402,IF($H402=1,T401,""))))))))</f>
        <v>7</v>
      </c>
      <c r="U402">
        <f ca="1">IF($E401="","",IF($F402="",U401,IF(AND($M402=1,U$9&gt;$B$9),"",IF(AND($M402=1,U$9&lt;=$B$9),LOOKUP(U$9,$A$12:$A$111,$B$12:$B$111),IF(AND($H402=-1,V$9=$R401),"",IF($H402=-1,V401,IF(AND($H402=1,T$9=$R401),$J402,IF($H402=1,U401,""))))))))</f>
        <v>8</v>
      </c>
      <c r="V402">
        <f ca="1">IF($E401="","",IF($F402="",V401,IF(AND($M402=1,V$9&gt;$B$9),"",IF(AND($M402=1,V$9&lt;=$B$9),LOOKUP(V$9,$A$12:$A$111,$B$12:$B$111),IF(AND($H402=-1,W$9=$R401),"",IF($H402=-1,W401,IF(AND($H402=1,U$9=$R401),$J402,IF($H402=1,V401,""))))))))</f>
        <v>10</v>
      </c>
      <c r="W402">
        <f ca="1">IF($E401="","",IF($F402="",W401,IF(AND($M402=1,W$9&gt;$B$9),"",IF(AND($M402=1,W$9&lt;=$B$9),LOOKUP(W$9,$A$12:$A$111,$B$12:$B$111),IF(AND($H402=-1,X$9=$R401),"",IF($H402=-1,X401,IF(AND($H402=1,V$9=$R401),$J402,IF($H402=1,W401,""))))))))</f>
        <v>14</v>
      </c>
      <c r="X402">
        <f ca="1">IF($E401="","",IF($F402="",X401,IF(AND($M402=1,X$9&gt;$B$9),"",IF(AND($M402=1,X$9&lt;=$B$9),LOOKUP(X$9,$A$12:$A$111,$B$12:$B$111),IF(AND($H402=-1,Y$9=$R401),"",IF($H402=-1,Y401,IF(AND($H402=1,W$9=$R401),$J402,IF($H402=1,X401,""))))))))</f>
        <v>20</v>
      </c>
      <c r="Y402" t="str">
        <f ca="1">IF($E401="","",IF($F402="",Y401,IF(AND($M402=1,Y$9&gt;$B$9),"",IF(AND($M402=1,Y$9&lt;=$B$9),LOOKUP(Y$9,$A$12:$A$111,$B$12:$B$111),IF(AND($H402=-1,Z$9=$R401),"",IF($H402=-1,Z401,IF(AND($H402=1,X$9=$R401),$J402,IF($H402=1,Y401,""))))))))</f>
        <v/>
      </c>
      <c r="Z402" t="str">
        <f ca="1">IF($E401="","",IF($F402="",Z401,IF(AND($M402=1,Z$9&gt;$B$9),"",IF(AND($M402=1,Z$9&lt;=$B$9),LOOKUP(Z$9,$A$12:$A$111,$B$12:$B$111),IF(AND($H402=-1,AA$9=$R401),"",IF($H402=-1,AA401,IF(AND($H402=1,Y$9=$R401),$J402,IF($H402=1,Z401,""))))))))</f>
        <v/>
      </c>
      <c r="AA402" t="str">
        <f ca="1">IF($E401="","",IF($F402="",AA401,IF(AND($M402=1,AA$9&gt;$B$9),"",IF(AND($M402=1,AA$9&lt;=$B$9),LOOKUP(AA$9,$A$12:$A$111,$B$12:$B$111),IF(AND($H402=-1,AB$9=$R401),"",IF($H402=-1,AB401,IF(AND($H402=1,Z$9=$R401),$J402,IF($H402=1,AA401,""))))))))</f>
        <v/>
      </c>
      <c r="AB402" t="str">
        <f ca="1">IF($E401="","",IF($F402="",AB401,IF(AND($M402=1,AB$9&gt;$B$9),"",IF(AND($M402=1,AB$9&lt;=$B$9),LOOKUP(AB$9,$A$12:$A$111,$B$12:$B$111),IF(AND($H402=-1,AC$9=$R401),"",IF($H402=-1,AC401,IF(AND($H402=1,AA$9=$R401),$J402,IF($H402=1,AB401,""))))))))</f>
        <v/>
      </c>
      <c r="AC402" t="str">
        <f ca="1">IF($E401="","",IF($F402="",AC401,IF(AND($M402=1,AC$9&gt;$B$9),"",IF(AND($M402=1,AC$9&lt;=$B$9),LOOKUP(AC$9,$A$12:$A$111,$B$12:$B$111),IF(AND($H402=-1,AD$9=$R401),"",IF($H402=-1,AD401,IF(AND($H402=1,AB$9=$R401),$J402,IF($H402=1,AC401,""))))))))</f>
        <v/>
      </c>
      <c r="AD402" t="str">
        <f ca="1">IF($E401="","",IF($F402="",AD401,IF(AND($M402=1,AD$9&gt;$B$9),"",IF(AND($M402=1,AD$9&lt;=$B$9),LOOKUP(AD$9,$A$12:$A$111,$B$12:$B$111),IF(AND($H402=-1,AE$9=$R401),"",IF($H402=-1,AE401,IF(AND($H402=1,AC$9=$R401),$J402,IF($H402=1,AD401,""))))))))</f>
        <v/>
      </c>
      <c r="AE402" t="str">
        <f ca="1">IF($E401="","",IF($F402="",AE401,IF(AND($M402=1,AE$9&gt;$B$9),"",IF(AND($M402=1,AE$9&lt;=$B$9),LOOKUP(AE$9,$A$12:$A$111,$B$12:$B$111),IF(AND($H402=-1,AF$9=$R401),"",IF($H402=-1,AF401,IF(AND($H402=1,AD$9=$R401),$J402,IF($H402=1,AE401,""))))))))</f>
        <v/>
      </c>
      <c r="AF402" t="str">
        <f ca="1">IF($E401="","",IF($F402="",AF401,IF(AND($M402=1,AF$9&gt;$B$9),"",IF(AND($M402=1,AF$9&lt;=$B$9),LOOKUP(AF$9,$A$12:$A$111,$B$12:$B$111),IF(AND($H402=-1,AG$9=$R401),"",IF($H402=-1,AG401,IF(AND($H402=1,AE$9=$R401),$J402,IF($H402=1,AF401,""))))))))</f>
        <v/>
      </c>
      <c r="AG402" t="str">
        <f ca="1">IF($E401="","",IF($F402="",AG401,IF(AND($M402=1,AG$9&gt;$B$9),"",IF(AND($M402=1,AG$9&lt;=$B$9),LOOKUP(AG$9,$A$12:$A$111,$B$12:$B$111),IF(AND($H402=-1,AH$9=$R401),"",IF($H402=-1,AH401,IF(AND($H402=1,AF$9=$R401),$J402,IF($H402=1,AG401,""))))))))</f>
        <v/>
      </c>
      <c r="AH402" t="str">
        <f ca="1">IF($E401="","",IF($F402="",AH401,IF(AND($M402=1,AH$9&gt;$B$9),"",IF(AND($M402=1,AH$9&lt;=$B$9),LOOKUP(AH$9,$A$12:$A$111,$B$12:$B$111),IF(AND($H402=-1,AI$9=$R401),"",IF($H402=-1,AI401,IF(AND($H402=1,AG$9=$R401),$J402,IF($H402=1,AH401,""))))))))</f>
        <v/>
      </c>
      <c r="AI402" t="str">
        <f ca="1">IF($E401="","",IF($F402="",AI401,IF(AND($M402=1,AI$9&gt;$B$9),"",IF(AND($M402=1,AI$9&lt;=$B$9),LOOKUP(AI$9,$A$12:$A$111,$B$12:$B$111),IF(AND($H402=-1,AJ$9=$R401),"",IF($H402=-1,AJ401,IF(AND($H402=1,AH$9=$R401),$J402,IF($H402=1,AI401,""))))))))</f>
        <v/>
      </c>
      <c r="AJ402" t="str">
        <f ca="1">IF($E401="","",IF($F402="",AJ401,IF(AND($M402=1,AJ$9&gt;$B$9),"",IF(AND($M402=1,AJ$9&lt;=$B$9),LOOKUP(AJ$9,$A$12:$A$111,$B$12:$B$111),IF(AND($H402=-1,AK$9=$R401),"",IF($H402=-1,AK401,IF(AND($H402=1,AI$9=$R401),$J402,IF($H402=1,AJ401,""))))))))</f>
        <v/>
      </c>
      <c r="AK402" t="str">
        <f ca="1">IF($E401="","",IF($F402="",AK401,IF(AND($M402=1,AK$9&gt;$B$9),"",IF(AND($M402=1,AK$9&lt;=$B$9),LOOKUP(AK$9,$A$12:$A$111,$B$12:$B$111),IF(AND($H402=-1,AL$9=$R401),"",IF($H402=-1,AL401,IF(AND($H402=1,AJ$9=$R401),$J402,IF($H402=1,AK401,""))))))))</f>
        <v/>
      </c>
      <c r="AL402" t="str">
        <f ca="1">IF($E401="","",IF($F402="",AL401,IF(AND($M402=1,AL$9&gt;$B$9),"",IF(AND($M402=1,AL$9&lt;=$B$9),LOOKUP(AL$9,$A$12:$A$111,$B$12:$B$111),IF(AND($H402=-1,AM$9=$R401),"",IF($H402=-1,AM401,IF(AND($H402=1,AK$9=$R401),$J402,IF($H402=1,AL401,""))))))))</f>
        <v/>
      </c>
      <c r="AM402" t="str">
        <f ca="1">IF($E401="","",IF($F402="",AM401,IF(AND($M402=1,AM$9&gt;$B$9),"",IF(AND($M402=1,AM$9&lt;=$B$9),LOOKUP(AM$9,$A$12:$A$111,$B$12:$B$111),IF(AND($H402=-1,AN$9=$R401),"",IF($H402=-1,AN401,IF(AND($H402=1,AL$9=$R401),$J402,IF($H402=1,AM401,""))))))))</f>
        <v/>
      </c>
      <c r="AN402" t="str">
        <f ca="1">IF($E401="","",IF($F402="",AN401,IF(AND($M402=1,AN$9&gt;$B$9),"",IF(AND($M402=1,AN$9&lt;=$B$9),LOOKUP(AN$9,$A$12:$A$111,$B$12:$B$111),IF(AND($H402=-1,AO$9=$R401),"",IF($H402=-1,AO401,IF(AND($H402=1,AM$9=$R401),$J402,IF($H402=1,AN401,""))))))))</f>
        <v/>
      </c>
      <c r="AO402" t="str">
        <f ca="1">IF($E401="","",IF($F402="",AO401,IF(AND($M402=1,AO$9&gt;$B$9),"",IF(AND($M402=1,AO$9&lt;=$B$9),LOOKUP(AO$9,$A$12:$A$111,$B$12:$B$111),IF(AND($H402=-1,AP$9=$R401),"",IF($H402=-1,AP401,IF(AND($H402=1,AN$9=$R401),$J402,IF($H402=1,AO401,""))))))))</f>
        <v/>
      </c>
      <c r="AP402" t="str">
        <f ca="1">IF($E401="","",IF($F402="",AP401,IF(AND($M402=1,AP$9&gt;$B$9),"",IF(AND($M402=1,AP$9&lt;=$B$9),LOOKUP(AP$9,$A$12:$A$111,$B$12:$B$111),IF(AND($H402=-1,AQ$9=$R401),"",IF($H402=-1,AQ401,IF(AND($H402=1,AO$9=$R401),$J402,IF($H402=1,AP401,""))))))))</f>
        <v/>
      </c>
      <c r="AQ402" t="str">
        <f ca="1">IF($E401="","",IF($F402="",AQ401,IF(AND($M402=1,AQ$9&gt;$B$9),"",IF(AND($M402=1,AQ$9&lt;=$B$9),LOOKUP(AQ$9,$A$12:$A$111,$B$12:$B$111),IF(AND($H402=-1,AR$9=$R401),"",IF($H402=-1,AR401,IF(AND($H402=1,AP$9=$R401),$J402,IF($H402=1,AQ401,""))))))))</f>
        <v/>
      </c>
      <c r="AR402" t="str">
        <f ca="1">IF($E401="","",IF($F402="",AR401,IF(AND($M402=1,AR$9&gt;$B$9),"",IF(AND($M402=1,AR$9&lt;=$B$9),LOOKUP(AR$9,$A$12:$A$111,$B$12:$B$111),IF(AND($H402=-1,AS$9=$R401),"",IF($H402=-1,AS401,IF(AND($H402=1,AQ$9=$R401),$J402,IF($H402=1,AR401,""))))))))</f>
        <v/>
      </c>
      <c r="AS402" t="str">
        <f ca="1">IF($E401="","",IF($F402="",AS401,IF(AND($M402=1,AS$9&gt;$B$9),"",IF(AND($M402=1,AS$9&lt;=$B$9),LOOKUP(AS$9,$A$12:$A$111,$B$12:$B$111),IF(AND($H402=-1,AT$9=$R401),"",IF($H402=-1,AT401,IF(AND($H402=1,AR$9=$R401),$J402,IF($H402=1,AS401,""))))))))</f>
        <v/>
      </c>
      <c r="AT402" t="str">
        <f ca="1">IF($E401="","",IF($F402="",AT401,IF(AND($M402=1,AT$9&gt;$B$9),"",IF(AND($M402=1,AT$9&lt;=$B$9),LOOKUP(AT$9,$A$12:$A$111,$B$12:$B$111),IF(AND($H402=-1,AU$9=$R401),"",IF($H402=-1,AU401,IF(AND($H402=1,AS$9=$R401),$J402,IF($H402=1,AT401,""))))))))</f>
        <v/>
      </c>
      <c r="AU402" t="str">
        <f ca="1">IF($E401="","",IF($F402="",AU401,IF(AND($M402=1,AU$9&gt;$B$9),"",IF(AND($M402=1,AU$9&lt;=$B$9),LOOKUP(AU$9,$A$12:$A$111,$B$12:$B$111),IF(AND($H402=-1,AV$9=$R401),"",IF($H402=-1,AV401,IF(AND($H402=1,AT$9=$R401),$J402,IF($H402=1,AU401,""))))))))</f>
        <v/>
      </c>
      <c r="AV402" t="str">
        <f ca="1">IF($E401="","",IF($F402="",AV401,IF(AND($M402=1,AV$9&gt;$B$9),"",IF(AND($M402=1,AV$9&lt;=$B$9),LOOKUP(AV$9,$A$12:$A$111,$B$12:$B$111),IF(AND($H402=-1,AW$9=$R401),"",IF($H402=-1,AW401,IF(AND($H402=1,AU$9=$R401),$J402,IF($H402=1,AV401,""))))))))</f>
        <v/>
      </c>
      <c r="AW402" t="str">
        <f ca="1">IF($E401="","",IF($F402="",AW401,IF(AND($M402=1,AW$9&gt;$B$9),"",IF(AND($M402=1,AW$9&lt;=$B$9),LOOKUP(AW$9,$A$12:$A$111,$B$12:$B$111),IF(AND($H402=-1,AX$9=$R401),"",IF($H402=-1,AX401,IF(AND($H402=1,AV$9=$R401),$J402,IF($H402=1,AW401,""))))))))</f>
        <v/>
      </c>
      <c r="AX402" t="str">
        <f ca="1">IF($E401="","",IF($F402="",AX401,IF(AND($M402=1,AX$9&gt;$B$9),"",IF(AND($M402=1,AX$9&lt;=$B$9),LOOKUP(AX$9,$A$12:$A$111,$B$12:$B$111),IF(AND($H402=-1,AY$9=$R401),"",IF($H402=-1,AY401,IF(AND($H402=1,AW$9=$R401),$J402,IF($H402=1,AX401,""))))))))</f>
        <v/>
      </c>
      <c r="AY402" t="str">
        <f ca="1">IF($E401="","",IF($F402="",AY401,IF(AND($M402=1,AY$9&gt;$B$9),"",IF(AND($M402=1,AY$9&lt;=$B$9),LOOKUP(AY$9,$A$12:$A$111,$B$12:$B$111),IF(AND($H402=-1,AZ$9=$R401),"",IF($H402=-1,AZ401,IF(AND($H402=1,AX$9=$R401),$J402,IF($H402=1,AY401,""))))))))</f>
        <v/>
      </c>
      <c r="AZ402" t="str">
        <f ca="1">IF($E401="","",IF($F402="",AZ401,IF(AND($M402=1,AZ$9&gt;$B$9),"",IF(AND($M402=1,AZ$9&lt;=$B$9),LOOKUP(AZ$9,$A$12:$A$111,$B$12:$B$111),IF(AND($H402=-1,BA$9=$R401),"",IF($H402=-1,BA401,IF(AND($H402=1,AY$9=$R401),$J402,IF($H402=1,AZ401,""))))))))</f>
        <v/>
      </c>
      <c r="BA402" t="str">
        <f ca="1">IF($E401="","",IF($F402="",BA401,IF(AND($M402=1,BA$9&gt;$B$9),"",IF(AND($M402=1,BA$9&lt;=$B$9),LOOKUP(BA$9,$A$12:$A$111,$B$12:$B$111),IF(AND($H402=-1,BB$9=$R401),"",IF($H402=-1,BB401,IF(AND($H402=1,AZ$9=$R401),$J402,IF($H402=1,BA401,""))))))))</f>
        <v/>
      </c>
      <c r="BB402" t="str">
        <f ca="1">IF($E401="","",IF($F402="",BB401,IF(AND($M402=1,BB$9&gt;$B$9),"",IF(AND($M402=1,BB$9&lt;=$B$9),LOOKUP(BB$9,$A$12:$A$111,$B$12:$B$111),IF(AND($H402=-1,BC$9=$R401),"",IF($H402=-1,BC401,IF(AND($H402=1,BA$9=$R401),$J402,IF($H402=1,BB401,""))))))))</f>
        <v/>
      </c>
      <c r="BC402" t="str">
        <f ca="1">IF($E401="","",IF($F402="",BC401,IF(AND($M402=1,BC$9&gt;$B$9),"",IF(AND($M402=1,BC$9&lt;=$B$9),LOOKUP(BC$9,$A$12:$A$111,$B$12:$B$111),IF(AND($H402=-1,BD$9=$R401),"",IF($H402=-1,BD401,IF(AND($H402=1,BB$9=$R401),$J402,IF($H402=1,BC401,""))))))))</f>
        <v/>
      </c>
      <c r="BD402" t="str">
        <f ca="1">IF($E401="","",IF($F402="",BD401,IF(AND($M402=1,BD$9&gt;$B$9),"",IF(AND($M402=1,BD$9&lt;=$B$9),LOOKUP(BD$9,$A$12:$A$111,$B$12:$B$111),IF(AND($H402=-1,BE$9=$R401),"",IF($H402=-1,BE401,IF(AND($H402=1,BC$9=$R401),$J402,IF($H402=1,BD401,""))))))))</f>
        <v/>
      </c>
      <c r="BE402" t="str">
        <f ca="1">IF($E401="","",IF($F402="",BE401,IF(AND($M402=1,BE$9&gt;$B$9),"",IF(AND($M402=1,BE$9&lt;=$B$9),LOOKUP(BE$9,$A$12:$A$111,$B$12:$B$111),IF(AND($H402=-1,BF$9=$R401),"",IF($H402=-1,BF401,IF(AND($H402=1,BD$9=$R401),$J402,IF($H402=1,BE401,""))))))))</f>
        <v/>
      </c>
      <c r="BF402" t="str">
        <f ca="1">IF($E401="","",IF($F402="",BF401,IF(AND($M402=1,BF$9&gt;$B$9),"",IF(AND($M402=1,BF$9&lt;=$B$9),LOOKUP(BF$9,$A$12:$A$111,$B$12:$B$111),IF(AND($H402=-1,BG$9=$R401),"",IF($H402=-1,BG401,IF(AND($H402=1,BE$9=$R401),$J402,IF($H402=1,BF401,""))))))))</f>
        <v/>
      </c>
      <c r="BG402" t="str">
        <f ca="1">IF($E401="","",IF($F402="",BG401,IF(AND($M402=1,BG$9&gt;$B$9),"",IF(AND($M402=1,BG$9&lt;=$B$9),LOOKUP(BG$9,$A$12:$A$111,$B$12:$B$111),IF(AND($H402=-1,BH$9=$R401),"",IF($H402=-1,BH401,IF(AND($H402=1,BF$9=$R401),$J402,IF($H402=1,BG401,""))))))))</f>
        <v/>
      </c>
      <c r="BH402" t="str">
        <f ca="1">IF($E401="","",IF($F402="",BH401,IF(AND($M402=1,BH$9&gt;$B$9),"",IF(AND($M402=1,BH$9&lt;=$B$9),LOOKUP(BH$9,$A$12:$A$111,$B$12:$B$111),IF(AND($H402=-1,BI$9=$R401),"",IF($H402=-1,BI401,IF(AND($H402=1,BG$9=$R401),$J402,IF($H402=1,BH401,""))))))))</f>
        <v/>
      </c>
      <c r="BI402" t="str">
        <f ca="1">IF($E401="","",IF($F402="",BI401,IF(AND($M402=1,BI$9&gt;$B$9),"",IF(AND($M402=1,BI$9&lt;=$B$9),LOOKUP(BI$9,$A$12:$A$111,$B$12:$B$111),IF(AND($H402=-1,BJ$9=$R401),"",IF($H402=-1,BJ401,IF(AND($H402=1,BH$9=$R401),$J402,IF($H402=1,BI401,""))))))))</f>
        <v/>
      </c>
      <c r="BJ402" t="str">
        <f ca="1">IF($E401="","",IF($F402="",BJ401,IF(AND($M402=1,BJ$9&gt;$B$9),"",IF(AND($M402=1,BJ$9&lt;=$B$9),LOOKUP(BJ$9,$A$12:$A$111,$B$12:$B$111),IF(AND($H402=-1,BK$9=$R401),"",IF($H402=-1,BK401,IF(AND($H402=1,BI$9=$R401),$J402,IF($H402=1,BJ401,""))))))))</f>
        <v/>
      </c>
      <c r="BK402" t="str">
        <f ca="1">IF($E401="","",IF($F402="",BK401,IF(AND($M402=1,BK$9&gt;$B$9),"",IF(AND($M402=1,BK$9&lt;=$B$9),LOOKUP(BK$9,$A$12:$A$111,$B$12:$B$111),IF(AND($H402=-1,BL$9=$R401),"",IF($H402=-1,BL401,IF(AND($H402=1,BJ$9=$R401),$J402,IF($H402=1,BK401,""))))))))</f>
        <v/>
      </c>
      <c r="BL402">
        <f ca="1">IF($E401="","",IF($F402="",BL401,IF(AND($M402=1,BL$9&gt;$B$9),"",IF(AND($M402=1,BL$9&lt;=$B$9),LOOKUP(BL$9,$A$12:$A$111,$B$12:$B$111),IF(AND($H402=-1,BM$9=$R401),"",IF($H402=-1,BM401,IF(AND($H402=1,BK$9=$R401),$J402,IF($H402=1,BL401,""))))))))</f>
        <v>0</v>
      </c>
      <c r="BM402">
        <f ca="1">IF($E401="","",IF($F402="",BM401,IF(AND($M402=1,BM$9&gt;$B$9),"",IF(AND($M402=1,BM$9&lt;=$B$9),LOOKUP(BM$9,$A$12:$A$111,$B$12:$B$111),IF(AND($H402=-1,BN$9=$R401),"",IF($H402=-1,BN401,IF(AND($H402=1,BL$9=$R401),$J402,IF($H402=1,BM401,""))))))))</f>
        <v>0</v>
      </c>
      <c r="BN402">
        <f ca="1">IF($E401="","",IF($F402="",BN401,IF(AND($M402=1,BN$9&gt;$B$9),"",IF(AND($M402=1,BN$9&lt;=$B$9),LOOKUP(BN$9,$A$12:$A$111,$B$12:$B$111),IF(AND($H402=-1,BO$9=$R401),"",IF($H402=-1,BO401,IF(AND($H402=1,BM$9=$R401),$J402,IF($H402=1,BN401,""))))))))</f>
        <v>0</v>
      </c>
      <c r="BO402">
        <f ca="1">IF($E401="","",IF($F402="",BO401,IF(AND($M402=1,BO$9&gt;$B$9),"",IF(AND($M402=1,BO$9&lt;=$B$9),LOOKUP(BO$9,$A$12:$A$111,$B$12:$B$111),IF(AND($H402=-1,BP$9=$R401),"",IF($H402=-1,BP401,IF(AND($H402=1,BN$9=$R401),$J402,IF($H402=1,BO401,""))))))))</f>
        <v>0</v>
      </c>
      <c r="BP402">
        <f ca="1">IF($E401="","",IF($F402="",BP401,IF(AND($M402=1,BP$9&gt;$B$9),"",IF(AND($M402=1,BP$9&lt;=$B$9),LOOKUP(BP$9,$A$12:$A$111,$B$12:$B$111),IF(AND($H402=-1,BQ$9=$R401),"",IF($H402=-1,BQ401,IF(AND($H402=1,BO$9=$R401),$J402,IF($H402=1,BP401,""))))))))</f>
        <v>0</v>
      </c>
    </row>
    <row r="403" spans="4:68" x14ac:dyDescent="0.25">
      <c r="D403" s="4">
        <v>393</v>
      </c>
      <c r="E403" s="1">
        <f t="shared" ca="1" si="57"/>
        <v>1</v>
      </c>
      <c r="F403" t="str">
        <f ca="1">IF(E402="","",IF(AND(B$3="Last",G402="Zero"),F402,IF(B$3="Last",G402,IF(AND(B$3="2nd last",G401="Zero"),F402,IF(B$3="2nd last",G401,IF(AND(B$3="Opposite",G402="Zero"),F402,IF(AND(B$3="Opposite",G402="Red"),"Black",IF(AND(B$3="Opposite",G402="Black"),"Red",IF(AND(B$3="Opposite",G402="Odd"),"Even",IF(AND(B$3="Opposite",G402="Even"),"Odd",IF(AND(B$3="Opposite",G402="High"),"Low",IF(AND(B$3="Opposite",G402="Low"),"High",IF(COUNTIF(Refs!$E$5:$I$6,B$3)=1,RevLab!B$3,"")))))))))))))</f>
        <v>Black</v>
      </c>
      <c r="G403" t="str">
        <f ca="1">IF(E403="","",IF(B$2="Red/Black",LOOKUP(E403,Refs!D:D,Refs!F:F),IF(B$2="High/Low",LOOKUP(E403,Refs!D:D,Refs!H:H),IF(B$2="Odd/Even",LOOKUP(E403,Refs!D:D,Refs!J:J),""))))</f>
        <v>Red</v>
      </c>
      <c r="H403">
        <f t="shared" ca="1" si="58"/>
        <v>-1</v>
      </c>
      <c r="I403">
        <f ca="1">IF(E402="","",IF(F403="","",IF(AND(R402&gt;1,P402+Q402&gt;=$B$4),$B$4,IF(R402=1,P402,P402+Q402))))</f>
        <v>26</v>
      </c>
      <c r="J403">
        <f t="shared" ca="1" si="59"/>
        <v>-26</v>
      </c>
      <c r="K403">
        <f t="shared" ca="1" si="61"/>
        <v>-451</v>
      </c>
      <c r="L403">
        <f t="shared" ca="1" si="62"/>
        <v>86</v>
      </c>
      <c r="M403">
        <f t="shared" ca="1" si="60"/>
        <v>0</v>
      </c>
      <c r="P403">
        <f t="shared" ca="1" si="54"/>
        <v>7</v>
      </c>
      <c r="Q403">
        <f t="shared" ca="1" si="55"/>
        <v>14</v>
      </c>
      <c r="R403" s="2">
        <f t="shared" ca="1" si="56"/>
        <v>4</v>
      </c>
      <c r="S403" s="4">
        <f ca="1">IF(E402="","",IF($F403="",S402,IF($M403=1,LOOKUP(S$9,$A$12:$A$111,$B$12:$B$111),IF(AND($H403=-1,T$9=$R402),"",IF($H403=-1,T402,IF($H403=1,S402))))))</f>
        <v>7</v>
      </c>
      <c r="T403">
        <f ca="1">IF($E402="","",IF($F403="",T402,IF(AND($M403=1,T$9&gt;$B$9),"",IF(AND($M403=1,T$9&lt;=$B$9),LOOKUP(T$9,$A$12:$A$111,$B$12:$B$111),IF(AND($H403=-1,U$9=$R402),"",IF($H403=-1,U402,IF(AND($H403=1,S$9=$R402),$J403,IF($H403=1,T402,""))))))))</f>
        <v>8</v>
      </c>
      <c r="U403">
        <f ca="1">IF($E402="","",IF($F403="",U402,IF(AND($M403=1,U$9&gt;$B$9),"",IF(AND($M403=1,U$9&lt;=$B$9),LOOKUP(U$9,$A$12:$A$111,$B$12:$B$111),IF(AND($H403=-1,V$9=$R402),"",IF($H403=-1,V402,IF(AND($H403=1,T$9=$R402),$J403,IF($H403=1,U402,""))))))))</f>
        <v>10</v>
      </c>
      <c r="V403">
        <f ca="1">IF($E402="","",IF($F403="",V402,IF(AND($M403=1,V$9&gt;$B$9),"",IF(AND($M403=1,V$9&lt;=$B$9),LOOKUP(V$9,$A$12:$A$111,$B$12:$B$111),IF(AND($H403=-1,W$9=$R402),"",IF($H403=-1,W402,IF(AND($H403=1,U$9=$R402),$J403,IF($H403=1,V402,""))))))))</f>
        <v>14</v>
      </c>
      <c r="W403" t="str">
        <f ca="1">IF($E402="","",IF($F403="",W402,IF(AND($M403=1,W$9&gt;$B$9),"",IF(AND($M403=1,W$9&lt;=$B$9),LOOKUP(W$9,$A$12:$A$111,$B$12:$B$111),IF(AND($H403=-1,X$9=$R402),"",IF($H403=-1,X402,IF(AND($H403=1,V$9=$R402),$J403,IF($H403=1,W402,""))))))))</f>
        <v/>
      </c>
      <c r="X403" t="str">
        <f ca="1">IF($E402="","",IF($F403="",X402,IF(AND($M403=1,X$9&gt;$B$9),"",IF(AND($M403=1,X$9&lt;=$B$9),LOOKUP(X$9,$A$12:$A$111,$B$12:$B$111),IF(AND($H403=-1,Y$9=$R402),"",IF($H403=-1,Y402,IF(AND($H403=1,W$9=$R402),$J403,IF($H403=1,X402,""))))))))</f>
        <v/>
      </c>
      <c r="Y403" t="str">
        <f ca="1">IF($E402="","",IF($F403="",Y402,IF(AND($M403=1,Y$9&gt;$B$9),"",IF(AND($M403=1,Y$9&lt;=$B$9),LOOKUP(Y$9,$A$12:$A$111,$B$12:$B$111),IF(AND($H403=-1,Z$9=$R402),"",IF($H403=-1,Z402,IF(AND($H403=1,X$9=$R402),$J403,IF($H403=1,Y402,""))))))))</f>
        <v/>
      </c>
      <c r="Z403" t="str">
        <f ca="1">IF($E402="","",IF($F403="",Z402,IF(AND($M403=1,Z$9&gt;$B$9),"",IF(AND($M403=1,Z$9&lt;=$B$9),LOOKUP(Z$9,$A$12:$A$111,$B$12:$B$111),IF(AND($H403=-1,AA$9=$R402),"",IF($H403=-1,AA402,IF(AND($H403=1,Y$9=$R402),$J403,IF($H403=1,Z402,""))))))))</f>
        <v/>
      </c>
      <c r="AA403" t="str">
        <f ca="1">IF($E402="","",IF($F403="",AA402,IF(AND($M403=1,AA$9&gt;$B$9),"",IF(AND($M403=1,AA$9&lt;=$B$9),LOOKUP(AA$9,$A$12:$A$111,$B$12:$B$111),IF(AND($H403=-1,AB$9=$R402),"",IF($H403=-1,AB402,IF(AND($H403=1,Z$9=$R402),$J403,IF($H403=1,AA402,""))))))))</f>
        <v/>
      </c>
      <c r="AB403" t="str">
        <f ca="1">IF($E402="","",IF($F403="",AB402,IF(AND($M403=1,AB$9&gt;$B$9),"",IF(AND($M403=1,AB$9&lt;=$B$9),LOOKUP(AB$9,$A$12:$A$111,$B$12:$B$111),IF(AND($H403=-1,AC$9=$R402),"",IF($H403=-1,AC402,IF(AND($H403=1,AA$9=$R402),$J403,IF($H403=1,AB402,""))))))))</f>
        <v/>
      </c>
      <c r="AC403" t="str">
        <f ca="1">IF($E402="","",IF($F403="",AC402,IF(AND($M403=1,AC$9&gt;$B$9),"",IF(AND($M403=1,AC$9&lt;=$B$9),LOOKUP(AC$9,$A$12:$A$111,$B$12:$B$111),IF(AND($H403=-1,AD$9=$R402),"",IF($H403=-1,AD402,IF(AND($H403=1,AB$9=$R402),$J403,IF($H403=1,AC402,""))))))))</f>
        <v/>
      </c>
      <c r="AD403" t="str">
        <f ca="1">IF($E402="","",IF($F403="",AD402,IF(AND($M403=1,AD$9&gt;$B$9),"",IF(AND($M403=1,AD$9&lt;=$B$9),LOOKUP(AD$9,$A$12:$A$111,$B$12:$B$111),IF(AND($H403=-1,AE$9=$R402),"",IF($H403=-1,AE402,IF(AND($H403=1,AC$9=$R402),$J403,IF($H403=1,AD402,""))))))))</f>
        <v/>
      </c>
      <c r="AE403" t="str">
        <f ca="1">IF($E402="","",IF($F403="",AE402,IF(AND($M403=1,AE$9&gt;$B$9),"",IF(AND($M403=1,AE$9&lt;=$B$9),LOOKUP(AE$9,$A$12:$A$111,$B$12:$B$111),IF(AND($H403=-1,AF$9=$R402),"",IF($H403=-1,AF402,IF(AND($H403=1,AD$9=$R402),$J403,IF($H403=1,AE402,""))))))))</f>
        <v/>
      </c>
      <c r="AF403" t="str">
        <f ca="1">IF($E402="","",IF($F403="",AF402,IF(AND($M403=1,AF$9&gt;$B$9),"",IF(AND($M403=1,AF$9&lt;=$B$9),LOOKUP(AF$9,$A$12:$A$111,$B$12:$B$111),IF(AND($H403=-1,AG$9=$R402),"",IF($H403=-1,AG402,IF(AND($H403=1,AE$9=$R402),$J403,IF($H403=1,AF402,""))))))))</f>
        <v/>
      </c>
      <c r="AG403" t="str">
        <f ca="1">IF($E402="","",IF($F403="",AG402,IF(AND($M403=1,AG$9&gt;$B$9),"",IF(AND($M403=1,AG$9&lt;=$B$9),LOOKUP(AG$9,$A$12:$A$111,$B$12:$B$111),IF(AND($H403=-1,AH$9=$R402),"",IF($H403=-1,AH402,IF(AND($H403=1,AF$9=$R402),$J403,IF($H403=1,AG402,""))))))))</f>
        <v/>
      </c>
      <c r="AH403" t="str">
        <f ca="1">IF($E402="","",IF($F403="",AH402,IF(AND($M403=1,AH$9&gt;$B$9),"",IF(AND($M403=1,AH$9&lt;=$B$9),LOOKUP(AH$9,$A$12:$A$111,$B$12:$B$111),IF(AND($H403=-1,AI$9=$R402),"",IF($H403=-1,AI402,IF(AND($H403=1,AG$9=$R402),$J403,IF($H403=1,AH402,""))))))))</f>
        <v/>
      </c>
      <c r="AI403" t="str">
        <f ca="1">IF($E402="","",IF($F403="",AI402,IF(AND($M403=1,AI$9&gt;$B$9),"",IF(AND($M403=1,AI$9&lt;=$B$9),LOOKUP(AI$9,$A$12:$A$111,$B$12:$B$111),IF(AND($H403=-1,AJ$9=$R402),"",IF($H403=-1,AJ402,IF(AND($H403=1,AH$9=$R402),$J403,IF($H403=1,AI402,""))))))))</f>
        <v/>
      </c>
      <c r="AJ403" t="str">
        <f ca="1">IF($E402="","",IF($F403="",AJ402,IF(AND($M403=1,AJ$9&gt;$B$9),"",IF(AND($M403=1,AJ$9&lt;=$B$9),LOOKUP(AJ$9,$A$12:$A$111,$B$12:$B$111),IF(AND($H403=-1,AK$9=$R402),"",IF($H403=-1,AK402,IF(AND($H403=1,AI$9=$R402),$J403,IF($H403=1,AJ402,""))))))))</f>
        <v/>
      </c>
      <c r="AK403" t="str">
        <f ca="1">IF($E402="","",IF($F403="",AK402,IF(AND($M403=1,AK$9&gt;$B$9),"",IF(AND($M403=1,AK$9&lt;=$B$9),LOOKUP(AK$9,$A$12:$A$111,$B$12:$B$111),IF(AND($H403=-1,AL$9=$R402),"",IF($H403=-1,AL402,IF(AND($H403=1,AJ$9=$R402),$J403,IF($H403=1,AK402,""))))))))</f>
        <v/>
      </c>
      <c r="AL403" t="str">
        <f ca="1">IF($E402="","",IF($F403="",AL402,IF(AND($M403=1,AL$9&gt;$B$9),"",IF(AND($M403=1,AL$9&lt;=$B$9),LOOKUP(AL$9,$A$12:$A$111,$B$12:$B$111),IF(AND($H403=-1,AM$9=$R402),"",IF($H403=-1,AM402,IF(AND($H403=1,AK$9=$R402),$J403,IF($H403=1,AL402,""))))))))</f>
        <v/>
      </c>
      <c r="AM403" t="str">
        <f ca="1">IF($E402="","",IF($F403="",AM402,IF(AND($M403=1,AM$9&gt;$B$9),"",IF(AND($M403=1,AM$9&lt;=$B$9),LOOKUP(AM$9,$A$12:$A$111,$B$12:$B$111),IF(AND($H403=-1,AN$9=$R402),"",IF($H403=-1,AN402,IF(AND($H403=1,AL$9=$R402),$J403,IF($H403=1,AM402,""))))))))</f>
        <v/>
      </c>
      <c r="AN403" t="str">
        <f ca="1">IF($E402="","",IF($F403="",AN402,IF(AND($M403=1,AN$9&gt;$B$9),"",IF(AND($M403=1,AN$9&lt;=$B$9),LOOKUP(AN$9,$A$12:$A$111,$B$12:$B$111),IF(AND($H403=-1,AO$9=$R402),"",IF($H403=-1,AO402,IF(AND($H403=1,AM$9=$R402),$J403,IF($H403=1,AN402,""))))))))</f>
        <v/>
      </c>
      <c r="AO403" t="str">
        <f ca="1">IF($E402="","",IF($F403="",AO402,IF(AND($M403=1,AO$9&gt;$B$9),"",IF(AND($M403=1,AO$9&lt;=$B$9),LOOKUP(AO$9,$A$12:$A$111,$B$12:$B$111),IF(AND($H403=-1,AP$9=$R402),"",IF($H403=-1,AP402,IF(AND($H403=1,AN$9=$R402),$J403,IF($H403=1,AO402,""))))))))</f>
        <v/>
      </c>
      <c r="AP403" t="str">
        <f ca="1">IF($E402="","",IF($F403="",AP402,IF(AND($M403=1,AP$9&gt;$B$9),"",IF(AND($M403=1,AP$9&lt;=$B$9),LOOKUP(AP$9,$A$12:$A$111,$B$12:$B$111),IF(AND($H403=-1,AQ$9=$R402),"",IF($H403=-1,AQ402,IF(AND($H403=1,AO$9=$R402),$J403,IF($H403=1,AP402,""))))))))</f>
        <v/>
      </c>
      <c r="AQ403" t="str">
        <f ca="1">IF($E402="","",IF($F403="",AQ402,IF(AND($M403=1,AQ$9&gt;$B$9),"",IF(AND($M403=1,AQ$9&lt;=$B$9),LOOKUP(AQ$9,$A$12:$A$111,$B$12:$B$111),IF(AND($H403=-1,AR$9=$R402),"",IF($H403=-1,AR402,IF(AND($H403=1,AP$9=$R402),$J403,IF($H403=1,AQ402,""))))))))</f>
        <v/>
      </c>
      <c r="AR403" t="str">
        <f ca="1">IF($E402="","",IF($F403="",AR402,IF(AND($M403=1,AR$9&gt;$B$9),"",IF(AND($M403=1,AR$9&lt;=$B$9),LOOKUP(AR$9,$A$12:$A$111,$B$12:$B$111),IF(AND($H403=-1,AS$9=$R402),"",IF($H403=-1,AS402,IF(AND($H403=1,AQ$9=$R402),$J403,IF($H403=1,AR402,""))))))))</f>
        <v/>
      </c>
      <c r="AS403" t="str">
        <f ca="1">IF($E402="","",IF($F403="",AS402,IF(AND($M403=1,AS$9&gt;$B$9),"",IF(AND($M403=1,AS$9&lt;=$B$9),LOOKUP(AS$9,$A$12:$A$111,$B$12:$B$111),IF(AND($H403=-1,AT$9=$R402),"",IF($H403=-1,AT402,IF(AND($H403=1,AR$9=$R402),$J403,IF($H403=1,AS402,""))))))))</f>
        <v/>
      </c>
      <c r="AT403" t="str">
        <f ca="1">IF($E402="","",IF($F403="",AT402,IF(AND($M403=1,AT$9&gt;$B$9),"",IF(AND($M403=1,AT$9&lt;=$B$9),LOOKUP(AT$9,$A$12:$A$111,$B$12:$B$111),IF(AND($H403=-1,AU$9=$R402),"",IF($H403=-1,AU402,IF(AND($H403=1,AS$9=$R402),$J403,IF($H403=1,AT402,""))))))))</f>
        <v/>
      </c>
      <c r="AU403" t="str">
        <f ca="1">IF($E402="","",IF($F403="",AU402,IF(AND($M403=1,AU$9&gt;$B$9),"",IF(AND($M403=1,AU$9&lt;=$B$9),LOOKUP(AU$9,$A$12:$A$111,$B$12:$B$111),IF(AND($H403=-1,AV$9=$R402),"",IF($H403=-1,AV402,IF(AND($H403=1,AT$9=$R402),$J403,IF($H403=1,AU402,""))))))))</f>
        <v/>
      </c>
      <c r="AV403" t="str">
        <f ca="1">IF($E402="","",IF($F403="",AV402,IF(AND($M403=1,AV$9&gt;$B$9),"",IF(AND($M403=1,AV$9&lt;=$B$9),LOOKUP(AV$9,$A$12:$A$111,$B$12:$B$111),IF(AND($H403=-1,AW$9=$R402),"",IF($H403=-1,AW402,IF(AND($H403=1,AU$9=$R402),$J403,IF($H403=1,AV402,""))))))))</f>
        <v/>
      </c>
      <c r="AW403" t="str">
        <f ca="1">IF($E402="","",IF($F403="",AW402,IF(AND($M403=1,AW$9&gt;$B$9),"",IF(AND($M403=1,AW$9&lt;=$B$9),LOOKUP(AW$9,$A$12:$A$111,$B$12:$B$111),IF(AND($H403=-1,AX$9=$R402),"",IF($H403=-1,AX402,IF(AND($H403=1,AV$9=$R402),$J403,IF($H403=1,AW402,""))))))))</f>
        <v/>
      </c>
      <c r="AX403" t="str">
        <f ca="1">IF($E402="","",IF($F403="",AX402,IF(AND($M403=1,AX$9&gt;$B$9),"",IF(AND($M403=1,AX$9&lt;=$B$9),LOOKUP(AX$9,$A$12:$A$111,$B$12:$B$111),IF(AND($H403=-1,AY$9=$R402),"",IF($H403=-1,AY402,IF(AND($H403=1,AW$9=$R402),$J403,IF($H403=1,AX402,""))))))))</f>
        <v/>
      </c>
      <c r="AY403" t="str">
        <f ca="1">IF($E402="","",IF($F403="",AY402,IF(AND($M403=1,AY$9&gt;$B$9),"",IF(AND($M403=1,AY$9&lt;=$B$9),LOOKUP(AY$9,$A$12:$A$111,$B$12:$B$111),IF(AND($H403=-1,AZ$9=$R402),"",IF($H403=-1,AZ402,IF(AND($H403=1,AX$9=$R402),$J403,IF($H403=1,AY402,""))))))))</f>
        <v/>
      </c>
      <c r="AZ403" t="str">
        <f ca="1">IF($E402="","",IF($F403="",AZ402,IF(AND($M403=1,AZ$9&gt;$B$9),"",IF(AND($M403=1,AZ$9&lt;=$B$9),LOOKUP(AZ$9,$A$12:$A$111,$B$12:$B$111),IF(AND($H403=-1,BA$9=$R402),"",IF($H403=-1,BA402,IF(AND($H403=1,AY$9=$R402),$J403,IF($H403=1,AZ402,""))))))))</f>
        <v/>
      </c>
      <c r="BA403" t="str">
        <f ca="1">IF($E402="","",IF($F403="",BA402,IF(AND($M403=1,BA$9&gt;$B$9),"",IF(AND($M403=1,BA$9&lt;=$B$9),LOOKUP(BA$9,$A$12:$A$111,$B$12:$B$111),IF(AND($H403=-1,BB$9=$R402),"",IF($H403=-1,BB402,IF(AND($H403=1,AZ$9=$R402),$J403,IF($H403=1,BA402,""))))))))</f>
        <v/>
      </c>
      <c r="BB403" t="str">
        <f ca="1">IF($E402="","",IF($F403="",BB402,IF(AND($M403=1,BB$9&gt;$B$9),"",IF(AND($M403=1,BB$9&lt;=$B$9),LOOKUP(BB$9,$A$12:$A$111,$B$12:$B$111),IF(AND($H403=-1,BC$9=$R402),"",IF($H403=-1,BC402,IF(AND($H403=1,BA$9=$R402),$J403,IF($H403=1,BB402,""))))))))</f>
        <v/>
      </c>
      <c r="BC403" t="str">
        <f ca="1">IF($E402="","",IF($F403="",BC402,IF(AND($M403=1,BC$9&gt;$B$9),"",IF(AND($M403=1,BC$9&lt;=$B$9),LOOKUP(BC$9,$A$12:$A$111,$B$12:$B$111),IF(AND($H403=-1,BD$9=$R402),"",IF($H403=-1,BD402,IF(AND($H403=1,BB$9=$R402),$J403,IF($H403=1,BC402,""))))))))</f>
        <v/>
      </c>
      <c r="BD403" t="str">
        <f ca="1">IF($E402="","",IF($F403="",BD402,IF(AND($M403=1,BD$9&gt;$B$9),"",IF(AND($M403=1,BD$9&lt;=$B$9),LOOKUP(BD$9,$A$12:$A$111,$B$12:$B$111),IF(AND($H403=-1,BE$9=$R402),"",IF($H403=-1,BE402,IF(AND($H403=1,BC$9=$R402),$J403,IF($H403=1,BD402,""))))))))</f>
        <v/>
      </c>
      <c r="BE403" t="str">
        <f ca="1">IF($E402="","",IF($F403="",BE402,IF(AND($M403=1,BE$9&gt;$B$9),"",IF(AND($M403=1,BE$9&lt;=$B$9),LOOKUP(BE$9,$A$12:$A$111,$B$12:$B$111),IF(AND($H403=-1,BF$9=$R402),"",IF($H403=-1,BF402,IF(AND($H403=1,BD$9=$R402),$J403,IF($H403=1,BE402,""))))))))</f>
        <v/>
      </c>
      <c r="BF403" t="str">
        <f ca="1">IF($E402="","",IF($F403="",BF402,IF(AND($M403=1,BF$9&gt;$B$9),"",IF(AND($M403=1,BF$9&lt;=$B$9),LOOKUP(BF$9,$A$12:$A$111,$B$12:$B$111),IF(AND($H403=-1,BG$9=$R402),"",IF($H403=-1,BG402,IF(AND($H403=1,BE$9=$R402),$J403,IF($H403=1,BF402,""))))))))</f>
        <v/>
      </c>
      <c r="BG403" t="str">
        <f ca="1">IF($E402="","",IF($F403="",BG402,IF(AND($M403=1,BG$9&gt;$B$9),"",IF(AND($M403=1,BG$9&lt;=$B$9),LOOKUP(BG$9,$A$12:$A$111,$B$12:$B$111),IF(AND($H403=-1,BH$9=$R402),"",IF($H403=-1,BH402,IF(AND($H403=1,BF$9=$R402),$J403,IF($H403=1,BG402,""))))))))</f>
        <v/>
      </c>
      <c r="BH403" t="str">
        <f ca="1">IF($E402="","",IF($F403="",BH402,IF(AND($M403=1,BH$9&gt;$B$9),"",IF(AND($M403=1,BH$9&lt;=$B$9),LOOKUP(BH$9,$A$12:$A$111,$B$12:$B$111),IF(AND($H403=-1,BI$9=$R402),"",IF($H403=-1,BI402,IF(AND($H403=1,BG$9=$R402),$J403,IF($H403=1,BH402,""))))))))</f>
        <v/>
      </c>
      <c r="BI403" t="str">
        <f ca="1">IF($E402="","",IF($F403="",BI402,IF(AND($M403=1,BI$9&gt;$B$9),"",IF(AND($M403=1,BI$9&lt;=$B$9),LOOKUP(BI$9,$A$12:$A$111,$B$12:$B$111),IF(AND($H403=-1,BJ$9=$R402),"",IF($H403=-1,BJ402,IF(AND($H403=1,BH$9=$R402),$J403,IF($H403=1,BI402,""))))))))</f>
        <v/>
      </c>
      <c r="BJ403" t="str">
        <f ca="1">IF($E402="","",IF($F403="",BJ402,IF(AND($M403=1,BJ$9&gt;$B$9),"",IF(AND($M403=1,BJ$9&lt;=$B$9),LOOKUP(BJ$9,$A$12:$A$111,$B$12:$B$111),IF(AND($H403=-1,BK$9=$R402),"",IF($H403=-1,BK402,IF(AND($H403=1,BI$9=$R402),$J403,IF($H403=1,BJ402,""))))))))</f>
        <v/>
      </c>
      <c r="BK403">
        <f ca="1">IF($E402="","",IF($F403="",BK402,IF(AND($M403=1,BK$9&gt;$B$9),"",IF(AND($M403=1,BK$9&lt;=$B$9),LOOKUP(BK$9,$A$12:$A$111,$B$12:$B$111),IF(AND($H403=-1,BL$9=$R402),"",IF($H403=-1,BL402,IF(AND($H403=1,BJ$9=$R402),$J403,IF($H403=1,BK402,""))))))))</f>
        <v>0</v>
      </c>
      <c r="BL403">
        <f ca="1">IF($E402="","",IF($F403="",BL402,IF(AND($M403=1,BL$9&gt;$B$9),"",IF(AND($M403=1,BL$9&lt;=$B$9),LOOKUP(BL$9,$A$12:$A$111,$B$12:$B$111),IF(AND($H403=-1,BM$9=$R402),"",IF($H403=-1,BM402,IF(AND($H403=1,BK$9=$R402),$J403,IF($H403=1,BL402,""))))))))</f>
        <v>0</v>
      </c>
      <c r="BM403">
        <f ca="1">IF($E402="","",IF($F403="",BM402,IF(AND($M403=1,BM$9&gt;$B$9),"",IF(AND($M403=1,BM$9&lt;=$B$9),LOOKUP(BM$9,$A$12:$A$111,$B$12:$B$111),IF(AND($H403=-1,BN$9=$R402),"",IF($H403=-1,BN402,IF(AND($H403=1,BL$9=$R402),$J403,IF($H403=1,BM402,""))))))))</f>
        <v>0</v>
      </c>
      <c r="BN403">
        <f ca="1">IF($E402="","",IF($F403="",BN402,IF(AND($M403=1,BN$9&gt;$B$9),"",IF(AND($M403=1,BN$9&lt;=$B$9),LOOKUP(BN$9,$A$12:$A$111,$B$12:$B$111),IF(AND($H403=-1,BO$9=$R402),"",IF($H403=-1,BO402,IF(AND($H403=1,BM$9=$R402),$J403,IF($H403=1,BN402,""))))))))</f>
        <v>0</v>
      </c>
      <c r="BO403">
        <f ca="1">IF($E402="","",IF($F403="",BO402,IF(AND($M403=1,BO$9&gt;$B$9),"",IF(AND($M403=1,BO$9&lt;=$B$9),LOOKUP(BO$9,$A$12:$A$111,$B$12:$B$111),IF(AND($H403=-1,BP$9=$R402),"",IF($H403=-1,BP402,IF(AND($H403=1,BN$9=$R402),$J403,IF($H403=1,BO402,""))))))))</f>
        <v>0</v>
      </c>
      <c r="BP403">
        <f ca="1">IF($E402="","",IF($F403="",BP402,IF(AND($M403=1,BP$9&gt;$B$9),"",IF(AND($M403=1,BP$9&lt;=$B$9),LOOKUP(BP$9,$A$12:$A$111,$B$12:$B$111),IF(AND($H403=-1,BQ$9=$R402),"",IF($H403=-1,BQ402,IF(AND($H403=1,BO$9=$R402),$J403,IF($H403=1,BP402,""))))))))</f>
        <v>0</v>
      </c>
    </row>
    <row r="404" spans="4:68" x14ac:dyDescent="0.25">
      <c r="D404" s="4">
        <v>394</v>
      </c>
      <c r="E404" s="1">
        <f t="shared" ca="1" si="57"/>
        <v>31</v>
      </c>
      <c r="F404" t="str">
        <f ca="1">IF(E403="","",IF(AND(B$3="Last",G403="Zero"),F403,IF(B$3="Last",G403,IF(AND(B$3="2nd last",G402="Zero"),F403,IF(B$3="2nd last",G402,IF(AND(B$3="Opposite",G403="Zero"),F403,IF(AND(B$3="Opposite",G403="Red"),"Black",IF(AND(B$3="Opposite",G403="Black"),"Red",IF(AND(B$3="Opposite",G403="Odd"),"Even",IF(AND(B$3="Opposite",G403="Even"),"Odd",IF(AND(B$3="Opposite",G403="High"),"Low",IF(AND(B$3="Opposite",G403="Low"),"High",IF(COUNTIF(Refs!$E$5:$I$6,B$3)=1,RevLab!B$3,"")))))))))))))</f>
        <v>Black</v>
      </c>
      <c r="G404" t="str">
        <f ca="1">IF(E404="","",IF(B$2="Red/Black",LOOKUP(E404,Refs!D:D,Refs!F:F),IF(B$2="High/Low",LOOKUP(E404,Refs!D:D,Refs!H:H),IF(B$2="Odd/Even",LOOKUP(E404,Refs!D:D,Refs!J:J),""))))</f>
        <v>Black</v>
      </c>
      <c r="H404">
        <f t="shared" ca="1" si="58"/>
        <v>1</v>
      </c>
      <c r="I404">
        <f ca="1">IF(E403="","",IF(F404="","",IF(AND(R403&gt;1,P403+Q403&gt;=$B$4),$B$4,IF(R403=1,P403,P403+Q403))))</f>
        <v>21</v>
      </c>
      <c r="J404">
        <f t="shared" ca="1" si="59"/>
        <v>21</v>
      </c>
      <c r="K404">
        <f t="shared" ca="1" si="61"/>
        <v>-430</v>
      </c>
      <c r="L404">
        <f t="shared" ca="1" si="62"/>
        <v>86</v>
      </c>
      <c r="M404">
        <f t="shared" ca="1" si="60"/>
        <v>0</v>
      </c>
      <c r="P404">
        <f t="shared" ca="1" si="54"/>
        <v>7</v>
      </c>
      <c r="Q404">
        <f t="shared" ca="1" si="55"/>
        <v>21</v>
      </c>
      <c r="R404" s="2">
        <f t="shared" ca="1" si="56"/>
        <v>5</v>
      </c>
      <c r="S404" s="4">
        <f ca="1">IF(E403="","",IF($F404="",S403,IF($M404=1,LOOKUP(S$9,$A$12:$A$111,$B$12:$B$111),IF(AND($H404=-1,T$9=$R403),"",IF($H404=-1,T403,IF($H404=1,S403))))))</f>
        <v>7</v>
      </c>
      <c r="T404">
        <f ca="1">IF($E403="","",IF($F404="",T403,IF(AND($M404=1,T$9&gt;$B$9),"",IF(AND($M404=1,T$9&lt;=$B$9),LOOKUP(T$9,$A$12:$A$111,$B$12:$B$111),IF(AND($H404=-1,U$9=$R403),"",IF($H404=-1,U403,IF(AND($H404=1,S$9=$R403),$J404,IF($H404=1,T403,""))))))))</f>
        <v>8</v>
      </c>
      <c r="U404">
        <f ca="1">IF($E403="","",IF($F404="",U403,IF(AND($M404=1,U$9&gt;$B$9),"",IF(AND($M404=1,U$9&lt;=$B$9),LOOKUP(U$9,$A$12:$A$111,$B$12:$B$111),IF(AND($H404=-1,V$9=$R403),"",IF($H404=-1,V403,IF(AND($H404=1,T$9=$R403),$J404,IF($H404=1,U403,""))))))))</f>
        <v>10</v>
      </c>
      <c r="V404">
        <f ca="1">IF($E403="","",IF($F404="",V403,IF(AND($M404=1,V$9&gt;$B$9),"",IF(AND($M404=1,V$9&lt;=$B$9),LOOKUP(V$9,$A$12:$A$111,$B$12:$B$111),IF(AND($H404=-1,W$9=$R403),"",IF($H404=-1,W403,IF(AND($H404=1,U$9=$R403),$J404,IF($H404=1,V403,""))))))))</f>
        <v>14</v>
      </c>
      <c r="W404">
        <f ca="1">IF($E403="","",IF($F404="",W403,IF(AND($M404=1,W$9&gt;$B$9),"",IF(AND($M404=1,W$9&lt;=$B$9),LOOKUP(W$9,$A$12:$A$111,$B$12:$B$111),IF(AND($H404=-1,X$9=$R403),"",IF($H404=-1,X403,IF(AND($H404=1,V$9=$R403),$J404,IF($H404=1,W403,""))))))))</f>
        <v>21</v>
      </c>
      <c r="X404" t="str">
        <f ca="1">IF($E403="","",IF($F404="",X403,IF(AND($M404=1,X$9&gt;$B$9),"",IF(AND($M404=1,X$9&lt;=$B$9),LOOKUP(X$9,$A$12:$A$111,$B$12:$B$111),IF(AND($H404=-1,Y$9=$R403),"",IF($H404=-1,Y403,IF(AND($H404=1,W$9=$R403),$J404,IF($H404=1,X403,""))))))))</f>
        <v/>
      </c>
      <c r="Y404" t="str">
        <f ca="1">IF($E403="","",IF($F404="",Y403,IF(AND($M404=1,Y$9&gt;$B$9),"",IF(AND($M404=1,Y$9&lt;=$B$9),LOOKUP(Y$9,$A$12:$A$111,$B$12:$B$111),IF(AND($H404=-1,Z$9=$R403),"",IF($H404=-1,Z403,IF(AND($H404=1,X$9=$R403),$J404,IF($H404=1,Y403,""))))))))</f>
        <v/>
      </c>
      <c r="Z404" t="str">
        <f ca="1">IF($E403="","",IF($F404="",Z403,IF(AND($M404=1,Z$9&gt;$B$9),"",IF(AND($M404=1,Z$9&lt;=$B$9),LOOKUP(Z$9,$A$12:$A$111,$B$12:$B$111),IF(AND($H404=-1,AA$9=$R403),"",IF($H404=-1,AA403,IF(AND($H404=1,Y$9=$R403),$J404,IF($H404=1,Z403,""))))))))</f>
        <v/>
      </c>
      <c r="AA404" t="str">
        <f ca="1">IF($E403="","",IF($F404="",AA403,IF(AND($M404=1,AA$9&gt;$B$9),"",IF(AND($M404=1,AA$9&lt;=$B$9),LOOKUP(AA$9,$A$12:$A$111,$B$12:$B$111),IF(AND($H404=-1,AB$9=$R403),"",IF($H404=-1,AB403,IF(AND($H404=1,Z$9=$R403),$J404,IF($H404=1,AA403,""))))))))</f>
        <v/>
      </c>
      <c r="AB404" t="str">
        <f ca="1">IF($E403="","",IF($F404="",AB403,IF(AND($M404=1,AB$9&gt;$B$9),"",IF(AND($M404=1,AB$9&lt;=$B$9),LOOKUP(AB$9,$A$12:$A$111,$B$12:$B$111),IF(AND($H404=-1,AC$9=$R403),"",IF($H404=-1,AC403,IF(AND($H404=1,AA$9=$R403),$J404,IF($H404=1,AB403,""))))))))</f>
        <v/>
      </c>
      <c r="AC404" t="str">
        <f ca="1">IF($E403="","",IF($F404="",AC403,IF(AND($M404=1,AC$9&gt;$B$9),"",IF(AND($M404=1,AC$9&lt;=$B$9),LOOKUP(AC$9,$A$12:$A$111,$B$12:$B$111),IF(AND($H404=-1,AD$9=$R403),"",IF($H404=-1,AD403,IF(AND($H404=1,AB$9=$R403),$J404,IF($H404=1,AC403,""))))))))</f>
        <v/>
      </c>
      <c r="AD404" t="str">
        <f ca="1">IF($E403="","",IF($F404="",AD403,IF(AND($M404=1,AD$9&gt;$B$9),"",IF(AND($M404=1,AD$9&lt;=$B$9),LOOKUP(AD$9,$A$12:$A$111,$B$12:$B$111),IF(AND($H404=-1,AE$9=$R403),"",IF($H404=-1,AE403,IF(AND($H404=1,AC$9=$R403),$J404,IF($H404=1,AD403,""))))))))</f>
        <v/>
      </c>
      <c r="AE404" t="str">
        <f ca="1">IF($E403="","",IF($F404="",AE403,IF(AND($M404=1,AE$9&gt;$B$9),"",IF(AND($M404=1,AE$9&lt;=$B$9),LOOKUP(AE$9,$A$12:$A$111,$B$12:$B$111),IF(AND($H404=-1,AF$9=$R403),"",IF($H404=-1,AF403,IF(AND($H404=1,AD$9=$R403),$J404,IF($H404=1,AE403,""))))))))</f>
        <v/>
      </c>
      <c r="AF404" t="str">
        <f ca="1">IF($E403="","",IF($F404="",AF403,IF(AND($M404=1,AF$9&gt;$B$9),"",IF(AND($M404=1,AF$9&lt;=$B$9),LOOKUP(AF$9,$A$12:$A$111,$B$12:$B$111),IF(AND($H404=-1,AG$9=$R403),"",IF($H404=-1,AG403,IF(AND($H404=1,AE$9=$R403),$J404,IF($H404=1,AF403,""))))))))</f>
        <v/>
      </c>
      <c r="AG404" t="str">
        <f ca="1">IF($E403="","",IF($F404="",AG403,IF(AND($M404=1,AG$9&gt;$B$9),"",IF(AND($M404=1,AG$9&lt;=$B$9),LOOKUP(AG$9,$A$12:$A$111,$B$12:$B$111),IF(AND($H404=-1,AH$9=$R403),"",IF($H404=-1,AH403,IF(AND($H404=1,AF$9=$R403),$J404,IF($H404=1,AG403,""))))))))</f>
        <v/>
      </c>
      <c r="AH404" t="str">
        <f ca="1">IF($E403="","",IF($F404="",AH403,IF(AND($M404=1,AH$9&gt;$B$9),"",IF(AND($M404=1,AH$9&lt;=$B$9),LOOKUP(AH$9,$A$12:$A$111,$B$12:$B$111),IF(AND($H404=-1,AI$9=$R403),"",IF($H404=-1,AI403,IF(AND($H404=1,AG$9=$R403),$J404,IF($H404=1,AH403,""))))))))</f>
        <v/>
      </c>
      <c r="AI404" t="str">
        <f ca="1">IF($E403="","",IF($F404="",AI403,IF(AND($M404=1,AI$9&gt;$B$9),"",IF(AND($M404=1,AI$9&lt;=$B$9),LOOKUP(AI$9,$A$12:$A$111,$B$12:$B$111),IF(AND($H404=-1,AJ$9=$R403),"",IF($H404=-1,AJ403,IF(AND($H404=1,AH$9=$R403),$J404,IF($H404=1,AI403,""))))))))</f>
        <v/>
      </c>
      <c r="AJ404" t="str">
        <f ca="1">IF($E403="","",IF($F404="",AJ403,IF(AND($M404=1,AJ$9&gt;$B$9),"",IF(AND($M404=1,AJ$9&lt;=$B$9),LOOKUP(AJ$9,$A$12:$A$111,$B$12:$B$111),IF(AND($H404=-1,AK$9=$R403),"",IF($H404=-1,AK403,IF(AND($H404=1,AI$9=$R403),$J404,IF($H404=1,AJ403,""))))))))</f>
        <v/>
      </c>
      <c r="AK404" t="str">
        <f ca="1">IF($E403="","",IF($F404="",AK403,IF(AND($M404=1,AK$9&gt;$B$9),"",IF(AND($M404=1,AK$9&lt;=$B$9),LOOKUP(AK$9,$A$12:$A$111,$B$12:$B$111),IF(AND($H404=-1,AL$9=$R403),"",IF($H404=-1,AL403,IF(AND($H404=1,AJ$9=$R403),$J404,IF($H404=1,AK403,""))))))))</f>
        <v/>
      </c>
      <c r="AL404" t="str">
        <f ca="1">IF($E403="","",IF($F404="",AL403,IF(AND($M404=1,AL$9&gt;$B$9),"",IF(AND($M404=1,AL$9&lt;=$B$9),LOOKUP(AL$9,$A$12:$A$111,$B$12:$B$111),IF(AND($H404=-1,AM$9=$R403),"",IF($H404=-1,AM403,IF(AND($H404=1,AK$9=$R403),$J404,IF($H404=1,AL403,""))))))))</f>
        <v/>
      </c>
      <c r="AM404" t="str">
        <f ca="1">IF($E403="","",IF($F404="",AM403,IF(AND($M404=1,AM$9&gt;$B$9),"",IF(AND($M404=1,AM$9&lt;=$B$9),LOOKUP(AM$9,$A$12:$A$111,$B$12:$B$111),IF(AND($H404=-1,AN$9=$R403),"",IF($H404=-1,AN403,IF(AND($H404=1,AL$9=$R403),$J404,IF($H404=1,AM403,""))))))))</f>
        <v/>
      </c>
      <c r="AN404" t="str">
        <f ca="1">IF($E403="","",IF($F404="",AN403,IF(AND($M404=1,AN$9&gt;$B$9),"",IF(AND($M404=1,AN$9&lt;=$B$9),LOOKUP(AN$9,$A$12:$A$111,$B$12:$B$111),IF(AND($H404=-1,AO$9=$R403),"",IF($H404=-1,AO403,IF(AND($H404=1,AM$9=$R403),$J404,IF($H404=1,AN403,""))))))))</f>
        <v/>
      </c>
      <c r="AO404" t="str">
        <f ca="1">IF($E403="","",IF($F404="",AO403,IF(AND($M404=1,AO$9&gt;$B$9),"",IF(AND($M404=1,AO$9&lt;=$B$9),LOOKUP(AO$9,$A$12:$A$111,$B$12:$B$111),IF(AND($H404=-1,AP$9=$R403),"",IF($H404=-1,AP403,IF(AND($H404=1,AN$9=$R403),$J404,IF($H404=1,AO403,""))))))))</f>
        <v/>
      </c>
      <c r="AP404" t="str">
        <f ca="1">IF($E403="","",IF($F404="",AP403,IF(AND($M404=1,AP$9&gt;$B$9),"",IF(AND($M404=1,AP$9&lt;=$B$9),LOOKUP(AP$9,$A$12:$A$111,$B$12:$B$111),IF(AND($H404=-1,AQ$9=$R403),"",IF($H404=-1,AQ403,IF(AND($H404=1,AO$9=$R403),$J404,IF($H404=1,AP403,""))))))))</f>
        <v/>
      </c>
      <c r="AQ404" t="str">
        <f ca="1">IF($E403="","",IF($F404="",AQ403,IF(AND($M404=1,AQ$9&gt;$B$9),"",IF(AND($M404=1,AQ$9&lt;=$B$9),LOOKUP(AQ$9,$A$12:$A$111,$B$12:$B$111),IF(AND($H404=-1,AR$9=$R403),"",IF($H404=-1,AR403,IF(AND($H404=1,AP$9=$R403),$J404,IF($H404=1,AQ403,""))))))))</f>
        <v/>
      </c>
      <c r="AR404" t="str">
        <f ca="1">IF($E403="","",IF($F404="",AR403,IF(AND($M404=1,AR$9&gt;$B$9),"",IF(AND($M404=1,AR$9&lt;=$B$9),LOOKUP(AR$9,$A$12:$A$111,$B$12:$B$111),IF(AND($H404=-1,AS$9=$R403),"",IF($H404=-1,AS403,IF(AND($H404=1,AQ$9=$R403),$J404,IF($H404=1,AR403,""))))))))</f>
        <v/>
      </c>
      <c r="AS404" t="str">
        <f ca="1">IF($E403="","",IF($F404="",AS403,IF(AND($M404=1,AS$9&gt;$B$9),"",IF(AND($M404=1,AS$9&lt;=$B$9),LOOKUP(AS$9,$A$12:$A$111,$B$12:$B$111),IF(AND($H404=-1,AT$9=$R403),"",IF($H404=-1,AT403,IF(AND($H404=1,AR$9=$R403),$J404,IF($H404=1,AS403,""))))))))</f>
        <v/>
      </c>
      <c r="AT404" t="str">
        <f ca="1">IF($E403="","",IF($F404="",AT403,IF(AND($M404=1,AT$9&gt;$B$9),"",IF(AND($M404=1,AT$9&lt;=$B$9),LOOKUP(AT$9,$A$12:$A$111,$B$12:$B$111),IF(AND($H404=-1,AU$9=$R403),"",IF($H404=-1,AU403,IF(AND($H404=1,AS$9=$R403),$J404,IF($H404=1,AT403,""))))))))</f>
        <v/>
      </c>
      <c r="AU404" t="str">
        <f ca="1">IF($E403="","",IF($F404="",AU403,IF(AND($M404=1,AU$9&gt;$B$9),"",IF(AND($M404=1,AU$9&lt;=$B$9),LOOKUP(AU$9,$A$12:$A$111,$B$12:$B$111),IF(AND($H404=-1,AV$9=$R403),"",IF($H404=-1,AV403,IF(AND($H404=1,AT$9=$R403),$J404,IF($H404=1,AU403,""))))))))</f>
        <v/>
      </c>
      <c r="AV404" t="str">
        <f ca="1">IF($E403="","",IF($F404="",AV403,IF(AND($M404=1,AV$9&gt;$B$9),"",IF(AND($M404=1,AV$9&lt;=$B$9),LOOKUP(AV$9,$A$12:$A$111,$B$12:$B$111),IF(AND($H404=-1,AW$9=$R403),"",IF($H404=-1,AW403,IF(AND($H404=1,AU$9=$R403),$J404,IF($H404=1,AV403,""))))))))</f>
        <v/>
      </c>
      <c r="AW404" t="str">
        <f ca="1">IF($E403="","",IF($F404="",AW403,IF(AND($M404=1,AW$9&gt;$B$9),"",IF(AND($M404=1,AW$9&lt;=$B$9),LOOKUP(AW$9,$A$12:$A$111,$B$12:$B$111),IF(AND($H404=-1,AX$9=$R403),"",IF($H404=-1,AX403,IF(AND($H404=1,AV$9=$R403),$J404,IF($H404=1,AW403,""))))))))</f>
        <v/>
      </c>
      <c r="AX404" t="str">
        <f ca="1">IF($E403="","",IF($F404="",AX403,IF(AND($M404=1,AX$9&gt;$B$9),"",IF(AND($M404=1,AX$9&lt;=$B$9),LOOKUP(AX$9,$A$12:$A$111,$B$12:$B$111),IF(AND($H404=-1,AY$9=$R403),"",IF($H404=-1,AY403,IF(AND($H404=1,AW$9=$R403),$J404,IF($H404=1,AX403,""))))))))</f>
        <v/>
      </c>
      <c r="AY404" t="str">
        <f ca="1">IF($E403="","",IF($F404="",AY403,IF(AND($M404=1,AY$9&gt;$B$9),"",IF(AND($M404=1,AY$9&lt;=$B$9),LOOKUP(AY$9,$A$12:$A$111,$B$12:$B$111),IF(AND($H404=-1,AZ$9=$R403),"",IF($H404=-1,AZ403,IF(AND($H404=1,AX$9=$R403),$J404,IF($H404=1,AY403,""))))))))</f>
        <v/>
      </c>
      <c r="AZ404" t="str">
        <f ca="1">IF($E403="","",IF($F404="",AZ403,IF(AND($M404=1,AZ$9&gt;$B$9),"",IF(AND($M404=1,AZ$9&lt;=$B$9),LOOKUP(AZ$9,$A$12:$A$111,$B$12:$B$111),IF(AND($H404=-1,BA$9=$R403),"",IF($H404=-1,BA403,IF(AND($H404=1,AY$9=$R403),$J404,IF($H404=1,AZ403,""))))))))</f>
        <v/>
      </c>
      <c r="BA404" t="str">
        <f ca="1">IF($E403="","",IF($F404="",BA403,IF(AND($M404=1,BA$9&gt;$B$9),"",IF(AND($M404=1,BA$9&lt;=$B$9),LOOKUP(BA$9,$A$12:$A$111,$B$12:$B$111),IF(AND($H404=-1,BB$9=$R403),"",IF($H404=-1,BB403,IF(AND($H404=1,AZ$9=$R403),$J404,IF($H404=1,BA403,""))))))))</f>
        <v/>
      </c>
      <c r="BB404" t="str">
        <f ca="1">IF($E403="","",IF($F404="",BB403,IF(AND($M404=1,BB$9&gt;$B$9),"",IF(AND($M404=1,BB$9&lt;=$B$9),LOOKUP(BB$9,$A$12:$A$111,$B$12:$B$111),IF(AND($H404=-1,BC$9=$R403),"",IF($H404=-1,BC403,IF(AND($H404=1,BA$9=$R403),$J404,IF($H404=1,BB403,""))))))))</f>
        <v/>
      </c>
      <c r="BC404" t="str">
        <f ca="1">IF($E403="","",IF($F404="",BC403,IF(AND($M404=1,BC$9&gt;$B$9),"",IF(AND($M404=1,BC$9&lt;=$B$9),LOOKUP(BC$9,$A$12:$A$111,$B$12:$B$111),IF(AND($H404=-1,BD$9=$R403),"",IF($H404=-1,BD403,IF(AND($H404=1,BB$9=$R403),$J404,IF($H404=1,BC403,""))))))))</f>
        <v/>
      </c>
      <c r="BD404" t="str">
        <f ca="1">IF($E403="","",IF($F404="",BD403,IF(AND($M404=1,BD$9&gt;$B$9),"",IF(AND($M404=1,BD$9&lt;=$B$9),LOOKUP(BD$9,$A$12:$A$111,$B$12:$B$111),IF(AND($H404=-1,BE$9=$R403),"",IF($H404=-1,BE403,IF(AND($H404=1,BC$9=$R403),$J404,IF($H404=1,BD403,""))))))))</f>
        <v/>
      </c>
      <c r="BE404" t="str">
        <f ca="1">IF($E403="","",IF($F404="",BE403,IF(AND($M404=1,BE$9&gt;$B$9),"",IF(AND($M404=1,BE$9&lt;=$B$9),LOOKUP(BE$9,$A$12:$A$111,$B$12:$B$111),IF(AND($H404=-1,BF$9=$R403),"",IF($H404=-1,BF403,IF(AND($H404=1,BD$9=$R403),$J404,IF($H404=1,BE403,""))))))))</f>
        <v/>
      </c>
      <c r="BF404" t="str">
        <f ca="1">IF($E403="","",IF($F404="",BF403,IF(AND($M404=1,BF$9&gt;$B$9),"",IF(AND($M404=1,BF$9&lt;=$B$9),LOOKUP(BF$9,$A$12:$A$111,$B$12:$B$111),IF(AND($H404=-1,BG$9=$R403),"",IF($H404=-1,BG403,IF(AND($H404=1,BE$9=$R403),$J404,IF($H404=1,BF403,""))))))))</f>
        <v/>
      </c>
      <c r="BG404" t="str">
        <f ca="1">IF($E403="","",IF($F404="",BG403,IF(AND($M404=1,BG$9&gt;$B$9),"",IF(AND($M404=1,BG$9&lt;=$B$9),LOOKUP(BG$9,$A$12:$A$111,$B$12:$B$111),IF(AND($H404=-1,BH$9=$R403),"",IF($H404=-1,BH403,IF(AND($H404=1,BF$9=$R403),$J404,IF($H404=1,BG403,""))))))))</f>
        <v/>
      </c>
      <c r="BH404" t="str">
        <f ca="1">IF($E403="","",IF($F404="",BH403,IF(AND($M404=1,BH$9&gt;$B$9),"",IF(AND($M404=1,BH$9&lt;=$B$9),LOOKUP(BH$9,$A$12:$A$111,$B$12:$B$111),IF(AND($H404=-1,BI$9=$R403),"",IF($H404=-1,BI403,IF(AND($H404=1,BG$9=$R403),$J404,IF($H404=1,BH403,""))))))))</f>
        <v/>
      </c>
      <c r="BI404" t="str">
        <f ca="1">IF($E403="","",IF($F404="",BI403,IF(AND($M404=1,BI$9&gt;$B$9),"",IF(AND($M404=1,BI$9&lt;=$B$9),LOOKUP(BI$9,$A$12:$A$111,$B$12:$B$111),IF(AND($H404=-1,BJ$9=$R403),"",IF($H404=-1,BJ403,IF(AND($H404=1,BH$9=$R403),$J404,IF($H404=1,BI403,""))))))))</f>
        <v/>
      </c>
      <c r="BJ404" t="str">
        <f ca="1">IF($E403="","",IF($F404="",BJ403,IF(AND($M404=1,BJ$9&gt;$B$9),"",IF(AND($M404=1,BJ$9&lt;=$B$9),LOOKUP(BJ$9,$A$12:$A$111,$B$12:$B$111),IF(AND($H404=-1,BK$9=$R403),"",IF($H404=-1,BK403,IF(AND($H404=1,BI$9=$R403),$J404,IF($H404=1,BJ403,""))))))))</f>
        <v/>
      </c>
      <c r="BK404">
        <f ca="1">IF($E403="","",IF($F404="",BK403,IF(AND($M404=1,BK$9&gt;$B$9),"",IF(AND($M404=1,BK$9&lt;=$B$9),LOOKUP(BK$9,$A$12:$A$111,$B$12:$B$111),IF(AND($H404=-1,BL$9=$R403),"",IF($H404=-1,BL403,IF(AND($H404=1,BJ$9=$R403),$J404,IF($H404=1,BK403,""))))))))</f>
        <v>0</v>
      </c>
      <c r="BL404">
        <f ca="1">IF($E403="","",IF($F404="",BL403,IF(AND($M404=1,BL$9&gt;$B$9),"",IF(AND($M404=1,BL$9&lt;=$B$9),LOOKUP(BL$9,$A$12:$A$111,$B$12:$B$111),IF(AND($H404=-1,BM$9=$R403),"",IF($H404=-1,BM403,IF(AND($H404=1,BK$9=$R403),$J404,IF($H404=1,BL403,""))))))))</f>
        <v>0</v>
      </c>
      <c r="BM404">
        <f ca="1">IF($E403="","",IF($F404="",BM403,IF(AND($M404=1,BM$9&gt;$B$9),"",IF(AND($M404=1,BM$9&lt;=$B$9),LOOKUP(BM$9,$A$12:$A$111,$B$12:$B$111),IF(AND($H404=-1,BN$9=$R403),"",IF($H404=-1,BN403,IF(AND($H404=1,BL$9=$R403),$J404,IF($H404=1,BM403,""))))))))</f>
        <v>0</v>
      </c>
      <c r="BN404">
        <f ca="1">IF($E403="","",IF($F404="",BN403,IF(AND($M404=1,BN$9&gt;$B$9),"",IF(AND($M404=1,BN$9&lt;=$B$9),LOOKUP(BN$9,$A$12:$A$111,$B$12:$B$111),IF(AND($H404=-1,BO$9=$R403),"",IF($H404=-1,BO403,IF(AND($H404=1,BM$9=$R403),$J404,IF($H404=1,BN403,""))))))))</f>
        <v>0</v>
      </c>
      <c r="BO404">
        <f ca="1">IF($E403="","",IF($F404="",BO403,IF(AND($M404=1,BO$9&gt;$B$9),"",IF(AND($M404=1,BO$9&lt;=$B$9),LOOKUP(BO$9,$A$12:$A$111,$B$12:$B$111),IF(AND($H404=-1,BP$9=$R403),"",IF($H404=-1,BP403,IF(AND($H404=1,BN$9=$R403),$J404,IF($H404=1,BO403,""))))))))</f>
        <v>0</v>
      </c>
      <c r="BP404">
        <f ca="1">IF($E403="","",IF($F404="",BP403,IF(AND($M404=1,BP$9&gt;$B$9),"",IF(AND($M404=1,BP$9&lt;=$B$9),LOOKUP(BP$9,$A$12:$A$111,$B$12:$B$111),IF(AND($H404=-1,BQ$9=$R403),"",IF($H404=-1,BQ403,IF(AND($H404=1,BO$9=$R403),$J404,IF($H404=1,BP403,""))))))))</f>
        <v>0</v>
      </c>
    </row>
    <row r="405" spans="4:68" x14ac:dyDescent="0.25">
      <c r="D405" s="4">
        <v>395</v>
      </c>
      <c r="E405" s="1">
        <f t="shared" ca="1" si="57"/>
        <v>4</v>
      </c>
      <c r="F405" t="str">
        <f ca="1">IF(E404="","",IF(AND(B$3="Last",G404="Zero"),F404,IF(B$3="Last",G404,IF(AND(B$3="2nd last",G403="Zero"),F404,IF(B$3="2nd last",G403,IF(AND(B$3="Opposite",G404="Zero"),F404,IF(AND(B$3="Opposite",G404="Red"),"Black",IF(AND(B$3="Opposite",G404="Black"),"Red",IF(AND(B$3="Opposite",G404="Odd"),"Even",IF(AND(B$3="Opposite",G404="Even"),"Odd",IF(AND(B$3="Opposite",G404="High"),"Low",IF(AND(B$3="Opposite",G404="Low"),"High",IF(COUNTIF(Refs!$E$5:$I$6,B$3)=1,RevLab!B$3,"")))))))))))))</f>
        <v>Black</v>
      </c>
      <c r="G405" t="str">
        <f ca="1">IF(E405="","",IF(B$2="Red/Black",LOOKUP(E405,Refs!D:D,Refs!F:F),IF(B$2="High/Low",LOOKUP(E405,Refs!D:D,Refs!H:H),IF(B$2="Odd/Even",LOOKUP(E405,Refs!D:D,Refs!J:J),""))))</f>
        <v>Black</v>
      </c>
      <c r="H405">
        <f t="shared" ca="1" si="58"/>
        <v>1</v>
      </c>
      <c r="I405">
        <f ca="1">IF(E404="","",IF(F405="","",IF(AND(R404&gt;1,P404+Q404&gt;=$B$4),$B$4,IF(R404=1,P404,P404+Q404))))</f>
        <v>28</v>
      </c>
      <c r="J405">
        <f t="shared" ca="1" si="59"/>
        <v>28</v>
      </c>
      <c r="K405">
        <f t="shared" ca="1" si="61"/>
        <v>-402</v>
      </c>
      <c r="L405">
        <f t="shared" ca="1" si="62"/>
        <v>86</v>
      </c>
      <c r="M405">
        <f t="shared" ca="1" si="60"/>
        <v>0</v>
      </c>
      <c r="P405">
        <f t="shared" ca="1" si="54"/>
        <v>7</v>
      </c>
      <c r="Q405">
        <f t="shared" ca="1" si="55"/>
        <v>28</v>
      </c>
      <c r="R405" s="2">
        <f t="shared" ca="1" si="56"/>
        <v>6</v>
      </c>
      <c r="S405" s="4">
        <f ca="1">IF(E404="","",IF($F405="",S404,IF($M405=1,LOOKUP(S$9,$A$12:$A$111,$B$12:$B$111),IF(AND($H405=-1,T$9=$R404),"",IF($H405=-1,T404,IF($H405=1,S404))))))</f>
        <v>7</v>
      </c>
      <c r="T405">
        <f ca="1">IF($E404="","",IF($F405="",T404,IF(AND($M405=1,T$9&gt;$B$9),"",IF(AND($M405=1,T$9&lt;=$B$9),LOOKUP(T$9,$A$12:$A$111,$B$12:$B$111),IF(AND($H405=-1,U$9=$R404),"",IF($H405=-1,U404,IF(AND($H405=1,S$9=$R404),$J405,IF($H405=1,T404,""))))))))</f>
        <v>8</v>
      </c>
      <c r="U405">
        <f ca="1">IF($E404="","",IF($F405="",U404,IF(AND($M405=1,U$9&gt;$B$9),"",IF(AND($M405=1,U$9&lt;=$B$9),LOOKUP(U$9,$A$12:$A$111,$B$12:$B$111),IF(AND($H405=-1,V$9=$R404),"",IF($H405=-1,V404,IF(AND($H405=1,T$9=$R404),$J405,IF($H405=1,U404,""))))))))</f>
        <v>10</v>
      </c>
      <c r="V405">
        <f ca="1">IF($E404="","",IF($F405="",V404,IF(AND($M405=1,V$9&gt;$B$9),"",IF(AND($M405=1,V$9&lt;=$B$9),LOOKUP(V$9,$A$12:$A$111,$B$12:$B$111),IF(AND($H405=-1,W$9=$R404),"",IF($H405=-1,W404,IF(AND($H405=1,U$9=$R404),$J405,IF($H405=1,V404,""))))))))</f>
        <v>14</v>
      </c>
      <c r="W405">
        <f ca="1">IF($E404="","",IF($F405="",W404,IF(AND($M405=1,W$9&gt;$B$9),"",IF(AND($M405=1,W$9&lt;=$B$9),LOOKUP(W$9,$A$12:$A$111,$B$12:$B$111),IF(AND($H405=-1,X$9=$R404),"",IF($H405=-1,X404,IF(AND($H405=1,V$9=$R404),$J405,IF($H405=1,W404,""))))))))</f>
        <v>21</v>
      </c>
      <c r="X405">
        <f ca="1">IF($E404="","",IF($F405="",X404,IF(AND($M405=1,X$9&gt;$B$9),"",IF(AND($M405=1,X$9&lt;=$B$9),LOOKUP(X$9,$A$12:$A$111,$B$12:$B$111),IF(AND($H405=-1,Y$9=$R404),"",IF($H405=-1,Y404,IF(AND($H405=1,W$9=$R404),$J405,IF($H405=1,X404,""))))))))</f>
        <v>28</v>
      </c>
      <c r="Y405" t="str">
        <f ca="1">IF($E404="","",IF($F405="",Y404,IF(AND($M405=1,Y$9&gt;$B$9),"",IF(AND($M405=1,Y$9&lt;=$B$9),LOOKUP(Y$9,$A$12:$A$111,$B$12:$B$111),IF(AND($H405=-1,Z$9=$R404),"",IF($H405=-1,Z404,IF(AND($H405=1,X$9=$R404),$J405,IF($H405=1,Y404,""))))))))</f>
        <v/>
      </c>
      <c r="Z405" t="str">
        <f ca="1">IF($E404="","",IF($F405="",Z404,IF(AND($M405=1,Z$9&gt;$B$9),"",IF(AND($M405=1,Z$9&lt;=$B$9),LOOKUP(Z$9,$A$12:$A$111,$B$12:$B$111),IF(AND($H405=-1,AA$9=$R404),"",IF($H405=-1,AA404,IF(AND($H405=1,Y$9=$R404),$J405,IF($H405=1,Z404,""))))))))</f>
        <v/>
      </c>
      <c r="AA405" t="str">
        <f ca="1">IF($E404="","",IF($F405="",AA404,IF(AND($M405=1,AA$9&gt;$B$9),"",IF(AND($M405=1,AA$9&lt;=$B$9),LOOKUP(AA$9,$A$12:$A$111,$B$12:$B$111),IF(AND($H405=-1,AB$9=$R404),"",IF($H405=-1,AB404,IF(AND($H405=1,Z$9=$R404),$J405,IF($H405=1,AA404,""))))))))</f>
        <v/>
      </c>
      <c r="AB405" t="str">
        <f ca="1">IF($E404="","",IF($F405="",AB404,IF(AND($M405=1,AB$9&gt;$B$9),"",IF(AND($M405=1,AB$9&lt;=$B$9),LOOKUP(AB$9,$A$12:$A$111,$B$12:$B$111),IF(AND($H405=-1,AC$9=$R404),"",IF($H405=-1,AC404,IF(AND($H405=1,AA$9=$R404),$J405,IF($H405=1,AB404,""))))))))</f>
        <v/>
      </c>
      <c r="AC405" t="str">
        <f ca="1">IF($E404="","",IF($F405="",AC404,IF(AND($M405=1,AC$9&gt;$B$9),"",IF(AND($M405=1,AC$9&lt;=$B$9),LOOKUP(AC$9,$A$12:$A$111,$B$12:$B$111),IF(AND($H405=-1,AD$9=$R404),"",IF($H405=-1,AD404,IF(AND($H405=1,AB$9=$R404),$J405,IF($H405=1,AC404,""))))))))</f>
        <v/>
      </c>
      <c r="AD405" t="str">
        <f ca="1">IF($E404="","",IF($F405="",AD404,IF(AND($M405=1,AD$9&gt;$B$9),"",IF(AND($M405=1,AD$9&lt;=$B$9),LOOKUP(AD$9,$A$12:$A$111,$B$12:$B$111),IF(AND($H405=-1,AE$9=$R404),"",IF($H405=-1,AE404,IF(AND($H405=1,AC$9=$R404),$J405,IF($H405=1,AD404,""))))))))</f>
        <v/>
      </c>
      <c r="AE405" t="str">
        <f ca="1">IF($E404="","",IF($F405="",AE404,IF(AND($M405=1,AE$9&gt;$B$9),"",IF(AND($M405=1,AE$9&lt;=$B$9),LOOKUP(AE$9,$A$12:$A$111,$B$12:$B$111),IF(AND($H405=-1,AF$9=$R404),"",IF($H405=-1,AF404,IF(AND($H405=1,AD$9=$R404),$J405,IF($H405=1,AE404,""))))))))</f>
        <v/>
      </c>
      <c r="AF405" t="str">
        <f ca="1">IF($E404="","",IF($F405="",AF404,IF(AND($M405=1,AF$9&gt;$B$9),"",IF(AND($M405=1,AF$9&lt;=$B$9),LOOKUP(AF$9,$A$12:$A$111,$B$12:$B$111),IF(AND($H405=-1,AG$9=$R404),"",IF($H405=-1,AG404,IF(AND($H405=1,AE$9=$R404),$J405,IF($H405=1,AF404,""))))))))</f>
        <v/>
      </c>
      <c r="AG405" t="str">
        <f ca="1">IF($E404="","",IF($F405="",AG404,IF(AND($M405=1,AG$9&gt;$B$9),"",IF(AND($M405=1,AG$9&lt;=$B$9),LOOKUP(AG$9,$A$12:$A$111,$B$12:$B$111),IF(AND($H405=-1,AH$9=$R404),"",IF($H405=-1,AH404,IF(AND($H405=1,AF$9=$R404),$J405,IF($H405=1,AG404,""))))))))</f>
        <v/>
      </c>
      <c r="AH405" t="str">
        <f ca="1">IF($E404="","",IF($F405="",AH404,IF(AND($M405=1,AH$9&gt;$B$9),"",IF(AND($M405=1,AH$9&lt;=$B$9),LOOKUP(AH$9,$A$12:$A$111,$B$12:$B$111),IF(AND($H405=-1,AI$9=$R404),"",IF($H405=-1,AI404,IF(AND($H405=1,AG$9=$R404),$J405,IF($H405=1,AH404,""))))))))</f>
        <v/>
      </c>
      <c r="AI405" t="str">
        <f ca="1">IF($E404="","",IF($F405="",AI404,IF(AND($M405=1,AI$9&gt;$B$9),"",IF(AND($M405=1,AI$9&lt;=$B$9),LOOKUP(AI$9,$A$12:$A$111,$B$12:$B$111),IF(AND($H405=-1,AJ$9=$R404),"",IF($H405=-1,AJ404,IF(AND($H405=1,AH$9=$R404),$J405,IF($H405=1,AI404,""))))))))</f>
        <v/>
      </c>
      <c r="AJ405" t="str">
        <f ca="1">IF($E404="","",IF($F405="",AJ404,IF(AND($M405=1,AJ$9&gt;$B$9),"",IF(AND($M405=1,AJ$9&lt;=$B$9),LOOKUP(AJ$9,$A$12:$A$111,$B$12:$B$111),IF(AND($H405=-1,AK$9=$R404),"",IF($H405=-1,AK404,IF(AND($H405=1,AI$9=$R404),$J405,IF($H405=1,AJ404,""))))))))</f>
        <v/>
      </c>
      <c r="AK405" t="str">
        <f ca="1">IF($E404="","",IF($F405="",AK404,IF(AND($M405=1,AK$9&gt;$B$9),"",IF(AND($M405=1,AK$9&lt;=$B$9),LOOKUP(AK$9,$A$12:$A$111,$B$12:$B$111),IF(AND($H405=-1,AL$9=$R404),"",IF($H405=-1,AL404,IF(AND($H405=1,AJ$9=$R404),$J405,IF($H405=1,AK404,""))))))))</f>
        <v/>
      </c>
      <c r="AL405" t="str">
        <f ca="1">IF($E404="","",IF($F405="",AL404,IF(AND($M405=1,AL$9&gt;$B$9),"",IF(AND($M405=1,AL$9&lt;=$B$9),LOOKUP(AL$9,$A$12:$A$111,$B$12:$B$111),IF(AND($H405=-1,AM$9=$R404),"",IF($H405=-1,AM404,IF(AND($H405=1,AK$9=$R404),$J405,IF($H405=1,AL404,""))))))))</f>
        <v/>
      </c>
      <c r="AM405" t="str">
        <f ca="1">IF($E404="","",IF($F405="",AM404,IF(AND($M405=1,AM$9&gt;$B$9),"",IF(AND($M405=1,AM$9&lt;=$B$9),LOOKUP(AM$9,$A$12:$A$111,$B$12:$B$111),IF(AND($H405=-1,AN$9=$R404),"",IF($H405=-1,AN404,IF(AND($H405=1,AL$9=$R404),$J405,IF($H405=1,AM404,""))))))))</f>
        <v/>
      </c>
      <c r="AN405" t="str">
        <f ca="1">IF($E404="","",IF($F405="",AN404,IF(AND($M405=1,AN$9&gt;$B$9),"",IF(AND($M405=1,AN$9&lt;=$B$9),LOOKUP(AN$9,$A$12:$A$111,$B$12:$B$111),IF(AND($H405=-1,AO$9=$R404),"",IF($H405=-1,AO404,IF(AND($H405=1,AM$9=$R404),$J405,IF($H405=1,AN404,""))))))))</f>
        <v/>
      </c>
      <c r="AO405" t="str">
        <f ca="1">IF($E404="","",IF($F405="",AO404,IF(AND($M405=1,AO$9&gt;$B$9),"",IF(AND($M405=1,AO$9&lt;=$B$9),LOOKUP(AO$9,$A$12:$A$111,$B$12:$B$111),IF(AND($H405=-1,AP$9=$R404),"",IF($H405=-1,AP404,IF(AND($H405=1,AN$9=$R404),$J405,IF($H405=1,AO404,""))))))))</f>
        <v/>
      </c>
      <c r="AP405" t="str">
        <f ca="1">IF($E404="","",IF($F405="",AP404,IF(AND($M405=1,AP$9&gt;$B$9),"",IF(AND($M405=1,AP$9&lt;=$B$9),LOOKUP(AP$9,$A$12:$A$111,$B$12:$B$111),IF(AND($H405=-1,AQ$9=$R404),"",IF($H405=-1,AQ404,IF(AND($H405=1,AO$9=$R404),$J405,IF($H405=1,AP404,""))))))))</f>
        <v/>
      </c>
      <c r="AQ405" t="str">
        <f ca="1">IF($E404="","",IF($F405="",AQ404,IF(AND($M405=1,AQ$9&gt;$B$9),"",IF(AND($M405=1,AQ$9&lt;=$B$9),LOOKUP(AQ$9,$A$12:$A$111,$B$12:$B$111),IF(AND($H405=-1,AR$9=$R404),"",IF($H405=-1,AR404,IF(AND($H405=1,AP$9=$R404),$J405,IF($H405=1,AQ404,""))))))))</f>
        <v/>
      </c>
      <c r="AR405" t="str">
        <f ca="1">IF($E404="","",IF($F405="",AR404,IF(AND($M405=1,AR$9&gt;$B$9),"",IF(AND($M405=1,AR$9&lt;=$B$9),LOOKUP(AR$9,$A$12:$A$111,$B$12:$B$111),IF(AND($H405=-1,AS$9=$R404),"",IF($H405=-1,AS404,IF(AND($H405=1,AQ$9=$R404),$J405,IF($H405=1,AR404,""))))))))</f>
        <v/>
      </c>
      <c r="AS405" t="str">
        <f ca="1">IF($E404="","",IF($F405="",AS404,IF(AND($M405=1,AS$9&gt;$B$9),"",IF(AND($M405=1,AS$9&lt;=$B$9),LOOKUP(AS$9,$A$12:$A$111,$B$12:$B$111),IF(AND($H405=-1,AT$9=$R404),"",IF($H405=-1,AT404,IF(AND($H405=1,AR$9=$R404),$J405,IF($H405=1,AS404,""))))))))</f>
        <v/>
      </c>
      <c r="AT405" t="str">
        <f ca="1">IF($E404="","",IF($F405="",AT404,IF(AND($M405=1,AT$9&gt;$B$9),"",IF(AND($M405=1,AT$9&lt;=$B$9),LOOKUP(AT$9,$A$12:$A$111,$B$12:$B$111),IF(AND($H405=-1,AU$9=$R404),"",IF($H405=-1,AU404,IF(AND($H405=1,AS$9=$R404),$J405,IF($H405=1,AT404,""))))))))</f>
        <v/>
      </c>
      <c r="AU405" t="str">
        <f ca="1">IF($E404="","",IF($F405="",AU404,IF(AND($M405=1,AU$9&gt;$B$9),"",IF(AND($M405=1,AU$9&lt;=$B$9),LOOKUP(AU$9,$A$12:$A$111,$B$12:$B$111),IF(AND($H405=-1,AV$9=$R404),"",IF($H405=-1,AV404,IF(AND($H405=1,AT$9=$R404),$J405,IF($H405=1,AU404,""))))))))</f>
        <v/>
      </c>
      <c r="AV405" t="str">
        <f ca="1">IF($E404="","",IF($F405="",AV404,IF(AND($M405=1,AV$9&gt;$B$9),"",IF(AND($M405=1,AV$9&lt;=$B$9),LOOKUP(AV$9,$A$12:$A$111,$B$12:$B$111),IF(AND($H405=-1,AW$9=$R404),"",IF($H405=-1,AW404,IF(AND($H405=1,AU$9=$R404),$J405,IF($H405=1,AV404,""))))))))</f>
        <v/>
      </c>
      <c r="AW405" t="str">
        <f ca="1">IF($E404="","",IF($F405="",AW404,IF(AND($M405=1,AW$9&gt;$B$9),"",IF(AND($M405=1,AW$9&lt;=$B$9),LOOKUP(AW$9,$A$12:$A$111,$B$12:$B$111),IF(AND($H405=-1,AX$9=$R404),"",IF($H405=-1,AX404,IF(AND($H405=1,AV$9=$R404),$J405,IF($H405=1,AW404,""))))))))</f>
        <v/>
      </c>
      <c r="AX405" t="str">
        <f ca="1">IF($E404="","",IF($F405="",AX404,IF(AND($M405=1,AX$9&gt;$B$9),"",IF(AND($M405=1,AX$9&lt;=$B$9),LOOKUP(AX$9,$A$12:$A$111,$B$12:$B$111),IF(AND($H405=-1,AY$9=$R404),"",IF($H405=-1,AY404,IF(AND($H405=1,AW$9=$R404),$J405,IF($H405=1,AX404,""))))))))</f>
        <v/>
      </c>
      <c r="AY405" t="str">
        <f ca="1">IF($E404="","",IF($F405="",AY404,IF(AND($M405=1,AY$9&gt;$B$9),"",IF(AND($M405=1,AY$9&lt;=$B$9),LOOKUP(AY$9,$A$12:$A$111,$B$12:$B$111),IF(AND($H405=-1,AZ$9=$R404),"",IF($H405=-1,AZ404,IF(AND($H405=1,AX$9=$R404),$J405,IF($H405=1,AY404,""))))))))</f>
        <v/>
      </c>
      <c r="AZ405" t="str">
        <f ca="1">IF($E404="","",IF($F405="",AZ404,IF(AND($M405=1,AZ$9&gt;$B$9),"",IF(AND($M405=1,AZ$9&lt;=$B$9),LOOKUP(AZ$9,$A$12:$A$111,$B$12:$B$111),IF(AND($H405=-1,BA$9=$R404),"",IF($H405=-1,BA404,IF(AND($H405=1,AY$9=$R404),$J405,IF($H405=1,AZ404,""))))))))</f>
        <v/>
      </c>
      <c r="BA405" t="str">
        <f ca="1">IF($E404="","",IF($F405="",BA404,IF(AND($M405=1,BA$9&gt;$B$9),"",IF(AND($M405=1,BA$9&lt;=$B$9),LOOKUP(BA$9,$A$12:$A$111,$B$12:$B$111),IF(AND($H405=-1,BB$9=$R404),"",IF($H405=-1,BB404,IF(AND($H405=1,AZ$9=$R404),$J405,IF($H405=1,BA404,""))))))))</f>
        <v/>
      </c>
      <c r="BB405" t="str">
        <f ca="1">IF($E404="","",IF($F405="",BB404,IF(AND($M405=1,BB$9&gt;$B$9),"",IF(AND($M405=1,BB$9&lt;=$B$9),LOOKUP(BB$9,$A$12:$A$111,$B$12:$B$111),IF(AND($H405=-1,BC$9=$R404),"",IF($H405=-1,BC404,IF(AND($H405=1,BA$9=$R404),$J405,IF($H405=1,BB404,""))))))))</f>
        <v/>
      </c>
      <c r="BC405" t="str">
        <f ca="1">IF($E404="","",IF($F405="",BC404,IF(AND($M405=1,BC$9&gt;$B$9),"",IF(AND($M405=1,BC$9&lt;=$B$9),LOOKUP(BC$9,$A$12:$A$111,$B$12:$B$111),IF(AND($H405=-1,BD$9=$R404),"",IF($H405=-1,BD404,IF(AND($H405=1,BB$9=$R404),$J405,IF($H405=1,BC404,""))))))))</f>
        <v/>
      </c>
      <c r="BD405" t="str">
        <f ca="1">IF($E404="","",IF($F405="",BD404,IF(AND($M405=1,BD$9&gt;$B$9),"",IF(AND($M405=1,BD$9&lt;=$B$9),LOOKUP(BD$9,$A$12:$A$111,$B$12:$B$111),IF(AND($H405=-1,BE$9=$R404),"",IF($H405=-1,BE404,IF(AND($H405=1,BC$9=$R404),$J405,IF($H405=1,BD404,""))))))))</f>
        <v/>
      </c>
      <c r="BE405" t="str">
        <f ca="1">IF($E404="","",IF($F405="",BE404,IF(AND($M405=1,BE$9&gt;$B$9),"",IF(AND($M405=1,BE$9&lt;=$B$9),LOOKUP(BE$9,$A$12:$A$111,$B$12:$B$111),IF(AND($H405=-1,BF$9=$R404),"",IF($H405=-1,BF404,IF(AND($H405=1,BD$9=$R404),$J405,IF($H405=1,BE404,""))))))))</f>
        <v/>
      </c>
      <c r="BF405" t="str">
        <f ca="1">IF($E404="","",IF($F405="",BF404,IF(AND($M405=1,BF$9&gt;$B$9),"",IF(AND($M405=1,BF$9&lt;=$B$9),LOOKUP(BF$9,$A$12:$A$111,$B$12:$B$111),IF(AND($H405=-1,BG$9=$R404),"",IF($H405=-1,BG404,IF(AND($H405=1,BE$9=$R404),$J405,IF($H405=1,BF404,""))))))))</f>
        <v/>
      </c>
      <c r="BG405" t="str">
        <f ca="1">IF($E404="","",IF($F405="",BG404,IF(AND($M405=1,BG$9&gt;$B$9),"",IF(AND($M405=1,BG$9&lt;=$B$9),LOOKUP(BG$9,$A$12:$A$111,$B$12:$B$111),IF(AND($H405=-1,BH$9=$R404),"",IF($H405=-1,BH404,IF(AND($H405=1,BF$9=$R404),$J405,IF($H405=1,BG404,""))))))))</f>
        <v/>
      </c>
      <c r="BH405" t="str">
        <f ca="1">IF($E404="","",IF($F405="",BH404,IF(AND($M405=1,BH$9&gt;$B$9),"",IF(AND($M405=1,BH$9&lt;=$B$9),LOOKUP(BH$9,$A$12:$A$111,$B$12:$B$111),IF(AND($H405=-1,BI$9=$R404),"",IF($H405=-1,BI404,IF(AND($H405=1,BG$9=$R404),$J405,IF($H405=1,BH404,""))))))))</f>
        <v/>
      </c>
      <c r="BI405" t="str">
        <f ca="1">IF($E404="","",IF($F405="",BI404,IF(AND($M405=1,BI$9&gt;$B$9),"",IF(AND($M405=1,BI$9&lt;=$B$9),LOOKUP(BI$9,$A$12:$A$111,$B$12:$B$111),IF(AND($H405=-1,BJ$9=$R404),"",IF($H405=-1,BJ404,IF(AND($H405=1,BH$9=$R404),$J405,IF($H405=1,BI404,""))))))))</f>
        <v/>
      </c>
      <c r="BJ405" t="str">
        <f ca="1">IF($E404="","",IF($F405="",BJ404,IF(AND($M405=1,BJ$9&gt;$B$9),"",IF(AND($M405=1,BJ$9&lt;=$B$9),LOOKUP(BJ$9,$A$12:$A$111,$B$12:$B$111),IF(AND($H405=-1,BK$9=$R404),"",IF($H405=-1,BK404,IF(AND($H405=1,BI$9=$R404),$J405,IF($H405=1,BJ404,""))))))))</f>
        <v/>
      </c>
      <c r="BK405">
        <f ca="1">IF($E404="","",IF($F405="",BK404,IF(AND($M405=1,BK$9&gt;$B$9),"",IF(AND($M405=1,BK$9&lt;=$B$9),LOOKUP(BK$9,$A$12:$A$111,$B$12:$B$111),IF(AND($H405=-1,BL$9=$R404),"",IF($H405=-1,BL404,IF(AND($H405=1,BJ$9=$R404),$J405,IF($H405=1,BK404,""))))))))</f>
        <v>0</v>
      </c>
      <c r="BL405">
        <f ca="1">IF($E404="","",IF($F405="",BL404,IF(AND($M405=1,BL$9&gt;$B$9),"",IF(AND($M405=1,BL$9&lt;=$B$9),LOOKUP(BL$9,$A$12:$A$111,$B$12:$B$111),IF(AND($H405=-1,BM$9=$R404),"",IF($H405=-1,BM404,IF(AND($H405=1,BK$9=$R404),$J405,IF($H405=1,BL404,""))))))))</f>
        <v>0</v>
      </c>
      <c r="BM405">
        <f ca="1">IF($E404="","",IF($F405="",BM404,IF(AND($M405=1,BM$9&gt;$B$9),"",IF(AND($M405=1,BM$9&lt;=$B$9),LOOKUP(BM$9,$A$12:$A$111,$B$12:$B$111),IF(AND($H405=-1,BN$9=$R404),"",IF($H405=-1,BN404,IF(AND($H405=1,BL$9=$R404),$J405,IF($H405=1,BM404,""))))))))</f>
        <v>0</v>
      </c>
      <c r="BN405">
        <f ca="1">IF($E404="","",IF($F405="",BN404,IF(AND($M405=1,BN$9&gt;$B$9),"",IF(AND($M405=1,BN$9&lt;=$B$9),LOOKUP(BN$9,$A$12:$A$111,$B$12:$B$111),IF(AND($H405=-1,BO$9=$R404),"",IF($H405=-1,BO404,IF(AND($H405=1,BM$9=$R404),$J405,IF($H405=1,BN404,""))))))))</f>
        <v>0</v>
      </c>
      <c r="BO405">
        <f ca="1">IF($E404="","",IF($F405="",BO404,IF(AND($M405=1,BO$9&gt;$B$9),"",IF(AND($M405=1,BO$9&lt;=$B$9),LOOKUP(BO$9,$A$12:$A$111,$B$12:$B$111),IF(AND($H405=-1,BP$9=$R404),"",IF($H405=-1,BP404,IF(AND($H405=1,BN$9=$R404),$J405,IF($H405=1,BO404,""))))))))</f>
        <v>0</v>
      </c>
      <c r="BP405">
        <f ca="1">IF($E404="","",IF($F405="",BP404,IF(AND($M405=1,BP$9&gt;$B$9),"",IF(AND($M405=1,BP$9&lt;=$B$9),LOOKUP(BP$9,$A$12:$A$111,$B$12:$B$111),IF(AND($H405=-1,BQ$9=$R404),"",IF($H405=-1,BQ404,IF(AND($H405=1,BO$9=$R404),$J405,IF($H405=1,BP404,""))))))))</f>
        <v>0</v>
      </c>
    </row>
    <row r="406" spans="4:68" x14ac:dyDescent="0.25">
      <c r="D406" s="4">
        <v>396</v>
      </c>
      <c r="E406" s="1">
        <f t="shared" ca="1" si="57"/>
        <v>21</v>
      </c>
      <c r="F406" t="str">
        <f ca="1">IF(E405="","",IF(AND(B$3="Last",G405="Zero"),F405,IF(B$3="Last",G405,IF(AND(B$3="2nd last",G404="Zero"),F405,IF(B$3="2nd last",G404,IF(AND(B$3="Opposite",G405="Zero"),F405,IF(AND(B$3="Opposite",G405="Red"),"Black",IF(AND(B$3="Opposite",G405="Black"),"Red",IF(AND(B$3="Opposite",G405="Odd"),"Even",IF(AND(B$3="Opposite",G405="Even"),"Odd",IF(AND(B$3="Opposite",G405="High"),"Low",IF(AND(B$3="Opposite",G405="Low"),"High",IF(COUNTIF(Refs!$E$5:$I$6,B$3)=1,RevLab!B$3,"")))))))))))))</f>
        <v>Black</v>
      </c>
      <c r="G406" t="str">
        <f ca="1">IF(E406="","",IF(B$2="Red/Black",LOOKUP(E406,Refs!D:D,Refs!F:F),IF(B$2="High/Low",LOOKUP(E406,Refs!D:D,Refs!H:H),IF(B$2="Odd/Even",LOOKUP(E406,Refs!D:D,Refs!J:J),""))))</f>
        <v>Red</v>
      </c>
      <c r="H406">
        <f t="shared" ca="1" si="58"/>
        <v>-1</v>
      </c>
      <c r="I406">
        <f ca="1">IF(E405="","",IF(F406="","",IF(AND(R405&gt;1,P405+Q405&gt;=$B$4),$B$4,IF(R405=1,P405,P405+Q405))))</f>
        <v>35</v>
      </c>
      <c r="J406">
        <f t="shared" ca="1" si="59"/>
        <v>-35</v>
      </c>
      <c r="K406">
        <f t="shared" ca="1" si="61"/>
        <v>-437</v>
      </c>
      <c r="L406">
        <f t="shared" ca="1" si="62"/>
        <v>86</v>
      </c>
      <c r="M406">
        <f t="shared" ca="1" si="60"/>
        <v>0</v>
      </c>
      <c r="P406">
        <f t="shared" ca="1" si="54"/>
        <v>8</v>
      </c>
      <c r="Q406">
        <f t="shared" ca="1" si="55"/>
        <v>21</v>
      </c>
      <c r="R406" s="2">
        <f t="shared" ca="1" si="56"/>
        <v>4</v>
      </c>
      <c r="S406" s="4">
        <f ca="1">IF(E405="","",IF($F406="",S405,IF($M406=1,LOOKUP(S$9,$A$12:$A$111,$B$12:$B$111),IF(AND($H406=-1,T$9=$R405),"",IF($H406=-1,T405,IF($H406=1,S405))))))</f>
        <v>8</v>
      </c>
      <c r="T406">
        <f ca="1">IF($E405="","",IF($F406="",T405,IF(AND($M406=1,T$9&gt;$B$9),"",IF(AND($M406=1,T$9&lt;=$B$9),LOOKUP(T$9,$A$12:$A$111,$B$12:$B$111),IF(AND($H406=-1,U$9=$R405),"",IF($H406=-1,U405,IF(AND($H406=1,S$9=$R405),$J406,IF($H406=1,T405,""))))))))</f>
        <v>10</v>
      </c>
      <c r="U406">
        <f ca="1">IF($E405="","",IF($F406="",U405,IF(AND($M406=1,U$9&gt;$B$9),"",IF(AND($M406=1,U$9&lt;=$B$9),LOOKUP(U$9,$A$12:$A$111,$B$12:$B$111),IF(AND($H406=-1,V$9=$R405),"",IF($H406=-1,V405,IF(AND($H406=1,T$9=$R405),$J406,IF($H406=1,U405,""))))))))</f>
        <v>14</v>
      </c>
      <c r="V406">
        <f ca="1">IF($E405="","",IF($F406="",V405,IF(AND($M406=1,V$9&gt;$B$9),"",IF(AND($M406=1,V$9&lt;=$B$9),LOOKUP(V$9,$A$12:$A$111,$B$12:$B$111),IF(AND($H406=-1,W$9=$R405),"",IF($H406=-1,W405,IF(AND($H406=1,U$9=$R405),$J406,IF($H406=1,V405,""))))))))</f>
        <v>21</v>
      </c>
      <c r="W406" t="str">
        <f ca="1">IF($E405="","",IF($F406="",W405,IF(AND($M406=1,W$9&gt;$B$9),"",IF(AND($M406=1,W$9&lt;=$B$9),LOOKUP(W$9,$A$12:$A$111,$B$12:$B$111),IF(AND($H406=-1,X$9=$R405),"",IF($H406=-1,X405,IF(AND($H406=1,V$9=$R405),$J406,IF($H406=1,W405,""))))))))</f>
        <v/>
      </c>
      <c r="X406" t="str">
        <f ca="1">IF($E405="","",IF($F406="",X405,IF(AND($M406=1,X$9&gt;$B$9),"",IF(AND($M406=1,X$9&lt;=$B$9),LOOKUP(X$9,$A$12:$A$111,$B$12:$B$111),IF(AND($H406=-1,Y$9=$R405),"",IF($H406=-1,Y405,IF(AND($H406=1,W$9=$R405),$J406,IF($H406=1,X405,""))))))))</f>
        <v/>
      </c>
      <c r="Y406" t="str">
        <f ca="1">IF($E405="","",IF($F406="",Y405,IF(AND($M406=1,Y$9&gt;$B$9),"",IF(AND($M406=1,Y$9&lt;=$B$9),LOOKUP(Y$9,$A$12:$A$111,$B$12:$B$111),IF(AND($H406=-1,Z$9=$R405),"",IF($H406=-1,Z405,IF(AND($H406=1,X$9=$R405),$J406,IF($H406=1,Y405,""))))))))</f>
        <v/>
      </c>
      <c r="Z406" t="str">
        <f ca="1">IF($E405="","",IF($F406="",Z405,IF(AND($M406=1,Z$9&gt;$B$9),"",IF(AND($M406=1,Z$9&lt;=$B$9),LOOKUP(Z$9,$A$12:$A$111,$B$12:$B$111),IF(AND($H406=-1,AA$9=$R405),"",IF($H406=-1,AA405,IF(AND($H406=1,Y$9=$R405),$J406,IF($H406=1,Z405,""))))))))</f>
        <v/>
      </c>
      <c r="AA406" t="str">
        <f ca="1">IF($E405="","",IF($F406="",AA405,IF(AND($M406=1,AA$9&gt;$B$9),"",IF(AND($M406=1,AA$9&lt;=$B$9),LOOKUP(AA$9,$A$12:$A$111,$B$12:$B$111),IF(AND($H406=-1,AB$9=$R405),"",IF($H406=-1,AB405,IF(AND($H406=1,Z$9=$R405),$J406,IF($H406=1,AA405,""))))))))</f>
        <v/>
      </c>
      <c r="AB406" t="str">
        <f ca="1">IF($E405="","",IF($F406="",AB405,IF(AND($M406=1,AB$9&gt;$B$9),"",IF(AND($M406=1,AB$9&lt;=$B$9),LOOKUP(AB$9,$A$12:$A$111,$B$12:$B$111),IF(AND($H406=-1,AC$9=$R405),"",IF($H406=-1,AC405,IF(AND($H406=1,AA$9=$R405),$J406,IF($H406=1,AB405,""))))))))</f>
        <v/>
      </c>
      <c r="AC406" t="str">
        <f ca="1">IF($E405="","",IF($F406="",AC405,IF(AND($M406=1,AC$9&gt;$B$9),"",IF(AND($M406=1,AC$9&lt;=$B$9),LOOKUP(AC$9,$A$12:$A$111,$B$12:$B$111),IF(AND($H406=-1,AD$9=$R405),"",IF($H406=-1,AD405,IF(AND($H406=1,AB$9=$R405),$J406,IF($H406=1,AC405,""))))))))</f>
        <v/>
      </c>
      <c r="AD406" t="str">
        <f ca="1">IF($E405="","",IF($F406="",AD405,IF(AND($M406=1,AD$9&gt;$B$9),"",IF(AND($M406=1,AD$9&lt;=$B$9),LOOKUP(AD$9,$A$12:$A$111,$B$12:$B$111),IF(AND($H406=-1,AE$9=$R405),"",IF($H406=-1,AE405,IF(AND($H406=1,AC$9=$R405),$J406,IF($H406=1,AD405,""))))))))</f>
        <v/>
      </c>
      <c r="AE406" t="str">
        <f ca="1">IF($E405="","",IF($F406="",AE405,IF(AND($M406=1,AE$9&gt;$B$9),"",IF(AND($M406=1,AE$9&lt;=$B$9),LOOKUP(AE$9,$A$12:$A$111,$B$12:$B$111),IF(AND($H406=-1,AF$9=$R405),"",IF($H406=-1,AF405,IF(AND($H406=1,AD$9=$R405),$J406,IF($H406=1,AE405,""))))))))</f>
        <v/>
      </c>
      <c r="AF406" t="str">
        <f ca="1">IF($E405="","",IF($F406="",AF405,IF(AND($M406=1,AF$9&gt;$B$9),"",IF(AND($M406=1,AF$9&lt;=$B$9),LOOKUP(AF$9,$A$12:$A$111,$B$12:$B$111),IF(AND($H406=-1,AG$9=$R405),"",IF($H406=-1,AG405,IF(AND($H406=1,AE$9=$R405),$J406,IF($H406=1,AF405,""))))))))</f>
        <v/>
      </c>
      <c r="AG406" t="str">
        <f ca="1">IF($E405="","",IF($F406="",AG405,IF(AND($M406=1,AG$9&gt;$B$9),"",IF(AND($M406=1,AG$9&lt;=$B$9),LOOKUP(AG$9,$A$12:$A$111,$B$12:$B$111),IF(AND($H406=-1,AH$9=$R405),"",IF($H406=-1,AH405,IF(AND($H406=1,AF$9=$R405),$J406,IF($H406=1,AG405,""))))))))</f>
        <v/>
      </c>
      <c r="AH406" t="str">
        <f ca="1">IF($E405="","",IF($F406="",AH405,IF(AND($M406=1,AH$9&gt;$B$9),"",IF(AND($M406=1,AH$9&lt;=$B$9),LOOKUP(AH$9,$A$12:$A$111,$B$12:$B$111),IF(AND($H406=-1,AI$9=$R405),"",IF($H406=-1,AI405,IF(AND($H406=1,AG$9=$R405),$J406,IF($H406=1,AH405,""))))))))</f>
        <v/>
      </c>
      <c r="AI406" t="str">
        <f ca="1">IF($E405="","",IF($F406="",AI405,IF(AND($M406=1,AI$9&gt;$B$9),"",IF(AND($M406=1,AI$9&lt;=$B$9),LOOKUP(AI$9,$A$12:$A$111,$B$12:$B$111),IF(AND($H406=-1,AJ$9=$R405),"",IF($H406=-1,AJ405,IF(AND($H406=1,AH$9=$R405),$J406,IF($H406=1,AI405,""))))))))</f>
        <v/>
      </c>
      <c r="AJ406" t="str">
        <f ca="1">IF($E405="","",IF($F406="",AJ405,IF(AND($M406=1,AJ$9&gt;$B$9),"",IF(AND($M406=1,AJ$9&lt;=$B$9),LOOKUP(AJ$9,$A$12:$A$111,$B$12:$B$111),IF(AND($H406=-1,AK$9=$R405),"",IF($H406=-1,AK405,IF(AND($H406=1,AI$9=$R405),$J406,IF($H406=1,AJ405,""))))))))</f>
        <v/>
      </c>
      <c r="AK406" t="str">
        <f ca="1">IF($E405="","",IF($F406="",AK405,IF(AND($M406=1,AK$9&gt;$B$9),"",IF(AND($M406=1,AK$9&lt;=$B$9),LOOKUP(AK$9,$A$12:$A$111,$B$12:$B$111),IF(AND($H406=-1,AL$9=$R405),"",IF($H406=-1,AL405,IF(AND($H406=1,AJ$9=$R405),$J406,IF($H406=1,AK405,""))))))))</f>
        <v/>
      </c>
      <c r="AL406" t="str">
        <f ca="1">IF($E405="","",IF($F406="",AL405,IF(AND($M406=1,AL$9&gt;$B$9),"",IF(AND($M406=1,AL$9&lt;=$B$9),LOOKUP(AL$9,$A$12:$A$111,$B$12:$B$111),IF(AND($H406=-1,AM$9=$R405),"",IF($H406=-1,AM405,IF(AND($H406=1,AK$9=$R405),$J406,IF($H406=1,AL405,""))))))))</f>
        <v/>
      </c>
      <c r="AM406" t="str">
        <f ca="1">IF($E405="","",IF($F406="",AM405,IF(AND($M406=1,AM$9&gt;$B$9),"",IF(AND($M406=1,AM$9&lt;=$B$9),LOOKUP(AM$9,$A$12:$A$111,$B$12:$B$111),IF(AND($H406=-1,AN$9=$R405),"",IF($H406=-1,AN405,IF(AND($H406=1,AL$9=$R405),$J406,IF($H406=1,AM405,""))))))))</f>
        <v/>
      </c>
      <c r="AN406" t="str">
        <f ca="1">IF($E405="","",IF($F406="",AN405,IF(AND($M406=1,AN$9&gt;$B$9),"",IF(AND($M406=1,AN$9&lt;=$B$9),LOOKUP(AN$9,$A$12:$A$111,$B$12:$B$111),IF(AND($H406=-1,AO$9=$R405),"",IF($H406=-1,AO405,IF(AND($H406=1,AM$9=$R405),$J406,IF($H406=1,AN405,""))))))))</f>
        <v/>
      </c>
      <c r="AO406" t="str">
        <f ca="1">IF($E405="","",IF($F406="",AO405,IF(AND($M406=1,AO$9&gt;$B$9),"",IF(AND($M406=1,AO$9&lt;=$B$9),LOOKUP(AO$9,$A$12:$A$111,$B$12:$B$111),IF(AND($H406=-1,AP$9=$R405),"",IF($H406=-1,AP405,IF(AND($H406=1,AN$9=$R405),$J406,IF($H406=1,AO405,""))))))))</f>
        <v/>
      </c>
      <c r="AP406" t="str">
        <f ca="1">IF($E405="","",IF($F406="",AP405,IF(AND($M406=1,AP$9&gt;$B$9),"",IF(AND($M406=1,AP$9&lt;=$B$9),LOOKUP(AP$9,$A$12:$A$111,$B$12:$B$111),IF(AND($H406=-1,AQ$9=$R405),"",IF($H406=-1,AQ405,IF(AND($H406=1,AO$9=$R405),$J406,IF($H406=1,AP405,""))))))))</f>
        <v/>
      </c>
      <c r="AQ406" t="str">
        <f ca="1">IF($E405="","",IF($F406="",AQ405,IF(AND($M406=1,AQ$9&gt;$B$9),"",IF(AND($M406=1,AQ$9&lt;=$B$9),LOOKUP(AQ$9,$A$12:$A$111,$B$12:$B$111),IF(AND($H406=-1,AR$9=$R405),"",IF($H406=-1,AR405,IF(AND($H406=1,AP$9=$R405),$J406,IF($H406=1,AQ405,""))))))))</f>
        <v/>
      </c>
      <c r="AR406" t="str">
        <f ca="1">IF($E405="","",IF($F406="",AR405,IF(AND($M406=1,AR$9&gt;$B$9),"",IF(AND($M406=1,AR$9&lt;=$B$9),LOOKUP(AR$9,$A$12:$A$111,$B$12:$B$111),IF(AND($H406=-1,AS$9=$R405),"",IF($H406=-1,AS405,IF(AND($H406=1,AQ$9=$R405),$J406,IF($H406=1,AR405,""))))))))</f>
        <v/>
      </c>
      <c r="AS406" t="str">
        <f ca="1">IF($E405="","",IF($F406="",AS405,IF(AND($M406=1,AS$9&gt;$B$9),"",IF(AND($M406=1,AS$9&lt;=$B$9),LOOKUP(AS$9,$A$12:$A$111,$B$12:$B$111),IF(AND($H406=-1,AT$9=$R405),"",IF($H406=-1,AT405,IF(AND($H406=1,AR$9=$R405),$J406,IF($H406=1,AS405,""))))))))</f>
        <v/>
      </c>
      <c r="AT406" t="str">
        <f ca="1">IF($E405="","",IF($F406="",AT405,IF(AND($M406=1,AT$9&gt;$B$9),"",IF(AND($M406=1,AT$9&lt;=$B$9),LOOKUP(AT$9,$A$12:$A$111,$B$12:$B$111),IF(AND($H406=-1,AU$9=$R405),"",IF($H406=-1,AU405,IF(AND($H406=1,AS$9=$R405),$J406,IF($H406=1,AT405,""))))))))</f>
        <v/>
      </c>
      <c r="AU406" t="str">
        <f ca="1">IF($E405="","",IF($F406="",AU405,IF(AND($M406=1,AU$9&gt;$B$9),"",IF(AND($M406=1,AU$9&lt;=$B$9),LOOKUP(AU$9,$A$12:$A$111,$B$12:$B$111),IF(AND($H406=-1,AV$9=$R405),"",IF($H406=-1,AV405,IF(AND($H406=1,AT$9=$R405),$J406,IF($H406=1,AU405,""))))))))</f>
        <v/>
      </c>
      <c r="AV406" t="str">
        <f ca="1">IF($E405="","",IF($F406="",AV405,IF(AND($M406=1,AV$9&gt;$B$9),"",IF(AND($M406=1,AV$9&lt;=$B$9),LOOKUP(AV$9,$A$12:$A$111,$B$12:$B$111),IF(AND($H406=-1,AW$9=$R405),"",IF($H406=-1,AW405,IF(AND($H406=1,AU$9=$R405),$J406,IF($H406=1,AV405,""))))))))</f>
        <v/>
      </c>
      <c r="AW406" t="str">
        <f ca="1">IF($E405="","",IF($F406="",AW405,IF(AND($M406=1,AW$9&gt;$B$9),"",IF(AND($M406=1,AW$9&lt;=$B$9),LOOKUP(AW$9,$A$12:$A$111,$B$12:$B$111),IF(AND($H406=-1,AX$9=$R405),"",IF($H406=-1,AX405,IF(AND($H406=1,AV$9=$R405),$J406,IF($H406=1,AW405,""))))))))</f>
        <v/>
      </c>
      <c r="AX406" t="str">
        <f ca="1">IF($E405="","",IF($F406="",AX405,IF(AND($M406=1,AX$9&gt;$B$9),"",IF(AND($M406=1,AX$9&lt;=$B$9),LOOKUP(AX$9,$A$12:$A$111,$B$12:$B$111),IF(AND($H406=-1,AY$9=$R405),"",IF($H406=-1,AY405,IF(AND($H406=1,AW$9=$R405),$J406,IF($H406=1,AX405,""))))))))</f>
        <v/>
      </c>
      <c r="AY406" t="str">
        <f ca="1">IF($E405="","",IF($F406="",AY405,IF(AND($M406=1,AY$9&gt;$B$9),"",IF(AND($M406=1,AY$9&lt;=$B$9),LOOKUP(AY$9,$A$12:$A$111,$B$12:$B$111),IF(AND($H406=-1,AZ$9=$R405),"",IF($H406=-1,AZ405,IF(AND($H406=1,AX$9=$R405),$J406,IF($H406=1,AY405,""))))))))</f>
        <v/>
      </c>
      <c r="AZ406" t="str">
        <f ca="1">IF($E405="","",IF($F406="",AZ405,IF(AND($M406=1,AZ$9&gt;$B$9),"",IF(AND($M406=1,AZ$9&lt;=$B$9),LOOKUP(AZ$9,$A$12:$A$111,$B$12:$B$111),IF(AND($H406=-1,BA$9=$R405),"",IF($H406=-1,BA405,IF(AND($H406=1,AY$9=$R405),$J406,IF($H406=1,AZ405,""))))))))</f>
        <v/>
      </c>
      <c r="BA406" t="str">
        <f ca="1">IF($E405="","",IF($F406="",BA405,IF(AND($M406=1,BA$9&gt;$B$9),"",IF(AND($M406=1,BA$9&lt;=$B$9),LOOKUP(BA$9,$A$12:$A$111,$B$12:$B$111),IF(AND($H406=-1,BB$9=$R405),"",IF($H406=-1,BB405,IF(AND($H406=1,AZ$9=$R405),$J406,IF($H406=1,BA405,""))))))))</f>
        <v/>
      </c>
      <c r="BB406" t="str">
        <f ca="1">IF($E405="","",IF($F406="",BB405,IF(AND($M406=1,BB$9&gt;$B$9),"",IF(AND($M406=1,BB$9&lt;=$B$9),LOOKUP(BB$9,$A$12:$A$111,$B$12:$B$111),IF(AND($H406=-1,BC$9=$R405),"",IF($H406=-1,BC405,IF(AND($H406=1,BA$9=$R405),$J406,IF($H406=1,BB405,""))))))))</f>
        <v/>
      </c>
      <c r="BC406" t="str">
        <f ca="1">IF($E405="","",IF($F406="",BC405,IF(AND($M406=1,BC$9&gt;$B$9),"",IF(AND($M406=1,BC$9&lt;=$B$9),LOOKUP(BC$9,$A$12:$A$111,$B$12:$B$111),IF(AND($H406=-1,BD$9=$R405),"",IF($H406=-1,BD405,IF(AND($H406=1,BB$9=$R405),$J406,IF($H406=1,BC405,""))))))))</f>
        <v/>
      </c>
      <c r="BD406" t="str">
        <f ca="1">IF($E405="","",IF($F406="",BD405,IF(AND($M406=1,BD$9&gt;$B$9),"",IF(AND($M406=1,BD$9&lt;=$B$9),LOOKUP(BD$9,$A$12:$A$111,$B$12:$B$111),IF(AND($H406=-1,BE$9=$R405),"",IF($H406=-1,BE405,IF(AND($H406=1,BC$9=$R405),$J406,IF($H406=1,BD405,""))))))))</f>
        <v/>
      </c>
      <c r="BE406" t="str">
        <f ca="1">IF($E405="","",IF($F406="",BE405,IF(AND($M406=1,BE$9&gt;$B$9),"",IF(AND($M406=1,BE$9&lt;=$B$9),LOOKUP(BE$9,$A$12:$A$111,$B$12:$B$111),IF(AND($H406=-1,BF$9=$R405),"",IF($H406=-1,BF405,IF(AND($H406=1,BD$9=$R405),$J406,IF($H406=1,BE405,""))))))))</f>
        <v/>
      </c>
      <c r="BF406" t="str">
        <f ca="1">IF($E405="","",IF($F406="",BF405,IF(AND($M406=1,BF$9&gt;$B$9),"",IF(AND($M406=1,BF$9&lt;=$B$9),LOOKUP(BF$9,$A$12:$A$111,$B$12:$B$111),IF(AND($H406=-1,BG$9=$R405),"",IF($H406=-1,BG405,IF(AND($H406=1,BE$9=$R405),$J406,IF($H406=1,BF405,""))))))))</f>
        <v/>
      </c>
      <c r="BG406" t="str">
        <f ca="1">IF($E405="","",IF($F406="",BG405,IF(AND($M406=1,BG$9&gt;$B$9),"",IF(AND($M406=1,BG$9&lt;=$B$9),LOOKUP(BG$9,$A$12:$A$111,$B$12:$B$111),IF(AND($H406=-1,BH$9=$R405),"",IF($H406=-1,BH405,IF(AND($H406=1,BF$9=$R405),$J406,IF($H406=1,BG405,""))))))))</f>
        <v/>
      </c>
      <c r="BH406" t="str">
        <f ca="1">IF($E405="","",IF($F406="",BH405,IF(AND($M406=1,BH$9&gt;$B$9),"",IF(AND($M406=1,BH$9&lt;=$B$9),LOOKUP(BH$9,$A$12:$A$111,$B$12:$B$111),IF(AND($H406=-1,BI$9=$R405),"",IF($H406=-1,BI405,IF(AND($H406=1,BG$9=$R405),$J406,IF($H406=1,BH405,""))))))))</f>
        <v/>
      </c>
      <c r="BI406" t="str">
        <f ca="1">IF($E405="","",IF($F406="",BI405,IF(AND($M406=1,BI$9&gt;$B$9),"",IF(AND($M406=1,BI$9&lt;=$B$9),LOOKUP(BI$9,$A$12:$A$111,$B$12:$B$111),IF(AND($H406=-1,BJ$9=$R405),"",IF($H406=-1,BJ405,IF(AND($H406=1,BH$9=$R405),$J406,IF($H406=1,BI405,""))))))))</f>
        <v/>
      </c>
      <c r="BJ406">
        <f ca="1">IF($E405="","",IF($F406="",BJ405,IF(AND($M406=1,BJ$9&gt;$B$9),"",IF(AND($M406=1,BJ$9&lt;=$B$9),LOOKUP(BJ$9,$A$12:$A$111,$B$12:$B$111),IF(AND($H406=-1,BK$9=$R405),"",IF($H406=-1,BK405,IF(AND($H406=1,BI$9=$R405),$J406,IF($H406=1,BJ405,""))))))))</f>
        <v>0</v>
      </c>
      <c r="BK406">
        <f ca="1">IF($E405="","",IF($F406="",BK405,IF(AND($M406=1,BK$9&gt;$B$9),"",IF(AND($M406=1,BK$9&lt;=$B$9),LOOKUP(BK$9,$A$12:$A$111,$B$12:$B$111),IF(AND($H406=-1,BL$9=$R405),"",IF($H406=-1,BL405,IF(AND($H406=1,BJ$9=$R405),$J406,IF($H406=1,BK405,""))))))))</f>
        <v>0</v>
      </c>
      <c r="BL406">
        <f ca="1">IF($E405="","",IF($F406="",BL405,IF(AND($M406=1,BL$9&gt;$B$9),"",IF(AND($M406=1,BL$9&lt;=$B$9),LOOKUP(BL$9,$A$12:$A$111,$B$12:$B$111),IF(AND($H406=-1,BM$9=$R405),"",IF($H406=-1,BM405,IF(AND($H406=1,BK$9=$R405),$J406,IF($H406=1,BL405,""))))))))</f>
        <v>0</v>
      </c>
      <c r="BM406">
        <f ca="1">IF($E405="","",IF($F406="",BM405,IF(AND($M406=1,BM$9&gt;$B$9),"",IF(AND($M406=1,BM$9&lt;=$B$9),LOOKUP(BM$9,$A$12:$A$111,$B$12:$B$111),IF(AND($H406=-1,BN$9=$R405),"",IF($H406=-1,BN405,IF(AND($H406=1,BL$9=$R405),$J406,IF($H406=1,BM405,""))))))))</f>
        <v>0</v>
      </c>
      <c r="BN406">
        <f ca="1">IF($E405="","",IF($F406="",BN405,IF(AND($M406=1,BN$9&gt;$B$9),"",IF(AND($M406=1,BN$9&lt;=$B$9),LOOKUP(BN$9,$A$12:$A$111,$B$12:$B$111),IF(AND($H406=-1,BO$9=$R405),"",IF($H406=-1,BO405,IF(AND($H406=1,BM$9=$R405),$J406,IF($H406=1,BN405,""))))))))</f>
        <v>0</v>
      </c>
      <c r="BO406">
        <f ca="1">IF($E405="","",IF($F406="",BO405,IF(AND($M406=1,BO$9&gt;$B$9),"",IF(AND($M406=1,BO$9&lt;=$B$9),LOOKUP(BO$9,$A$12:$A$111,$B$12:$B$111),IF(AND($H406=-1,BP$9=$R405),"",IF($H406=-1,BP405,IF(AND($H406=1,BN$9=$R405),$J406,IF($H406=1,BO405,""))))))))</f>
        <v>0</v>
      </c>
      <c r="BP406">
        <f ca="1">IF($E405="","",IF($F406="",BP405,IF(AND($M406=1,BP$9&gt;$B$9),"",IF(AND($M406=1,BP$9&lt;=$B$9),LOOKUP(BP$9,$A$12:$A$111,$B$12:$B$111),IF(AND($H406=-1,BQ$9=$R405),"",IF($H406=-1,BQ405,IF(AND($H406=1,BO$9=$R405),$J406,IF($H406=1,BP405,""))))))))</f>
        <v>0</v>
      </c>
    </row>
    <row r="407" spans="4:68" x14ac:dyDescent="0.25">
      <c r="D407" s="4">
        <v>397</v>
      </c>
      <c r="E407" s="1">
        <f t="shared" ca="1" si="57"/>
        <v>22</v>
      </c>
      <c r="F407" t="str">
        <f ca="1">IF(E406="","",IF(AND(B$3="Last",G406="Zero"),F406,IF(B$3="Last",G406,IF(AND(B$3="2nd last",G405="Zero"),F406,IF(B$3="2nd last",G405,IF(AND(B$3="Opposite",G406="Zero"),F406,IF(AND(B$3="Opposite",G406="Red"),"Black",IF(AND(B$3="Opposite",G406="Black"),"Red",IF(AND(B$3="Opposite",G406="Odd"),"Even",IF(AND(B$3="Opposite",G406="Even"),"Odd",IF(AND(B$3="Opposite",G406="High"),"Low",IF(AND(B$3="Opposite",G406="Low"),"High",IF(COUNTIF(Refs!$E$5:$I$6,B$3)=1,RevLab!B$3,"")))))))))))))</f>
        <v>Black</v>
      </c>
      <c r="G407" t="str">
        <f ca="1">IF(E407="","",IF(B$2="Red/Black",LOOKUP(E407,Refs!D:D,Refs!F:F),IF(B$2="High/Low",LOOKUP(E407,Refs!D:D,Refs!H:H),IF(B$2="Odd/Even",LOOKUP(E407,Refs!D:D,Refs!J:J),""))))</f>
        <v>Black</v>
      </c>
      <c r="H407">
        <f t="shared" ca="1" si="58"/>
        <v>1</v>
      </c>
      <c r="I407">
        <f ca="1">IF(E406="","",IF(F407="","",IF(AND(R406&gt;1,P406+Q406&gt;=$B$4),$B$4,IF(R406=1,P406,P406+Q406))))</f>
        <v>29</v>
      </c>
      <c r="J407">
        <f t="shared" ca="1" si="59"/>
        <v>29</v>
      </c>
      <c r="K407">
        <f t="shared" ca="1" si="61"/>
        <v>-408</v>
      </c>
      <c r="L407">
        <f t="shared" ca="1" si="62"/>
        <v>86</v>
      </c>
      <c r="M407">
        <f t="shared" ca="1" si="60"/>
        <v>0</v>
      </c>
      <c r="P407">
        <f t="shared" ca="1" si="54"/>
        <v>8</v>
      </c>
      <c r="Q407">
        <f t="shared" ca="1" si="55"/>
        <v>29</v>
      </c>
      <c r="R407" s="2">
        <f t="shared" ca="1" si="56"/>
        <v>5</v>
      </c>
      <c r="S407" s="4">
        <f ca="1">IF(E406="","",IF($F407="",S406,IF($M407=1,LOOKUP(S$9,$A$12:$A$111,$B$12:$B$111),IF(AND($H407=-1,T$9=$R406),"",IF($H407=-1,T406,IF($H407=1,S406))))))</f>
        <v>8</v>
      </c>
      <c r="T407">
        <f ca="1">IF($E406="","",IF($F407="",T406,IF(AND($M407=1,T$9&gt;$B$9),"",IF(AND($M407=1,T$9&lt;=$B$9),LOOKUP(T$9,$A$12:$A$111,$B$12:$B$111),IF(AND($H407=-1,U$9=$R406),"",IF($H407=-1,U406,IF(AND($H407=1,S$9=$R406),$J407,IF($H407=1,T406,""))))))))</f>
        <v>10</v>
      </c>
      <c r="U407">
        <f ca="1">IF($E406="","",IF($F407="",U406,IF(AND($M407=1,U$9&gt;$B$9),"",IF(AND($M407=1,U$9&lt;=$B$9),LOOKUP(U$9,$A$12:$A$111,$B$12:$B$111),IF(AND($H407=-1,V$9=$R406),"",IF($H407=-1,V406,IF(AND($H407=1,T$9=$R406),$J407,IF($H407=1,U406,""))))))))</f>
        <v>14</v>
      </c>
      <c r="V407">
        <f ca="1">IF($E406="","",IF($F407="",V406,IF(AND($M407=1,V$9&gt;$B$9),"",IF(AND($M407=1,V$9&lt;=$B$9),LOOKUP(V$9,$A$12:$A$111,$B$12:$B$111),IF(AND($H407=-1,W$9=$R406),"",IF($H407=-1,W406,IF(AND($H407=1,U$9=$R406),$J407,IF($H407=1,V406,""))))))))</f>
        <v>21</v>
      </c>
      <c r="W407">
        <f ca="1">IF($E406="","",IF($F407="",W406,IF(AND($M407=1,W$9&gt;$B$9),"",IF(AND($M407=1,W$9&lt;=$B$9),LOOKUP(W$9,$A$12:$A$111,$B$12:$B$111),IF(AND($H407=-1,X$9=$R406),"",IF($H407=-1,X406,IF(AND($H407=1,V$9=$R406),$J407,IF($H407=1,W406,""))))))))</f>
        <v>29</v>
      </c>
      <c r="X407" t="str">
        <f ca="1">IF($E406="","",IF($F407="",X406,IF(AND($M407=1,X$9&gt;$B$9),"",IF(AND($M407=1,X$9&lt;=$B$9),LOOKUP(X$9,$A$12:$A$111,$B$12:$B$111),IF(AND($H407=-1,Y$9=$R406),"",IF($H407=-1,Y406,IF(AND($H407=1,W$9=$R406),$J407,IF($H407=1,X406,""))))))))</f>
        <v/>
      </c>
      <c r="Y407" t="str">
        <f ca="1">IF($E406="","",IF($F407="",Y406,IF(AND($M407=1,Y$9&gt;$B$9),"",IF(AND($M407=1,Y$9&lt;=$B$9),LOOKUP(Y$9,$A$12:$A$111,$B$12:$B$111),IF(AND($H407=-1,Z$9=$R406),"",IF($H407=-1,Z406,IF(AND($H407=1,X$9=$R406),$J407,IF($H407=1,Y406,""))))))))</f>
        <v/>
      </c>
      <c r="Z407" t="str">
        <f ca="1">IF($E406="","",IF($F407="",Z406,IF(AND($M407=1,Z$9&gt;$B$9),"",IF(AND($M407=1,Z$9&lt;=$B$9),LOOKUP(Z$9,$A$12:$A$111,$B$12:$B$111),IF(AND($H407=-1,AA$9=$R406),"",IF($H407=-1,AA406,IF(AND($H407=1,Y$9=$R406),$J407,IF($H407=1,Z406,""))))))))</f>
        <v/>
      </c>
      <c r="AA407" t="str">
        <f ca="1">IF($E406="","",IF($F407="",AA406,IF(AND($M407=1,AA$9&gt;$B$9),"",IF(AND($M407=1,AA$9&lt;=$B$9),LOOKUP(AA$9,$A$12:$A$111,$B$12:$B$111),IF(AND($H407=-1,AB$9=$R406),"",IF($H407=-1,AB406,IF(AND($H407=1,Z$9=$R406),$J407,IF($H407=1,AA406,""))))))))</f>
        <v/>
      </c>
      <c r="AB407" t="str">
        <f ca="1">IF($E406="","",IF($F407="",AB406,IF(AND($M407=1,AB$9&gt;$B$9),"",IF(AND($M407=1,AB$9&lt;=$B$9),LOOKUP(AB$9,$A$12:$A$111,$B$12:$B$111),IF(AND($H407=-1,AC$9=$R406),"",IF($H407=-1,AC406,IF(AND($H407=1,AA$9=$R406),$J407,IF($H407=1,AB406,""))))))))</f>
        <v/>
      </c>
      <c r="AC407" t="str">
        <f ca="1">IF($E406="","",IF($F407="",AC406,IF(AND($M407=1,AC$9&gt;$B$9),"",IF(AND($M407=1,AC$9&lt;=$B$9),LOOKUP(AC$9,$A$12:$A$111,$B$12:$B$111),IF(AND($H407=-1,AD$9=$R406),"",IF($H407=-1,AD406,IF(AND($H407=1,AB$9=$R406),$J407,IF($H407=1,AC406,""))))))))</f>
        <v/>
      </c>
      <c r="AD407" t="str">
        <f ca="1">IF($E406="","",IF($F407="",AD406,IF(AND($M407=1,AD$9&gt;$B$9),"",IF(AND($M407=1,AD$9&lt;=$B$9),LOOKUP(AD$9,$A$12:$A$111,$B$12:$B$111),IF(AND($H407=-1,AE$9=$R406),"",IF($H407=-1,AE406,IF(AND($H407=1,AC$9=$R406),$J407,IF($H407=1,AD406,""))))))))</f>
        <v/>
      </c>
      <c r="AE407" t="str">
        <f ca="1">IF($E406="","",IF($F407="",AE406,IF(AND($M407=1,AE$9&gt;$B$9),"",IF(AND($M407=1,AE$9&lt;=$B$9),LOOKUP(AE$9,$A$12:$A$111,$B$12:$B$111),IF(AND($H407=-1,AF$9=$R406),"",IF($H407=-1,AF406,IF(AND($H407=1,AD$9=$R406),$J407,IF($H407=1,AE406,""))))))))</f>
        <v/>
      </c>
      <c r="AF407" t="str">
        <f ca="1">IF($E406="","",IF($F407="",AF406,IF(AND($M407=1,AF$9&gt;$B$9),"",IF(AND($M407=1,AF$9&lt;=$B$9),LOOKUP(AF$9,$A$12:$A$111,$B$12:$B$111),IF(AND($H407=-1,AG$9=$R406),"",IF($H407=-1,AG406,IF(AND($H407=1,AE$9=$R406),$J407,IF($H407=1,AF406,""))))))))</f>
        <v/>
      </c>
      <c r="AG407" t="str">
        <f ca="1">IF($E406="","",IF($F407="",AG406,IF(AND($M407=1,AG$9&gt;$B$9),"",IF(AND($M407=1,AG$9&lt;=$B$9),LOOKUP(AG$9,$A$12:$A$111,$B$12:$B$111),IF(AND($H407=-1,AH$9=$R406),"",IF($H407=-1,AH406,IF(AND($H407=1,AF$9=$R406),$J407,IF($H407=1,AG406,""))))))))</f>
        <v/>
      </c>
      <c r="AH407" t="str">
        <f ca="1">IF($E406="","",IF($F407="",AH406,IF(AND($M407=1,AH$9&gt;$B$9),"",IF(AND($M407=1,AH$9&lt;=$B$9),LOOKUP(AH$9,$A$12:$A$111,$B$12:$B$111),IF(AND($H407=-1,AI$9=$R406),"",IF($H407=-1,AI406,IF(AND($H407=1,AG$9=$R406),$J407,IF($H407=1,AH406,""))))))))</f>
        <v/>
      </c>
      <c r="AI407" t="str">
        <f ca="1">IF($E406="","",IF($F407="",AI406,IF(AND($M407=1,AI$9&gt;$B$9),"",IF(AND($M407=1,AI$9&lt;=$B$9),LOOKUP(AI$9,$A$12:$A$111,$B$12:$B$111),IF(AND($H407=-1,AJ$9=$R406),"",IF($H407=-1,AJ406,IF(AND($H407=1,AH$9=$R406),$J407,IF($H407=1,AI406,""))))))))</f>
        <v/>
      </c>
      <c r="AJ407" t="str">
        <f ca="1">IF($E406="","",IF($F407="",AJ406,IF(AND($M407=1,AJ$9&gt;$B$9),"",IF(AND($M407=1,AJ$9&lt;=$B$9),LOOKUP(AJ$9,$A$12:$A$111,$B$12:$B$111),IF(AND($H407=-1,AK$9=$R406),"",IF($H407=-1,AK406,IF(AND($H407=1,AI$9=$R406),$J407,IF($H407=1,AJ406,""))))))))</f>
        <v/>
      </c>
      <c r="AK407" t="str">
        <f ca="1">IF($E406="","",IF($F407="",AK406,IF(AND($M407=1,AK$9&gt;$B$9),"",IF(AND($M407=1,AK$9&lt;=$B$9),LOOKUP(AK$9,$A$12:$A$111,$B$12:$B$111),IF(AND($H407=-1,AL$9=$R406),"",IF($H407=-1,AL406,IF(AND($H407=1,AJ$9=$R406),$J407,IF($H407=1,AK406,""))))))))</f>
        <v/>
      </c>
      <c r="AL407" t="str">
        <f ca="1">IF($E406="","",IF($F407="",AL406,IF(AND($M407=1,AL$9&gt;$B$9),"",IF(AND($M407=1,AL$9&lt;=$B$9),LOOKUP(AL$9,$A$12:$A$111,$B$12:$B$111),IF(AND($H407=-1,AM$9=$R406),"",IF($H407=-1,AM406,IF(AND($H407=1,AK$9=$R406),$J407,IF($H407=1,AL406,""))))))))</f>
        <v/>
      </c>
      <c r="AM407" t="str">
        <f ca="1">IF($E406="","",IF($F407="",AM406,IF(AND($M407=1,AM$9&gt;$B$9),"",IF(AND($M407=1,AM$9&lt;=$B$9),LOOKUP(AM$9,$A$12:$A$111,$B$12:$B$111),IF(AND($H407=-1,AN$9=$R406),"",IF($H407=-1,AN406,IF(AND($H407=1,AL$9=$R406),$J407,IF($H407=1,AM406,""))))))))</f>
        <v/>
      </c>
      <c r="AN407" t="str">
        <f ca="1">IF($E406="","",IF($F407="",AN406,IF(AND($M407=1,AN$9&gt;$B$9),"",IF(AND($M407=1,AN$9&lt;=$B$9),LOOKUP(AN$9,$A$12:$A$111,$B$12:$B$111),IF(AND($H407=-1,AO$9=$R406),"",IF($H407=-1,AO406,IF(AND($H407=1,AM$9=$R406),$J407,IF($H407=1,AN406,""))))))))</f>
        <v/>
      </c>
      <c r="AO407" t="str">
        <f ca="1">IF($E406="","",IF($F407="",AO406,IF(AND($M407=1,AO$9&gt;$B$9),"",IF(AND($M407=1,AO$9&lt;=$B$9),LOOKUP(AO$9,$A$12:$A$111,$B$12:$B$111),IF(AND($H407=-1,AP$9=$R406),"",IF($H407=-1,AP406,IF(AND($H407=1,AN$9=$R406),$J407,IF($H407=1,AO406,""))))))))</f>
        <v/>
      </c>
      <c r="AP407" t="str">
        <f ca="1">IF($E406="","",IF($F407="",AP406,IF(AND($M407=1,AP$9&gt;$B$9),"",IF(AND($M407=1,AP$9&lt;=$B$9),LOOKUP(AP$9,$A$12:$A$111,$B$12:$B$111),IF(AND($H407=-1,AQ$9=$R406),"",IF($H407=-1,AQ406,IF(AND($H407=1,AO$9=$R406),$J407,IF($H407=1,AP406,""))))))))</f>
        <v/>
      </c>
      <c r="AQ407" t="str">
        <f ca="1">IF($E406="","",IF($F407="",AQ406,IF(AND($M407=1,AQ$9&gt;$B$9),"",IF(AND($M407=1,AQ$9&lt;=$B$9),LOOKUP(AQ$9,$A$12:$A$111,$B$12:$B$111),IF(AND($H407=-1,AR$9=$R406),"",IF($H407=-1,AR406,IF(AND($H407=1,AP$9=$R406),$J407,IF($H407=1,AQ406,""))))))))</f>
        <v/>
      </c>
      <c r="AR407" t="str">
        <f ca="1">IF($E406="","",IF($F407="",AR406,IF(AND($M407=1,AR$9&gt;$B$9),"",IF(AND($M407=1,AR$9&lt;=$B$9),LOOKUP(AR$9,$A$12:$A$111,$B$12:$B$111),IF(AND($H407=-1,AS$9=$R406),"",IF($H407=-1,AS406,IF(AND($H407=1,AQ$9=$R406),$J407,IF($H407=1,AR406,""))))))))</f>
        <v/>
      </c>
      <c r="AS407" t="str">
        <f ca="1">IF($E406="","",IF($F407="",AS406,IF(AND($M407=1,AS$9&gt;$B$9),"",IF(AND($M407=1,AS$9&lt;=$B$9),LOOKUP(AS$9,$A$12:$A$111,$B$12:$B$111),IF(AND($H407=-1,AT$9=$R406),"",IF($H407=-1,AT406,IF(AND($H407=1,AR$9=$R406),$J407,IF($H407=1,AS406,""))))))))</f>
        <v/>
      </c>
      <c r="AT407" t="str">
        <f ca="1">IF($E406="","",IF($F407="",AT406,IF(AND($M407=1,AT$9&gt;$B$9),"",IF(AND($M407=1,AT$9&lt;=$B$9),LOOKUP(AT$9,$A$12:$A$111,$B$12:$B$111),IF(AND($H407=-1,AU$9=$R406),"",IF($H407=-1,AU406,IF(AND($H407=1,AS$9=$R406),$J407,IF($H407=1,AT406,""))))))))</f>
        <v/>
      </c>
      <c r="AU407" t="str">
        <f ca="1">IF($E406="","",IF($F407="",AU406,IF(AND($M407=1,AU$9&gt;$B$9),"",IF(AND($M407=1,AU$9&lt;=$B$9),LOOKUP(AU$9,$A$12:$A$111,$B$12:$B$111),IF(AND($H407=-1,AV$9=$R406),"",IF($H407=-1,AV406,IF(AND($H407=1,AT$9=$R406),$J407,IF($H407=1,AU406,""))))))))</f>
        <v/>
      </c>
      <c r="AV407" t="str">
        <f ca="1">IF($E406="","",IF($F407="",AV406,IF(AND($M407=1,AV$9&gt;$B$9),"",IF(AND($M407=1,AV$9&lt;=$B$9),LOOKUP(AV$9,$A$12:$A$111,$B$12:$B$111),IF(AND($H407=-1,AW$9=$R406),"",IF($H407=-1,AW406,IF(AND($H407=1,AU$9=$R406),$J407,IF($H407=1,AV406,""))))))))</f>
        <v/>
      </c>
      <c r="AW407" t="str">
        <f ca="1">IF($E406="","",IF($F407="",AW406,IF(AND($M407=1,AW$9&gt;$B$9),"",IF(AND($M407=1,AW$9&lt;=$B$9),LOOKUP(AW$9,$A$12:$A$111,$B$12:$B$111),IF(AND($H407=-1,AX$9=$R406),"",IF($H407=-1,AX406,IF(AND($H407=1,AV$9=$R406),$J407,IF($H407=1,AW406,""))))))))</f>
        <v/>
      </c>
      <c r="AX407" t="str">
        <f ca="1">IF($E406="","",IF($F407="",AX406,IF(AND($M407=1,AX$9&gt;$B$9),"",IF(AND($M407=1,AX$9&lt;=$B$9),LOOKUP(AX$9,$A$12:$A$111,$B$12:$B$111),IF(AND($H407=-1,AY$9=$R406),"",IF($H407=-1,AY406,IF(AND($H407=1,AW$9=$R406),$J407,IF($H407=1,AX406,""))))))))</f>
        <v/>
      </c>
      <c r="AY407" t="str">
        <f ca="1">IF($E406="","",IF($F407="",AY406,IF(AND($M407=1,AY$9&gt;$B$9),"",IF(AND($M407=1,AY$9&lt;=$B$9),LOOKUP(AY$9,$A$12:$A$111,$B$12:$B$111),IF(AND($H407=-1,AZ$9=$R406),"",IF($H407=-1,AZ406,IF(AND($H407=1,AX$9=$R406),$J407,IF($H407=1,AY406,""))))))))</f>
        <v/>
      </c>
      <c r="AZ407" t="str">
        <f ca="1">IF($E406="","",IF($F407="",AZ406,IF(AND($M407=1,AZ$9&gt;$B$9),"",IF(AND($M407=1,AZ$9&lt;=$B$9),LOOKUP(AZ$9,$A$12:$A$111,$B$12:$B$111),IF(AND($H407=-1,BA$9=$R406),"",IF($H407=-1,BA406,IF(AND($H407=1,AY$9=$R406),$J407,IF($H407=1,AZ406,""))))))))</f>
        <v/>
      </c>
      <c r="BA407" t="str">
        <f ca="1">IF($E406="","",IF($F407="",BA406,IF(AND($M407=1,BA$9&gt;$B$9),"",IF(AND($M407=1,BA$9&lt;=$B$9),LOOKUP(BA$9,$A$12:$A$111,$B$12:$B$111),IF(AND($H407=-1,BB$9=$R406),"",IF($H407=-1,BB406,IF(AND($H407=1,AZ$9=$R406),$J407,IF($H407=1,BA406,""))))))))</f>
        <v/>
      </c>
      <c r="BB407" t="str">
        <f ca="1">IF($E406="","",IF($F407="",BB406,IF(AND($M407=1,BB$9&gt;$B$9),"",IF(AND($M407=1,BB$9&lt;=$B$9),LOOKUP(BB$9,$A$12:$A$111,$B$12:$B$111),IF(AND($H407=-1,BC$9=$R406),"",IF($H407=-1,BC406,IF(AND($H407=1,BA$9=$R406),$J407,IF($H407=1,BB406,""))))))))</f>
        <v/>
      </c>
      <c r="BC407" t="str">
        <f ca="1">IF($E406="","",IF($F407="",BC406,IF(AND($M407=1,BC$9&gt;$B$9),"",IF(AND($M407=1,BC$9&lt;=$B$9),LOOKUP(BC$9,$A$12:$A$111,$B$12:$B$111),IF(AND($H407=-1,BD$9=$R406),"",IF($H407=-1,BD406,IF(AND($H407=1,BB$9=$R406),$J407,IF($H407=1,BC406,""))))))))</f>
        <v/>
      </c>
      <c r="BD407" t="str">
        <f ca="1">IF($E406="","",IF($F407="",BD406,IF(AND($M407=1,BD$9&gt;$B$9),"",IF(AND($M407=1,BD$9&lt;=$B$9),LOOKUP(BD$9,$A$12:$A$111,$B$12:$B$111),IF(AND($H407=-1,BE$9=$R406),"",IF($H407=-1,BE406,IF(AND($H407=1,BC$9=$R406),$J407,IF($H407=1,BD406,""))))))))</f>
        <v/>
      </c>
      <c r="BE407" t="str">
        <f ca="1">IF($E406="","",IF($F407="",BE406,IF(AND($M407=1,BE$9&gt;$B$9),"",IF(AND($M407=1,BE$9&lt;=$B$9),LOOKUP(BE$9,$A$12:$A$111,$B$12:$B$111),IF(AND($H407=-1,BF$9=$R406),"",IF($H407=-1,BF406,IF(AND($H407=1,BD$9=$R406),$J407,IF($H407=1,BE406,""))))))))</f>
        <v/>
      </c>
      <c r="BF407" t="str">
        <f ca="1">IF($E406="","",IF($F407="",BF406,IF(AND($M407=1,BF$9&gt;$B$9),"",IF(AND($M407=1,BF$9&lt;=$B$9),LOOKUP(BF$9,$A$12:$A$111,$B$12:$B$111),IF(AND($H407=-1,BG$9=$R406),"",IF($H407=-1,BG406,IF(AND($H407=1,BE$9=$R406),$J407,IF($H407=1,BF406,""))))))))</f>
        <v/>
      </c>
      <c r="BG407" t="str">
        <f ca="1">IF($E406="","",IF($F407="",BG406,IF(AND($M407=1,BG$9&gt;$B$9),"",IF(AND($M407=1,BG$9&lt;=$B$9),LOOKUP(BG$9,$A$12:$A$111,$B$12:$B$111),IF(AND($H407=-1,BH$9=$R406),"",IF($H407=-1,BH406,IF(AND($H407=1,BF$9=$R406),$J407,IF($H407=1,BG406,""))))))))</f>
        <v/>
      </c>
      <c r="BH407" t="str">
        <f ca="1">IF($E406="","",IF($F407="",BH406,IF(AND($M407=1,BH$9&gt;$B$9),"",IF(AND($M407=1,BH$9&lt;=$B$9),LOOKUP(BH$9,$A$12:$A$111,$B$12:$B$111),IF(AND($H407=-1,BI$9=$R406),"",IF($H407=-1,BI406,IF(AND($H407=1,BG$9=$R406),$J407,IF($H407=1,BH406,""))))))))</f>
        <v/>
      </c>
      <c r="BI407" t="str">
        <f ca="1">IF($E406="","",IF($F407="",BI406,IF(AND($M407=1,BI$9&gt;$B$9),"",IF(AND($M407=1,BI$9&lt;=$B$9),LOOKUP(BI$9,$A$12:$A$111,$B$12:$B$111),IF(AND($H407=-1,BJ$9=$R406),"",IF($H407=-1,BJ406,IF(AND($H407=1,BH$9=$R406),$J407,IF($H407=1,BI406,""))))))))</f>
        <v/>
      </c>
      <c r="BJ407">
        <f ca="1">IF($E406="","",IF($F407="",BJ406,IF(AND($M407=1,BJ$9&gt;$B$9),"",IF(AND($M407=1,BJ$9&lt;=$B$9),LOOKUP(BJ$9,$A$12:$A$111,$B$12:$B$111),IF(AND($H407=-1,BK$9=$R406),"",IF($H407=-1,BK406,IF(AND($H407=1,BI$9=$R406),$J407,IF($H407=1,BJ406,""))))))))</f>
        <v>0</v>
      </c>
      <c r="BK407">
        <f ca="1">IF($E406="","",IF($F407="",BK406,IF(AND($M407=1,BK$9&gt;$B$9),"",IF(AND($M407=1,BK$9&lt;=$B$9),LOOKUP(BK$9,$A$12:$A$111,$B$12:$B$111),IF(AND($H407=-1,BL$9=$R406),"",IF($H407=-1,BL406,IF(AND($H407=1,BJ$9=$R406),$J407,IF($H407=1,BK406,""))))))))</f>
        <v>0</v>
      </c>
      <c r="BL407">
        <f ca="1">IF($E406="","",IF($F407="",BL406,IF(AND($M407=1,BL$9&gt;$B$9),"",IF(AND($M407=1,BL$9&lt;=$B$9),LOOKUP(BL$9,$A$12:$A$111,$B$12:$B$111),IF(AND($H407=-1,BM$9=$R406),"",IF($H407=-1,BM406,IF(AND($H407=1,BK$9=$R406),$J407,IF($H407=1,BL406,""))))))))</f>
        <v>0</v>
      </c>
      <c r="BM407">
        <f ca="1">IF($E406="","",IF($F407="",BM406,IF(AND($M407=1,BM$9&gt;$B$9),"",IF(AND($M407=1,BM$9&lt;=$B$9),LOOKUP(BM$9,$A$12:$A$111,$B$12:$B$111),IF(AND($H407=-1,BN$9=$R406),"",IF($H407=-1,BN406,IF(AND($H407=1,BL$9=$R406),$J407,IF($H407=1,BM406,""))))))))</f>
        <v>0</v>
      </c>
      <c r="BN407">
        <f ca="1">IF($E406="","",IF($F407="",BN406,IF(AND($M407=1,BN$9&gt;$B$9),"",IF(AND($M407=1,BN$9&lt;=$B$9),LOOKUP(BN$9,$A$12:$A$111,$B$12:$B$111),IF(AND($H407=-1,BO$9=$R406),"",IF($H407=-1,BO406,IF(AND($H407=1,BM$9=$R406),$J407,IF($H407=1,BN406,""))))))))</f>
        <v>0</v>
      </c>
      <c r="BO407">
        <f ca="1">IF($E406="","",IF($F407="",BO406,IF(AND($M407=1,BO$9&gt;$B$9),"",IF(AND($M407=1,BO$9&lt;=$B$9),LOOKUP(BO$9,$A$12:$A$111,$B$12:$B$111),IF(AND($H407=-1,BP$9=$R406),"",IF($H407=-1,BP406,IF(AND($H407=1,BN$9=$R406),$J407,IF($H407=1,BO406,""))))))))</f>
        <v>0</v>
      </c>
      <c r="BP407">
        <f ca="1">IF($E406="","",IF($F407="",BP406,IF(AND($M407=1,BP$9&gt;$B$9),"",IF(AND($M407=1,BP$9&lt;=$B$9),LOOKUP(BP$9,$A$12:$A$111,$B$12:$B$111),IF(AND($H407=-1,BQ$9=$R406),"",IF($H407=-1,BQ406,IF(AND($H407=1,BO$9=$R406),$J407,IF($H407=1,BP406,""))))))))</f>
        <v>0</v>
      </c>
    </row>
    <row r="408" spans="4:68" x14ac:dyDescent="0.25">
      <c r="D408" s="4">
        <v>398</v>
      </c>
      <c r="E408" s="1">
        <f t="shared" ca="1" si="57"/>
        <v>22</v>
      </c>
      <c r="F408" t="str">
        <f ca="1">IF(E407="","",IF(AND(B$3="Last",G407="Zero"),F407,IF(B$3="Last",G407,IF(AND(B$3="2nd last",G406="Zero"),F407,IF(B$3="2nd last",G406,IF(AND(B$3="Opposite",G407="Zero"),F407,IF(AND(B$3="Opposite",G407="Red"),"Black",IF(AND(B$3="Opposite",G407="Black"),"Red",IF(AND(B$3="Opposite",G407="Odd"),"Even",IF(AND(B$3="Opposite",G407="Even"),"Odd",IF(AND(B$3="Opposite",G407="High"),"Low",IF(AND(B$3="Opposite",G407="Low"),"High",IF(COUNTIF(Refs!$E$5:$I$6,B$3)=1,RevLab!B$3,"")))))))))))))</f>
        <v>Black</v>
      </c>
      <c r="G408" t="str">
        <f ca="1">IF(E408="","",IF(B$2="Red/Black",LOOKUP(E408,Refs!D:D,Refs!F:F),IF(B$2="High/Low",LOOKUP(E408,Refs!D:D,Refs!H:H),IF(B$2="Odd/Even",LOOKUP(E408,Refs!D:D,Refs!J:J),""))))</f>
        <v>Black</v>
      </c>
      <c r="H408">
        <f t="shared" ca="1" si="58"/>
        <v>1</v>
      </c>
      <c r="I408">
        <f ca="1">IF(E407="","",IF(F408="","",IF(AND(R407&gt;1,P407+Q407&gt;=$B$4),$B$4,IF(R407=1,P407,P407+Q407))))</f>
        <v>37</v>
      </c>
      <c r="J408">
        <f t="shared" ca="1" si="59"/>
        <v>37</v>
      </c>
      <c r="K408">
        <f t="shared" ca="1" si="61"/>
        <v>-371</v>
      </c>
      <c r="L408">
        <f t="shared" ca="1" si="62"/>
        <v>86</v>
      </c>
      <c r="M408">
        <f t="shared" ca="1" si="60"/>
        <v>0</v>
      </c>
      <c r="P408">
        <f t="shared" ca="1" si="54"/>
        <v>8</v>
      </c>
      <c r="Q408">
        <f t="shared" ca="1" si="55"/>
        <v>37</v>
      </c>
      <c r="R408" s="2">
        <f t="shared" ca="1" si="56"/>
        <v>6</v>
      </c>
      <c r="S408" s="4">
        <f ca="1">IF(E407="","",IF($F408="",S407,IF($M408=1,LOOKUP(S$9,$A$12:$A$111,$B$12:$B$111),IF(AND($H408=-1,T$9=$R407),"",IF($H408=-1,T407,IF($H408=1,S407))))))</f>
        <v>8</v>
      </c>
      <c r="T408">
        <f ca="1">IF($E407="","",IF($F408="",T407,IF(AND($M408=1,T$9&gt;$B$9),"",IF(AND($M408=1,T$9&lt;=$B$9),LOOKUP(T$9,$A$12:$A$111,$B$12:$B$111),IF(AND($H408=-1,U$9=$R407),"",IF($H408=-1,U407,IF(AND($H408=1,S$9=$R407),$J408,IF($H408=1,T407,""))))))))</f>
        <v>10</v>
      </c>
      <c r="U408">
        <f ca="1">IF($E407="","",IF($F408="",U407,IF(AND($M408=1,U$9&gt;$B$9),"",IF(AND($M408=1,U$9&lt;=$B$9),LOOKUP(U$9,$A$12:$A$111,$B$12:$B$111),IF(AND($H408=-1,V$9=$R407),"",IF($H408=-1,V407,IF(AND($H408=1,T$9=$R407),$J408,IF($H408=1,U407,""))))))))</f>
        <v>14</v>
      </c>
      <c r="V408">
        <f ca="1">IF($E407="","",IF($F408="",V407,IF(AND($M408=1,V$9&gt;$B$9),"",IF(AND($M408=1,V$9&lt;=$B$9),LOOKUP(V$9,$A$12:$A$111,$B$12:$B$111),IF(AND($H408=-1,W$9=$R407),"",IF($H408=-1,W407,IF(AND($H408=1,U$9=$R407),$J408,IF($H408=1,V407,""))))))))</f>
        <v>21</v>
      </c>
      <c r="W408">
        <f ca="1">IF($E407="","",IF($F408="",W407,IF(AND($M408=1,W$9&gt;$B$9),"",IF(AND($M408=1,W$9&lt;=$B$9),LOOKUP(W$9,$A$12:$A$111,$B$12:$B$111),IF(AND($H408=-1,X$9=$R407),"",IF($H408=-1,X407,IF(AND($H408=1,V$9=$R407),$J408,IF($H408=1,W407,""))))))))</f>
        <v>29</v>
      </c>
      <c r="X408">
        <f ca="1">IF($E407="","",IF($F408="",X407,IF(AND($M408=1,X$9&gt;$B$9),"",IF(AND($M408=1,X$9&lt;=$B$9),LOOKUP(X$9,$A$12:$A$111,$B$12:$B$111),IF(AND($H408=-1,Y$9=$R407),"",IF($H408=-1,Y407,IF(AND($H408=1,W$9=$R407),$J408,IF($H408=1,X407,""))))))))</f>
        <v>37</v>
      </c>
      <c r="Y408" t="str">
        <f ca="1">IF($E407="","",IF($F408="",Y407,IF(AND($M408=1,Y$9&gt;$B$9),"",IF(AND($M408=1,Y$9&lt;=$B$9),LOOKUP(Y$9,$A$12:$A$111,$B$12:$B$111),IF(AND($H408=-1,Z$9=$R407),"",IF($H408=-1,Z407,IF(AND($H408=1,X$9=$R407),$J408,IF($H408=1,Y407,""))))))))</f>
        <v/>
      </c>
      <c r="Z408" t="str">
        <f ca="1">IF($E407="","",IF($F408="",Z407,IF(AND($M408=1,Z$9&gt;$B$9),"",IF(AND($M408=1,Z$9&lt;=$B$9),LOOKUP(Z$9,$A$12:$A$111,$B$12:$B$111),IF(AND($H408=-1,AA$9=$R407),"",IF($H408=-1,AA407,IF(AND($H408=1,Y$9=$R407),$J408,IF($H408=1,Z407,""))))))))</f>
        <v/>
      </c>
      <c r="AA408" t="str">
        <f ca="1">IF($E407="","",IF($F408="",AA407,IF(AND($M408=1,AA$9&gt;$B$9),"",IF(AND($M408=1,AA$9&lt;=$B$9),LOOKUP(AA$9,$A$12:$A$111,$B$12:$B$111),IF(AND($H408=-1,AB$9=$R407),"",IF($H408=-1,AB407,IF(AND($H408=1,Z$9=$R407),$J408,IF($H408=1,AA407,""))))))))</f>
        <v/>
      </c>
      <c r="AB408" t="str">
        <f ca="1">IF($E407="","",IF($F408="",AB407,IF(AND($M408=1,AB$9&gt;$B$9),"",IF(AND($M408=1,AB$9&lt;=$B$9),LOOKUP(AB$9,$A$12:$A$111,$B$12:$B$111),IF(AND($H408=-1,AC$9=$R407),"",IF($H408=-1,AC407,IF(AND($H408=1,AA$9=$R407),$J408,IF($H408=1,AB407,""))))))))</f>
        <v/>
      </c>
      <c r="AC408" t="str">
        <f ca="1">IF($E407="","",IF($F408="",AC407,IF(AND($M408=1,AC$9&gt;$B$9),"",IF(AND($M408=1,AC$9&lt;=$B$9),LOOKUP(AC$9,$A$12:$A$111,$B$12:$B$111),IF(AND($H408=-1,AD$9=$R407),"",IF($H408=-1,AD407,IF(AND($H408=1,AB$9=$R407),$J408,IF($H408=1,AC407,""))))))))</f>
        <v/>
      </c>
      <c r="AD408" t="str">
        <f ca="1">IF($E407="","",IF($F408="",AD407,IF(AND($M408=1,AD$9&gt;$B$9),"",IF(AND($M408=1,AD$9&lt;=$B$9),LOOKUP(AD$9,$A$12:$A$111,$B$12:$B$111),IF(AND($H408=-1,AE$9=$R407),"",IF($H408=-1,AE407,IF(AND($H408=1,AC$9=$R407),$J408,IF($H408=1,AD407,""))))))))</f>
        <v/>
      </c>
      <c r="AE408" t="str">
        <f ca="1">IF($E407="","",IF($F408="",AE407,IF(AND($M408=1,AE$9&gt;$B$9),"",IF(AND($M408=1,AE$9&lt;=$B$9),LOOKUP(AE$9,$A$12:$A$111,$B$12:$B$111),IF(AND($H408=-1,AF$9=$R407),"",IF($H408=-1,AF407,IF(AND($H408=1,AD$9=$R407),$J408,IF($H408=1,AE407,""))))))))</f>
        <v/>
      </c>
      <c r="AF408" t="str">
        <f ca="1">IF($E407="","",IF($F408="",AF407,IF(AND($M408=1,AF$9&gt;$B$9),"",IF(AND($M408=1,AF$9&lt;=$B$9),LOOKUP(AF$9,$A$12:$A$111,$B$12:$B$111),IF(AND($H408=-1,AG$9=$R407),"",IF($H408=-1,AG407,IF(AND($H408=1,AE$9=$R407),$J408,IF($H408=1,AF407,""))))))))</f>
        <v/>
      </c>
      <c r="AG408" t="str">
        <f ca="1">IF($E407="","",IF($F408="",AG407,IF(AND($M408=1,AG$9&gt;$B$9),"",IF(AND($M408=1,AG$9&lt;=$B$9),LOOKUP(AG$9,$A$12:$A$111,$B$12:$B$111),IF(AND($H408=-1,AH$9=$R407),"",IF($H408=-1,AH407,IF(AND($H408=1,AF$9=$R407),$J408,IF($H408=1,AG407,""))))))))</f>
        <v/>
      </c>
      <c r="AH408" t="str">
        <f ca="1">IF($E407="","",IF($F408="",AH407,IF(AND($M408=1,AH$9&gt;$B$9),"",IF(AND($M408=1,AH$9&lt;=$B$9),LOOKUP(AH$9,$A$12:$A$111,$B$12:$B$111),IF(AND($H408=-1,AI$9=$R407),"",IF($H408=-1,AI407,IF(AND($H408=1,AG$9=$R407),$J408,IF($H408=1,AH407,""))))))))</f>
        <v/>
      </c>
      <c r="AI408" t="str">
        <f ca="1">IF($E407="","",IF($F408="",AI407,IF(AND($M408=1,AI$9&gt;$B$9),"",IF(AND($M408=1,AI$9&lt;=$B$9),LOOKUP(AI$9,$A$12:$A$111,$B$12:$B$111),IF(AND($H408=-1,AJ$9=$R407),"",IF($H408=-1,AJ407,IF(AND($H408=1,AH$9=$R407),$J408,IF($H408=1,AI407,""))))))))</f>
        <v/>
      </c>
      <c r="AJ408" t="str">
        <f ca="1">IF($E407="","",IF($F408="",AJ407,IF(AND($M408=1,AJ$9&gt;$B$9),"",IF(AND($M408=1,AJ$9&lt;=$B$9),LOOKUP(AJ$9,$A$12:$A$111,$B$12:$B$111),IF(AND($H408=-1,AK$9=$R407),"",IF($H408=-1,AK407,IF(AND($H408=1,AI$9=$R407),$J408,IF($H408=1,AJ407,""))))))))</f>
        <v/>
      </c>
      <c r="AK408" t="str">
        <f ca="1">IF($E407="","",IF($F408="",AK407,IF(AND($M408=1,AK$9&gt;$B$9),"",IF(AND($M408=1,AK$9&lt;=$B$9),LOOKUP(AK$9,$A$12:$A$111,$B$12:$B$111),IF(AND($H408=-1,AL$9=$R407),"",IF($H408=-1,AL407,IF(AND($H408=1,AJ$9=$R407),$J408,IF($H408=1,AK407,""))))))))</f>
        <v/>
      </c>
      <c r="AL408" t="str">
        <f ca="1">IF($E407="","",IF($F408="",AL407,IF(AND($M408=1,AL$9&gt;$B$9),"",IF(AND($M408=1,AL$9&lt;=$B$9),LOOKUP(AL$9,$A$12:$A$111,$B$12:$B$111),IF(AND($H408=-1,AM$9=$R407),"",IF($H408=-1,AM407,IF(AND($H408=1,AK$9=$R407),$J408,IF($H408=1,AL407,""))))))))</f>
        <v/>
      </c>
      <c r="AM408" t="str">
        <f ca="1">IF($E407="","",IF($F408="",AM407,IF(AND($M408=1,AM$9&gt;$B$9),"",IF(AND($M408=1,AM$9&lt;=$B$9),LOOKUP(AM$9,$A$12:$A$111,$B$12:$B$111),IF(AND($H408=-1,AN$9=$R407),"",IF($H408=-1,AN407,IF(AND($H408=1,AL$9=$R407),$J408,IF($H408=1,AM407,""))))))))</f>
        <v/>
      </c>
      <c r="AN408" t="str">
        <f ca="1">IF($E407="","",IF($F408="",AN407,IF(AND($M408=1,AN$9&gt;$B$9),"",IF(AND($M408=1,AN$9&lt;=$B$9),LOOKUP(AN$9,$A$12:$A$111,$B$12:$B$111),IF(AND($H408=-1,AO$9=$R407),"",IF($H408=-1,AO407,IF(AND($H408=1,AM$9=$R407),$J408,IF($H408=1,AN407,""))))))))</f>
        <v/>
      </c>
      <c r="AO408" t="str">
        <f ca="1">IF($E407="","",IF($F408="",AO407,IF(AND($M408=1,AO$9&gt;$B$9),"",IF(AND($M408=1,AO$9&lt;=$B$9),LOOKUP(AO$9,$A$12:$A$111,$B$12:$B$111),IF(AND($H408=-1,AP$9=$R407),"",IF($H408=-1,AP407,IF(AND($H408=1,AN$9=$R407),$J408,IF($H408=1,AO407,""))))))))</f>
        <v/>
      </c>
      <c r="AP408" t="str">
        <f ca="1">IF($E407="","",IF($F408="",AP407,IF(AND($M408=1,AP$9&gt;$B$9),"",IF(AND($M408=1,AP$9&lt;=$B$9),LOOKUP(AP$9,$A$12:$A$111,$B$12:$B$111),IF(AND($H408=-1,AQ$9=$R407),"",IF($H408=-1,AQ407,IF(AND($H408=1,AO$9=$R407),$J408,IF($H408=1,AP407,""))))))))</f>
        <v/>
      </c>
      <c r="AQ408" t="str">
        <f ca="1">IF($E407="","",IF($F408="",AQ407,IF(AND($M408=1,AQ$9&gt;$B$9),"",IF(AND($M408=1,AQ$9&lt;=$B$9),LOOKUP(AQ$9,$A$12:$A$111,$B$12:$B$111),IF(AND($H408=-1,AR$9=$R407),"",IF($H408=-1,AR407,IF(AND($H408=1,AP$9=$R407),$J408,IF($H408=1,AQ407,""))))))))</f>
        <v/>
      </c>
      <c r="AR408" t="str">
        <f ca="1">IF($E407="","",IF($F408="",AR407,IF(AND($M408=1,AR$9&gt;$B$9),"",IF(AND($M408=1,AR$9&lt;=$B$9),LOOKUP(AR$9,$A$12:$A$111,$B$12:$B$111),IF(AND($H408=-1,AS$9=$R407),"",IF($H408=-1,AS407,IF(AND($H408=1,AQ$9=$R407),$J408,IF($H408=1,AR407,""))))))))</f>
        <v/>
      </c>
      <c r="AS408" t="str">
        <f ca="1">IF($E407="","",IF($F408="",AS407,IF(AND($M408=1,AS$9&gt;$B$9),"",IF(AND($M408=1,AS$9&lt;=$B$9),LOOKUP(AS$9,$A$12:$A$111,$B$12:$B$111),IF(AND($H408=-1,AT$9=$R407),"",IF($H408=-1,AT407,IF(AND($H408=1,AR$9=$R407),$J408,IF($H408=1,AS407,""))))))))</f>
        <v/>
      </c>
      <c r="AT408" t="str">
        <f ca="1">IF($E407="","",IF($F408="",AT407,IF(AND($M408=1,AT$9&gt;$B$9),"",IF(AND($M408=1,AT$9&lt;=$B$9),LOOKUP(AT$9,$A$12:$A$111,$B$12:$B$111),IF(AND($H408=-1,AU$9=$R407),"",IF($H408=-1,AU407,IF(AND($H408=1,AS$9=$R407),$J408,IF($H408=1,AT407,""))))))))</f>
        <v/>
      </c>
      <c r="AU408" t="str">
        <f ca="1">IF($E407="","",IF($F408="",AU407,IF(AND($M408=1,AU$9&gt;$B$9),"",IF(AND($M408=1,AU$9&lt;=$B$9),LOOKUP(AU$9,$A$12:$A$111,$B$12:$B$111),IF(AND($H408=-1,AV$9=$R407),"",IF($H408=-1,AV407,IF(AND($H408=1,AT$9=$R407),$J408,IF($H408=1,AU407,""))))))))</f>
        <v/>
      </c>
      <c r="AV408" t="str">
        <f ca="1">IF($E407="","",IF($F408="",AV407,IF(AND($M408=1,AV$9&gt;$B$9),"",IF(AND($M408=1,AV$9&lt;=$B$9),LOOKUP(AV$9,$A$12:$A$111,$B$12:$B$111),IF(AND($H408=-1,AW$9=$R407),"",IF($H408=-1,AW407,IF(AND($H408=1,AU$9=$R407),$J408,IF($H408=1,AV407,""))))))))</f>
        <v/>
      </c>
      <c r="AW408" t="str">
        <f ca="1">IF($E407="","",IF($F408="",AW407,IF(AND($M408=1,AW$9&gt;$B$9),"",IF(AND($M408=1,AW$9&lt;=$B$9),LOOKUP(AW$9,$A$12:$A$111,$B$12:$B$111),IF(AND($H408=-1,AX$9=$R407),"",IF($H408=-1,AX407,IF(AND($H408=1,AV$9=$R407),$J408,IF($H408=1,AW407,""))))))))</f>
        <v/>
      </c>
      <c r="AX408" t="str">
        <f ca="1">IF($E407="","",IF($F408="",AX407,IF(AND($M408=1,AX$9&gt;$B$9),"",IF(AND($M408=1,AX$9&lt;=$B$9),LOOKUP(AX$9,$A$12:$A$111,$B$12:$B$111),IF(AND($H408=-1,AY$9=$R407),"",IF($H408=-1,AY407,IF(AND($H408=1,AW$9=$R407),$J408,IF($H408=1,AX407,""))))))))</f>
        <v/>
      </c>
      <c r="AY408" t="str">
        <f ca="1">IF($E407="","",IF($F408="",AY407,IF(AND($M408=1,AY$9&gt;$B$9),"",IF(AND($M408=1,AY$9&lt;=$B$9),LOOKUP(AY$9,$A$12:$A$111,$B$12:$B$111),IF(AND($H408=-1,AZ$9=$R407),"",IF($H408=-1,AZ407,IF(AND($H408=1,AX$9=$R407),$J408,IF($H408=1,AY407,""))))))))</f>
        <v/>
      </c>
      <c r="AZ408" t="str">
        <f ca="1">IF($E407="","",IF($F408="",AZ407,IF(AND($M408=1,AZ$9&gt;$B$9),"",IF(AND($M408=1,AZ$9&lt;=$B$9),LOOKUP(AZ$9,$A$12:$A$111,$B$12:$B$111),IF(AND($H408=-1,BA$9=$R407),"",IF($H408=-1,BA407,IF(AND($H408=1,AY$9=$R407),$J408,IF($H408=1,AZ407,""))))))))</f>
        <v/>
      </c>
      <c r="BA408" t="str">
        <f ca="1">IF($E407="","",IF($F408="",BA407,IF(AND($M408=1,BA$9&gt;$B$9),"",IF(AND($M408=1,BA$9&lt;=$B$9),LOOKUP(BA$9,$A$12:$A$111,$B$12:$B$111),IF(AND($H408=-1,BB$9=$R407),"",IF($H408=-1,BB407,IF(AND($H408=1,AZ$9=$R407),$J408,IF($H408=1,BA407,""))))))))</f>
        <v/>
      </c>
      <c r="BB408" t="str">
        <f ca="1">IF($E407="","",IF($F408="",BB407,IF(AND($M408=1,BB$9&gt;$B$9),"",IF(AND($M408=1,BB$9&lt;=$B$9),LOOKUP(BB$9,$A$12:$A$111,$B$12:$B$111),IF(AND($H408=-1,BC$9=$R407),"",IF($H408=-1,BC407,IF(AND($H408=1,BA$9=$R407),$J408,IF($H408=1,BB407,""))))))))</f>
        <v/>
      </c>
      <c r="BC408" t="str">
        <f ca="1">IF($E407="","",IF($F408="",BC407,IF(AND($M408=1,BC$9&gt;$B$9),"",IF(AND($M408=1,BC$9&lt;=$B$9),LOOKUP(BC$9,$A$12:$A$111,$B$12:$B$111),IF(AND($H408=-1,BD$9=$R407),"",IF($H408=-1,BD407,IF(AND($H408=1,BB$9=$R407),$J408,IF($H408=1,BC407,""))))))))</f>
        <v/>
      </c>
      <c r="BD408" t="str">
        <f ca="1">IF($E407="","",IF($F408="",BD407,IF(AND($M408=1,BD$9&gt;$B$9),"",IF(AND($M408=1,BD$9&lt;=$B$9),LOOKUP(BD$9,$A$12:$A$111,$B$12:$B$111),IF(AND($H408=-1,BE$9=$R407),"",IF($H408=-1,BE407,IF(AND($H408=1,BC$9=$R407),$J408,IF($H408=1,BD407,""))))))))</f>
        <v/>
      </c>
      <c r="BE408" t="str">
        <f ca="1">IF($E407="","",IF($F408="",BE407,IF(AND($M408=1,BE$9&gt;$B$9),"",IF(AND($M408=1,BE$9&lt;=$B$9),LOOKUP(BE$9,$A$12:$A$111,$B$12:$B$111),IF(AND($H408=-1,BF$9=$R407),"",IF($H408=-1,BF407,IF(AND($H408=1,BD$9=$R407),$J408,IF($H408=1,BE407,""))))))))</f>
        <v/>
      </c>
      <c r="BF408" t="str">
        <f ca="1">IF($E407="","",IF($F408="",BF407,IF(AND($M408=1,BF$9&gt;$B$9),"",IF(AND($M408=1,BF$9&lt;=$B$9),LOOKUP(BF$9,$A$12:$A$111,$B$12:$B$111),IF(AND($H408=-1,BG$9=$R407),"",IF($H408=-1,BG407,IF(AND($H408=1,BE$9=$R407),$J408,IF($H408=1,BF407,""))))))))</f>
        <v/>
      </c>
      <c r="BG408" t="str">
        <f ca="1">IF($E407="","",IF($F408="",BG407,IF(AND($M408=1,BG$9&gt;$B$9),"",IF(AND($M408=1,BG$9&lt;=$B$9),LOOKUP(BG$9,$A$12:$A$111,$B$12:$B$111),IF(AND($H408=-1,BH$9=$R407),"",IF($H408=-1,BH407,IF(AND($H408=1,BF$9=$R407),$J408,IF($H408=1,BG407,""))))))))</f>
        <v/>
      </c>
      <c r="BH408" t="str">
        <f ca="1">IF($E407="","",IF($F408="",BH407,IF(AND($M408=1,BH$9&gt;$B$9),"",IF(AND($M408=1,BH$9&lt;=$B$9),LOOKUP(BH$9,$A$12:$A$111,$B$12:$B$111),IF(AND($H408=-1,BI$9=$R407),"",IF($H408=-1,BI407,IF(AND($H408=1,BG$9=$R407),$J408,IF($H408=1,BH407,""))))))))</f>
        <v/>
      </c>
      <c r="BI408" t="str">
        <f ca="1">IF($E407="","",IF($F408="",BI407,IF(AND($M408=1,BI$9&gt;$B$9),"",IF(AND($M408=1,BI$9&lt;=$B$9),LOOKUP(BI$9,$A$12:$A$111,$B$12:$B$111),IF(AND($H408=-1,BJ$9=$R407),"",IF($H408=-1,BJ407,IF(AND($H408=1,BH$9=$R407),$J408,IF($H408=1,BI407,""))))))))</f>
        <v/>
      </c>
      <c r="BJ408">
        <f ca="1">IF($E407="","",IF($F408="",BJ407,IF(AND($M408=1,BJ$9&gt;$B$9),"",IF(AND($M408=1,BJ$9&lt;=$B$9),LOOKUP(BJ$9,$A$12:$A$111,$B$12:$B$111),IF(AND($H408=-1,BK$9=$R407),"",IF($H408=-1,BK407,IF(AND($H408=1,BI$9=$R407),$J408,IF($H408=1,BJ407,""))))))))</f>
        <v>0</v>
      </c>
      <c r="BK408">
        <f ca="1">IF($E407="","",IF($F408="",BK407,IF(AND($M408=1,BK$9&gt;$B$9),"",IF(AND($M408=1,BK$9&lt;=$B$9),LOOKUP(BK$9,$A$12:$A$111,$B$12:$B$111),IF(AND($H408=-1,BL$9=$R407),"",IF($H408=-1,BL407,IF(AND($H408=1,BJ$9=$R407),$J408,IF($H408=1,BK407,""))))))))</f>
        <v>0</v>
      </c>
      <c r="BL408">
        <f ca="1">IF($E407="","",IF($F408="",BL407,IF(AND($M408=1,BL$9&gt;$B$9),"",IF(AND($M408=1,BL$9&lt;=$B$9),LOOKUP(BL$9,$A$12:$A$111,$B$12:$B$111),IF(AND($H408=-1,BM$9=$R407),"",IF($H408=-1,BM407,IF(AND($H408=1,BK$9=$R407),$J408,IF($H408=1,BL407,""))))))))</f>
        <v>0</v>
      </c>
      <c r="BM408">
        <f ca="1">IF($E407="","",IF($F408="",BM407,IF(AND($M408=1,BM$9&gt;$B$9),"",IF(AND($M408=1,BM$9&lt;=$B$9),LOOKUP(BM$9,$A$12:$A$111,$B$12:$B$111),IF(AND($H408=-1,BN$9=$R407),"",IF($H408=-1,BN407,IF(AND($H408=1,BL$9=$R407),$J408,IF($H408=1,BM407,""))))))))</f>
        <v>0</v>
      </c>
      <c r="BN408">
        <f ca="1">IF($E407="","",IF($F408="",BN407,IF(AND($M408=1,BN$9&gt;$B$9),"",IF(AND($M408=1,BN$9&lt;=$B$9),LOOKUP(BN$9,$A$12:$A$111,$B$12:$B$111),IF(AND($H408=-1,BO$9=$R407),"",IF($H408=-1,BO407,IF(AND($H408=1,BM$9=$R407),$J408,IF($H408=1,BN407,""))))))))</f>
        <v>0</v>
      </c>
      <c r="BO408">
        <f ca="1">IF($E407="","",IF($F408="",BO407,IF(AND($M408=1,BO$9&gt;$B$9),"",IF(AND($M408=1,BO$9&lt;=$B$9),LOOKUP(BO$9,$A$12:$A$111,$B$12:$B$111),IF(AND($H408=-1,BP$9=$R407),"",IF($H408=-1,BP407,IF(AND($H408=1,BN$9=$R407),$J408,IF($H408=1,BO407,""))))))))</f>
        <v>0</v>
      </c>
      <c r="BP408">
        <f ca="1">IF($E407="","",IF($F408="",BP407,IF(AND($M408=1,BP$9&gt;$B$9),"",IF(AND($M408=1,BP$9&lt;=$B$9),LOOKUP(BP$9,$A$12:$A$111,$B$12:$B$111),IF(AND($H408=-1,BQ$9=$R407),"",IF($H408=-1,BQ407,IF(AND($H408=1,BO$9=$R407),$J408,IF($H408=1,BP407,""))))))))</f>
        <v>0</v>
      </c>
    </row>
    <row r="409" spans="4:68" x14ac:dyDescent="0.25">
      <c r="D409" s="4">
        <v>399</v>
      </c>
      <c r="E409" s="1">
        <f t="shared" ca="1" si="57"/>
        <v>10</v>
      </c>
      <c r="F409" t="str">
        <f ca="1">IF(E408="","",IF(AND(B$3="Last",G408="Zero"),F408,IF(B$3="Last",G408,IF(AND(B$3="2nd last",G407="Zero"),F408,IF(B$3="2nd last",G407,IF(AND(B$3="Opposite",G408="Zero"),F408,IF(AND(B$3="Opposite",G408="Red"),"Black",IF(AND(B$3="Opposite",G408="Black"),"Red",IF(AND(B$3="Opposite",G408="Odd"),"Even",IF(AND(B$3="Opposite",G408="Even"),"Odd",IF(AND(B$3="Opposite",G408="High"),"Low",IF(AND(B$3="Opposite",G408="Low"),"High",IF(COUNTIF(Refs!$E$5:$I$6,B$3)=1,RevLab!B$3,"")))))))))))))</f>
        <v>Black</v>
      </c>
      <c r="G409" t="str">
        <f ca="1">IF(E409="","",IF(B$2="Red/Black",LOOKUP(E409,Refs!D:D,Refs!F:F),IF(B$2="High/Low",LOOKUP(E409,Refs!D:D,Refs!H:H),IF(B$2="Odd/Even",LOOKUP(E409,Refs!D:D,Refs!J:J),""))))</f>
        <v>Black</v>
      </c>
      <c r="H409">
        <f t="shared" ca="1" si="58"/>
        <v>1</v>
      </c>
      <c r="I409">
        <f ca="1">IF(E408="","",IF(F409="","",IF(AND(R408&gt;1,P408+Q408&gt;=$B$4),$B$4,IF(R408=1,P408,P408+Q408))))</f>
        <v>45</v>
      </c>
      <c r="J409">
        <f t="shared" ca="1" si="59"/>
        <v>45</v>
      </c>
      <c r="K409">
        <f t="shared" ca="1" si="61"/>
        <v>-326</v>
      </c>
      <c r="L409">
        <f t="shared" ca="1" si="62"/>
        <v>86</v>
      </c>
      <c r="M409">
        <f t="shared" ca="1" si="60"/>
        <v>0</v>
      </c>
      <c r="P409">
        <f t="shared" ca="1" si="54"/>
        <v>8</v>
      </c>
      <c r="Q409">
        <f t="shared" ca="1" si="55"/>
        <v>45</v>
      </c>
      <c r="R409" s="2">
        <f t="shared" ca="1" si="56"/>
        <v>7</v>
      </c>
      <c r="S409" s="4">
        <f ca="1">IF(E408="","",IF($F409="",S408,IF($M409=1,LOOKUP(S$9,$A$12:$A$111,$B$12:$B$111),IF(AND($H409=-1,T$9=$R408),"",IF($H409=-1,T408,IF($H409=1,S408))))))</f>
        <v>8</v>
      </c>
      <c r="T409">
        <f ca="1">IF($E408="","",IF($F409="",T408,IF(AND($M409=1,T$9&gt;$B$9),"",IF(AND($M409=1,T$9&lt;=$B$9),LOOKUP(T$9,$A$12:$A$111,$B$12:$B$111),IF(AND($H409=-1,U$9=$R408),"",IF($H409=-1,U408,IF(AND($H409=1,S$9=$R408),$J409,IF($H409=1,T408,""))))))))</f>
        <v>10</v>
      </c>
      <c r="U409">
        <f ca="1">IF($E408="","",IF($F409="",U408,IF(AND($M409=1,U$9&gt;$B$9),"",IF(AND($M409=1,U$9&lt;=$B$9),LOOKUP(U$9,$A$12:$A$111,$B$12:$B$111),IF(AND($H409=-1,V$9=$R408),"",IF($H409=-1,V408,IF(AND($H409=1,T$9=$R408),$J409,IF($H409=1,U408,""))))))))</f>
        <v>14</v>
      </c>
      <c r="V409">
        <f ca="1">IF($E408="","",IF($F409="",V408,IF(AND($M409=1,V$9&gt;$B$9),"",IF(AND($M409=1,V$9&lt;=$B$9),LOOKUP(V$9,$A$12:$A$111,$B$12:$B$111),IF(AND($H409=-1,W$9=$R408),"",IF($H409=-1,W408,IF(AND($H409=1,U$9=$R408),$J409,IF($H409=1,V408,""))))))))</f>
        <v>21</v>
      </c>
      <c r="W409">
        <f ca="1">IF($E408="","",IF($F409="",W408,IF(AND($M409=1,W$9&gt;$B$9),"",IF(AND($M409=1,W$9&lt;=$B$9),LOOKUP(W$9,$A$12:$A$111,$B$12:$B$111),IF(AND($H409=-1,X$9=$R408),"",IF($H409=-1,X408,IF(AND($H409=1,V$9=$R408),$J409,IF($H409=1,W408,""))))))))</f>
        <v>29</v>
      </c>
      <c r="X409">
        <f ca="1">IF($E408="","",IF($F409="",X408,IF(AND($M409=1,X$9&gt;$B$9),"",IF(AND($M409=1,X$9&lt;=$B$9),LOOKUP(X$9,$A$12:$A$111,$B$12:$B$111),IF(AND($H409=-1,Y$9=$R408),"",IF($H409=-1,Y408,IF(AND($H409=1,W$9=$R408),$J409,IF($H409=1,X408,""))))))))</f>
        <v>37</v>
      </c>
      <c r="Y409">
        <f ca="1">IF($E408="","",IF($F409="",Y408,IF(AND($M409=1,Y$9&gt;$B$9),"",IF(AND($M409=1,Y$9&lt;=$B$9),LOOKUP(Y$9,$A$12:$A$111,$B$12:$B$111),IF(AND($H409=-1,Z$9=$R408),"",IF($H409=-1,Z408,IF(AND($H409=1,X$9=$R408),$J409,IF($H409=1,Y408,""))))))))</f>
        <v>45</v>
      </c>
      <c r="Z409" t="str">
        <f ca="1">IF($E408="","",IF($F409="",Z408,IF(AND($M409=1,Z$9&gt;$B$9),"",IF(AND($M409=1,Z$9&lt;=$B$9),LOOKUP(Z$9,$A$12:$A$111,$B$12:$B$111),IF(AND($H409=-1,AA$9=$R408),"",IF($H409=-1,AA408,IF(AND($H409=1,Y$9=$R408),$J409,IF($H409=1,Z408,""))))))))</f>
        <v/>
      </c>
      <c r="AA409" t="str">
        <f ca="1">IF($E408="","",IF($F409="",AA408,IF(AND($M409=1,AA$9&gt;$B$9),"",IF(AND($M409=1,AA$9&lt;=$B$9),LOOKUP(AA$9,$A$12:$A$111,$B$12:$B$111),IF(AND($H409=-1,AB$9=$R408),"",IF($H409=-1,AB408,IF(AND($H409=1,Z$9=$R408),$J409,IF($H409=1,AA408,""))))))))</f>
        <v/>
      </c>
      <c r="AB409" t="str">
        <f ca="1">IF($E408="","",IF($F409="",AB408,IF(AND($M409=1,AB$9&gt;$B$9),"",IF(AND($M409=1,AB$9&lt;=$B$9),LOOKUP(AB$9,$A$12:$A$111,$B$12:$B$111),IF(AND($H409=-1,AC$9=$R408),"",IF($H409=-1,AC408,IF(AND($H409=1,AA$9=$R408),$J409,IF($H409=1,AB408,""))))))))</f>
        <v/>
      </c>
      <c r="AC409" t="str">
        <f ca="1">IF($E408="","",IF($F409="",AC408,IF(AND($M409=1,AC$9&gt;$B$9),"",IF(AND($M409=1,AC$9&lt;=$B$9),LOOKUP(AC$9,$A$12:$A$111,$B$12:$B$111),IF(AND($H409=-1,AD$9=$R408),"",IF($H409=-1,AD408,IF(AND($H409=1,AB$9=$R408),$J409,IF($H409=1,AC408,""))))))))</f>
        <v/>
      </c>
      <c r="AD409" t="str">
        <f ca="1">IF($E408="","",IF($F409="",AD408,IF(AND($M409=1,AD$9&gt;$B$9),"",IF(AND($M409=1,AD$9&lt;=$B$9),LOOKUP(AD$9,$A$12:$A$111,$B$12:$B$111),IF(AND($H409=-1,AE$9=$R408),"",IF($H409=-1,AE408,IF(AND($H409=1,AC$9=$R408),$J409,IF($H409=1,AD408,""))))))))</f>
        <v/>
      </c>
      <c r="AE409" t="str">
        <f ca="1">IF($E408="","",IF($F409="",AE408,IF(AND($M409=1,AE$9&gt;$B$9),"",IF(AND($M409=1,AE$9&lt;=$B$9),LOOKUP(AE$9,$A$12:$A$111,$B$12:$B$111),IF(AND($H409=-1,AF$9=$R408),"",IF($H409=-1,AF408,IF(AND($H409=1,AD$9=$R408),$J409,IF($H409=1,AE408,""))))))))</f>
        <v/>
      </c>
      <c r="AF409" t="str">
        <f ca="1">IF($E408="","",IF($F409="",AF408,IF(AND($M409=1,AF$9&gt;$B$9),"",IF(AND($M409=1,AF$9&lt;=$B$9),LOOKUP(AF$9,$A$12:$A$111,$B$12:$B$111),IF(AND($H409=-1,AG$9=$R408),"",IF($H409=-1,AG408,IF(AND($H409=1,AE$9=$R408),$J409,IF($H409=1,AF408,""))))))))</f>
        <v/>
      </c>
      <c r="AG409" t="str">
        <f ca="1">IF($E408="","",IF($F409="",AG408,IF(AND($M409=1,AG$9&gt;$B$9),"",IF(AND($M409=1,AG$9&lt;=$B$9),LOOKUP(AG$9,$A$12:$A$111,$B$12:$B$111),IF(AND($H409=-1,AH$9=$R408),"",IF($H409=-1,AH408,IF(AND($H409=1,AF$9=$R408),$J409,IF($H409=1,AG408,""))))))))</f>
        <v/>
      </c>
      <c r="AH409" t="str">
        <f ca="1">IF($E408="","",IF($F409="",AH408,IF(AND($M409=1,AH$9&gt;$B$9),"",IF(AND($M409=1,AH$9&lt;=$B$9),LOOKUP(AH$9,$A$12:$A$111,$B$12:$B$111),IF(AND($H409=-1,AI$9=$R408),"",IF($H409=-1,AI408,IF(AND($H409=1,AG$9=$R408),$J409,IF($H409=1,AH408,""))))))))</f>
        <v/>
      </c>
      <c r="AI409" t="str">
        <f ca="1">IF($E408="","",IF($F409="",AI408,IF(AND($M409=1,AI$9&gt;$B$9),"",IF(AND($M409=1,AI$9&lt;=$B$9),LOOKUP(AI$9,$A$12:$A$111,$B$12:$B$111),IF(AND($H409=-1,AJ$9=$R408),"",IF($H409=-1,AJ408,IF(AND($H409=1,AH$9=$R408),$J409,IF($H409=1,AI408,""))))))))</f>
        <v/>
      </c>
      <c r="AJ409" t="str">
        <f ca="1">IF($E408="","",IF($F409="",AJ408,IF(AND($M409=1,AJ$9&gt;$B$9),"",IF(AND($M409=1,AJ$9&lt;=$B$9),LOOKUP(AJ$9,$A$12:$A$111,$B$12:$B$111),IF(AND($H409=-1,AK$9=$R408),"",IF($H409=-1,AK408,IF(AND($H409=1,AI$9=$R408),$J409,IF($H409=1,AJ408,""))))))))</f>
        <v/>
      </c>
      <c r="AK409" t="str">
        <f ca="1">IF($E408="","",IF($F409="",AK408,IF(AND($M409=1,AK$9&gt;$B$9),"",IF(AND($M409=1,AK$9&lt;=$B$9),LOOKUP(AK$9,$A$12:$A$111,$B$12:$B$111),IF(AND($H409=-1,AL$9=$R408),"",IF($H409=-1,AL408,IF(AND($H409=1,AJ$9=$R408),$J409,IF($H409=1,AK408,""))))))))</f>
        <v/>
      </c>
      <c r="AL409" t="str">
        <f ca="1">IF($E408="","",IF($F409="",AL408,IF(AND($M409=1,AL$9&gt;$B$9),"",IF(AND($M409=1,AL$9&lt;=$B$9),LOOKUP(AL$9,$A$12:$A$111,$B$12:$B$111),IF(AND($H409=-1,AM$9=$R408),"",IF($H409=-1,AM408,IF(AND($H409=1,AK$9=$R408),$J409,IF($H409=1,AL408,""))))))))</f>
        <v/>
      </c>
      <c r="AM409" t="str">
        <f ca="1">IF($E408="","",IF($F409="",AM408,IF(AND($M409=1,AM$9&gt;$B$9),"",IF(AND($M409=1,AM$9&lt;=$B$9),LOOKUP(AM$9,$A$12:$A$111,$B$12:$B$111),IF(AND($H409=-1,AN$9=$R408),"",IF($H409=-1,AN408,IF(AND($H409=1,AL$9=$R408),$J409,IF($H409=1,AM408,""))))))))</f>
        <v/>
      </c>
      <c r="AN409" t="str">
        <f ca="1">IF($E408="","",IF($F409="",AN408,IF(AND($M409=1,AN$9&gt;$B$9),"",IF(AND($M409=1,AN$9&lt;=$B$9),LOOKUP(AN$9,$A$12:$A$111,$B$12:$B$111),IF(AND($H409=-1,AO$9=$R408),"",IF($H409=-1,AO408,IF(AND($H409=1,AM$9=$R408),$J409,IF($H409=1,AN408,""))))))))</f>
        <v/>
      </c>
      <c r="AO409" t="str">
        <f ca="1">IF($E408="","",IF($F409="",AO408,IF(AND($M409=1,AO$9&gt;$B$9),"",IF(AND($M409=1,AO$9&lt;=$B$9),LOOKUP(AO$9,$A$12:$A$111,$B$12:$B$111),IF(AND($H409=-1,AP$9=$R408),"",IF($H409=-1,AP408,IF(AND($H409=1,AN$9=$R408),$J409,IF($H409=1,AO408,""))))))))</f>
        <v/>
      </c>
      <c r="AP409" t="str">
        <f ca="1">IF($E408="","",IF($F409="",AP408,IF(AND($M409=1,AP$9&gt;$B$9),"",IF(AND($M409=1,AP$9&lt;=$B$9),LOOKUP(AP$9,$A$12:$A$111,$B$12:$B$111),IF(AND($H409=-1,AQ$9=$R408),"",IF($H409=-1,AQ408,IF(AND($H409=1,AO$9=$R408),$J409,IF($H409=1,AP408,""))))))))</f>
        <v/>
      </c>
      <c r="AQ409" t="str">
        <f ca="1">IF($E408="","",IF($F409="",AQ408,IF(AND($M409=1,AQ$9&gt;$B$9),"",IF(AND($M409=1,AQ$9&lt;=$B$9),LOOKUP(AQ$9,$A$12:$A$111,$B$12:$B$111),IF(AND($H409=-1,AR$9=$R408),"",IF($H409=-1,AR408,IF(AND($H409=1,AP$9=$R408),$J409,IF($H409=1,AQ408,""))))))))</f>
        <v/>
      </c>
      <c r="AR409" t="str">
        <f ca="1">IF($E408="","",IF($F409="",AR408,IF(AND($M409=1,AR$9&gt;$B$9),"",IF(AND($M409=1,AR$9&lt;=$B$9),LOOKUP(AR$9,$A$12:$A$111,$B$12:$B$111),IF(AND($H409=-1,AS$9=$R408),"",IF($H409=-1,AS408,IF(AND($H409=1,AQ$9=$R408),$J409,IF($H409=1,AR408,""))))))))</f>
        <v/>
      </c>
      <c r="AS409" t="str">
        <f ca="1">IF($E408="","",IF($F409="",AS408,IF(AND($M409=1,AS$9&gt;$B$9),"",IF(AND($M409=1,AS$9&lt;=$B$9),LOOKUP(AS$9,$A$12:$A$111,$B$12:$B$111),IF(AND($H409=-1,AT$9=$R408),"",IF($H409=-1,AT408,IF(AND($H409=1,AR$9=$R408),$J409,IF($H409=1,AS408,""))))))))</f>
        <v/>
      </c>
      <c r="AT409" t="str">
        <f ca="1">IF($E408="","",IF($F409="",AT408,IF(AND($M409=1,AT$9&gt;$B$9),"",IF(AND($M409=1,AT$9&lt;=$B$9),LOOKUP(AT$9,$A$12:$A$111,$B$12:$B$111),IF(AND($H409=-1,AU$9=$R408),"",IF($H409=-1,AU408,IF(AND($H409=1,AS$9=$R408),$J409,IF($H409=1,AT408,""))))))))</f>
        <v/>
      </c>
      <c r="AU409" t="str">
        <f ca="1">IF($E408="","",IF($F409="",AU408,IF(AND($M409=1,AU$9&gt;$B$9),"",IF(AND($M409=1,AU$9&lt;=$B$9),LOOKUP(AU$9,$A$12:$A$111,$B$12:$B$111),IF(AND($H409=-1,AV$9=$R408),"",IF($H409=-1,AV408,IF(AND($H409=1,AT$9=$R408),$J409,IF($H409=1,AU408,""))))))))</f>
        <v/>
      </c>
      <c r="AV409" t="str">
        <f ca="1">IF($E408="","",IF($F409="",AV408,IF(AND($M409=1,AV$9&gt;$B$9),"",IF(AND($M409=1,AV$9&lt;=$B$9),LOOKUP(AV$9,$A$12:$A$111,$B$12:$B$111),IF(AND($H409=-1,AW$9=$R408),"",IF($H409=-1,AW408,IF(AND($H409=1,AU$9=$R408),$J409,IF($H409=1,AV408,""))))))))</f>
        <v/>
      </c>
      <c r="AW409" t="str">
        <f ca="1">IF($E408="","",IF($F409="",AW408,IF(AND($M409=1,AW$9&gt;$B$9),"",IF(AND($M409=1,AW$9&lt;=$B$9),LOOKUP(AW$9,$A$12:$A$111,$B$12:$B$111),IF(AND($H409=-1,AX$9=$R408),"",IF($H409=-1,AX408,IF(AND($H409=1,AV$9=$R408),$J409,IF($H409=1,AW408,""))))))))</f>
        <v/>
      </c>
      <c r="AX409" t="str">
        <f ca="1">IF($E408="","",IF($F409="",AX408,IF(AND($M409=1,AX$9&gt;$B$9),"",IF(AND($M409=1,AX$9&lt;=$B$9),LOOKUP(AX$9,$A$12:$A$111,$B$12:$B$111),IF(AND($H409=-1,AY$9=$R408),"",IF($H409=-1,AY408,IF(AND($H409=1,AW$9=$R408),$J409,IF($H409=1,AX408,""))))))))</f>
        <v/>
      </c>
      <c r="AY409" t="str">
        <f ca="1">IF($E408="","",IF($F409="",AY408,IF(AND($M409=1,AY$9&gt;$B$9),"",IF(AND($M409=1,AY$9&lt;=$B$9),LOOKUP(AY$9,$A$12:$A$111,$B$12:$B$111),IF(AND($H409=-1,AZ$9=$R408),"",IF($H409=-1,AZ408,IF(AND($H409=1,AX$9=$R408),$J409,IF($H409=1,AY408,""))))))))</f>
        <v/>
      </c>
      <c r="AZ409" t="str">
        <f ca="1">IF($E408="","",IF($F409="",AZ408,IF(AND($M409=1,AZ$9&gt;$B$9),"",IF(AND($M409=1,AZ$9&lt;=$B$9),LOOKUP(AZ$9,$A$12:$A$111,$B$12:$B$111),IF(AND($H409=-1,BA$9=$R408),"",IF($H409=-1,BA408,IF(AND($H409=1,AY$9=$R408),$J409,IF($H409=1,AZ408,""))))))))</f>
        <v/>
      </c>
      <c r="BA409" t="str">
        <f ca="1">IF($E408="","",IF($F409="",BA408,IF(AND($M409=1,BA$9&gt;$B$9),"",IF(AND($M409=1,BA$9&lt;=$B$9),LOOKUP(BA$9,$A$12:$A$111,$B$12:$B$111),IF(AND($H409=-1,BB$9=$R408),"",IF($H409=-1,BB408,IF(AND($H409=1,AZ$9=$R408),$J409,IF($H409=1,BA408,""))))))))</f>
        <v/>
      </c>
      <c r="BB409" t="str">
        <f ca="1">IF($E408="","",IF($F409="",BB408,IF(AND($M409=1,BB$9&gt;$B$9),"",IF(AND($M409=1,BB$9&lt;=$B$9),LOOKUP(BB$9,$A$12:$A$111,$B$12:$B$111),IF(AND($H409=-1,BC$9=$R408),"",IF($H409=-1,BC408,IF(AND($H409=1,BA$9=$R408),$J409,IF($H409=1,BB408,""))))))))</f>
        <v/>
      </c>
      <c r="BC409" t="str">
        <f ca="1">IF($E408="","",IF($F409="",BC408,IF(AND($M409=1,BC$9&gt;$B$9),"",IF(AND($M409=1,BC$9&lt;=$B$9),LOOKUP(BC$9,$A$12:$A$111,$B$12:$B$111),IF(AND($H409=-1,BD$9=$R408),"",IF($H409=-1,BD408,IF(AND($H409=1,BB$9=$R408),$J409,IF($H409=1,BC408,""))))))))</f>
        <v/>
      </c>
      <c r="BD409" t="str">
        <f ca="1">IF($E408="","",IF($F409="",BD408,IF(AND($M409=1,BD$9&gt;$B$9),"",IF(AND($M409=1,BD$9&lt;=$B$9),LOOKUP(BD$9,$A$12:$A$111,$B$12:$B$111),IF(AND($H409=-1,BE$9=$R408),"",IF($H409=-1,BE408,IF(AND($H409=1,BC$9=$R408),$J409,IF($H409=1,BD408,""))))))))</f>
        <v/>
      </c>
      <c r="BE409" t="str">
        <f ca="1">IF($E408="","",IF($F409="",BE408,IF(AND($M409=1,BE$9&gt;$B$9),"",IF(AND($M409=1,BE$9&lt;=$B$9),LOOKUP(BE$9,$A$12:$A$111,$B$12:$B$111),IF(AND($H409=-1,BF$9=$R408),"",IF($H409=-1,BF408,IF(AND($H409=1,BD$9=$R408),$J409,IF($H409=1,BE408,""))))))))</f>
        <v/>
      </c>
      <c r="BF409" t="str">
        <f ca="1">IF($E408="","",IF($F409="",BF408,IF(AND($M409=1,BF$9&gt;$B$9),"",IF(AND($M409=1,BF$9&lt;=$B$9),LOOKUP(BF$9,$A$12:$A$111,$B$12:$B$111),IF(AND($H409=-1,BG$9=$R408),"",IF($H409=-1,BG408,IF(AND($H409=1,BE$9=$R408),$J409,IF($H409=1,BF408,""))))))))</f>
        <v/>
      </c>
      <c r="BG409" t="str">
        <f ca="1">IF($E408="","",IF($F409="",BG408,IF(AND($M409=1,BG$9&gt;$B$9),"",IF(AND($M409=1,BG$9&lt;=$B$9),LOOKUP(BG$9,$A$12:$A$111,$B$12:$B$111),IF(AND($H409=-1,BH$9=$R408),"",IF($H409=-1,BH408,IF(AND($H409=1,BF$9=$R408),$J409,IF($H409=1,BG408,""))))))))</f>
        <v/>
      </c>
      <c r="BH409" t="str">
        <f ca="1">IF($E408="","",IF($F409="",BH408,IF(AND($M409=1,BH$9&gt;$B$9),"",IF(AND($M409=1,BH$9&lt;=$B$9),LOOKUP(BH$9,$A$12:$A$111,$B$12:$B$111),IF(AND($H409=-1,BI$9=$R408),"",IF($H409=-1,BI408,IF(AND($H409=1,BG$9=$R408),$J409,IF($H409=1,BH408,""))))))))</f>
        <v/>
      </c>
      <c r="BI409" t="str">
        <f ca="1">IF($E408="","",IF($F409="",BI408,IF(AND($M409=1,BI$9&gt;$B$9),"",IF(AND($M409=1,BI$9&lt;=$B$9),LOOKUP(BI$9,$A$12:$A$111,$B$12:$B$111),IF(AND($H409=-1,BJ$9=$R408),"",IF($H409=-1,BJ408,IF(AND($H409=1,BH$9=$R408),$J409,IF($H409=1,BI408,""))))))))</f>
        <v/>
      </c>
      <c r="BJ409">
        <f ca="1">IF($E408="","",IF($F409="",BJ408,IF(AND($M409=1,BJ$9&gt;$B$9),"",IF(AND($M409=1,BJ$9&lt;=$B$9),LOOKUP(BJ$9,$A$12:$A$111,$B$12:$B$111),IF(AND($H409=-1,BK$9=$R408),"",IF($H409=-1,BK408,IF(AND($H409=1,BI$9=$R408),$J409,IF($H409=1,BJ408,""))))))))</f>
        <v>0</v>
      </c>
      <c r="BK409">
        <f ca="1">IF($E408="","",IF($F409="",BK408,IF(AND($M409=1,BK$9&gt;$B$9),"",IF(AND($M409=1,BK$9&lt;=$B$9),LOOKUP(BK$9,$A$12:$A$111,$B$12:$B$111),IF(AND($H409=-1,BL$9=$R408),"",IF($H409=-1,BL408,IF(AND($H409=1,BJ$9=$R408),$J409,IF($H409=1,BK408,""))))))))</f>
        <v>0</v>
      </c>
      <c r="BL409">
        <f ca="1">IF($E408="","",IF($F409="",BL408,IF(AND($M409=1,BL$9&gt;$B$9),"",IF(AND($M409=1,BL$9&lt;=$B$9),LOOKUP(BL$9,$A$12:$A$111,$B$12:$B$111),IF(AND($H409=-1,BM$9=$R408),"",IF($H409=-1,BM408,IF(AND($H409=1,BK$9=$R408),$J409,IF($H409=1,BL408,""))))))))</f>
        <v>0</v>
      </c>
      <c r="BM409">
        <f ca="1">IF($E408="","",IF($F409="",BM408,IF(AND($M409=1,BM$9&gt;$B$9),"",IF(AND($M409=1,BM$9&lt;=$B$9),LOOKUP(BM$9,$A$12:$A$111,$B$12:$B$111),IF(AND($H409=-1,BN$9=$R408),"",IF($H409=-1,BN408,IF(AND($H409=1,BL$9=$R408),$J409,IF($H409=1,BM408,""))))))))</f>
        <v>0</v>
      </c>
      <c r="BN409">
        <f ca="1">IF($E408="","",IF($F409="",BN408,IF(AND($M409=1,BN$9&gt;$B$9),"",IF(AND($M409=1,BN$9&lt;=$B$9),LOOKUP(BN$9,$A$12:$A$111,$B$12:$B$111),IF(AND($H409=-1,BO$9=$R408),"",IF($H409=-1,BO408,IF(AND($H409=1,BM$9=$R408),$J409,IF($H409=1,BN408,""))))))))</f>
        <v>0</v>
      </c>
      <c r="BO409">
        <f ca="1">IF($E408="","",IF($F409="",BO408,IF(AND($M409=1,BO$9&gt;$B$9),"",IF(AND($M409=1,BO$9&lt;=$B$9),LOOKUP(BO$9,$A$12:$A$111,$B$12:$B$111),IF(AND($H409=-1,BP$9=$R408),"",IF($H409=-1,BP408,IF(AND($H409=1,BN$9=$R408),$J409,IF($H409=1,BO408,""))))))))</f>
        <v>0</v>
      </c>
      <c r="BP409">
        <f ca="1">IF($E408="","",IF($F409="",BP408,IF(AND($M409=1,BP$9&gt;$B$9),"",IF(AND($M409=1,BP$9&lt;=$B$9),LOOKUP(BP$9,$A$12:$A$111,$B$12:$B$111),IF(AND($H409=-1,BQ$9=$R408),"",IF($H409=-1,BQ408,IF(AND($H409=1,BO$9=$R408),$J409,IF($H409=1,BP408,""))))))))</f>
        <v>0</v>
      </c>
    </row>
    <row r="410" spans="4:68" x14ac:dyDescent="0.25">
      <c r="D410" s="4">
        <v>400</v>
      </c>
      <c r="E410" s="1">
        <f t="shared" ca="1" si="57"/>
        <v>16</v>
      </c>
      <c r="F410" t="str">
        <f ca="1">IF(E409="","",IF(AND(B$3="Last",G409="Zero"),F409,IF(B$3="Last",G409,IF(AND(B$3="2nd last",G408="Zero"),F409,IF(B$3="2nd last",G408,IF(AND(B$3="Opposite",G409="Zero"),F409,IF(AND(B$3="Opposite",G409="Red"),"Black",IF(AND(B$3="Opposite",G409="Black"),"Red",IF(AND(B$3="Opposite",G409="Odd"),"Even",IF(AND(B$3="Opposite",G409="Even"),"Odd",IF(AND(B$3="Opposite",G409="High"),"Low",IF(AND(B$3="Opposite",G409="Low"),"High",IF(COUNTIF(Refs!$E$5:$I$6,B$3)=1,RevLab!B$3,"")))))))))))))</f>
        <v>Black</v>
      </c>
      <c r="G410" t="str">
        <f ca="1">IF(E410="","",IF(B$2="Red/Black",LOOKUP(E410,Refs!D:D,Refs!F:F),IF(B$2="High/Low",LOOKUP(E410,Refs!D:D,Refs!H:H),IF(B$2="Odd/Even",LOOKUP(E410,Refs!D:D,Refs!J:J),""))))</f>
        <v>Red</v>
      </c>
      <c r="H410">
        <f t="shared" ca="1" si="58"/>
        <v>-1</v>
      </c>
      <c r="I410">
        <f ca="1">IF(E409="","",IF(F410="","",IF(AND(R409&gt;1,P409+Q409&gt;=$B$4),$B$4,IF(R409=1,P409,P409+Q409))))</f>
        <v>53</v>
      </c>
      <c r="J410">
        <f t="shared" ca="1" si="59"/>
        <v>-53</v>
      </c>
      <c r="K410">
        <f t="shared" ca="1" si="61"/>
        <v>-379</v>
      </c>
      <c r="L410">
        <f t="shared" ca="1" si="62"/>
        <v>86</v>
      </c>
      <c r="M410">
        <f t="shared" ca="1" si="60"/>
        <v>0</v>
      </c>
      <c r="P410">
        <f t="shared" ca="1" si="54"/>
        <v>10</v>
      </c>
      <c r="Q410">
        <f t="shared" ca="1" si="55"/>
        <v>37</v>
      </c>
      <c r="R410" s="2">
        <f t="shared" ca="1" si="56"/>
        <v>5</v>
      </c>
      <c r="S410" s="4">
        <f ca="1">IF(E409="","",IF($F410="",S409,IF($M410=1,LOOKUP(S$9,$A$12:$A$111,$B$12:$B$111),IF(AND($H410=-1,T$9=$R409),"",IF($H410=-1,T409,IF($H410=1,S409))))))</f>
        <v>10</v>
      </c>
      <c r="T410">
        <f ca="1">IF($E409="","",IF($F410="",T409,IF(AND($M410=1,T$9&gt;$B$9),"",IF(AND($M410=1,T$9&lt;=$B$9),LOOKUP(T$9,$A$12:$A$111,$B$12:$B$111),IF(AND($H410=-1,U$9=$R409),"",IF($H410=-1,U409,IF(AND($H410=1,S$9=$R409),$J410,IF($H410=1,T409,""))))))))</f>
        <v>14</v>
      </c>
      <c r="U410">
        <f ca="1">IF($E409="","",IF($F410="",U409,IF(AND($M410=1,U$9&gt;$B$9),"",IF(AND($M410=1,U$9&lt;=$B$9),LOOKUP(U$9,$A$12:$A$111,$B$12:$B$111),IF(AND($H410=-1,V$9=$R409),"",IF($H410=-1,V409,IF(AND($H410=1,T$9=$R409),$J410,IF($H410=1,U409,""))))))))</f>
        <v>21</v>
      </c>
      <c r="V410">
        <f ca="1">IF($E409="","",IF($F410="",V409,IF(AND($M410=1,V$9&gt;$B$9),"",IF(AND($M410=1,V$9&lt;=$B$9),LOOKUP(V$9,$A$12:$A$111,$B$12:$B$111),IF(AND($H410=-1,W$9=$R409),"",IF($H410=-1,W409,IF(AND($H410=1,U$9=$R409),$J410,IF($H410=1,V409,""))))))))</f>
        <v>29</v>
      </c>
      <c r="W410">
        <f ca="1">IF($E409="","",IF($F410="",W409,IF(AND($M410=1,W$9&gt;$B$9),"",IF(AND($M410=1,W$9&lt;=$B$9),LOOKUP(W$9,$A$12:$A$111,$B$12:$B$111),IF(AND($H410=-1,X$9=$R409),"",IF($H410=-1,X409,IF(AND($H410=1,V$9=$R409),$J410,IF($H410=1,W409,""))))))))</f>
        <v>37</v>
      </c>
      <c r="X410" t="str">
        <f ca="1">IF($E409="","",IF($F410="",X409,IF(AND($M410=1,X$9&gt;$B$9),"",IF(AND($M410=1,X$9&lt;=$B$9),LOOKUP(X$9,$A$12:$A$111,$B$12:$B$111),IF(AND($H410=-1,Y$9=$R409),"",IF($H410=-1,Y409,IF(AND($H410=1,W$9=$R409),$J410,IF($H410=1,X409,""))))))))</f>
        <v/>
      </c>
      <c r="Y410" t="str">
        <f ca="1">IF($E409="","",IF($F410="",Y409,IF(AND($M410=1,Y$9&gt;$B$9),"",IF(AND($M410=1,Y$9&lt;=$B$9),LOOKUP(Y$9,$A$12:$A$111,$B$12:$B$111),IF(AND($H410=-1,Z$9=$R409),"",IF($H410=-1,Z409,IF(AND($H410=1,X$9=$R409),$J410,IF($H410=1,Y409,""))))))))</f>
        <v/>
      </c>
      <c r="Z410" t="str">
        <f ca="1">IF($E409="","",IF($F410="",Z409,IF(AND($M410=1,Z$9&gt;$B$9),"",IF(AND($M410=1,Z$9&lt;=$B$9),LOOKUP(Z$9,$A$12:$A$111,$B$12:$B$111),IF(AND($H410=-1,AA$9=$R409),"",IF($H410=-1,AA409,IF(AND($H410=1,Y$9=$R409),$J410,IF($H410=1,Z409,""))))))))</f>
        <v/>
      </c>
      <c r="AA410" t="str">
        <f ca="1">IF($E409="","",IF($F410="",AA409,IF(AND($M410=1,AA$9&gt;$B$9),"",IF(AND($M410=1,AA$9&lt;=$B$9),LOOKUP(AA$9,$A$12:$A$111,$B$12:$B$111),IF(AND($H410=-1,AB$9=$R409),"",IF($H410=-1,AB409,IF(AND($H410=1,Z$9=$R409),$J410,IF($H410=1,AA409,""))))))))</f>
        <v/>
      </c>
      <c r="AB410" t="str">
        <f ca="1">IF($E409="","",IF($F410="",AB409,IF(AND($M410=1,AB$9&gt;$B$9),"",IF(AND($M410=1,AB$9&lt;=$B$9),LOOKUP(AB$9,$A$12:$A$111,$B$12:$B$111),IF(AND($H410=-1,AC$9=$R409),"",IF($H410=-1,AC409,IF(AND($H410=1,AA$9=$R409),$J410,IF($H410=1,AB409,""))))))))</f>
        <v/>
      </c>
      <c r="AC410" t="str">
        <f ca="1">IF($E409="","",IF($F410="",AC409,IF(AND($M410=1,AC$9&gt;$B$9),"",IF(AND($M410=1,AC$9&lt;=$B$9),LOOKUP(AC$9,$A$12:$A$111,$B$12:$B$111),IF(AND($H410=-1,AD$9=$R409),"",IF($H410=-1,AD409,IF(AND($H410=1,AB$9=$R409),$J410,IF($H410=1,AC409,""))))))))</f>
        <v/>
      </c>
      <c r="AD410" t="str">
        <f ca="1">IF($E409="","",IF($F410="",AD409,IF(AND($M410=1,AD$9&gt;$B$9),"",IF(AND($M410=1,AD$9&lt;=$B$9),LOOKUP(AD$9,$A$12:$A$111,$B$12:$B$111),IF(AND($H410=-1,AE$9=$R409),"",IF($H410=-1,AE409,IF(AND($H410=1,AC$9=$R409),$J410,IF($H410=1,AD409,""))))))))</f>
        <v/>
      </c>
      <c r="AE410" t="str">
        <f ca="1">IF($E409="","",IF($F410="",AE409,IF(AND($M410=1,AE$9&gt;$B$9),"",IF(AND($M410=1,AE$9&lt;=$B$9),LOOKUP(AE$9,$A$12:$A$111,$B$12:$B$111),IF(AND($H410=-1,AF$9=$R409),"",IF($H410=-1,AF409,IF(AND($H410=1,AD$9=$R409),$J410,IF($H410=1,AE409,""))))))))</f>
        <v/>
      </c>
      <c r="AF410" t="str">
        <f ca="1">IF($E409="","",IF($F410="",AF409,IF(AND($M410=1,AF$9&gt;$B$9),"",IF(AND($M410=1,AF$9&lt;=$B$9),LOOKUP(AF$9,$A$12:$A$111,$B$12:$B$111),IF(AND($H410=-1,AG$9=$R409),"",IF($H410=-1,AG409,IF(AND($H410=1,AE$9=$R409),$J410,IF($H410=1,AF409,""))))))))</f>
        <v/>
      </c>
      <c r="AG410" t="str">
        <f ca="1">IF($E409="","",IF($F410="",AG409,IF(AND($M410=1,AG$9&gt;$B$9),"",IF(AND($M410=1,AG$9&lt;=$B$9),LOOKUP(AG$9,$A$12:$A$111,$B$12:$B$111),IF(AND($H410=-1,AH$9=$R409),"",IF($H410=-1,AH409,IF(AND($H410=1,AF$9=$R409),$J410,IF($H410=1,AG409,""))))))))</f>
        <v/>
      </c>
      <c r="AH410" t="str">
        <f ca="1">IF($E409="","",IF($F410="",AH409,IF(AND($M410=1,AH$9&gt;$B$9),"",IF(AND($M410=1,AH$9&lt;=$B$9),LOOKUP(AH$9,$A$12:$A$111,$B$12:$B$111),IF(AND($H410=-1,AI$9=$R409),"",IF($H410=-1,AI409,IF(AND($H410=1,AG$9=$R409),$J410,IF($H410=1,AH409,""))))))))</f>
        <v/>
      </c>
      <c r="AI410" t="str">
        <f ca="1">IF($E409="","",IF($F410="",AI409,IF(AND($M410=1,AI$9&gt;$B$9),"",IF(AND($M410=1,AI$9&lt;=$B$9),LOOKUP(AI$9,$A$12:$A$111,$B$12:$B$111),IF(AND($H410=-1,AJ$9=$R409),"",IF($H410=-1,AJ409,IF(AND($H410=1,AH$9=$R409),$J410,IF($H410=1,AI409,""))))))))</f>
        <v/>
      </c>
      <c r="AJ410" t="str">
        <f ca="1">IF($E409="","",IF($F410="",AJ409,IF(AND($M410=1,AJ$9&gt;$B$9),"",IF(AND($M410=1,AJ$9&lt;=$B$9),LOOKUP(AJ$9,$A$12:$A$111,$B$12:$B$111),IF(AND($H410=-1,AK$9=$R409),"",IF($H410=-1,AK409,IF(AND($H410=1,AI$9=$R409),$J410,IF($H410=1,AJ409,""))))))))</f>
        <v/>
      </c>
      <c r="AK410" t="str">
        <f ca="1">IF($E409="","",IF($F410="",AK409,IF(AND($M410=1,AK$9&gt;$B$9),"",IF(AND($M410=1,AK$9&lt;=$B$9),LOOKUP(AK$9,$A$12:$A$111,$B$12:$B$111),IF(AND($H410=-1,AL$9=$R409),"",IF($H410=-1,AL409,IF(AND($H410=1,AJ$9=$R409),$J410,IF($H410=1,AK409,""))))))))</f>
        <v/>
      </c>
      <c r="AL410" t="str">
        <f ca="1">IF($E409="","",IF($F410="",AL409,IF(AND($M410=1,AL$9&gt;$B$9),"",IF(AND($M410=1,AL$9&lt;=$B$9),LOOKUP(AL$9,$A$12:$A$111,$B$12:$B$111),IF(AND($H410=-1,AM$9=$R409),"",IF($H410=-1,AM409,IF(AND($H410=1,AK$9=$R409),$J410,IF($H410=1,AL409,""))))))))</f>
        <v/>
      </c>
      <c r="AM410" t="str">
        <f ca="1">IF($E409="","",IF($F410="",AM409,IF(AND($M410=1,AM$9&gt;$B$9),"",IF(AND($M410=1,AM$9&lt;=$B$9),LOOKUP(AM$9,$A$12:$A$111,$B$12:$B$111),IF(AND($H410=-1,AN$9=$R409),"",IF($H410=-1,AN409,IF(AND($H410=1,AL$9=$R409),$J410,IF($H410=1,AM409,""))))))))</f>
        <v/>
      </c>
      <c r="AN410" t="str">
        <f ca="1">IF($E409="","",IF($F410="",AN409,IF(AND($M410=1,AN$9&gt;$B$9),"",IF(AND($M410=1,AN$9&lt;=$B$9),LOOKUP(AN$9,$A$12:$A$111,$B$12:$B$111),IF(AND($H410=-1,AO$9=$R409),"",IF($H410=-1,AO409,IF(AND($H410=1,AM$9=$R409),$J410,IF($H410=1,AN409,""))))))))</f>
        <v/>
      </c>
      <c r="AO410" t="str">
        <f ca="1">IF($E409="","",IF($F410="",AO409,IF(AND($M410=1,AO$9&gt;$B$9),"",IF(AND($M410=1,AO$9&lt;=$B$9),LOOKUP(AO$9,$A$12:$A$111,$B$12:$B$111),IF(AND($H410=-1,AP$9=$R409),"",IF($H410=-1,AP409,IF(AND($H410=1,AN$9=$R409),$J410,IF($H410=1,AO409,""))))))))</f>
        <v/>
      </c>
      <c r="AP410" t="str">
        <f ca="1">IF($E409="","",IF($F410="",AP409,IF(AND($M410=1,AP$9&gt;$B$9),"",IF(AND($M410=1,AP$9&lt;=$B$9),LOOKUP(AP$9,$A$12:$A$111,$B$12:$B$111),IF(AND($H410=-1,AQ$9=$R409),"",IF($H410=-1,AQ409,IF(AND($H410=1,AO$9=$R409),$J410,IF($H410=1,AP409,""))))))))</f>
        <v/>
      </c>
      <c r="AQ410" t="str">
        <f ca="1">IF($E409="","",IF($F410="",AQ409,IF(AND($M410=1,AQ$9&gt;$B$9),"",IF(AND($M410=1,AQ$9&lt;=$B$9),LOOKUP(AQ$9,$A$12:$A$111,$B$12:$B$111),IF(AND($H410=-1,AR$9=$R409),"",IF($H410=-1,AR409,IF(AND($H410=1,AP$9=$R409),$J410,IF($H410=1,AQ409,""))))))))</f>
        <v/>
      </c>
      <c r="AR410" t="str">
        <f ca="1">IF($E409="","",IF($F410="",AR409,IF(AND($M410=1,AR$9&gt;$B$9),"",IF(AND($M410=1,AR$9&lt;=$B$9),LOOKUP(AR$9,$A$12:$A$111,$B$12:$B$111),IF(AND($H410=-1,AS$9=$R409),"",IF($H410=-1,AS409,IF(AND($H410=1,AQ$9=$R409),$J410,IF($H410=1,AR409,""))))))))</f>
        <v/>
      </c>
      <c r="AS410" t="str">
        <f ca="1">IF($E409="","",IF($F410="",AS409,IF(AND($M410=1,AS$9&gt;$B$9),"",IF(AND($M410=1,AS$9&lt;=$B$9),LOOKUP(AS$9,$A$12:$A$111,$B$12:$B$111),IF(AND($H410=-1,AT$9=$R409),"",IF($H410=-1,AT409,IF(AND($H410=1,AR$9=$R409),$J410,IF($H410=1,AS409,""))))))))</f>
        <v/>
      </c>
      <c r="AT410" t="str">
        <f ca="1">IF($E409="","",IF($F410="",AT409,IF(AND($M410=1,AT$9&gt;$B$9),"",IF(AND($M410=1,AT$9&lt;=$B$9),LOOKUP(AT$9,$A$12:$A$111,$B$12:$B$111),IF(AND($H410=-1,AU$9=$R409),"",IF($H410=-1,AU409,IF(AND($H410=1,AS$9=$R409),$J410,IF($H410=1,AT409,""))))))))</f>
        <v/>
      </c>
      <c r="AU410" t="str">
        <f ca="1">IF($E409="","",IF($F410="",AU409,IF(AND($M410=1,AU$9&gt;$B$9),"",IF(AND($M410=1,AU$9&lt;=$B$9),LOOKUP(AU$9,$A$12:$A$111,$B$12:$B$111),IF(AND($H410=-1,AV$9=$R409),"",IF($H410=-1,AV409,IF(AND($H410=1,AT$9=$R409),$J410,IF($H410=1,AU409,""))))))))</f>
        <v/>
      </c>
      <c r="AV410" t="str">
        <f ca="1">IF($E409="","",IF($F410="",AV409,IF(AND($M410=1,AV$9&gt;$B$9),"",IF(AND($M410=1,AV$9&lt;=$B$9),LOOKUP(AV$9,$A$12:$A$111,$B$12:$B$111),IF(AND($H410=-1,AW$9=$R409),"",IF($H410=-1,AW409,IF(AND($H410=1,AU$9=$R409),$J410,IF($H410=1,AV409,""))))))))</f>
        <v/>
      </c>
      <c r="AW410" t="str">
        <f ca="1">IF($E409="","",IF($F410="",AW409,IF(AND($M410=1,AW$9&gt;$B$9),"",IF(AND($M410=1,AW$9&lt;=$B$9),LOOKUP(AW$9,$A$12:$A$111,$B$12:$B$111),IF(AND($H410=-1,AX$9=$R409),"",IF($H410=-1,AX409,IF(AND($H410=1,AV$9=$R409),$J410,IF($H410=1,AW409,""))))))))</f>
        <v/>
      </c>
      <c r="AX410" t="str">
        <f ca="1">IF($E409="","",IF($F410="",AX409,IF(AND($M410=1,AX$9&gt;$B$9),"",IF(AND($M410=1,AX$9&lt;=$B$9),LOOKUP(AX$9,$A$12:$A$111,$B$12:$B$111),IF(AND($H410=-1,AY$9=$R409),"",IF($H410=-1,AY409,IF(AND($H410=1,AW$9=$R409),$J410,IF($H410=1,AX409,""))))))))</f>
        <v/>
      </c>
      <c r="AY410" t="str">
        <f ca="1">IF($E409="","",IF($F410="",AY409,IF(AND($M410=1,AY$9&gt;$B$9),"",IF(AND($M410=1,AY$9&lt;=$B$9),LOOKUP(AY$9,$A$12:$A$111,$B$12:$B$111),IF(AND($H410=-1,AZ$9=$R409),"",IF($H410=-1,AZ409,IF(AND($H410=1,AX$9=$R409),$J410,IF($H410=1,AY409,""))))))))</f>
        <v/>
      </c>
      <c r="AZ410" t="str">
        <f ca="1">IF($E409="","",IF($F410="",AZ409,IF(AND($M410=1,AZ$9&gt;$B$9),"",IF(AND($M410=1,AZ$9&lt;=$B$9),LOOKUP(AZ$9,$A$12:$A$111,$B$12:$B$111),IF(AND($H410=-1,BA$9=$R409),"",IF($H410=-1,BA409,IF(AND($H410=1,AY$9=$R409),$J410,IF($H410=1,AZ409,""))))))))</f>
        <v/>
      </c>
      <c r="BA410" t="str">
        <f ca="1">IF($E409="","",IF($F410="",BA409,IF(AND($M410=1,BA$9&gt;$B$9),"",IF(AND($M410=1,BA$9&lt;=$B$9),LOOKUP(BA$9,$A$12:$A$111,$B$12:$B$111),IF(AND($H410=-1,BB$9=$R409),"",IF($H410=-1,BB409,IF(AND($H410=1,AZ$9=$R409),$J410,IF($H410=1,BA409,""))))))))</f>
        <v/>
      </c>
      <c r="BB410" t="str">
        <f ca="1">IF($E409="","",IF($F410="",BB409,IF(AND($M410=1,BB$9&gt;$B$9),"",IF(AND($M410=1,BB$9&lt;=$B$9),LOOKUP(BB$9,$A$12:$A$111,$B$12:$B$111),IF(AND($H410=-1,BC$9=$R409),"",IF($H410=-1,BC409,IF(AND($H410=1,BA$9=$R409),$J410,IF($H410=1,BB409,""))))))))</f>
        <v/>
      </c>
      <c r="BC410" t="str">
        <f ca="1">IF($E409="","",IF($F410="",BC409,IF(AND($M410=1,BC$9&gt;$B$9),"",IF(AND($M410=1,BC$9&lt;=$B$9),LOOKUP(BC$9,$A$12:$A$111,$B$12:$B$111),IF(AND($H410=-1,BD$9=$R409),"",IF($H410=-1,BD409,IF(AND($H410=1,BB$9=$R409),$J410,IF($H410=1,BC409,""))))))))</f>
        <v/>
      </c>
      <c r="BD410" t="str">
        <f ca="1">IF($E409="","",IF($F410="",BD409,IF(AND($M410=1,BD$9&gt;$B$9),"",IF(AND($M410=1,BD$9&lt;=$B$9),LOOKUP(BD$9,$A$12:$A$111,$B$12:$B$111),IF(AND($H410=-1,BE$9=$R409),"",IF($H410=-1,BE409,IF(AND($H410=1,BC$9=$R409),$J410,IF($H410=1,BD409,""))))))))</f>
        <v/>
      </c>
      <c r="BE410" t="str">
        <f ca="1">IF($E409="","",IF($F410="",BE409,IF(AND($M410=1,BE$9&gt;$B$9),"",IF(AND($M410=1,BE$9&lt;=$B$9),LOOKUP(BE$9,$A$12:$A$111,$B$12:$B$111),IF(AND($H410=-1,BF$9=$R409),"",IF($H410=-1,BF409,IF(AND($H410=1,BD$9=$R409),$J410,IF($H410=1,BE409,""))))))))</f>
        <v/>
      </c>
      <c r="BF410" t="str">
        <f ca="1">IF($E409="","",IF($F410="",BF409,IF(AND($M410=1,BF$9&gt;$B$9),"",IF(AND($M410=1,BF$9&lt;=$B$9),LOOKUP(BF$9,$A$12:$A$111,$B$12:$B$111),IF(AND($H410=-1,BG$9=$R409),"",IF($H410=-1,BG409,IF(AND($H410=1,BE$9=$R409),$J410,IF($H410=1,BF409,""))))))))</f>
        <v/>
      </c>
      <c r="BG410" t="str">
        <f ca="1">IF($E409="","",IF($F410="",BG409,IF(AND($M410=1,BG$9&gt;$B$9),"",IF(AND($M410=1,BG$9&lt;=$B$9),LOOKUP(BG$9,$A$12:$A$111,$B$12:$B$111),IF(AND($H410=-1,BH$9=$R409),"",IF($H410=-1,BH409,IF(AND($H410=1,BF$9=$R409),$J410,IF($H410=1,BG409,""))))))))</f>
        <v/>
      </c>
      <c r="BH410" t="str">
        <f ca="1">IF($E409="","",IF($F410="",BH409,IF(AND($M410=1,BH$9&gt;$B$9),"",IF(AND($M410=1,BH$9&lt;=$B$9),LOOKUP(BH$9,$A$12:$A$111,$B$12:$B$111),IF(AND($H410=-1,BI$9=$R409),"",IF($H410=-1,BI409,IF(AND($H410=1,BG$9=$R409),$J410,IF($H410=1,BH409,""))))))))</f>
        <v/>
      </c>
      <c r="BI410">
        <f ca="1">IF($E409="","",IF($F410="",BI409,IF(AND($M410=1,BI$9&gt;$B$9),"",IF(AND($M410=1,BI$9&lt;=$B$9),LOOKUP(BI$9,$A$12:$A$111,$B$12:$B$111),IF(AND($H410=-1,BJ$9=$R409),"",IF($H410=-1,BJ409,IF(AND($H410=1,BH$9=$R409),$J410,IF($H410=1,BI409,""))))))))</f>
        <v>0</v>
      </c>
      <c r="BJ410">
        <f ca="1">IF($E409="","",IF($F410="",BJ409,IF(AND($M410=1,BJ$9&gt;$B$9),"",IF(AND($M410=1,BJ$9&lt;=$B$9),LOOKUP(BJ$9,$A$12:$A$111,$B$12:$B$111),IF(AND($H410=-1,BK$9=$R409),"",IF($H410=-1,BK409,IF(AND($H410=1,BI$9=$R409),$J410,IF($H410=1,BJ409,""))))))))</f>
        <v>0</v>
      </c>
      <c r="BK410">
        <f ca="1">IF($E409="","",IF($F410="",BK409,IF(AND($M410=1,BK$9&gt;$B$9),"",IF(AND($M410=1,BK$9&lt;=$B$9),LOOKUP(BK$9,$A$12:$A$111,$B$12:$B$111),IF(AND($H410=-1,BL$9=$R409),"",IF($H410=-1,BL409,IF(AND($H410=1,BJ$9=$R409),$J410,IF($H410=1,BK409,""))))))))</f>
        <v>0</v>
      </c>
      <c r="BL410">
        <f ca="1">IF($E409="","",IF($F410="",BL409,IF(AND($M410=1,BL$9&gt;$B$9),"",IF(AND($M410=1,BL$9&lt;=$B$9),LOOKUP(BL$9,$A$12:$A$111,$B$12:$B$111),IF(AND($H410=-1,BM$9=$R409),"",IF($H410=-1,BM409,IF(AND($H410=1,BK$9=$R409),$J410,IF($H410=1,BL409,""))))))))</f>
        <v>0</v>
      </c>
      <c r="BM410">
        <f ca="1">IF($E409="","",IF($F410="",BM409,IF(AND($M410=1,BM$9&gt;$B$9),"",IF(AND($M410=1,BM$9&lt;=$B$9),LOOKUP(BM$9,$A$12:$A$111,$B$12:$B$111),IF(AND($H410=-1,BN$9=$R409),"",IF($H410=-1,BN409,IF(AND($H410=1,BL$9=$R409),$J410,IF($H410=1,BM409,""))))))))</f>
        <v>0</v>
      </c>
      <c r="BN410">
        <f ca="1">IF($E409="","",IF($F410="",BN409,IF(AND($M410=1,BN$9&gt;$B$9),"",IF(AND($M410=1,BN$9&lt;=$B$9),LOOKUP(BN$9,$A$12:$A$111,$B$12:$B$111),IF(AND($H410=-1,BO$9=$R409),"",IF($H410=-1,BO409,IF(AND($H410=1,BM$9=$R409),$J410,IF($H410=1,BN409,""))))))))</f>
        <v>0</v>
      </c>
      <c r="BO410">
        <f ca="1">IF($E409="","",IF($F410="",BO409,IF(AND($M410=1,BO$9&gt;$B$9),"",IF(AND($M410=1,BO$9&lt;=$B$9),LOOKUP(BO$9,$A$12:$A$111,$B$12:$B$111),IF(AND($H410=-1,BP$9=$R409),"",IF($H410=-1,BP409,IF(AND($H410=1,BN$9=$R409),$J410,IF($H410=1,BO409,""))))))))</f>
        <v>0</v>
      </c>
      <c r="BP410">
        <f ca="1">IF($E409="","",IF($F410="",BP409,IF(AND($M410=1,BP$9&gt;$B$9),"",IF(AND($M410=1,BP$9&lt;=$B$9),LOOKUP(BP$9,$A$12:$A$111,$B$12:$B$111),IF(AND($H410=-1,BQ$9=$R409),"",IF($H410=-1,BQ409,IF(AND($H410=1,BO$9=$R409),$J410,IF($H410=1,BP409,""))))))))</f>
        <v>0</v>
      </c>
    </row>
    <row r="411" spans="4:68" x14ac:dyDescent="0.25">
      <c r="D411" s="4">
        <v>401</v>
      </c>
      <c r="E411" s="1">
        <f t="shared" ca="1" si="57"/>
        <v>32</v>
      </c>
      <c r="F411" t="str">
        <f ca="1">IF(E410="","",IF(AND(B$3="Last",G410="Zero"),F410,IF(B$3="Last",G410,IF(AND(B$3="2nd last",G409="Zero"),F410,IF(B$3="2nd last",G409,IF(AND(B$3="Opposite",G410="Zero"),F410,IF(AND(B$3="Opposite",G410="Red"),"Black",IF(AND(B$3="Opposite",G410="Black"),"Red",IF(AND(B$3="Opposite",G410="Odd"),"Even",IF(AND(B$3="Opposite",G410="Even"),"Odd",IF(AND(B$3="Opposite",G410="High"),"Low",IF(AND(B$3="Opposite",G410="Low"),"High",IF(COUNTIF(Refs!$E$5:$I$6,B$3)=1,RevLab!B$3,"")))))))))))))</f>
        <v>Black</v>
      </c>
      <c r="G411" t="str">
        <f ca="1">IF(E411="","",IF(B$2="Red/Black",LOOKUP(E411,Refs!D:D,Refs!F:F),IF(B$2="High/Low",LOOKUP(E411,Refs!D:D,Refs!H:H),IF(B$2="Odd/Even",LOOKUP(E411,Refs!D:D,Refs!J:J),""))))</f>
        <v>Red</v>
      </c>
      <c r="H411">
        <f t="shared" ca="1" si="58"/>
        <v>-1</v>
      </c>
      <c r="I411">
        <f ca="1">IF(E410="","",IF(F411="","",IF(AND(R410&gt;1,P410+Q410&gt;=$B$4),$B$4,IF(R410=1,P410,P410+Q410))))</f>
        <v>47</v>
      </c>
      <c r="J411">
        <f t="shared" ca="1" si="59"/>
        <v>-47</v>
      </c>
      <c r="K411">
        <f t="shared" ca="1" si="61"/>
        <v>-426</v>
      </c>
      <c r="L411">
        <f t="shared" ca="1" si="62"/>
        <v>86</v>
      </c>
      <c r="M411">
        <f t="shared" ca="1" si="60"/>
        <v>0</v>
      </c>
      <c r="P411">
        <f t="shared" ca="1" si="54"/>
        <v>14</v>
      </c>
      <c r="Q411">
        <f t="shared" ca="1" si="55"/>
        <v>29</v>
      </c>
      <c r="R411" s="2">
        <f t="shared" ca="1" si="56"/>
        <v>3</v>
      </c>
      <c r="S411" s="4">
        <f ca="1">IF(E410="","",IF($F411="",S410,IF($M411=1,LOOKUP(S$9,$A$12:$A$111,$B$12:$B$111),IF(AND($H411=-1,T$9=$R410),"",IF($H411=-1,T410,IF($H411=1,S410))))))</f>
        <v>14</v>
      </c>
      <c r="T411">
        <f ca="1">IF($E410="","",IF($F411="",T410,IF(AND($M411=1,T$9&gt;$B$9),"",IF(AND($M411=1,T$9&lt;=$B$9),LOOKUP(T$9,$A$12:$A$111,$B$12:$B$111),IF(AND($H411=-1,U$9=$R410),"",IF($H411=-1,U410,IF(AND($H411=1,S$9=$R410),$J411,IF($H411=1,T410,""))))))))</f>
        <v>21</v>
      </c>
      <c r="U411">
        <f ca="1">IF($E410="","",IF($F411="",U410,IF(AND($M411=1,U$9&gt;$B$9),"",IF(AND($M411=1,U$9&lt;=$B$9),LOOKUP(U$9,$A$12:$A$111,$B$12:$B$111),IF(AND($H411=-1,V$9=$R410),"",IF($H411=-1,V410,IF(AND($H411=1,T$9=$R410),$J411,IF($H411=1,U410,""))))))))</f>
        <v>29</v>
      </c>
      <c r="V411" t="str">
        <f ca="1">IF($E410="","",IF($F411="",V410,IF(AND($M411=1,V$9&gt;$B$9),"",IF(AND($M411=1,V$9&lt;=$B$9),LOOKUP(V$9,$A$12:$A$111,$B$12:$B$111),IF(AND($H411=-1,W$9=$R410),"",IF($H411=-1,W410,IF(AND($H411=1,U$9=$R410),$J411,IF($H411=1,V410,""))))))))</f>
        <v/>
      </c>
      <c r="W411" t="str">
        <f ca="1">IF($E410="","",IF($F411="",W410,IF(AND($M411=1,W$9&gt;$B$9),"",IF(AND($M411=1,W$9&lt;=$B$9),LOOKUP(W$9,$A$12:$A$111,$B$12:$B$111),IF(AND($H411=-1,X$9=$R410),"",IF($H411=-1,X410,IF(AND($H411=1,V$9=$R410),$J411,IF($H411=1,W410,""))))))))</f>
        <v/>
      </c>
      <c r="X411" t="str">
        <f ca="1">IF($E410="","",IF($F411="",X410,IF(AND($M411=1,X$9&gt;$B$9),"",IF(AND($M411=1,X$9&lt;=$B$9),LOOKUP(X$9,$A$12:$A$111,$B$12:$B$111),IF(AND($H411=-1,Y$9=$R410),"",IF($H411=-1,Y410,IF(AND($H411=1,W$9=$R410),$J411,IF($H411=1,X410,""))))))))</f>
        <v/>
      </c>
      <c r="Y411" t="str">
        <f ca="1">IF($E410="","",IF($F411="",Y410,IF(AND($M411=1,Y$9&gt;$B$9),"",IF(AND($M411=1,Y$9&lt;=$B$9),LOOKUP(Y$9,$A$12:$A$111,$B$12:$B$111),IF(AND($H411=-1,Z$9=$R410),"",IF($H411=-1,Z410,IF(AND($H411=1,X$9=$R410),$J411,IF($H411=1,Y410,""))))))))</f>
        <v/>
      </c>
      <c r="Z411" t="str">
        <f ca="1">IF($E410="","",IF($F411="",Z410,IF(AND($M411=1,Z$9&gt;$B$9),"",IF(AND($M411=1,Z$9&lt;=$B$9),LOOKUP(Z$9,$A$12:$A$111,$B$12:$B$111),IF(AND($H411=-1,AA$9=$R410),"",IF($H411=-1,AA410,IF(AND($H411=1,Y$9=$R410),$J411,IF($H411=1,Z410,""))))))))</f>
        <v/>
      </c>
      <c r="AA411" t="str">
        <f ca="1">IF($E410="","",IF($F411="",AA410,IF(AND($M411=1,AA$9&gt;$B$9),"",IF(AND($M411=1,AA$9&lt;=$B$9),LOOKUP(AA$9,$A$12:$A$111,$B$12:$B$111),IF(AND($H411=-1,AB$9=$R410),"",IF($H411=-1,AB410,IF(AND($H411=1,Z$9=$R410),$J411,IF($H411=1,AA410,""))))))))</f>
        <v/>
      </c>
      <c r="AB411" t="str">
        <f ca="1">IF($E410="","",IF($F411="",AB410,IF(AND($M411=1,AB$9&gt;$B$9),"",IF(AND($M411=1,AB$9&lt;=$B$9),LOOKUP(AB$9,$A$12:$A$111,$B$12:$B$111),IF(AND($H411=-1,AC$9=$R410),"",IF($H411=-1,AC410,IF(AND($H411=1,AA$9=$R410),$J411,IF($H411=1,AB410,""))))))))</f>
        <v/>
      </c>
      <c r="AC411" t="str">
        <f ca="1">IF($E410="","",IF($F411="",AC410,IF(AND($M411=1,AC$9&gt;$B$9),"",IF(AND($M411=1,AC$9&lt;=$B$9),LOOKUP(AC$9,$A$12:$A$111,$B$12:$B$111),IF(AND($H411=-1,AD$9=$R410),"",IF($H411=-1,AD410,IF(AND($H411=1,AB$9=$R410),$J411,IF($H411=1,AC410,""))))))))</f>
        <v/>
      </c>
      <c r="AD411" t="str">
        <f ca="1">IF($E410="","",IF($F411="",AD410,IF(AND($M411=1,AD$9&gt;$B$9),"",IF(AND($M411=1,AD$9&lt;=$B$9),LOOKUP(AD$9,$A$12:$A$111,$B$12:$B$111),IF(AND($H411=-1,AE$9=$R410),"",IF($H411=-1,AE410,IF(AND($H411=1,AC$9=$R410),$J411,IF($H411=1,AD410,""))))))))</f>
        <v/>
      </c>
      <c r="AE411" t="str">
        <f ca="1">IF($E410="","",IF($F411="",AE410,IF(AND($M411=1,AE$9&gt;$B$9),"",IF(AND($M411=1,AE$9&lt;=$B$9),LOOKUP(AE$9,$A$12:$A$111,$B$12:$B$111),IF(AND($H411=-1,AF$9=$R410),"",IF($H411=-1,AF410,IF(AND($H411=1,AD$9=$R410),$J411,IF($H411=1,AE410,""))))))))</f>
        <v/>
      </c>
      <c r="AF411" t="str">
        <f ca="1">IF($E410="","",IF($F411="",AF410,IF(AND($M411=1,AF$9&gt;$B$9),"",IF(AND($M411=1,AF$9&lt;=$B$9),LOOKUP(AF$9,$A$12:$A$111,$B$12:$B$111),IF(AND($H411=-1,AG$9=$R410),"",IF($H411=-1,AG410,IF(AND($H411=1,AE$9=$R410),$J411,IF($H411=1,AF410,""))))))))</f>
        <v/>
      </c>
      <c r="AG411" t="str">
        <f ca="1">IF($E410="","",IF($F411="",AG410,IF(AND($M411=1,AG$9&gt;$B$9),"",IF(AND($M411=1,AG$9&lt;=$B$9),LOOKUP(AG$9,$A$12:$A$111,$B$12:$B$111),IF(AND($H411=-1,AH$9=$R410),"",IF($H411=-1,AH410,IF(AND($H411=1,AF$9=$R410),$J411,IF($H411=1,AG410,""))))))))</f>
        <v/>
      </c>
      <c r="AH411" t="str">
        <f ca="1">IF($E410="","",IF($F411="",AH410,IF(AND($M411=1,AH$9&gt;$B$9),"",IF(AND($M411=1,AH$9&lt;=$B$9),LOOKUP(AH$9,$A$12:$A$111,$B$12:$B$111),IF(AND($H411=-1,AI$9=$R410),"",IF($H411=-1,AI410,IF(AND($H411=1,AG$9=$R410),$J411,IF($H411=1,AH410,""))))))))</f>
        <v/>
      </c>
      <c r="AI411" t="str">
        <f ca="1">IF($E410="","",IF($F411="",AI410,IF(AND($M411=1,AI$9&gt;$B$9),"",IF(AND($M411=1,AI$9&lt;=$B$9),LOOKUP(AI$9,$A$12:$A$111,$B$12:$B$111),IF(AND($H411=-1,AJ$9=$R410),"",IF($H411=-1,AJ410,IF(AND($H411=1,AH$9=$R410),$J411,IF($H411=1,AI410,""))))))))</f>
        <v/>
      </c>
      <c r="AJ411" t="str">
        <f ca="1">IF($E410="","",IF($F411="",AJ410,IF(AND($M411=1,AJ$9&gt;$B$9),"",IF(AND($M411=1,AJ$9&lt;=$B$9),LOOKUP(AJ$9,$A$12:$A$111,$B$12:$B$111),IF(AND($H411=-1,AK$9=$R410),"",IF($H411=-1,AK410,IF(AND($H411=1,AI$9=$R410),$J411,IF($H411=1,AJ410,""))))))))</f>
        <v/>
      </c>
      <c r="AK411" t="str">
        <f ca="1">IF($E410="","",IF($F411="",AK410,IF(AND($M411=1,AK$9&gt;$B$9),"",IF(AND($M411=1,AK$9&lt;=$B$9),LOOKUP(AK$9,$A$12:$A$111,$B$12:$B$111),IF(AND($H411=-1,AL$9=$R410),"",IF($H411=-1,AL410,IF(AND($H411=1,AJ$9=$R410),$J411,IF($H411=1,AK410,""))))))))</f>
        <v/>
      </c>
      <c r="AL411" t="str">
        <f ca="1">IF($E410="","",IF($F411="",AL410,IF(AND($M411=1,AL$9&gt;$B$9),"",IF(AND($M411=1,AL$9&lt;=$B$9),LOOKUP(AL$9,$A$12:$A$111,$B$12:$B$111),IF(AND($H411=-1,AM$9=$R410),"",IF($H411=-1,AM410,IF(AND($H411=1,AK$9=$R410),$J411,IF($H411=1,AL410,""))))))))</f>
        <v/>
      </c>
      <c r="AM411" t="str">
        <f ca="1">IF($E410="","",IF($F411="",AM410,IF(AND($M411=1,AM$9&gt;$B$9),"",IF(AND($M411=1,AM$9&lt;=$B$9),LOOKUP(AM$9,$A$12:$A$111,$B$12:$B$111),IF(AND($H411=-1,AN$9=$R410),"",IF($H411=-1,AN410,IF(AND($H411=1,AL$9=$R410),$J411,IF($H411=1,AM410,""))))))))</f>
        <v/>
      </c>
      <c r="AN411" t="str">
        <f ca="1">IF($E410="","",IF($F411="",AN410,IF(AND($M411=1,AN$9&gt;$B$9),"",IF(AND($M411=1,AN$9&lt;=$B$9),LOOKUP(AN$9,$A$12:$A$111,$B$12:$B$111),IF(AND($H411=-1,AO$9=$R410),"",IF($H411=-1,AO410,IF(AND($H411=1,AM$9=$R410),$J411,IF($H411=1,AN410,""))))))))</f>
        <v/>
      </c>
      <c r="AO411" t="str">
        <f ca="1">IF($E410="","",IF($F411="",AO410,IF(AND($M411=1,AO$9&gt;$B$9),"",IF(AND($M411=1,AO$9&lt;=$B$9),LOOKUP(AO$9,$A$12:$A$111,$B$12:$B$111),IF(AND($H411=-1,AP$9=$R410),"",IF($H411=-1,AP410,IF(AND($H411=1,AN$9=$R410),$J411,IF($H411=1,AO410,""))))))))</f>
        <v/>
      </c>
      <c r="AP411" t="str">
        <f ca="1">IF($E410="","",IF($F411="",AP410,IF(AND($M411=1,AP$9&gt;$B$9),"",IF(AND($M411=1,AP$9&lt;=$B$9),LOOKUP(AP$9,$A$12:$A$111,$B$12:$B$111),IF(AND($H411=-1,AQ$9=$R410),"",IF($H411=-1,AQ410,IF(AND($H411=1,AO$9=$R410),$J411,IF($H411=1,AP410,""))))))))</f>
        <v/>
      </c>
      <c r="AQ411" t="str">
        <f ca="1">IF($E410="","",IF($F411="",AQ410,IF(AND($M411=1,AQ$9&gt;$B$9),"",IF(AND($M411=1,AQ$9&lt;=$B$9),LOOKUP(AQ$9,$A$12:$A$111,$B$12:$B$111),IF(AND($H411=-1,AR$9=$R410),"",IF($H411=-1,AR410,IF(AND($H411=1,AP$9=$R410),$J411,IF($H411=1,AQ410,""))))))))</f>
        <v/>
      </c>
      <c r="AR411" t="str">
        <f ca="1">IF($E410="","",IF($F411="",AR410,IF(AND($M411=1,AR$9&gt;$B$9),"",IF(AND($M411=1,AR$9&lt;=$B$9),LOOKUP(AR$9,$A$12:$A$111,$B$12:$B$111),IF(AND($H411=-1,AS$9=$R410),"",IF($H411=-1,AS410,IF(AND($H411=1,AQ$9=$R410),$J411,IF($H411=1,AR410,""))))))))</f>
        <v/>
      </c>
      <c r="AS411" t="str">
        <f ca="1">IF($E410="","",IF($F411="",AS410,IF(AND($M411=1,AS$9&gt;$B$9),"",IF(AND($M411=1,AS$9&lt;=$B$9),LOOKUP(AS$9,$A$12:$A$111,$B$12:$B$111),IF(AND($H411=-1,AT$9=$R410),"",IF($H411=-1,AT410,IF(AND($H411=1,AR$9=$R410),$J411,IF($H411=1,AS410,""))))))))</f>
        <v/>
      </c>
      <c r="AT411" t="str">
        <f ca="1">IF($E410="","",IF($F411="",AT410,IF(AND($M411=1,AT$9&gt;$B$9),"",IF(AND($M411=1,AT$9&lt;=$B$9),LOOKUP(AT$9,$A$12:$A$111,$B$12:$B$111),IF(AND($H411=-1,AU$9=$R410),"",IF($H411=-1,AU410,IF(AND($H411=1,AS$9=$R410),$J411,IF($H411=1,AT410,""))))))))</f>
        <v/>
      </c>
      <c r="AU411" t="str">
        <f ca="1">IF($E410="","",IF($F411="",AU410,IF(AND($M411=1,AU$9&gt;$B$9),"",IF(AND($M411=1,AU$9&lt;=$B$9),LOOKUP(AU$9,$A$12:$A$111,$B$12:$B$111),IF(AND($H411=-1,AV$9=$R410),"",IF($H411=-1,AV410,IF(AND($H411=1,AT$9=$R410),$J411,IF($H411=1,AU410,""))))))))</f>
        <v/>
      </c>
      <c r="AV411" t="str">
        <f ca="1">IF($E410="","",IF($F411="",AV410,IF(AND($M411=1,AV$9&gt;$B$9),"",IF(AND($M411=1,AV$9&lt;=$B$9),LOOKUP(AV$9,$A$12:$A$111,$B$12:$B$111),IF(AND($H411=-1,AW$9=$R410),"",IF($H411=-1,AW410,IF(AND($H411=1,AU$9=$R410),$J411,IF($H411=1,AV410,""))))))))</f>
        <v/>
      </c>
      <c r="AW411" t="str">
        <f ca="1">IF($E410="","",IF($F411="",AW410,IF(AND($M411=1,AW$9&gt;$B$9),"",IF(AND($M411=1,AW$9&lt;=$B$9),LOOKUP(AW$9,$A$12:$A$111,$B$12:$B$111),IF(AND($H411=-1,AX$9=$R410),"",IF($H411=-1,AX410,IF(AND($H411=1,AV$9=$R410),$J411,IF($H411=1,AW410,""))))))))</f>
        <v/>
      </c>
      <c r="AX411" t="str">
        <f ca="1">IF($E410="","",IF($F411="",AX410,IF(AND($M411=1,AX$9&gt;$B$9),"",IF(AND($M411=1,AX$9&lt;=$B$9),LOOKUP(AX$9,$A$12:$A$111,$B$12:$B$111),IF(AND($H411=-1,AY$9=$R410),"",IF($H411=-1,AY410,IF(AND($H411=1,AW$9=$R410),$J411,IF($H411=1,AX410,""))))))))</f>
        <v/>
      </c>
      <c r="AY411" t="str">
        <f ca="1">IF($E410="","",IF($F411="",AY410,IF(AND($M411=1,AY$9&gt;$B$9),"",IF(AND($M411=1,AY$9&lt;=$B$9),LOOKUP(AY$9,$A$12:$A$111,$B$12:$B$111),IF(AND($H411=-1,AZ$9=$R410),"",IF($H411=-1,AZ410,IF(AND($H411=1,AX$9=$R410),$J411,IF($H411=1,AY410,""))))))))</f>
        <v/>
      </c>
      <c r="AZ411" t="str">
        <f ca="1">IF($E410="","",IF($F411="",AZ410,IF(AND($M411=1,AZ$9&gt;$B$9),"",IF(AND($M411=1,AZ$9&lt;=$B$9),LOOKUP(AZ$9,$A$12:$A$111,$B$12:$B$111),IF(AND($H411=-1,BA$9=$R410),"",IF($H411=-1,BA410,IF(AND($H411=1,AY$9=$R410),$J411,IF($H411=1,AZ410,""))))))))</f>
        <v/>
      </c>
      <c r="BA411" t="str">
        <f ca="1">IF($E410="","",IF($F411="",BA410,IF(AND($M411=1,BA$9&gt;$B$9),"",IF(AND($M411=1,BA$9&lt;=$B$9),LOOKUP(BA$9,$A$12:$A$111,$B$12:$B$111),IF(AND($H411=-1,BB$9=$R410),"",IF($H411=-1,BB410,IF(AND($H411=1,AZ$9=$R410),$J411,IF($H411=1,BA410,""))))))))</f>
        <v/>
      </c>
      <c r="BB411" t="str">
        <f ca="1">IF($E410="","",IF($F411="",BB410,IF(AND($M411=1,BB$9&gt;$B$9),"",IF(AND($M411=1,BB$9&lt;=$B$9),LOOKUP(BB$9,$A$12:$A$111,$B$12:$B$111),IF(AND($H411=-1,BC$9=$R410),"",IF($H411=-1,BC410,IF(AND($H411=1,BA$9=$R410),$J411,IF($H411=1,BB410,""))))))))</f>
        <v/>
      </c>
      <c r="BC411" t="str">
        <f ca="1">IF($E410="","",IF($F411="",BC410,IF(AND($M411=1,BC$9&gt;$B$9),"",IF(AND($M411=1,BC$9&lt;=$B$9),LOOKUP(BC$9,$A$12:$A$111,$B$12:$B$111),IF(AND($H411=-1,BD$9=$R410),"",IF($H411=-1,BD410,IF(AND($H411=1,BB$9=$R410),$J411,IF($H411=1,BC410,""))))))))</f>
        <v/>
      </c>
      <c r="BD411" t="str">
        <f ca="1">IF($E410="","",IF($F411="",BD410,IF(AND($M411=1,BD$9&gt;$B$9),"",IF(AND($M411=1,BD$9&lt;=$B$9),LOOKUP(BD$9,$A$12:$A$111,$B$12:$B$111),IF(AND($H411=-1,BE$9=$R410),"",IF($H411=-1,BE410,IF(AND($H411=1,BC$9=$R410),$J411,IF($H411=1,BD410,""))))))))</f>
        <v/>
      </c>
      <c r="BE411" t="str">
        <f ca="1">IF($E410="","",IF($F411="",BE410,IF(AND($M411=1,BE$9&gt;$B$9),"",IF(AND($M411=1,BE$9&lt;=$B$9),LOOKUP(BE$9,$A$12:$A$111,$B$12:$B$111),IF(AND($H411=-1,BF$9=$R410),"",IF($H411=-1,BF410,IF(AND($H411=1,BD$9=$R410),$J411,IF($H411=1,BE410,""))))))))</f>
        <v/>
      </c>
      <c r="BF411" t="str">
        <f ca="1">IF($E410="","",IF($F411="",BF410,IF(AND($M411=1,BF$9&gt;$B$9),"",IF(AND($M411=1,BF$9&lt;=$B$9),LOOKUP(BF$9,$A$12:$A$111,$B$12:$B$111),IF(AND($H411=-1,BG$9=$R410),"",IF($H411=-1,BG410,IF(AND($H411=1,BE$9=$R410),$J411,IF($H411=1,BF410,""))))))))</f>
        <v/>
      </c>
      <c r="BG411" t="str">
        <f ca="1">IF($E410="","",IF($F411="",BG410,IF(AND($M411=1,BG$9&gt;$B$9),"",IF(AND($M411=1,BG$9&lt;=$B$9),LOOKUP(BG$9,$A$12:$A$111,$B$12:$B$111),IF(AND($H411=-1,BH$9=$R410),"",IF($H411=-1,BH410,IF(AND($H411=1,BF$9=$R410),$J411,IF($H411=1,BG410,""))))))))</f>
        <v/>
      </c>
      <c r="BH411">
        <f ca="1">IF($E410="","",IF($F411="",BH410,IF(AND($M411=1,BH$9&gt;$B$9),"",IF(AND($M411=1,BH$9&lt;=$B$9),LOOKUP(BH$9,$A$12:$A$111,$B$12:$B$111),IF(AND($H411=-1,BI$9=$R410),"",IF($H411=-1,BI410,IF(AND($H411=1,BG$9=$R410),$J411,IF($H411=1,BH410,""))))))))</f>
        <v>0</v>
      </c>
      <c r="BI411">
        <f ca="1">IF($E410="","",IF($F411="",BI410,IF(AND($M411=1,BI$9&gt;$B$9),"",IF(AND($M411=1,BI$9&lt;=$B$9),LOOKUP(BI$9,$A$12:$A$111,$B$12:$B$111),IF(AND($H411=-1,BJ$9=$R410),"",IF($H411=-1,BJ410,IF(AND($H411=1,BH$9=$R410),$J411,IF($H411=1,BI410,""))))))))</f>
        <v>0</v>
      </c>
      <c r="BJ411">
        <f ca="1">IF($E410="","",IF($F411="",BJ410,IF(AND($M411=1,BJ$9&gt;$B$9),"",IF(AND($M411=1,BJ$9&lt;=$B$9),LOOKUP(BJ$9,$A$12:$A$111,$B$12:$B$111),IF(AND($H411=-1,BK$9=$R410),"",IF($H411=-1,BK410,IF(AND($H411=1,BI$9=$R410),$J411,IF($H411=1,BJ410,""))))))))</f>
        <v>0</v>
      </c>
      <c r="BK411">
        <f ca="1">IF($E410="","",IF($F411="",BK410,IF(AND($M411=1,BK$9&gt;$B$9),"",IF(AND($M411=1,BK$9&lt;=$B$9),LOOKUP(BK$9,$A$12:$A$111,$B$12:$B$111),IF(AND($H411=-1,BL$9=$R410),"",IF($H411=-1,BL410,IF(AND($H411=1,BJ$9=$R410),$J411,IF($H411=1,BK410,""))))))))</f>
        <v>0</v>
      </c>
      <c r="BL411">
        <f ca="1">IF($E410="","",IF($F411="",BL410,IF(AND($M411=1,BL$9&gt;$B$9),"",IF(AND($M411=1,BL$9&lt;=$B$9),LOOKUP(BL$9,$A$12:$A$111,$B$12:$B$111),IF(AND($H411=-1,BM$9=$R410),"",IF($H411=-1,BM410,IF(AND($H411=1,BK$9=$R410),$J411,IF($H411=1,BL410,""))))))))</f>
        <v>0</v>
      </c>
      <c r="BM411">
        <f ca="1">IF($E410="","",IF($F411="",BM410,IF(AND($M411=1,BM$9&gt;$B$9),"",IF(AND($M411=1,BM$9&lt;=$B$9),LOOKUP(BM$9,$A$12:$A$111,$B$12:$B$111),IF(AND($H411=-1,BN$9=$R410),"",IF($H411=-1,BN410,IF(AND($H411=1,BL$9=$R410),$J411,IF($H411=1,BM410,""))))))))</f>
        <v>0</v>
      </c>
      <c r="BN411">
        <f ca="1">IF($E410="","",IF($F411="",BN410,IF(AND($M411=1,BN$9&gt;$B$9),"",IF(AND($M411=1,BN$9&lt;=$B$9),LOOKUP(BN$9,$A$12:$A$111,$B$12:$B$111),IF(AND($H411=-1,BO$9=$R410),"",IF($H411=-1,BO410,IF(AND($H411=1,BM$9=$R410),$J411,IF($H411=1,BN410,""))))))))</f>
        <v>0</v>
      </c>
      <c r="BO411">
        <f ca="1">IF($E410="","",IF($F411="",BO410,IF(AND($M411=1,BO$9&gt;$B$9),"",IF(AND($M411=1,BO$9&lt;=$B$9),LOOKUP(BO$9,$A$12:$A$111,$B$12:$B$111),IF(AND($H411=-1,BP$9=$R410),"",IF($H411=-1,BP410,IF(AND($H411=1,BN$9=$R410),$J411,IF($H411=1,BO410,""))))))))</f>
        <v>0</v>
      </c>
      <c r="BP411">
        <f ca="1">IF($E410="","",IF($F411="",BP410,IF(AND($M411=1,BP$9&gt;$B$9),"",IF(AND($M411=1,BP$9&lt;=$B$9),LOOKUP(BP$9,$A$12:$A$111,$B$12:$B$111),IF(AND($H411=-1,BQ$9=$R410),"",IF($H411=-1,BQ410,IF(AND($H411=1,BO$9=$R410),$J411,IF($H411=1,BP410,""))))))))</f>
        <v>0</v>
      </c>
    </row>
    <row r="412" spans="4:68" x14ac:dyDescent="0.25">
      <c r="D412" s="4">
        <v>402</v>
      </c>
      <c r="E412" s="1">
        <f t="shared" ca="1" si="57"/>
        <v>36</v>
      </c>
      <c r="F412" t="str">
        <f ca="1">IF(E411="","",IF(AND(B$3="Last",G411="Zero"),F411,IF(B$3="Last",G411,IF(AND(B$3="2nd last",G410="Zero"),F411,IF(B$3="2nd last",G410,IF(AND(B$3="Opposite",G411="Zero"),F411,IF(AND(B$3="Opposite",G411="Red"),"Black",IF(AND(B$3="Opposite",G411="Black"),"Red",IF(AND(B$3="Opposite",G411="Odd"),"Even",IF(AND(B$3="Opposite",G411="Even"),"Odd",IF(AND(B$3="Opposite",G411="High"),"Low",IF(AND(B$3="Opposite",G411="Low"),"High",IF(COUNTIF(Refs!$E$5:$I$6,B$3)=1,RevLab!B$3,"")))))))))))))</f>
        <v>Black</v>
      </c>
      <c r="G412" t="str">
        <f ca="1">IF(E412="","",IF(B$2="Red/Black",LOOKUP(E412,Refs!D:D,Refs!F:F),IF(B$2="High/Low",LOOKUP(E412,Refs!D:D,Refs!H:H),IF(B$2="Odd/Even",LOOKUP(E412,Refs!D:D,Refs!J:J),""))))</f>
        <v>Red</v>
      </c>
      <c r="H412">
        <f t="shared" ca="1" si="58"/>
        <v>-1</v>
      </c>
      <c r="I412">
        <f ca="1">IF(E411="","",IF(F412="","",IF(AND(R411&gt;1,P411+Q411&gt;=$B$4),$B$4,IF(R411=1,P411,P411+Q411))))</f>
        <v>43</v>
      </c>
      <c r="J412">
        <f t="shared" ca="1" si="59"/>
        <v>-43</v>
      </c>
      <c r="K412">
        <f t="shared" ca="1" si="61"/>
        <v>-469</v>
      </c>
      <c r="L412">
        <f t="shared" ca="1" si="62"/>
        <v>86</v>
      </c>
      <c r="M412">
        <f t="shared" ca="1" si="60"/>
        <v>0</v>
      </c>
      <c r="P412">
        <f t="shared" ca="1" si="54"/>
        <v>21</v>
      </c>
      <c r="Q412">
        <f t="shared" ca="1" si="55"/>
        <v>21</v>
      </c>
      <c r="R412" s="2">
        <f t="shared" ca="1" si="56"/>
        <v>1</v>
      </c>
      <c r="S412" s="4">
        <f ca="1">IF(E411="","",IF($F412="",S411,IF($M412=1,LOOKUP(S$9,$A$12:$A$111,$B$12:$B$111),IF(AND($H412=-1,T$9=$R411),"",IF($H412=-1,T411,IF($H412=1,S411))))))</f>
        <v>21</v>
      </c>
      <c r="T412" t="str">
        <f ca="1">IF($E411="","",IF($F412="",T411,IF(AND($M412=1,T$9&gt;$B$9),"",IF(AND($M412=1,T$9&lt;=$B$9),LOOKUP(T$9,$A$12:$A$111,$B$12:$B$111),IF(AND($H412=-1,U$9=$R411),"",IF($H412=-1,U411,IF(AND($H412=1,S$9=$R411),$J412,IF($H412=1,T411,""))))))))</f>
        <v/>
      </c>
      <c r="U412" t="str">
        <f ca="1">IF($E411="","",IF($F412="",U411,IF(AND($M412=1,U$9&gt;$B$9),"",IF(AND($M412=1,U$9&lt;=$B$9),LOOKUP(U$9,$A$12:$A$111,$B$12:$B$111),IF(AND($H412=-1,V$9=$R411),"",IF($H412=-1,V411,IF(AND($H412=1,T$9=$R411),$J412,IF($H412=1,U411,""))))))))</f>
        <v/>
      </c>
      <c r="V412" t="str">
        <f ca="1">IF($E411="","",IF($F412="",V411,IF(AND($M412=1,V$9&gt;$B$9),"",IF(AND($M412=1,V$9&lt;=$B$9),LOOKUP(V$9,$A$12:$A$111,$B$12:$B$111),IF(AND($H412=-1,W$9=$R411),"",IF($H412=-1,W411,IF(AND($H412=1,U$9=$R411),$J412,IF($H412=1,V411,""))))))))</f>
        <v/>
      </c>
      <c r="W412" t="str">
        <f ca="1">IF($E411="","",IF($F412="",W411,IF(AND($M412=1,W$9&gt;$B$9),"",IF(AND($M412=1,W$9&lt;=$B$9),LOOKUP(W$9,$A$12:$A$111,$B$12:$B$111),IF(AND($H412=-1,X$9=$R411),"",IF($H412=-1,X411,IF(AND($H412=1,V$9=$R411),$J412,IF($H412=1,W411,""))))))))</f>
        <v/>
      </c>
      <c r="X412" t="str">
        <f ca="1">IF($E411="","",IF($F412="",X411,IF(AND($M412=1,X$9&gt;$B$9),"",IF(AND($M412=1,X$9&lt;=$B$9),LOOKUP(X$9,$A$12:$A$111,$B$12:$B$111),IF(AND($H412=-1,Y$9=$R411),"",IF($H412=-1,Y411,IF(AND($H412=1,W$9=$R411),$J412,IF($H412=1,X411,""))))))))</f>
        <v/>
      </c>
      <c r="Y412" t="str">
        <f ca="1">IF($E411="","",IF($F412="",Y411,IF(AND($M412=1,Y$9&gt;$B$9),"",IF(AND($M412=1,Y$9&lt;=$B$9),LOOKUP(Y$9,$A$12:$A$111,$B$12:$B$111),IF(AND($H412=-1,Z$9=$R411),"",IF($H412=-1,Z411,IF(AND($H412=1,X$9=$R411),$J412,IF($H412=1,Y411,""))))))))</f>
        <v/>
      </c>
      <c r="Z412" t="str">
        <f ca="1">IF($E411="","",IF($F412="",Z411,IF(AND($M412=1,Z$9&gt;$B$9),"",IF(AND($M412=1,Z$9&lt;=$B$9),LOOKUP(Z$9,$A$12:$A$111,$B$12:$B$111),IF(AND($H412=-1,AA$9=$R411),"",IF($H412=-1,AA411,IF(AND($H412=1,Y$9=$R411),$J412,IF($H412=1,Z411,""))))))))</f>
        <v/>
      </c>
      <c r="AA412" t="str">
        <f ca="1">IF($E411="","",IF($F412="",AA411,IF(AND($M412=1,AA$9&gt;$B$9),"",IF(AND($M412=1,AA$9&lt;=$B$9),LOOKUP(AA$9,$A$12:$A$111,$B$12:$B$111),IF(AND($H412=-1,AB$9=$R411),"",IF($H412=-1,AB411,IF(AND($H412=1,Z$9=$R411),$J412,IF($H412=1,AA411,""))))))))</f>
        <v/>
      </c>
      <c r="AB412" t="str">
        <f ca="1">IF($E411="","",IF($F412="",AB411,IF(AND($M412=1,AB$9&gt;$B$9),"",IF(AND($M412=1,AB$9&lt;=$B$9),LOOKUP(AB$9,$A$12:$A$111,$B$12:$B$111),IF(AND($H412=-1,AC$9=$R411),"",IF($H412=-1,AC411,IF(AND($H412=1,AA$9=$R411),$J412,IF($H412=1,AB411,""))))))))</f>
        <v/>
      </c>
      <c r="AC412" t="str">
        <f ca="1">IF($E411="","",IF($F412="",AC411,IF(AND($M412=1,AC$9&gt;$B$9),"",IF(AND($M412=1,AC$9&lt;=$B$9),LOOKUP(AC$9,$A$12:$A$111,$B$12:$B$111),IF(AND($H412=-1,AD$9=$R411),"",IF($H412=-1,AD411,IF(AND($H412=1,AB$9=$R411),$J412,IF($H412=1,AC411,""))))))))</f>
        <v/>
      </c>
      <c r="AD412" t="str">
        <f ca="1">IF($E411="","",IF($F412="",AD411,IF(AND($M412=1,AD$9&gt;$B$9),"",IF(AND($M412=1,AD$9&lt;=$B$9),LOOKUP(AD$9,$A$12:$A$111,$B$12:$B$111),IF(AND($H412=-1,AE$9=$R411),"",IF($H412=-1,AE411,IF(AND($H412=1,AC$9=$R411),$J412,IF($H412=1,AD411,""))))))))</f>
        <v/>
      </c>
      <c r="AE412" t="str">
        <f ca="1">IF($E411="","",IF($F412="",AE411,IF(AND($M412=1,AE$9&gt;$B$9),"",IF(AND($M412=1,AE$9&lt;=$B$9),LOOKUP(AE$9,$A$12:$A$111,$B$12:$B$111),IF(AND($H412=-1,AF$9=$R411),"",IF($H412=-1,AF411,IF(AND($H412=1,AD$9=$R411),$J412,IF($H412=1,AE411,""))))))))</f>
        <v/>
      </c>
      <c r="AF412" t="str">
        <f ca="1">IF($E411="","",IF($F412="",AF411,IF(AND($M412=1,AF$9&gt;$B$9),"",IF(AND($M412=1,AF$9&lt;=$B$9),LOOKUP(AF$9,$A$12:$A$111,$B$12:$B$111),IF(AND($H412=-1,AG$9=$R411),"",IF($H412=-1,AG411,IF(AND($H412=1,AE$9=$R411),$J412,IF($H412=1,AF411,""))))))))</f>
        <v/>
      </c>
      <c r="AG412" t="str">
        <f ca="1">IF($E411="","",IF($F412="",AG411,IF(AND($M412=1,AG$9&gt;$B$9),"",IF(AND($M412=1,AG$9&lt;=$B$9),LOOKUP(AG$9,$A$12:$A$111,$B$12:$B$111),IF(AND($H412=-1,AH$9=$R411),"",IF($H412=-1,AH411,IF(AND($H412=1,AF$9=$R411),$J412,IF($H412=1,AG411,""))))))))</f>
        <v/>
      </c>
      <c r="AH412" t="str">
        <f ca="1">IF($E411="","",IF($F412="",AH411,IF(AND($M412=1,AH$9&gt;$B$9),"",IF(AND($M412=1,AH$9&lt;=$B$9),LOOKUP(AH$9,$A$12:$A$111,$B$12:$B$111),IF(AND($H412=-1,AI$9=$R411),"",IF($H412=-1,AI411,IF(AND($H412=1,AG$9=$R411),$J412,IF($H412=1,AH411,""))))))))</f>
        <v/>
      </c>
      <c r="AI412" t="str">
        <f ca="1">IF($E411="","",IF($F412="",AI411,IF(AND($M412=1,AI$9&gt;$B$9),"",IF(AND($M412=1,AI$9&lt;=$B$9),LOOKUP(AI$9,$A$12:$A$111,$B$12:$B$111),IF(AND($H412=-1,AJ$9=$R411),"",IF($H412=-1,AJ411,IF(AND($H412=1,AH$9=$R411),$J412,IF($H412=1,AI411,""))))))))</f>
        <v/>
      </c>
      <c r="AJ412" t="str">
        <f ca="1">IF($E411="","",IF($F412="",AJ411,IF(AND($M412=1,AJ$9&gt;$B$9),"",IF(AND($M412=1,AJ$9&lt;=$B$9),LOOKUP(AJ$9,$A$12:$A$111,$B$12:$B$111),IF(AND($H412=-1,AK$9=$R411),"",IF($H412=-1,AK411,IF(AND($H412=1,AI$9=$R411),$J412,IF($H412=1,AJ411,""))))))))</f>
        <v/>
      </c>
      <c r="AK412" t="str">
        <f ca="1">IF($E411="","",IF($F412="",AK411,IF(AND($M412=1,AK$9&gt;$B$9),"",IF(AND($M412=1,AK$9&lt;=$B$9),LOOKUP(AK$9,$A$12:$A$111,$B$12:$B$111),IF(AND($H412=-1,AL$9=$R411),"",IF($H412=-1,AL411,IF(AND($H412=1,AJ$9=$R411),$J412,IF($H412=1,AK411,""))))))))</f>
        <v/>
      </c>
      <c r="AL412" t="str">
        <f ca="1">IF($E411="","",IF($F412="",AL411,IF(AND($M412=1,AL$9&gt;$B$9),"",IF(AND($M412=1,AL$9&lt;=$B$9),LOOKUP(AL$9,$A$12:$A$111,$B$12:$B$111),IF(AND($H412=-1,AM$9=$R411),"",IF($H412=-1,AM411,IF(AND($H412=1,AK$9=$R411),$J412,IF($H412=1,AL411,""))))))))</f>
        <v/>
      </c>
      <c r="AM412" t="str">
        <f ca="1">IF($E411="","",IF($F412="",AM411,IF(AND($M412=1,AM$9&gt;$B$9),"",IF(AND($M412=1,AM$9&lt;=$B$9),LOOKUP(AM$9,$A$12:$A$111,$B$12:$B$111),IF(AND($H412=-1,AN$9=$R411),"",IF($H412=-1,AN411,IF(AND($H412=1,AL$9=$R411),$J412,IF($H412=1,AM411,""))))))))</f>
        <v/>
      </c>
      <c r="AN412" t="str">
        <f ca="1">IF($E411="","",IF($F412="",AN411,IF(AND($M412=1,AN$9&gt;$B$9),"",IF(AND($M412=1,AN$9&lt;=$B$9),LOOKUP(AN$9,$A$12:$A$111,$B$12:$B$111),IF(AND($H412=-1,AO$9=$R411),"",IF($H412=-1,AO411,IF(AND($H412=1,AM$9=$R411),$J412,IF($H412=1,AN411,""))))))))</f>
        <v/>
      </c>
      <c r="AO412" t="str">
        <f ca="1">IF($E411="","",IF($F412="",AO411,IF(AND($M412=1,AO$9&gt;$B$9),"",IF(AND($M412=1,AO$9&lt;=$B$9),LOOKUP(AO$9,$A$12:$A$111,$B$12:$B$111),IF(AND($H412=-1,AP$9=$R411),"",IF($H412=-1,AP411,IF(AND($H412=1,AN$9=$R411),$J412,IF($H412=1,AO411,""))))))))</f>
        <v/>
      </c>
      <c r="AP412" t="str">
        <f ca="1">IF($E411="","",IF($F412="",AP411,IF(AND($M412=1,AP$9&gt;$B$9),"",IF(AND($M412=1,AP$9&lt;=$B$9),LOOKUP(AP$9,$A$12:$A$111,$B$12:$B$111),IF(AND($H412=-1,AQ$9=$R411),"",IF($H412=-1,AQ411,IF(AND($H412=1,AO$9=$R411),$J412,IF($H412=1,AP411,""))))))))</f>
        <v/>
      </c>
      <c r="AQ412" t="str">
        <f ca="1">IF($E411="","",IF($F412="",AQ411,IF(AND($M412=1,AQ$9&gt;$B$9),"",IF(AND($M412=1,AQ$9&lt;=$B$9),LOOKUP(AQ$9,$A$12:$A$111,$B$12:$B$111),IF(AND($H412=-1,AR$9=$R411),"",IF($H412=-1,AR411,IF(AND($H412=1,AP$9=$R411),$J412,IF($H412=1,AQ411,""))))))))</f>
        <v/>
      </c>
      <c r="AR412" t="str">
        <f ca="1">IF($E411="","",IF($F412="",AR411,IF(AND($M412=1,AR$9&gt;$B$9),"",IF(AND($M412=1,AR$9&lt;=$B$9),LOOKUP(AR$9,$A$12:$A$111,$B$12:$B$111),IF(AND($H412=-1,AS$9=$R411),"",IF($H412=-1,AS411,IF(AND($H412=1,AQ$9=$R411),$J412,IF($H412=1,AR411,""))))))))</f>
        <v/>
      </c>
      <c r="AS412" t="str">
        <f ca="1">IF($E411="","",IF($F412="",AS411,IF(AND($M412=1,AS$9&gt;$B$9),"",IF(AND($M412=1,AS$9&lt;=$B$9),LOOKUP(AS$9,$A$12:$A$111,$B$12:$B$111),IF(AND($H412=-1,AT$9=$R411),"",IF($H412=-1,AT411,IF(AND($H412=1,AR$9=$R411),$J412,IF($H412=1,AS411,""))))))))</f>
        <v/>
      </c>
      <c r="AT412" t="str">
        <f ca="1">IF($E411="","",IF($F412="",AT411,IF(AND($M412=1,AT$9&gt;$B$9),"",IF(AND($M412=1,AT$9&lt;=$B$9),LOOKUP(AT$9,$A$12:$A$111,$B$12:$B$111),IF(AND($H412=-1,AU$9=$R411),"",IF($H412=-1,AU411,IF(AND($H412=1,AS$9=$R411),$J412,IF($H412=1,AT411,""))))))))</f>
        <v/>
      </c>
      <c r="AU412" t="str">
        <f ca="1">IF($E411="","",IF($F412="",AU411,IF(AND($M412=1,AU$9&gt;$B$9),"",IF(AND($M412=1,AU$9&lt;=$B$9),LOOKUP(AU$9,$A$12:$A$111,$B$12:$B$111),IF(AND($H412=-1,AV$9=$R411),"",IF($H412=-1,AV411,IF(AND($H412=1,AT$9=$R411),$J412,IF($H412=1,AU411,""))))))))</f>
        <v/>
      </c>
      <c r="AV412" t="str">
        <f ca="1">IF($E411="","",IF($F412="",AV411,IF(AND($M412=1,AV$9&gt;$B$9),"",IF(AND($M412=1,AV$9&lt;=$B$9),LOOKUP(AV$9,$A$12:$A$111,$B$12:$B$111),IF(AND($H412=-1,AW$9=$R411),"",IF($H412=-1,AW411,IF(AND($H412=1,AU$9=$R411),$J412,IF($H412=1,AV411,""))))))))</f>
        <v/>
      </c>
      <c r="AW412" t="str">
        <f ca="1">IF($E411="","",IF($F412="",AW411,IF(AND($M412=1,AW$9&gt;$B$9),"",IF(AND($M412=1,AW$9&lt;=$B$9),LOOKUP(AW$9,$A$12:$A$111,$B$12:$B$111),IF(AND($H412=-1,AX$9=$R411),"",IF($H412=-1,AX411,IF(AND($H412=1,AV$9=$R411),$J412,IF($H412=1,AW411,""))))))))</f>
        <v/>
      </c>
      <c r="AX412" t="str">
        <f ca="1">IF($E411="","",IF($F412="",AX411,IF(AND($M412=1,AX$9&gt;$B$9),"",IF(AND($M412=1,AX$9&lt;=$B$9),LOOKUP(AX$9,$A$12:$A$111,$B$12:$B$111),IF(AND($H412=-1,AY$9=$R411),"",IF($H412=-1,AY411,IF(AND($H412=1,AW$9=$R411),$J412,IF($H412=1,AX411,""))))))))</f>
        <v/>
      </c>
      <c r="AY412" t="str">
        <f ca="1">IF($E411="","",IF($F412="",AY411,IF(AND($M412=1,AY$9&gt;$B$9),"",IF(AND($M412=1,AY$9&lt;=$B$9),LOOKUP(AY$9,$A$12:$A$111,$B$12:$B$111),IF(AND($H412=-1,AZ$9=$R411),"",IF($H412=-1,AZ411,IF(AND($H412=1,AX$9=$R411),$J412,IF($H412=1,AY411,""))))))))</f>
        <v/>
      </c>
      <c r="AZ412" t="str">
        <f ca="1">IF($E411="","",IF($F412="",AZ411,IF(AND($M412=1,AZ$9&gt;$B$9),"",IF(AND($M412=1,AZ$9&lt;=$B$9),LOOKUP(AZ$9,$A$12:$A$111,$B$12:$B$111),IF(AND($H412=-1,BA$9=$R411),"",IF($H412=-1,BA411,IF(AND($H412=1,AY$9=$R411),$J412,IF($H412=1,AZ411,""))))))))</f>
        <v/>
      </c>
      <c r="BA412" t="str">
        <f ca="1">IF($E411="","",IF($F412="",BA411,IF(AND($M412=1,BA$9&gt;$B$9),"",IF(AND($M412=1,BA$9&lt;=$B$9),LOOKUP(BA$9,$A$12:$A$111,$B$12:$B$111),IF(AND($H412=-1,BB$9=$R411),"",IF($H412=-1,BB411,IF(AND($H412=1,AZ$9=$R411),$J412,IF($H412=1,BA411,""))))))))</f>
        <v/>
      </c>
      <c r="BB412" t="str">
        <f ca="1">IF($E411="","",IF($F412="",BB411,IF(AND($M412=1,BB$9&gt;$B$9),"",IF(AND($M412=1,BB$9&lt;=$B$9),LOOKUP(BB$9,$A$12:$A$111,$B$12:$B$111),IF(AND($H412=-1,BC$9=$R411),"",IF($H412=-1,BC411,IF(AND($H412=1,BA$9=$R411),$J412,IF($H412=1,BB411,""))))))))</f>
        <v/>
      </c>
      <c r="BC412" t="str">
        <f ca="1">IF($E411="","",IF($F412="",BC411,IF(AND($M412=1,BC$9&gt;$B$9),"",IF(AND($M412=1,BC$9&lt;=$B$9),LOOKUP(BC$9,$A$12:$A$111,$B$12:$B$111),IF(AND($H412=-1,BD$9=$R411),"",IF($H412=-1,BD411,IF(AND($H412=1,BB$9=$R411),$J412,IF($H412=1,BC411,""))))))))</f>
        <v/>
      </c>
      <c r="BD412" t="str">
        <f ca="1">IF($E411="","",IF($F412="",BD411,IF(AND($M412=1,BD$9&gt;$B$9),"",IF(AND($M412=1,BD$9&lt;=$B$9),LOOKUP(BD$9,$A$12:$A$111,$B$12:$B$111),IF(AND($H412=-1,BE$9=$R411),"",IF($H412=-1,BE411,IF(AND($H412=1,BC$9=$R411),$J412,IF($H412=1,BD411,""))))))))</f>
        <v/>
      </c>
      <c r="BE412" t="str">
        <f ca="1">IF($E411="","",IF($F412="",BE411,IF(AND($M412=1,BE$9&gt;$B$9),"",IF(AND($M412=1,BE$9&lt;=$B$9),LOOKUP(BE$9,$A$12:$A$111,$B$12:$B$111),IF(AND($H412=-1,BF$9=$R411),"",IF($H412=-1,BF411,IF(AND($H412=1,BD$9=$R411),$J412,IF($H412=1,BE411,""))))))))</f>
        <v/>
      </c>
      <c r="BF412" t="str">
        <f ca="1">IF($E411="","",IF($F412="",BF411,IF(AND($M412=1,BF$9&gt;$B$9),"",IF(AND($M412=1,BF$9&lt;=$B$9),LOOKUP(BF$9,$A$12:$A$111,$B$12:$B$111),IF(AND($H412=-1,BG$9=$R411),"",IF($H412=-1,BG411,IF(AND($H412=1,BE$9=$R411),$J412,IF($H412=1,BF411,""))))))))</f>
        <v/>
      </c>
      <c r="BG412">
        <f ca="1">IF($E411="","",IF($F412="",BG411,IF(AND($M412=1,BG$9&gt;$B$9),"",IF(AND($M412=1,BG$9&lt;=$B$9),LOOKUP(BG$9,$A$12:$A$111,$B$12:$B$111),IF(AND($H412=-1,BH$9=$R411),"",IF($H412=-1,BH411,IF(AND($H412=1,BF$9=$R411),$J412,IF($H412=1,BG411,""))))))))</f>
        <v>0</v>
      </c>
      <c r="BH412">
        <f ca="1">IF($E411="","",IF($F412="",BH411,IF(AND($M412=1,BH$9&gt;$B$9),"",IF(AND($M412=1,BH$9&lt;=$B$9),LOOKUP(BH$9,$A$12:$A$111,$B$12:$B$111),IF(AND($H412=-1,BI$9=$R411),"",IF($H412=-1,BI411,IF(AND($H412=1,BG$9=$R411),$J412,IF($H412=1,BH411,""))))))))</f>
        <v>0</v>
      </c>
      <c r="BI412">
        <f ca="1">IF($E411="","",IF($F412="",BI411,IF(AND($M412=1,BI$9&gt;$B$9),"",IF(AND($M412=1,BI$9&lt;=$B$9),LOOKUP(BI$9,$A$12:$A$111,$B$12:$B$111),IF(AND($H412=-1,BJ$9=$R411),"",IF($H412=-1,BJ411,IF(AND($H412=1,BH$9=$R411),$J412,IF($H412=1,BI411,""))))))))</f>
        <v>0</v>
      </c>
      <c r="BJ412">
        <f ca="1">IF($E411="","",IF($F412="",BJ411,IF(AND($M412=1,BJ$9&gt;$B$9),"",IF(AND($M412=1,BJ$9&lt;=$B$9),LOOKUP(BJ$9,$A$12:$A$111,$B$12:$B$111),IF(AND($H412=-1,BK$9=$R411),"",IF($H412=-1,BK411,IF(AND($H412=1,BI$9=$R411),$J412,IF($H412=1,BJ411,""))))))))</f>
        <v>0</v>
      </c>
      <c r="BK412">
        <f ca="1">IF($E411="","",IF($F412="",BK411,IF(AND($M412=1,BK$9&gt;$B$9),"",IF(AND($M412=1,BK$9&lt;=$B$9),LOOKUP(BK$9,$A$12:$A$111,$B$12:$B$111),IF(AND($H412=-1,BL$9=$R411),"",IF($H412=-1,BL411,IF(AND($H412=1,BJ$9=$R411),$J412,IF($H412=1,BK411,""))))))))</f>
        <v>0</v>
      </c>
      <c r="BL412">
        <f ca="1">IF($E411="","",IF($F412="",BL411,IF(AND($M412=1,BL$9&gt;$B$9),"",IF(AND($M412=1,BL$9&lt;=$B$9),LOOKUP(BL$9,$A$12:$A$111,$B$12:$B$111),IF(AND($H412=-1,BM$9=$R411),"",IF($H412=-1,BM411,IF(AND($H412=1,BK$9=$R411),$J412,IF($H412=1,BL411,""))))))))</f>
        <v>0</v>
      </c>
      <c r="BM412">
        <f ca="1">IF($E411="","",IF($F412="",BM411,IF(AND($M412=1,BM$9&gt;$B$9),"",IF(AND($M412=1,BM$9&lt;=$B$9),LOOKUP(BM$9,$A$12:$A$111,$B$12:$B$111),IF(AND($H412=-1,BN$9=$R411),"",IF($H412=-1,BN411,IF(AND($H412=1,BL$9=$R411),$J412,IF($H412=1,BM411,""))))))))</f>
        <v>0</v>
      </c>
      <c r="BN412">
        <f ca="1">IF($E411="","",IF($F412="",BN411,IF(AND($M412=1,BN$9&gt;$B$9),"",IF(AND($M412=1,BN$9&lt;=$B$9),LOOKUP(BN$9,$A$12:$A$111,$B$12:$B$111),IF(AND($H412=-1,BO$9=$R411),"",IF($H412=-1,BO411,IF(AND($H412=1,BM$9=$R411),$J412,IF($H412=1,BN411,""))))))))</f>
        <v>0</v>
      </c>
      <c r="BO412">
        <f ca="1">IF($E411="","",IF($F412="",BO411,IF(AND($M412=1,BO$9&gt;$B$9),"",IF(AND($M412=1,BO$9&lt;=$B$9),LOOKUP(BO$9,$A$12:$A$111,$B$12:$B$111),IF(AND($H412=-1,BP$9=$R411),"",IF($H412=-1,BP411,IF(AND($H412=1,BN$9=$R411),$J412,IF($H412=1,BO411,""))))))))</f>
        <v>0</v>
      </c>
      <c r="BP412">
        <f ca="1">IF($E411="","",IF($F412="",BP411,IF(AND($M412=1,BP$9&gt;$B$9),"",IF(AND($M412=1,BP$9&lt;=$B$9),LOOKUP(BP$9,$A$12:$A$111,$B$12:$B$111),IF(AND($H412=-1,BQ$9=$R411),"",IF($H412=-1,BQ411,IF(AND($H412=1,BO$9=$R411),$J412,IF($H412=1,BP411,""))))))))</f>
        <v>0</v>
      </c>
    </row>
    <row r="413" spans="4:68" x14ac:dyDescent="0.25">
      <c r="D413" s="4">
        <v>403</v>
      </c>
      <c r="E413" s="1">
        <f t="shared" ca="1" si="57"/>
        <v>16</v>
      </c>
      <c r="F413" t="str">
        <f ca="1">IF(E412="","",IF(AND(B$3="Last",G412="Zero"),F412,IF(B$3="Last",G412,IF(AND(B$3="2nd last",G411="Zero"),F412,IF(B$3="2nd last",G411,IF(AND(B$3="Opposite",G412="Zero"),F412,IF(AND(B$3="Opposite",G412="Red"),"Black",IF(AND(B$3="Opposite",G412="Black"),"Red",IF(AND(B$3="Opposite",G412="Odd"),"Even",IF(AND(B$3="Opposite",G412="Even"),"Odd",IF(AND(B$3="Opposite",G412="High"),"Low",IF(AND(B$3="Opposite",G412="Low"),"High",IF(COUNTIF(Refs!$E$5:$I$6,B$3)=1,RevLab!B$3,"")))))))))))))</f>
        <v>Black</v>
      </c>
      <c r="G413" t="str">
        <f ca="1">IF(E413="","",IF(B$2="Red/Black",LOOKUP(E413,Refs!D:D,Refs!F:F),IF(B$2="High/Low",LOOKUP(E413,Refs!D:D,Refs!H:H),IF(B$2="Odd/Even",LOOKUP(E413,Refs!D:D,Refs!J:J),""))))</f>
        <v>Red</v>
      </c>
      <c r="H413">
        <f t="shared" ca="1" si="58"/>
        <v>-1</v>
      </c>
      <c r="I413">
        <f ca="1">IF(E412="","",IF(F413="","",IF(AND(R412&gt;1,P412+Q412&gt;=$B$4),$B$4,IF(R412=1,P412,P412+Q412))))</f>
        <v>21</v>
      </c>
      <c r="J413">
        <f t="shared" ca="1" si="59"/>
        <v>-21</v>
      </c>
      <c r="K413">
        <f t="shared" ca="1" si="61"/>
        <v>-490</v>
      </c>
      <c r="L413">
        <f t="shared" ca="1" si="62"/>
        <v>86</v>
      </c>
      <c r="M413">
        <f t="shared" ca="1" si="60"/>
        <v>1</v>
      </c>
      <c r="P413">
        <f t="shared" ca="1" si="54"/>
        <v>1</v>
      </c>
      <c r="Q413">
        <f t="shared" ca="1" si="55"/>
        <v>4</v>
      </c>
      <c r="R413" s="2">
        <f t="shared" ca="1" si="56"/>
        <v>4</v>
      </c>
      <c r="S413" s="4">
        <f ca="1">IF(E412="","",IF($F413="",S412,IF($M413=1,LOOKUP(S$9,$A$12:$A$111,$B$12:$B$111),IF(AND($H413=-1,T$9=$R412),"",IF($H413=-1,T412,IF($H413=1,S412))))))</f>
        <v>1</v>
      </c>
      <c r="T413">
        <f ca="1">IF($E412="","",IF($F413="",T412,IF(AND($M413=1,T$9&gt;$B$9),"",IF(AND($M413=1,T$9&lt;=$B$9),LOOKUP(T$9,$A$12:$A$111,$B$12:$B$111),IF(AND($H413=-1,U$9=$R412),"",IF($H413=-1,U412,IF(AND($H413=1,S$9=$R412),$J413,IF($H413=1,T412,""))))))))</f>
        <v>2</v>
      </c>
      <c r="U413">
        <f ca="1">IF($E412="","",IF($F413="",U412,IF(AND($M413=1,U$9&gt;$B$9),"",IF(AND($M413=1,U$9&lt;=$B$9),LOOKUP(U$9,$A$12:$A$111,$B$12:$B$111),IF(AND($H413=-1,V$9=$R412),"",IF($H413=-1,V412,IF(AND($H413=1,T$9=$R412),$J413,IF($H413=1,U412,""))))))))</f>
        <v>3</v>
      </c>
      <c r="V413">
        <f ca="1">IF($E412="","",IF($F413="",V412,IF(AND($M413=1,V$9&gt;$B$9),"",IF(AND($M413=1,V$9&lt;=$B$9),LOOKUP(V$9,$A$12:$A$111,$B$12:$B$111),IF(AND($H413=-1,W$9=$R412),"",IF($H413=-1,W412,IF(AND($H413=1,U$9=$R412),$J413,IF($H413=1,V412,""))))))))</f>
        <v>4</v>
      </c>
      <c r="W413" t="str">
        <f ca="1">IF($E412="","",IF($F413="",W412,IF(AND($M413=1,W$9&gt;$B$9),"",IF(AND($M413=1,W$9&lt;=$B$9),LOOKUP(W$9,$A$12:$A$111,$B$12:$B$111),IF(AND($H413=-1,X$9=$R412),"",IF($H413=-1,X412,IF(AND($H413=1,V$9=$R412),$J413,IF($H413=1,W412,""))))))))</f>
        <v/>
      </c>
      <c r="X413" t="str">
        <f ca="1">IF($E412="","",IF($F413="",X412,IF(AND($M413=1,X$9&gt;$B$9),"",IF(AND($M413=1,X$9&lt;=$B$9),LOOKUP(X$9,$A$12:$A$111,$B$12:$B$111),IF(AND($H413=-1,Y$9=$R412),"",IF($H413=-1,Y412,IF(AND($H413=1,W$9=$R412),$J413,IF($H413=1,X412,""))))))))</f>
        <v/>
      </c>
      <c r="Y413" t="str">
        <f ca="1">IF($E412="","",IF($F413="",Y412,IF(AND($M413=1,Y$9&gt;$B$9),"",IF(AND($M413=1,Y$9&lt;=$B$9),LOOKUP(Y$9,$A$12:$A$111,$B$12:$B$111),IF(AND($H413=-1,Z$9=$R412),"",IF($H413=-1,Z412,IF(AND($H413=1,X$9=$R412),$J413,IF($H413=1,Y412,""))))))))</f>
        <v/>
      </c>
      <c r="Z413" t="str">
        <f ca="1">IF($E412="","",IF($F413="",Z412,IF(AND($M413=1,Z$9&gt;$B$9),"",IF(AND($M413=1,Z$9&lt;=$B$9),LOOKUP(Z$9,$A$12:$A$111,$B$12:$B$111),IF(AND($H413=-1,AA$9=$R412),"",IF($H413=-1,AA412,IF(AND($H413=1,Y$9=$R412),$J413,IF($H413=1,Z412,""))))))))</f>
        <v/>
      </c>
      <c r="AA413" t="str">
        <f ca="1">IF($E412="","",IF($F413="",AA412,IF(AND($M413=1,AA$9&gt;$B$9),"",IF(AND($M413=1,AA$9&lt;=$B$9),LOOKUP(AA$9,$A$12:$A$111,$B$12:$B$111),IF(AND($H413=-1,AB$9=$R412),"",IF($H413=-1,AB412,IF(AND($H413=1,Z$9=$R412),$J413,IF($H413=1,AA412,""))))))))</f>
        <v/>
      </c>
      <c r="AB413" t="str">
        <f ca="1">IF($E412="","",IF($F413="",AB412,IF(AND($M413=1,AB$9&gt;$B$9),"",IF(AND($M413=1,AB$9&lt;=$B$9),LOOKUP(AB$9,$A$12:$A$111,$B$12:$B$111),IF(AND($H413=-1,AC$9=$R412),"",IF($H413=-1,AC412,IF(AND($H413=1,AA$9=$R412),$J413,IF($H413=1,AB412,""))))))))</f>
        <v/>
      </c>
      <c r="AC413" t="str">
        <f ca="1">IF($E412="","",IF($F413="",AC412,IF(AND($M413=1,AC$9&gt;$B$9),"",IF(AND($M413=1,AC$9&lt;=$B$9),LOOKUP(AC$9,$A$12:$A$111,$B$12:$B$111),IF(AND($H413=-1,AD$9=$R412),"",IF($H413=-1,AD412,IF(AND($H413=1,AB$9=$R412),$J413,IF($H413=1,AC412,""))))))))</f>
        <v/>
      </c>
      <c r="AD413" t="str">
        <f ca="1">IF($E412="","",IF($F413="",AD412,IF(AND($M413=1,AD$9&gt;$B$9),"",IF(AND($M413=1,AD$9&lt;=$B$9),LOOKUP(AD$9,$A$12:$A$111,$B$12:$B$111),IF(AND($H413=-1,AE$9=$R412),"",IF($H413=-1,AE412,IF(AND($H413=1,AC$9=$R412),$J413,IF($H413=1,AD412,""))))))))</f>
        <v/>
      </c>
      <c r="AE413" t="str">
        <f ca="1">IF($E412="","",IF($F413="",AE412,IF(AND($M413=1,AE$9&gt;$B$9),"",IF(AND($M413=1,AE$9&lt;=$B$9),LOOKUP(AE$9,$A$12:$A$111,$B$12:$B$111),IF(AND($H413=-1,AF$9=$R412),"",IF($H413=-1,AF412,IF(AND($H413=1,AD$9=$R412),$J413,IF($H413=1,AE412,""))))))))</f>
        <v/>
      </c>
      <c r="AF413" t="str">
        <f ca="1">IF($E412="","",IF($F413="",AF412,IF(AND($M413=1,AF$9&gt;$B$9),"",IF(AND($M413=1,AF$9&lt;=$B$9),LOOKUP(AF$9,$A$12:$A$111,$B$12:$B$111),IF(AND($H413=-1,AG$9=$R412),"",IF($H413=-1,AG412,IF(AND($H413=1,AE$9=$R412),$J413,IF($H413=1,AF412,""))))))))</f>
        <v/>
      </c>
      <c r="AG413" t="str">
        <f ca="1">IF($E412="","",IF($F413="",AG412,IF(AND($M413=1,AG$9&gt;$B$9),"",IF(AND($M413=1,AG$9&lt;=$B$9),LOOKUP(AG$9,$A$12:$A$111,$B$12:$B$111),IF(AND($H413=-1,AH$9=$R412),"",IF($H413=-1,AH412,IF(AND($H413=1,AF$9=$R412),$J413,IF($H413=1,AG412,""))))))))</f>
        <v/>
      </c>
      <c r="AH413" t="str">
        <f ca="1">IF($E412="","",IF($F413="",AH412,IF(AND($M413=1,AH$9&gt;$B$9),"",IF(AND($M413=1,AH$9&lt;=$B$9),LOOKUP(AH$9,$A$12:$A$111,$B$12:$B$111),IF(AND($H413=-1,AI$9=$R412),"",IF($H413=-1,AI412,IF(AND($H413=1,AG$9=$R412),$J413,IF($H413=1,AH412,""))))))))</f>
        <v/>
      </c>
      <c r="AI413" t="str">
        <f ca="1">IF($E412="","",IF($F413="",AI412,IF(AND($M413=1,AI$9&gt;$B$9),"",IF(AND($M413=1,AI$9&lt;=$B$9),LOOKUP(AI$9,$A$12:$A$111,$B$12:$B$111),IF(AND($H413=-1,AJ$9=$R412),"",IF($H413=-1,AJ412,IF(AND($H413=1,AH$9=$R412),$J413,IF($H413=1,AI412,""))))))))</f>
        <v/>
      </c>
      <c r="AJ413" t="str">
        <f ca="1">IF($E412="","",IF($F413="",AJ412,IF(AND($M413=1,AJ$9&gt;$B$9),"",IF(AND($M413=1,AJ$9&lt;=$B$9),LOOKUP(AJ$9,$A$12:$A$111,$B$12:$B$111),IF(AND($H413=-1,AK$9=$R412),"",IF($H413=-1,AK412,IF(AND($H413=1,AI$9=$R412),$J413,IF($H413=1,AJ412,""))))))))</f>
        <v/>
      </c>
      <c r="AK413" t="str">
        <f ca="1">IF($E412="","",IF($F413="",AK412,IF(AND($M413=1,AK$9&gt;$B$9),"",IF(AND($M413=1,AK$9&lt;=$B$9),LOOKUP(AK$9,$A$12:$A$111,$B$12:$B$111),IF(AND($H413=-1,AL$9=$R412),"",IF($H413=-1,AL412,IF(AND($H413=1,AJ$9=$R412),$J413,IF($H413=1,AK412,""))))))))</f>
        <v/>
      </c>
      <c r="AL413" t="str">
        <f ca="1">IF($E412="","",IF($F413="",AL412,IF(AND($M413=1,AL$9&gt;$B$9),"",IF(AND($M413=1,AL$9&lt;=$B$9),LOOKUP(AL$9,$A$12:$A$111,$B$12:$B$111),IF(AND($H413=-1,AM$9=$R412),"",IF($H413=-1,AM412,IF(AND($H413=1,AK$9=$R412),$J413,IF($H413=1,AL412,""))))))))</f>
        <v/>
      </c>
      <c r="AM413" t="str">
        <f ca="1">IF($E412="","",IF($F413="",AM412,IF(AND($M413=1,AM$9&gt;$B$9),"",IF(AND($M413=1,AM$9&lt;=$B$9),LOOKUP(AM$9,$A$12:$A$111,$B$12:$B$111),IF(AND($H413=-1,AN$9=$R412),"",IF($H413=-1,AN412,IF(AND($H413=1,AL$9=$R412),$J413,IF($H413=1,AM412,""))))))))</f>
        <v/>
      </c>
      <c r="AN413" t="str">
        <f ca="1">IF($E412="","",IF($F413="",AN412,IF(AND($M413=1,AN$9&gt;$B$9),"",IF(AND($M413=1,AN$9&lt;=$B$9),LOOKUP(AN$9,$A$12:$A$111,$B$12:$B$111),IF(AND($H413=-1,AO$9=$R412),"",IF($H413=-1,AO412,IF(AND($H413=1,AM$9=$R412),$J413,IF($H413=1,AN412,""))))))))</f>
        <v/>
      </c>
      <c r="AO413" t="str">
        <f ca="1">IF($E412="","",IF($F413="",AO412,IF(AND($M413=1,AO$9&gt;$B$9),"",IF(AND($M413=1,AO$9&lt;=$B$9),LOOKUP(AO$9,$A$12:$A$111,$B$12:$B$111),IF(AND($H413=-1,AP$9=$R412),"",IF($H413=-1,AP412,IF(AND($H413=1,AN$9=$R412),$J413,IF($H413=1,AO412,""))))))))</f>
        <v/>
      </c>
      <c r="AP413" t="str">
        <f ca="1">IF($E412="","",IF($F413="",AP412,IF(AND($M413=1,AP$9&gt;$B$9),"",IF(AND($M413=1,AP$9&lt;=$B$9),LOOKUP(AP$9,$A$12:$A$111,$B$12:$B$111),IF(AND($H413=-1,AQ$9=$R412),"",IF($H413=-1,AQ412,IF(AND($H413=1,AO$9=$R412),$J413,IF($H413=1,AP412,""))))))))</f>
        <v/>
      </c>
      <c r="AQ413" t="str">
        <f ca="1">IF($E412="","",IF($F413="",AQ412,IF(AND($M413=1,AQ$9&gt;$B$9),"",IF(AND($M413=1,AQ$9&lt;=$B$9),LOOKUP(AQ$9,$A$12:$A$111,$B$12:$B$111),IF(AND($H413=-1,AR$9=$R412),"",IF($H413=-1,AR412,IF(AND($H413=1,AP$9=$R412),$J413,IF($H413=1,AQ412,""))))))))</f>
        <v/>
      </c>
      <c r="AR413" t="str">
        <f ca="1">IF($E412="","",IF($F413="",AR412,IF(AND($M413=1,AR$9&gt;$B$9),"",IF(AND($M413=1,AR$9&lt;=$B$9),LOOKUP(AR$9,$A$12:$A$111,$B$12:$B$111),IF(AND($H413=-1,AS$9=$R412),"",IF($H413=-1,AS412,IF(AND($H413=1,AQ$9=$R412),$J413,IF($H413=1,AR412,""))))))))</f>
        <v/>
      </c>
      <c r="AS413" t="str">
        <f ca="1">IF($E412="","",IF($F413="",AS412,IF(AND($M413=1,AS$9&gt;$B$9),"",IF(AND($M413=1,AS$9&lt;=$B$9),LOOKUP(AS$9,$A$12:$A$111,$B$12:$B$111),IF(AND($H413=-1,AT$9=$R412),"",IF($H413=-1,AT412,IF(AND($H413=1,AR$9=$R412),$J413,IF($H413=1,AS412,""))))))))</f>
        <v/>
      </c>
      <c r="AT413" t="str">
        <f ca="1">IF($E412="","",IF($F413="",AT412,IF(AND($M413=1,AT$9&gt;$B$9),"",IF(AND($M413=1,AT$9&lt;=$B$9),LOOKUP(AT$9,$A$12:$A$111,$B$12:$B$111),IF(AND($H413=-1,AU$9=$R412),"",IF($H413=-1,AU412,IF(AND($H413=1,AS$9=$R412),$J413,IF($H413=1,AT412,""))))))))</f>
        <v/>
      </c>
      <c r="AU413" t="str">
        <f ca="1">IF($E412="","",IF($F413="",AU412,IF(AND($M413=1,AU$9&gt;$B$9),"",IF(AND($M413=1,AU$9&lt;=$B$9),LOOKUP(AU$9,$A$12:$A$111,$B$12:$B$111),IF(AND($H413=-1,AV$9=$R412),"",IF($H413=-1,AV412,IF(AND($H413=1,AT$9=$R412),$J413,IF($H413=1,AU412,""))))))))</f>
        <v/>
      </c>
      <c r="AV413" t="str">
        <f ca="1">IF($E412="","",IF($F413="",AV412,IF(AND($M413=1,AV$9&gt;$B$9),"",IF(AND($M413=1,AV$9&lt;=$B$9),LOOKUP(AV$9,$A$12:$A$111,$B$12:$B$111),IF(AND($H413=-1,AW$9=$R412),"",IF($H413=-1,AW412,IF(AND($H413=1,AU$9=$R412),$J413,IF($H413=1,AV412,""))))))))</f>
        <v/>
      </c>
      <c r="AW413" t="str">
        <f ca="1">IF($E412="","",IF($F413="",AW412,IF(AND($M413=1,AW$9&gt;$B$9),"",IF(AND($M413=1,AW$9&lt;=$B$9),LOOKUP(AW$9,$A$12:$A$111,$B$12:$B$111),IF(AND($H413=-1,AX$9=$R412),"",IF($H413=-1,AX412,IF(AND($H413=1,AV$9=$R412),$J413,IF($H413=1,AW412,""))))))))</f>
        <v/>
      </c>
      <c r="AX413" t="str">
        <f ca="1">IF($E412="","",IF($F413="",AX412,IF(AND($M413=1,AX$9&gt;$B$9),"",IF(AND($M413=1,AX$9&lt;=$B$9),LOOKUP(AX$9,$A$12:$A$111,$B$12:$B$111),IF(AND($H413=-1,AY$9=$R412),"",IF($H413=-1,AY412,IF(AND($H413=1,AW$9=$R412),$J413,IF($H413=1,AX412,""))))))))</f>
        <v/>
      </c>
      <c r="AY413" t="str">
        <f ca="1">IF($E412="","",IF($F413="",AY412,IF(AND($M413=1,AY$9&gt;$B$9),"",IF(AND($M413=1,AY$9&lt;=$B$9),LOOKUP(AY$9,$A$12:$A$111,$B$12:$B$111),IF(AND($H413=-1,AZ$9=$R412),"",IF($H413=-1,AZ412,IF(AND($H413=1,AX$9=$R412),$J413,IF($H413=1,AY412,""))))))))</f>
        <v/>
      </c>
      <c r="AZ413" t="str">
        <f ca="1">IF($E412="","",IF($F413="",AZ412,IF(AND($M413=1,AZ$9&gt;$B$9),"",IF(AND($M413=1,AZ$9&lt;=$B$9),LOOKUP(AZ$9,$A$12:$A$111,$B$12:$B$111),IF(AND($H413=-1,BA$9=$R412),"",IF($H413=-1,BA412,IF(AND($H413=1,AY$9=$R412),$J413,IF($H413=1,AZ412,""))))))))</f>
        <v/>
      </c>
      <c r="BA413" t="str">
        <f ca="1">IF($E412="","",IF($F413="",BA412,IF(AND($M413=1,BA$9&gt;$B$9),"",IF(AND($M413=1,BA$9&lt;=$B$9),LOOKUP(BA$9,$A$12:$A$111,$B$12:$B$111),IF(AND($H413=-1,BB$9=$R412),"",IF($H413=-1,BB412,IF(AND($H413=1,AZ$9=$R412),$J413,IF($H413=1,BA412,""))))))))</f>
        <v/>
      </c>
      <c r="BB413" t="str">
        <f ca="1">IF($E412="","",IF($F413="",BB412,IF(AND($M413=1,BB$9&gt;$B$9),"",IF(AND($M413=1,BB$9&lt;=$B$9),LOOKUP(BB$9,$A$12:$A$111,$B$12:$B$111),IF(AND($H413=-1,BC$9=$R412),"",IF($H413=-1,BC412,IF(AND($H413=1,BA$9=$R412),$J413,IF($H413=1,BB412,""))))))))</f>
        <v/>
      </c>
      <c r="BC413" t="str">
        <f ca="1">IF($E412="","",IF($F413="",BC412,IF(AND($M413=1,BC$9&gt;$B$9),"",IF(AND($M413=1,BC$9&lt;=$B$9),LOOKUP(BC$9,$A$12:$A$111,$B$12:$B$111),IF(AND($H413=-1,BD$9=$R412),"",IF($H413=-1,BD412,IF(AND($H413=1,BB$9=$R412),$J413,IF($H413=1,BC412,""))))))))</f>
        <v/>
      </c>
      <c r="BD413" t="str">
        <f ca="1">IF($E412="","",IF($F413="",BD412,IF(AND($M413=1,BD$9&gt;$B$9),"",IF(AND($M413=1,BD$9&lt;=$B$9),LOOKUP(BD$9,$A$12:$A$111,$B$12:$B$111),IF(AND($H413=-1,BE$9=$R412),"",IF($H413=-1,BE412,IF(AND($H413=1,BC$9=$R412),$J413,IF($H413=1,BD412,""))))))))</f>
        <v/>
      </c>
      <c r="BE413" t="str">
        <f ca="1">IF($E412="","",IF($F413="",BE412,IF(AND($M413=1,BE$9&gt;$B$9),"",IF(AND($M413=1,BE$9&lt;=$B$9),LOOKUP(BE$9,$A$12:$A$111,$B$12:$B$111),IF(AND($H413=-1,BF$9=$R412),"",IF($H413=-1,BF412,IF(AND($H413=1,BD$9=$R412),$J413,IF($H413=1,BE412,""))))))))</f>
        <v/>
      </c>
      <c r="BF413" t="str">
        <f ca="1">IF($E412="","",IF($F413="",BF412,IF(AND($M413=1,BF$9&gt;$B$9),"",IF(AND($M413=1,BF$9&lt;=$B$9),LOOKUP(BF$9,$A$12:$A$111,$B$12:$B$111),IF(AND($H413=-1,BG$9=$R412),"",IF($H413=-1,BG412,IF(AND($H413=1,BE$9=$R412),$J413,IF($H413=1,BF412,""))))))))</f>
        <v/>
      </c>
      <c r="BG413" t="str">
        <f ca="1">IF($E412="","",IF($F413="",BG412,IF(AND($M413=1,BG$9&gt;$B$9),"",IF(AND($M413=1,BG$9&lt;=$B$9),LOOKUP(BG$9,$A$12:$A$111,$B$12:$B$111),IF(AND($H413=-1,BH$9=$R412),"",IF($H413=-1,BH412,IF(AND($H413=1,BF$9=$R412),$J413,IF($H413=1,BG412,""))))))))</f>
        <v/>
      </c>
      <c r="BH413" t="str">
        <f ca="1">IF($E412="","",IF($F413="",BH412,IF(AND($M413=1,BH$9&gt;$B$9),"",IF(AND($M413=1,BH$9&lt;=$B$9),LOOKUP(BH$9,$A$12:$A$111,$B$12:$B$111),IF(AND($H413=-1,BI$9=$R412),"",IF($H413=-1,BI412,IF(AND($H413=1,BG$9=$R412),$J413,IF($H413=1,BH412,""))))))))</f>
        <v/>
      </c>
      <c r="BI413" t="str">
        <f ca="1">IF($E412="","",IF($F413="",BI412,IF(AND($M413=1,BI$9&gt;$B$9),"",IF(AND($M413=1,BI$9&lt;=$B$9),LOOKUP(BI$9,$A$12:$A$111,$B$12:$B$111),IF(AND($H413=-1,BJ$9=$R412),"",IF($H413=-1,BJ412,IF(AND($H413=1,BH$9=$R412),$J413,IF($H413=1,BI412,""))))))))</f>
        <v/>
      </c>
      <c r="BJ413" t="str">
        <f ca="1">IF($E412="","",IF($F413="",BJ412,IF(AND($M413=1,BJ$9&gt;$B$9),"",IF(AND($M413=1,BJ$9&lt;=$B$9),LOOKUP(BJ$9,$A$12:$A$111,$B$12:$B$111),IF(AND($H413=-1,BK$9=$R412),"",IF($H413=-1,BK412,IF(AND($H413=1,BI$9=$R412),$J413,IF($H413=1,BJ412,""))))))))</f>
        <v/>
      </c>
      <c r="BK413" t="str">
        <f ca="1">IF($E412="","",IF($F413="",BK412,IF(AND($M413=1,BK$9&gt;$B$9),"",IF(AND($M413=1,BK$9&lt;=$B$9),LOOKUP(BK$9,$A$12:$A$111,$B$12:$B$111),IF(AND($H413=-1,BL$9=$R412),"",IF($H413=-1,BL412,IF(AND($H413=1,BJ$9=$R412),$J413,IF($H413=1,BK412,""))))))))</f>
        <v/>
      </c>
      <c r="BL413" t="str">
        <f ca="1">IF($E412="","",IF($F413="",BL412,IF(AND($M413=1,BL$9&gt;$B$9),"",IF(AND($M413=1,BL$9&lt;=$B$9),LOOKUP(BL$9,$A$12:$A$111,$B$12:$B$111),IF(AND($H413=-1,BM$9=$R412),"",IF($H413=-1,BM412,IF(AND($H413=1,BK$9=$R412),$J413,IF($H413=1,BL412,""))))))))</f>
        <v/>
      </c>
      <c r="BM413" t="str">
        <f ca="1">IF($E412="","",IF($F413="",BM412,IF(AND($M413=1,BM$9&gt;$B$9),"",IF(AND($M413=1,BM$9&lt;=$B$9),LOOKUP(BM$9,$A$12:$A$111,$B$12:$B$111),IF(AND($H413=-1,BN$9=$R412),"",IF($H413=-1,BN412,IF(AND($H413=1,BL$9=$R412),$J413,IF($H413=1,BM412,""))))))))</f>
        <v/>
      </c>
      <c r="BN413" t="str">
        <f ca="1">IF($E412="","",IF($F413="",BN412,IF(AND($M413=1,BN$9&gt;$B$9),"",IF(AND($M413=1,BN$9&lt;=$B$9),LOOKUP(BN$9,$A$12:$A$111,$B$12:$B$111),IF(AND($H413=-1,BO$9=$R412),"",IF($H413=-1,BO412,IF(AND($H413=1,BM$9=$R412),$J413,IF($H413=1,BN412,""))))))))</f>
        <v/>
      </c>
      <c r="BO413" t="str">
        <f ca="1">IF($E412="","",IF($F413="",BO412,IF(AND($M413=1,BO$9&gt;$B$9),"",IF(AND($M413=1,BO$9&lt;=$B$9),LOOKUP(BO$9,$A$12:$A$111,$B$12:$B$111),IF(AND($H413=-1,BP$9=$R412),"",IF($H413=-1,BP412,IF(AND($H413=1,BN$9=$R412),$J413,IF($H413=1,BO412,""))))))))</f>
        <v/>
      </c>
      <c r="BP413" t="str">
        <f ca="1">IF($E412="","",IF($F413="",BP412,IF(AND($M413=1,BP$9&gt;$B$9),"",IF(AND($M413=1,BP$9&lt;=$B$9),LOOKUP(BP$9,$A$12:$A$111,$B$12:$B$111),IF(AND($H413=-1,BQ$9=$R412),"",IF($H413=-1,BQ412,IF(AND($H413=1,BO$9=$R412),$J413,IF($H413=1,BP412,""))))))))</f>
        <v/>
      </c>
    </row>
    <row r="414" spans="4:68" x14ac:dyDescent="0.25">
      <c r="D414" s="4">
        <v>404</v>
      </c>
      <c r="E414" s="1">
        <f t="shared" ca="1" si="57"/>
        <v>21</v>
      </c>
      <c r="F414" t="str">
        <f ca="1">IF(E413="","",IF(AND(B$3="Last",G413="Zero"),F413,IF(B$3="Last",G413,IF(AND(B$3="2nd last",G412="Zero"),F413,IF(B$3="2nd last",G412,IF(AND(B$3="Opposite",G413="Zero"),F413,IF(AND(B$3="Opposite",G413="Red"),"Black",IF(AND(B$3="Opposite",G413="Black"),"Red",IF(AND(B$3="Opposite",G413="Odd"),"Even",IF(AND(B$3="Opposite",G413="Even"),"Odd",IF(AND(B$3="Opposite",G413="High"),"Low",IF(AND(B$3="Opposite",G413="Low"),"High",IF(COUNTIF(Refs!$E$5:$I$6,B$3)=1,RevLab!B$3,"")))))))))))))</f>
        <v>Black</v>
      </c>
      <c r="G414" t="str">
        <f ca="1">IF(E414="","",IF(B$2="Red/Black",LOOKUP(E414,Refs!D:D,Refs!F:F),IF(B$2="High/Low",LOOKUP(E414,Refs!D:D,Refs!H:H),IF(B$2="Odd/Even",LOOKUP(E414,Refs!D:D,Refs!J:J),""))))</f>
        <v>Red</v>
      </c>
      <c r="H414">
        <f t="shared" ca="1" si="58"/>
        <v>-1</v>
      </c>
      <c r="I414">
        <f ca="1">IF(E413="","",IF(F414="","",IF(AND(R413&gt;1,P413+Q413&gt;=$B$4),$B$4,IF(R413=1,P413,P413+Q413))))</f>
        <v>5</v>
      </c>
      <c r="J414">
        <f t="shared" ca="1" si="59"/>
        <v>-5</v>
      </c>
      <c r="K414">
        <f t="shared" ca="1" si="61"/>
        <v>-495</v>
      </c>
      <c r="L414">
        <f t="shared" ca="1" si="62"/>
        <v>86</v>
      </c>
      <c r="M414">
        <f t="shared" ca="1" si="60"/>
        <v>0</v>
      </c>
      <c r="P414">
        <f t="shared" ca="1" si="54"/>
        <v>2</v>
      </c>
      <c r="Q414">
        <f t="shared" ca="1" si="55"/>
        <v>3</v>
      </c>
      <c r="R414" s="2">
        <f t="shared" ca="1" si="56"/>
        <v>2</v>
      </c>
      <c r="S414" s="4">
        <f ca="1">IF(E413="","",IF($F414="",S413,IF($M414=1,LOOKUP(S$9,$A$12:$A$111,$B$12:$B$111),IF(AND($H414=-1,T$9=$R413),"",IF($H414=-1,T413,IF($H414=1,S413))))))</f>
        <v>2</v>
      </c>
      <c r="T414">
        <f ca="1">IF($E413="","",IF($F414="",T413,IF(AND($M414=1,T$9&gt;$B$9),"",IF(AND($M414=1,T$9&lt;=$B$9),LOOKUP(T$9,$A$12:$A$111,$B$12:$B$111),IF(AND($H414=-1,U$9=$R413),"",IF($H414=-1,U413,IF(AND($H414=1,S$9=$R413),$J414,IF($H414=1,T413,""))))))))</f>
        <v>3</v>
      </c>
      <c r="U414" t="str">
        <f ca="1">IF($E413="","",IF($F414="",U413,IF(AND($M414=1,U$9&gt;$B$9),"",IF(AND($M414=1,U$9&lt;=$B$9),LOOKUP(U$9,$A$12:$A$111,$B$12:$B$111),IF(AND($H414=-1,V$9=$R413),"",IF($H414=-1,V413,IF(AND($H414=1,T$9=$R413),$J414,IF($H414=1,U413,""))))))))</f>
        <v/>
      </c>
      <c r="V414" t="str">
        <f ca="1">IF($E413="","",IF($F414="",V413,IF(AND($M414=1,V$9&gt;$B$9),"",IF(AND($M414=1,V$9&lt;=$B$9),LOOKUP(V$9,$A$12:$A$111,$B$12:$B$111),IF(AND($H414=-1,W$9=$R413),"",IF($H414=-1,W413,IF(AND($H414=1,U$9=$R413),$J414,IF($H414=1,V413,""))))))))</f>
        <v/>
      </c>
      <c r="W414" t="str">
        <f ca="1">IF($E413="","",IF($F414="",W413,IF(AND($M414=1,W$9&gt;$B$9),"",IF(AND($M414=1,W$9&lt;=$B$9),LOOKUP(W$9,$A$12:$A$111,$B$12:$B$111),IF(AND($H414=-1,X$9=$R413),"",IF($H414=-1,X413,IF(AND($H414=1,V$9=$R413),$J414,IF($H414=1,W413,""))))))))</f>
        <v/>
      </c>
      <c r="X414" t="str">
        <f ca="1">IF($E413="","",IF($F414="",X413,IF(AND($M414=1,X$9&gt;$B$9),"",IF(AND($M414=1,X$9&lt;=$B$9),LOOKUP(X$9,$A$12:$A$111,$B$12:$B$111),IF(AND($H414=-1,Y$9=$R413),"",IF($H414=-1,Y413,IF(AND($H414=1,W$9=$R413),$J414,IF($H414=1,X413,""))))))))</f>
        <v/>
      </c>
      <c r="Y414" t="str">
        <f ca="1">IF($E413="","",IF($F414="",Y413,IF(AND($M414=1,Y$9&gt;$B$9),"",IF(AND($M414=1,Y$9&lt;=$B$9),LOOKUP(Y$9,$A$12:$A$111,$B$12:$B$111),IF(AND($H414=-1,Z$9=$R413),"",IF($H414=-1,Z413,IF(AND($H414=1,X$9=$R413),$J414,IF($H414=1,Y413,""))))))))</f>
        <v/>
      </c>
      <c r="Z414" t="str">
        <f ca="1">IF($E413="","",IF($F414="",Z413,IF(AND($M414=1,Z$9&gt;$B$9),"",IF(AND($M414=1,Z$9&lt;=$B$9),LOOKUP(Z$9,$A$12:$A$111,$B$12:$B$111),IF(AND($H414=-1,AA$9=$R413),"",IF($H414=-1,AA413,IF(AND($H414=1,Y$9=$R413),$J414,IF($H414=1,Z413,""))))))))</f>
        <v/>
      </c>
      <c r="AA414" t="str">
        <f ca="1">IF($E413="","",IF($F414="",AA413,IF(AND($M414=1,AA$9&gt;$B$9),"",IF(AND($M414=1,AA$9&lt;=$B$9),LOOKUP(AA$9,$A$12:$A$111,$B$12:$B$111),IF(AND($H414=-1,AB$9=$R413),"",IF($H414=-1,AB413,IF(AND($H414=1,Z$9=$R413),$J414,IF($H414=1,AA413,""))))))))</f>
        <v/>
      </c>
      <c r="AB414" t="str">
        <f ca="1">IF($E413="","",IF($F414="",AB413,IF(AND($M414=1,AB$9&gt;$B$9),"",IF(AND($M414=1,AB$9&lt;=$B$9),LOOKUP(AB$9,$A$12:$A$111,$B$12:$B$111),IF(AND($H414=-1,AC$9=$R413),"",IF($H414=-1,AC413,IF(AND($H414=1,AA$9=$R413),$J414,IF($H414=1,AB413,""))))))))</f>
        <v/>
      </c>
      <c r="AC414" t="str">
        <f ca="1">IF($E413="","",IF($F414="",AC413,IF(AND($M414=1,AC$9&gt;$B$9),"",IF(AND($M414=1,AC$9&lt;=$B$9),LOOKUP(AC$9,$A$12:$A$111,$B$12:$B$111),IF(AND($H414=-1,AD$9=$R413),"",IF($H414=-1,AD413,IF(AND($H414=1,AB$9=$R413),$J414,IF($H414=1,AC413,""))))))))</f>
        <v/>
      </c>
      <c r="AD414" t="str">
        <f ca="1">IF($E413="","",IF($F414="",AD413,IF(AND($M414=1,AD$9&gt;$B$9),"",IF(AND($M414=1,AD$9&lt;=$B$9),LOOKUP(AD$9,$A$12:$A$111,$B$12:$B$111),IF(AND($H414=-1,AE$9=$R413),"",IF($H414=-1,AE413,IF(AND($H414=1,AC$9=$R413),$J414,IF($H414=1,AD413,""))))))))</f>
        <v/>
      </c>
      <c r="AE414" t="str">
        <f ca="1">IF($E413="","",IF($F414="",AE413,IF(AND($M414=1,AE$9&gt;$B$9),"",IF(AND($M414=1,AE$9&lt;=$B$9),LOOKUP(AE$9,$A$12:$A$111,$B$12:$B$111),IF(AND($H414=-1,AF$9=$R413),"",IF($H414=-1,AF413,IF(AND($H414=1,AD$9=$R413),$J414,IF($H414=1,AE413,""))))))))</f>
        <v/>
      </c>
      <c r="AF414" t="str">
        <f ca="1">IF($E413="","",IF($F414="",AF413,IF(AND($M414=1,AF$9&gt;$B$9),"",IF(AND($M414=1,AF$9&lt;=$B$9),LOOKUP(AF$9,$A$12:$A$111,$B$12:$B$111),IF(AND($H414=-1,AG$9=$R413),"",IF($H414=-1,AG413,IF(AND($H414=1,AE$9=$R413),$J414,IF($H414=1,AF413,""))))))))</f>
        <v/>
      </c>
      <c r="AG414" t="str">
        <f ca="1">IF($E413="","",IF($F414="",AG413,IF(AND($M414=1,AG$9&gt;$B$9),"",IF(AND($M414=1,AG$9&lt;=$B$9),LOOKUP(AG$9,$A$12:$A$111,$B$12:$B$111),IF(AND($H414=-1,AH$9=$R413),"",IF($H414=-1,AH413,IF(AND($H414=1,AF$9=$R413),$J414,IF($H414=1,AG413,""))))))))</f>
        <v/>
      </c>
      <c r="AH414" t="str">
        <f ca="1">IF($E413="","",IF($F414="",AH413,IF(AND($M414=1,AH$9&gt;$B$9),"",IF(AND($M414=1,AH$9&lt;=$B$9),LOOKUP(AH$9,$A$12:$A$111,$B$12:$B$111),IF(AND($H414=-1,AI$9=$R413),"",IF($H414=-1,AI413,IF(AND($H414=1,AG$9=$R413),$J414,IF($H414=1,AH413,""))))))))</f>
        <v/>
      </c>
      <c r="AI414" t="str">
        <f ca="1">IF($E413="","",IF($F414="",AI413,IF(AND($M414=1,AI$9&gt;$B$9),"",IF(AND($M414=1,AI$9&lt;=$B$9),LOOKUP(AI$9,$A$12:$A$111,$B$12:$B$111),IF(AND($H414=-1,AJ$9=$R413),"",IF($H414=-1,AJ413,IF(AND($H414=1,AH$9=$R413),$J414,IF($H414=1,AI413,""))))))))</f>
        <v/>
      </c>
      <c r="AJ414" t="str">
        <f ca="1">IF($E413="","",IF($F414="",AJ413,IF(AND($M414=1,AJ$9&gt;$B$9),"",IF(AND($M414=1,AJ$9&lt;=$B$9),LOOKUP(AJ$9,$A$12:$A$111,$B$12:$B$111),IF(AND($H414=-1,AK$9=$R413),"",IF($H414=-1,AK413,IF(AND($H414=1,AI$9=$R413),$J414,IF($H414=1,AJ413,""))))))))</f>
        <v/>
      </c>
      <c r="AK414" t="str">
        <f ca="1">IF($E413="","",IF($F414="",AK413,IF(AND($M414=1,AK$9&gt;$B$9),"",IF(AND($M414=1,AK$9&lt;=$B$9),LOOKUP(AK$9,$A$12:$A$111,$B$12:$B$111),IF(AND($H414=-1,AL$9=$R413),"",IF($H414=-1,AL413,IF(AND($H414=1,AJ$9=$R413),$J414,IF($H414=1,AK413,""))))))))</f>
        <v/>
      </c>
      <c r="AL414" t="str">
        <f ca="1">IF($E413="","",IF($F414="",AL413,IF(AND($M414=1,AL$9&gt;$B$9),"",IF(AND($M414=1,AL$9&lt;=$B$9),LOOKUP(AL$9,$A$12:$A$111,$B$12:$B$111),IF(AND($H414=-1,AM$9=$R413),"",IF($H414=-1,AM413,IF(AND($H414=1,AK$9=$R413),$J414,IF($H414=1,AL413,""))))))))</f>
        <v/>
      </c>
      <c r="AM414" t="str">
        <f ca="1">IF($E413="","",IF($F414="",AM413,IF(AND($M414=1,AM$9&gt;$B$9),"",IF(AND($M414=1,AM$9&lt;=$B$9),LOOKUP(AM$9,$A$12:$A$111,$B$12:$B$111),IF(AND($H414=-1,AN$9=$R413),"",IF($H414=-1,AN413,IF(AND($H414=1,AL$9=$R413),$J414,IF($H414=1,AM413,""))))))))</f>
        <v/>
      </c>
      <c r="AN414" t="str">
        <f ca="1">IF($E413="","",IF($F414="",AN413,IF(AND($M414=1,AN$9&gt;$B$9),"",IF(AND($M414=1,AN$9&lt;=$B$9),LOOKUP(AN$9,$A$12:$A$111,$B$12:$B$111),IF(AND($H414=-1,AO$9=$R413),"",IF($H414=-1,AO413,IF(AND($H414=1,AM$9=$R413),$J414,IF($H414=1,AN413,""))))))))</f>
        <v/>
      </c>
      <c r="AO414" t="str">
        <f ca="1">IF($E413="","",IF($F414="",AO413,IF(AND($M414=1,AO$9&gt;$B$9),"",IF(AND($M414=1,AO$9&lt;=$B$9),LOOKUP(AO$9,$A$12:$A$111,$B$12:$B$111),IF(AND($H414=-1,AP$9=$R413),"",IF($H414=-1,AP413,IF(AND($H414=1,AN$9=$R413),$J414,IF($H414=1,AO413,""))))))))</f>
        <v/>
      </c>
      <c r="AP414" t="str">
        <f ca="1">IF($E413="","",IF($F414="",AP413,IF(AND($M414=1,AP$9&gt;$B$9),"",IF(AND($M414=1,AP$9&lt;=$B$9),LOOKUP(AP$9,$A$12:$A$111,$B$12:$B$111),IF(AND($H414=-1,AQ$9=$R413),"",IF($H414=-1,AQ413,IF(AND($H414=1,AO$9=$R413),$J414,IF($H414=1,AP413,""))))))))</f>
        <v/>
      </c>
      <c r="AQ414" t="str">
        <f ca="1">IF($E413="","",IF($F414="",AQ413,IF(AND($M414=1,AQ$9&gt;$B$9),"",IF(AND($M414=1,AQ$9&lt;=$B$9),LOOKUP(AQ$9,$A$12:$A$111,$B$12:$B$111),IF(AND($H414=-1,AR$9=$R413),"",IF($H414=-1,AR413,IF(AND($H414=1,AP$9=$R413),$J414,IF($H414=1,AQ413,""))))))))</f>
        <v/>
      </c>
      <c r="AR414" t="str">
        <f ca="1">IF($E413="","",IF($F414="",AR413,IF(AND($M414=1,AR$9&gt;$B$9),"",IF(AND($M414=1,AR$9&lt;=$B$9),LOOKUP(AR$9,$A$12:$A$111,$B$12:$B$111),IF(AND($H414=-1,AS$9=$R413),"",IF($H414=-1,AS413,IF(AND($H414=1,AQ$9=$R413),$J414,IF($H414=1,AR413,""))))))))</f>
        <v/>
      </c>
      <c r="AS414" t="str">
        <f ca="1">IF($E413="","",IF($F414="",AS413,IF(AND($M414=1,AS$9&gt;$B$9),"",IF(AND($M414=1,AS$9&lt;=$B$9),LOOKUP(AS$9,$A$12:$A$111,$B$12:$B$111),IF(AND($H414=-1,AT$9=$R413),"",IF($H414=-1,AT413,IF(AND($H414=1,AR$9=$R413),$J414,IF($H414=1,AS413,""))))))))</f>
        <v/>
      </c>
      <c r="AT414" t="str">
        <f ca="1">IF($E413="","",IF($F414="",AT413,IF(AND($M414=1,AT$9&gt;$B$9),"",IF(AND($M414=1,AT$9&lt;=$B$9),LOOKUP(AT$9,$A$12:$A$111,$B$12:$B$111),IF(AND($H414=-1,AU$9=$R413),"",IF($H414=-1,AU413,IF(AND($H414=1,AS$9=$R413),$J414,IF($H414=1,AT413,""))))))))</f>
        <v/>
      </c>
      <c r="AU414" t="str">
        <f ca="1">IF($E413="","",IF($F414="",AU413,IF(AND($M414=1,AU$9&gt;$B$9),"",IF(AND($M414=1,AU$9&lt;=$B$9),LOOKUP(AU$9,$A$12:$A$111,$B$12:$B$111),IF(AND($H414=-1,AV$9=$R413),"",IF($H414=-1,AV413,IF(AND($H414=1,AT$9=$R413),$J414,IF($H414=1,AU413,""))))))))</f>
        <v/>
      </c>
      <c r="AV414" t="str">
        <f ca="1">IF($E413="","",IF($F414="",AV413,IF(AND($M414=1,AV$9&gt;$B$9),"",IF(AND($M414=1,AV$9&lt;=$B$9),LOOKUP(AV$9,$A$12:$A$111,$B$12:$B$111),IF(AND($H414=-1,AW$9=$R413),"",IF($H414=-1,AW413,IF(AND($H414=1,AU$9=$R413),$J414,IF($H414=1,AV413,""))))))))</f>
        <v/>
      </c>
      <c r="AW414" t="str">
        <f ca="1">IF($E413="","",IF($F414="",AW413,IF(AND($M414=1,AW$9&gt;$B$9),"",IF(AND($M414=1,AW$9&lt;=$B$9),LOOKUP(AW$9,$A$12:$A$111,$B$12:$B$111),IF(AND($H414=-1,AX$9=$R413),"",IF($H414=-1,AX413,IF(AND($H414=1,AV$9=$R413),$J414,IF($H414=1,AW413,""))))))))</f>
        <v/>
      </c>
      <c r="AX414" t="str">
        <f ca="1">IF($E413="","",IF($F414="",AX413,IF(AND($M414=1,AX$9&gt;$B$9),"",IF(AND($M414=1,AX$9&lt;=$B$9),LOOKUP(AX$9,$A$12:$A$111,$B$12:$B$111),IF(AND($H414=-1,AY$9=$R413),"",IF($H414=-1,AY413,IF(AND($H414=1,AW$9=$R413),$J414,IF($H414=1,AX413,""))))))))</f>
        <v/>
      </c>
      <c r="AY414" t="str">
        <f ca="1">IF($E413="","",IF($F414="",AY413,IF(AND($M414=1,AY$9&gt;$B$9),"",IF(AND($M414=1,AY$9&lt;=$B$9),LOOKUP(AY$9,$A$12:$A$111,$B$12:$B$111),IF(AND($H414=-1,AZ$9=$R413),"",IF($H414=-1,AZ413,IF(AND($H414=1,AX$9=$R413),$J414,IF($H414=1,AY413,""))))))))</f>
        <v/>
      </c>
      <c r="AZ414" t="str">
        <f ca="1">IF($E413="","",IF($F414="",AZ413,IF(AND($M414=1,AZ$9&gt;$B$9),"",IF(AND($M414=1,AZ$9&lt;=$B$9),LOOKUP(AZ$9,$A$12:$A$111,$B$12:$B$111),IF(AND($H414=-1,BA$9=$R413),"",IF($H414=-1,BA413,IF(AND($H414=1,AY$9=$R413),$J414,IF($H414=1,AZ413,""))))))))</f>
        <v/>
      </c>
      <c r="BA414" t="str">
        <f ca="1">IF($E413="","",IF($F414="",BA413,IF(AND($M414=1,BA$9&gt;$B$9),"",IF(AND($M414=1,BA$9&lt;=$B$9),LOOKUP(BA$9,$A$12:$A$111,$B$12:$B$111),IF(AND($H414=-1,BB$9=$R413),"",IF($H414=-1,BB413,IF(AND($H414=1,AZ$9=$R413),$J414,IF($H414=1,BA413,""))))))))</f>
        <v/>
      </c>
      <c r="BB414" t="str">
        <f ca="1">IF($E413="","",IF($F414="",BB413,IF(AND($M414=1,BB$9&gt;$B$9),"",IF(AND($M414=1,BB$9&lt;=$B$9),LOOKUP(BB$9,$A$12:$A$111,$B$12:$B$111),IF(AND($H414=-1,BC$9=$R413),"",IF($H414=-1,BC413,IF(AND($H414=1,BA$9=$R413),$J414,IF($H414=1,BB413,""))))))))</f>
        <v/>
      </c>
      <c r="BC414" t="str">
        <f ca="1">IF($E413="","",IF($F414="",BC413,IF(AND($M414=1,BC$9&gt;$B$9),"",IF(AND($M414=1,BC$9&lt;=$B$9),LOOKUP(BC$9,$A$12:$A$111,$B$12:$B$111),IF(AND($H414=-1,BD$9=$R413),"",IF($H414=-1,BD413,IF(AND($H414=1,BB$9=$R413),$J414,IF($H414=1,BC413,""))))))))</f>
        <v/>
      </c>
      <c r="BD414" t="str">
        <f ca="1">IF($E413="","",IF($F414="",BD413,IF(AND($M414=1,BD$9&gt;$B$9),"",IF(AND($M414=1,BD$9&lt;=$B$9),LOOKUP(BD$9,$A$12:$A$111,$B$12:$B$111),IF(AND($H414=-1,BE$9=$R413),"",IF($H414=-1,BE413,IF(AND($H414=1,BC$9=$R413),$J414,IF($H414=1,BD413,""))))))))</f>
        <v/>
      </c>
      <c r="BE414" t="str">
        <f ca="1">IF($E413="","",IF($F414="",BE413,IF(AND($M414=1,BE$9&gt;$B$9),"",IF(AND($M414=1,BE$9&lt;=$B$9),LOOKUP(BE$9,$A$12:$A$111,$B$12:$B$111),IF(AND($H414=-1,BF$9=$R413),"",IF($H414=-1,BF413,IF(AND($H414=1,BD$9=$R413),$J414,IF($H414=1,BE413,""))))))))</f>
        <v/>
      </c>
      <c r="BF414" t="str">
        <f ca="1">IF($E413="","",IF($F414="",BF413,IF(AND($M414=1,BF$9&gt;$B$9),"",IF(AND($M414=1,BF$9&lt;=$B$9),LOOKUP(BF$9,$A$12:$A$111,$B$12:$B$111),IF(AND($H414=-1,BG$9=$R413),"",IF($H414=-1,BG413,IF(AND($H414=1,BE$9=$R413),$J414,IF($H414=1,BF413,""))))))))</f>
        <v/>
      </c>
      <c r="BG414" t="str">
        <f ca="1">IF($E413="","",IF($F414="",BG413,IF(AND($M414=1,BG$9&gt;$B$9),"",IF(AND($M414=1,BG$9&lt;=$B$9),LOOKUP(BG$9,$A$12:$A$111,$B$12:$B$111),IF(AND($H414=-1,BH$9=$R413),"",IF($H414=-1,BH413,IF(AND($H414=1,BF$9=$R413),$J414,IF($H414=1,BG413,""))))))))</f>
        <v/>
      </c>
      <c r="BH414" t="str">
        <f ca="1">IF($E413="","",IF($F414="",BH413,IF(AND($M414=1,BH$9&gt;$B$9),"",IF(AND($M414=1,BH$9&lt;=$B$9),LOOKUP(BH$9,$A$12:$A$111,$B$12:$B$111),IF(AND($H414=-1,BI$9=$R413),"",IF($H414=-1,BI413,IF(AND($H414=1,BG$9=$R413),$J414,IF($H414=1,BH413,""))))))))</f>
        <v/>
      </c>
      <c r="BI414" t="str">
        <f ca="1">IF($E413="","",IF($F414="",BI413,IF(AND($M414=1,BI$9&gt;$B$9),"",IF(AND($M414=1,BI$9&lt;=$B$9),LOOKUP(BI$9,$A$12:$A$111,$B$12:$B$111),IF(AND($H414=-1,BJ$9=$R413),"",IF($H414=-1,BJ413,IF(AND($H414=1,BH$9=$R413),$J414,IF($H414=1,BI413,""))))))))</f>
        <v/>
      </c>
      <c r="BJ414" t="str">
        <f ca="1">IF($E413="","",IF($F414="",BJ413,IF(AND($M414=1,BJ$9&gt;$B$9),"",IF(AND($M414=1,BJ$9&lt;=$B$9),LOOKUP(BJ$9,$A$12:$A$111,$B$12:$B$111),IF(AND($H414=-1,BK$9=$R413),"",IF($H414=-1,BK413,IF(AND($H414=1,BI$9=$R413),$J414,IF($H414=1,BJ413,""))))))))</f>
        <v/>
      </c>
      <c r="BK414" t="str">
        <f ca="1">IF($E413="","",IF($F414="",BK413,IF(AND($M414=1,BK$9&gt;$B$9),"",IF(AND($M414=1,BK$9&lt;=$B$9),LOOKUP(BK$9,$A$12:$A$111,$B$12:$B$111),IF(AND($H414=-1,BL$9=$R413),"",IF($H414=-1,BL413,IF(AND($H414=1,BJ$9=$R413),$J414,IF($H414=1,BK413,""))))))))</f>
        <v/>
      </c>
      <c r="BL414" t="str">
        <f ca="1">IF($E413="","",IF($F414="",BL413,IF(AND($M414=1,BL$9&gt;$B$9),"",IF(AND($M414=1,BL$9&lt;=$B$9),LOOKUP(BL$9,$A$12:$A$111,$B$12:$B$111),IF(AND($H414=-1,BM$9=$R413),"",IF($H414=-1,BM413,IF(AND($H414=1,BK$9=$R413),$J414,IF($H414=1,BL413,""))))))))</f>
        <v/>
      </c>
      <c r="BM414" t="str">
        <f ca="1">IF($E413="","",IF($F414="",BM413,IF(AND($M414=1,BM$9&gt;$B$9),"",IF(AND($M414=1,BM$9&lt;=$B$9),LOOKUP(BM$9,$A$12:$A$111,$B$12:$B$111),IF(AND($H414=-1,BN$9=$R413),"",IF($H414=-1,BN413,IF(AND($H414=1,BL$9=$R413),$J414,IF($H414=1,BM413,""))))))))</f>
        <v/>
      </c>
      <c r="BN414" t="str">
        <f ca="1">IF($E413="","",IF($F414="",BN413,IF(AND($M414=1,BN$9&gt;$B$9),"",IF(AND($M414=1,BN$9&lt;=$B$9),LOOKUP(BN$9,$A$12:$A$111,$B$12:$B$111),IF(AND($H414=-1,BO$9=$R413),"",IF($H414=-1,BO413,IF(AND($H414=1,BM$9=$R413),$J414,IF($H414=1,BN413,""))))))))</f>
        <v/>
      </c>
      <c r="BO414" t="str">
        <f ca="1">IF($E413="","",IF($F414="",BO413,IF(AND($M414=1,BO$9&gt;$B$9),"",IF(AND($M414=1,BO$9&lt;=$B$9),LOOKUP(BO$9,$A$12:$A$111,$B$12:$B$111),IF(AND($H414=-1,BP$9=$R413),"",IF($H414=-1,BP413,IF(AND($H414=1,BN$9=$R413),$J414,IF($H414=1,BO413,""))))))))</f>
        <v/>
      </c>
      <c r="BP414">
        <f ca="1">IF($E413="","",IF($F414="",BP413,IF(AND($M414=1,BP$9&gt;$B$9),"",IF(AND($M414=1,BP$9&lt;=$B$9),LOOKUP(BP$9,$A$12:$A$111,$B$12:$B$111),IF(AND($H414=-1,BQ$9=$R413),"",IF($H414=-1,BQ413,IF(AND($H414=1,BO$9=$R413),$J414,IF($H414=1,BP413,""))))))))</f>
        <v>0</v>
      </c>
    </row>
    <row r="415" spans="4:68" x14ac:dyDescent="0.25">
      <c r="D415" s="4">
        <v>405</v>
      </c>
      <c r="E415" s="1">
        <f t="shared" ca="1" si="57"/>
        <v>20</v>
      </c>
      <c r="F415" t="str">
        <f ca="1">IF(E414="","",IF(AND(B$3="Last",G414="Zero"),F414,IF(B$3="Last",G414,IF(AND(B$3="2nd last",G413="Zero"),F414,IF(B$3="2nd last",G413,IF(AND(B$3="Opposite",G414="Zero"),F414,IF(AND(B$3="Opposite",G414="Red"),"Black",IF(AND(B$3="Opposite",G414="Black"),"Red",IF(AND(B$3="Opposite",G414="Odd"),"Even",IF(AND(B$3="Opposite",G414="Even"),"Odd",IF(AND(B$3="Opposite",G414="High"),"Low",IF(AND(B$3="Opposite",G414="Low"),"High",IF(COUNTIF(Refs!$E$5:$I$6,B$3)=1,RevLab!B$3,"")))))))))))))</f>
        <v>Black</v>
      </c>
      <c r="G415" t="str">
        <f ca="1">IF(E415="","",IF(B$2="Red/Black",LOOKUP(E415,Refs!D:D,Refs!F:F),IF(B$2="High/Low",LOOKUP(E415,Refs!D:D,Refs!H:H),IF(B$2="Odd/Even",LOOKUP(E415,Refs!D:D,Refs!J:J),""))))</f>
        <v>Black</v>
      </c>
      <c r="H415">
        <f t="shared" ca="1" si="58"/>
        <v>1</v>
      </c>
      <c r="I415">
        <f ca="1">IF(E414="","",IF(F415="","",IF(AND(R414&gt;1,P414+Q414&gt;=$B$4),$B$4,IF(R414=1,P414,P414+Q414))))</f>
        <v>5</v>
      </c>
      <c r="J415">
        <f t="shared" ca="1" si="59"/>
        <v>5</v>
      </c>
      <c r="K415">
        <f t="shared" ca="1" si="61"/>
        <v>-490</v>
      </c>
      <c r="L415">
        <f t="shared" ca="1" si="62"/>
        <v>86</v>
      </c>
      <c r="M415">
        <f t="shared" ca="1" si="60"/>
        <v>0</v>
      </c>
      <c r="P415">
        <f t="shared" ca="1" si="54"/>
        <v>2</v>
      </c>
      <c r="Q415">
        <f t="shared" ca="1" si="55"/>
        <v>5</v>
      </c>
      <c r="R415" s="2">
        <f t="shared" ca="1" si="56"/>
        <v>3</v>
      </c>
      <c r="S415" s="4">
        <f ca="1">IF(E414="","",IF($F415="",S414,IF($M415=1,LOOKUP(S$9,$A$12:$A$111,$B$12:$B$111),IF(AND($H415=-1,T$9=$R414),"",IF($H415=-1,T414,IF($H415=1,S414))))))</f>
        <v>2</v>
      </c>
      <c r="T415">
        <f ca="1">IF($E414="","",IF($F415="",T414,IF(AND($M415=1,T$9&gt;$B$9),"",IF(AND($M415=1,T$9&lt;=$B$9),LOOKUP(T$9,$A$12:$A$111,$B$12:$B$111),IF(AND($H415=-1,U$9=$R414),"",IF($H415=-1,U414,IF(AND($H415=1,S$9=$R414),$J415,IF($H415=1,T414,""))))))))</f>
        <v>3</v>
      </c>
      <c r="U415">
        <f ca="1">IF($E414="","",IF($F415="",U414,IF(AND($M415=1,U$9&gt;$B$9),"",IF(AND($M415=1,U$9&lt;=$B$9),LOOKUP(U$9,$A$12:$A$111,$B$12:$B$111),IF(AND($H415=-1,V$9=$R414),"",IF($H415=-1,V414,IF(AND($H415=1,T$9=$R414),$J415,IF($H415=1,U414,""))))))))</f>
        <v>5</v>
      </c>
      <c r="V415" t="str">
        <f ca="1">IF($E414="","",IF($F415="",V414,IF(AND($M415=1,V$9&gt;$B$9),"",IF(AND($M415=1,V$9&lt;=$B$9),LOOKUP(V$9,$A$12:$A$111,$B$12:$B$111),IF(AND($H415=-1,W$9=$R414),"",IF($H415=-1,W414,IF(AND($H415=1,U$9=$R414),$J415,IF($H415=1,V414,""))))))))</f>
        <v/>
      </c>
      <c r="W415" t="str">
        <f ca="1">IF($E414="","",IF($F415="",W414,IF(AND($M415=1,W$9&gt;$B$9),"",IF(AND($M415=1,W$9&lt;=$B$9),LOOKUP(W$9,$A$12:$A$111,$B$12:$B$111),IF(AND($H415=-1,X$9=$R414),"",IF($H415=-1,X414,IF(AND($H415=1,V$9=$R414),$J415,IF($H415=1,W414,""))))))))</f>
        <v/>
      </c>
      <c r="X415" t="str">
        <f ca="1">IF($E414="","",IF($F415="",X414,IF(AND($M415=1,X$9&gt;$B$9),"",IF(AND($M415=1,X$9&lt;=$B$9),LOOKUP(X$9,$A$12:$A$111,$B$12:$B$111),IF(AND($H415=-1,Y$9=$R414),"",IF($H415=-1,Y414,IF(AND($H415=1,W$9=$R414),$J415,IF($H415=1,X414,""))))))))</f>
        <v/>
      </c>
      <c r="Y415" t="str">
        <f ca="1">IF($E414="","",IF($F415="",Y414,IF(AND($M415=1,Y$9&gt;$B$9),"",IF(AND($M415=1,Y$9&lt;=$B$9),LOOKUP(Y$9,$A$12:$A$111,$B$12:$B$111),IF(AND($H415=-1,Z$9=$R414),"",IF($H415=-1,Z414,IF(AND($H415=1,X$9=$R414),$J415,IF($H415=1,Y414,""))))))))</f>
        <v/>
      </c>
      <c r="Z415" t="str">
        <f ca="1">IF($E414="","",IF($F415="",Z414,IF(AND($M415=1,Z$9&gt;$B$9),"",IF(AND($M415=1,Z$9&lt;=$B$9),LOOKUP(Z$9,$A$12:$A$111,$B$12:$B$111),IF(AND($H415=-1,AA$9=$R414),"",IF($H415=-1,AA414,IF(AND($H415=1,Y$9=$R414),$J415,IF($H415=1,Z414,""))))))))</f>
        <v/>
      </c>
      <c r="AA415" t="str">
        <f ca="1">IF($E414="","",IF($F415="",AA414,IF(AND($M415=1,AA$9&gt;$B$9),"",IF(AND($M415=1,AA$9&lt;=$B$9),LOOKUP(AA$9,$A$12:$A$111,$B$12:$B$111),IF(AND($H415=-1,AB$9=$R414),"",IF($H415=-1,AB414,IF(AND($H415=1,Z$9=$R414),$J415,IF($H415=1,AA414,""))))))))</f>
        <v/>
      </c>
      <c r="AB415" t="str">
        <f ca="1">IF($E414="","",IF($F415="",AB414,IF(AND($M415=1,AB$9&gt;$B$9),"",IF(AND($M415=1,AB$9&lt;=$B$9),LOOKUP(AB$9,$A$12:$A$111,$B$12:$B$111),IF(AND($H415=-1,AC$9=$R414),"",IF($H415=-1,AC414,IF(AND($H415=1,AA$9=$R414),$J415,IF($H415=1,AB414,""))))))))</f>
        <v/>
      </c>
      <c r="AC415" t="str">
        <f ca="1">IF($E414="","",IF($F415="",AC414,IF(AND($M415=1,AC$9&gt;$B$9),"",IF(AND($M415=1,AC$9&lt;=$B$9),LOOKUP(AC$9,$A$12:$A$111,$B$12:$B$111),IF(AND($H415=-1,AD$9=$R414),"",IF($H415=-1,AD414,IF(AND($H415=1,AB$9=$R414),$J415,IF($H415=1,AC414,""))))))))</f>
        <v/>
      </c>
      <c r="AD415" t="str">
        <f ca="1">IF($E414="","",IF($F415="",AD414,IF(AND($M415=1,AD$9&gt;$B$9),"",IF(AND($M415=1,AD$9&lt;=$B$9),LOOKUP(AD$9,$A$12:$A$111,$B$12:$B$111),IF(AND($H415=-1,AE$9=$R414),"",IF($H415=-1,AE414,IF(AND($H415=1,AC$9=$R414),$J415,IF($H415=1,AD414,""))))))))</f>
        <v/>
      </c>
      <c r="AE415" t="str">
        <f ca="1">IF($E414="","",IF($F415="",AE414,IF(AND($M415=1,AE$9&gt;$B$9),"",IF(AND($M415=1,AE$9&lt;=$B$9),LOOKUP(AE$9,$A$12:$A$111,$B$12:$B$111),IF(AND($H415=-1,AF$9=$R414),"",IF($H415=-1,AF414,IF(AND($H415=1,AD$9=$R414),$J415,IF($H415=1,AE414,""))))))))</f>
        <v/>
      </c>
      <c r="AF415" t="str">
        <f ca="1">IF($E414="","",IF($F415="",AF414,IF(AND($M415=1,AF$9&gt;$B$9),"",IF(AND($M415=1,AF$9&lt;=$B$9),LOOKUP(AF$9,$A$12:$A$111,$B$12:$B$111),IF(AND($H415=-1,AG$9=$R414),"",IF($H415=-1,AG414,IF(AND($H415=1,AE$9=$R414),$J415,IF($H415=1,AF414,""))))))))</f>
        <v/>
      </c>
      <c r="AG415" t="str">
        <f ca="1">IF($E414="","",IF($F415="",AG414,IF(AND($M415=1,AG$9&gt;$B$9),"",IF(AND($M415=1,AG$9&lt;=$B$9),LOOKUP(AG$9,$A$12:$A$111,$B$12:$B$111),IF(AND($H415=-1,AH$9=$R414),"",IF($H415=-1,AH414,IF(AND($H415=1,AF$9=$R414),$J415,IF($H415=1,AG414,""))))))))</f>
        <v/>
      </c>
      <c r="AH415" t="str">
        <f ca="1">IF($E414="","",IF($F415="",AH414,IF(AND($M415=1,AH$9&gt;$B$9),"",IF(AND($M415=1,AH$9&lt;=$B$9),LOOKUP(AH$9,$A$12:$A$111,$B$12:$B$111),IF(AND($H415=-1,AI$9=$R414),"",IF($H415=-1,AI414,IF(AND($H415=1,AG$9=$R414),$J415,IF($H415=1,AH414,""))))))))</f>
        <v/>
      </c>
      <c r="AI415" t="str">
        <f ca="1">IF($E414="","",IF($F415="",AI414,IF(AND($M415=1,AI$9&gt;$B$9),"",IF(AND($M415=1,AI$9&lt;=$B$9),LOOKUP(AI$9,$A$12:$A$111,$B$12:$B$111),IF(AND($H415=-1,AJ$9=$R414),"",IF($H415=-1,AJ414,IF(AND($H415=1,AH$9=$R414),$J415,IF($H415=1,AI414,""))))))))</f>
        <v/>
      </c>
      <c r="AJ415" t="str">
        <f ca="1">IF($E414="","",IF($F415="",AJ414,IF(AND($M415=1,AJ$9&gt;$B$9),"",IF(AND($M415=1,AJ$9&lt;=$B$9),LOOKUP(AJ$9,$A$12:$A$111,$B$12:$B$111),IF(AND($H415=-1,AK$9=$R414),"",IF($H415=-1,AK414,IF(AND($H415=1,AI$9=$R414),$J415,IF($H415=1,AJ414,""))))))))</f>
        <v/>
      </c>
      <c r="AK415" t="str">
        <f ca="1">IF($E414="","",IF($F415="",AK414,IF(AND($M415=1,AK$9&gt;$B$9),"",IF(AND($M415=1,AK$9&lt;=$B$9),LOOKUP(AK$9,$A$12:$A$111,$B$12:$B$111),IF(AND($H415=-1,AL$9=$R414),"",IF($H415=-1,AL414,IF(AND($H415=1,AJ$9=$R414),$J415,IF($H415=1,AK414,""))))))))</f>
        <v/>
      </c>
      <c r="AL415" t="str">
        <f ca="1">IF($E414="","",IF($F415="",AL414,IF(AND($M415=1,AL$9&gt;$B$9),"",IF(AND($M415=1,AL$9&lt;=$B$9),LOOKUP(AL$9,$A$12:$A$111,$B$12:$B$111),IF(AND($H415=-1,AM$9=$R414),"",IF($H415=-1,AM414,IF(AND($H415=1,AK$9=$R414),$J415,IF($H415=1,AL414,""))))))))</f>
        <v/>
      </c>
      <c r="AM415" t="str">
        <f ca="1">IF($E414="","",IF($F415="",AM414,IF(AND($M415=1,AM$9&gt;$B$9),"",IF(AND($M415=1,AM$9&lt;=$B$9),LOOKUP(AM$9,$A$12:$A$111,$B$12:$B$111),IF(AND($H415=-1,AN$9=$R414),"",IF($H415=-1,AN414,IF(AND($H415=1,AL$9=$R414),$J415,IF($H415=1,AM414,""))))))))</f>
        <v/>
      </c>
      <c r="AN415" t="str">
        <f ca="1">IF($E414="","",IF($F415="",AN414,IF(AND($M415=1,AN$9&gt;$B$9),"",IF(AND($M415=1,AN$9&lt;=$B$9),LOOKUP(AN$9,$A$12:$A$111,$B$12:$B$111),IF(AND($H415=-1,AO$9=$R414),"",IF($H415=-1,AO414,IF(AND($H415=1,AM$9=$R414),$J415,IF($H415=1,AN414,""))))))))</f>
        <v/>
      </c>
      <c r="AO415" t="str">
        <f ca="1">IF($E414="","",IF($F415="",AO414,IF(AND($M415=1,AO$9&gt;$B$9),"",IF(AND($M415=1,AO$9&lt;=$B$9),LOOKUP(AO$9,$A$12:$A$111,$B$12:$B$111),IF(AND($H415=-1,AP$9=$R414),"",IF($H415=-1,AP414,IF(AND($H415=1,AN$9=$R414),$J415,IF($H415=1,AO414,""))))))))</f>
        <v/>
      </c>
      <c r="AP415" t="str">
        <f ca="1">IF($E414="","",IF($F415="",AP414,IF(AND($M415=1,AP$9&gt;$B$9),"",IF(AND($M415=1,AP$9&lt;=$B$9),LOOKUP(AP$9,$A$12:$A$111,$B$12:$B$111),IF(AND($H415=-1,AQ$9=$R414),"",IF($H415=-1,AQ414,IF(AND($H415=1,AO$9=$R414),$J415,IF($H415=1,AP414,""))))))))</f>
        <v/>
      </c>
      <c r="AQ415" t="str">
        <f ca="1">IF($E414="","",IF($F415="",AQ414,IF(AND($M415=1,AQ$9&gt;$B$9),"",IF(AND($M415=1,AQ$9&lt;=$B$9),LOOKUP(AQ$9,$A$12:$A$111,$B$12:$B$111),IF(AND($H415=-1,AR$9=$R414),"",IF($H415=-1,AR414,IF(AND($H415=1,AP$9=$R414),$J415,IF($H415=1,AQ414,""))))))))</f>
        <v/>
      </c>
      <c r="AR415" t="str">
        <f ca="1">IF($E414="","",IF($F415="",AR414,IF(AND($M415=1,AR$9&gt;$B$9),"",IF(AND($M415=1,AR$9&lt;=$B$9),LOOKUP(AR$9,$A$12:$A$111,$B$12:$B$111),IF(AND($H415=-1,AS$9=$R414),"",IF($H415=-1,AS414,IF(AND($H415=1,AQ$9=$R414),$J415,IF($H415=1,AR414,""))))))))</f>
        <v/>
      </c>
      <c r="AS415" t="str">
        <f ca="1">IF($E414="","",IF($F415="",AS414,IF(AND($M415=1,AS$9&gt;$B$9),"",IF(AND($M415=1,AS$9&lt;=$B$9),LOOKUP(AS$9,$A$12:$A$111,$B$12:$B$111),IF(AND($H415=-1,AT$9=$R414),"",IF($H415=-1,AT414,IF(AND($H415=1,AR$9=$R414),$J415,IF($H415=1,AS414,""))))))))</f>
        <v/>
      </c>
      <c r="AT415" t="str">
        <f ca="1">IF($E414="","",IF($F415="",AT414,IF(AND($M415=1,AT$9&gt;$B$9),"",IF(AND($M415=1,AT$9&lt;=$B$9),LOOKUP(AT$9,$A$12:$A$111,$B$12:$B$111),IF(AND($H415=-1,AU$9=$R414),"",IF($H415=-1,AU414,IF(AND($H415=1,AS$9=$R414),$J415,IF($H415=1,AT414,""))))))))</f>
        <v/>
      </c>
      <c r="AU415" t="str">
        <f ca="1">IF($E414="","",IF($F415="",AU414,IF(AND($M415=1,AU$9&gt;$B$9),"",IF(AND($M415=1,AU$9&lt;=$B$9),LOOKUP(AU$9,$A$12:$A$111,$B$12:$B$111),IF(AND($H415=-1,AV$9=$R414),"",IF($H415=-1,AV414,IF(AND($H415=1,AT$9=$R414),$J415,IF($H415=1,AU414,""))))))))</f>
        <v/>
      </c>
      <c r="AV415" t="str">
        <f ca="1">IF($E414="","",IF($F415="",AV414,IF(AND($M415=1,AV$9&gt;$B$9),"",IF(AND($M415=1,AV$9&lt;=$B$9),LOOKUP(AV$9,$A$12:$A$111,$B$12:$B$111),IF(AND($H415=-1,AW$9=$R414),"",IF($H415=-1,AW414,IF(AND($H415=1,AU$9=$R414),$J415,IF($H415=1,AV414,""))))))))</f>
        <v/>
      </c>
      <c r="AW415" t="str">
        <f ca="1">IF($E414="","",IF($F415="",AW414,IF(AND($M415=1,AW$9&gt;$B$9),"",IF(AND($M415=1,AW$9&lt;=$B$9),LOOKUP(AW$9,$A$12:$A$111,$B$12:$B$111),IF(AND($H415=-1,AX$9=$R414),"",IF($H415=-1,AX414,IF(AND($H415=1,AV$9=$R414),$J415,IF($H415=1,AW414,""))))))))</f>
        <v/>
      </c>
      <c r="AX415" t="str">
        <f ca="1">IF($E414="","",IF($F415="",AX414,IF(AND($M415=1,AX$9&gt;$B$9),"",IF(AND($M415=1,AX$9&lt;=$B$9),LOOKUP(AX$9,$A$12:$A$111,$B$12:$B$111),IF(AND($H415=-1,AY$9=$R414),"",IF($H415=-1,AY414,IF(AND($H415=1,AW$9=$R414),$J415,IF($H415=1,AX414,""))))))))</f>
        <v/>
      </c>
      <c r="AY415" t="str">
        <f ca="1">IF($E414="","",IF($F415="",AY414,IF(AND($M415=1,AY$9&gt;$B$9),"",IF(AND($M415=1,AY$9&lt;=$B$9),LOOKUP(AY$9,$A$12:$A$111,$B$12:$B$111),IF(AND($H415=-1,AZ$9=$R414),"",IF($H415=-1,AZ414,IF(AND($H415=1,AX$9=$R414),$J415,IF($H415=1,AY414,""))))))))</f>
        <v/>
      </c>
      <c r="AZ415" t="str">
        <f ca="1">IF($E414="","",IF($F415="",AZ414,IF(AND($M415=1,AZ$9&gt;$B$9),"",IF(AND($M415=1,AZ$9&lt;=$B$9),LOOKUP(AZ$9,$A$12:$A$111,$B$12:$B$111),IF(AND($H415=-1,BA$9=$R414),"",IF($H415=-1,BA414,IF(AND($H415=1,AY$9=$R414),$J415,IF($H415=1,AZ414,""))))))))</f>
        <v/>
      </c>
      <c r="BA415" t="str">
        <f ca="1">IF($E414="","",IF($F415="",BA414,IF(AND($M415=1,BA$9&gt;$B$9),"",IF(AND($M415=1,BA$9&lt;=$B$9),LOOKUP(BA$9,$A$12:$A$111,$B$12:$B$111),IF(AND($H415=-1,BB$9=$R414),"",IF($H415=-1,BB414,IF(AND($H415=1,AZ$9=$R414),$J415,IF($H415=1,BA414,""))))))))</f>
        <v/>
      </c>
      <c r="BB415" t="str">
        <f ca="1">IF($E414="","",IF($F415="",BB414,IF(AND($M415=1,BB$9&gt;$B$9),"",IF(AND($M415=1,BB$9&lt;=$B$9),LOOKUP(BB$9,$A$12:$A$111,$B$12:$B$111),IF(AND($H415=-1,BC$9=$R414),"",IF($H415=-1,BC414,IF(AND($H415=1,BA$9=$R414),$J415,IF($H415=1,BB414,""))))))))</f>
        <v/>
      </c>
      <c r="BC415" t="str">
        <f ca="1">IF($E414="","",IF($F415="",BC414,IF(AND($M415=1,BC$9&gt;$B$9),"",IF(AND($M415=1,BC$9&lt;=$B$9),LOOKUP(BC$9,$A$12:$A$111,$B$12:$B$111),IF(AND($H415=-1,BD$9=$R414),"",IF($H415=-1,BD414,IF(AND($H415=1,BB$9=$R414),$J415,IF($H415=1,BC414,""))))))))</f>
        <v/>
      </c>
      <c r="BD415" t="str">
        <f ca="1">IF($E414="","",IF($F415="",BD414,IF(AND($M415=1,BD$9&gt;$B$9),"",IF(AND($M415=1,BD$9&lt;=$B$9),LOOKUP(BD$9,$A$12:$A$111,$B$12:$B$111),IF(AND($H415=-1,BE$9=$R414),"",IF($H415=-1,BE414,IF(AND($H415=1,BC$9=$R414),$J415,IF($H415=1,BD414,""))))))))</f>
        <v/>
      </c>
      <c r="BE415" t="str">
        <f ca="1">IF($E414="","",IF($F415="",BE414,IF(AND($M415=1,BE$9&gt;$B$9),"",IF(AND($M415=1,BE$9&lt;=$B$9),LOOKUP(BE$9,$A$12:$A$111,$B$12:$B$111),IF(AND($H415=-1,BF$9=$R414),"",IF($H415=-1,BF414,IF(AND($H415=1,BD$9=$R414),$J415,IF($H415=1,BE414,""))))))))</f>
        <v/>
      </c>
      <c r="BF415" t="str">
        <f ca="1">IF($E414="","",IF($F415="",BF414,IF(AND($M415=1,BF$9&gt;$B$9),"",IF(AND($M415=1,BF$9&lt;=$B$9),LOOKUP(BF$9,$A$12:$A$111,$B$12:$B$111),IF(AND($H415=-1,BG$9=$R414),"",IF($H415=-1,BG414,IF(AND($H415=1,BE$9=$R414),$J415,IF($H415=1,BF414,""))))))))</f>
        <v/>
      </c>
      <c r="BG415" t="str">
        <f ca="1">IF($E414="","",IF($F415="",BG414,IF(AND($M415=1,BG$9&gt;$B$9),"",IF(AND($M415=1,BG$9&lt;=$B$9),LOOKUP(BG$9,$A$12:$A$111,$B$12:$B$111),IF(AND($H415=-1,BH$9=$R414),"",IF($H415=-1,BH414,IF(AND($H415=1,BF$9=$R414),$J415,IF($H415=1,BG414,""))))))))</f>
        <v/>
      </c>
      <c r="BH415" t="str">
        <f ca="1">IF($E414="","",IF($F415="",BH414,IF(AND($M415=1,BH$9&gt;$B$9),"",IF(AND($M415=1,BH$9&lt;=$B$9),LOOKUP(BH$9,$A$12:$A$111,$B$12:$B$111),IF(AND($H415=-1,BI$9=$R414),"",IF($H415=-1,BI414,IF(AND($H415=1,BG$9=$R414),$J415,IF($H415=1,BH414,""))))))))</f>
        <v/>
      </c>
      <c r="BI415" t="str">
        <f ca="1">IF($E414="","",IF($F415="",BI414,IF(AND($M415=1,BI$9&gt;$B$9),"",IF(AND($M415=1,BI$9&lt;=$B$9),LOOKUP(BI$9,$A$12:$A$111,$B$12:$B$111),IF(AND($H415=-1,BJ$9=$R414),"",IF($H415=-1,BJ414,IF(AND($H415=1,BH$9=$R414),$J415,IF($H415=1,BI414,""))))))))</f>
        <v/>
      </c>
      <c r="BJ415" t="str">
        <f ca="1">IF($E414="","",IF($F415="",BJ414,IF(AND($M415=1,BJ$9&gt;$B$9),"",IF(AND($M415=1,BJ$9&lt;=$B$9),LOOKUP(BJ$9,$A$12:$A$111,$B$12:$B$111),IF(AND($H415=-1,BK$9=$R414),"",IF($H415=-1,BK414,IF(AND($H415=1,BI$9=$R414),$J415,IF($H415=1,BJ414,""))))))))</f>
        <v/>
      </c>
      <c r="BK415" t="str">
        <f ca="1">IF($E414="","",IF($F415="",BK414,IF(AND($M415=1,BK$9&gt;$B$9),"",IF(AND($M415=1,BK$9&lt;=$B$9),LOOKUP(BK$9,$A$12:$A$111,$B$12:$B$111),IF(AND($H415=-1,BL$9=$R414),"",IF($H415=-1,BL414,IF(AND($H415=1,BJ$9=$R414),$J415,IF($H415=1,BK414,""))))))))</f>
        <v/>
      </c>
      <c r="BL415" t="str">
        <f ca="1">IF($E414="","",IF($F415="",BL414,IF(AND($M415=1,BL$9&gt;$B$9),"",IF(AND($M415=1,BL$9&lt;=$B$9),LOOKUP(BL$9,$A$12:$A$111,$B$12:$B$111),IF(AND($H415=-1,BM$9=$R414),"",IF($H415=-1,BM414,IF(AND($H415=1,BK$9=$R414),$J415,IF($H415=1,BL414,""))))))))</f>
        <v/>
      </c>
      <c r="BM415" t="str">
        <f ca="1">IF($E414="","",IF($F415="",BM414,IF(AND($M415=1,BM$9&gt;$B$9),"",IF(AND($M415=1,BM$9&lt;=$B$9),LOOKUP(BM$9,$A$12:$A$111,$B$12:$B$111),IF(AND($H415=-1,BN$9=$R414),"",IF($H415=-1,BN414,IF(AND($H415=1,BL$9=$R414),$J415,IF($H415=1,BM414,""))))))))</f>
        <v/>
      </c>
      <c r="BN415" t="str">
        <f ca="1">IF($E414="","",IF($F415="",BN414,IF(AND($M415=1,BN$9&gt;$B$9),"",IF(AND($M415=1,BN$9&lt;=$B$9),LOOKUP(BN$9,$A$12:$A$111,$B$12:$B$111),IF(AND($H415=-1,BO$9=$R414),"",IF($H415=-1,BO414,IF(AND($H415=1,BM$9=$R414),$J415,IF($H415=1,BN414,""))))))))</f>
        <v/>
      </c>
      <c r="BO415" t="str">
        <f ca="1">IF($E414="","",IF($F415="",BO414,IF(AND($M415=1,BO$9&gt;$B$9),"",IF(AND($M415=1,BO$9&lt;=$B$9),LOOKUP(BO$9,$A$12:$A$111,$B$12:$B$111),IF(AND($H415=-1,BP$9=$R414),"",IF($H415=-1,BP414,IF(AND($H415=1,BN$9=$R414),$J415,IF($H415=1,BO414,""))))))))</f>
        <v/>
      </c>
      <c r="BP415">
        <f ca="1">IF($E414="","",IF($F415="",BP414,IF(AND($M415=1,BP$9&gt;$B$9),"",IF(AND($M415=1,BP$9&lt;=$B$9),LOOKUP(BP$9,$A$12:$A$111,$B$12:$B$111),IF(AND($H415=-1,BQ$9=$R414),"",IF($H415=-1,BQ414,IF(AND($H415=1,BO$9=$R414),$J415,IF($H415=1,BP414,""))))))))</f>
        <v>0</v>
      </c>
    </row>
    <row r="416" spans="4:68" x14ac:dyDescent="0.25">
      <c r="D416" s="4">
        <v>406</v>
      </c>
      <c r="E416" s="1">
        <f t="shared" ca="1" si="57"/>
        <v>17</v>
      </c>
      <c r="F416" t="str">
        <f ca="1">IF(E415="","",IF(AND(B$3="Last",G415="Zero"),F415,IF(B$3="Last",G415,IF(AND(B$3="2nd last",G414="Zero"),F415,IF(B$3="2nd last",G414,IF(AND(B$3="Opposite",G415="Zero"),F415,IF(AND(B$3="Opposite",G415="Red"),"Black",IF(AND(B$3="Opposite",G415="Black"),"Red",IF(AND(B$3="Opposite",G415="Odd"),"Even",IF(AND(B$3="Opposite",G415="Even"),"Odd",IF(AND(B$3="Opposite",G415="High"),"Low",IF(AND(B$3="Opposite",G415="Low"),"High",IF(COUNTIF(Refs!$E$5:$I$6,B$3)=1,RevLab!B$3,"")))))))))))))</f>
        <v>Black</v>
      </c>
      <c r="G416" t="str">
        <f ca="1">IF(E416="","",IF(B$2="Red/Black",LOOKUP(E416,Refs!D:D,Refs!F:F),IF(B$2="High/Low",LOOKUP(E416,Refs!D:D,Refs!H:H),IF(B$2="Odd/Even",LOOKUP(E416,Refs!D:D,Refs!J:J),""))))</f>
        <v>Black</v>
      </c>
      <c r="H416">
        <f t="shared" ca="1" si="58"/>
        <v>1</v>
      </c>
      <c r="I416">
        <f ca="1">IF(E415="","",IF(F416="","",IF(AND(R415&gt;1,P415+Q415&gt;=$B$4),$B$4,IF(R415=1,P415,P415+Q415))))</f>
        <v>7</v>
      </c>
      <c r="J416">
        <f t="shared" ca="1" si="59"/>
        <v>7</v>
      </c>
      <c r="K416">
        <f t="shared" ca="1" si="61"/>
        <v>-483</v>
      </c>
      <c r="L416">
        <f t="shared" ca="1" si="62"/>
        <v>86</v>
      </c>
      <c r="M416">
        <f t="shared" ca="1" si="60"/>
        <v>0</v>
      </c>
      <c r="P416">
        <f t="shared" ca="1" si="54"/>
        <v>2</v>
      </c>
      <c r="Q416">
        <f t="shared" ca="1" si="55"/>
        <v>7</v>
      </c>
      <c r="R416" s="2">
        <f t="shared" ca="1" si="56"/>
        <v>4</v>
      </c>
      <c r="S416" s="4">
        <f ca="1">IF(E415="","",IF($F416="",S415,IF($M416=1,LOOKUP(S$9,$A$12:$A$111,$B$12:$B$111),IF(AND($H416=-1,T$9=$R415),"",IF($H416=-1,T415,IF($H416=1,S415))))))</f>
        <v>2</v>
      </c>
      <c r="T416">
        <f ca="1">IF($E415="","",IF($F416="",T415,IF(AND($M416=1,T$9&gt;$B$9),"",IF(AND($M416=1,T$9&lt;=$B$9),LOOKUP(T$9,$A$12:$A$111,$B$12:$B$111),IF(AND($H416=-1,U$9=$R415),"",IF($H416=-1,U415,IF(AND($H416=1,S$9=$R415),$J416,IF($H416=1,T415,""))))))))</f>
        <v>3</v>
      </c>
      <c r="U416">
        <f ca="1">IF($E415="","",IF($F416="",U415,IF(AND($M416=1,U$9&gt;$B$9),"",IF(AND($M416=1,U$9&lt;=$B$9),LOOKUP(U$9,$A$12:$A$111,$B$12:$B$111),IF(AND($H416=-1,V$9=$R415),"",IF($H416=-1,V415,IF(AND($H416=1,T$9=$R415),$J416,IF($H416=1,U415,""))))))))</f>
        <v>5</v>
      </c>
      <c r="V416">
        <f ca="1">IF($E415="","",IF($F416="",V415,IF(AND($M416=1,V$9&gt;$B$9),"",IF(AND($M416=1,V$9&lt;=$B$9),LOOKUP(V$9,$A$12:$A$111,$B$12:$B$111),IF(AND($H416=-1,W$9=$R415),"",IF($H416=-1,W415,IF(AND($H416=1,U$9=$R415),$J416,IF($H416=1,V415,""))))))))</f>
        <v>7</v>
      </c>
      <c r="W416" t="str">
        <f ca="1">IF($E415="","",IF($F416="",W415,IF(AND($M416=1,W$9&gt;$B$9),"",IF(AND($M416=1,W$9&lt;=$B$9),LOOKUP(W$9,$A$12:$A$111,$B$12:$B$111),IF(AND($H416=-1,X$9=$R415),"",IF($H416=-1,X415,IF(AND($H416=1,V$9=$R415),$J416,IF($H416=1,W415,""))))))))</f>
        <v/>
      </c>
      <c r="X416" t="str">
        <f ca="1">IF($E415="","",IF($F416="",X415,IF(AND($M416=1,X$9&gt;$B$9),"",IF(AND($M416=1,X$9&lt;=$B$9),LOOKUP(X$9,$A$12:$A$111,$B$12:$B$111),IF(AND($H416=-1,Y$9=$R415),"",IF($H416=-1,Y415,IF(AND($H416=1,W$9=$R415),$J416,IF($H416=1,X415,""))))))))</f>
        <v/>
      </c>
      <c r="Y416" t="str">
        <f ca="1">IF($E415="","",IF($F416="",Y415,IF(AND($M416=1,Y$9&gt;$B$9),"",IF(AND($M416=1,Y$9&lt;=$B$9),LOOKUP(Y$9,$A$12:$A$111,$B$12:$B$111),IF(AND($H416=-1,Z$9=$R415),"",IF($H416=-1,Z415,IF(AND($H416=1,X$9=$R415),$J416,IF($H416=1,Y415,""))))))))</f>
        <v/>
      </c>
      <c r="Z416" t="str">
        <f ca="1">IF($E415="","",IF($F416="",Z415,IF(AND($M416=1,Z$9&gt;$B$9),"",IF(AND($M416=1,Z$9&lt;=$B$9),LOOKUP(Z$9,$A$12:$A$111,$B$12:$B$111),IF(AND($H416=-1,AA$9=$R415),"",IF($H416=-1,AA415,IF(AND($H416=1,Y$9=$R415),$J416,IF($H416=1,Z415,""))))))))</f>
        <v/>
      </c>
      <c r="AA416" t="str">
        <f ca="1">IF($E415="","",IF($F416="",AA415,IF(AND($M416=1,AA$9&gt;$B$9),"",IF(AND($M416=1,AA$9&lt;=$B$9),LOOKUP(AA$9,$A$12:$A$111,$B$12:$B$111),IF(AND($H416=-1,AB$9=$R415),"",IF($H416=-1,AB415,IF(AND($H416=1,Z$9=$R415),$J416,IF($H416=1,AA415,""))))))))</f>
        <v/>
      </c>
      <c r="AB416" t="str">
        <f ca="1">IF($E415="","",IF($F416="",AB415,IF(AND($M416=1,AB$9&gt;$B$9),"",IF(AND($M416=1,AB$9&lt;=$B$9),LOOKUP(AB$9,$A$12:$A$111,$B$12:$B$111),IF(AND($H416=-1,AC$9=$R415),"",IF($H416=-1,AC415,IF(AND($H416=1,AA$9=$R415),$J416,IF($H416=1,AB415,""))))))))</f>
        <v/>
      </c>
      <c r="AC416" t="str">
        <f ca="1">IF($E415="","",IF($F416="",AC415,IF(AND($M416=1,AC$9&gt;$B$9),"",IF(AND($M416=1,AC$9&lt;=$B$9),LOOKUP(AC$9,$A$12:$A$111,$B$12:$B$111),IF(AND($H416=-1,AD$9=$R415),"",IF($H416=-1,AD415,IF(AND($H416=1,AB$9=$R415),$J416,IF($H416=1,AC415,""))))))))</f>
        <v/>
      </c>
      <c r="AD416" t="str">
        <f ca="1">IF($E415="","",IF($F416="",AD415,IF(AND($M416=1,AD$9&gt;$B$9),"",IF(AND($M416=1,AD$9&lt;=$B$9),LOOKUP(AD$9,$A$12:$A$111,$B$12:$B$111),IF(AND($H416=-1,AE$9=$R415),"",IF($H416=-1,AE415,IF(AND($H416=1,AC$9=$R415),$J416,IF($H416=1,AD415,""))))))))</f>
        <v/>
      </c>
      <c r="AE416" t="str">
        <f ca="1">IF($E415="","",IF($F416="",AE415,IF(AND($M416=1,AE$9&gt;$B$9),"",IF(AND($M416=1,AE$9&lt;=$B$9),LOOKUP(AE$9,$A$12:$A$111,$B$12:$B$111),IF(AND($H416=-1,AF$9=$R415),"",IF($H416=-1,AF415,IF(AND($H416=1,AD$9=$R415),$J416,IF($H416=1,AE415,""))))))))</f>
        <v/>
      </c>
      <c r="AF416" t="str">
        <f ca="1">IF($E415="","",IF($F416="",AF415,IF(AND($M416=1,AF$9&gt;$B$9),"",IF(AND($M416=1,AF$9&lt;=$B$9),LOOKUP(AF$9,$A$12:$A$111,$B$12:$B$111),IF(AND($H416=-1,AG$9=$R415),"",IF($H416=-1,AG415,IF(AND($H416=1,AE$9=$R415),$J416,IF($H416=1,AF415,""))))))))</f>
        <v/>
      </c>
      <c r="AG416" t="str">
        <f ca="1">IF($E415="","",IF($F416="",AG415,IF(AND($M416=1,AG$9&gt;$B$9),"",IF(AND($M416=1,AG$9&lt;=$B$9),LOOKUP(AG$9,$A$12:$A$111,$B$12:$B$111),IF(AND($H416=-1,AH$9=$R415),"",IF($H416=-1,AH415,IF(AND($H416=1,AF$9=$R415),$J416,IF($H416=1,AG415,""))))))))</f>
        <v/>
      </c>
      <c r="AH416" t="str">
        <f ca="1">IF($E415="","",IF($F416="",AH415,IF(AND($M416=1,AH$9&gt;$B$9),"",IF(AND($M416=1,AH$9&lt;=$B$9),LOOKUP(AH$9,$A$12:$A$111,$B$12:$B$111),IF(AND($H416=-1,AI$9=$R415),"",IF($H416=-1,AI415,IF(AND($H416=1,AG$9=$R415),$J416,IF($H416=1,AH415,""))))))))</f>
        <v/>
      </c>
      <c r="AI416" t="str">
        <f ca="1">IF($E415="","",IF($F416="",AI415,IF(AND($M416=1,AI$9&gt;$B$9),"",IF(AND($M416=1,AI$9&lt;=$B$9),LOOKUP(AI$9,$A$12:$A$111,$B$12:$B$111),IF(AND($H416=-1,AJ$9=$R415),"",IF($H416=-1,AJ415,IF(AND($H416=1,AH$9=$R415),$J416,IF($H416=1,AI415,""))))))))</f>
        <v/>
      </c>
      <c r="AJ416" t="str">
        <f ca="1">IF($E415="","",IF($F416="",AJ415,IF(AND($M416=1,AJ$9&gt;$B$9),"",IF(AND($M416=1,AJ$9&lt;=$B$9),LOOKUP(AJ$9,$A$12:$A$111,$B$12:$B$111),IF(AND($H416=-1,AK$9=$R415),"",IF($H416=-1,AK415,IF(AND($H416=1,AI$9=$R415),$J416,IF($H416=1,AJ415,""))))))))</f>
        <v/>
      </c>
      <c r="AK416" t="str">
        <f ca="1">IF($E415="","",IF($F416="",AK415,IF(AND($M416=1,AK$9&gt;$B$9),"",IF(AND($M416=1,AK$9&lt;=$B$9),LOOKUP(AK$9,$A$12:$A$111,$B$12:$B$111),IF(AND($H416=-1,AL$9=$R415),"",IF($H416=-1,AL415,IF(AND($H416=1,AJ$9=$R415),$J416,IF($H416=1,AK415,""))))))))</f>
        <v/>
      </c>
      <c r="AL416" t="str">
        <f ca="1">IF($E415="","",IF($F416="",AL415,IF(AND($M416=1,AL$9&gt;$B$9),"",IF(AND($M416=1,AL$9&lt;=$B$9),LOOKUP(AL$9,$A$12:$A$111,$B$12:$B$111),IF(AND($H416=-1,AM$9=$R415),"",IF($H416=-1,AM415,IF(AND($H416=1,AK$9=$R415),$J416,IF($H416=1,AL415,""))))))))</f>
        <v/>
      </c>
      <c r="AM416" t="str">
        <f ca="1">IF($E415="","",IF($F416="",AM415,IF(AND($M416=1,AM$9&gt;$B$9),"",IF(AND($M416=1,AM$9&lt;=$B$9),LOOKUP(AM$9,$A$12:$A$111,$B$12:$B$111),IF(AND($H416=-1,AN$9=$R415),"",IF($H416=-1,AN415,IF(AND($H416=1,AL$9=$R415),$J416,IF($H416=1,AM415,""))))))))</f>
        <v/>
      </c>
      <c r="AN416" t="str">
        <f ca="1">IF($E415="","",IF($F416="",AN415,IF(AND($M416=1,AN$9&gt;$B$9),"",IF(AND($M416=1,AN$9&lt;=$B$9),LOOKUP(AN$9,$A$12:$A$111,$B$12:$B$111),IF(AND($H416=-1,AO$9=$R415),"",IF($H416=-1,AO415,IF(AND($H416=1,AM$9=$R415),$J416,IF($H416=1,AN415,""))))))))</f>
        <v/>
      </c>
      <c r="AO416" t="str">
        <f ca="1">IF($E415="","",IF($F416="",AO415,IF(AND($M416=1,AO$9&gt;$B$9),"",IF(AND($M416=1,AO$9&lt;=$B$9),LOOKUP(AO$9,$A$12:$A$111,$B$12:$B$111),IF(AND($H416=-1,AP$9=$R415),"",IF($H416=-1,AP415,IF(AND($H416=1,AN$9=$R415),$J416,IF($H416=1,AO415,""))))))))</f>
        <v/>
      </c>
      <c r="AP416" t="str">
        <f ca="1">IF($E415="","",IF($F416="",AP415,IF(AND($M416=1,AP$9&gt;$B$9),"",IF(AND($M416=1,AP$9&lt;=$B$9),LOOKUP(AP$9,$A$12:$A$111,$B$12:$B$111),IF(AND($H416=-1,AQ$9=$R415),"",IF($H416=-1,AQ415,IF(AND($H416=1,AO$9=$R415),$J416,IF($H416=1,AP415,""))))))))</f>
        <v/>
      </c>
      <c r="AQ416" t="str">
        <f ca="1">IF($E415="","",IF($F416="",AQ415,IF(AND($M416=1,AQ$9&gt;$B$9),"",IF(AND($M416=1,AQ$9&lt;=$B$9),LOOKUP(AQ$9,$A$12:$A$111,$B$12:$B$111),IF(AND($H416=-1,AR$9=$R415),"",IF($H416=-1,AR415,IF(AND($H416=1,AP$9=$R415),$J416,IF($H416=1,AQ415,""))))))))</f>
        <v/>
      </c>
      <c r="AR416" t="str">
        <f ca="1">IF($E415="","",IF($F416="",AR415,IF(AND($M416=1,AR$9&gt;$B$9),"",IF(AND($M416=1,AR$9&lt;=$B$9),LOOKUP(AR$9,$A$12:$A$111,$B$12:$B$111),IF(AND($H416=-1,AS$9=$R415),"",IF($H416=-1,AS415,IF(AND($H416=1,AQ$9=$R415),$J416,IF($H416=1,AR415,""))))))))</f>
        <v/>
      </c>
      <c r="AS416" t="str">
        <f ca="1">IF($E415="","",IF($F416="",AS415,IF(AND($M416=1,AS$9&gt;$B$9),"",IF(AND($M416=1,AS$9&lt;=$B$9),LOOKUP(AS$9,$A$12:$A$111,$B$12:$B$111),IF(AND($H416=-1,AT$9=$R415),"",IF($H416=-1,AT415,IF(AND($H416=1,AR$9=$R415),$J416,IF($H416=1,AS415,""))))))))</f>
        <v/>
      </c>
      <c r="AT416" t="str">
        <f ca="1">IF($E415="","",IF($F416="",AT415,IF(AND($M416=1,AT$9&gt;$B$9),"",IF(AND($M416=1,AT$9&lt;=$B$9),LOOKUP(AT$9,$A$12:$A$111,$B$12:$B$111),IF(AND($H416=-1,AU$9=$R415),"",IF($H416=-1,AU415,IF(AND($H416=1,AS$9=$R415),$J416,IF($H416=1,AT415,""))))))))</f>
        <v/>
      </c>
      <c r="AU416" t="str">
        <f ca="1">IF($E415="","",IF($F416="",AU415,IF(AND($M416=1,AU$9&gt;$B$9),"",IF(AND($M416=1,AU$9&lt;=$B$9),LOOKUP(AU$9,$A$12:$A$111,$B$12:$B$111),IF(AND($H416=-1,AV$9=$R415),"",IF($H416=-1,AV415,IF(AND($H416=1,AT$9=$R415),$J416,IF($H416=1,AU415,""))))))))</f>
        <v/>
      </c>
      <c r="AV416" t="str">
        <f ca="1">IF($E415="","",IF($F416="",AV415,IF(AND($M416=1,AV$9&gt;$B$9),"",IF(AND($M416=1,AV$9&lt;=$B$9),LOOKUP(AV$9,$A$12:$A$111,$B$12:$B$111),IF(AND($H416=-1,AW$9=$R415),"",IF($H416=-1,AW415,IF(AND($H416=1,AU$9=$R415),$J416,IF($H416=1,AV415,""))))))))</f>
        <v/>
      </c>
      <c r="AW416" t="str">
        <f ca="1">IF($E415="","",IF($F416="",AW415,IF(AND($M416=1,AW$9&gt;$B$9),"",IF(AND($M416=1,AW$9&lt;=$B$9),LOOKUP(AW$9,$A$12:$A$111,$B$12:$B$111),IF(AND($H416=-1,AX$9=$R415),"",IF($H416=-1,AX415,IF(AND($H416=1,AV$9=$R415),$J416,IF($H416=1,AW415,""))))))))</f>
        <v/>
      </c>
      <c r="AX416" t="str">
        <f ca="1">IF($E415="","",IF($F416="",AX415,IF(AND($M416=1,AX$9&gt;$B$9),"",IF(AND($M416=1,AX$9&lt;=$B$9),LOOKUP(AX$9,$A$12:$A$111,$B$12:$B$111),IF(AND($H416=-1,AY$9=$R415),"",IF($H416=-1,AY415,IF(AND($H416=1,AW$9=$R415),$J416,IF($H416=1,AX415,""))))))))</f>
        <v/>
      </c>
      <c r="AY416" t="str">
        <f ca="1">IF($E415="","",IF($F416="",AY415,IF(AND($M416=1,AY$9&gt;$B$9),"",IF(AND($M416=1,AY$9&lt;=$B$9),LOOKUP(AY$9,$A$12:$A$111,$B$12:$B$111),IF(AND($H416=-1,AZ$9=$R415),"",IF($H416=-1,AZ415,IF(AND($H416=1,AX$9=$R415),$J416,IF($H416=1,AY415,""))))))))</f>
        <v/>
      </c>
      <c r="AZ416" t="str">
        <f ca="1">IF($E415="","",IF($F416="",AZ415,IF(AND($M416=1,AZ$9&gt;$B$9),"",IF(AND($M416=1,AZ$9&lt;=$B$9),LOOKUP(AZ$9,$A$12:$A$111,$B$12:$B$111),IF(AND($H416=-1,BA$9=$R415),"",IF($H416=-1,BA415,IF(AND($H416=1,AY$9=$R415),$J416,IF($H416=1,AZ415,""))))))))</f>
        <v/>
      </c>
      <c r="BA416" t="str">
        <f ca="1">IF($E415="","",IF($F416="",BA415,IF(AND($M416=1,BA$9&gt;$B$9),"",IF(AND($M416=1,BA$9&lt;=$B$9),LOOKUP(BA$9,$A$12:$A$111,$B$12:$B$111),IF(AND($H416=-1,BB$9=$R415),"",IF($H416=-1,BB415,IF(AND($H416=1,AZ$9=$R415),$J416,IF($H416=1,BA415,""))))))))</f>
        <v/>
      </c>
      <c r="BB416" t="str">
        <f ca="1">IF($E415="","",IF($F416="",BB415,IF(AND($M416=1,BB$9&gt;$B$9),"",IF(AND($M416=1,BB$9&lt;=$B$9),LOOKUP(BB$9,$A$12:$A$111,$B$12:$B$111),IF(AND($H416=-1,BC$9=$R415),"",IF($H416=-1,BC415,IF(AND($H416=1,BA$9=$R415),$J416,IF($H416=1,BB415,""))))))))</f>
        <v/>
      </c>
      <c r="BC416" t="str">
        <f ca="1">IF($E415="","",IF($F416="",BC415,IF(AND($M416=1,BC$9&gt;$B$9),"",IF(AND($M416=1,BC$9&lt;=$B$9),LOOKUP(BC$9,$A$12:$A$111,$B$12:$B$111),IF(AND($H416=-1,BD$9=$R415),"",IF($H416=-1,BD415,IF(AND($H416=1,BB$9=$R415),$J416,IF($H416=1,BC415,""))))))))</f>
        <v/>
      </c>
      <c r="BD416" t="str">
        <f ca="1">IF($E415="","",IF($F416="",BD415,IF(AND($M416=1,BD$9&gt;$B$9),"",IF(AND($M416=1,BD$9&lt;=$B$9),LOOKUP(BD$9,$A$12:$A$111,$B$12:$B$111),IF(AND($H416=-1,BE$9=$R415),"",IF($H416=-1,BE415,IF(AND($H416=1,BC$9=$R415),$J416,IF($H416=1,BD415,""))))))))</f>
        <v/>
      </c>
      <c r="BE416" t="str">
        <f ca="1">IF($E415="","",IF($F416="",BE415,IF(AND($M416=1,BE$9&gt;$B$9),"",IF(AND($M416=1,BE$9&lt;=$B$9),LOOKUP(BE$9,$A$12:$A$111,$B$12:$B$111),IF(AND($H416=-1,BF$9=$R415),"",IF($H416=-1,BF415,IF(AND($H416=1,BD$9=$R415),$J416,IF($H416=1,BE415,""))))))))</f>
        <v/>
      </c>
      <c r="BF416" t="str">
        <f ca="1">IF($E415="","",IF($F416="",BF415,IF(AND($M416=1,BF$9&gt;$B$9),"",IF(AND($M416=1,BF$9&lt;=$B$9),LOOKUP(BF$9,$A$12:$A$111,$B$12:$B$111),IF(AND($H416=-1,BG$9=$R415),"",IF($H416=-1,BG415,IF(AND($H416=1,BE$9=$R415),$J416,IF($H416=1,BF415,""))))))))</f>
        <v/>
      </c>
      <c r="BG416" t="str">
        <f ca="1">IF($E415="","",IF($F416="",BG415,IF(AND($M416=1,BG$9&gt;$B$9),"",IF(AND($M416=1,BG$9&lt;=$B$9),LOOKUP(BG$9,$A$12:$A$111,$B$12:$B$111),IF(AND($H416=-1,BH$9=$R415),"",IF($H416=-1,BH415,IF(AND($H416=1,BF$9=$R415),$J416,IF($H416=1,BG415,""))))))))</f>
        <v/>
      </c>
      <c r="BH416" t="str">
        <f ca="1">IF($E415="","",IF($F416="",BH415,IF(AND($M416=1,BH$9&gt;$B$9),"",IF(AND($M416=1,BH$9&lt;=$B$9),LOOKUP(BH$9,$A$12:$A$111,$B$12:$B$111),IF(AND($H416=-1,BI$9=$R415),"",IF($H416=-1,BI415,IF(AND($H416=1,BG$9=$R415),$J416,IF($H416=1,BH415,""))))))))</f>
        <v/>
      </c>
      <c r="BI416" t="str">
        <f ca="1">IF($E415="","",IF($F416="",BI415,IF(AND($M416=1,BI$9&gt;$B$9),"",IF(AND($M416=1,BI$9&lt;=$B$9),LOOKUP(BI$9,$A$12:$A$111,$B$12:$B$111),IF(AND($H416=-1,BJ$9=$R415),"",IF($H416=-1,BJ415,IF(AND($H416=1,BH$9=$R415),$J416,IF($H416=1,BI415,""))))))))</f>
        <v/>
      </c>
      <c r="BJ416" t="str">
        <f ca="1">IF($E415="","",IF($F416="",BJ415,IF(AND($M416=1,BJ$9&gt;$B$9),"",IF(AND($M416=1,BJ$9&lt;=$B$9),LOOKUP(BJ$9,$A$12:$A$111,$B$12:$B$111),IF(AND($H416=-1,BK$9=$R415),"",IF($H416=-1,BK415,IF(AND($H416=1,BI$9=$R415),$J416,IF($H416=1,BJ415,""))))))))</f>
        <v/>
      </c>
      <c r="BK416" t="str">
        <f ca="1">IF($E415="","",IF($F416="",BK415,IF(AND($M416=1,BK$9&gt;$B$9),"",IF(AND($M416=1,BK$9&lt;=$B$9),LOOKUP(BK$9,$A$12:$A$111,$B$12:$B$111),IF(AND($H416=-1,BL$9=$R415),"",IF($H416=-1,BL415,IF(AND($H416=1,BJ$9=$R415),$J416,IF($H416=1,BK415,""))))))))</f>
        <v/>
      </c>
      <c r="BL416" t="str">
        <f ca="1">IF($E415="","",IF($F416="",BL415,IF(AND($M416=1,BL$9&gt;$B$9),"",IF(AND($M416=1,BL$9&lt;=$B$9),LOOKUP(BL$9,$A$12:$A$111,$B$12:$B$111),IF(AND($H416=-1,BM$9=$R415),"",IF($H416=-1,BM415,IF(AND($H416=1,BK$9=$R415),$J416,IF($H416=1,BL415,""))))))))</f>
        <v/>
      </c>
      <c r="BM416" t="str">
        <f ca="1">IF($E415="","",IF($F416="",BM415,IF(AND($M416=1,BM$9&gt;$B$9),"",IF(AND($M416=1,BM$9&lt;=$B$9),LOOKUP(BM$9,$A$12:$A$111,$B$12:$B$111),IF(AND($H416=-1,BN$9=$R415),"",IF($H416=-1,BN415,IF(AND($H416=1,BL$9=$R415),$J416,IF($H416=1,BM415,""))))))))</f>
        <v/>
      </c>
      <c r="BN416" t="str">
        <f ca="1">IF($E415="","",IF($F416="",BN415,IF(AND($M416=1,BN$9&gt;$B$9),"",IF(AND($M416=1,BN$9&lt;=$B$9),LOOKUP(BN$9,$A$12:$A$111,$B$12:$B$111),IF(AND($H416=-1,BO$9=$R415),"",IF($H416=-1,BO415,IF(AND($H416=1,BM$9=$R415),$J416,IF($H416=1,BN415,""))))))))</f>
        <v/>
      </c>
      <c r="BO416" t="str">
        <f ca="1">IF($E415="","",IF($F416="",BO415,IF(AND($M416=1,BO$9&gt;$B$9),"",IF(AND($M416=1,BO$9&lt;=$B$9),LOOKUP(BO$9,$A$12:$A$111,$B$12:$B$111),IF(AND($H416=-1,BP$9=$R415),"",IF($H416=-1,BP415,IF(AND($H416=1,BN$9=$R415),$J416,IF($H416=1,BO415,""))))))))</f>
        <v/>
      </c>
      <c r="BP416">
        <f ca="1">IF($E415="","",IF($F416="",BP415,IF(AND($M416=1,BP$9&gt;$B$9),"",IF(AND($M416=1,BP$9&lt;=$B$9),LOOKUP(BP$9,$A$12:$A$111,$B$12:$B$111),IF(AND($H416=-1,BQ$9=$R415),"",IF($H416=-1,BQ415,IF(AND($H416=1,BO$9=$R415),$J416,IF($H416=1,BP415,""))))))))</f>
        <v>0</v>
      </c>
    </row>
    <row r="417" spans="4:68" x14ac:dyDescent="0.25">
      <c r="D417" s="4">
        <v>407</v>
      </c>
      <c r="E417" s="1">
        <f t="shared" ca="1" si="57"/>
        <v>3</v>
      </c>
      <c r="F417" t="str">
        <f ca="1">IF(E416="","",IF(AND(B$3="Last",G416="Zero"),F416,IF(B$3="Last",G416,IF(AND(B$3="2nd last",G415="Zero"),F416,IF(B$3="2nd last",G415,IF(AND(B$3="Opposite",G416="Zero"),F416,IF(AND(B$3="Opposite",G416="Red"),"Black",IF(AND(B$3="Opposite",G416="Black"),"Red",IF(AND(B$3="Opposite",G416="Odd"),"Even",IF(AND(B$3="Opposite",G416="Even"),"Odd",IF(AND(B$3="Opposite",G416="High"),"Low",IF(AND(B$3="Opposite",G416="Low"),"High",IF(COUNTIF(Refs!$E$5:$I$6,B$3)=1,RevLab!B$3,"")))))))))))))</f>
        <v>Black</v>
      </c>
      <c r="G417" t="str">
        <f ca="1">IF(E417="","",IF(B$2="Red/Black",LOOKUP(E417,Refs!D:D,Refs!F:F),IF(B$2="High/Low",LOOKUP(E417,Refs!D:D,Refs!H:H),IF(B$2="Odd/Even",LOOKUP(E417,Refs!D:D,Refs!J:J),""))))</f>
        <v>Red</v>
      </c>
      <c r="H417">
        <f t="shared" ca="1" si="58"/>
        <v>-1</v>
      </c>
      <c r="I417">
        <f ca="1">IF(E416="","",IF(F417="","",IF(AND(R416&gt;1,P416+Q416&gt;=$B$4),$B$4,IF(R416=1,P416,P416+Q416))))</f>
        <v>9</v>
      </c>
      <c r="J417">
        <f t="shared" ca="1" si="59"/>
        <v>-9</v>
      </c>
      <c r="K417">
        <f t="shared" ca="1" si="61"/>
        <v>-492</v>
      </c>
      <c r="L417">
        <f t="shared" ca="1" si="62"/>
        <v>86</v>
      </c>
      <c r="M417">
        <f t="shared" ca="1" si="60"/>
        <v>0</v>
      </c>
      <c r="P417">
        <f t="shared" ca="1" si="54"/>
        <v>3</v>
      </c>
      <c r="Q417">
        <f t="shared" ca="1" si="55"/>
        <v>5</v>
      </c>
      <c r="R417" s="2">
        <f t="shared" ca="1" si="56"/>
        <v>2</v>
      </c>
      <c r="S417" s="4">
        <f ca="1">IF(E416="","",IF($F417="",S416,IF($M417=1,LOOKUP(S$9,$A$12:$A$111,$B$12:$B$111),IF(AND($H417=-1,T$9=$R416),"",IF($H417=-1,T416,IF($H417=1,S416))))))</f>
        <v>3</v>
      </c>
      <c r="T417">
        <f ca="1">IF($E416="","",IF($F417="",T416,IF(AND($M417=1,T$9&gt;$B$9),"",IF(AND($M417=1,T$9&lt;=$B$9),LOOKUP(T$9,$A$12:$A$111,$B$12:$B$111),IF(AND($H417=-1,U$9=$R416),"",IF($H417=-1,U416,IF(AND($H417=1,S$9=$R416),$J417,IF($H417=1,T416,""))))))))</f>
        <v>5</v>
      </c>
      <c r="U417" t="str">
        <f ca="1">IF($E416="","",IF($F417="",U416,IF(AND($M417=1,U$9&gt;$B$9),"",IF(AND($M417=1,U$9&lt;=$B$9),LOOKUP(U$9,$A$12:$A$111,$B$12:$B$111),IF(AND($H417=-1,V$9=$R416),"",IF($H417=-1,V416,IF(AND($H417=1,T$9=$R416),$J417,IF($H417=1,U416,""))))))))</f>
        <v/>
      </c>
      <c r="V417" t="str">
        <f ca="1">IF($E416="","",IF($F417="",V416,IF(AND($M417=1,V$9&gt;$B$9),"",IF(AND($M417=1,V$9&lt;=$B$9),LOOKUP(V$9,$A$12:$A$111,$B$12:$B$111),IF(AND($H417=-1,W$9=$R416),"",IF($H417=-1,W416,IF(AND($H417=1,U$9=$R416),$J417,IF($H417=1,V416,""))))))))</f>
        <v/>
      </c>
      <c r="W417" t="str">
        <f ca="1">IF($E416="","",IF($F417="",W416,IF(AND($M417=1,W$9&gt;$B$9),"",IF(AND($M417=1,W$9&lt;=$B$9),LOOKUP(W$9,$A$12:$A$111,$B$12:$B$111),IF(AND($H417=-1,X$9=$R416),"",IF($H417=-1,X416,IF(AND($H417=1,V$9=$R416),$J417,IF($H417=1,W416,""))))))))</f>
        <v/>
      </c>
      <c r="X417" t="str">
        <f ca="1">IF($E416="","",IF($F417="",X416,IF(AND($M417=1,X$9&gt;$B$9),"",IF(AND($M417=1,X$9&lt;=$B$9),LOOKUP(X$9,$A$12:$A$111,$B$12:$B$111),IF(AND($H417=-1,Y$9=$R416),"",IF($H417=-1,Y416,IF(AND($H417=1,W$9=$R416),$J417,IF($H417=1,X416,""))))))))</f>
        <v/>
      </c>
      <c r="Y417" t="str">
        <f ca="1">IF($E416="","",IF($F417="",Y416,IF(AND($M417=1,Y$9&gt;$B$9),"",IF(AND($M417=1,Y$9&lt;=$B$9),LOOKUP(Y$9,$A$12:$A$111,$B$12:$B$111),IF(AND($H417=-1,Z$9=$R416),"",IF($H417=-1,Z416,IF(AND($H417=1,X$9=$R416),$J417,IF($H417=1,Y416,""))))))))</f>
        <v/>
      </c>
      <c r="Z417" t="str">
        <f ca="1">IF($E416="","",IF($F417="",Z416,IF(AND($M417=1,Z$9&gt;$B$9),"",IF(AND($M417=1,Z$9&lt;=$B$9),LOOKUP(Z$9,$A$12:$A$111,$B$12:$B$111),IF(AND($H417=-1,AA$9=$R416),"",IF($H417=-1,AA416,IF(AND($H417=1,Y$9=$R416),$J417,IF($H417=1,Z416,""))))))))</f>
        <v/>
      </c>
      <c r="AA417" t="str">
        <f ca="1">IF($E416="","",IF($F417="",AA416,IF(AND($M417=1,AA$9&gt;$B$9),"",IF(AND($M417=1,AA$9&lt;=$B$9),LOOKUP(AA$9,$A$12:$A$111,$B$12:$B$111),IF(AND($H417=-1,AB$9=$R416),"",IF($H417=-1,AB416,IF(AND($H417=1,Z$9=$R416),$J417,IF($H417=1,AA416,""))))))))</f>
        <v/>
      </c>
      <c r="AB417" t="str">
        <f ca="1">IF($E416="","",IF($F417="",AB416,IF(AND($M417=1,AB$9&gt;$B$9),"",IF(AND($M417=1,AB$9&lt;=$B$9),LOOKUP(AB$9,$A$12:$A$111,$B$12:$B$111),IF(AND($H417=-1,AC$9=$R416),"",IF($H417=-1,AC416,IF(AND($H417=1,AA$9=$R416),$J417,IF($H417=1,AB416,""))))))))</f>
        <v/>
      </c>
      <c r="AC417" t="str">
        <f ca="1">IF($E416="","",IF($F417="",AC416,IF(AND($M417=1,AC$9&gt;$B$9),"",IF(AND($M417=1,AC$9&lt;=$B$9),LOOKUP(AC$9,$A$12:$A$111,$B$12:$B$111),IF(AND($H417=-1,AD$9=$R416),"",IF($H417=-1,AD416,IF(AND($H417=1,AB$9=$R416),$J417,IF($H417=1,AC416,""))))))))</f>
        <v/>
      </c>
      <c r="AD417" t="str">
        <f ca="1">IF($E416="","",IF($F417="",AD416,IF(AND($M417=1,AD$9&gt;$B$9),"",IF(AND($M417=1,AD$9&lt;=$B$9),LOOKUP(AD$9,$A$12:$A$111,$B$12:$B$111),IF(AND($H417=-1,AE$9=$R416),"",IF($H417=-1,AE416,IF(AND($H417=1,AC$9=$R416),$J417,IF($H417=1,AD416,""))))))))</f>
        <v/>
      </c>
      <c r="AE417" t="str">
        <f ca="1">IF($E416="","",IF($F417="",AE416,IF(AND($M417=1,AE$9&gt;$B$9),"",IF(AND($M417=1,AE$9&lt;=$B$9),LOOKUP(AE$9,$A$12:$A$111,$B$12:$B$111),IF(AND($H417=-1,AF$9=$R416),"",IF($H417=-1,AF416,IF(AND($H417=1,AD$9=$R416),$J417,IF($H417=1,AE416,""))))))))</f>
        <v/>
      </c>
      <c r="AF417" t="str">
        <f ca="1">IF($E416="","",IF($F417="",AF416,IF(AND($M417=1,AF$9&gt;$B$9),"",IF(AND($M417=1,AF$9&lt;=$B$9),LOOKUP(AF$9,$A$12:$A$111,$B$12:$B$111),IF(AND($H417=-1,AG$9=$R416),"",IF($H417=-1,AG416,IF(AND($H417=1,AE$9=$R416),$J417,IF($H417=1,AF416,""))))))))</f>
        <v/>
      </c>
      <c r="AG417" t="str">
        <f ca="1">IF($E416="","",IF($F417="",AG416,IF(AND($M417=1,AG$9&gt;$B$9),"",IF(AND($M417=1,AG$9&lt;=$B$9),LOOKUP(AG$9,$A$12:$A$111,$B$12:$B$111),IF(AND($H417=-1,AH$9=$R416),"",IF($H417=-1,AH416,IF(AND($H417=1,AF$9=$R416),$J417,IF($H417=1,AG416,""))))))))</f>
        <v/>
      </c>
      <c r="AH417" t="str">
        <f ca="1">IF($E416="","",IF($F417="",AH416,IF(AND($M417=1,AH$9&gt;$B$9),"",IF(AND($M417=1,AH$9&lt;=$B$9),LOOKUP(AH$9,$A$12:$A$111,$B$12:$B$111),IF(AND($H417=-1,AI$9=$R416),"",IF($H417=-1,AI416,IF(AND($H417=1,AG$9=$R416),$J417,IF($H417=1,AH416,""))))))))</f>
        <v/>
      </c>
      <c r="AI417" t="str">
        <f ca="1">IF($E416="","",IF($F417="",AI416,IF(AND($M417=1,AI$9&gt;$B$9),"",IF(AND($M417=1,AI$9&lt;=$B$9),LOOKUP(AI$9,$A$12:$A$111,$B$12:$B$111),IF(AND($H417=-1,AJ$9=$R416),"",IF($H417=-1,AJ416,IF(AND($H417=1,AH$9=$R416),$J417,IF($H417=1,AI416,""))))))))</f>
        <v/>
      </c>
      <c r="AJ417" t="str">
        <f ca="1">IF($E416="","",IF($F417="",AJ416,IF(AND($M417=1,AJ$9&gt;$B$9),"",IF(AND($M417=1,AJ$9&lt;=$B$9),LOOKUP(AJ$9,$A$12:$A$111,$B$12:$B$111),IF(AND($H417=-1,AK$9=$R416),"",IF($H417=-1,AK416,IF(AND($H417=1,AI$9=$R416),$J417,IF($H417=1,AJ416,""))))))))</f>
        <v/>
      </c>
      <c r="AK417" t="str">
        <f ca="1">IF($E416="","",IF($F417="",AK416,IF(AND($M417=1,AK$9&gt;$B$9),"",IF(AND($M417=1,AK$9&lt;=$B$9),LOOKUP(AK$9,$A$12:$A$111,$B$12:$B$111),IF(AND($H417=-1,AL$9=$R416),"",IF($H417=-1,AL416,IF(AND($H417=1,AJ$9=$R416),$J417,IF($H417=1,AK416,""))))))))</f>
        <v/>
      </c>
      <c r="AL417" t="str">
        <f ca="1">IF($E416="","",IF($F417="",AL416,IF(AND($M417=1,AL$9&gt;$B$9),"",IF(AND($M417=1,AL$9&lt;=$B$9),LOOKUP(AL$9,$A$12:$A$111,$B$12:$B$111),IF(AND($H417=-1,AM$9=$R416),"",IF($H417=-1,AM416,IF(AND($H417=1,AK$9=$R416),$J417,IF($H417=1,AL416,""))))))))</f>
        <v/>
      </c>
      <c r="AM417" t="str">
        <f ca="1">IF($E416="","",IF($F417="",AM416,IF(AND($M417=1,AM$9&gt;$B$9),"",IF(AND($M417=1,AM$9&lt;=$B$9),LOOKUP(AM$9,$A$12:$A$111,$B$12:$B$111),IF(AND($H417=-1,AN$9=$R416),"",IF($H417=-1,AN416,IF(AND($H417=1,AL$9=$R416),$J417,IF($H417=1,AM416,""))))))))</f>
        <v/>
      </c>
      <c r="AN417" t="str">
        <f ca="1">IF($E416="","",IF($F417="",AN416,IF(AND($M417=1,AN$9&gt;$B$9),"",IF(AND($M417=1,AN$9&lt;=$B$9),LOOKUP(AN$9,$A$12:$A$111,$B$12:$B$111),IF(AND($H417=-1,AO$9=$R416),"",IF($H417=-1,AO416,IF(AND($H417=1,AM$9=$R416),$J417,IF($H417=1,AN416,""))))))))</f>
        <v/>
      </c>
      <c r="AO417" t="str">
        <f ca="1">IF($E416="","",IF($F417="",AO416,IF(AND($M417=1,AO$9&gt;$B$9),"",IF(AND($M417=1,AO$9&lt;=$B$9),LOOKUP(AO$9,$A$12:$A$111,$B$12:$B$111),IF(AND($H417=-1,AP$9=$R416),"",IF($H417=-1,AP416,IF(AND($H417=1,AN$9=$R416),$J417,IF($H417=1,AO416,""))))))))</f>
        <v/>
      </c>
      <c r="AP417" t="str">
        <f ca="1">IF($E416="","",IF($F417="",AP416,IF(AND($M417=1,AP$9&gt;$B$9),"",IF(AND($M417=1,AP$9&lt;=$B$9),LOOKUP(AP$9,$A$12:$A$111,$B$12:$B$111),IF(AND($H417=-1,AQ$9=$R416),"",IF($H417=-1,AQ416,IF(AND($H417=1,AO$9=$R416),$J417,IF($H417=1,AP416,""))))))))</f>
        <v/>
      </c>
      <c r="AQ417" t="str">
        <f ca="1">IF($E416="","",IF($F417="",AQ416,IF(AND($M417=1,AQ$9&gt;$B$9),"",IF(AND($M417=1,AQ$9&lt;=$B$9),LOOKUP(AQ$9,$A$12:$A$111,$B$12:$B$111),IF(AND($H417=-1,AR$9=$R416),"",IF($H417=-1,AR416,IF(AND($H417=1,AP$9=$R416),$J417,IF($H417=1,AQ416,""))))))))</f>
        <v/>
      </c>
      <c r="AR417" t="str">
        <f ca="1">IF($E416="","",IF($F417="",AR416,IF(AND($M417=1,AR$9&gt;$B$9),"",IF(AND($M417=1,AR$9&lt;=$B$9),LOOKUP(AR$9,$A$12:$A$111,$B$12:$B$111),IF(AND($H417=-1,AS$9=$R416),"",IF($H417=-1,AS416,IF(AND($H417=1,AQ$9=$R416),$J417,IF($H417=1,AR416,""))))))))</f>
        <v/>
      </c>
      <c r="AS417" t="str">
        <f ca="1">IF($E416="","",IF($F417="",AS416,IF(AND($M417=1,AS$9&gt;$B$9),"",IF(AND($M417=1,AS$9&lt;=$B$9),LOOKUP(AS$9,$A$12:$A$111,$B$12:$B$111),IF(AND($H417=-1,AT$9=$R416),"",IF($H417=-1,AT416,IF(AND($H417=1,AR$9=$R416),$J417,IF($H417=1,AS416,""))))))))</f>
        <v/>
      </c>
      <c r="AT417" t="str">
        <f ca="1">IF($E416="","",IF($F417="",AT416,IF(AND($M417=1,AT$9&gt;$B$9),"",IF(AND($M417=1,AT$9&lt;=$B$9),LOOKUP(AT$9,$A$12:$A$111,$B$12:$B$111),IF(AND($H417=-1,AU$9=$R416),"",IF($H417=-1,AU416,IF(AND($H417=1,AS$9=$R416),$J417,IF($H417=1,AT416,""))))))))</f>
        <v/>
      </c>
      <c r="AU417" t="str">
        <f ca="1">IF($E416="","",IF($F417="",AU416,IF(AND($M417=1,AU$9&gt;$B$9),"",IF(AND($M417=1,AU$9&lt;=$B$9),LOOKUP(AU$9,$A$12:$A$111,$B$12:$B$111),IF(AND($H417=-1,AV$9=$R416),"",IF($H417=-1,AV416,IF(AND($H417=1,AT$9=$R416),$J417,IF($H417=1,AU416,""))))))))</f>
        <v/>
      </c>
      <c r="AV417" t="str">
        <f ca="1">IF($E416="","",IF($F417="",AV416,IF(AND($M417=1,AV$9&gt;$B$9),"",IF(AND($M417=1,AV$9&lt;=$B$9),LOOKUP(AV$9,$A$12:$A$111,$B$12:$B$111),IF(AND($H417=-1,AW$9=$R416),"",IF($H417=-1,AW416,IF(AND($H417=1,AU$9=$R416),$J417,IF($H417=1,AV416,""))))))))</f>
        <v/>
      </c>
      <c r="AW417" t="str">
        <f ca="1">IF($E416="","",IF($F417="",AW416,IF(AND($M417=1,AW$9&gt;$B$9),"",IF(AND($M417=1,AW$9&lt;=$B$9),LOOKUP(AW$9,$A$12:$A$111,$B$12:$B$111),IF(AND($H417=-1,AX$9=$R416),"",IF($H417=-1,AX416,IF(AND($H417=1,AV$9=$R416),$J417,IF($H417=1,AW416,""))))))))</f>
        <v/>
      </c>
      <c r="AX417" t="str">
        <f ca="1">IF($E416="","",IF($F417="",AX416,IF(AND($M417=1,AX$9&gt;$B$9),"",IF(AND($M417=1,AX$9&lt;=$B$9),LOOKUP(AX$9,$A$12:$A$111,$B$12:$B$111),IF(AND($H417=-1,AY$9=$R416),"",IF($H417=-1,AY416,IF(AND($H417=1,AW$9=$R416),$J417,IF($H417=1,AX416,""))))))))</f>
        <v/>
      </c>
      <c r="AY417" t="str">
        <f ca="1">IF($E416="","",IF($F417="",AY416,IF(AND($M417=1,AY$9&gt;$B$9),"",IF(AND($M417=1,AY$9&lt;=$B$9),LOOKUP(AY$9,$A$12:$A$111,$B$12:$B$111),IF(AND($H417=-1,AZ$9=$R416),"",IF($H417=-1,AZ416,IF(AND($H417=1,AX$9=$R416),$J417,IF($H417=1,AY416,""))))))))</f>
        <v/>
      </c>
      <c r="AZ417" t="str">
        <f ca="1">IF($E416="","",IF($F417="",AZ416,IF(AND($M417=1,AZ$9&gt;$B$9),"",IF(AND($M417=1,AZ$9&lt;=$B$9),LOOKUP(AZ$9,$A$12:$A$111,$B$12:$B$111),IF(AND($H417=-1,BA$9=$R416),"",IF($H417=-1,BA416,IF(AND($H417=1,AY$9=$R416),$J417,IF($H417=1,AZ416,""))))))))</f>
        <v/>
      </c>
      <c r="BA417" t="str">
        <f ca="1">IF($E416="","",IF($F417="",BA416,IF(AND($M417=1,BA$9&gt;$B$9),"",IF(AND($M417=1,BA$9&lt;=$B$9),LOOKUP(BA$9,$A$12:$A$111,$B$12:$B$111),IF(AND($H417=-1,BB$9=$R416),"",IF($H417=-1,BB416,IF(AND($H417=1,AZ$9=$R416),$J417,IF($H417=1,BA416,""))))))))</f>
        <v/>
      </c>
      <c r="BB417" t="str">
        <f ca="1">IF($E416="","",IF($F417="",BB416,IF(AND($M417=1,BB$9&gt;$B$9),"",IF(AND($M417=1,BB$9&lt;=$B$9),LOOKUP(BB$9,$A$12:$A$111,$B$12:$B$111),IF(AND($H417=-1,BC$9=$R416),"",IF($H417=-1,BC416,IF(AND($H417=1,BA$9=$R416),$J417,IF($H417=1,BB416,""))))))))</f>
        <v/>
      </c>
      <c r="BC417" t="str">
        <f ca="1">IF($E416="","",IF($F417="",BC416,IF(AND($M417=1,BC$9&gt;$B$9),"",IF(AND($M417=1,BC$9&lt;=$B$9),LOOKUP(BC$9,$A$12:$A$111,$B$12:$B$111),IF(AND($H417=-1,BD$9=$R416),"",IF($H417=-1,BD416,IF(AND($H417=1,BB$9=$R416),$J417,IF($H417=1,BC416,""))))))))</f>
        <v/>
      </c>
      <c r="BD417" t="str">
        <f ca="1">IF($E416="","",IF($F417="",BD416,IF(AND($M417=1,BD$9&gt;$B$9),"",IF(AND($M417=1,BD$9&lt;=$B$9),LOOKUP(BD$9,$A$12:$A$111,$B$12:$B$111),IF(AND($H417=-1,BE$9=$R416),"",IF($H417=-1,BE416,IF(AND($H417=1,BC$9=$R416),$J417,IF($H417=1,BD416,""))))))))</f>
        <v/>
      </c>
      <c r="BE417" t="str">
        <f ca="1">IF($E416="","",IF($F417="",BE416,IF(AND($M417=1,BE$9&gt;$B$9),"",IF(AND($M417=1,BE$9&lt;=$B$9),LOOKUP(BE$9,$A$12:$A$111,$B$12:$B$111),IF(AND($H417=-1,BF$9=$R416),"",IF($H417=-1,BF416,IF(AND($H417=1,BD$9=$R416),$J417,IF($H417=1,BE416,""))))))))</f>
        <v/>
      </c>
      <c r="BF417" t="str">
        <f ca="1">IF($E416="","",IF($F417="",BF416,IF(AND($M417=1,BF$9&gt;$B$9),"",IF(AND($M417=1,BF$9&lt;=$B$9),LOOKUP(BF$9,$A$12:$A$111,$B$12:$B$111),IF(AND($H417=-1,BG$9=$R416),"",IF($H417=-1,BG416,IF(AND($H417=1,BE$9=$R416),$J417,IF($H417=1,BF416,""))))))))</f>
        <v/>
      </c>
      <c r="BG417" t="str">
        <f ca="1">IF($E416="","",IF($F417="",BG416,IF(AND($M417=1,BG$9&gt;$B$9),"",IF(AND($M417=1,BG$9&lt;=$B$9),LOOKUP(BG$9,$A$12:$A$111,$B$12:$B$111),IF(AND($H417=-1,BH$9=$R416),"",IF($H417=-1,BH416,IF(AND($H417=1,BF$9=$R416),$J417,IF($H417=1,BG416,""))))))))</f>
        <v/>
      </c>
      <c r="BH417" t="str">
        <f ca="1">IF($E416="","",IF($F417="",BH416,IF(AND($M417=1,BH$9&gt;$B$9),"",IF(AND($M417=1,BH$9&lt;=$B$9),LOOKUP(BH$9,$A$12:$A$111,$B$12:$B$111),IF(AND($H417=-1,BI$9=$R416),"",IF($H417=-1,BI416,IF(AND($H417=1,BG$9=$R416),$J417,IF($H417=1,BH416,""))))))))</f>
        <v/>
      </c>
      <c r="BI417" t="str">
        <f ca="1">IF($E416="","",IF($F417="",BI416,IF(AND($M417=1,BI$9&gt;$B$9),"",IF(AND($M417=1,BI$9&lt;=$B$9),LOOKUP(BI$9,$A$12:$A$111,$B$12:$B$111),IF(AND($H417=-1,BJ$9=$R416),"",IF($H417=-1,BJ416,IF(AND($H417=1,BH$9=$R416),$J417,IF($H417=1,BI416,""))))))))</f>
        <v/>
      </c>
      <c r="BJ417" t="str">
        <f ca="1">IF($E416="","",IF($F417="",BJ416,IF(AND($M417=1,BJ$9&gt;$B$9),"",IF(AND($M417=1,BJ$9&lt;=$B$9),LOOKUP(BJ$9,$A$12:$A$111,$B$12:$B$111),IF(AND($H417=-1,BK$9=$R416),"",IF($H417=-1,BK416,IF(AND($H417=1,BI$9=$R416),$J417,IF($H417=1,BJ416,""))))))))</f>
        <v/>
      </c>
      <c r="BK417" t="str">
        <f ca="1">IF($E416="","",IF($F417="",BK416,IF(AND($M417=1,BK$9&gt;$B$9),"",IF(AND($M417=1,BK$9&lt;=$B$9),LOOKUP(BK$9,$A$12:$A$111,$B$12:$B$111),IF(AND($H417=-1,BL$9=$R416),"",IF($H417=-1,BL416,IF(AND($H417=1,BJ$9=$R416),$J417,IF($H417=1,BK416,""))))))))</f>
        <v/>
      </c>
      <c r="BL417" t="str">
        <f ca="1">IF($E416="","",IF($F417="",BL416,IF(AND($M417=1,BL$9&gt;$B$9),"",IF(AND($M417=1,BL$9&lt;=$B$9),LOOKUP(BL$9,$A$12:$A$111,$B$12:$B$111),IF(AND($H417=-1,BM$9=$R416),"",IF($H417=-1,BM416,IF(AND($H417=1,BK$9=$R416),$J417,IF($H417=1,BL416,""))))))))</f>
        <v/>
      </c>
      <c r="BM417" t="str">
        <f ca="1">IF($E416="","",IF($F417="",BM416,IF(AND($M417=1,BM$9&gt;$B$9),"",IF(AND($M417=1,BM$9&lt;=$B$9),LOOKUP(BM$9,$A$12:$A$111,$B$12:$B$111),IF(AND($H417=-1,BN$9=$R416),"",IF($H417=-1,BN416,IF(AND($H417=1,BL$9=$R416),$J417,IF($H417=1,BM416,""))))))))</f>
        <v/>
      </c>
      <c r="BN417" t="str">
        <f ca="1">IF($E416="","",IF($F417="",BN416,IF(AND($M417=1,BN$9&gt;$B$9),"",IF(AND($M417=1,BN$9&lt;=$B$9),LOOKUP(BN$9,$A$12:$A$111,$B$12:$B$111),IF(AND($H417=-1,BO$9=$R416),"",IF($H417=-1,BO416,IF(AND($H417=1,BM$9=$R416),$J417,IF($H417=1,BN416,""))))))))</f>
        <v/>
      </c>
      <c r="BO417">
        <f ca="1">IF($E416="","",IF($F417="",BO416,IF(AND($M417=1,BO$9&gt;$B$9),"",IF(AND($M417=1,BO$9&lt;=$B$9),LOOKUP(BO$9,$A$12:$A$111,$B$12:$B$111),IF(AND($H417=-1,BP$9=$R416),"",IF($H417=-1,BP416,IF(AND($H417=1,BN$9=$R416),$J417,IF($H417=1,BO416,""))))))))</f>
        <v>0</v>
      </c>
      <c r="BP417">
        <f ca="1">IF($E416="","",IF($F417="",BP416,IF(AND($M417=1,BP$9&gt;$B$9),"",IF(AND($M417=1,BP$9&lt;=$B$9),LOOKUP(BP$9,$A$12:$A$111,$B$12:$B$111),IF(AND($H417=-1,BQ$9=$R416),"",IF($H417=-1,BQ416,IF(AND($H417=1,BO$9=$R416),$J417,IF($H417=1,BP416,""))))))))</f>
        <v>0</v>
      </c>
    </row>
    <row r="418" spans="4:68" x14ac:dyDescent="0.25">
      <c r="D418" s="4">
        <v>408</v>
      </c>
      <c r="E418" s="1">
        <f t="shared" ca="1" si="57"/>
        <v>29</v>
      </c>
      <c r="F418" t="str">
        <f ca="1">IF(E417="","",IF(AND(B$3="Last",G417="Zero"),F417,IF(B$3="Last",G417,IF(AND(B$3="2nd last",G416="Zero"),F417,IF(B$3="2nd last",G416,IF(AND(B$3="Opposite",G417="Zero"),F417,IF(AND(B$3="Opposite",G417="Red"),"Black",IF(AND(B$3="Opposite",G417="Black"),"Red",IF(AND(B$3="Opposite",G417="Odd"),"Even",IF(AND(B$3="Opposite",G417="Even"),"Odd",IF(AND(B$3="Opposite",G417="High"),"Low",IF(AND(B$3="Opposite",G417="Low"),"High",IF(COUNTIF(Refs!$E$5:$I$6,B$3)=1,RevLab!B$3,"")))))))))))))</f>
        <v>Black</v>
      </c>
      <c r="G418" t="str">
        <f ca="1">IF(E418="","",IF(B$2="Red/Black",LOOKUP(E418,Refs!D:D,Refs!F:F),IF(B$2="High/Low",LOOKUP(E418,Refs!D:D,Refs!H:H),IF(B$2="Odd/Even",LOOKUP(E418,Refs!D:D,Refs!J:J),""))))</f>
        <v>Black</v>
      </c>
      <c r="H418">
        <f t="shared" ca="1" si="58"/>
        <v>1</v>
      </c>
      <c r="I418">
        <f ca="1">IF(E417="","",IF(F418="","",IF(AND(R417&gt;1,P417+Q417&gt;=$B$4),$B$4,IF(R417=1,P417,P417+Q417))))</f>
        <v>8</v>
      </c>
      <c r="J418">
        <f t="shared" ca="1" si="59"/>
        <v>8</v>
      </c>
      <c r="K418">
        <f t="shared" ca="1" si="61"/>
        <v>-484</v>
      </c>
      <c r="L418">
        <f t="shared" ca="1" si="62"/>
        <v>86</v>
      </c>
      <c r="M418">
        <f t="shared" ca="1" si="60"/>
        <v>0</v>
      </c>
      <c r="P418">
        <f t="shared" ca="1" si="54"/>
        <v>3</v>
      </c>
      <c r="Q418">
        <f t="shared" ca="1" si="55"/>
        <v>8</v>
      </c>
      <c r="R418" s="2">
        <f t="shared" ca="1" si="56"/>
        <v>3</v>
      </c>
      <c r="S418" s="4">
        <f ca="1">IF(E417="","",IF($F418="",S417,IF($M418=1,LOOKUP(S$9,$A$12:$A$111,$B$12:$B$111),IF(AND($H418=-1,T$9=$R417),"",IF($H418=-1,T417,IF($H418=1,S417))))))</f>
        <v>3</v>
      </c>
      <c r="T418">
        <f ca="1">IF($E417="","",IF($F418="",T417,IF(AND($M418=1,T$9&gt;$B$9),"",IF(AND($M418=1,T$9&lt;=$B$9),LOOKUP(T$9,$A$12:$A$111,$B$12:$B$111),IF(AND($H418=-1,U$9=$R417),"",IF($H418=-1,U417,IF(AND($H418=1,S$9=$R417),$J418,IF($H418=1,T417,""))))))))</f>
        <v>5</v>
      </c>
      <c r="U418">
        <f ca="1">IF($E417="","",IF($F418="",U417,IF(AND($M418=1,U$9&gt;$B$9),"",IF(AND($M418=1,U$9&lt;=$B$9),LOOKUP(U$9,$A$12:$A$111,$B$12:$B$111),IF(AND($H418=-1,V$9=$R417),"",IF($H418=-1,V417,IF(AND($H418=1,T$9=$R417),$J418,IF($H418=1,U417,""))))))))</f>
        <v>8</v>
      </c>
      <c r="V418" t="str">
        <f ca="1">IF($E417="","",IF($F418="",V417,IF(AND($M418=1,V$9&gt;$B$9),"",IF(AND($M418=1,V$9&lt;=$B$9),LOOKUP(V$9,$A$12:$A$111,$B$12:$B$111),IF(AND($H418=-1,W$9=$R417),"",IF($H418=-1,W417,IF(AND($H418=1,U$9=$R417),$J418,IF($H418=1,V417,""))))))))</f>
        <v/>
      </c>
      <c r="W418" t="str">
        <f ca="1">IF($E417="","",IF($F418="",W417,IF(AND($M418=1,W$9&gt;$B$9),"",IF(AND($M418=1,W$9&lt;=$B$9),LOOKUP(W$9,$A$12:$A$111,$B$12:$B$111),IF(AND($H418=-1,X$9=$R417),"",IF($H418=-1,X417,IF(AND($H418=1,V$9=$R417),$J418,IF($H418=1,W417,""))))))))</f>
        <v/>
      </c>
      <c r="X418" t="str">
        <f ca="1">IF($E417="","",IF($F418="",X417,IF(AND($M418=1,X$9&gt;$B$9),"",IF(AND($M418=1,X$9&lt;=$B$9),LOOKUP(X$9,$A$12:$A$111,$B$12:$B$111),IF(AND($H418=-1,Y$9=$R417),"",IF($H418=-1,Y417,IF(AND($H418=1,W$9=$R417),$J418,IF($H418=1,X417,""))))))))</f>
        <v/>
      </c>
      <c r="Y418" t="str">
        <f ca="1">IF($E417="","",IF($F418="",Y417,IF(AND($M418=1,Y$9&gt;$B$9),"",IF(AND($M418=1,Y$9&lt;=$B$9),LOOKUP(Y$9,$A$12:$A$111,$B$12:$B$111),IF(AND($H418=-1,Z$9=$R417),"",IF($H418=-1,Z417,IF(AND($H418=1,X$9=$R417),$J418,IF($H418=1,Y417,""))))))))</f>
        <v/>
      </c>
      <c r="Z418" t="str">
        <f ca="1">IF($E417="","",IF($F418="",Z417,IF(AND($M418=1,Z$9&gt;$B$9),"",IF(AND($M418=1,Z$9&lt;=$B$9),LOOKUP(Z$9,$A$12:$A$111,$B$12:$B$111),IF(AND($H418=-1,AA$9=$R417),"",IF($H418=-1,AA417,IF(AND($H418=1,Y$9=$R417),$J418,IF($H418=1,Z417,""))))))))</f>
        <v/>
      </c>
      <c r="AA418" t="str">
        <f ca="1">IF($E417="","",IF($F418="",AA417,IF(AND($M418=1,AA$9&gt;$B$9),"",IF(AND($M418=1,AA$9&lt;=$B$9),LOOKUP(AA$9,$A$12:$A$111,$B$12:$B$111),IF(AND($H418=-1,AB$9=$R417),"",IF($H418=-1,AB417,IF(AND($H418=1,Z$9=$R417),$J418,IF($H418=1,AA417,""))))))))</f>
        <v/>
      </c>
      <c r="AB418" t="str">
        <f ca="1">IF($E417="","",IF($F418="",AB417,IF(AND($M418=1,AB$9&gt;$B$9),"",IF(AND($M418=1,AB$9&lt;=$B$9),LOOKUP(AB$9,$A$12:$A$111,$B$12:$B$111),IF(AND($H418=-1,AC$9=$R417),"",IF($H418=-1,AC417,IF(AND($H418=1,AA$9=$R417),$J418,IF($H418=1,AB417,""))))))))</f>
        <v/>
      </c>
      <c r="AC418" t="str">
        <f ca="1">IF($E417="","",IF($F418="",AC417,IF(AND($M418=1,AC$9&gt;$B$9),"",IF(AND($M418=1,AC$9&lt;=$B$9),LOOKUP(AC$9,$A$12:$A$111,$B$12:$B$111),IF(AND($H418=-1,AD$9=$R417),"",IF($H418=-1,AD417,IF(AND($H418=1,AB$9=$R417),$J418,IF($H418=1,AC417,""))))))))</f>
        <v/>
      </c>
      <c r="AD418" t="str">
        <f ca="1">IF($E417="","",IF($F418="",AD417,IF(AND($M418=1,AD$9&gt;$B$9),"",IF(AND($M418=1,AD$9&lt;=$B$9),LOOKUP(AD$9,$A$12:$A$111,$B$12:$B$111),IF(AND($H418=-1,AE$9=$R417),"",IF($H418=-1,AE417,IF(AND($H418=1,AC$9=$R417),$J418,IF($H418=1,AD417,""))))))))</f>
        <v/>
      </c>
      <c r="AE418" t="str">
        <f ca="1">IF($E417="","",IF($F418="",AE417,IF(AND($M418=1,AE$9&gt;$B$9),"",IF(AND($M418=1,AE$9&lt;=$B$9),LOOKUP(AE$9,$A$12:$A$111,$B$12:$B$111),IF(AND($H418=-1,AF$9=$R417),"",IF($H418=-1,AF417,IF(AND($H418=1,AD$9=$R417),$J418,IF($H418=1,AE417,""))))))))</f>
        <v/>
      </c>
      <c r="AF418" t="str">
        <f ca="1">IF($E417="","",IF($F418="",AF417,IF(AND($M418=1,AF$9&gt;$B$9),"",IF(AND($M418=1,AF$9&lt;=$B$9),LOOKUP(AF$9,$A$12:$A$111,$B$12:$B$111),IF(AND($H418=-1,AG$9=$R417),"",IF($H418=-1,AG417,IF(AND($H418=1,AE$9=$R417),$J418,IF($H418=1,AF417,""))))))))</f>
        <v/>
      </c>
      <c r="AG418" t="str">
        <f ca="1">IF($E417="","",IF($F418="",AG417,IF(AND($M418=1,AG$9&gt;$B$9),"",IF(AND($M418=1,AG$9&lt;=$B$9),LOOKUP(AG$9,$A$12:$A$111,$B$12:$B$111),IF(AND($H418=-1,AH$9=$R417),"",IF($H418=-1,AH417,IF(AND($H418=1,AF$9=$R417),$J418,IF($H418=1,AG417,""))))))))</f>
        <v/>
      </c>
      <c r="AH418" t="str">
        <f ca="1">IF($E417="","",IF($F418="",AH417,IF(AND($M418=1,AH$9&gt;$B$9),"",IF(AND($M418=1,AH$9&lt;=$B$9),LOOKUP(AH$9,$A$12:$A$111,$B$12:$B$111),IF(AND($H418=-1,AI$9=$R417),"",IF($H418=-1,AI417,IF(AND($H418=1,AG$9=$R417),$J418,IF($H418=1,AH417,""))))))))</f>
        <v/>
      </c>
      <c r="AI418" t="str">
        <f ca="1">IF($E417="","",IF($F418="",AI417,IF(AND($M418=1,AI$9&gt;$B$9),"",IF(AND($M418=1,AI$9&lt;=$B$9),LOOKUP(AI$9,$A$12:$A$111,$B$12:$B$111),IF(AND($H418=-1,AJ$9=$R417),"",IF($H418=-1,AJ417,IF(AND($H418=1,AH$9=$R417),$J418,IF($H418=1,AI417,""))))))))</f>
        <v/>
      </c>
      <c r="AJ418" t="str">
        <f ca="1">IF($E417="","",IF($F418="",AJ417,IF(AND($M418=1,AJ$9&gt;$B$9),"",IF(AND($M418=1,AJ$9&lt;=$B$9),LOOKUP(AJ$9,$A$12:$A$111,$B$12:$B$111),IF(AND($H418=-1,AK$9=$R417),"",IF($H418=-1,AK417,IF(AND($H418=1,AI$9=$R417),$J418,IF($H418=1,AJ417,""))))))))</f>
        <v/>
      </c>
      <c r="AK418" t="str">
        <f ca="1">IF($E417="","",IF($F418="",AK417,IF(AND($M418=1,AK$9&gt;$B$9),"",IF(AND($M418=1,AK$9&lt;=$B$9),LOOKUP(AK$9,$A$12:$A$111,$B$12:$B$111),IF(AND($H418=-1,AL$9=$R417),"",IF($H418=-1,AL417,IF(AND($H418=1,AJ$9=$R417),$J418,IF($H418=1,AK417,""))))))))</f>
        <v/>
      </c>
      <c r="AL418" t="str">
        <f ca="1">IF($E417="","",IF($F418="",AL417,IF(AND($M418=1,AL$9&gt;$B$9),"",IF(AND($M418=1,AL$9&lt;=$B$9),LOOKUP(AL$9,$A$12:$A$111,$B$12:$B$111),IF(AND($H418=-1,AM$9=$R417),"",IF($H418=-1,AM417,IF(AND($H418=1,AK$9=$R417),$J418,IF($H418=1,AL417,""))))))))</f>
        <v/>
      </c>
      <c r="AM418" t="str">
        <f ca="1">IF($E417="","",IF($F418="",AM417,IF(AND($M418=1,AM$9&gt;$B$9),"",IF(AND($M418=1,AM$9&lt;=$B$9),LOOKUP(AM$9,$A$12:$A$111,$B$12:$B$111),IF(AND($H418=-1,AN$9=$R417),"",IF($H418=-1,AN417,IF(AND($H418=1,AL$9=$R417),$J418,IF($H418=1,AM417,""))))))))</f>
        <v/>
      </c>
      <c r="AN418" t="str">
        <f ca="1">IF($E417="","",IF($F418="",AN417,IF(AND($M418=1,AN$9&gt;$B$9),"",IF(AND($M418=1,AN$9&lt;=$B$9),LOOKUP(AN$9,$A$12:$A$111,$B$12:$B$111),IF(AND($H418=-1,AO$9=$R417),"",IF($H418=-1,AO417,IF(AND($H418=1,AM$9=$R417),$J418,IF($H418=1,AN417,""))))))))</f>
        <v/>
      </c>
      <c r="AO418" t="str">
        <f ca="1">IF($E417="","",IF($F418="",AO417,IF(AND($M418=1,AO$9&gt;$B$9),"",IF(AND($M418=1,AO$9&lt;=$B$9),LOOKUP(AO$9,$A$12:$A$111,$B$12:$B$111),IF(AND($H418=-1,AP$9=$R417),"",IF($H418=-1,AP417,IF(AND($H418=1,AN$9=$R417),$J418,IF($H418=1,AO417,""))))))))</f>
        <v/>
      </c>
      <c r="AP418" t="str">
        <f ca="1">IF($E417="","",IF($F418="",AP417,IF(AND($M418=1,AP$9&gt;$B$9),"",IF(AND($M418=1,AP$9&lt;=$B$9),LOOKUP(AP$9,$A$12:$A$111,$B$12:$B$111),IF(AND($H418=-1,AQ$9=$R417),"",IF($H418=-1,AQ417,IF(AND($H418=1,AO$9=$R417),$J418,IF($H418=1,AP417,""))))))))</f>
        <v/>
      </c>
      <c r="AQ418" t="str">
        <f ca="1">IF($E417="","",IF($F418="",AQ417,IF(AND($M418=1,AQ$9&gt;$B$9),"",IF(AND($M418=1,AQ$9&lt;=$B$9),LOOKUP(AQ$9,$A$12:$A$111,$B$12:$B$111),IF(AND($H418=-1,AR$9=$R417),"",IF($H418=-1,AR417,IF(AND($H418=1,AP$9=$R417),$J418,IF($H418=1,AQ417,""))))))))</f>
        <v/>
      </c>
      <c r="AR418" t="str">
        <f ca="1">IF($E417="","",IF($F418="",AR417,IF(AND($M418=1,AR$9&gt;$B$9),"",IF(AND($M418=1,AR$9&lt;=$B$9),LOOKUP(AR$9,$A$12:$A$111,$B$12:$B$111),IF(AND($H418=-1,AS$9=$R417),"",IF($H418=-1,AS417,IF(AND($H418=1,AQ$9=$R417),$J418,IF($H418=1,AR417,""))))))))</f>
        <v/>
      </c>
      <c r="AS418" t="str">
        <f ca="1">IF($E417="","",IF($F418="",AS417,IF(AND($M418=1,AS$9&gt;$B$9),"",IF(AND($M418=1,AS$9&lt;=$B$9),LOOKUP(AS$9,$A$12:$A$111,$B$12:$B$111),IF(AND($H418=-1,AT$9=$R417),"",IF($H418=-1,AT417,IF(AND($H418=1,AR$9=$R417),$J418,IF($H418=1,AS417,""))))))))</f>
        <v/>
      </c>
      <c r="AT418" t="str">
        <f ca="1">IF($E417="","",IF($F418="",AT417,IF(AND($M418=1,AT$9&gt;$B$9),"",IF(AND($M418=1,AT$9&lt;=$B$9),LOOKUP(AT$9,$A$12:$A$111,$B$12:$B$111),IF(AND($H418=-1,AU$9=$R417),"",IF($H418=-1,AU417,IF(AND($H418=1,AS$9=$R417),$J418,IF($H418=1,AT417,""))))))))</f>
        <v/>
      </c>
      <c r="AU418" t="str">
        <f ca="1">IF($E417="","",IF($F418="",AU417,IF(AND($M418=1,AU$9&gt;$B$9),"",IF(AND($M418=1,AU$9&lt;=$B$9),LOOKUP(AU$9,$A$12:$A$111,$B$12:$B$111),IF(AND($H418=-1,AV$9=$R417),"",IF($H418=-1,AV417,IF(AND($H418=1,AT$9=$R417),$J418,IF($H418=1,AU417,""))))))))</f>
        <v/>
      </c>
      <c r="AV418" t="str">
        <f ca="1">IF($E417="","",IF($F418="",AV417,IF(AND($M418=1,AV$9&gt;$B$9),"",IF(AND($M418=1,AV$9&lt;=$B$9),LOOKUP(AV$9,$A$12:$A$111,$B$12:$B$111),IF(AND($H418=-1,AW$9=$R417),"",IF($H418=-1,AW417,IF(AND($H418=1,AU$9=$R417),$J418,IF($H418=1,AV417,""))))))))</f>
        <v/>
      </c>
      <c r="AW418" t="str">
        <f ca="1">IF($E417="","",IF($F418="",AW417,IF(AND($M418=1,AW$9&gt;$B$9),"",IF(AND($M418=1,AW$9&lt;=$B$9),LOOKUP(AW$9,$A$12:$A$111,$B$12:$B$111),IF(AND($H418=-1,AX$9=$R417),"",IF($H418=-1,AX417,IF(AND($H418=1,AV$9=$R417),$J418,IF($H418=1,AW417,""))))))))</f>
        <v/>
      </c>
      <c r="AX418" t="str">
        <f ca="1">IF($E417="","",IF($F418="",AX417,IF(AND($M418=1,AX$9&gt;$B$9),"",IF(AND($M418=1,AX$9&lt;=$B$9),LOOKUP(AX$9,$A$12:$A$111,$B$12:$B$111),IF(AND($H418=-1,AY$9=$R417),"",IF($H418=-1,AY417,IF(AND($H418=1,AW$9=$R417),$J418,IF($H418=1,AX417,""))))))))</f>
        <v/>
      </c>
      <c r="AY418" t="str">
        <f ca="1">IF($E417="","",IF($F418="",AY417,IF(AND($M418=1,AY$9&gt;$B$9),"",IF(AND($M418=1,AY$9&lt;=$B$9),LOOKUP(AY$9,$A$12:$A$111,$B$12:$B$111),IF(AND($H418=-1,AZ$9=$R417),"",IF($H418=-1,AZ417,IF(AND($H418=1,AX$9=$R417),$J418,IF($H418=1,AY417,""))))))))</f>
        <v/>
      </c>
      <c r="AZ418" t="str">
        <f ca="1">IF($E417="","",IF($F418="",AZ417,IF(AND($M418=1,AZ$9&gt;$B$9),"",IF(AND($M418=1,AZ$9&lt;=$B$9),LOOKUP(AZ$9,$A$12:$A$111,$B$12:$B$111),IF(AND($H418=-1,BA$9=$R417),"",IF($H418=-1,BA417,IF(AND($H418=1,AY$9=$R417),$J418,IF($H418=1,AZ417,""))))))))</f>
        <v/>
      </c>
      <c r="BA418" t="str">
        <f ca="1">IF($E417="","",IF($F418="",BA417,IF(AND($M418=1,BA$9&gt;$B$9),"",IF(AND($M418=1,BA$9&lt;=$B$9),LOOKUP(BA$9,$A$12:$A$111,$B$12:$B$111),IF(AND($H418=-1,BB$9=$R417),"",IF($H418=-1,BB417,IF(AND($H418=1,AZ$9=$R417),$J418,IF($H418=1,BA417,""))))))))</f>
        <v/>
      </c>
      <c r="BB418" t="str">
        <f ca="1">IF($E417="","",IF($F418="",BB417,IF(AND($M418=1,BB$9&gt;$B$9),"",IF(AND($M418=1,BB$9&lt;=$B$9),LOOKUP(BB$9,$A$12:$A$111,$B$12:$B$111),IF(AND($H418=-1,BC$9=$R417),"",IF($H418=-1,BC417,IF(AND($H418=1,BA$9=$R417),$J418,IF($H418=1,BB417,""))))))))</f>
        <v/>
      </c>
      <c r="BC418" t="str">
        <f ca="1">IF($E417="","",IF($F418="",BC417,IF(AND($M418=1,BC$9&gt;$B$9),"",IF(AND($M418=1,BC$9&lt;=$B$9),LOOKUP(BC$9,$A$12:$A$111,$B$12:$B$111),IF(AND($H418=-1,BD$9=$R417),"",IF($H418=-1,BD417,IF(AND($H418=1,BB$9=$R417),$J418,IF($H418=1,BC417,""))))))))</f>
        <v/>
      </c>
      <c r="BD418" t="str">
        <f ca="1">IF($E417="","",IF($F418="",BD417,IF(AND($M418=1,BD$9&gt;$B$9),"",IF(AND($M418=1,BD$9&lt;=$B$9),LOOKUP(BD$9,$A$12:$A$111,$B$12:$B$111),IF(AND($H418=-1,BE$9=$R417),"",IF($H418=-1,BE417,IF(AND($H418=1,BC$9=$R417),$J418,IF($H418=1,BD417,""))))))))</f>
        <v/>
      </c>
      <c r="BE418" t="str">
        <f ca="1">IF($E417="","",IF($F418="",BE417,IF(AND($M418=1,BE$9&gt;$B$9),"",IF(AND($M418=1,BE$9&lt;=$B$9),LOOKUP(BE$9,$A$12:$A$111,$B$12:$B$111),IF(AND($H418=-1,BF$9=$R417),"",IF($H418=-1,BF417,IF(AND($H418=1,BD$9=$R417),$J418,IF($H418=1,BE417,""))))))))</f>
        <v/>
      </c>
      <c r="BF418" t="str">
        <f ca="1">IF($E417="","",IF($F418="",BF417,IF(AND($M418=1,BF$9&gt;$B$9),"",IF(AND($M418=1,BF$9&lt;=$B$9),LOOKUP(BF$9,$A$12:$A$111,$B$12:$B$111),IF(AND($H418=-1,BG$9=$R417),"",IF($H418=-1,BG417,IF(AND($H418=1,BE$9=$R417),$J418,IF($H418=1,BF417,""))))))))</f>
        <v/>
      </c>
      <c r="BG418" t="str">
        <f ca="1">IF($E417="","",IF($F418="",BG417,IF(AND($M418=1,BG$9&gt;$B$9),"",IF(AND($M418=1,BG$9&lt;=$B$9),LOOKUP(BG$9,$A$12:$A$111,$B$12:$B$111),IF(AND($H418=-1,BH$9=$R417),"",IF($H418=-1,BH417,IF(AND($H418=1,BF$9=$R417),$J418,IF($H418=1,BG417,""))))))))</f>
        <v/>
      </c>
      <c r="BH418" t="str">
        <f ca="1">IF($E417="","",IF($F418="",BH417,IF(AND($M418=1,BH$9&gt;$B$9),"",IF(AND($M418=1,BH$9&lt;=$B$9),LOOKUP(BH$9,$A$12:$A$111,$B$12:$B$111),IF(AND($H418=-1,BI$9=$R417),"",IF($H418=-1,BI417,IF(AND($H418=1,BG$9=$R417),$J418,IF($H418=1,BH417,""))))))))</f>
        <v/>
      </c>
      <c r="BI418" t="str">
        <f ca="1">IF($E417="","",IF($F418="",BI417,IF(AND($M418=1,BI$9&gt;$B$9),"",IF(AND($M418=1,BI$9&lt;=$B$9),LOOKUP(BI$9,$A$12:$A$111,$B$12:$B$111),IF(AND($H418=-1,BJ$9=$R417),"",IF($H418=-1,BJ417,IF(AND($H418=1,BH$9=$R417),$J418,IF($H418=1,BI417,""))))))))</f>
        <v/>
      </c>
      <c r="BJ418" t="str">
        <f ca="1">IF($E417="","",IF($F418="",BJ417,IF(AND($M418=1,BJ$9&gt;$B$9),"",IF(AND($M418=1,BJ$9&lt;=$B$9),LOOKUP(BJ$9,$A$12:$A$111,$B$12:$B$111),IF(AND($H418=-1,BK$9=$R417),"",IF($H418=-1,BK417,IF(AND($H418=1,BI$9=$R417),$J418,IF($H418=1,BJ417,""))))))))</f>
        <v/>
      </c>
      <c r="BK418" t="str">
        <f ca="1">IF($E417="","",IF($F418="",BK417,IF(AND($M418=1,BK$9&gt;$B$9),"",IF(AND($M418=1,BK$9&lt;=$B$9),LOOKUP(BK$9,$A$12:$A$111,$B$12:$B$111),IF(AND($H418=-1,BL$9=$R417),"",IF($H418=-1,BL417,IF(AND($H418=1,BJ$9=$R417),$J418,IF($H418=1,BK417,""))))))))</f>
        <v/>
      </c>
      <c r="BL418" t="str">
        <f ca="1">IF($E417="","",IF($F418="",BL417,IF(AND($M418=1,BL$9&gt;$B$9),"",IF(AND($M418=1,BL$9&lt;=$B$9),LOOKUP(BL$9,$A$12:$A$111,$B$12:$B$111),IF(AND($H418=-1,BM$9=$R417),"",IF($H418=-1,BM417,IF(AND($H418=1,BK$9=$R417),$J418,IF($H418=1,BL417,""))))))))</f>
        <v/>
      </c>
      <c r="BM418" t="str">
        <f ca="1">IF($E417="","",IF($F418="",BM417,IF(AND($M418=1,BM$9&gt;$B$9),"",IF(AND($M418=1,BM$9&lt;=$B$9),LOOKUP(BM$9,$A$12:$A$111,$B$12:$B$111),IF(AND($H418=-1,BN$9=$R417),"",IF($H418=-1,BN417,IF(AND($H418=1,BL$9=$R417),$J418,IF($H418=1,BM417,""))))))))</f>
        <v/>
      </c>
      <c r="BN418" t="str">
        <f ca="1">IF($E417="","",IF($F418="",BN417,IF(AND($M418=1,BN$9&gt;$B$9),"",IF(AND($M418=1,BN$9&lt;=$B$9),LOOKUP(BN$9,$A$12:$A$111,$B$12:$B$111),IF(AND($H418=-1,BO$9=$R417),"",IF($H418=-1,BO417,IF(AND($H418=1,BM$9=$R417),$J418,IF($H418=1,BN417,""))))))))</f>
        <v/>
      </c>
      <c r="BO418">
        <f ca="1">IF($E417="","",IF($F418="",BO417,IF(AND($M418=1,BO$9&gt;$B$9),"",IF(AND($M418=1,BO$9&lt;=$B$9),LOOKUP(BO$9,$A$12:$A$111,$B$12:$B$111),IF(AND($H418=-1,BP$9=$R417),"",IF($H418=-1,BP417,IF(AND($H418=1,BN$9=$R417),$J418,IF($H418=1,BO417,""))))))))</f>
        <v>0</v>
      </c>
      <c r="BP418">
        <f ca="1">IF($E417="","",IF($F418="",BP417,IF(AND($M418=1,BP$9&gt;$B$9),"",IF(AND($M418=1,BP$9&lt;=$B$9),LOOKUP(BP$9,$A$12:$A$111,$B$12:$B$111),IF(AND($H418=-1,BQ$9=$R417),"",IF($H418=-1,BQ417,IF(AND($H418=1,BO$9=$R417),$J418,IF($H418=1,BP417,""))))))))</f>
        <v>0</v>
      </c>
    </row>
    <row r="419" spans="4:68" x14ac:dyDescent="0.25">
      <c r="D419" s="4">
        <v>409</v>
      </c>
      <c r="E419" s="1">
        <f t="shared" ca="1" si="57"/>
        <v>26</v>
      </c>
      <c r="F419" t="str">
        <f ca="1">IF(E418="","",IF(AND(B$3="Last",G418="Zero"),F418,IF(B$3="Last",G418,IF(AND(B$3="2nd last",G417="Zero"),F418,IF(B$3="2nd last",G417,IF(AND(B$3="Opposite",G418="Zero"),F418,IF(AND(B$3="Opposite",G418="Red"),"Black",IF(AND(B$3="Opposite",G418="Black"),"Red",IF(AND(B$3="Opposite",G418="Odd"),"Even",IF(AND(B$3="Opposite",G418="Even"),"Odd",IF(AND(B$3="Opposite",G418="High"),"Low",IF(AND(B$3="Opposite",G418="Low"),"High",IF(COUNTIF(Refs!$E$5:$I$6,B$3)=1,RevLab!B$3,"")))))))))))))</f>
        <v>Black</v>
      </c>
      <c r="G419" t="str">
        <f ca="1">IF(E419="","",IF(B$2="Red/Black",LOOKUP(E419,Refs!D:D,Refs!F:F),IF(B$2="High/Low",LOOKUP(E419,Refs!D:D,Refs!H:H),IF(B$2="Odd/Even",LOOKUP(E419,Refs!D:D,Refs!J:J),""))))</f>
        <v>Black</v>
      </c>
      <c r="H419">
        <f t="shared" ca="1" si="58"/>
        <v>1</v>
      </c>
      <c r="I419">
        <f ca="1">IF(E418="","",IF(F419="","",IF(AND(R418&gt;1,P418+Q418&gt;=$B$4),$B$4,IF(R418=1,P418,P418+Q418))))</f>
        <v>11</v>
      </c>
      <c r="J419">
        <f t="shared" ca="1" si="59"/>
        <v>11</v>
      </c>
      <c r="K419">
        <f t="shared" ca="1" si="61"/>
        <v>-473</v>
      </c>
      <c r="L419">
        <f t="shared" ca="1" si="62"/>
        <v>86</v>
      </c>
      <c r="M419">
        <f t="shared" ca="1" si="60"/>
        <v>0</v>
      </c>
      <c r="P419">
        <f t="shared" ca="1" si="54"/>
        <v>3</v>
      </c>
      <c r="Q419">
        <f t="shared" ca="1" si="55"/>
        <v>11</v>
      </c>
      <c r="R419" s="2">
        <f t="shared" ca="1" si="56"/>
        <v>4</v>
      </c>
      <c r="S419" s="4">
        <f ca="1">IF(E418="","",IF($F419="",S418,IF($M419=1,LOOKUP(S$9,$A$12:$A$111,$B$12:$B$111),IF(AND($H419=-1,T$9=$R418),"",IF($H419=-1,T418,IF($H419=1,S418))))))</f>
        <v>3</v>
      </c>
      <c r="T419">
        <f ca="1">IF($E418="","",IF($F419="",T418,IF(AND($M419=1,T$9&gt;$B$9),"",IF(AND($M419=1,T$9&lt;=$B$9),LOOKUP(T$9,$A$12:$A$111,$B$12:$B$111),IF(AND($H419=-1,U$9=$R418),"",IF($H419=-1,U418,IF(AND($H419=1,S$9=$R418),$J419,IF($H419=1,T418,""))))))))</f>
        <v>5</v>
      </c>
      <c r="U419">
        <f ca="1">IF($E418="","",IF($F419="",U418,IF(AND($M419=1,U$9&gt;$B$9),"",IF(AND($M419=1,U$9&lt;=$B$9),LOOKUP(U$9,$A$12:$A$111,$B$12:$B$111),IF(AND($H419=-1,V$9=$R418),"",IF($H419=-1,V418,IF(AND($H419=1,T$9=$R418),$J419,IF($H419=1,U418,""))))))))</f>
        <v>8</v>
      </c>
      <c r="V419">
        <f ca="1">IF($E418="","",IF($F419="",V418,IF(AND($M419=1,V$9&gt;$B$9),"",IF(AND($M419=1,V$9&lt;=$B$9),LOOKUP(V$9,$A$12:$A$111,$B$12:$B$111),IF(AND($H419=-1,W$9=$R418),"",IF($H419=-1,W418,IF(AND($H419=1,U$9=$R418),$J419,IF($H419=1,V418,""))))))))</f>
        <v>11</v>
      </c>
      <c r="W419" t="str">
        <f ca="1">IF($E418="","",IF($F419="",W418,IF(AND($M419=1,W$9&gt;$B$9),"",IF(AND($M419=1,W$9&lt;=$B$9),LOOKUP(W$9,$A$12:$A$111,$B$12:$B$111),IF(AND($H419=-1,X$9=$R418),"",IF($H419=-1,X418,IF(AND($H419=1,V$9=$R418),$J419,IF($H419=1,W418,""))))))))</f>
        <v/>
      </c>
      <c r="X419" t="str">
        <f ca="1">IF($E418="","",IF($F419="",X418,IF(AND($M419=1,X$9&gt;$B$9),"",IF(AND($M419=1,X$9&lt;=$B$9),LOOKUP(X$9,$A$12:$A$111,$B$12:$B$111),IF(AND($H419=-1,Y$9=$R418),"",IF($H419=-1,Y418,IF(AND($H419=1,W$9=$R418),$J419,IF($H419=1,X418,""))))))))</f>
        <v/>
      </c>
      <c r="Y419" t="str">
        <f ca="1">IF($E418="","",IF($F419="",Y418,IF(AND($M419=1,Y$9&gt;$B$9),"",IF(AND($M419=1,Y$9&lt;=$B$9),LOOKUP(Y$9,$A$12:$A$111,$B$12:$B$111),IF(AND($H419=-1,Z$9=$R418),"",IF($H419=-1,Z418,IF(AND($H419=1,X$9=$R418),$J419,IF($H419=1,Y418,""))))))))</f>
        <v/>
      </c>
      <c r="Z419" t="str">
        <f ca="1">IF($E418="","",IF($F419="",Z418,IF(AND($M419=1,Z$9&gt;$B$9),"",IF(AND($M419=1,Z$9&lt;=$B$9),LOOKUP(Z$9,$A$12:$A$111,$B$12:$B$111),IF(AND($H419=-1,AA$9=$R418),"",IF($H419=-1,AA418,IF(AND($H419=1,Y$9=$R418),$J419,IF($H419=1,Z418,""))))))))</f>
        <v/>
      </c>
      <c r="AA419" t="str">
        <f ca="1">IF($E418="","",IF($F419="",AA418,IF(AND($M419=1,AA$9&gt;$B$9),"",IF(AND($M419=1,AA$9&lt;=$B$9),LOOKUP(AA$9,$A$12:$A$111,$B$12:$B$111),IF(AND($H419=-1,AB$9=$R418),"",IF($H419=-1,AB418,IF(AND($H419=1,Z$9=$R418),$J419,IF($H419=1,AA418,""))))))))</f>
        <v/>
      </c>
      <c r="AB419" t="str">
        <f ca="1">IF($E418="","",IF($F419="",AB418,IF(AND($M419=1,AB$9&gt;$B$9),"",IF(AND($M419=1,AB$9&lt;=$B$9),LOOKUP(AB$9,$A$12:$A$111,$B$12:$B$111),IF(AND($H419=-1,AC$9=$R418),"",IF($H419=-1,AC418,IF(AND($H419=1,AA$9=$R418),$J419,IF($H419=1,AB418,""))))))))</f>
        <v/>
      </c>
      <c r="AC419" t="str">
        <f ca="1">IF($E418="","",IF($F419="",AC418,IF(AND($M419=1,AC$9&gt;$B$9),"",IF(AND($M419=1,AC$9&lt;=$B$9),LOOKUP(AC$9,$A$12:$A$111,$B$12:$B$111),IF(AND($H419=-1,AD$9=$R418),"",IF($H419=-1,AD418,IF(AND($H419=1,AB$9=$R418),$J419,IF($H419=1,AC418,""))))))))</f>
        <v/>
      </c>
      <c r="AD419" t="str">
        <f ca="1">IF($E418="","",IF($F419="",AD418,IF(AND($M419=1,AD$9&gt;$B$9),"",IF(AND($M419=1,AD$9&lt;=$B$9),LOOKUP(AD$9,$A$12:$A$111,$B$12:$B$111),IF(AND($H419=-1,AE$9=$R418),"",IF($H419=-1,AE418,IF(AND($H419=1,AC$9=$R418),$J419,IF($H419=1,AD418,""))))))))</f>
        <v/>
      </c>
      <c r="AE419" t="str">
        <f ca="1">IF($E418="","",IF($F419="",AE418,IF(AND($M419=1,AE$9&gt;$B$9),"",IF(AND($M419=1,AE$9&lt;=$B$9),LOOKUP(AE$9,$A$12:$A$111,$B$12:$B$111),IF(AND($H419=-1,AF$9=$R418),"",IF($H419=-1,AF418,IF(AND($H419=1,AD$9=$R418),$J419,IF($H419=1,AE418,""))))))))</f>
        <v/>
      </c>
      <c r="AF419" t="str">
        <f ca="1">IF($E418="","",IF($F419="",AF418,IF(AND($M419=1,AF$9&gt;$B$9),"",IF(AND($M419=1,AF$9&lt;=$B$9),LOOKUP(AF$9,$A$12:$A$111,$B$12:$B$111),IF(AND($H419=-1,AG$9=$R418),"",IF($H419=-1,AG418,IF(AND($H419=1,AE$9=$R418),$J419,IF($H419=1,AF418,""))))))))</f>
        <v/>
      </c>
      <c r="AG419" t="str">
        <f ca="1">IF($E418="","",IF($F419="",AG418,IF(AND($M419=1,AG$9&gt;$B$9),"",IF(AND($M419=1,AG$9&lt;=$B$9),LOOKUP(AG$9,$A$12:$A$111,$B$12:$B$111),IF(AND($H419=-1,AH$9=$R418),"",IF($H419=-1,AH418,IF(AND($H419=1,AF$9=$R418),$J419,IF($H419=1,AG418,""))))))))</f>
        <v/>
      </c>
      <c r="AH419" t="str">
        <f ca="1">IF($E418="","",IF($F419="",AH418,IF(AND($M419=1,AH$9&gt;$B$9),"",IF(AND($M419=1,AH$9&lt;=$B$9),LOOKUP(AH$9,$A$12:$A$111,$B$12:$B$111),IF(AND($H419=-1,AI$9=$R418),"",IF($H419=-1,AI418,IF(AND($H419=1,AG$9=$R418),$J419,IF($H419=1,AH418,""))))))))</f>
        <v/>
      </c>
      <c r="AI419" t="str">
        <f ca="1">IF($E418="","",IF($F419="",AI418,IF(AND($M419=1,AI$9&gt;$B$9),"",IF(AND($M419=1,AI$9&lt;=$B$9),LOOKUP(AI$9,$A$12:$A$111,$B$12:$B$111),IF(AND($H419=-1,AJ$9=$R418),"",IF($H419=-1,AJ418,IF(AND($H419=1,AH$9=$R418),$J419,IF($H419=1,AI418,""))))))))</f>
        <v/>
      </c>
      <c r="AJ419" t="str">
        <f ca="1">IF($E418="","",IF($F419="",AJ418,IF(AND($M419=1,AJ$9&gt;$B$9),"",IF(AND($M419=1,AJ$9&lt;=$B$9),LOOKUP(AJ$9,$A$12:$A$111,$B$12:$B$111),IF(AND($H419=-1,AK$9=$R418),"",IF($H419=-1,AK418,IF(AND($H419=1,AI$9=$R418),$J419,IF($H419=1,AJ418,""))))))))</f>
        <v/>
      </c>
      <c r="AK419" t="str">
        <f ca="1">IF($E418="","",IF($F419="",AK418,IF(AND($M419=1,AK$9&gt;$B$9),"",IF(AND($M419=1,AK$9&lt;=$B$9),LOOKUP(AK$9,$A$12:$A$111,$B$12:$B$111),IF(AND($H419=-1,AL$9=$R418),"",IF($H419=-1,AL418,IF(AND($H419=1,AJ$9=$R418),$J419,IF($H419=1,AK418,""))))))))</f>
        <v/>
      </c>
      <c r="AL419" t="str">
        <f ca="1">IF($E418="","",IF($F419="",AL418,IF(AND($M419=1,AL$9&gt;$B$9),"",IF(AND($M419=1,AL$9&lt;=$B$9),LOOKUP(AL$9,$A$12:$A$111,$B$12:$B$111),IF(AND($H419=-1,AM$9=$R418),"",IF($H419=-1,AM418,IF(AND($H419=1,AK$9=$R418),$J419,IF($H419=1,AL418,""))))))))</f>
        <v/>
      </c>
      <c r="AM419" t="str">
        <f ca="1">IF($E418="","",IF($F419="",AM418,IF(AND($M419=1,AM$9&gt;$B$9),"",IF(AND($M419=1,AM$9&lt;=$B$9),LOOKUP(AM$9,$A$12:$A$111,$B$12:$B$111),IF(AND($H419=-1,AN$9=$R418),"",IF($H419=-1,AN418,IF(AND($H419=1,AL$9=$R418),$J419,IF($H419=1,AM418,""))))))))</f>
        <v/>
      </c>
      <c r="AN419" t="str">
        <f ca="1">IF($E418="","",IF($F419="",AN418,IF(AND($M419=1,AN$9&gt;$B$9),"",IF(AND($M419=1,AN$9&lt;=$B$9),LOOKUP(AN$9,$A$12:$A$111,$B$12:$B$111),IF(AND($H419=-1,AO$9=$R418),"",IF($H419=-1,AO418,IF(AND($H419=1,AM$9=$R418),$J419,IF($H419=1,AN418,""))))))))</f>
        <v/>
      </c>
      <c r="AO419" t="str">
        <f ca="1">IF($E418="","",IF($F419="",AO418,IF(AND($M419=1,AO$9&gt;$B$9),"",IF(AND($M419=1,AO$9&lt;=$B$9),LOOKUP(AO$9,$A$12:$A$111,$B$12:$B$111),IF(AND($H419=-1,AP$9=$R418),"",IF($H419=-1,AP418,IF(AND($H419=1,AN$9=$R418),$J419,IF($H419=1,AO418,""))))))))</f>
        <v/>
      </c>
      <c r="AP419" t="str">
        <f ca="1">IF($E418="","",IF($F419="",AP418,IF(AND($M419=1,AP$9&gt;$B$9),"",IF(AND($M419=1,AP$9&lt;=$B$9),LOOKUP(AP$9,$A$12:$A$111,$B$12:$B$111),IF(AND($H419=-1,AQ$9=$R418),"",IF($H419=-1,AQ418,IF(AND($H419=1,AO$9=$R418),$J419,IF($H419=1,AP418,""))))))))</f>
        <v/>
      </c>
      <c r="AQ419" t="str">
        <f ca="1">IF($E418="","",IF($F419="",AQ418,IF(AND($M419=1,AQ$9&gt;$B$9),"",IF(AND($M419=1,AQ$9&lt;=$B$9),LOOKUP(AQ$9,$A$12:$A$111,$B$12:$B$111),IF(AND($H419=-1,AR$9=$R418),"",IF($H419=-1,AR418,IF(AND($H419=1,AP$9=$R418),$J419,IF($H419=1,AQ418,""))))))))</f>
        <v/>
      </c>
      <c r="AR419" t="str">
        <f ca="1">IF($E418="","",IF($F419="",AR418,IF(AND($M419=1,AR$9&gt;$B$9),"",IF(AND($M419=1,AR$9&lt;=$B$9),LOOKUP(AR$9,$A$12:$A$111,$B$12:$B$111),IF(AND($H419=-1,AS$9=$R418),"",IF($H419=-1,AS418,IF(AND($H419=1,AQ$9=$R418),$J419,IF($H419=1,AR418,""))))))))</f>
        <v/>
      </c>
      <c r="AS419" t="str">
        <f ca="1">IF($E418="","",IF($F419="",AS418,IF(AND($M419=1,AS$9&gt;$B$9),"",IF(AND($M419=1,AS$9&lt;=$B$9),LOOKUP(AS$9,$A$12:$A$111,$B$12:$B$111),IF(AND($H419=-1,AT$9=$R418),"",IF($H419=-1,AT418,IF(AND($H419=1,AR$9=$R418),$J419,IF($H419=1,AS418,""))))))))</f>
        <v/>
      </c>
      <c r="AT419" t="str">
        <f ca="1">IF($E418="","",IF($F419="",AT418,IF(AND($M419=1,AT$9&gt;$B$9),"",IF(AND($M419=1,AT$9&lt;=$B$9),LOOKUP(AT$9,$A$12:$A$111,$B$12:$B$111),IF(AND($H419=-1,AU$9=$R418),"",IF($H419=-1,AU418,IF(AND($H419=1,AS$9=$R418),$J419,IF($H419=1,AT418,""))))))))</f>
        <v/>
      </c>
      <c r="AU419" t="str">
        <f ca="1">IF($E418="","",IF($F419="",AU418,IF(AND($M419=1,AU$9&gt;$B$9),"",IF(AND($M419=1,AU$9&lt;=$B$9),LOOKUP(AU$9,$A$12:$A$111,$B$12:$B$111),IF(AND($H419=-1,AV$9=$R418),"",IF($H419=-1,AV418,IF(AND($H419=1,AT$9=$R418),$J419,IF($H419=1,AU418,""))))))))</f>
        <v/>
      </c>
      <c r="AV419" t="str">
        <f ca="1">IF($E418="","",IF($F419="",AV418,IF(AND($M419=1,AV$9&gt;$B$9),"",IF(AND($M419=1,AV$9&lt;=$B$9),LOOKUP(AV$9,$A$12:$A$111,$B$12:$B$111),IF(AND($H419=-1,AW$9=$R418),"",IF($H419=-1,AW418,IF(AND($H419=1,AU$9=$R418),$J419,IF($H419=1,AV418,""))))))))</f>
        <v/>
      </c>
      <c r="AW419" t="str">
        <f ca="1">IF($E418="","",IF($F419="",AW418,IF(AND($M419=1,AW$9&gt;$B$9),"",IF(AND($M419=1,AW$9&lt;=$B$9),LOOKUP(AW$9,$A$12:$A$111,$B$12:$B$111),IF(AND($H419=-1,AX$9=$R418),"",IF($H419=-1,AX418,IF(AND($H419=1,AV$9=$R418),$J419,IF($H419=1,AW418,""))))))))</f>
        <v/>
      </c>
      <c r="AX419" t="str">
        <f ca="1">IF($E418="","",IF($F419="",AX418,IF(AND($M419=1,AX$9&gt;$B$9),"",IF(AND($M419=1,AX$9&lt;=$B$9),LOOKUP(AX$9,$A$12:$A$111,$B$12:$B$111),IF(AND($H419=-1,AY$9=$R418),"",IF($H419=-1,AY418,IF(AND($H419=1,AW$9=$R418),$J419,IF($H419=1,AX418,""))))))))</f>
        <v/>
      </c>
      <c r="AY419" t="str">
        <f ca="1">IF($E418="","",IF($F419="",AY418,IF(AND($M419=1,AY$9&gt;$B$9),"",IF(AND($M419=1,AY$9&lt;=$B$9),LOOKUP(AY$9,$A$12:$A$111,$B$12:$B$111),IF(AND($H419=-1,AZ$9=$R418),"",IF($H419=-1,AZ418,IF(AND($H419=1,AX$9=$R418),$J419,IF($H419=1,AY418,""))))))))</f>
        <v/>
      </c>
      <c r="AZ419" t="str">
        <f ca="1">IF($E418="","",IF($F419="",AZ418,IF(AND($M419=1,AZ$9&gt;$B$9),"",IF(AND($M419=1,AZ$9&lt;=$B$9),LOOKUP(AZ$9,$A$12:$A$111,$B$12:$B$111),IF(AND($H419=-1,BA$9=$R418),"",IF($H419=-1,BA418,IF(AND($H419=1,AY$9=$R418),$J419,IF($H419=1,AZ418,""))))))))</f>
        <v/>
      </c>
      <c r="BA419" t="str">
        <f ca="1">IF($E418="","",IF($F419="",BA418,IF(AND($M419=1,BA$9&gt;$B$9),"",IF(AND($M419=1,BA$9&lt;=$B$9),LOOKUP(BA$9,$A$12:$A$111,$B$12:$B$111),IF(AND($H419=-1,BB$9=$R418),"",IF($H419=-1,BB418,IF(AND($H419=1,AZ$9=$R418),$J419,IF($H419=1,BA418,""))))))))</f>
        <v/>
      </c>
      <c r="BB419" t="str">
        <f ca="1">IF($E418="","",IF($F419="",BB418,IF(AND($M419=1,BB$9&gt;$B$9),"",IF(AND($M419=1,BB$9&lt;=$B$9),LOOKUP(BB$9,$A$12:$A$111,$B$12:$B$111),IF(AND($H419=-1,BC$9=$R418),"",IF($H419=-1,BC418,IF(AND($H419=1,BA$9=$R418),$J419,IF($H419=1,BB418,""))))))))</f>
        <v/>
      </c>
      <c r="BC419" t="str">
        <f ca="1">IF($E418="","",IF($F419="",BC418,IF(AND($M419=1,BC$9&gt;$B$9),"",IF(AND($M419=1,BC$9&lt;=$B$9),LOOKUP(BC$9,$A$12:$A$111,$B$12:$B$111),IF(AND($H419=-1,BD$9=$R418),"",IF($H419=-1,BD418,IF(AND($H419=1,BB$9=$R418),$J419,IF($H419=1,BC418,""))))))))</f>
        <v/>
      </c>
      <c r="BD419" t="str">
        <f ca="1">IF($E418="","",IF($F419="",BD418,IF(AND($M419=1,BD$9&gt;$B$9),"",IF(AND($M419=1,BD$9&lt;=$B$9),LOOKUP(BD$9,$A$12:$A$111,$B$12:$B$111),IF(AND($H419=-1,BE$9=$R418),"",IF($H419=-1,BE418,IF(AND($H419=1,BC$9=$R418),$J419,IF($H419=1,BD418,""))))))))</f>
        <v/>
      </c>
      <c r="BE419" t="str">
        <f ca="1">IF($E418="","",IF($F419="",BE418,IF(AND($M419=1,BE$9&gt;$B$9),"",IF(AND($M419=1,BE$9&lt;=$B$9),LOOKUP(BE$9,$A$12:$A$111,$B$12:$B$111),IF(AND($H419=-1,BF$9=$R418),"",IF($H419=-1,BF418,IF(AND($H419=1,BD$9=$R418),$J419,IF($H419=1,BE418,""))))))))</f>
        <v/>
      </c>
      <c r="BF419" t="str">
        <f ca="1">IF($E418="","",IF($F419="",BF418,IF(AND($M419=1,BF$9&gt;$B$9),"",IF(AND($M419=1,BF$9&lt;=$B$9),LOOKUP(BF$9,$A$12:$A$111,$B$12:$B$111),IF(AND($H419=-1,BG$9=$R418),"",IF($H419=-1,BG418,IF(AND($H419=1,BE$9=$R418),$J419,IF($H419=1,BF418,""))))))))</f>
        <v/>
      </c>
      <c r="BG419" t="str">
        <f ca="1">IF($E418="","",IF($F419="",BG418,IF(AND($M419=1,BG$9&gt;$B$9),"",IF(AND($M419=1,BG$9&lt;=$B$9),LOOKUP(BG$9,$A$12:$A$111,$B$12:$B$111),IF(AND($H419=-1,BH$9=$R418),"",IF($H419=-1,BH418,IF(AND($H419=1,BF$9=$R418),$J419,IF($H419=1,BG418,""))))))))</f>
        <v/>
      </c>
      <c r="BH419" t="str">
        <f ca="1">IF($E418="","",IF($F419="",BH418,IF(AND($M419=1,BH$9&gt;$B$9),"",IF(AND($M419=1,BH$9&lt;=$B$9),LOOKUP(BH$9,$A$12:$A$111,$B$12:$B$111),IF(AND($H419=-1,BI$9=$R418),"",IF($H419=-1,BI418,IF(AND($H419=1,BG$9=$R418),$J419,IF($H419=1,BH418,""))))))))</f>
        <v/>
      </c>
      <c r="BI419" t="str">
        <f ca="1">IF($E418="","",IF($F419="",BI418,IF(AND($M419=1,BI$9&gt;$B$9),"",IF(AND($M419=1,BI$9&lt;=$B$9),LOOKUP(BI$9,$A$12:$A$111,$B$12:$B$111),IF(AND($H419=-1,BJ$9=$R418),"",IF($H419=-1,BJ418,IF(AND($H419=1,BH$9=$R418),$J419,IF($H419=1,BI418,""))))))))</f>
        <v/>
      </c>
      <c r="BJ419" t="str">
        <f ca="1">IF($E418="","",IF($F419="",BJ418,IF(AND($M419=1,BJ$9&gt;$B$9),"",IF(AND($M419=1,BJ$9&lt;=$B$9),LOOKUP(BJ$9,$A$12:$A$111,$B$12:$B$111),IF(AND($H419=-1,BK$9=$R418),"",IF($H419=-1,BK418,IF(AND($H419=1,BI$9=$R418),$J419,IF($H419=1,BJ418,""))))))))</f>
        <v/>
      </c>
      <c r="BK419" t="str">
        <f ca="1">IF($E418="","",IF($F419="",BK418,IF(AND($M419=1,BK$9&gt;$B$9),"",IF(AND($M419=1,BK$9&lt;=$B$9),LOOKUP(BK$9,$A$12:$A$111,$B$12:$B$111),IF(AND($H419=-1,BL$9=$R418),"",IF($H419=-1,BL418,IF(AND($H419=1,BJ$9=$R418),$J419,IF($H419=1,BK418,""))))))))</f>
        <v/>
      </c>
      <c r="BL419" t="str">
        <f ca="1">IF($E418="","",IF($F419="",BL418,IF(AND($M419=1,BL$9&gt;$B$9),"",IF(AND($M419=1,BL$9&lt;=$B$9),LOOKUP(BL$9,$A$12:$A$111,$B$12:$B$111),IF(AND($H419=-1,BM$9=$R418),"",IF($H419=-1,BM418,IF(AND($H419=1,BK$9=$R418),$J419,IF($H419=1,BL418,""))))))))</f>
        <v/>
      </c>
      <c r="BM419" t="str">
        <f ca="1">IF($E418="","",IF($F419="",BM418,IF(AND($M419=1,BM$9&gt;$B$9),"",IF(AND($M419=1,BM$9&lt;=$B$9),LOOKUP(BM$9,$A$12:$A$111,$B$12:$B$111),IF(AND($H419=-1,BN$9=$R418),"",IF($H419=-1,BN418,IF(AND($H419=1,BL$9=$R418),$J419,IF($H419=1,BM418,""))))))))</f>
        <v/>
      </c>
      <c r="BN419" t="str">
        <f ca="1">IF($E418="","",IF($F419="",BN418,IF(AND($M419=1,BN$9&gt;$B$9),"",IF(AND($M419=1,BN$9&lt;=$B$9),LOOKUP(BN$9,$A$12:$A$111,$B$12:$B$111),IF(AND($H419=-1,BO$9=$R418),"",IF($H419=-1,BO418,IF(AND($H419=1,BM$9=$R418),$J419,IF($H419=1,BN418,""))))))))</f>
        <v/>
      </c>
      <c r="BO419">
        <f ca="1">IF($E418="","",IF($F419="",BO418,IF(AND($M419=1,BO$9&gt;$B$9),"",IF(AND($M419=1,BO$9&lt;=$B$9),LOOKUP(BO$9,$A$12:$A$111,$B$12:$B$111),IF(AND($H419=-1,BP$9=$R418),"",IF($H419=-1,BP418,IF(AND($H419=1,BN$9=$R418),$J419,IF($H419=1,BO418,""))))))))</f>
        <v>0</v>
      </c>
      <c r="BP419">
        <f ca="1">IF($E418="","",IF($F419="",BP418,IF(AND($M419=1,BP$9&gt;$B$9),"",IF(AND($M419=1,BP$9&lt;=$B$9),LOOKUP(BP$9,$A$12:$A$111,$B$12:$B$111),IF(AND($H419=-1,BQ$9=$R418),"",IF($H419=-1,BQ418,IF(AND($H419=1,BO$9=$R418),$J419,IF($H419=1,BP418,""))))))))</f>
        <v>0</v>
      </c>
    </row>
    <row r="420" spans="4:68" x14ac:dyDescent="0.25">
      <c r="D420" s="4">
        <v>410</v>
      </c>
      <c r="E420" s="1">
        <f t="shared" ca="1" si="57"/>
        <v>34</v>
      </c>
      <c r="F420" t="str">
        <f ca="1">IF(E419="","",IF(AND(B$3="Last",G419="Zero"),F419,IF(B$3="Last",G419,IF(AND(B$3="2nd last",G418="Zero"),F419,IF(B$3="2nd last",G418,IF(AND(B$3="Opposite",G419="Zero"),F419,IF(AND(B$3="Opposite",G419="Red"),"Black",IF(AND(B$3="Opposite",G419="Black"),"Red",IF(AND(B$3="Opposite",G419="Odd"),"Even",IF(AND(B$3="Opposite",G419="Even"),"Odd",IF(AND(B$3="Opposite",G419="High"),"Low",IF(AND(B$3="Opposite",G419="Low"),"High",IF(COUNTIF(Refs!$E$5:$I$6,B$3)=1,RevLab!B$3,"")))))))))))))</f>
        <v>Black</v>
      </c>
      <c r="G420" t="str">
        <f ca="1">IF(E420="","",IF(B$2="Red/Black",LOOKUP(E420,Refs!D:D,Refs!F:F),IF(B$2="High/Low",LOOKUP(E420,Refs!D:D,Refs!H:H),IF(B$2="Odd/Even",LOOKUP(E420,Refs!D:D,Refs!J:J),""))))</f>
        <v>Red</v>
      </c>
      <c r="H420">
        <f t="shared" ca="1" si="58"/>
        <v>-1</v>
      </c>
      <c r="I420">
        <f ca="1">IF(E419="","",IF(F420="","",IF(AND(R419&gt;1,P419+Q419&gt;=$B$4),$B$4,IF(R419=1,P419,P419+Q419))))</f>
        <v>14</v>
      </c>
      <c r="J420">
        <f t="shared" ca="1" si="59"/>
        <v>-14</v>
      </c>
      <c r="K420">
        <f t="shared" ca="1" si="61"/>
        <v>-487</v>
      </c>
      <c r="L420">
        <f t="shared" ca="1" si="62"/>
        <v>86</v>
      </c>
      <c r="M420">
        <f t="shared" ca="1" si="60"/>
        <v>0</v>
      </c>
      <c r="P420">
        <f t="shared" ca="1" si="54"/>
        <v>5</v>
      </c>
      <c r="Q420">
        <f t="shared" ca="1" si="55"/>
        <v>8</v>
      </c>
      <c r="R420" s="2">
        <f t="shared" ca="1" si="56"/>
        <v>2</v>
      </c>
      <c r="S420" s="4">
        <f ca="1">IF(E419="","",IF($F420="",S419,IF($M420=1,LOOKUP(S$9,$A$12:$A$111,$B$12:$B$111),IF(AND($H420=-1,T$9=$R419),"",IF($H420=-1,T419,IF($H420=1,S419))))))</f>
        <v>5</v>
      </c>
      <c r="T420">
        <f ca="1">IF($E419="","",IF($F420="",T419,IF(AND($M420=1,T$9&gt;$B$9),"",IF(AND($M420=1,T$9&lt;=$B$9),LOOKUP(T$9,$A$12:$A$111,$B$12:$B$111),IF(AND($H420=-1,U$9=$R419),"",IF($H420=-1,U419,IF(AND($H420=1,S$9=$R419),$J420,IF($H420=1,T419,""))))))))</f>
        <v>8</v>
      </c>
      <c r="U420" t="str">
        <f ca="1">IF($E419="","",IF($F420="",U419,IF(AND($M420=1,U$9&gt;$B$9),"",IF(AND($M420=1,U$9&lt;=$B$9),LOOKUP(U$9,$A$12:$A$111,$B$12:$B$111),IF(AND($H420=-1,V$9=$R419),"",IF($H420=-1,V419,IF(AND($H420=1,T$9=$R419),$J420,IF($H420=1,U419,""))))))))</f>
        <v/>
      </c>
      <c r="V420" t="str">
        <f ca="1">IF($E419="","",IF($F420="",V419,IF(AND($M420=1,V$9&gt;$B$9),"",IF(AND($M420=1,V$9&lt;=$B$9),LOOKUP(V$9,$A$12:$A$111,$B$12:$B$111),IF(AND($H420=-1,W$9=$R419),"",IF($H420=-1,W419,IF(AND($H420=1,U$9=$R419),$J420,IF($H420=1,V419,""))))))))</f>
        <v/>
      </c>
      <c r="W420" t="str">
        <f ca="1">IF($E419="","",IF($F420="",W419,IF(AND($M420=1,W$9&gt;$B$9),"",IF(AND($M420=1,W$9&lt;=$B$9),LOOKUP(W$9,$A$12:$A$111,$B$12:$B$111),IF(AND($H420=-1,X$9=$R419),"",IF($H420=-1,X419,IF(AND($H420=1,V$9=$R419),$J420,IF($H420=1,W419,""))))))))</f>
        <v/>
      </c>
      <c r="X420" t="str">
        <f ca="1">IF($E419="","",IF($F420="",X419,IF(AND($M420=1,X$9&gt;$B$9),"",IF(AND($M420=1,X$9&lt;=$B$9),LOOKUP(X$9,$A$12:$A$111,$B$12:$B$111),IF(AND($H420=-1,Y$9=$R419),"",IF($H420=-1,Y419,IF(AND($H420=1,W$9=$R419),$J420,IF($H420=1,X419,""))))))))</f>
        <v/>
      </c>
      <c r="Y420" t="str">
        <f ca="1">IF($E419="","",IF($F420="",Y419,IF(AND($M420=1,Y$9&gt;$B$9),"",IF(AND($M420=1,Y$9&lt;=$B$9),LOOKUP(Y$9,$A$12:$A$111,$B$12:$B$111),IF(AND($H420=-1,Z$9=$R419),"",IF($H420=-1,Z419,IF(AND($H420=1,X$9=$R419),$J420,IF($H420=1,Y419,""))))))))</f>
        <v/>
      </c>
      <c r="Z420" t="str">
        <f ca="1">IF($E419="","",IF($F420="",Z419,IF(AND($M420=1,Z$9&gt;$B$9),"",IF(AND($M420=1,Z$9&lt;=$B$9),LOOKUP(Z$9,$A$12:$A$111,$B$12:$B$111),IF(AND($H420=-1,AA$9=$R419),"",IF($H420=-1,AA419,IF(AND($H420=1,Y$9=$R419),$J420,IF($H420=1,Z419,""))))))))</f>
        <v/>
      </c>
      <c r="AA420" t="str">
        <f ca="1">IF($E419="","",IF($F420="",AA419,IF(AND($M420=1,AA$9&gt;$B$9),"",IF(AND($M420=1,AA$9&lt;=$B$9),LOOKUP(AA$9,$A$12:$A$111,$B$12:$B$111),IF(AND($H420=-1,AB$9=$R419),"",IF($H420=-1,AB419,IF(AND($H420=1,Z$9=$R419),$J420,IF($H420=1,AA419,""))))))))</f>
        <v/>
      </c>
      <c r="AB420" t="str">
        <f ca="1">IF($E419="","",IF($F420="",AB419,IF(AND($M420=1,AB$9&gt;$B$9),"",IF(AND($M420=1,AB$9&lt;=$B$9),LOOKUP(AB$9,$A$12:$A$111,$B$12:$B$111),IF(AND($H420=-1,AC$9=$R419),"",IF($H420=-1,AC419,IF(AND($H420=1,AA$9=$R419),$J420,IF($H420=1,AB419,""))))))))</f>
        <v/>
      </c>
      <c r="AC420" t="str">
        <f ca="1">IF($E419="","",IF($F420="",AC419,IF(AND($M420=1,AC$9&gt;$B$9),"",IF(AND($M420=1,AC$9&lt;=$B$9),LOOKUP(AC$9,$A$12:$A$111,$B$12:$B$111),IF(AND($H420=-1,AD$9=$R419),"",IF($H420=-1,AD419,IF(AND($H420=1,AB$9=$R419),$J420,IF($H420=1,AC419,""))))))))</f>
        <v/>
      </c>
      <c r="AD420" t="str">
        <f ca="1">IF($E419="","",IF($F420="",AD419,IF(AND($M420=1,AD$9&gt;$B$9),"",IF(AND($M420=1,AD$9&lt;=$B$9),LOOKUP(AD$9,$A$12:$A$111,$B$12:$B$111),IF(AND($H420=-1,AE$9=$R419),"",IF($H420=-1,AE419,IF(AND($H420=1,AC$9=$R419),$J420,IF($H420=1,AD419,""))))))))</f>
        <v/>
      </c>
      <c r="AE420" t="str">
        <f ca="1">IF($E419="","",IF($F420="",AE419,IF(AND($M420=1,AE$9&gt;$B$9),"",IF(AND($M420=1,AE$9&lt;=$B$9),LOOKUP(AE$9,$A$12:$A$111,$B$12:$B$111),IF(AND($H420=-1,AF$9=$R419),"",IF($H420=-1,AF419,IF(AND($H420=1,AD$9=$R419),$J420,IF($H420=1,AE419,""))))))))</f>
        <v/>
      </c>
      <c r="AF420" t="str">
        <f ca="1">IF($E419="","",IF($F420="",AF419,IF(AND($M420=1,AF$9&gt;$B$9),"",IF(AND($M420=1,AF$9&lt;=$B$9),LOOKUP(AF$9,$A$12:$A$111,$B$12:$B$111),IF(AND($H420=-1,AG$9=$R419),"",IF($H420=-1,AG419,IF(AND($H420=1,AE$9=$R419),$J420,IF($H420=1,AF419,""))))))))</f>
        <v/>
      </c>
      <c r="AG420" t="str">
        <f ca="1">IF($E419="","",IF($F420="",AG419,IF(AND($M420=1,AG$9&gt;$B$9),"",IF(AND($M420=1,AG$9&lt;=$B$9),LOOKUP(AG$9,$A$12:$A$111,$B$12:$B$111),IF(AND($H420=-1,AH$9=$R419),"",IF($H420=-1,AH419,IF(AND($H420=1,AF$9=$R419),$J420,IF($H420=1,AG419,""))))))))</f>
        <v/>
      </c>
      <c r="AH420" t="str">
        <f ca="1">IF($E419="","",IF($F420="",AH419,IF(AND($M420=1,AH$9&gt;$B$9),"",IF(AND($M420=1,AH$9&lt;=$B$9),LOOKUP(AH$9,$A$12:$A$111,$B$12:$B$111),IF(AND($H420=-1,AI$9=$R419),"",IF($H420=-1,AI419,IF(AND($H420=1,AG$9=$R419),$J420,IF($H420=1,AH419,""))))))))</f>
        <v/>
      </c>
      <c r="AI420" t="str">
        <f ca="1">IF($E419="","",IF($F420="",AI419,IF(AND($M420=1,AI$9&gt;$B$9),"",IF(AND($M420=1,AI$9&lt;=$B$9),LOOKUP(AI$9,$A$12:$A$111,$B$12:$B$111),IF(AND($H420=-1,AJ$9=$R419),"",IF($H420=-1,AJ419,IF(AND($H420=1,AH$9=$R419),$J420,IF($H420=1,AI419,""))))))))</f>
        <v/>
      </c>
      <c r="AJ420" t="str">
        <f ca="1">IF($E419="","",IF($F420="",AJ419,IF(AND($M420=1,AJ$9&gt;$B$9),"",IF(AND($M420=1,AJ$9&lt;=$B$9),LOOKUP(AJ$9,$A$12:$A$111,$B$12:$B$111),IF(AND($H420=-1,AK$9=$R419),"",IF($H420=-1,AK419,IF(AND($H420=1,AI$9=$R419),$J420,IF($H420=1,AJ419,""))))))))</f>
        <v/>
      </c>
      <c r="AK420" t="str">
        <f ca="1">IF($E419="","",IF($F420="",AK419,IF(AND($M420=1,AK$9&gt;$B$9),"",IF(AND($M420=1,AK$9&lt;=$B$9),LOOKUP(AK$9,$A$12:$A$111,$B$12:$B$111),IF(AND($H420=-1,AL$9=$R419),"",IF($H420=-1,AL419,IF(AND($H420=1,AJ$9=$R419),$J420,IF($H420=1,AK419,""))))))))</f>
        <v/>
      </c>
      <c r="AL420" t="str">
        <f ca="1">IF($E419="","",IF($F420="",AL419,IF(AND($M420=1,AL$9&gt;$B$9),"",IF(AND($M420=1,AL$9&lt;=$B$9),LOOKUP(AL$9,$A$12:$A$111,$B$12:$B$111),IF(AND($H420=-1,AM$9=$R419),"",IF($H420=-1,AM419,IF(AND($H420=1,AK$9=$R419),$J420,IF($H420=1,AL419,""))))))))</f>
        <v/>
      </c>
      <c r="AM420" t="str">
        <f ca="1">IF($E419="","",IF($F420="",AM419,IF(AND($M420=1,AM$9&gt;$B$9),"",IF(AND($M420=1,AM$9&lt;=$B$9),LOOKUP(AM$9,$A$12:$A$111,$B$12:$B$111),IF(AND($H420=-1,AN$9=$R419),"",IF($H420=-1,AN419,IF(AND($H420=1,AL$9=$R419),$J420,IF($H420=1,AM419,""))))))))</f>
        <v/>
      </c>
      <c r="AN420" t="str">
        <f ca="1">IF($E419="","",IF($F420="",AN419,IF(AND($M420=1,AN$9&gt;$B$9),"",IF(AND($M420=1,AN$9&lt;=$B$9),LOOKUP(AN$9,$A$12:$A$111,$B$12:$B$111),IF(AND($H420=-1,AO$9=$R419),"",IF($H420=-1,AO419,IF(AND($H420=1,AM$9=$R419),$J420,IF($H420=1,AN419,""))))))))</f>
        <v/>
      </c>
      <c r="AO420" t="str">
        <f ca="1">IF($E419="","",IF($F420="",AO419,IF(AND($M420=1,AO$9&gt;$B$9),"",IF(AND($M420=1,AO$9&lt;=$B$9),LOOKUP(AO$9,$A$12:$A$111,$B$12:$B$111),IF(AND($H420=-1,AP$9=$R419),"",IF($H420=-1,AP419,IF(AND($H420=1,AN$9=$R419),$J420,IF($H420=1,AO419,""))))))))</f>
        <v/>
      </c>
      <c r="AP420" t="str">
        <f ca="1">IF($E419="","",IF($F420="",AP419,IF(AND($M420=1,AP$9&gt;$B$9),"",IF(AND($M420=1,AP$9&lt;=$B$9),LOOKUP(AP$9,$A$12:$A$111,$B$12:$B$111),IF(AND($H420=-1,AQ$9=$R419),"",IF($H420=-1,AQ419,IF(AND($H420=1,AO$9=$R419),$J420,IF($H420=1,AP419,""))))))))</f>
        <v/>
      </c>
      <c r="AQ420" t="str">
        <f ca="1">IF($E419="","",IF($F420="",AQ419,IF(AND($M420=1,AQ$9&gt;$B$9),"",IF(AND($M420=1,AQ$9&lt;=$B$9),LOOKUP(AQ$9,$A$12:$A$111,$B$12:$B$111),IF(AND($H420=-1,AR$9=$R419),"",IF($H420=-1,AR419,IF(AND($H420=1,AP$9=$R419),$J420,IF($H420=1,AQ419,""))))))))</f>
        <v/>
      </c>
      <c r="AR420" t="str">
        <f ca="1">IF($E419="","",IF($F420="",AR419,IF(AND($M420=1,AR$9&gt;$B$9),"",IF(AND($M420=1,AR$9&lt;=$B$9),LOOKUP(AR$9,$A$12:$A$111,$B$12:$B$111),IF(AND($H420=-1,AS$9=$R419),"",IF($H420=-1,AS419,IF(AND($H420=1,AQ$9=$R419),$J420,IF($H420=1,AR419,""))))))))</f>
        <v/>
      </c>
      <c r="AS420" t="str">
        <f ca="1">IF($E419="","",IF($F420="",AS419,IF(AND($M420=1,AS$9&gt;$B$9),"",IF(AND($M420=1,AS$9&lt;=$B$9),LOOKUP(AS$9,$A$12:$A$111,$B$12:$B$111),IF(AND($H420=-1,AT$9=$R419),"",IF($H420=-1,AT419,IF(AND($H420=1,AR$9=$R419),$J420,IF($H420=1,AS419,""))))))))</f>
        <v/>
      </c>
      <c r="AT420" t="str">
        <f ca="1">IF($E419="","",IF($F420="",AT419,IF(AND($M420=1,AT$9&gt;$B$9),"",IF(AND($M420=1,AT$9&lt;=$B$9),LOOKUP(AT$9,$A$12:$A$111,$B$12:$B$111),IF(AND($H420=-1,AU$9=$R419),"",IF($H420=-1,AU419,IF(AND($H420=1,AS$9=$R419),$J420,IF($H420=1,AT419,""))))))))</f>
        <v/>
      </c>
      <c r="AU420" t="str">
        <f ca="1">IF($E419="","",IF($F420="",AU419,IF(AND($M420=1,AU$9&gt;$B$9),"",IF(AND($M420=1,AU$9&lt;=$B$9),LOOKUP(AU$9,$A$12:$A$111,$B$12:$B$111),IF(AND($H420=-1,AV$9=$R419),"",IF($H420=-1,AV419,IF(AND($H420=1,AT$9=$R419),$J420,IF($H420=1,AU419,""))))))))</f>
        <v/>
      </c>
      <c r="AV420" t="str">
        <f ca="1">IF($E419="","",IF($F420="",AV419,IF(AND($M420=1,AV$9&gt;$B$9),"",IF(AND($M420=1,AV$9&lt;=$B$9),LOOKUP(AV$9,$A$12:$A$111,$B$12:$B$111),IF(AND($H420=-1,AW$9=$R419),"",IF($H420=-1,AW419,IF(AND($H420=1,AU$9=$R419),$J420,IF($H420=1,AV419,""))))))))</f>
        <v/>
      </c>
      <c r="AW420" t="str">
        <f ca="1">IF($E419="","",IF($F420="",AW419,IF(AND($M420=1,AW$9&gt;$B$9),"",IF(AND($M420=1,AW$9&lt;=$B$9),LOOKUP(AW$9,$A$12:$A$111,$B$12:$B$111),IF(AND($H420=-1,AX$9=$R419),"",IF($H420=-1,AX419,IF(AND($H420=1,AV$9=$R419),$J420,IF($H420=1,AW419,""))))))))</f>
        <v/>
      </c>
      <c r="AX420" t="str">
        <f ca="1">IF($E419="","",IF($F420="",AX419,IF(AND($M420=1,AX$9&gt;$B$9),"",IF(AND($M420=1,AX$9&lt;=$B$9),LOOKUP(AX$9,$A$12:$A$111,$B$12:$B$111),IF(AND($H420=-1,AY$9=$R419),"",IF($H420=-1,AY419,IF(AND($H420=1,AW$9=$R419),$J420,IF($H420=1,AX419,""))))))))</f>
        <v/>
      </c>
      <c r="AY420" t="str">
        <f ca="1">IF($E419="","",IF($F420="",AY419,IF(AND($M420=1,AY$9&gt;$B$9),"",IF(AND($M420=1,AY$9&lt;=$B$9),LOOKUP(AY$9,$A$12:$A$111,$B$12:$B$111),IF(AND($H420=-1,AZ$9=$R419),"",IF($H420=-1,AZ419,IF(AND($H420=1,AX$9=$R419),$J420,IF($H420=1,AY419,""))))))))</f>
        <v/>
      </c>
      <c r="AZ420" t="str">
        <f ca="1">IF($E419="","",IF($F420="",AZ419,IF(AND($M420=1,AZ$9&gt;$B$9),"",IF(AND($M420=1,AZ$9&lt;=$B$9),LOOKUP(AZ$9,$A$12:$A$111,$B$12:$B$111),IF(AND($H420=-1,BA$9=$R419),"",IF($H420=-1,BA419,IF(AND($H420=1,AY$9=$R419),$J420,IF($H420=1,AZ419,""))))))))</f>
        <v/>
      </c>
      <c r="BA420" t="str">
        <f ca="1">IF($E419="","",IF($F420="",BA419,IF(AND($M420=1,BA$9&gt;$B$9),"",IF(AND($M420=1,BA$9&lt;=$B$9),LOOKUP(BA$9,$A$12:$A$111,$B$12:$B$111),IF(AND($H420=-1,BB$9=$R419),"",IF($H420=-1,BB419,IF(AND($H420=1,AZ$9=$R419),$J420,IF($H420=1,BA419,""))))))))</f>
        <v/>
      </c>
      <c r="BB420" t="str">
        <f ca="1">IF($E419="","",IF($F420="",BB419,IF(AND($M420=1,BB$9&gt;$B$9),"",IF(AND($M420=1,BB$9&lt;=$B$9),LOOKUP(BB$9,$A$12:$A$111,$B$12:$B$111),IF(AND($H420=-1,BC$9=$R419),"",IF($H420=-1,BC419,IF(AND($H420=1,BA$9=$R419),$J420,IF($H420=1,BB419,""))))))))</f>
        <v/>
      </c>
      <c r="BC420" t="str">
        <f ca="1">IF($E419="","",IF($F420="",BC419,IF(AND($M420=1,BC$9&gt;$B$9),"",IF(AND($M420=1,BC$9&lt;=$B$9),LOOKUP(BC$9,$A$12:$A$111,$B$12:$B$111),IF(AND($H420=-1,BD$9=$R419),"",IF($H420=-1,BD419,IF(AND($H420=1,BB$9=$R419),$J420,IF($H420=1,BC419,""))))))))</f>
        <v/>
      </c>
      <c r="BD420" t="str">
        <f ca="1">IF($E419="","",IF($F420="",BD419,IF(AND($M420=1,BD$9&gt;$B$9),"",IF(AND($M420=1,BD$9&lt;=$B$9),LOOKUP(BD$9,$A$12:$A$111,$B$12:$B$111),IF(AND($H420=-1,BE$9=$R419),"",IF($H420=-1,BE419,IF(AND($H420=1,BC$9=$R419),$J420,IF($H420=1,BD419,""))))))))</f>
        <v/>
      </c>
      <c r="BE420" t="str">
        <f ca="1">IF($E419="","",IF($F420="",BE419,IF(AND($M420=1,BE$9&gt;$B$9),"",IF(AND($M420=1,BE$9&lt;=$B$9),LOOKUP(BE$9,$A$12:$A$111,$B$12:$B$111),IF(AND($H420=-1,BF$9=$R419),"",IF($H420=-1,BF419,IF(AND($H420=1,BD$9=$R419),$J420,IF($H420=1,BE419,""))))))))</f>
        <v/>
      </c>
      <c r="BF420" t="str">
        <f ca="1">IF($E419="","",IF($F420="",BF419,IF(AND($M420=1,BF$9&gt;$B$9),"",IF(AND($M420=1,BF$9&lt;=$B$9),LOOKUP(BF$9,$A$12:$A$111,$B$12:$B$111),IF(AND($H420=-1,BG$9=$R419),"",IF($H420=-1,BG419,IF(AND($H420=1,BE$9=$R419),$J420,IF($H420=1,BF419,""))))))))</f>
        <v/>
      </c>
      <c r="BG420" t="str">
        <f ca="1">IF($E419="","",IF($F420="",BG419,IF(AND($M420=1,BG$9&gt;$B$9),"",IF(AND($M420=1,BG$9&lt;=$B$9),LOOKUP(BG$9,$A$12:$A$111,$B$12:$B$111),IF(AND($H420=-1,BH$9=$R419),"",IF($H420=-1,BH419,IF(AND($H420=1,BF$9=$R419),$J420,IF($H420=1,BG419,""))))))))</f>
        <v/>
      </c>
      <c r="BH420" t="str">
        <f ca="1">IF($E419="","",IF($F420="",BH419,IF(AND($M420=1,BH$9&gt;$B$9),"",IF(AND($M420=1,BH$9&lt;=$B$9),LOOKUP(BH$9,$A$12:$A$111,$B$12:$B$111),IF(AND($H420=-1,BI$9=$R419),"",IF($H420=-1,BI419,IF(AND($H420=1,BG$9=$R419),$J420,IF($H420=1,BH419,""))))))))</f>
        <v/>
      </c>
      <c r="BI420" t="str">
        <f ca="1">IF($E419="","",IF($F420="",BI419,IF(AND($M420=1,BI$9&gt;$B$9),"",IF(AND($M420=1,BI$9&lt;=$B$9),LOOKUP(BI$9,$A$12:$A$111,$B$12:$B$111),IF(AND($H420=-1,BJ$9=$R419),"",IF($H420=-1,BJ419,IF(AND($H420=1,BH$9=$R419),$J420,IF($H420=1,BI419,""))))))))</f>
        <v/>
      </c>
      <c r="BJ420" t="str">
        <f ca="1">IF($E419="","",IF($F420="",BJ419,IF(AND($M420=1,BJ$9&gt;$B$9),"",IF(AND($M420=1,BJ$9&lt;=$B$9),LOOKUP(BJ$9,$A$12:$A$111,$B$12:$B$111),IF(AND($H420=-1,BK$9=$R419),"",IF($H420=-1,BK419,IF(AND($H420=1,BI$9=$R419),$J420,IF($H420=1,BJ419,""))))))))</f>
        <v/>
      </c>
      <c r="BK420" t="str">
        <f ca="1">IF($E419="","",IF($F420="",BK419,IF(AND($M420=1,BK$9&gt;$B$9),"",IF(AND($M420=1,BK$9&lt;=$B$9),LOOKUP(BK$9,$A$12:$A$111,$B$12:$B$111),IF(AND($H420=-1,BL$9=$R419),"",IF($H420=-1,BL419,IF(AND($H420=1,BJ$9=$R419),$J420,IF($H420=1,BK419,""))))))))</f>
        <v/>
      </c>
      <c r="BL420" t="str">
        <f ca="1">IF($E419="","",IF($F420="",BL419,IF(AND($M420=1,BL$9&gt;$B$9),"",IF(AND($M420=1,BL$9&lt;=$B$9),LOOKUP(BL$9,$A$12:$A$111,$B$12:$B$111),IF(AND($H420=-1,BM$9=$R419),"",IF($H420=-1,BM419,IF(AND($H420=1,BK$9=$R419),$J420,IF($H420=1,BL419,""))))))))</f>
        <v/>
      </c>
      <c r="BM420" t="str">
        <f ca="1">IF($E419="","",IF($F420="",BM419,IF(AND($M420=1,BM$9&gt;$B$9),"",IF(AND($M420=1,BM$9&lt;=$B$9),LOOKUP(BM$9,$A$12:$A$111,$B$12:$B$111),IF(AND($H420=-1,BN$9=$R419),"",IF($H420=-1,BN419,IF(AND($H420=1,BL$9=$R419),$J420,IF($H420=1,BM419,""))))))))</f>
        <v/>
      </c>
      <c r="BN420">
        <f ca="1">IF($E419="","",IF($F420="",BN419,IF(AND($M420=1,BN$9&gt;$B$9),"",IF(AND($M420=1,BN$9&lt;=$B$9),LOOKUP(BN$9,$A$12:$A$111,$B$12:$B$111),IF(AND($H420=-1,BO$9=$R419),"",IF($H420=-1,BO419,IF(AND($H420=1,BM$9=$R419),$J420,IF($H420=1,BN419,""))))))))</f>
        <v>0</v>
      </c>
      <c r="BO420">
        <f ca="1">IF($E419="","",IF($F420="",BO419,IF(AND($M420=1,BO$9&gt;$B$9),"",IF(AND($M420=1,BO$9&lt;=$B$9),LOOKUP(BO$9,$A$12:$A$111,$B$12:$B$111),IF(AND($H420=-1,BP$9=$R419),"",IF($H420=-1,BP419,IF(AND($H420=1,BN$9=$R419),$J420,IF($H420=1,BO419,""))))))))</f>
        <v>0</v>
      </c>
      <c r="BP420">
        <f ca="1">IF($E419="","",IF($F420="",BP419,IF(AND($M420=1,BP$9&gt;$B$9),"",IF(AND($M420=1,BP$9&lt;=$B$9),LOOKUP(BP$9,$A$12:$A$111,$B$12:$B$111),IF(AND($H420=-1,BQ$9=$R419),"",IF($H420=-1,BQ419,IF(AND($H420=1,BO$9=$R419),$J420,IF($H420=1,BP419,""))))))))</f>
        <v>0</v>
      </c>
    </row>
    <row r="421" spans="4:68" x14ac:dyDescent="0.25">
      <c r="D421" s="4">
        <v>411</v>
      </c>
      <c r="E421" s="1">
        <f t="shared" ca="1" si="57"/>
        <v>15</v>
      </c>
      <c r="F421" t="str">
        <f ca="1">IF(E420="","",IF(AND(B$3="Last",G420="Zero"),F420,IF(B$3="Last",G420,IF(AND(B$3="2nd last",G419="Zero"),F420,IF(B$3="2nd last",G419,IF(AND(B$3="Opposite",G420="Zero"),F420,IF(AND(B$3="Opposite",G420="Red"),"Black",IF(AND(B$3="Opposite",G420="Black"),"Red",IF(AND(B$3="Opposite",G420="Odd"),"Even",IF(AND(B$3="Opposite",G420="Even"),"Odd",IF(AND(B$3="Opposite",G420="High"),"Low",IF(AND(B$3="Opposite",G420="Low"),"High",IF(COUNTIF(Refs!$E$5:$I$6,B$3)=1,RevLab!B$3,"")))))))))))))</f>
        <v>Black</v>
      </c>
      <c r="G421" t="str">
        <f ca="1">IF(E421="","",IF(B$2="Red/Black",LOOKUP(E421,Refs!D:D,Refs!F:F),IF(B$2="High/Low",LOOKUP(E421,Refs!D:D,Refs!H:H),IF(B$2="Odd/Even",LOOKUP(E421,Refs!D:D,Refs!J:J),""))))</f>
        <v>Black</v>
      </c>
      <c r="H421">
        <f t="shared" ca="1" si="58"/>
        <v>1</v>
      </c>
      <c r="I421">
        <f ca="1">IF(E420="","",IF(F421="","",IF(AND(R420&gt;1,P420+Q420&gt;=$B$4),$B$4,IF(R420=1,P420,P420+Q420))))</f>
        <v>13</v>
      </c>
      <c r="J421">
        <f t="shared" ca="1" si="59"/>
        <v>13</v>
      </c>
      <c r="K421">
        <f t="shared" ca="1" si="61"/>
        <v>-474</v>
      </c>
      <c r="L421">
        <f t="shared" ca="1" si="62"/>
        <v>86</v>
      </c>
      <c r="M421">
        <f t="shared" ca="1" si="60"/>
        <v>0</v>
      </c>
      <c r="P421">
        <f t="shared" ca="1" si="54"/>
        <v>5</v>
      </c>
      <c r="Q421">
        <f t="shared" ca="1" si="55"/>
        <v>13</v>
      </c>
      <c r="R421" s="2">
        <f t="shared" ca="1" si="56"/>
        <v>3</v>
      </c>
      <c r="S421" s="4">
        <f ca="1">IF(E420="","",IF($F421="",S420,IF($M421=1,LOOKUP(S$9,$A$12:$A$111,$B$12:$B$111),IF(AND($H421=-1,T$9=$R420),"",IF($H421=-1,T420,IF($H421=1,S420))))))</f>
        <v>5</v>
      </c>
      <c r="T421">
        <f ca="1">IF($E420="","",IF($F421="",T420,IF(AND($M421=1,T$9&gt;$B$9),"",IF(AND($M421=1,T$9&lt;=$B$9),LOOKUP(T$9,$A$12:$A$111,$B$12:$B$111),IF(AND($H421=-1,U$9=$R420),"",IF($H421=-1,U420,IF(AND($H421=1,S$9=$R420),$J421,IF($H421=1,T420,""))))))))</f>
        <v>8</v>
      </c>
      <c r="U421">
        <f ca="1">IF($E420="","",IF($F421="",U420,IF(AND($M421=1,U$9&gt;$B$9),"",IF(AND($M421=1,U$9&lt;=$B$9),LOOKUP(U$9,$A$12:$A$111,$B$12:$B$111),IF(AND($H421=-1,V$9=$R420),"",IF($H421=-1,V420,IF(AND($H421=1,T$9=$R420),$J421,IF($H421=1,U420,""))))))))</f>
        <v>13</v>
      </c>
      <c r="V421" t="str">
        <f ca="1">IF($E420="","",IF($F421="",V420,IF(AND($M421=1,V$9&gt;$B$9),"",IF(AND($M421=1,V$9&lt;=$B$9),LOOKUP(V$9,$A$12:$A$111,$B$12:$B$111),IF(AND($H421=-1,W$9=$R420),"",IF($H421=-1,W420,IF(AND($H421=1,U$9=$R420),$J421,IF($H421=1,V420,""))))))))</f>
        <v/>
      </c>
      <c r="W421" t="str">
        <f ca="1">IF($E420="","",IF($F421="",W420,IF(AND($M421=1,W$9&gt;$B$9),"",IF(AND($M421=1,W$9&lt;=$B$9),LOOKUP(W$9,$A$12:$A$111,$B$12:$B$111),IF(AND($H421=-1,X$9=$R420),"",IF($H421=-1,X420,IF(AND($H421=1,V$9=$R420),$J421,IF($H421=1,W420,""))))))))</f>
        <v/>
      </c>
      <c r="X421" t="str">
        <f ca="1">IF($E420="","",IF($F421="",X420,IF(AND($M421=1,X$9&gt;$B$9),"",IF(AND($M421=1,X$9&lt;=$B$9),LOOKUP(X$9,$A$12:$A$111,$B$12:$B$111),IF(AND($H421=-1,Y$9=$R420),"",IF($H421=-1,Y420,IF(AND($H421=1,W$9=$R420),$J421,IF($H421=1,X420,""))))))))</f>
        <v/>
      </c>
      <c r="Y421" t="str">
        <f ca="1">IF($E420="","",IF($F421="",Y420,IF(AND($M421=1,Y$9&gt;$B$9),"",IF(AND($M421=1,Y$9&lt;=$B$9),LOOKUP(Y$9,$A$12:$A$111,$B$12:$B$111),IF(AND($H421=-1,Z$9=$R420),"",IF($H421=-1,Z420,IF(AND($H421=1,X$9=$R420),$J421,IF($H421=1,Y420,""))))))))</f>
        <v/>
      </c>
      <c r="Z421" t="str">
        <f ca="1">IF($E420="","",IF($F421="",Z420,IF(AND($M421=1,Z$9&gt;$B$9),"",IF(AND($M421=1,Z$9&lt;=$B$9),LOOKUP(Z$9,$A$12:$A$111,$B$12:$B$111),IF(AND($H421=-1,AA$9=$R420),"",IF($H421=-1,AA420,IF(AND($H421=1,Y$9=$R420),$J421,IF($H421=1,Z420,""))))))))</f>
        <v/>
      </c>
      <c r="AA421" t="str">
        <f ca="1">IF($E420="","",IF($F421="",AA420,IF(AND($M421=1,AA$9&gt;$B$9),"",IF(AND($M421=1,AA$9&lt;=$B$9),LOOKUP(AA$9,$A$12:$A$111,$B$12:$B$111),IF(AND($H421=-1,AB$9=$R420),"",IF($H421=-1,AB420,IF(AND($H421=1,Z$9=$R420),$J421,IF($H421=1,AA420,""))))))))</f>
        <v/>
      </c>
      <c r="AB421" t="str">
        <f ca="1">IF($E420="","",IF($F421="",AB420,IF(AND($M421=1,AB$9&gt;$B$9),"",IF(AND($M421=1,AB$9&lt;=$B$9),LOOKUP(AB$9,$A$12:$A$111,$B$12:$B$111),IF(AND($H421=-1,AC$9=$R420),"",IF($H421=-1,AC420,IF(AND($H421=1,AA$9=$R420),$J421,IF($H421=1,AB420,""))))))))</f>
        <v/>
      </c>
      <c r="AC421" t="str">
        <f ca="1">IF($E420="","",IF($F421="",AC420,IF(AND($M421=1,AC$9&gt;$B$9),"",IF(AND($M421=1,AC$9&lt;=$B$9),LOOKUP(AC$9,$A$12:$A$111,$B$12:$B$111),IF(AND($H421=-1,AD$9=$R420),"",IF($H421=-1,AD420,IF(AND($H421=1,AB$9=$R420),$J421,IF($H421=1,AC420,""))))))))</f>
        <v/>
      </c>
      <c r="AD421" t="str">
        <f ca="1">IF($E420="","",IF($F421="",AD420,IF(AND($M421=1,AD$9&gt;$B$9),"",IF(AND($M421=1,AD$9&lt;=$B$9),LOOKUP(AD$9,$A$12:$A$111,$B$12:$B$111),IF(AND($H421=-1,AE$9=$R420),"",IF($H421=-1,AE420,IF(AND($H421=1,AC$9=$R420),$J421,IF($H421=1,AD420,""))))))))</f>
        <v/>
      </c>
      <c r="AE421" t="str">
        <f ca="1">IF($E420="","",IF($F421="",AE420,IF(AND($M421=1,AE$9&gt;$B$9),"",IF(AND($M421=1,AE$9&lt;=$B$9),LOOKUP(AE$9,$A$12:$A$111,$B$12:$B$111),IF(AND($H421=-1,AF$9=$R420),"",IF($H421=-1,AF420,IF(AND($H421=1,AD$9=$R420),$J421,IF($H421=1,AE420,""))))))))</f>
        <v/>
      </c>
      <c r="AF421" t="str">
        <f ca="1">IF($E420="","",IF($F421="",AF420,IF(AND($M421=1,AF$9&gt;$B$9),"",IF(AND($M421=1,AF$9&lt;=$B$9),LOOKUP(AF$9,$A$12:$A$111,$B$12:$B$111),IF(AND($H421=-1,AG$9=$R420),"",IF($H421=-1,AG420,IF(AND($H421=1,AE$9=$R420),$J421,IF($H421=1,AF420,""))))))))</f>
        <v/>
      </c>
      <c r="AG421" t="str">
        <f ca="1">IF($E420="","",IF($F421="",AG420,IF(AND($M421=1,AG$9&gt;$B$9),"",IF(AND($M421=1,AG$9&lt;=$B$9),LOOKUP(AG$9,$A$12:$A$111,$B$12:$B$111),IF(AND($H421=-1,AH$9=$R420),"",IF($H421=-1,AH420,IF(AND($H421=1,AF$9=$R420),$J421,IF($H421=1,AG420,""))))))))</f>
        <v/>
      </c>
      <c r="AH421" t="str">
        <f ca="1">IF($E420="","",IF($F421="",AH420,IF(AND($M421=1,AH$9&gt;$B$9),"",IF(AND($M421=1,AH$9&lt;=$B$9),LOOKUP(AH$9,$A$12:$A$111,$B$12:$B$111),IF(AND($H421=-1,AI$9=$R420),"",IF($H421=-1,AI420,IF(AND($H421=1,AG$9=$R420),$J421,IF($H421=1,AH420,""))))))))</f>
        <v/>
      </c>
      <c r="AI421" t="str">
        <f ca="1">IF($E420="","",IF($F421="",AI420,IF(AND($M421=1,AI$9&gt;$B$9),"",IF(AND($M421=1,AI$9&lt;=$B$9),LOOKUP(AI$9,$A$12:$A$111,$B$12:$B$111),IF(AND($H421=-1,AJ$9=$R420),"",IF($H421=-1,AJ420,IF(AND($H421=1,AH$9=$R420),$J421,IF($H421=1,AI420,""))))))))</f>
        <v/>
      </c>
      <c r="AJ421" t="str">
        <f ca="1">IF($E420="","",IF($F421="",AJ420,IF(AND($M421=1,AJ$9&gt;$B$9),"",IF(AND($M421=1,AJ$9&lt;=$B$9),LOOKUP(AJ$9,$A$12:$A$111,$B$12:$B$111),IF(AND($H421=-1,AK$9=$R420),"",IF($H421=-1,AK420,IF(AND($H421=1,AI$9=$R420),$J421,IF($H421=1,AJ420,""))))))))</f>
        <v/>
      </c>
      <c r="AK421" t="str">
        <f ca="1">IF($E420="","",IF($F421="",AK420,IF(AND($M421=1,AK$9&gt;$B$9),"",IF(AND($M421=1,AK$9&lt;=$B$9),LOOKUP(AK$9,$A$12:$A$111,$B$12:$B$111),IF(AND($H421=-1,AL$9=$R420),"",IF($H421=-1,AL420,IF(AND($H421=1,AJ$9=$R420),$J421,IF($H421=1,AK420,""))))))))</f>
        <v/>
      </c>
      <c r="AL421" t="str">
        <f ca="1">IF($E420="","",IF($F421="",AL420,IF(AND($M421=1,AL$9&gt;$B$9),"",IF(AND($M421=1,AL$9&lt;=$B$9),LOOKUP(AL$9,$A$12:$A$111,$B$12:$B$111),IF(AND($H421=-1,AM$9=$R420),"",IF($H421=-1,AM420,IF(AND($H421=1,AK$9=$R420),$J421,IF($H421=1,AL420,""))))))))</f>
        <v/>
      </c>
      <c r="AM421" t="str">
        <f ca="1">IF($E420="","",IF($F421="",AM420,IF(AND($M421=1,AM$9&gt;$B$9),"",IF(AND($M421=1,AM$9&lt;=$B$9),LOOKUP(AM$9,$A$12:$A$111,$B$12:$B$111),IF(AND($H421=-1,AN$9=$R420),"",IF($H421=-1,AN420,IF(AND($H421=1,AL$9=$R420),$J421,IF($H421=1,AM420,""))))))))</f>
        <v/>
      </c>
      <c r="AN421" t="str">
        <f ca="1">IF($E420="","",IF($F421="",AN420,IF(AND($M421=1,AN$9&gt;$B$9),"",IF(AND($M421=1,AN$9&lt;=$B$9),LOOKUP(AN$9,$A$12:$A$111,$B$12:$B$111),IF(AND($H421=-1,AO$9=$R420),"",IF($H421=-1,AO420,IF(AND($H421=1,AM$9=$R420),$J421,IF($H421=1,AN420,""))))))))</f>
        <v/>
      </c>
      <c r="AO421" t="str">
        <f ca="1">IF($E420="","",IF($F421="",AO420,IF(AND($M421=1,AO$9&gt;$B$9),"",IF(AND($M421=1,AO$9&lt;=$B$9),LOOKUP(AO$9,$A$12:$A$111,$B$12:$B$111),IF(AND($H421=-1,AP$9=$R420),"",IF($H421=-1,AP420,IF(AND($H421=1,AN$9=$R420),$J421,IF($H421=1,AO420,""))))))))</f>
        <v/>
      </c>
      <c r="AP421" t="str">
        <f ca="1">IF($E420="","",IF($F421="",AP420,IF(AND($M421=1,AP$9&gt;$B$9),"",IF(AND($M421=1,AP$9&lt;=$B$9),LOOKUP(AP$9,$A$12:$A$111,$B$12:$B$111),IF(AND($H421=-1,AQ$9=$R420),"",IF($H421=-1,AQ420,IF(AND($H421=1,AO$9=$R420),$J421,IF($H421=1,AP420,""))))))))</f>
        <v/>
      </c>
      <c r="AQ421" t="str">
        <f ca="1">IF($E420="","",IF($F421="",AQ420,IF(AND($M421=1,AQ$9&gt;$B$9),"",IF(AND($M421=1,AQ$9&lt;=$B$9),LOOKUP(AQ$9,$A$12:$A$111,$B$12:$B$111),IF(AND($H421=-1,AR$9=$R420),"",IF($H421=-1,AR420,IF(AND($H421=1,AP$9=$R420),$J421,IF($H421=1,AQ420,""))))))))</f>
        <v/>
      </c>
      <c r="AR421" t="str">
        <f ca="1">IF($E420="","",IF($F421="",AR420,IF(AND($M421=1,AR$9&gt;$B$9),"",IF(AND($M421=1,AR$9&lt;=$B$9),LOOKUP(AR$9,$A$12:$A$111,$B$12:$B$111),IF(AND($H421=-1,AS$9=$R420),"",IF($H421=-1,AS420,IF(AND($H421=1,AQ$9=$R420),$J421,IF($H421=1,AR420,""))))))))</f>
        <v/>
      </c>
      <c r="AS421" t="str">
        <f ca="1">IF($E420="","",IF($F421="",AS420,IF(AND($M421=1,AS$9&gt;$B$9),"",IF(AND($M421=1,AS$9&lt;=$B$9),LOOKUP(AS$9,$A$12:$A$111,$B$12:$B$111),IF(AND($H421=-1,AT$9=$R420),"",IF($H421=-1,AT420,IF(AND($H421=1,AR$9=$R420),$J421,IF($H421=1,AS420,""))))))))</f>
        <v/>
      </c>
      <c r="AT421" t="str">
        <f ca="1">IF($E420="","",IF($F421="",AT420,IF(AND($M421=1,AT$9&gt;$B$9),"",IF(AND($M421=1,AT$9&lt;=$B$9),LOOKUP(AT$9,$A$12:$A$111,$B$12:$B$111),IF(AND($H421=-1,AU$9=$R420),"",IF($H421=-1,AU420,IF(AND($H421=1,AS$9=$R420),$J421,IF($H421=1,AT420,""))))))))</f>
        <v/>
      </c>
      <c r="AU421" t="str">
        <f ca="1">IF($E420="","",IF($F421="",AU420,IF(AND($M421=1,AU$9&gt;$B$9),"",IF(AND($M421=1,AU$9&lt;=$B$9),LOOKUP(AU$9,$A$12:$A$111,$B$12:$B$111),IF(AND($H421=-1,AV$9=$R420),"",IF($H421=-1,AV420,IF(AND($H421=1,AT$9=$R420),$J421,IF($H421=1,AU420,""))))))))</f>
        <v/>
      </c>
      <c r="AV421" t="str">
        <f ca="1">IF($E420="","",IF($F421="",AV420,IF(AND($M421=1,AV$9&gt;$B$9),"",IF(AND($M421=1,AV$9&lt;=$B$9),LOOKUP(AV$9,$A$12:$A$111,$B$12:$B$111),IF(AND($H421=-1,AW$9=$R420),"",IF($H421=-1,AW420,IF(AND($H421=1,AU$9=$R420),$J421,IF($H421=1,AV420,""))))))))</f>
        <v/>
      </c>
      <c r="AW421" t="str">
        <f ca="1">IF($E420="","",IF($F421="",AW420,IF(AND($M421=1,AW$9&gt;$B$9),"",IF(AND($M421=1,AW$9&lt;=$B$9),LOOKUP(AW$9,$A$12:$A$111,$B$12:$B$111),IF(AND($H421=-1,AX$9=$R420),"",IF($H421=-1,AX420,IF(AND($H421=1,AV$9=$R420),$J421,IF($H421=1,AW420,""))))))))</f>
        <v/>
      </c>
      <c r="AX421" t="str">
        <f ca="1">IF($E420="","",IF($F421="",AX420,IF(AND($M421=1,AX$9&gt;$B$9),"",IF(AND($M421=1,AX$9&lt;=$B$9),LOOKUP(AX$9,$A$12:$A$111,$B$12:$B$111),IF(AND($H421=-1,AY$9=$R420),"",IF($H421=-1,AY420,IF(AND($H421=1,AW$9=$R420),$J421,IF($H421=1,AX420,""))))))))</f>
        <v/>
      </c>
      <c r="AY421" t="str">
        <f ca="1">IF($E420="","",IF($F421="",AY420,IF(AND($M421=1,AY$9&gt;$B$9),"",IF(AND($M421=1,AY$9&lt;=$B$9),LOOKUP(AY$9,$A$12:$A$111,$B$12:$B$111),IF(AND($H421=-1,AZ$9=$R420),"",IF($H421=-1,AZ420,IF(AND($H421=1,AX$9=$R420),$J421,IF($H421=1,AY420,""))))))))</f>
        <v/>
      </c>
      <c r="AZ421" t="str">
        <f ca="1">IF($E420="","",IF($F421="",AZ420,IF(AND($M421=1,AZ$9&gt;$B$9),"",IF(AND($M421=1,AZ$9&lt;=$B$9),LOOKUP(AZ$9,$A$12:$A$111,$B$12:$B$111),IF(AND($H421=-1,BA$9=$R420),"",IF($H421=-1,BA420,IF(AND($H421=1,AY$9=$R420),$J421,IF($H421=1,AZ420,""))))))))</f>
        <v/>
      </c>
      <c r="BA421" t="str">
        <f ca="1">IF($E420="","",IF($F421="",BA420,IF(AND($M421=1,BA$9&gt;$B$9),"",IF(AND($M421=1,BA$9&lt;=$B$9),LOOKUP(BA$9,$A$12:$A$111,$B$12:$B$111),IF(AND($H421=-1,BB$9=$R420),"",IF($H421=-1,BB420,IF(AND($H421=1,AZ$9=$R420),$J421,IF($H421=1,BA420,""))))))))</f>
        <v/>
      </c>
      <c r="BB421" t="str">
        <f ca="1">IF($E420="","",IF($F421="",BB420,IF(AND($M421=1,BB$9&gt;$B$9),"",IF(AND($M421=1,BB$9&lt;=$B$9),LOOKUP(BB$9,$A$12:$A$111,$B$12:$B$111),IF(AND($H421=-1,BC$9=$R420),"",IF($H421=-1,BC420,IF(AND($H421=1,BA$9=$R420),$J421,IF($H421=1,BB420,""))))))))</f>
        <v/>
      </c>
      <c r="BC421" t="str">
        <f ca="1">IF($E420="","",IF($F421="",BC420,IF(AND($M421=1,BC$9&gt;$B$9),"",IF(AND($M421=1,BC$9&lt;=$B$9),LOOKUP(BC$9,$A$12:$A$111,$B$12:$B$111),IF(AND($H421=-1,BD$9=$R420),"",IF($H421=-1,BD420,IF(AND($H421=1,BB$9=$R420),$J421,IF($H421=1,BC420,""))))))))</f>
        <v/>
      </c>
      <c r="BD421" t="str">
        <f ca="1">IF($E420="","",IF($F421="",BD420,IF(AND($M421=1,BD$9&gt;$B$9),"",IF(AND($M421=1,BD$9&lt;=$B$9),LOOKUP(BD$9,$A$12:$A$111,$B$12:$B$111),IF(AND($H421=-1,BE$9=$R420),"",IF($H421=-1,BE420,IF(AND($H421=1,BC$9=$R420),$J421,IF($H421=1,BD420,""))))))))</f>
        <v/>
      </c>
      <c r="BE421" t="str">
        <f ca="1">IF($E420="","",IF($F421="",BE420,IF(AND($M421=1,BE$9&gt;$B$9),"",IF(AND($M421=1,BE$9&lt;=$B$9),LOOKUP(BE$9,$A$12:$A$111,$B$12:$B$111),IF(AND($H421=-1,BF$9=$R420),"",IF($H421=-1,BF420,IF(AND($H421=1,BD$9=$R420),$J421,IF($H421=1,BE420,""))))))))</f>
        <v/>
      </c>
      <c r="BF421" t="str">
        <f ca="1">IF($E420="","",IF($F421="",BF420,IF(AND($M421=1,BF$9&gt;$B$9),"",IF(AND($M421=1,BF$9&lt;=$B$9),LOOKUP(BF$9,$A$12:$A$111,$B$12:$B$111),IF(AND($H421=-1,BG$9=$R420),"",IF($H421=-1,BG420,IF(AND($H421=1,BE$9=$R420),$J421,IF($H421=1,BF420,""))))))))</f>
        <v/>
      </c>
      <c r="BG421" t="str">
        <f ca="1">IF($E420="","",IF($F421="",BG420,IF(AND($M421=1,BG$9&gt;$B$9),"",IF(AND($M421=1,BG$9&lt;=$B$9),LOOKUP(BG$9,$A$12:$A$111,$B$12:$B$111),IF(AND($H421=-1,BH$9=$R420),"",IF($H421=-1,BH420,IF(AND($H421=1,BF$9=$R420),$J421,IF($H421=1,BG420,""))))))))</f>
        <v/>
      </c>
      <c r="BH421" t="str">
        <f ca="1">IF($E420="","",IF($F421="",BH420,IF(AND($M421=1,BH$9&gt;$B$9),"",IF(AND($M421=1,BH$9&lt;=$B$9),LOOKUP(BH$9,$A$12:$A$111,$B$12:$B$111),IF(AND($H421=-1,BI$9=$R420),"",IF($H421=-1,BI420,IF(AND($H421=1,BG$9=$R420),$J421,IF($H421=1,BH420,""))))))))</f>
        <v/>
      </c>
      <c r="BI421" t="str">
        <f ca="1">IF($E420="","",IF($F421="",BI420,IF(AND($M421=1,BI$9&gt;$B$9),"",IF(AND($M421=1,BI$9&lt;=$B$9),LOOKUP(BI$9,$A$12:$A$111,$B$12:$B$111),IF(AND($H421=-1,BJ$9=$R420),"",IF($H421=-1,BJ420,IF(AND($H421=1,BH$9=$R420),$J421,IF($H421=1,BI420,""))))))))</f>
        <v/>
      </c>
      <c r="BJ421" t="str">
        <f ca="1">IF($E420="","",IF($F421="",BJ420,IF(AND($M421=1,BJ$9&gt;$B$9),"",IF(AND($M421=1,BJ$9&lt;=$B$9),LOOKUP(BJ$9,$A$12:$A$111,$B$12:$B$111),IF(AND($H421=-1,BK$9=$R420),"",IF($H421=-1,BK420,IF(AND($H421=1,BI$9=$R420),$J421,IF($H421=1,BJ420,""))))))))</f>
        <v/>
      </c>
      <c r="BK421" t="str">
        <f ca="1">IF($E420="","",IF($F421="",BK420,IF(AND($M421=1,BK$9&gt;$B$9),"",IF(AND($M421=1,BK$9&lt;=$B$9),LOOKUP(BK$9,$A$12:$A$111,$B$12:$B$111),IF(AND($H421=-1,BL$9=$R420),"",IF($H421=-1,BL420,IF(AND($H421=1,BJ$9=$R420),$J421,IF($H421=1,BK420,""))))))))</f>
        <v/>
      </c>
      <c r="BL421" t="str">
        <f ca="1">IF($E420="","",IF($F421="",BL420,IF(AND($M421=1,BL$9&gt;$B$9),"",IF(AND($M421=1,BL$9&lt;=$B$9),LOOKUP(BL$9,$A$12:$A$111,$B$12:$B$111),IF(AND($H421=-1,BM$9=$R420),"",IF($H421=-1,BM420,IF(AND($H421=1,BK$9=$R420),$J421,IF($H421=1,BL420,""))))))))</f>
        <v/>
      </c>
      <c r="BM421" t="str">
        <f ca="1">IF($E420="","",IF($F421="",BM420,IF(AND($M421=1,BM$9&gt;$B$9),"",IF(AND($M421=1,BM$9&lt;=$B$9),LOOKUP(BM$9,$A$12:$A$111,$B$12:$B$111),IF(AND($H421=-1,BN$9=$R420),"",IF($H421=-1,BN420,IF(AND($H421=1,BL$9=$R420),$J421,IF($H421=1,BM420,""))))))))</f>
        <v/>
      </c>
      <c r="BN421">
        <f ca="1">IF($E420="","",IF($F421="",BN420,IF(AND($M421=1,BN$9&gt;$B$9),"",IF(AND($M421=1,BN$9&lt;=$B$9),LOOKUP(BN$9,$A$12:$A$111,$B$12:$B$111),IF(AND($H421=-1,BO$9=$R420),"",IF($H421=-1,BO420,IF(AND($H421=1,BM$9=$R420),$J421,IF($H421=1,BN420,""))))))))</f>
        <v>0</v>
      </c>
      <c r="BO421">
        <f ca="1">IF($E420="","",IF($F421="",BO420,IF(AND($M421=1,BO$9&gt;$B$9),"",IF(AND($M421=1,BO$9&lt;=$B$9),LOOKUP(BO$9,$A$12:$A$111,$B$12:$B$111),IF(AND($H421=-1,BP$9=$R420),"",IF($H421=-1,BP420,IF(AND($H421=1,BN$9=$R420),$J421,IF($H421=1,BO420,""))))))))</f>
        <v>0</v>
      </c>
      <c r="BP421">
        <f ca="1">IF($E420="","",IF($F421="",BP420,IF(AND($M421=1,BP$9&gt;$B$9),"",IF(AND($M421=1,BP$9&lt;=$B$9),LOOKUP(BP$9,$A$12:$A$111,$B$12:$B$111),IF(AND($H421=-1,BQ$9=$R420),"",IF($H421=-1,BQ420,IF(AND($H421=1,BO$9=$R420),$J421,IF($H421=1,BP420,""))))))))</f>
        <v>0</v>
      </c>
    </row>
    <row r="422" spans="4:68" x14ac:dyDescent="0.25">
      <c r="D422" s="4">
        <v>412</v>
      </c>
      <c r="E422" s="1">
        <f t="shared" ca="1" si="57"/>
        <v>6</v>
      </c>
      <c r="F422" t="str">
        <f ca="1">IF(E421="","",IF(AND(B$3="Last",G421="Zero"),F421,IF(B$3="Last",G421,IF(AND(B$3="2nd last",G420="Zero"),F421,IF(B$3="2nd last",G420,IF(AND(B$3="Opposite",G421="Zero"),F421,IF(AND(B$3="Opposite",G421="Red"),"Black",IF(AND(B$3="Opposite",G421="Black"),"Red",IF(AND(B$3="Opposite",G421="Odd"),"Even",IF(AND(B$3="Opposite",G421="Even"),"Odd",IF(AND(B$3="Opposite",G421="High"),"Low",IF(AND(B$3="Opposite",G421="Low"),"High",IF(COUNTIF(Refs!$E$5:$I$6,B$3)=1,RevLab!B$3,"")))))))))))))</f>
        <v>Black</v>
      </c>
      <c r="G422" t="str">
        <f ca="1">IF(E422="","",IF(B$2="Red/Black",LOOKUP(E422,Refs!D:D,Refs!F:F),IF(B$2="High/Low",LOOKUP(E422,Refs!D:D,Refs!H:H),IF(B$2="Odd/Even",LOOKUP(E422,Refs!D:D,Refs!J:J),""))))</f>
        <v>Black</v>
      </c>
      <c r="H422">
        <f t="shared" ca="1" si="58"/>
        <v>1</v>
      </c>
      <c r="I422">
        <f ca="1">IF(E421="","",IF(F422="","",IF(AND(R421&gt;1,P421+Q421&gt;=$B$4),$B$4,IF(R421=1,P421,P421+Q421))))</f>
        <v>18</v>
      </c>
      <c r="J422">
        <f t="shared" ca="1" si="59"/>
        <v>18</v>
      </c>
      <c r="K422">
        <f t="shared" ca="1" si="61"/>
        <v>-456</v>
      </c>
      <c r="L422">
        <f t="shared" ca="1" si="62"/>
        <v>86</v>
      </c>
      <c r="M422">
        <f t="shared" ca="1" si="60"/>
        <v>0</v>
      </c>
      <c r="P422">
        <f t="shared" ca="1" si="54"/>
        <v>5</v>
      </c>
      <c r="Q422">
        <f t="shared" ca="1" si="55"/>
        <v>18</v>
      </c>
      <c r="R422" s="2">
        <f t="shared" ca="1" si="56"/>
        <v>4</v>
      </c>
      <c r="S422" s="4">
        <f ca="1">IF(E421="","",IF($F422="",S421,IF($M422=1,LOOKUP(S$9,$A$12:$A$111,$B$12:$B$111),IF(AND($H422=-1,T$9=$R421),"",IF($H422=-1,T421,IF($H422=1,S421))))))</f>
        <v>5</v>
      </c>
      <c r="T422">
        <f ca="1">IF($E421="","",IF($F422="",T421,IF(AND($M422=1,T$9&gt;$B$9),"",IF(AND($M422=1,T$9&lt;=$B$9),LOOKUP(T$9,$A$12:$A$111,$B$12:$B$111),IF(AND($H422=-1,U$9=$R421),"",IF($H422=-1,U421,IF(AND($H422=1,S$9=$R421),$J422,IF($H422=1,T421,""))))))))</f>
        <v>8</v>
      </c>
      <c r="U422">
        <f ca="1">IF($E421="","",IF($F422="",U421,IF(AND($M422=1,U$9&gt;$B$9),"",IF(AND($M422=1,U$9&lt;=$B$9),LOOKUP(U$9,$A$12:$A$111,$B$12:$B$111),IF(AND($H422=-1,V$9=$R421),"",IF($H422=-1,V421,IF(AND($H422=1,T$9=$R421),$J422,IF($H422=1,U421,""))))))))</f>
        <v>13</v>
      </c>
      <c r="V422">
        <f ca="1">IF($E421="","",IF($F422="",V421,IF(AND($M422=1,V$9&gt;$B$9),"",IF(AND($M422=1,V$9&lt;=$B$9),LOOKUP(V$9,$A$12:$A$111,$B$12:$B$111),IF(AND($H422=-1,W$9=$R421),"",IF($H422=-1,W421,IF(AND($H422=1,U$9=$R421),$J422,IF($H422=1,V421,""))))))))</f>
        <v>18</v>
      </c>
      <c r="W422" t="str">
        <f ca="1">IF($E421="","",IF($F422="",W421,IF(AND($M422=1,W$9&gt;$B$9),"",IF(AND($M422=1,W$9&lt;=$B$9),LOOKUP(W$9,$A$12:$A$111,$B$12:$B$111),IF(AND($H422=-1,X$9=$R421),"",IF($H422=-1,X421,IF(AND($H422=1,V$9=$R421),$J422,IF($H422=1,W421,""))))))))</f>
        <v/>
      </c>
      <c r="X422" t="str">
        <f ca="1">IF($E421="","",IF($F422="",X421,IF(AND($M422=1,X$9&gt;$B$9),"",IF(AND($M422=1,X$9&lt;=$B$9),LOOKUP(X$9,$A$12:$A$111,$B$12:$B$111),IF(AND($H422=-1,Y$9=$R421),"",IF($H422=-1,Y421,IF(AND($H422=1,W$9=$R421),$J422,IF($H422=1,X421,""))))))))</f>
        <v/>
      </c>
      <c r="Y422" t="str">
        <f ca="1">IF($E421="","",IF($F422="",Y421,IF(AND($M422=1,Y$9&gt;$B$9),"",IF(AND($M422=1,Y$9&lt;=$B$9),LOOKUP(Y$9,$A$12:$A$111,$B$12:$B$111),IF(AND($H422=-1,Z$9=$R421),"",IF($H422=-1,Z421,IF(AND($H422=1,X$9=$R421),$J422,IF($H422=1,Y421,""))))))))</f>
        <v/>
      </c>
      <c r="Z422" t="str">
        <f ca="1">IF($E421="","",IF($F422="",Z421,IF(AND($M422=1,Z$9&gt;$B$9),"",IF(AND($M422=1,Z$9&lt;=$B$9),LOOKUP(Z$9,$A$12:$A$111,$B$12:$B$111),IF(AND($H422=-1,AA$9=$R421),"",IF($H422=-1,AA421,IF(AND($H422=1,Y$9=$R421),$J422,IF($H422=1,Z421,""))))))))</f>
        <v/>
      </c>
      <c r="AA422" t="str">
        <f ca="1">IF($E421="","",IF($F422="",AA421,IF(AND($M422=1,AA$9&gt;$B$9),"",IF(AND($M422=1,AA$9&lt;=$B$9),LOOKUP(AA$9,$A$12:$A$111,$B$12:$B$111),IF(AND($H422=-1,AB$9=$R421),"",IF($H422=-1,AB421,IF(AND($H422=1,Z$9=$R421),$J422,IF($H422=1,AA421,""))))))))</f>
        <v/>
      </c>
      <c r="AB422" t="str">
        <f ca="1">IF($E421="","",IF($F422="",AB421,IF(AND($M422=1,AB$9&gt;$B$9),"",IF(AND($M422=1,AB$9&lt;=$B$9),LOOKUP(AB$9,$A$12:$A$111,$B$12:$B$111),IF(AND($H422=-1,AC$9=$R421),"",IF($H422=-1,AC421,IF(AND($H422=1,AA$9=$R421),$J422,IF($H422=1,AB421,""))))))))</f>
        <v/>
      </c>
      <c r="AC422" t="str">
        <f ca="1">IF($E421="","",IF($F422="",AC421,IF(AND($M422=1,AC$9&gt;$B$9),"",IF(AND($M422=1,AC$9&lt;=$B$9),LOOKUP(AC$9,$A$12:$A$111,$B$12:$B$111),IF(AND($H422=-1,AD$9=$R421),"",IF($H422=-1,AD421,IF(AND($H422=1,AB$9=$R421),$J422,IF($H422=1,AC421,""))))))))</f>
        <v/>
      </c>
      <c r="AD422" t="str">
        <f ca="1">IF($E421="","",IF($F422="",AD421,IF(AND($M422=1,AD$9&gt;$B$9),"",IF(AND($M422=1,AD$9&lt;=$B$9),LOOKUP(AD$9,$A$12:$A$111,$B$12:$B$111),IF(AND($H422=-1,AE$9=$R421),"",IF($H422=-1,AE421,IF(AND($H422=1,AC$9=$R421),$J422,IF($H422=1,AD421,""))))))))</f>
        <v/>
      </c>
      <c r="AE422" t="str">
        <f ca="1">IF($E421="","",IF($F422="",AE421,IF(AND($M422=1,AE$9&gt;$B$9),"",IF(AND($M422=1,AE$9&lt;=$B$9),LOOKUP(AE$9,$A$12:$A$111,$B$12:$B$111),IF(AND($H422=-1,AF$9=$R421),"",IF($H422=-1,AF421,IF(AND($H422=1,AD$9=$R421),$J422,IF($H422=1,AE421,""))))))))</f>
        <v/>
      </c>
      <c r="AF422" t="str">
        <f ca="1">IF($E421="","",IF($F422="",AF421,IF(AND($M422=1,AF$9&gt;$B$9),"",IF(AND($M422=1,AF$9&lt;=$B$9),LOOKUP(AF$9,$A$12:$A$111,$B$12:$B$111),IF(AND($H422=-1,AG$9=$R421),"",IF($H422=-1,AG421,IF(AND($H422=1,AE$9=$R421),$J422,IF($H422=1,AF421,""))))))))</f>
        <v/>
      </c>
      <c r="AG422" t="str">
        <f ca="1">IF($E421="","",IF($F422="",AG421,IF(AND($M422=1,AG$9&gt;$B$9),"",IF(AND($M422=1,AG$9&lt;=$B$9),LOOKUP(AG$9,$A$12:$A$111,$B$12:$B$111),IF(AND($H422=-1,AH$9=$R421),"",IF($H422=-1,AH421,IF(AND($H422=1,AF$9=$R421),$J422,IF($H422=1,AG421,""))))))))</f>
        <v/>
      </c>
      <c r="AH422" t="str">
        <f ca="1">IF($E421="","",IF($F422="",AH421,IF(AND($M422=1,AH$9&gt;$B$9),"",IF(AND($M422=1,AH$9&lt;=$B$9),LOOKUP(AH$9,$A$12:$A$111,$B$12:$B$111),IF(AND($H422=-1,AI$9=$R421),"",IF($H422=-1,AI421,IF(AND($H422=1,AG$9=$R421),$J422,IF($H422=1,AH421,""))))))))</f>
        <v/>
      </c>
      <c r="AI422" t="str">
        <f ca="1">IF($E421="","",IF($F422="",AI421,IF(AND($M422=1,AI$9&gt;$B$9),"",IF(AND($M422=1,AI$9&lt;=$B$9),LOOKUP(AI$9,$A$12:$A$111,$B$12:$B$111),IF(AND($H422=-1,AJ$9=$R421),"",IF($H422=-1,AJ421,IF(AND($H422=1,AH$9=$R421),$J422,IF($H422=1,AI421,""))))))))</f>
        <v/>
      </c>
      <c r="AJ422" t="str">
        <f ca="1">IF($E421="","",IF($F422="",AJ421,IF(AND($M422=1,AJ$9&gt;$B$9),"",IF(AND($M422=1,AJ$9&lt;=$B$9),LOOKUP(AJ$9,$A$12:$A$111,$B$12:$B$111),IF(AND($H422=-1,AK$9=$R421),"",IF($H422=-1,AK421,IF(AND($H422=1,AI$9=$R421),$J422,IF($H422=1,AJ421,""))))))))</f>
        <v/>
      </c>
      <c r="AK422" t="str">
        <f ca="1">IF($E421="","",IF($F422="",AK421,IF(AND($M422=1,AK$9&gt;$B$9),"",IF(AND($M422=1,AK$9&lt;=$B$9),LOOKUP(AK$9,$A$12:$A$111,$B$12:$B$111),IF(AND($H422=-1,AL$9=$R421),"",IF($H422=-1,AL421,IF(AND($H422=1,AJ$9=$R421),$J422,IF($H422=1,AK421,""))))))))</f>
        <v/>
      </c>
      <c r="AL422" t="str">
        <f ca="1">IF($E421="","",IF($F422="",AL421,IF(AND($M422=1,AL$9&gt;$B$9),"",IF(AND($M422=1,AL$9&lt;=$B$9),LOOKUP(AL$9,$A$12:$A$111,$B$12:$B$111),IF(AND($H422=-1,AM$9=$R421),"",IF($H422=-1,AM421,IF(AND($H422=1,AK$9=$R421),$J422,IF($H422=1,AL421,""))))))))</f>
        <v/>
      </c>
      <c r="AM422" t="str">
        <f ca="1">IF($E421="","",IF($F422="",AM421,IF(AND($M422=1,AM$9&gt;$B$9),"",IF(AND($M422=1,AM$9&lt;=$B$9),LOOKUP(AM$9,$A$12:$A$111,$B$12:$B$111),IF(AND($H422=-1,AN$9=$R421),"",IF($H422=-1,AN421,IF(AND($H422=1,AL$9=$R421),$J422,IF($H422=1,AM421,""))))))))</f>
        <v/>
      </c>
      <c r="AN422" t="str">
        <f ca="1">IF($E421="","",IF($F422="",AN421,IF(AND($M422=1,AN$9&gt;$B$9),"",IF(AND($M422=1,AN$9&lt;=$B$9),LOOKUP(AN$9,$A$12:$A$111,$B$12:$B$111),IF(AND($H422=-1,AO$9=$R421),"",IF($H422=-1,AO421,IF(AND($H422=1,AM$9=$R421),$J422,IF($H422=1,AN421,""))))))))</f>
        <v/>
      </c>
      <c r="AO422" t="str">
        <f ca="1">IF($E421="","",IF($F422="",AO421,IF(AND($M422=1,AO$9&gt;$B$9),"",IF(AND($M422=1,AO$9&lt;=$B$9),LOOKUP(AO$9,$A$12:$A$111,$B$12:$B$111),IF(AND($H422=-1,AP$9=$R421),"",IF($H422=-1,AP421,IF(AND($H422=1,AN$9=$R421),$J422,IF($H422=1,AO421,""))))))))</f>
        <v/>
      </c>
      <c r="AP422" t="str">
        <f ca="1">IF($E421="","",IF($F422="",AP421,IF(AND($M422=1,AP$9&gt;$B$9),"",IF(AND($M422=1,AP$9&lt;=$B$9),LOOKUP(AP$9,$A$12:$A$111,$B$12:$B$111),IF(AND($H422=-1,AQ$9=$R421),"",IF($H422=-1,AQ421,IF(AND($H422=1,AO$9=$R421),$J422,IF($H422=1,AP421,""))))))))</f>
        <v/>
      </c>
      <c r="AQ422" t="str">
        <f ca="1">IF($E421="","",IF($F422="",AQ421,IF(AND($M422=1,AQ$9&gt;$B$9),"",IF(AND($M422=1,AQ$9&lt;=$B$9),LOOKUP(AQ$9,$A$12:$A$111,$B$12:$B$111),IF(AND($H422=-1,AR$9=$R421),"",IF($H422=-1,AR421,IF(AND($H422=1,AP$9=$R421),$J422,IF($H422=1,AQ421,""))))))))</f>
        <v/>
      </c>
      <c r="AR422" t="str">
        <f ca="1">IF($E421="","",IF($F422="",AR421,IF(AND($M422=1,AR$9&gt;$B$9),"",IF(AND($M422=1,AR$9&lt;=$B$9),LOOKUP(AR$9,$A$12:$A$111,$B$12:$B$111),IF(AND($H422=-1,AS$9=$R421),"",IF($H422=-1,AS421,IF(AND($H422=1,AQ$9=$R421),$J422,IF($H422=1,AR421,""))))))))</f>
        <v/>
      </c>
      <c r="AS422" t="str">
        <f ca="1">IF($E421="","",IF($F422="",AS421,IF(AND($M422=1,AS$9&gt;$B$9),"",IF(AND($M422=1,AS$9&lt;=$B$9),LOOKUP(AS$9,$A$12:$A$111,$B$12:$B$111),IF(AND($H422=-1,AT$9=$R421),"",IF($H422=-1,AT421,IF(AND($H422=1,AR$9=$R421),$J422,IF($H422=1,AS421,""))))))))</f>
        <v/>
      </c>
      <c r="AT422" t="str">
        <f ca="1">IF($E421="","",IF($F422="",AT421,IF(AND($M422=1,AT$9&gt;$B$9),"",IF(AND($M422=1,AT$9&lt;=$B$9),LOOKUP(AT$9,$A$12:$A$111,$B$12:$B$111),IF(AND($H422=-1,AU$9=$R421),"",IF($H422=-1,AU421,IF(AND($H422=1,AS$9=$R421),$J422,IF($H422=1,AT421,""))))))))</f>
        <v/>
      </c>
      <c r="AU422" t="str">
        <f ca="1">IF($E421="","",IF($F422="",AU421,IF(AND($M422=1,AU$9&gt;$B$9),"",IF(AND($M422=1,AU$9&lt;=$B$9),LOOKUP(AU$9,$A$12:$A$111,$B$12:$B$111),IF(AND($H422=-1,AV$9=$R421),"",IF($H422=-1,AV421,IF(AND($H422=1,AT$9=$R421),$J422,IF($H422=1,AU421,""))))))))</f>
        <v/>
      </c>
      <c r="AV422" t="str">
        <f ca="1">IF($E421="","",IF($F422="",AV421,IF(AND($M422=1,AV$9&gt;$B$9),"",IF(AND($M422=1,AV$9&lt;=$B$9),LOOKUP(AV$9,$A$12:$A$111,$B$12:$B$111),IF(AND($H422=-1,AW$9=$R421),"",IF($H422=-1,AW421,IF(AND($H422=1,AU$9=$R421),$J422,IF($H422=1,AV421,""))))))))</f>
        <v/>
      </c>
      <c r="AW422" t="str">
        <f ca="1">IF($E421="","",IF($F422="",AW421,IF(AND($M422=1,AW$9&gt;$B$9),"",IF(AND($M422=1,AW$9&lt;=$B$9),LOOKUP(AW$9,$A$12:$A$111,$B$12:$B$111),IF(AND($H422=-1,AX$9=$R421),"",IF($H422=-1,AX421,IF(AND($H422=1,AV$9=$R421),$J422,IF($H422=1,AW421,""))))))))</f>
        <v/>
      </c>
      <c r="AX422" t="str">
        <f ca="1">IF($E421="","",IF($F422="",AX421,IF(AND($M422=1,AX$9&gt;$B$9),"",IF(AND($M422=1,AX$9&lt;=$B$9),LOOKUP(AX$9,$A$12:$A$111,$B$12:$B$111),IF(AND($H422=-1,AY$9=$R421),"",IF($H422=-1,AY421,IF(AND($H422=1,AW$9=$R421),$J422,IF($H422=1,AX421,""))))))))</f>
        <v/>
      </c>
      <c r="AY422" t="str">
        <f ca="1">IF($E421="","",IF($F422="",AY421,IF(AND($M422=1,AY$9&gt;$B$9),"",IF(AND($M422=1,AY$9&lt;=$B$9),LOOKUP(AY$9,$A$12:$A$111,$B$12:$B$111),IF(AND($H422=-1,AZ$9=$R421),"",IF($H422=-1,AZ421,IF(AND($H422=1,AX$9=$R421),$J422,IF($H422=1,AY421,""))))))))</f>
        <v/>
      </c>
      <c r="AZ422" t="str">
        <f ca="1">IF($E421="","",IF($F422="",AZ421,IF(AND($M422=1,AZ$9&gt;$B$9),"",IF(AND($M422=1,AZ$9&lt;=$B$9),LOOKUP(AZ$9,$A$12:$A$111,$B$12:$B$111),IF(AND($H422=-1,BA$9=$R421),"",IF($H422=-1,BA421,IF(AND($H422=1,AY$9=$R421),$J422,IF($H422=1,AZ421,""))))))))</f>
        <v/>
      </c>
      <c r="BA422" t="str">
        <f ca="1">IF($E421="","",IF($F422="",BA421,IF(AND($M422=1,BA$9&gt;$B$9),"",IF(AND($M422=1,BA$9&lt;=$B$9),LOOKUP(BA$9,$A$12:$A$111,$B$12:$B$111),IF(AND($H422=-1,BB$9=$R421),"",IF($H422=-1,BB421,IF(AND($H422=1,AZ$9=$R421),$J422,IF($H422=1,BA421,""))))))))</f>
        <v/>
      </c>
      <c r="BB422" t="str">
        <f ca="1">IF($E421="","",IF($F422="",BB421,IF(AND($M422=1,BB$9&gt;$B$9),"",IF(AND($M422=1,BB$9&lt;=$B$9),LOOKUP(BB$9,$A$12:$A$111,$B$12:$B$111),IF(AND($H422=-1,BC$9=$R421),"",IF($H422=-1,BC421,IF(AND($H422=1,BA$9=$R421),$J422,IF($H422=1,BB421,""))))))))</f>
        <v/>
      </c>
      <c r="BC422" t="str">
        <f ca="1">IF($E421="","",IF($F422="",BC421,IF(AND($M422=1,BC$9&gt;$B$9),"",IF(AND($M422=1,BC$9&lt;=$B$9),LOOKUP(BC$9,$A$12:$A$111,$B$12:$B$111),IF(AND($H422=-1,BD$9=$R421),"",IF($H422=-1,BD421,IF(AND($H422=1,BB$9=$R421),$J422,IF($H422=1,BC421,""))))))))</f>
        <v/>
      </c>
      <c r="BD422" t="str">
        <f ca="1">IF($E421="","",IF($F422="",BD421,IF(AND($M422=1,BD$9&gt;$B$9),"",IF(AND($M422=1,BD$9&lt;=$B$9),LOOKUP(BD$9,$A$12:$A$111,$B$12:$B$111),IF(AND($H422=-1,BE$9=$R421),"",IF($H422=-1,BE421,IF(AND($H422=1,BC$9=$R421),$J422,IF($H422=1,BD421,""))))))))</f>
        <v/>
      </c>
      <c r="BE422" t="str">
        <f ca="1">IF($E421="","",IF($F422="",BE421,IF(AND($M422=1,BE$9&gt;$B$9),"",IF(AND($M422=1,BE$9&lt;=$B$9),LOOKUP(BE$9,$A$12:$A$111,$B$12:$B$111),IF(AND($H422=-1,BF$9=$R421),"",IF($H422=-1,BF421,IF(AND($H422=1,BD$9=$R421),$J422,IF($H422=1,BE421,""))))))))</f>
        <v/>
      </c>
      <c r="BF422" t="str">
        <f ca="1">IF($E421="","",IF($F422="",BF421,IF(AND($M422=1,BF$9&gt;$B$9),"",IF(AND($M422=1,BF$9&lt;=$B$9),LOOKUP(BF$9,$A$12:$A$111,$B$12:$B$111),IF(AND($H422=-1,BG$9=$R421),"",IF($H422=-1,BG421,IF(AND($H422=1,BE$9=$R421),$J422,IF($H422=1,BF421,""))))))))</f>
        <v/>
      </c>
      <c r="BG422" t="str">
        <f ca="1">IF($E421="","",IF($F422="",BG421,IF(AND($M422=1,BG$9&gt;$B$9),"",IF(AND($M422=1,BG$9&lt;=$B$9),LOOKUP(BG$9,$A$12:$A$111,$B$12:$B$111),IF(AND($H422=-1,BH$9=$R421),"",IF($H422=-1,BH421,IF(AND($H422=1,BF$9=$R421),$J422,IF($H422=1,BG421,""))))))))</f>
        <v/>
      </c>
      <c r="BH422" t="str">
        <f ca="1">IF($E421="","",IF($F422="",BH421,IF(AND($M422=1,BH$9&gt;$B$9),"",IF(AND($M422=1,BH$9&lt;=$B$9),LOOKUP(BH$9,$A$12:$A$111,$B$12:$B$111),IF(AND($H422=-1,BI$9=$R421),"",IF($H422=-1,BI421,IF(AND($H422=1,BG$9=$R421),$J422,IF($H422=1,BH421,""))))))))</f>
        <v/>
      </c>
      <c r="BI422" t="str">
        <f ca="1">IF($E421="","",IF($F422="",BI421,IF(AND($M422=1,BI$9&gt;$B$9),"",IF(AND($M422=1,BI$9&lt;=$B$9),LOOKUP(BI$9,$A$12:$A$111,$B$12:$B$111),IF(AND($H422=-1,BJ$9=$R421),"",IF($H422=-1,BJ421,IF(AND($H422=1,BH$9=$R421),$J422,IF($H422=1,BI421,""))))))))</f>
        <v/>
      </c>
      <c r="BJ422" t="str">
        <f ca="1">IF($E421="","",IF($F422="",BJ421,IF(AND($M422=1,BJ$9&gt;$B$9),"",IF(AND($M422=1,BJ$9&lt;=$B$9),LOOKUP(BJ$9,$A$12:$A$111,$B$12:$B$111),IF(AND($H422=-1,BK$9=$R421),"",IF($H422=-1,BK421,IF(AND($H422=1,BI$9=$R421),$J422,IF($H422=1,BJ421,""))))))))</f>
        <v/>
      </c>
      <c r="BK422" t="str">
        <f ca="1">IF($E421="","",IF($F422="",BK421,IF(AND($M422=1,BK$9&gt;$B$9),"",IF(AND($M422=1,BK$9&lt;=$B$9),LOOKUP(BK$9,$A$12:$A$111,$B$12:$B$111),IF(AND($H422=-1,BL$9=$R421),"",IF($H422=-1,BL421,IF(AND($H422=1,BJ$9=$R421),$J422,IF($H422=1,BK421,""))))))))</f>
        <v/>
      </c>
      <c r="BL422" t="str">
        <f ca="1">IF($E421="","",IF($F422="",BL421,IF(AND($M422=1,BL$9&gt;$B$9),"",IF(AND($M422=1,BL$9&lt;=$B$9),LOOKUP(BL$9,$A$12:$A$111,$B$12:$B$111),IF(AND($H422=-1,BM$9=$R421),"",IF($H422=-1,BM421,IF(AND($H422=1,BK$9=$R421),$J422,IF($H422=1,BL421,""))))))))</f>
        <v/>
      </c>
      <c r="BM422" t="str">
        <f ca="1">IF($E421="","",IF($F422="",BM421,IF(AND($M422=1,BM$9&gt;$B$9),"",IF(AND($M422=1,BM$9&lt;=$B$9),LOOKUP(BM$9,$A$12:$A$111,$B$12:$B$111),IF(AND($H422=-1,BN$9=$R421),"",IF($H422=-1,BN421,IF(AND($H422=1,BL$9=$R421),$J422,IF($H422=1,BM421,""))))))))</f>
        <v/>
      </c>
      <c r="BN422">
        <f ca="1">IF($E421="","",IF($F422="",BN421,IF(AND($M422=1,BN$9&gt;$B$9),"",IF(AND($M422=1,BN$9&lt;=$B$9),LOOKUP(BN$9,$A$12:$A$111,$B$12:$B$111),IF(AND($H422=-1,BO$9=$R421),"",IF($H422=-1,BO421,IF(AND($H422=1,BM$9=$R421),$J422,IF($H422=1,BN421,""))))))))</f>
        <v>0</v>
      </c>
      <c r="BO422">
        <f ca="1">IF($E421="","",IF($F422="",BO421,IF(AND($M422=1,BO$9&gt;$B$9),"",IF(AND($M422=1,BO$9&lt;=$B$9),LOOKUP(BO$9,$A$12:$A$111,$B$12:$B$111),IF(AND($H422=-1,BP$9=$R421),"",IF($H422=-1,BP421,IF(AND($H422=1,BN$9=$R421),$J422,IF($H422=1,BO421,""))))))))</f>
        <v>0</v>
      </c>
      <c r="BP422">
        <f ca="1">IF($E421="","",IF($F422="",BP421,IF(AND($M422=1,BP$9&gt;$B$9),"",IF(AND($M422=1,BP$9&lt;=$B$9),LOOKUP(BP$9,$A$12:$A$111,$B$12:$B$111),IF(AND($H422=-1,BQ$9=$R421),"",IF($H422=-1,BQ421,IF(AND($H422=1,BO$9=$R421),$J422,IF($H422=1,BP421,""))))))))</f>
        <v>0</v>
      </c>
    </row>
    <row r="423" spans="4:68" x14ac:dyDescent="0.25">
      <c r="D423" s="4">
        <v>413</v>
      </c>
      <c r="E423" s="1">
        <f t="shared" ca="1" si="57"/>
        <v>12</v>
      </c>
      <c r="F423" t="str">
        <f ca="1">IF(E422="","",IF(AND(B$3="Last",G422="Zero"),F422,IF(B$3="Last",G422,IF(AND(B$3="2nd last",G421="Zero"),F422,IF(B$3="2nd last",G421,IF(AND(B$3="Opposite",G422="Zero"),F422,IF(AND(B$3="Opposite",G422="Red"),"Black",IF(AND(B$3="Opposite",G422="Black"),"Red",IF(AND(B$3="Opposite",G422="Odd"),"Even",IF(AND(B$3="Opposite",G422="Even"),"Odd",IF(AND(B$3="Opposite",G422="High"),"Low",IF(AND(B$3="Opposite",G422="Low"),"High",IF(COUNTIF(Refs!$E$5:$I$6,B$3)=1,RevLab!B$3,"")))))))))))))</f>
        <v>Black</v>
      </c>
      <c r="G423" t="str">
        <f ca="1">IF(E423="","",IF(B$2="Red/Black",LOOKUP(E423,Refs!D:D,Refs!F:F),IF(B$2="High/Low",LOOKUP(E423,Refs!D:D,Refs!H:H),IF(B$2="Odd/Even",LOOKUP(E423,Refs!D:D,Refs!J:J),""))))</f>
        <v>Red</v>
      </c>
      <c r="H423">
        <f t="shared" ca="1" si="58"/>
        <v>-1</v>
      </c>
      <c r="I423">
        <f ca="1">IF(E422="","",IF(F423="","",IF(AND(R422&gt;1,P422+Q422&gt;=$B$4),$B$4,IF(R422=1,P422,P422+Q422))))</f>
        <v>23</v>
      </c>
      <c r="J423">
        <f t="shared" ca="1" si="59"/>
        <v>-23</v>
      </c>
      <c r="K423">
        <f t="shared" ca="1" si="61"/>
        <v>-479</v>
      </c>
      <c r="L423">
        <f t="shared" ca="1" si="62"/>
        <v>86</v>
      </c>
      <c r="M423">
        <f t="shared" ca="1" si="60"/>
        <v>0</v>
      </c>
      <c r="P423">
        <f t="shared" ca="1" si="54"/>
        <v>8</v>
      </c>
      <c r="Q423">
        <f t="shared" ca="1" si="55"/>
        <v>13</v>
      </c>
      <c r="R423" s="2">
        <f t="shared" ca="1" si="56"/>
        <v>2</v>
      </c>
      <c r="S423" s="4">
        <f ca="1">IF(E422="","",IF($F423="",S422,IF($M423=1,LOOKUP(S$9,$A$12:$A$111,$B$12:$B$111),IF(AND($H423=-1,T$9=$R422),"",IF($H423=-1,T422,IF($H423=1,S422))))))</f>
        <v>8</v>
      </c>
      <c r="T423">
        <f ca="1">IF($E422="","",IF($F423="",T422,IF(AND($M423=1,T$9&gt;$B$9),"",IF(AND($M423=1,T$9&lt;=$B$9),LOOKUP(T$9,$A$12:$A$111,$B$12:$B$111),IF(AND($H423=-1,U$9=$R422),"",IF($H423=-1,U422,IF(AND($H423=1,S$9=$R422),$J423,IF($H423=1,T422,""))))))))</f>
        <v>13</v>
      </c>
      <c r="U423" t="str">
        <f ca="1">IF($E422="","",IF($F423="",U422,IF(AND($M423=1,U$9&gt;$B$9),"",IF(AND($M423=1,U$9&lt;=$B$9),LOOKUP(U$9,$A$12:$A$111,$B$12:$B$111),IF(AND($H423=-1,V$9=$R422),"",IF($H423=-1,V422,IF(AND($H423=1,T$9=$R422),$J423,IF($H423=1,U422,""))))))))</f>
        <v/>
      </c>
      <c r="V423" t="str">
        <f ca="1">IF($E422="","",IF($F423="",V422,IF(AND($M423=1,V$9&gt;$B$9),"",IF(AND($M423=1,V$9&lt;=$B$9),LOOKUP(V$9,$A$12:$A$111,$B$12:$B$111),IF(AND($H423=-1,W$9=$R422),"",IF($H423=-1,W422,IF(AND($H423=1,U$9=$R422),$J423,IF($H423=1,V422,""))))))))</f>
        <v/>
      </c>
      <c r="W423" t="str">
        <f ca="1">IF($E422="","",IF($F423="",W422,IF(AND($M423=1,W$9&gt;$B$9),"",IF(AND($M423=1,W$9&lt;=$B$9),LOOKUP(W$9,$A$12:$A$111,$B$12:$B$111),IF(AND($H423=-1,X$9=$R422),"",IF($H423=-1,X422,IF(AND($H423=1,V$9=$R422),$J423,IF($H423=1,W422,""))))))))</f>
        <v/>
      </c>
      <c r="X423" t="str">
        <f ca="1">IF($E422="","",IF($F423="",X422,IF(AND($M423=1,X$9&gt;$B$9),"",IF(AND($M423=1,X$9&lt;=$B$9),LOOKUP(X$9,$A$12:$A$111,$B$12:$B$111),IF(AND($H423=-1,Y$9=$R422),"",IF($H423=-1,Y422,IF(AND($H423=1,W$9=$R422),$J423,IF($H423=1,X422,""))))))))</f>
        <v/>
      </c>
      <c r="Y423" t="str">
        <f ca="1">IF($E422="","",IF($F423="",Y422,IF(AND($M423=1,Y$9&gt;$B$9),"",IF(AND($M423=1,Y$9&lt;=$B$9),LOOKUP(Y$9,$A$12:$A$111,$B$12:$B$111),IF(AND($H423=-1,Z$9=$R422),"",IF($H423=-1,Z422,IF(AND($H423=1,X$9=$R422),$J423,IF($H423=1,Y422,""))))))))</f>
        <v/>
      </c>
      <c r="Z423" t="str">
        <f ca="1">IF($E422="","",IF($F423="",Z422,IF(AND($M423=1,Z$9&gt;$B$9),"",IF(AND($M423=1,Z$9&lt;=$B$9),LOOKUP(Z$9,$A$12:$A$111,$B$12:$B$111),IF(AND($H423=-1,AA$9=$R422),"",IF($H423=-1,AA422,IF(AND($H423=1,Y$9=$R422),$J423,IF($H423=1,Z422,""))))))))</f>
        <v/>
      </c>
      <c r="AA423" t="str">
        <f ca="1">IF($E422="","",IF($F423="",AA422,IF(AND($M423=1,AA$9&gt;$B$9),"",IF(AND($M423=1,AA$9&lt;=$B$9),LOOKUP(AA$9,$A$12:$A$111,$B$12:$B$111),IF(AND($H423=-1,AB$9=$R422),"",IF($H423=-1,AB422,IF(AND($H423=1,Z$9=$R422),$J423,IF($H423=1,AA422,""))))))))</f>
        <v/>
      </c>
      <c r="AB423" t="str">
        <f ca="1">IF($E422="","",IF($F423="",AB422,IF(AND($M423=1,AB$9&gt;$B$9),"",IF(AND($M423=1,AB$9&lt;=$B$9),LOOKUP(AB$9,$A$12:$A$111,$B$12:$B$111),IF(AND($H423=-1,AC$9=$R422),"",IF($H423=-1,AC422,IF(AND($H423=1,AA$9=$R422),$J423,IF($H423=1,AB422,""))))))))</f>
        <v/>
      </c>
      <c r="AC423" t="str">
        <f ca="1">IF($E422="","",IF($F423="",AC422,IF(AND($M423=1,AC$9&gt;$B$9),"",IF(AND($M423=1,AC$9&lt;=$B$9),LOOKUP(AC$9,$A$12:$A$111,$B$12:$B$111),IF(AND($H423=-1,AD$9=$R422),"",IF($H423=-1,AD422,IF(AND($H423=1,AB$9=$R422),$J423,IF($H423=1,AC422,""))))))))</f>
        <v/>
      </c>
      <c r="AD423" t="str">
        <f ca="1">IF($E422="","",IF($F423="",AD422,IF(AND($M423=1,AD$9&gt;$B$9),"",IF(AND($M423=1,AD$9&lt;=$B$9),LOOKUP(AD$9,$A$12:$A$111,$B$12:$B$111),IF(AND($H423=-1,AE$9=$R422),"",IF($H423=-1,AE422,IF(AND($H423=1,AC$9=$R422),$J423,IF($H423=1,AD422,""))))))))</f>
        <v/>
      </c>
      <c r="AE423" t="str">
        <f ca="1">IF($E422="","",IF($F423="",AE422,IF(AND($M423=1,AE$9&gt;$B$9),"",IF(AND($M423=1,AE$9&lt;=$B$9),LOOKUP(AE$9,$A$12:$A$111,$B$12:$B$111),IF(AND($H423=-1,AF$9=$R422),"",IF($H423=-1,AF422,IF(AND($H423=1,AD$9=$R422),$J423,IF($H423=1,AE422,""))))))))</f>
        <v/>
      </c>
      <c r="AF423" t="str">
        <f ca="1">IF($E422="","",IF($F423="",AF422,IF(AND($M423=1,AF$9&gt;$B$9),"",IF(AND($M423=1,AF$9&lt;=$B$9),LOOKUP(AF$9,$A$12:$A$111,$B$12:$B$111),IF(AND($H423=-1,AG$9=$R422),"",IF($H423=-1,AG422,IF(AND($H423=1,AE$9=$R422),$J423,IF($H423=1,AF422,""))))))))</f>
        <v/>
      </c>
      <c r="AG423" t="str">
        <f ca="1">IF($E422="","",IF($F423="",AG422,IF(AND($M423=1,AG$9&gt;$B$9),"",IF(AND($M423=1,AG$9&lt;=$B$9),LOOKUP(AG$9,$A$12:$A$111,$B$12:$B$111),IF(AND($H423=-1,AH$9=$R422),"",IF($H423=-1,AH422,IF(AND($H423=1,AF$9=$R422),$J423,IF($H423=1,AG422,""))))))))</f>
        <v/>
      </c>
      <c r="AH423" t="str">
        <f ca="1">IF($E422="","",IF($F423="",AH422,IF(AND($M423=1,AH$9&gt;$B$9),"",IF(AND($M423=1,AH$9&lt;=$B$9),LOOKUP(AH$9,$A$12:$A$111,$B$12:$B$111),IF(AND($H423=-1,AI$9=$R422),"",IF($H423=-1,AI422,IF(AND($H423=1,AG$9=$R422),$J423,IF($H423=1,AH422,""))))))))</f>
        <v/>
      </c>
      <c r="AI423" t="str">
        <f ca="1">IF($E422="","",IF($F423="",AI422,IF(AND($M423=1,AI$9&gt;$B$9),"",IF(AND($M423=1,AI$9&lt;=$B$9),LOOKUP(AI$9,$A$12:$A$111,$B$12:$B$111),IF(AND($H423=-1,AJ$9=$R422),"",IF($H423=-1,AJ422,IF(AND($H423=1,AH$9=$R422),$J423,IF($H423=1,AI422,""))))))))</f>
        <v/>
      </c>
      <c r="AJ423" t="str">
        <f ca="1">IF($E422="","",IF($F423="",AJ422,IF(AND($M423=1,AJ$9&gt;$B$9),"",IF(AND($M423=1,AJ$9&lt;=$B$9),LOOKUP(AJ$9,$A$12:$A$111,$B$12:$B$111),IF(AND($H423=-1,AK$9=$R422),"",IF($H423=-1,AK422,IF(AND($H423=1,AI$9=$R422),$J423,IF($H423=1,AJ422,""))))))))</f>
        <v/>
      </c>
      <c r="AK423" t="str">
        <f ca="1">IF($E422="","",IF($F423="",AK422,IF(AND($M423=1,AK$9&gt;$B$9),"",IF(AND($M423=1,AK$9&lt;=$B$9),LOOKUP(AK$9,$A$12:$A$111,$B$12:$B$111),IF(AND($H423=-1,AL$9=$R422),"",IF($H423=-1,AL422,IF(AND($H423=1,AJ$9=$R422),$J423,IF($H423=1,AK422,""))))))))</f>
        <v/>
      </c>
      <c r="AL423" t="str">
        <f ca="1">IF($E422="","",IF($F423="",AL422,IF(AND($M423=1,AL$9&gt;$B$9),"",IF(AND($M423=1,AL$9&lt;=$B$9),LOOKUP(AL$9,$A$12:$A$111,$B$12:$B$111),IF(AND($H423=-1,AM$9=$R422),"",IF($H423=-1,AM422,IF(AND($H423=1,AK$9=$R422),$J423,IF($H423=1,AL422,""))))))))</f>
        <v/>
      </c>
      <c r="AM423" t="str">
        <f ca="1">IF($E422="","",IF($F423="",AM422,IF(AND($M423=1,AM$9&gt;$B$9),"",IF(AND($M423=1,AM$9&lt;=$B$9),LOOKUP(AM$9,$A$12:$A$111,$B$12:$B$111),IF(AND($H423=-1,AN$9=$R422),"",IF($H423=-1,AN422,IF(AND($H423=1,AL$9=$R422),$J423,IF($H423=1,AM422,""))))))))</f>
        <v/>
      </c>
      <c r="AN423" t="str">
        <f ca="1">IF($E422="","",IF($F423="",AN422,IF(AND($M423=1,AN$9&gt;$B$9),"",IF(AND($M423=1,AN$9&lt;=$B$9),LOOKUP(AN$9,$A$12:$A$111,$B$12:$B$111),IF(AND($H423=-1,AO$9=$R422),"",IF($H423=-1,AO422,IF(AND($H423=1,AM$9=$R422),$J423,IF($H423=1,AN422,""))))))))</f>
        <v/>
      </c>
      <c r="AO423" t="str">
        <f ca="1">IF($E422="","",IF($F423="",AO422,IF(AND($M423=1,AO$9&gt;$B$9),"",IF(AND($M423=1,AO$9&lt;=$B$9),LOOKUP(AO$9,$A$12:$A$111,$B$12:$B$111),IF(AND($H423=-1,AP$9=$R422),"",IF($H423=-1,AP422,IF(AND($H423=1,AN$9=$R422),$J423,IF($H423=1,AO422,""))))))))</f>
        <v/>
      </c>
      <c r="AP423" t="str">
        <f ca="1">IF($E422="","",IF($F423="",AP422,IF(AND($M423=1,AP$9&gt;$B$9),"",IF(AND($M423=1,AP$9&lt;=$B$9),LOOKUP(AP$9,$A$12:$A$111,$B$12:$B$111),IF(AND($H423=-1,AQ$9=$R422),"",IF($H423=-1,AQ422,IF(AND($H423=1,AO$9=$R422),$J423,IF($H423=1,AP422,""))))))))</f>
        <v/>
      </c>
      <c r="AQ423" t="str">
        <f ca="1">IF($E422="","",IF($F423="",AQ422,IF(AND($M423=1,AQ$9&gt;$B$9),"",IF(AND($M423=1,AQ$9&lt;=$B$9),LOOKUP(AQ$9,$A$12:$A$111,$B$12:$B$111),IF(AND($H423=-1,AR$9=$R422),"",IF($H423=-1,AR422,IF(AND($H423=1,AP$9=$R422),$J423,IF($H423=1,AQ422,""))))))))</f>
        <v/>
      </c>
      <c r="AR423" t="str">
        <f ca="1">IF($E422="","",IF($F423="",AR422,IF(AND($M423=1,AR$9&gt;$B$9),"",IF(AND($M423=1,AR$9&lt;=$B$9),LOOKUP(AR$9,$A$12:$A$111,$B$12:$B$111),IF(AND($H423=-1,AS$9=$R422),"",IF($H423=-1,AS422,IF(AND($H423=1,AQ$9=$R422),$J423,IF($H423=1,AR422,""))))))))</f>
        <v/>
      </c>
      <c r="AS423" t="str">
        <f ca="1">IF($E422="","",IF($F423="",AS422,IF(AND($M423=1,AS$9&gt;$B$9),"",IF(AND($M423=1,AS$9&lt;=$B$9),LOOKUP(AS$9,$A$12:$A$111,$B$12:$B$111),IF(AND($H423=-1,AT$9=$R422),"",IF($H423=-1,AT422,IF(AND($H423=1,AR$9=$R422),$J423,IF($H423=1,AS422,""))))))))</f>
        <v/>
      </c>
      <c r="AT423" t="str">
        <f ca="1">IF($E422="","",IF($F423="",AT422,IF(AND($M423=1,AT$9&gt;$B$9),"",IF(AND($M423=1,AT$9&lt;=$B$9),LOOKUP(AT$9,$A$12:$A$111,$B$12:$B$111),IF(AND($H423=-1,AU$9=$R422),"",IF($H423=-1,AU422,IF(AND($H423=1,AS$9=$R422),$J423,IF($H423=1,AT422,""))))))))</f>
        <v/>
      </c>
      <c r="AU423" t="str">
        <f ca="1">IF($E422="","",IF($F423="",AU422,IF(AND($M423=1,AU$9&gt;$B$9),"",IF(AND($M423=1,AU$9&lt;=$B$9),LOOKUP(AU$9,$A$12:$A$111,$B$12:$B$111),IF(AND($H423=-1,AV$9=$R422),"",IF($H423=-1,AV422,IF(AND($H423=1,AT$9=$R422),$J423,IF($H423=1,AU422,""))))))))</f>
        <v/>
      </c>
      <c r="AV423" t="str">
        <f ca="1">IF($E422="","",IF($F423="",AV422,IF(AND($M423=1,AV$9&gt;$B$9),"",IF(AND($M423=1,AV$9&lt;=$B$9),LOOKUP(AV$9,$A$12:$A$111,$B$12:$B$111),IF(AND($H423=-1,AW$9=$R422),"",IF($H423=-1,AW422,IF(AND($H423=1,AU$9=$R422),$J423,IF($H423=1,AV422,""))))))))</f>
        <v/>
      </c>
      <c r="AW423" t="str">
        <f ca="1">IF($E422="","",IF($F423="",AW422,IF(AND($M423=1,AW$9&gt;$B$9),"",IF(AND($M423=1,AW$9&lt;=$B$9),LOOKUP(AW$9,$A$12:$A$111,$B$12:$B$111),IF(AND($H423=-1,AX$9=$R422),"",IF($H423=-1,AX422,IF(AND($H423=1,AV$9=$R422),$J423,IF($H423=1,AW422,""))))))))</f>
        <v/>
      </c>
      <c r="AX423" t="str">
        <f ca="1">IF($E422="","",IF($F423="",AX422,IF(AND($M423=1,AX$9&gt;$B$9),"",IF(AND($M423=1,AX$9&lt;=$B$9),LOOKUP(AX$9,$A$12:$A$111,$B$12:$B$111),IF(AND($H423=-1,AY$9=$R422),"",IF($H423=-1,AY422,IF(AND($H423=1,AW$9=$R422),$J423,IF($H423=1,AX422,""))))))))</f>
        <v/>
      </c>
      <c r="AY423" t="str">
        <f ca="1">IF($E422="","",IF($F423="",AY422,IF(AND($M423=1,AY$9&gt;$B$9),"",IF(AND($M423=1,AY$9&lt;=$B$9),LOOKUP(AY$9,$A$12:$A$111,$B$12:$B$111),IF(AND($H423=-1,AZ$9=$R422),"",IF($H423=-1,AZ422,IF(AND($H423=1,AX$9=$R422),$J423,IF($H423=1,AY422,""))))))))</f>
        <v/>
      </c>
      <c r="AZ423" t="str">
        <f ca="1">IF($E422="","",IF($F423="",AZ422,IF(AND($M423=1,AZ$9&gt;$B$9),"",IF(AND($M423=1,AZ$9&lt;=$B$9),LOOKUP(AZ$9,$A$12:$A$111,$B$12:$B$111),IF(AND($H423=-1,BA$9=$R422),"",IF($H423=-1,BA422,IF(AND($H423=1,AY$9=$R422),$J423,IF($H423=1,AZ422,""))))))))</f>
        <v/>
      </c>
      <c r="BA423" t="str">
        <f ca="1">IF($E422="","",IF($F423="",BA422,IF(AND($M423=1,BA$9&gt;$B$9),"",IF(AND($M423=1,BA$9&lt;=$B$9),LOOKUP(BA$9,$A$12:$A$111,$B$12:$B$111),IF(AND($H423=-1,BB$9=$R422),"",IF($H423=-1,BB422,IF(AND($H423=1,AZ$9=$R422),$J423,IF($H423=1,BA422,""))))))))</f>
        <v/>
      </c>
      <c r="BB423" t="str">
        <f ca="1">IF($E422="","",IF($F423="",BB422,IF(AND($M423=1,BB$9&gt;$B$9),"",IF(AND($M423=1,BB$9&lt;=$B$9),LOOKUP(BB$9,$A$12:$A$111,$B$12:$B$111),IF(AND($H423=-1,BC$9=$R422),"",IF($H423=-1,BC422,IF(AND($H423=1,BA$9=$R422),$J423,IF($H423=1,BB422,""))))))))</f>
        <v/>
      </c>
      <c r="BC423" t="str">
        <f ca="1">IF($E422="","",IF($F423="",BC422,IF(AND($M423=1,BC$9&gt;$B$9),"",IF(AND($M423=1,BC$9&lt;=$B$9),LOOKUP(BC$9,$A$12:$A$111,$B$12:$B$111),IF(AND($H423=-1,BD$9=$R422),"",IF($H423=-1,BD422,IF(AND($H423=1,BB$9=$R422),$J423,IF($H423=1,BC422,""))))))))</f>
        <v/>
      </c>
      <c r="BD423" t="str">
        <f ca="1">IF($E422="","",IF($F423="",BD422,IF(AND($M423=1,BD$9&gt;$B$9),"",IF(AND($M423=1,BD$9&lt;=$B$9),LOOKUP(BD$9,$A$12:$A$111,$B$12:$B$111),IF(AND($H423=-1,BE$9=$R422),"",IF($H423=-1,BE422,IF(AND($H423=1,BC$9=$R422),$J423,IF($H423=1,BD422,""))))))))</f>
        <v/>
      </c>
      <c r="BE423" t="str">
        <f ca="1">IF($E422="","",IF($F423="",BE422,IF(AND($M423=1,BE$9&gt;$B$9),"",IF(AND($M423=1,BE$9&lt;=$B$9),LOOKUP(BE$9,$A$12:$A$111,$B$12:$B$111),IF(AND($H423=-1,BF$9=$R422),"",IF($H423=-1,BF422,IF(AND($H423=1,BD$9=$R422),$J423,IF($H423=1,BE422,""))))))))</f>
        <v/>
      </c>
      <c r="BF423" t="str">
        <f ca="1">IF($E422="","",IF($F423="",BF422,IF(AND($M423=1,BF$9&gt;$B$9),"",IF(AND($M423=1,BF$9&lt;=$B$9),LOOKUP(BF$9,$A$12:$A$111,$B$12:$B$111),IF(AND($H423=-1,BG$9=$R422),"",IF($H423=-1,BG422,IF(AND($H423=1,BE$9=$R422),$J423,IF($H423=1,BF422,""))))))))</f>
        <v/>
      </c>
      <c r="BG423" t="str">
        <f ca="1">IF($E422="","",IF($F423="",BG422,IF(AND($M423=1,BG$9&gt;$B$9),"",IF(AND($M423=1,BG$9&lt;=$B$9),LOOKUP(BG$9,$A$12:$A$111,$B$12:$B$111),IF(AND($H423=-1,BH$9=$R422),"",IF($H423=-1,BH422,IF(AND($H423=1,BF$9=$R422),$J423,IF($H423=1,BG422,""))))))))</f>
        <v/>
      </c>
      <c r="BH423" t="str">
        <f ca="1">IF($E422="","",IF($F423="",BH422,IF(AND($M423=1,BH$9&gt;$B$9),"",IF(AND($M423=1,BH$9&lt;=$B$9),LOOKUP(BH$9,$A$12:$A$111,$B$12:$B$111),IF(AND($H423=-1,BI$9=$R422),"",IF($H423=-1,BI422,IF(AND($H423=1,BG$9=$R422),$J423,IF($H423=1,BH422,""))))))))</f>
        <v/>
      </c>
      <c r="BI423" t="str">
        <f ca="1">IF($E422="","",IF($F423="",BI422,IF(AND($M423=1,BI$9&gt;$B$9),"",IF(AND($M423=1,BI$9&lt;=$B$9),LOOKUP(BI$9,$A$12:$A$111,$B$12:$B$111),IF(AND($H423=-1,BJ$9=$R422),"",IF($H423=-1,BJ422,IF(AND($H423=1,BH$9=$R422),$J423,IF($H423=1,BI422,""))))))))</f>
        <v/>
      </c>
      <c r="BJ423" t="str">
        <f ca="1">IF($E422="","",IF($F423="",BJ422,IF(AND($M423=1,BJ$9&gt;$B$9),"",IF(AND($M423=1,BJ$9&lt;=$B$9),LOOKUP(BJ$9,$A$12:$A$111,$B$12:$B$111),IF(AND($H423=-1,BK$9=$R422),"",IF($H423=-1,BK422,IF(AND($H423=1,BI$9=$R422),$J423,IF($H423=1,BJ422,""))))))))</f>
        <v/>
      </c>
      <c r="BK423" t="str">
        <f ca="1">IF($E422="","",IF($F423="",BK422,IF(AND($M423=1,BK$9&gt;$B$9),"",IF(AND($M423=1,BK$9&lt;=$B$9),LOOKUP(BK$9,$A$12:$A$111,$B$12:$B$111),IF(AND($H423=-1,BL$9=$R422),"",IF($H423=-1,BL422,IF(AND($H423=1,BJ$9=$R422),$J423,IF($H423=1,BK422,""))))))))</f>
        <v/>
      </c>
      <c r="BL423" t="str">
        <f ca="1">IF($E422="","",IF($F423="",BL422,IF(AND($M423=1,BL$9&gt;$B$9),"",IF(AND($M423=1,BL$9&lt;=$B$9),LOOKUP(BL$9,$A$12:$A$111,$B$12:$B$111),IF(AND($H423=-1,BM$9=$R422),"",IF($H423=-1,BM422,IF(AND($H423=1,BK$9=$R422),$J423,IF($H423=1,BL422,""))))))))</f>
        <v/>
      </c>
      <c r="BM423">
        <f ca="1">IF($E422="","",IF($F423="",BM422,IF(AND($M423=1,BM$9&gt;$B$9),"",IF(AND($M423=1,BM$9&lt;=$B$9),LOOKUP(BM$9,$A$12:$A$111,$B$12:$B$111),IF(AND($H423=-1,BN$9=$R422),"",IF($H423=-1,BN422,IF(AND($H423=1,BL$9=$R422),$J423,IF($H423=1,BM422,""))))))))</f>
        <v>0</v>
      </c>
      <c r="BN423">
        <f ca="1">IF($E422="","",IF($F423="",BN422,IF(AND($M423=1,BN$9&gt;$B$9),"",IF(AND($M423=1,BN$9&lt;=$B$9),LOOKUP(BN$9,$A$12:$A$111,$B$12:$B$111),IF(AND($H423=-1,BO$9=$R422),"",IF($H423=-1,BO422,IF(AND($H423=1,BM$9=$R422),$J423,IF($H423=1,BN422,""))))))))</f>
        <v>0</v>
      </c>
      <c r="BO423">
        <f ca="1">IF($E422="","",IF($F423="",BO422,IF(AND($M423=1,BO$9&gt;$B$9),"",IF(AND($M423=1,BO$9&lt;=$B$9),LOOKUP(BO$9,$A$12:$A$111,$B$12:$B$111),IF(AND($H423=-1,BP$9=$R422),"",IF($H423=-1,BP422,IF(AND($H423=1,BN$9=$R422),$J423,IF($H423=1,BO422,""))))))))</f>
        <v>0</v>
      </c>
      <c r="BP423">
        <f ca="1">IF($E422="","",IF($F423="",BP422,IF(AND($M423=1,BP$9&gt;$B$9),"",IF(AND($M423=1,BP$9&lt;=$B$9),LOOKUP(BP$9,$A$12:$A$111,$B$12:$B$111),IF(AND($H423=-1,BQ$9=$R422),"",IF($H423=-1,BQ422,IF(AND($H423=1,BO$9=$R422),$J423,IF($H423=1,BP422,""))))))))</f>
        <v>0</v>
      </c>
    </row>
    <row r="424" spans="4:68" x14ac:dyDescent="0.25">
      <c r="D424" s="4">
        <v>414</v>
      </c>
      <c r="E424" s="1">
        <f t="shared" ca="1" si="57"/>
        <v>7</v>
      </c>
      <c r="F424" t="str">
        <f ca="1">IF(E423="","",IF(AND(B$3="Last",G423="Zero"),F423,IF(B$3="Last",G423,IF(AND(B$3="2nd last",G422="Zero"),F423,IF(B$3="2nd last",G422,IF(AND(B$3="Opposite",G423="Zero"),F423,IF(AND(B$3="Opposite",G423="Red"),"Black",IF(AND(B$3="Opposite",G423="Black"),"Red",IF(AND(B$3="Opposite",G423="Odd"),"Even",IF(AND(B$3="Opposite",G423="Even"),"Odd",IF(AND(B$3="Opposite",G423="High"),"Low",IF(AND(B$3="Opposite",G423="Low"),"High",IF(COUNTIF(Refs!$E$5:$I$6,B$3)=1,RevLab!B$3,"")))))))))))))</f>
        <v>Black</v>
      </c>
      <c r="G424" t="str">
        <f ca="1">IF(E424="","",IF(B$2="Red/Black",LOOKUP(E424,Refs!D:D,Refs!F:F),IF(B$2="High/Low",LOOKUP(E424,Refs!D:D,Refs!H:H),IF(B$2="Odd/Even",LOOKUP(E424,Refs!D:D,Refs!J:J),""))))</f>
        <v>Red</v>
      </c>
      <c r="H424">
        <f t="shared" ca="1" si="58"/>
        <v>-1</v>
      </c>
      <c r="I424">
        <f ca="1">IF(E423="","",IF(F424="","",IF(AND(R423&gt;1,P423+Q423&gt;=$B$4),$B$4,IF(R423=1,P423,P423+Q423))))</f>
        <v>21</v>
      </c>
      <c r="J424">
        <f t="shared" ca="1" si="59"/>
        <v>-21</v>
      </c>
      <c r="K424">
        <f t="shared" ca="1" si="61"/>
        <v>-500</v>
      </c>
      <c r="L424">
        <f t="shared" ca="1" si="62"/>
        <v>86</v>
      </c>
      <c r="M424">
        <f t="shared" ca="1" si="60"/>
        <v>1</v>
      </c>
      <c r="P424">
        <f t="shared" ca="1" si="54"/>
        <v>1</v>
      </c>
      <c r="Q424">
        <f t="shared" ca="1" si="55"/>
        <v>4</v>
      </c>
      <c r="R424" s="2">
        <f t="shared" ca="1" si="56"/>
        <v>4</v>
      </c>
      <c r="S424" s="4">
        <f ca="1">IF(E423="","",IF($F424="",S423,IF($M424=1,LOOKUP(S$9,$A$12:$A$111,$B$12:$B$111),IF(AND($H424=-1,T$9=$R423),"",IF($H424=-1,T423,IF($H424=1,S423))))))</f>
        <v>1</v>
      </c>
      <c r="T424">
        <f ca="1">IF($E423="","",IF($F424="",T423,IF(AND($M424=1,T$9&gt;$B$9),"",IF(AND($M424=1,T$9&lt;=$B$9),LOOKUP(T$9,$A$12:$A$111,$B$12:$B$111),IF(AND($H424=-1,U$9=$R423),"",IF($H424=-1,U423,IF(AND($H424=1,S$9=$R423),$J424,IF($H424=1,T423,""))))))))</f>
        <v>2</v>
      </c>
      <c r="U424">
        <f ca="1">IF($E423="","",IF($F424="",U423,IF(AND($M424=1,U$9&gt;$B$9),"",IF(AND($M424=1,U$9&lt;=$B$9),LOOKUP(U$9,$A$12:$A$111,$B$12:$B$111),IF(AND($H424=-1,V$9=$R423),"",IF($H424=-1,V423,IF(AND($H424=1,T$9=$R423),$J424,IF($H424=1,U423,""))))))))</f>
        <v>3</v>
      </c>
      <c r="V424">
        <f ca="1">IF($E423="","",IF($F424="",V423,IF(AND($M424=1,V$9&gt;$B$9),"",IF(AND($M424=1,V$9&lt;=$B$9),LOOKUP(V$9,$A$12:$A$111,$B$12:$B$111),IF(AND($H424=-1,W$9=$R423),"",IF($H424=-1,W423,IF(AND($H424=1,U$9=$R423),$J424,IF($H424=1,V423,""))))))))</f>
        <v>4</v>
      </c>
      <c r="W424" t="str">
        <f ca="1">IF($E423="","",IF($F424="",W423,IF(AND($M424=1,W$9&gt;$B$9),"",IF(AND($M424=1,W$9&lt;=$B$9),LOOKUP(W$9,$A$12:$A$111,$B$12:$B$111),IF(AND($H424=-1,X$9=$R423),"",IF($H424=-1,X423,IF(AND($H424=1,V$9=$R423),$J424,IF($H424=1,W423,""))))))))</f>
        <v/>
      </c>
      <c r="X424" t="str">
        <f ca="1">IF($E423="","",IF($F424="",X423,IF(AND($M424=1,X$9&gt;$B$9),"",IF(AND($M424=1,X$9&lt;=$B$9),LOOKUP(X$9,$A$12:$A$111,$B$12:$B$111),IF(AND($H424=-1,Y$9=$R423),"",IF($H424=-1,Y423,IF(AND($H424=1,W$9=$R423),$J424,IF($H424=1,X423,""))))))))</f>
        <v/>
      </c>
      <c r="Y424" t="str">
        <f ca="1">IF($E423="","",IF($F424="",Y423,IF(AND($M424=1,Y$9&gt;$B$9),"",IF(AND($M424=1,Y$9&lt;=$B$9),LOOKUP(Y$9,$A$12:$A$111,$B$12:$B$111),IF(AND($H424=-1,Z$9=$R423),"",IF($H424=-1,Z423,IF(AND($H424=1,X$9=$R423),$J424,IF($H424=1,Y423,""))))))))</f>
        <v/>
      </c>
      <c r="Z424" t="str">
        <f ca="1">IF($E423="","",IF($F424="",Z423,IF(AND($M424=1,Z$9&gt;$B$9),"",IF(AND($M424=1,Z$9&lt;=$B$9),LOOKUP(Z$9,$A$12:$A$111,$B$12:$B$111),IF(AND($H424=-1,AA$9=$R423),"",IF($H424=-1,AA423,IF(AND($H424=1,Y$9=$R423),$J424,IF($H424=1,Z423,""))))))))</f>
        <v/>
      </c>
      <c r="AA424" t="str">
        <f ca="1">IF($E423="","",IF($F424="",AA423,IF(AND($M424=1,AA$9&gt;$B$9),"",IF(AND($M424=1,AA$9&lt;=$B$9),LOOKUP(AA$9,$A$12:$A$111,$B$12:$B$111),IF(AND($H424=-1,AB$9=$R423),"",IF($H424=-1,AB423,IF(AND($H424=1,Z$9=$R423),$J424,IF($H424=1,AA423,""))))))))</f>
        <v/>
      </c>
      <c r="AB424" t="str">
        <f ca="1">IF($E423="","",IF($F424="",AB423,IF(AND($M424=1,AB$9&gt;$B$9),"",IF(AND($M424=1,AB$9&lt;=$B$9),LOOKUP(AB$9,$A$12:$A$111,$B$12:$B$111),IF(AND($H424=-1,AC$9=$R423),"",IF($H424=-1,AC423,IF(AND($H424=1,AA$9=$R423),$J424,IF($H424=1,AB423,""))))))))</f>
        <v/>
      </c>
      <c r="AC424" t="str">
        <f ca="1">IF($E423="","",IF($F424="",AC423,IF(AND($M424=1,AC$9&gt;$B$9),"",IF(AND($M424=1,AC$9&lt;=$B$9),LOOKUP(AC$9,$A$12:$A$111,$B$12:$B$111),IF(AND($H424=-1,AD$9=$R423),"",IF($H424=-1,AD423,IF(AND($H424=1,AB$9=$R423),$J424,IF($H424=1,AC423,""))))))))</f>
        <v/>
      </c>
      <c r="AD424" t="str">
        <f ca="1">IF($E423="","",IF($F424="",AD423,IF(AND($M424=1,AD$9&gt;$B$9),"",IF(AND($M424=1,AD$9&lt;=$B$9),LOOKUP(AD$9,$A$12:$A$111,$B$12:$B$111),IF(AND($H424=-1,AE$9=$R423),"",IF($H424=-1,AE423,IF(AND($H424=1,AC$9=$R423),$J424,IF($H424=1,AD423,""))))))))</f>
        <v/>
      </c>
      <c r="AE424" t="str">
        <f ca="1">IF($E423="","",IF($F424="",AE423,IF(AND($M424=1,AE$9&gt;$B$9),"",IF(AND($M424=1,AE$9&lt;=$B$9),LOOKUP(AE$9,$A$12:$A$111,$B$12:$B$111),IF(AND($H424=-1,AF$9=$R423),"",IF($H424=-1,AF423,IF(AND($H424=1,AD$9=$R423),$J424,IF($H424=1,AE423,""))))))))</f>
        <v/>
      </c>
      <c r="AF424" t="str">
        <f ca="1">IF($E423="","",IF($F424="",AF423,IF(AND($M424=1,AF$9&gt;$B$9),"",IF(AND($M424=1,AF$9&lt;=$B$9),LOOKUP(AF$9,$A$12:$A$111,$B$12:$B$111),IF(AND($H424=-1,AG$9=$R423),"",IF($H424=-1,AG423,IF(AND($H424=1,AE$9=$R423),$J424,IF($H424=1,AF423,""))))))))</f>
        <v/>
      </c>
      <c r="AG424" t="str">
        <f ca="1">IF($E423="","",IF($F424="",AG423,IF(AND($M424=1,AG$9&gt;$B$9),"",IF(AND($M424=1,AG$9&lt;=$B$9),LOOKUP(AG$9,$A$12:$A$111,$B$12:$B$111),IF(AND($H424=-1,AH$9=$R423),"",IF($H424=-1,AH423,IF(AND($H424=1,AF$9=$R423),$J424,IF($H424=1,AG423,""))))))))</f>
        <v/>
      </c>
      <c r="AH424" t="str">
        <f ca="1">IF($E423="","",IF($F424="",AH423,IF(AND($M424=1,AH$9&gt;$B$9),"",IF(AND($M424=1,AH$9&lt;=$B$9),LOOKUP(AH$9,$A$12:$A$111,$B$12:$B$111),IF(AND($H424=-1,AI$9=$R423),"",IF($H424=-1,AI423,IF(AND($H424=1,AG$9=$R423),$J424,IF($H424=1,AH423,""))))))))</f>
        <v/>
      </c>
      <c r="AI424" t="str">
        <f ca="1">IF($E423="","",IF($F424="",AI423,IF(AND($M424=1,AI$9&gt;$B$9),"",IF(AND($M424=1,AI$9&lt;=$B$9),LOOKUP(AI$9,$A$12:$A$111,$B$12:$B$111),IF(AND($H424=-1,AJ$9=$R423),"",IF($H424=-1,AJ423,IF(AND($H424=1,AH$9=$R423),$J424,IF($H424=1,AI423,""))))))))</f>
        <v/>
      </c>
      <c r="AJ424" t="str">
        <f ca="1">IF($E423="","",IF($F424="",AJ423,IF(AND($M424=1,AJ$9&gt;$B$9),"",IF(AND($M424=1,AJ$9&lt;=$B$9),LOOKUP(AJ$9,$A$12:$A$111,$B$12:$B$111),IF(AND($H424=-1,AK$9=$R423),"",IF($H424=-1,AK423,IF(AND($H424=1,AI$9=$R423),$J424,IF($H424=1,AJ423,""))))))))</f>
        <v/>
      </c>
      <c r="AK424" t="str">
        <f ca="1">IF($E423="","",IF($F424="",AK423,IF(AND($M424=1,AK$9&gt;$B$9),"",IF(AND($M424=1,AK$9&lt;=$B$9),LOOKUP(AK$9,$A$12:$A$111,$B$12:$B$111),IF(AND($H424=-1,AL$9=$R423),"",IF($H424=-1,AL423,IF(AND($H424=1,AJ$9=$R423),$J424,IF($H424=1,AK423,""))))))))</f>
        <v/>
      </c>
      <c r="AL424" t="str">
        <f ca="1">IF($E423="","",IF($F424="",AL423,IF(AND($M424=1,AL$9&gt;$B$9),"",IF(AND($M424=1,AL$9&lt;=$B$9),LOOKUP(AL$9,$A$12:$A$111,$B$12:$B$111),IF(AND($H424=-1,AM$9=$R423),"",IF($H424=-1,AM423,IF(AND($H424=1,AK$9=$R423),$J424,IF($H424=1,AL423,""))))))))</f>
        <v/>
      </c>
      <c r="AM424" t="str">
        <f ca="1">IF($E423="","",IF($F424="",AM423,IF(AND($M424=1,AM$9&gt;$B$9),"",IF(AND($M424=1,AM$9&lt;=$B$9),LOOKUP(AM$9,$A$12:$A$111,$B$12:$B$111),IF(AND($H424=-1,AN$9=$R423),"",IF($H424=-1,AN423,IF(AND($H424=1,AL$9=$R423),$J424,IF($H424=1,AM423,""))))))))</f>
        <v/>
      </c>
      <c r="AN424" t="str">
        <f ca="1">IF($E423="","",IF($F424="",AN423,IF(AND($M424=1,AN$9&gt;$B$9),"",IF(AND($M424=1,AN$9&lt;=$B$9),LOOKUP(AN$9,$A$12:$A$111,$B$12:$B$111),IF(AND($H424=-1,AO$9=$R423),"",IF($H424=-1,AO423,IF(AND($H424=1,AM$9=$R423),$J424,IF($H424=1,AN423,""))))))))</f>
        <v/>
      </c>
      <c r="AO424" t="str">
        <f ca="1">IF($E423="","",IF($F424="",AO423,IF(AND($M424=1,AO$9&gt;$B$9),"",IF(AND($M424=1,AO$9&lt;=$B$9),LOOKUP(AO$9,$A$12:$A$111,$B$12:$B$111),IF(AND($H424=-1,AP$9=$R423),"",IF($H424=-1,AP423,IF(AND($H424=1,AN$9=$R423),$J424,IF($H424=1,AO423,""))))))))</f>
        <v/>
      </c>
      <c r="AP424" t="str">
        <f ca="1">IF($E423="","",IF($F424="",AP423,IF(AND($M424=1,AP$9&gt;$B$9),"",IF(AND($M424=1,AP$9&lt;=$B$9),LOOKUP(AP$9,$A$12:$A$111,$B$12:$B$111),IF(AND($H424=-1,AQ$9=$R423),"",IF($H424=-1,AQ423,IF(AND($H424=1,AO$9=$R423),$J424,IF($H424=1,AP423,""))))))))</f>
        <v/>
      </c>
      <c r="AQ424" t="str">
        <f ca="1">IF($E423="","",IF($F424="",AQ423,IF(AND($M424=1,AQ$9&gt;$B$9),"",IF(AND($M424=1,AQ$9&lt;=$B$9),LOOKUP(AQ$9,$A$12:$A$111,$B$12:$B$111),IF(AND($H424=-1,AR$9=$R423),"",IF($H424=-1,AR423,IF(AND($H424=1,AP$9=$R423),$J424,IF($H424=1,AQ423,""))))))))</f>
        <v/>
      </c>
      <c r="AR424" t="str">
        <f ca="1">IF($E423="","",IF($F424="",AR423,IF(AND($M424=1,AR$9&gt;$B$9),"",IF(AND($M424=1,AR$9&lt;=$B$9),LOOKUP(AR$9,$A$12:$A$111,$B$12:$B$111),IF(AND($H424=-1,AS$9=$R423),"",IF($H424=-1,AS423,IF(AND($H424=1,AQ$9=$R423),$J424,IF($H424=1,AR423,""))))))))</f>
        <v/>
      </c>
      <c r="AS424" t="str">
        <f ca="1">IF($E423="","",IF($F424="",AS423,IF(AND($M424=1,AS$9&gt;$B$9),"",IF(AND($M424=1,AS$9&lt;=$B$9),LOOKUP(AS$9,$A$12:$A$111,$B$12:$B$111),IF(AND($H424=-1,AT$9=$R423),"",IF($H424=-1,AT423,IF(AND($H424=1,AR$9=$R423),$J424,IF($H424=1,AS423,""))))))))</f>
        <v/>
      </c>
      <c r="AT424" t="str">
        <f ca="1">IF($E423="","",IF($F424="",AT423,IF(AND($M424=1,AT$9&gt;$B$9),"",IF(AND($M424=1,AT$9&lt;=$B$9),LOOKUP(AT$9,$A$12:$A$111,$B$12:$B$111),IF(AND($H424=-1,AU$9=$R423),"",IF($H424=-1,AU423,IF(AND($H424=1,AS$9=$R423),$J424,IF($H424=1,AT423,""))))))))</f>
        <v/>
      </c>
      <c r="AU424" t="str">
        <f ca="1">IF($E423="","",IF($F424="",AU423,IF(AND($M424=1,AU$9&gt;$B$9),"",IF(AND($M424=1,AU$9&lt;=$B$9),LOOKUP(AU$9,$A$12:$A$111,$B$12:$B$111),IF(AND($H424=-1,AV$9=$R423),"",IF($H424=-1,AV423,IF(AND($H424=1,AT$9=$R423),$J424,IF($H424=1,AU423,""))))))))</f>
        <v/>
      </c>
      <c r="AV424" t="str">
        <f ca="1">IF($E423="","",IF($F424="",AV423,IF(AND($M424=1,AV$9&gt;$B$9),"",IF(AND($M424=1,AV$9&lt;=$B$9),LOOKUP(AV$9,$A$12:$A$111,$B$12:$B$111),IF(AND($H424=-1,AW$9=$R423),"",IF($H424=-1,AW423,IF(AND($H424=1,AU$9=$R423),$J424,IF($H424=1,AV423,""))))))))</f>
        <v/>
      </c>
      <c r="AW424" t="str">
        <f ca="1">IF($E423="","",IF($F424="",AW423,IF(AND($M424=1,AW$9&gt;$B$9),"",IF(AND($M424=1,AW$9&lt;=$B$9),LOOKUP(AW$9,$A$12:$A$111,$B$12:$B$111),IF(AND($H424=-1,AX$9=$R423),"",IF($H424=-1,AX423,IF(AND($H424=1,AV$9=$R423),$J424,IF($H424=1,AW423,""))))))))</f>
        <v/>
      </c>
      <c r="AX424" t="str">
        <f ca="1">IF($E423="","",IF($F424="",AX423,IF(AND($M424=1,AX$9&gt;$B$9),"",IF(AND($M424=1,AX$9&lt;=$B$9),LOOKUP(AX$9,$A$12:$A$111,$B$12:$B$111),IF(AND($H424=-1,AY$9=$R423),"",IF($H424=-1,AY423,IF(AND($H424=1,AW$9=$R423),$J424,IF($H424=1,AX423,""))))))))</f>
        <v/>
      </c>
      <c r="AY424" t="str">
        <f ca="1">IF($E423="","",IF($F424="",AY423,IF(AND($M424=1,AY$9&gt;$B$9),"",IF(AND($M424=1,AY$9&lt;=$B$9),LOOKUP(AY$9,$A$12:$A$111,$B$12:$B$111),IF(AND($H424=-1,AZ$9=$R423),"",IF($H424=-1,AZ423,IF(AND($H424=1,AX$9=$R423),$J424,IF($H424=1,AY423,""))))))))</f>
        <v/>
      </c>
      <c r="AZ424" t="str">
        <f ca="1">IF($E423="","",IF($F424="",AZ423,IF(AND($M424=1,AZ$9&gt;$B$9),"",IF(AND($M424=1,AZ$9&lt;=$B$9),LOOKUP(AZ$9,$A$12:$A$111,$B$12:$B$111),IF(AND($H424=-1,BA$9=$R423),"",IF($H424=-1,BA423,IF(AND($H424=1,AY$9=$R423),$J424,IF($H424=1,AZ423,""))))))))</f>
        <v/>
      </c>
      <c r="BA424" t="str">
        <f ca="1">IF($E423="","",IF($F424="",BA423,IF(AND($M424=1,BA$9&gt;$B$9),"",IF(AND($M424=1,BA$9&lt;=$B$9),LOOKUP(BA$9,$A$12:$A$111,$B$12:$B$111),IF(AND($H424=-1,BB$9=$R423),"",IF($H424=-1,BB423,IF(AND($H424=1,AZ$9=$R423),$J424,IF($H424=1,BA423,""))))))))</f>
        <v/>
      </c>
      <c r="BB424" t="str">
        <f ca="1">IF($E423="","",IF($F424="",BB423,IF(AND($M424=1,BB$9&gt;$B$9),"",IF(AND($M424=1,BB$9&lt;=$B$9),LOOKUP(BB$9,$A$12:$A$111,$B$12:$B$111),IF(AND($H424=-1,BC$9=$R423),"",IF($H424=-1,BC423,IF(AND($H424=1,BA$9=$R423),$J424,IF($H424=1,BB423,""))))))))</f>
        <v/>
      </c>
      <c r="BC424" t="str">
        <f ca="1">IF($E423="","",IF($F424="",BC423,IF(AND($M424=1,BC$9&gt;$B$9),"",IF(AND($M424=1,BC$9&lt;=$B$9),LOOKUP(BC$9,$A$12:$A$111,$B$12:$B$111),IF(AND($H424=-1,BD$9=$R423),"",IF($H424=-1,BD423,IF(AND($H424=1,BB$9=$R423),$J424,IF($H424=1,BC423,""))))))))</f>
        <v/>
      </c>
      <c r="BD424" t="str">
        <f ca="1">IF($E423="","",IF($F424="",BD423,IF(AND($M424=1,BD$9&gt;$B$9),"",IF(AND($M424=1,BD$9&lt;=$B$9),LOOKUP(BD$9,$A$12:$A$111,$B$12:$B$111),IF(AND($H424=-1,BE$9=$R423),"",IF($H424=-1,BE423,IF(AND($H424=1,BC$9=$R423),$J424,IF($H424=1,BD423,""))))))))</f>
        <v/>
      </c>
      <c r="BE424" t="str">
        <f ca="1">IF($E423="","",IF($F424="",BE423,IF(AND($M424=1,BE$9&gt;$B$9),"",IF(AND($M424=1,BE$9&lt;=$B$9),LOOKUP(BE$9,$A$12:$A$111,$B$12:$B$111),IF(AND($H424=-1,BF$9=$R423),"",IF($H424=-1,BF423,IF(AND($H424=1,BD$9=$R423),$J424,IF($H424=1,BE423,""))))))))</f>
        <v/>
      </c>
      <c r="BF424" t="str">
        <f ca="1">IF($E423="","",IF($F424="",BF423,IF(AND($M424=1,BF$9&gt;$B$9),"",IF(AND($M424=1,BF$9&lt;=$B$9),LOOKUP(BF$9,$A$12:$A$111,$B$12:$B$111),IF(AND($H424=-1,BG$9=$R423),"",IF($H424=-1,BG423,IF(AND($H424=1,BE$9=$R423),$J424,IF($H424=1,BF423,""))))))))</f>
        <v/>
      </c>
      <c r="BG424" t="str">
        <f ca="1">IF($E423="","",IF($F424="",BG423,IF(AND($M424=1,BG$9&gt;$B$9),"",IF(AND($M424=1,BG$9&lt;=$B$9),LOOKUP(BG$9,$A$12:$A$111,$B$12:$B$111),IF(AND($H424=-1,BH$9=$R423),"",IF($H424=-1,BH423,IF(AND($H424=1,BF$9=$R423),$J424,IF($H424=1,BG423,""))))))))</f>
        <v/>
      </c>
      <c r="BH424" t="str">
        <f ca="1">IF($E423="","",IF($F424="",BH423,IF(AND($M424=1,BH$9&gt;$B$9),"",IF(AND($M424=1,BH$9&lt;=$B$9),LOOKUP(BH$9,$A$12:$A$111,$B$12:$B$111),IF(AND($H424=-1,BI$9=$R423),"",IF($H424=-1,BI423,IF(AND($H424=1,BG$9=$R423),$J424,IF($H424=1,BH423,""))))))))</f>
        <v/>
      </c>
      <c r="BI424" t="str">
        <f ca="1">IF($E423="","",IF($F424="",BI423,IF(AND($M424=1,BI$9&gt;$B$9),"",IF(AND($M424=1,BI$9&lt;=$B$9),LOOKUP(BI$9,$A$12:$A$111,$B$12:$B$111),IF(AND($H424=-1,BJ$9=$R423),"",IF($H424=-1,BJ423,IF(AND($H424=1,BH$9=$R423),$J424,IF($H424=1,BI423,""))))))))</f>
        <v/>
      </c>
      <c r="BJ424" t="str">
        <f ca="1">IF($E423="","",IF($F424="",BJ423,IF(AND($M424=1,BJ$9&gt;$B$9),"",IF(AND($M424=1,BJ$9&lt;=$B$9),LOOKUP(BJ$9,$A$12:$A$111,$B$12:$B$111),IF(AND($H424=-1,BK$9=$R423),"",IF($H424=-1,BK423,IF(AND($H424=1,BI$9=$R423),$J424,IF($H424=1,BJ423,""))))))))</f>
        <v/>
      </c>
      <c r="BK424" t="str">
        <f ca="1">IF($E423="","",IF($F424="",BK423,IF(AND($M424=1,BK$9&gt;$B$9),"",IF(AND($M424=1,BK$9&lt;=$B$9),LOOKUP(BK$9,$A$12:$A$111,$B$12:$B$111),IF(AND($H424=-1,BL$9=$R423),"",IF($H424=-1,BL423,IF(AND($H424=1,BJ$9=$R423),$J424,IF($H424=1,BK423,""))))))))</f>
        <v/>
      </c>
      <c r="BL424" t="str">
        <f ca="1">IF($E423="","",IF($F424="",BL423,IF(AND($M424=1,BL$9&gt;$B$9),"",IF(AND($M424=1,BL$9&lt;=$B$9),LOOKUP(BL$9,$A$12:$A$111,$B$12:$B$111),IF(AND($H424=-1,BM$9=$R423),"",IF($H424=-1,BM423,IF(AND($H424=1,BK$9=$R423),$J424,IF($H424=1,BL423,""))))))))</f>
        <v/>
      </c>
      <c r="BM424" t="str">
        <f ca="1">IF($E423="","",IF($F424="",BM423,IF(AND($M424=1,BM$9&gt;$B$9),"",IF(AND($M424=1,BM$9&lt;=$B$9),LOOKUP(BM$9,$A$12:$A$111,$B$12:$B$111),IF(AND($H424=-1,BN$9=$R423),"",IF($H424=-1,BN423,IF(AND($H424=1,BL$9=$R423),$J424,IF($H424=1,BM423,""))))))))</f>
        <v/>
      </c>
      <c r="BN424" t="str">
        <f ca="1">IF($E423="","",IF($F424="",BN423,IF(AND($M424=1,BN$9&gt;$B$9),"",IF(AND($M424=1,BN$9&lt;=$B$9),LOOKUP(BN$9,$A$12:$A$111,$B$12:$B$111),IF(AND($H424=-1,BO$9=$R423),"",IF($H424=-1,BO423,IF(AND($H424=1,BM$9=$R423),$J424,IF($H424=1,BN423,""))))))))</f>
        <v/>
      </c>
      <c r="BO424" t="str">
        <f ca="1">IF($E423="","",IF($F424="",BO423,IF(AND($M424=1,BO$9&gt;$B$9),"",IF(AND($M424=1,BO$9&lt;=$B$9),LOOKUP(BO$9,$A$12:$A$111,$B$12:$B$111),IF(AND($H424=-1,BP$9=$R423),"",IF($H424=-1,BP423,IF(AND($H424=1,BN$9=$R423),$J424,IF($H424=1,BO423,""))))))))</f>
        <v/>
      </c>
      <c r="BP424" t="str">
        <f ca="1">IF($E423="","",IF($F424="",BP423,IF(AND($M424=1,BP$9&gt;$B$9),"",IF(AND($M424=1,BP$9&lt;=$B$9),LOOKUP(BP$9,$A$12:$A$111,$B$12:$B$111),IF(AND($H424=-1,BQ$9=$R423),"",IF($H424=-1,BQ423,IF(AND($H424=1,BO$9=$R423),$J424,IF($H424=1,BP423,""))))))))</f>
        <v/>
      </c>
    </row>
    <row r="425" spans="4:68" x14ac:dyDescent="0.25">
      <c r="D425" s="4">
        <v>415</v>
      </c>
      <c r="E425" s="1">
        <f t="shared" ca="1" si="57"/>
        <v>19</v>
      </c>
      <c r="F425" t="str">
        <f ca="1">IF(E424="","",IF(AND(B$3="Last",G424="Zero"),F424,IF(B$3="Last",G424,IF(AND(B$3="2nd last",G423="Zero"),F424,IF(B$3="2nd last",G423,IF(AND(B$3="Opposite",G424="Zero"),F424,IF(AND(B$3="Opposite",G424="Red"),"Black",IF(AND(B$3="Opposite",G424="Black"),"Red",IF(AND(B$3="Opposite",G424="Odd"),"Even",IF(AND(B$3="Opposite",G424="Even"),"Odd",IF(AND(B$3="Opposite",G424="High"),"Low",IF(AND(B$3="Opposite",G424="Low"),"High",IF(COUNTIF(Refs!$E$5:$I$6,B$3)=1,RevLab!B$3,"")))))))))))))</f>
        <v>Black</v>
      </c>
      <c r="G425" t="str">
        <f ca="1">IF(E425="","",IF(B$2="Red/Black",LOOKUP(E425,Refs!D:D,Refs!F:F),IF(B$2="High/Low",LOOKUP(E425,Refs!D:D,Refs!H:H),IF(B$2="Odd/Even",LOOKUP(E425,Refs!D:D,Refs!J:J),""))))</f>
        <v>Red</v>
      </c>
      <c r="H425">
        <f t="shared" ca="1" si="58"/>
        <v>-1</v>
      </c>
      <c r="I425">
        <f ca="1">IF(E424="","",IF(F425="","",IF(AND(R424&gt;1,P424+Q424&gt;=$B$4),$B$4,IF(R424=1,P424,P424+Q424))))</f>
        <v>5</v>
      </c>
      <c r="J425">
        <f t="shared" ca="1" si="59"/>
        <v>-5</v>
      </c>
      <c r="K425">
        <f t="shared" ca="1" si="61"/>
        <v>-505</v>
      </c>
      <c r="L425">
        <f t="shared" ca="1" si="62"/>
        <v>86</v>
      </c>
      <c r="M425">
        <f t="shared" ca="1" si="60"/>
        <v>0</v>
      </c>
      <c r="P425">
        <f t="shared" ca="1" si="54"/>
        <v>2</v>
      </c>
      <c r="Q425">
        <f t="shared" ca="1" si="55"/>
        <v>3</v>
      </c>
      <c r="R425" s="2">
        <f t="shared" ca="1" si="56"/>
        <v>2</v>
      </c>
      <c r="S425" s="4">
        <f ca="1">IF(E424="","",IF($F425="",S424,IF($M425=1,LOOKUP(S$9,$A$12:$A$111,$B$12:$B$111),IF(AND($H425=-1,T$9=$R424),"",IF($H425=-1,T424,IF($H425=1,S424))))))</f>
        <v>2</v>
      </c>
      <c r="T425">
        <f ca="1">IF($E424="","",IF($F425="",T424,IF(AND($M425=1,T$9&gt;$B$9),"",IF(AND($M425=1,T$9&lt;=$B$9),LOOKUP(T$9,$A$12:$A$111,$B$12:$B$111),IF(AND($H425=-1,U$9=$R424),"",IF($H425=-1,U424,IF(AND($H425=1,S$9=$R424),$J425,IF($H425=1,T424,""))))))))</f>
        <v>3</v>
      </c>
      <c r="U425" t="str">
        <f ca="1">IF($E424="","",IF($F425="",U424,IF(AND($M425=1,U$9&gt;$B$9),"",IF(AND($M425=1,U$9&lt;=$B$9),LOOKUP(U$9,$A$12:$A$111,$B$12:$B$111),IF(AND($H425=-1,V$9=$R424),"",IF($H425=-1,V424,IF(AND($H425=1,T$9=$R424),$J425,IF($H425=1,U424,""))))))))</f>
        <v/>
      </c>
      <c r="V425" t="str">
        <f ca="1">IF($E424="","",IF($F425="",V424,IF(AND($M425=1,V$9&gt;$B$9),"",IF(AND($M425=1,V$9&lt;=$B$9),LOOKUP(V$9,$A$12:$A$111,$B$12:$B$111),IF(AND($H425=-1,W$9=$R424),"",IF($H425=-1,W424,IF(AND($H425=1,U$9=$R424),$J425,IF($H425=1,V424,""))))))))</f>
        <v/>
      </c>
      <c r="W425" t="str">
        <f ca="1">IF($E424="","",IF($F425="",W424,IF(AND($M425=1,W$9&gt;$B$9),"",IF(AND($M425=1,W$9&lt;=$B$9),LOOKUP(W$9,$A$12:$A$111,$B$12:$B$111),IF(AND($H425=-1,X$9=$R424),"",IF($H425=-1,X424,IF(AND($H425=1,V$9=$R424),$J425,IF($H425=1,W424,""))))))))</f>
        <v/>
      </c>
      <c r="X425" t="str">
        <f ca="1">IF($E424="","",IF($F425="",X424,IF(AND($M425=1,X$9&gt;$B$9),"",IF(AND($M425=1,X$9&lt;=$B$9),LOOKUP(X$9,$A$12:$A$111,$B$12:$B$111),IF(AND($H425=-1,Y$9=$R424),"",IF($H425=-1,Y424,IF(AND($H425=1,W$9=$R424),$J425,IF($H425=1,X424,""))))))))</f>
        <v/>
      </c>
      <c r="Y425" t="str">
        <f ca="1">IF($E424="","",IF($F425="",Y424,IF(AND($M425=1,Y$9&gt;$B$9),"",IF(AND($M425=1,Y$9&lt;=$B$9),LOOKUP(Y$9,$A$12:$A$111,$B$12:$B$111),IF(AND($H425=-1,Z$9=$R424),"",IF($H425=-1,Z424,IF(AND($H425=1,X$9=$R424),$J425,IF($H425=1,Y424,""))))))))</f>
        <v/>
      </c>
      <c r="Z425" t="str">
        <f ca="1">IF($E424="","",IF($F425="",Z424,IF(AND($M425=1,Z$9&gt;$B$9),"",IF(AND($M425=1,Z$9&lt;=$B$9),LOOKUP(Z$9,$A$12:$A$111,$B$12:$B$111),IF(AND($H425=-1,AA$9=$R424),"",IF($H425=-1,AA424,IF(AND($H425=1,Y$9=$R424),$J425,IF($H425=1,Z424,""))))))))</f>
        <v/>
      </c>
      <c r="AA425" t="str">
        <f ca="1">IF($E424="","",IF($F425="",AA424,IF(AND($M425=1,AA$9&gt;$B$9),"",IF(AND($M425=1,AA$9&lt;=$B$9),LOOKUP(AA$9,$A$12:$A$111,$B$12:$B$111),IF(AND($H425=-1,AB$9=$R424),"",IF($H425=-1,AB424,IF(AND($H425=1,Z$9=$R424),$J425,IF($H425=1,AA424,""))))))))</f>
        <v/>
      </c>
      <c r="AB425" t="str">
        <f ca="1">IF($E424="","",IF($F425="",AB424,IF(AND($M425=1,AB$9&gt;$B$9),"",IF(AND($M425=1,AB$9&lt;=$B$9),LOOKUP(AB$9,$A$12:$A$111,$B$12:$B$111),IF(AND($H425=-1,AC$9=$R424),"",IF($H425=-1,AC424,IF(AND($H425=1,AA$9=$R424),$J425,IF($H425=1,AB424,""))))))))</f>
        <v/>
      </c>
      <c r="AC425" t="str">
        <f ca="1">IF($E424="","",IF($F425="",AC424,IF(AND($M425=1,AC$9&gt;$B$9),"",IF(AND($M425=1,AC$9&lt;=$B$9),LOOKUP(AC$9,$A$12:$A$111,$B$12:$B$111),IF(AND($H425=-1,AD$9=$R424),"",IF($H425=-1,AD424,IF(AND($H425=1,AB$9=$R424),$J425,IF($H425=1,AC424,""))))))))</f>
        <v/>
      </c>
      <c r="AD425" t="str">
        <f ca="1">IF($E424="","",IF($F425="",AD424,IF(AND($M425=1,AD$9&gt;$B$9),"",IF(AND($M425=1,AD$9&lt;=$B$9),LOOKUP(AD$9,$A$12:$A$111,$B$12:$B$111),IF(AND($H425=-1,AE$9=$R424),"",IF($H425=-1,AE424,IF(AND($H425=1,AC$9=$R424),$J425,IF($H425=1,AD424,""))))))))</f>
        <v/>
      </c>
      <c r="AE425" t="str">
        <f ca="1">IF($E424="","",IF($F425="",AE424,IF(AND($M425=1,AE$9&gt;$B$9),"",IF(AND($M425=1,AE$9&lt;=$B$9),LOOKUP(AE$9,$A$12:$A$111,$B$12:$B$111),IF(AND($H425=-1,AF$9=$R424),"",IF($H425=-1,AF424,IF(AND($H425=1,AD$9=$R424),$J425,IF($H425=1,AE424,""))))))))</f>
        <v/>
      </c>
      <c r="AF425" t="str">
        <f ca="1">IF($E424="","",IF($F425="",AF424,IF(AND($M425=1,AF$9&gt;$B$9),"",IF(AND($M425=1,AF$9&lt;=$B$9),LOOKUP(AF$9,$A$12:$A$111,$B$12:$B$111),IF(AND($H425=-1,AG$9=$R424),"",IF($H425=-1,AG424,IF(AND($H425=1,AE$9=$R424),$J425,IF($H425=1,AF424,""))))))))</f>
        <v/>
      </c>
      <c r="AG425" t="str">
        <f ca="1">IF($E424="","",IF($F425="",AG424,IF(AND($M425=1,AG$9&gt;$B$9),"",IF(AND($M425=1,AG$9&lt;=$B$9),LOOKUP(AG$9,$A$12:$A$111,$B$12:$B$111),IF(AND($H425=-1,AH$9=$R424),"",IF($H425=-1,AH424,IF(AND($H425=1,AF$9=$R424),$J425,IF($H425=1,AG424,""))))))))</f>
        <v/>
      </c>
      <c r="AH425" t="str">
        <f ca="1">IF($E424="","",IF($F425="",AH424,IF(AND($M425=1,AH$9&gt;$B$9),"",IF(AND($M425=1,AH$9&lt;=$B$9),LOOKUP(AH$9,$A$12:$A$111,$B$12:$B$111),IF(AND($H425=-1,AI$9=$R424),"",IF($H425=-1,AI424,IF(AND($H425=1,AG$9=$R424),$J425,IF($H425=1,AH424,""))))))))</f>
        <v/>
      </c>
      <c r="AI425" t="str">
        <f ca="1">IF($E424="","",IF($F425="",AI424,IF(AND($M425=1,AI$9&gt;$B$9),"",IF(AND($M425=1,AI$9&lt;=$B$9),LOOKUP(AI$9,$A$12:$A$111,$B$12:$B$111),IF(AND($H425=-1,AJ$9=$R424),"",IF($H425=-1,AJ424,IF(AND($H425=1,AH$9=$R424),$J425,IF($H425=1,AI424,""))))))))</f>
        <v/>
      </c>
      <c r="AJ425" t="str">
        <f ca="1">IF($E424="","",IF($F425="",AJ424,IF(AND($M425=1,AJ$9&gt;$B$9),"",IF(AND($M425=1,AJ$9&lt;=$B$9),LOOKUP(AJ$9,$A$12:$A$111,$B$12:$B$111),IF(AND($H425=-1,AK$9=$R424),"",IF($H425=-1,AK424,IF(AND($H425=1,AI$9=$R424),$J425,IF($H425=1,AJ424,""))))))))</f>
        <v/>
      </c>
      <c r="AK425" t="str">
        <f ca="1">IF($E424="","",IF($F425="",AK424,IF(AND($M425=1,AK$9&gt;$B$9),"",IF(AND($M425=1,AK$9&lt;=$B$9),LOOKUP(AK$9,$A$12:$A$111,$B$12:$B$111),IF(AND($H425=-1,AL$9=$R424),"",IF($H425=-1,AL424,IF(AND($H425=1,AJ$9=$R424),$J425,IF($H425=1,AK424,""))))))))</f>
        <v/>
      </c>
      <c r="AL425" t="str">
        <f ca="1">IF($E424="","",IF($F425="",AL424,IF(AND($M425=1,AL$9&gt;$B$9),"",IF(AND($M425=1,AL$9&lt;=$B$9),LOOKUP(AL$9,$A$12:$A$111,$B$12:$B$111),IF(AND($H425=-1,AM$9=$R424),"",IF($H425=-1,AM424,IF(AND($H425=1,AK$9=$R424),$J425,IF($H425=1,AL424,""))))))))</f>
        <v/>
      </c>
      <c r="AM425" t="str">
        <f ca="1">IF($E424="","",IF($F425="",AM424,IF(AND($M425=1,AM$9&gt;$B$9),"",IF(AND($M425=1,AM$9&lt;=$B$9),LOOKUP(AM$9,$A$12:$A$111,$B$12:$B$111),IF(AND($H425=-1,AN$9=$R424),"",IF($H425=-1,AN424,IF(AND($H425=1,AL$9=$R424),$J425,IF($H425=1,AM424,""))))))))</f>
        <v/>
      </c>
      <c r="AN425" t="str">
        <f ca="1">IF($E424="","",IF($F425="",AN424,IF(AND($M425=1,AN$9&gt;$B$9),"",IF(AND($M425=1,AN$9&lt;=$B$9),LOOKUP(AN$9,$A$12:$A$111,$B$12:$B$111),IF(AND($H425=-1,AO$9=$R424),"",IF($H425=-1,AO424,IF(AND($H425=1,AM$9=$R424),$J425,IF($H425=1,AN424,""))))))))</f>
        <v/>
      </c>
      <c r="AO425" t="str">
        <f ca="1">IF($E424="","",IF($F425="",AO424,IF(AND($M425=1,AO$9&gt;$B$9),"",IF(AND($M425=1,AO$9&lt;=$B$9),LOOKUP(AO$9,$A$12:$A$111,$B$12:$B$111),IF(AND($H425=-1,AP$9=$R424),"",IF($H425=-1,AP424,IF(AND($H425=1,AN$9=$R424),$J425,IF($H425=1,AO424,""))))))))</f>
        <v/>
      </c>
      <c r="AP425" t="str">
        <f ca="1">IF($E424="","",IF($F425="",AP424,IF(AND($M425=1,AP$9&gt;$B$9),"",IF(AND($M425=1,AP$9&lt;=$B$9),LOOKUP(AP$9,$A$12:$A$111,$B$12:$B$111),IF(AND($H425=-1,AQ$9=$R424),"",IF($H425=-1,AQ424,IF(AND($H425=1,AO$9=$R424),$J425,IF($H425=1,AP424,""))))))))</f>
        <v/>
      </c>
      <c r="AQ425" t="str">
        <f ca="1">IF($E424="","",IF($F425="",AQ424,IF(AND($M425=1,AQ$9&gt;$B$9),"",IF(AND($M425=1,AQ$9&lt;=$B$9),LOOKUP(AQ$9,$A$12:$A$111,$B$12:$B$111),IF(AND($H425=-1,AR$9=$R424),"",IF($H425=-1,AR424,IF(AND($H425=1,AP$9=$R424),$J425,IF($H425=1,AQ424,""))))))))</f>
        <v/>
      </c>
      <c r="AR425" t="str">
        <f ca="1">IF($E424="","",IF($F425="",AR424,IF(AND($M425=1,AR$9&gt;$B$9),"",IF(AND($M425=1,AR$9&lt;=$B$9),LOOKUP(AR$9,$A$12:$A$111,$B$12:$B$111),IF(AND($H425=-1,AS$9=$R424),"",IF($H425=-1,AS424,IF(AND($H425=1,AQ$9=$R424),$J425,IF($H425=1,AR424,""))))))))</f>
        <v/>
      </c>
      <c r="AS425" t="str">
        <f ca="1">IF($E424="","",IF($F425="",AS424,IF(AND($M425=1,AS$9&gt;$B$9),"",IF(AND($M425=1,AS$9&lt;=$B$9),LOOKUP(AS$9,$A$12:$A$111,$B$12:$B$111),IF(AND($H425=-1,AT$9=$R424),"",IF($H425=-1,AT424,IF(AND($H425=1,AR$9=$R424),$J425,IF($H425=1,AS424,""))))))))</f>
        <v/>
      </c>
      <c r="AT425" t="str">
        <f ca="1">IF($E424="","",IF($F425="",AT424,IF(AND($M425=1,AT$9&gt;$B$9),"",IF(AND($M425=1,AT$9&lt;=$B$9),LOOKUP(AT$9,$A$12:$A$111,$B$12:$B$111),IF(AND($H425=-1,AU$9=$R424),"",IF($H425=-1,AU424,IF(AND($H425=1,AS$9=$R424),$J425,IF($H425=1,AT424,""))))))))</f>
        <v/>
      </c>
      <c r="AU425" t="str">
        <f ca="1">IF($E424="","",IF($F425="",AU424,IF(AND($M425=1,AU$9&gt;$B$9),"",IF(AND($M425=1,AU$9&lt;=$B$9),LOOKUP(AU$9,$A$12:$A$111,$B$12:$B$111),IF(AND($H425=-1,AV$9=$R424),"",IF($H425=-1,AV424,IF(AND($H425=1,AT$9=$R424),$J425,IF($H425=1,AU424,""))))))))</f>
        <v/>
      </c>
      <c r="AV425" t="str">
        <f ca="1">IF($E424="","",IF($F425="",AV424,IF(AND($M425=1,AV$9&gt;$B$9),"",IF(AND($M425=1,AV$9&lt;=$B$9),LOOKUP(AV$9,$A$12:$A$111,$B$12:$B$111),IF(AND($H425=-1,AW$9=$R424),"",IF($H425=-1,AW424,IF(AND($H425=1,AU$9=$R424),$J425,IF($H425=1,AV424,""))))))))</f>
        <v/>
      </c>
      <c r="AW425" t="str">
        <f ca="1">IF($E424="","",IF($F425="",AW424,IF(AND($M425=1,AW$9&gt;$B$9),"",IF(AND($M425=1,AW$9&lt;=$B$9),LOOKUP(AW$9,$A$12:$A$111,$B$12:$B$111),IF(AND($H425=-1,AX$9=$R424),"",IF($H425=-1,AX424,IF(AND($H425=1,AV$9=$R424),$J425,IF($H425=1,AW424,""))))))))</f>
        <v/>
      </c>
      <c r="AX425" t="str">
        <f ca="1">IF($E424="","",IF($F425="",AX424,IF(AND($M425=1,AX$9&gt;$B$9),"",IF(AND($M425=1,AX$9&lt;=$B$9),LOOKUP(AX$9,$A$12:$A$111,$B$12:$B$111),IF(AND($H425=-1,AY$9=$R424),"",IF($H425=-1,AY424,IF(AND($H425=1,AW$9=$R424),$J425,IF($H425=1,AX424,""))))))))</f>
        <v/>
      </c>
      <c r="AY425" t="str">
        <f ca="1">IF($E424="","",IF($F425="",AY424,IF(AND($M425=1,AY$9&gt;$B$9),"",IF(AND($M425=1,AY$9&lt;=$B$9),LOOKUP(AY$9,$A$12:$A$111,$B$12:$B$111),IF(AND($H425=-1,AZ$9=$R424),"",IF($H425=-1,AZ424,IF(AND($H425=1,AX$9=$R424),$J425,IF($H425=1,AY424,""))))))))</f>
        <v/>
      </c>
      <c r="AZ425" t="str">
        <f ca="1">IF($E424="","",IF($F425="",AZ424,IF(AND($M425=1,AZ$9&gt;$B$9),"",IF(AND($M425=1,AZ$9&lt;=$B$9),LOOKUP(AZ$9,$A$12:$A$111,$B$12:$B$111),IF(AND($H425=-1,BA$9=$R424),"",IF($H425=-1,BA424,IF(AND($H425=1,AY$9=$R424),$J425,IF($H425=1,AZ424,""))))))))</f>
        <v/>
      </c>
      <c r="BA425" t="str">
        <f ca="1">IF($E424="","",IF($F425="",BA424,IF(AND($M425=1,BA$9&gt;$B$9),"",IF(AND($M425=1,BA$9&lt;=$B$9),LOOKUP(BA$9,$A$12:$A$111,$B$12:$B$111),IF(AND($H425=-1,BB$9=$R424),"",IF($H425=-1,BB424,IF(AND($H425=1,AZ$9=$R424),$J425,IF($H425=1,BA424,""))))))))</f>
        <v/>
      </c>
      <c r="BB425" t="str">
        <f ca="1">IF($E424="","",IF($F425="",BB424,IF(AND($M425=1,BB$9&gt;$B$9),"",IF(AND($M425=1,BB$9&lt;=$B$9),LOOKUP(BB$9,$A$12:$A$111,$B$12:$B$111),IF(AND($H425=-1,BC$9=$R424),"",IF($H425=-1,BC424,IF(AND($H425=1,BA$9=$R424),$J425,IF($H425=1,BB424,""))))))))</f>
        <v/>
      </c>
      <c r="BC425" t="str">
        <f ca="1">IF($E424="","",IF($F425="",BC424,IF(AND($M425=1,BC$9&gt;$B$9),"",IF(AND($M425=1,BC$9&lt;=$B$9),LOOKUP(BC$9,$A$12:$A$111,$B$12:$B$111),IF(AND($H425=-1,BD$9=$R424),"",IF($H425=-1,BD424,IF(AND($H425=1,BB$9=$R424),$J425,IF($H425=1,BC424,""))))))))</f>
        <v/>
      </c>
      <c r="BD425" t="str">
        <f ca="1">IF($E424="","",IF($F425="",BD424,IF(AND($M425=1,BD$9&gt;$B$9),"",IF(AND($M425=1,BD$9&lt;=$B$9),LOOKUP(BD$9,$A$12:$A$111,$B$12:$B$111),IF(AND($H425=-1,BE$9=$R424),"",IF($H425=-1,BE424,IF(AND($H425=1,BC$9=$R424),$J425,IF($H425=1,BD424,""))))))))</f>
        <v/>
      </c>
      <c r="BE425" t="str">
        <f ca="1">IF($E424="","",IF($F425="",BE424,IF(AND($M425=1,BE$9&gt;$B$9),"",IF(AND($M425=1,BE$9&lt;=$B$9),LOOKUP(BE$9,$A$12:$A$111,$B$12:$B$111),IF(AND($H425=-1,BF$9=$R424),"",IF($H425=-1,BF424,IF(AND($H425=1,BD$9=$R424),$J425,IF($H425=1,BE424,""))))))))</f>
        <v/>
      </c>
      <c r="BF425" t="str">
        <f ca="1">IF($E424="","",IF($F425="",BF424,IF(AND($M425=1,BF$9&gt;$B$9),"",IF(AND($M425=1,BF$9&lt;=$B$9),LOOKUP(BF$9,$A$12:$A$111,$B$12:$B$111),IF(AND($H425=-1,BG$9=$R424),"",IF($H425=-1,BG424,IF(AND($H425=1,BE$9=$R424),$J425,IF($H425=1,BF424,""))))))))</f>
        <v/>
      </c>
      <c r="BG425" t="str">
        <f ca="1">IF($E424="","",IF($F425="",BG424,IF(AND($M425=1,BG$9&gt;$B$9),"",IF(AND($M425=1,BG$9&lt;=$B$9),LOOKUP(BG$9,$A$12:$A$111,$B$12:$B$111),IF(AND($H425=-1,BH$9=$R424),"",IF($H425=-1,BH424,IF(AND($H425=1,BF$9=$R424),$J425,IF($H425=1,BG424,""))))))))</f>
        <v/>
      </c>
      <c r="BH425" t="str">
        <f ca="1">IF($E424="","",IF($F425="",BH424,IF(AND($M425=1,BH$9&gt;$B$9),"",IF(AND($M425=1,BH$9&lt;=$B$9),LOOKUP(BH$9,$A$12:$A$111,$B$12:$B$111),IF(AND($H425=-1,BI$9=$R424),"",IF($H425=-1,BI424,IF(AND($H425=1,BG$9=$R424),$J425,IF($H425=1,BH424,""))))))))</f>
        <v/>
      </c>
      <c r="BI425" t="str">
        <f ca="1">IF($E424="","",IF($F425="",BI424,IF(AND($M425=1,BI$9&gt;$B$9),"",IF(AND($M425=1,BI$9&lt;=$B$9),LOOKUP(BI$9,$A$12:$A$111,$B$12:$B$111),IF(AND($H425=-1,BJ$9=$R424),"",IF($H425=-1,BJ424,IF(AND($H425=1,BH$9=$R424),$J425,IF($H425=1,BI424,""))))))))</f>
        <v/>
      </c>
      <c r="BJ425" t="str">
        <f ca="1">IF($E424="","",IF($F425="",BJ424,IF(AND($M425=1,BJ$9&gt;$B$9),"",IF(AND($M425=1,BJ$9&lt;=$B$9),LOOKUP(BJ$9,$A$12:$A$111,$B$12:$B$111),IF(AND($H425=-1,BK$9=$R424),"",IF($H425=-1,BK424,IF(AND($H425=1,BI$9=$R424),$J425,IF($H425=1,BJ424,""))))))))</f>
        <v/>
      </c>
      <c r="BK425" t="str">
        <f ca="1">IF($E424="","",IF($F425="",BK424,IF(AND($M425=1,BK$9&gt;$B$9),"",IF(AND($M425=1,BK$9&lt;=$B$9),LOOKUP(BK$9,$A$12:$A$111,$B$12:$B$111),IF(AND($H425=-1,BL$9=$R424),"",IF($H425=-1,BL424,IF(AND($H425=1,BJ$9=$R424),$J425,IF($H425=1,BK424,""))))))))</f>
        <v/>
      </c>
      <c r="BL425" t="str">
        <f ca="1">IF($E424="","",IF($F425="",BL424,IF(AND($M425=1,BL$9&gt;$B$9),"",IF(AND($M425=1,BL$9&lt;=$B$9),LOOKUP(BL$9,$A$12:$A$111,$B$12:$B$111),IF(AND($H425=-1,BM$9=$R424),"",IF($H425=-1,BM424,IF(AND($H425=1,BK$9=$R424),$J425,IF($H425=1,BL424,""))))))))</f>
        <v/>
      </c>
      <c r="BM425" t="str">
        <f ca="1">IF($E424="","",IF($F425="",BM424,IF(AND($M425=1,BM$9&gt;$B$9),"",IF(AND($M425=1,BM$9&lt;=$B$9),LOOKUP(BM$9,$A$12:$A$111,$B$12:$B$111),IF(AND($H425=-1,BN$9=$R424),"",IF($H425=-1,BN424,IF(AND($H425=1,BL$9=$R424),$J425,IF($H425=1,BM424,""))))))))</f>
        <v/>
      </c>
      <c r="BN425" t="str">
        <f ca="1">IF($E424="","",IF($F425="",BN424,IF(AND($M425=1,BN$9&gt;$B$9),"",IF(AND($M425=1,BN$9&lt;=$B$9),LOOKUP(BN$9,$A$12:$A$111,$B$12:$B$111),IF(AND($H425=-1,BO$9=$R424),"",IF($H425=-1,BO424,IF(AND($H425=1,BM$9=$R424),$J425,IF($H425=1,BN424,""))))))))</f>
        <v/>
      </c>
      <c r="BO425" t="str">
        <f ca="1">IF($E424="","",IF($F425="",BO424,IF(AND($M425=1,BO$9&gt;$B$9),"",IF(AND($M425=1,BO$9&lt;=$B$9),LOOKUP(BO$9,$A$12:$A$111,$B$12:$B$111),IF(AND($H425=-1,BP$9=$R424),"",IF($H425=-1,BP424,IF(AND($H425=1,BN$9=$R424),$J425,IF($H425=1,BO424,""))))))))</f>
        <v/>
      </c>
      <c r="BP425">
        <f ca="1">IF($E424="","",IF($F425="",BP424,IF(AND($M425=1,BP$9&gt;$B$9),"",IF(AND($M425=1,BP$9&lt;=$B$9),LOOKUP(BP$9,$A$12:$A$111,$B$12:$B$111),IF(AND($H425=-1,BQ$9=$R424),"",IF($H425=-1,BQ424,IF(AND($H425=1,BO$9=$R424),$J425,IF($H425=1,BP424,""))))))))</f>
        <v>0</v>
      </c>
    </row>
    <row r="426" spans="4:68" x14ac:dyDescent="0.25">
      <c r="D426" s="4">
        <v>416</v>
      </c>
      <c r="E426" s="1">
        <f t="shared" ca="1" si="57"/>
        <v>9</v>
      </c>
      <c r="F426" t="str">
        <f ca="1">IF(E425="","",IF(AND(B$3="Last",G425="Zero"),F425,IF(B$3="Last",G425,IF(AND(B$3="2nd last",G424="Zero"),F425,IF(B$3="2nd last",G424,IF(AND(B$3="Opposite",G425="Zero"),F425,IF(AND(B$3="Opposite",G425="Red"),"Black",IF(AND(B$3="Opposite",G425="Black"),"Red",IF(AND(B$3="Opposite",G425="Odd"),"Even",IF(AND(B$3="Opposite",G425="Even"),"Odd",IF(AND(B$3="Opposite",G425="High"),"Low",IF(AND(B$3="Opposite",G425="Low"),"High",IF(COUNTIF(Refs!$E$5:$I$6,B$3)=1,RevLab!B$3,"")))))))))))))</f>
        <v>Black</v>
      </c>
      <c r="G426" t="str">
        <f ca="1">IF(E426="","",IF(B$2="Red/Black",LOOKUP(E426,Refs!D:D,Refs!F:F),IF(B$2="High/Low",LOOKUP(E426,Refs!D:D,Refs!H:H),IF(B$2="Odd/Even",LOOKUP(E426,Refs!D:D,Refs!J:J),""))))</f>
        <v>Red</v>
      </c>
      <c r="H426">
        <f t="shared" ca="1" si="58"/>
        <v>-1</v>
      </c>
      <c r="I426">
        <f ca="1">IF(E425="","",IF(F426="","",IF(AND(R425&gt;1,P425+Q425&gt;=$B$4),$B$4,IF(R425=1,P425,P425+Q425))))</f>
        <v>5</v>
      </c>
      <c r="J426">
        <f t="shared" ca="1" si="59"/>
        <v>-5</v>
      </c>
      <c r="K426">
        <f t="shared" ca="1" si="61"/>
        <v>-510</v>
      </c>
      <c r="L426">
        <f t="shared" ca="1" si="62"/>
        <v>86</v>
      </c>
      <c r="M426">
        <f t="shared" ca="1" si="60"/>
        <v>1</v>
      </c>
      <c r="P426">
        <f t="shared" ca="1" si="54"/>
        <v>1</v>
      </c>
      <c r="Q426">
        <f t="shared" ca="1" si="55"/>
        <v>4</v>
      </c>
      <c r="R426" s="2">
        <f t="shared" ca="1" si="56"/>
        <v>4</v>
      </c>
      <c r="S426" s="4">
        <f ca="1">IF(E425="","",IF($F426="",S425,IF($M426=1,LOOKUP(S$9,$A$12:$A$111,$B$12:$B$111),IF(AND($H426=-1,T$9=$R425),"",IF($H426=-1,T425,IF($H426=1,S425))))))</f>
        <v>1</v>
      </c>
      <c r="T426">
        <f ca="1">IF($E425="","",IF($F426="",T425,IF(AND($M426=1,T$9&gt;$B$9),"",IF(AND($M426=1,T$9&lt;=$B$9),LOOKUP(T$9,$A$12:$A$111,$B$12:$B$111),IF(AND($H426=-1,U$9=$R425),"",IF($H426=-1,U425,IF(AND($H426=1,S$9=$R425),$J426,IF($H426=1,T425,""))))))))</f>
        <v>2</v>
      </c>
      <c r="U426">
        <f ca="1">IF($E425="","",IF($F426="",U425,IF(AND($M426=1,U$9&gt;$B$9),"",IF(AND($M426=1,U$9&lt;=$B$9),LOOKUP(U$9,$A$12:$A$111,$B$12:$B$111),IF(AND($H426=-1,V$9=$R425),"",IF($H426=-1,V425,IF(AND($H426=1,T$9=$R425),$J426,IF($H426=1,U425,""))))))))</f>
        <v>3</v>
      </c>
      <c r="V426">
        <f ca="1">IF($E425="","",IF($F426="",V425,IF(AND($M426=1,V$9&gt;$B$9),"",IF(AND($M426=1,V$9&lt;=$B$9),LOOKUP(V$9,$A$12:$A$111,$B$12:$B$111),IF(AND($H426=-1,W$9=$R425),"",IF($H426=-1,W425,IF(AND($H426=1,U$9=$R425),$J426,IF($H426=1,V425,""))))))))</f>
        <v>4</v>
      </c>
      <c r="W426" t="str">
        <f ca="1">IF($E425="","",IF($F426="",W425,IF(AND($M426=1,W$9&gt;$B$9),"",IF(AND($M426=1,W$9&lt;=$B$9),LOOKUP(W$9,$A$12:$A$111,$B$12:$B$111),IF(AND($H426=-1,X$9=$R425),"",IF($H426=-1,X425,IF(AND($H426=1,V$9=$R425),$J426,IF($H426=1,W425,""))))))))</f>
        <v/>
      </c>
      <c r="X426" t="str">
        <f ca="1">IF($E425="","",IF($F426="",X425,IF(AND($M426=1,X$9&gt;$B$9),"",IF(AND($M426=1,X$9&lt;=$B$9),LOOKUP(X$9,$A$12:$A$111,$B$12:$B$111),IF(AND($H426=-1,Y$9=$R425),"",IF($H426=-1,Y425,IF(AND($H426=1,W$9=$R425),$J426,IF($H426=1,X425,""))))))))</f>
        <v/>
      </c>
      <c r="Y426" t="str">
        <f ca="1">IF($E425="","",IF($F426="",Y425,IF(AND($M426=1,Y$9&gt;$B$9),"",IF(AND($M426=1,Y$9&lt;=$B$9),LOOKUP(Y$9,$A$12:$A$111,$B$12:$B$111),IF(AND($H426=-1,Z$9=$R425),"",IF($H426=-1,Z425,IF(AND($H426=1,X$9=$R425),$J426,IF($H426=1,Y425,""))))))))</f>
        <v/>
      </c>
      <c r="Z426" t="str">
        <f ca="1">IF($E425="","",IF($F426="",Z425,IF(AND($M426=1,Z$9&gt;$B$9),"",IF(AND($M426=1,Z$9&lt;=$B$9),LOOKUP(Z$9,$A$12:$A$111,$B$12:$B$111),IF(AND($H426=-1,AA$9=$R425),"",IF($H426=-1,AA425,IF(AND($H426=1,Y$9=$R425),$J426,IF($H426=1,Z425,""))))))))</f>
        <v/>
      </c>
      <c r="AA426" t="str">
        <f ca="1">IF($E425="","",IF($F426="",AA425,IF(AND($M426=1,AA$9&gt;$B$9),"",IF(AND($M426=1,AA$9&lt;=$B$9),LOOKUP(AA$9,$A$12:$A$111,$B$12:$B$111),IF(AND($H426=-1,AB$9=$R425),"",IF($H426=-1,AB425,IF(AND($H426=1,Z$9=$R425),$J426,IF($H426=1,AA425,""))))))))</f>
        <v/>
      </c>
      <c r="AB426" t="str">
        <f ca="1">IF($E425="","",IF($F426="",AB425,IF(AND($M426=1,AB$9&gt;$B$9),"",IF(AND($M426=1,AB$9&lt;=$B$9),LOOKUP(AB$9,$A$12:$A$111,$B$12:$B$111),IF(AND($H426=-1,AC$9=$R425),"",IF($H426=-1,AC425,IF(AND($H426=1,AA$9=$R425),$J426,IF($H426=1,AB425,""))))))))</f>
        <v/>
      </c>
      <c r="AC426" t="str">
        <f ca="1">IF($E425="","",IF($F426="",AC425,IF(AND($M426=1,AC$9&gt;$B$9),"",IF(AND($M426=1,AC$9&lt;=$B$9),LOOKUP(AC$9,$A$12:$A$111,$B$12:$B$111),IF(AND($H426=-1,AD$9=$R425),"",IF($H426=-1,AD425,IF(AND($H426=1,AB$9=$R425),$J426,IF($H426=1,AC425,""))))))))</f>
        <v/>
      </c>
      <c r="AD426" t="str">
        <f ca="1">IF($E425="","",IF($F426="",AD425,IF(AND($M426=1,AD$9&gt;$B$9),"",IF(AND($M426=1,AD$9&lt;=$B$9),LOOKUP(AD$9,$A$12:$A$111,$B$12:$B$111),IF(AND($H426=-1,AE$9=$R425),"",IF($H426=-1,AE425,IF(AND($H426=1,AC$9=$R425),$J426,IF($H426=1,AD425,""))))))))</f>
        <v/>
      </c>
      <c r="AE426" t="str">
        <f ca="1">IF($E425="","",IF($F426="",AE425,IF(AND($M426=1,AE$9&gt;$B$9),"",IF(AND($M426=1,AE$9&lt;=$B$9),LOOKUP(AE$9,$A$12:$A$111,$B$12:$B$111),IF(AND($H426=-1,AF$9=$R425),"",IF($H426=-1,AF425,IF(AND($H426=1,AD$9=$R425),$J426,IF($H426=1,AE425,""))))))))</f>
        <v/>
      </c>
      <c r="AF426" t="str">
        <f ca="1">IF($E425="","",IF($F426="",AF425,IF(AND($M426=1,AF$9&gt;$B$9),"",IF(AND($M426=1,AF$9&lt;=$B$9),LOOKUP(AF$9,$A$12:$A$111,$B$12:$B$111),IF(AND($H426=-1,AG$9=$R425),"",IF($H426=-1,AG425,IF(AND($H426=1,AE$9=$R425),$J426,IF($H426=1,AF425,""))))))))</f>
        <v/>
      </c>
      <c r="AG426" t="str">
        <f ca="1">IF($E425="","",IF($F426="",AG425,IF(AND($M426=1,AG$9&gt;$B$9),"",IF(AND($M426=1,AG$9&lt;=$B$9),LOOKUP(AG$9,$A$12:$A$111,$B$12:$B$111),IF(AND($H426=-1,AH$9=$R425),"",IF($H426=-1,AH425,IF(AND($H426=1,AF$9=$R425),$J426,IF($H426=1,AG425,""))))))))</f>
        <v/>
      </c>
      <c r="AH426" t="str">
        <f ca="1">IF($E425="","",IF($F426="",AH425,IF(AND($M426=1,AH$9&gt;$B$9),"",IF(AND($M426=1,AH$9&lt;=$B$9),LOOKUP(AH$9,$A$12:$A$111,$B$12:$B$111),IF(AND($H426=-1,AI$9=$R425),"",IF($H426=-1,AI425,IF(AND($H426=1,AG$9=$R425),$J426,IF($H426=1,AH425,""))))))))</f>
        <v/>
      </c>
      <c r="AI426" t="str">
        <f ca="1">IF($E425="","",IF($F426="",AI425,IF(AND($M426=1,AI$9&gt;$B$9),"",IF(AND($M426=1,AI$9&lt;=$B$9),LOOKUP(AI$9,$A$12:$A$111,$B$12:$B$111),IF(AND($H426=-1,AJ$9=$R425),"",IF($H426=-1,AJ425,IF(AND($H426=1,AH$9=$R425),$J426,IF($H426=1,AI425,""))))))))</f>
        <v/>
      </c>
      <c r="AJ426" t="str">
        <f ca="1">IF($E425="","",IF($F426="",AJ425,IF(AND($M426=1,AJ$9&gt;$B$9),"",IF(AND($M426=1,AJ$9&lt;=$B$9),LOOKUP(AJ$9,$A$12:$A$111,$B$12:$B$111),IF(AND($H426=-1,AK$9=$R425),"",IF($H426=-1,AK425,IF(AND($H426=1,AI$9=$R425),$J426,IF($H426=1,AJ425,""))))))))</f>
        <v/>
      </c>
      <c r="AK426" t="str">
        <f ca="1">IF($E425="","",IF($F426="",AK425,IF(AND($M426=1,AK$9&gt;$B$9),"",IF(AND($M426=1,AK$9&lt;=$B$9),LOOKUP(AK$9,$A$12:$A$111,$B$12:$B$111),IF(AND($H426=-1,AL$9=$R425),"",IF($H426=-1,AL425,IF(AND($H426=1,AJ$9=$R425),$J426,IF($H426=1,AK425,""))))))))</f>
        <v/>
      </c>
      <c r="AL426" t="str">
        <f ca="1">IF($E425="","",IF($F426="",AL425,IF(AND($M426=1,AL$9&gt;$B$9),"",IF(AND($M426=1,AL$9&lt;=$B$9),LOOKUP(AL$9,$A$12:$A$111,$B$12:$B$111),IF(AND($H426=-1,AM$9=$R425),"",IF($H426=-1,AM425,IF(AND($H426=1,AK$9=$R425),$J426,IF($H426=1,AL425,""))))))))</f>
        <v/>
      </c>
      <c r="AM426" t="str">
        <f ca="1">IF($E425="","",IF($F426="",AM425,IF(AND($M426=1,AM$9&gt;$B$9),"",IF(AND($M426=1,AM$9&lt;=$B$9),LOOKUP(AM$9,$A$12:$A$111,$B$12:$B$111),IF(AND($H426=-1,AN$9=$R425),"",IF($H426=-1,AN425,IF(AND($H426=1,AL$9=$R425),$J426,IF($H426=1,AM425,""))))))))</f>
        <v/>
      </c>
      <c r="AN426" t="str">
        <f ca="1">IF($E425="","",IF($F426="",AN425,IF(AND($M426=1,AN$9&gt;$B$9),"",IF(AND($M426=1,AN$9&lt;=$B$9),LOOKUP(AN$9,$A$12:$A$111,$B$12:$B$111),IF(AND($H426=-1,AO$9=$R425),"",IF($H426=-1,AO425,IF(AND($H426=1,AM$9=$R425),$J426,IF($H426=1,AN425,""))))))))</f>
        <v/>
      </c>
      <c r="AO426" t="str">
        <f ca="1">IF($E425="","",IF($F426="",AO425,IF(AND($M426=1,AO$9&gt;$B$9),"",IF(AND($M426=1,AO$9&lt;=$B$9),LOOKUP(AO$9,$A$12:$A$111,$B$12:$B$111),IF(AND($H426=-1,AP$9=$R425),"",IF($H426=-1,AP425,IF(AND($H426=1,AN$9=$R425),$J426,IF($H426=1,AO425,""))))))))</f>
        <v/>
      </c>
      <c r="AP426" t="str">
        <f ca="1">IF($E425="","",IF($F426="",AP425,IF(AND($M426=1,AP$9&gt;$B$9),"",IF(AND($M426=1,AP$9&lt;=$B$9),LOOKUP(AP$9,$A$12:$A$111,$B$12:$B$111),IF(AND($H426=-1,AQ$9=$R425),"",IF($H426=-1,AQ425,IF(AND($H426=1,AO$9=$R425),$J426,IF($H426=1,AP425,""))))))))</f>
        <v/>
      </c>
      <c r="AQ426" t="str">
        <f ca="1">IF($E425="","",IF($F426="",AQ425,IF(AND($M426=1,AQ$9&gt;$B$9),"",IF(AND($M426=1,AQ$9&lt;=$B$9),LOOKUP(AQ$9,$A$12:$A$111,$B$12:$B$111),IF(AND($H426=-1,AR$9=$R425),"",IF($H426=-1,AR425,IF(AND($H426=1,AP$9=$R425),$J426,IF($H426=1,AQ425,""))))))))</f>
        <v/>
      </c>
      <c r="AR426" t="str">
        <f ca="1">IF($E425="","",IF($F426="",AR425,IF(AND($M426=1,AR$9&gt;$B$9),"",IF(AND($M426=1,AR$9&lt;=$B$9),LOOKUP(AR$9,$A$12:$A$111,$B$12:$B$111),IF(AND($H426=-1,AS$9=$R425),"",IF($H426=-1,AS425,IF(AND($H426=1,AQ$9=$R425),$J426,IF($H426=1,AR425,""))))))))</f>
        <v/>
      </c>
      <c r="AS426" t="str">
        <f ca="1">IF($E425="","",IF($F426="",AS425,IF(AND($M426=1,AS$9&gt;$B$9),"",IF(AND($M426=1,AS$9&lt;=$B$9),LOOKUP(AS$9,$A$12:$A$111,$B$12:$B$111),IF(AND($H426=-1,AT$9=$R425),"",IF($H426=-1,AT425,IF(AND($H426=1,AR$9=$R425),$J426,IF($H426=1,AS425,""))))))))</f>
        <v/>
      </c>
      <c r="AT426" t="str">
        <f ca="1">IF($E425="","",IF($F426="",AT425,IF(AND($M426=1,AT$9&gt;$B$9),"",IF(AND($M426=1,AT$9&lt;=$B$9),LOOKUP(AT$9,$A$12:$A$111,$B$12:$B$111),IF(AND($H426=-1,AU$9=$R425),"",IF($H426=-1,AU425,IF(AND($H426=1,AS$9=$R425),$J426,IF($H426=1,AT425,""))))))))</f>
        <v/>
      </c>
      <c r="AU426" t="str">
        <f ca="1">IF($E425="","",IF($F426="",AU425,IF(AND($M426=1,AU$9&gt;$B$9),"",IF(AND($M426=1,AU$9&lt;=$B$9),LOOKUP(AU$9,$A$12:$A$111,$B$12:$B$111),IF(AND($H426=-1,AV$9=$R425),"",IF($H426=-1,AV425,IF(AND($H426=1,AT$9=$R425),$J426,IF($H426=1,AU425,""))))))))</f>
        <v/>
      </c>
      <c r="AV426" t="str">
        <f ca="1">IF($E425="","",IF($F426="",AV425,IF(AND($M426=1,AV$9&gt;$B$9),"",IF(AND($M426=1,AV$9&lt;=$B$9),LOOKUP(AV$9,$A$12:$A$111,$B$12:$B$111),IF(AND($H426=-1,AW$9=$R425),"",IF($H426=-1,AW425,IF(AND($H426=1,AU$9=$R425),$J426,IF($H426=1,AV425,""))))))))</f>
        <v/>
      </c>
      <c r="AW426" t="str">
        <f ca="1">IF($E425="","",IF($F426="",AW425,IF(AND($M426=1,AW$9&gt;$B$9),"",IF(AND($M426=1,AW$9&lt;=$B$9),LOOKUP(AW$9,$A$12:$A$111,$B$12:$B$111),IF(AND($H426=-1,AX$9=$R425),"",IF($H426=-1,AX425,IF(AND($H426=1,AV$9=$R425),$J426,IF($H426=1,AW425,""))))))))</f>
        <v/>
      </c>
      <c r="AX426" t="str">
        <f ca="1">IF($E425="","",IF($F426="",AX425,IF(AND($M426=1,AX$9&gt;$B$9),"",IF(AND($M426=1,AX$9&lt;=$B$9),LOOKUP(AX$9,$A$12:$A$111,$B$12:$B$111),IF(AND($H426=-1,AY$9=$R425),"",IF($H426=-1,AY425,IF(AND($H426=1,AW$9=$R425),$J426,IF($H426=1,AX425,""))))))))</f>
        <v/>
      </c>
      <c r="AY426" t="str">
        <f ca="1">IF($E425="","",IF($F426="",AY425,IF(AND($M426=1,AY$9&gt;$B$9),"",IF(AND($M426=1,AY$9&lt;=$B$9),LOOKUP(AY$9,$A$12:$A$111,$B$12:$B$111),IF(AND($H426=-1,AZ$9=$R425),"",IF($H426=-1,AZ425,IF(AND($H426=1,AX$9=$R425),$J426,IF($H426=1,AY425,""))))))))</f>
        <v/>
      </c>
      <c r="AZ426" t="str">
        <f ca="1">IF($E425="","",IF($F426="",AZ425,IF(AND($M426=1,AZ$9&gt;$B$9),"",IF(AND($M426=1,AZ$9&lt;=$B$9),LOOKUP(AZ$9,$A$12:$A$111,$B$12:$B$111),IF(AND($H426=-1,BA$9=$R425),"",IF($H426=-1,BA425,IF(AND($H426=1,AY$9=$R425),$J426,IF($H426=1,AZ425,""))))))))</f>
        <v/>
      </c>
      <c r="BA426" t="str">
        <f ca="1">IF($E425="","",IF($F426="",BA425,IF(AND($M426=1,BA$9&gt;$B$9),"",IF(AND($M426=1,BA$9&lt;=$B$9),LOOKUP(BA$9,$A$12:$A$111,$B$12:$B$111),IF(AND($H426=-1,BB$9=$R425),"",IF($H426=-1,BB425,IF(AND($H426=1,AZ$9=$R425),$J426,IF($H426=1,BA425,""))))))))</f>
        <v/>
      </c>
      <c r="BB426" t="str">
        <f ca="1">IF($E425="","",IF($F426="",BB425,IF(AND($M426=1,BB$9&gt;$B$9),"",IF(AND($M426=1,BB$9&lt;=$B$9),LOOKUP(BB$9,$A$12:$A$111,$B$12:$B$111),IF(AND($H426=-1,BC$9=$R425),"",IF($H426=-1,BC425,IF(AND($H426=1,BA$9=$R425),$J426,IF($H426=1,BB425,""))))))))</f>
        <v/>
      </c>
      <c r="BC426" t="str">
        <f ca="1">IF($E425="","",IF($F426="",BC425,IF(AND($M426=1,BC$9&gt;$B$9),"",IF(AND($M426=1,BC$9&lt;=$B$9),LOOKUP(BC$9,$A$12:$A$111,$B$12:$B$111),IF(AND($H426=-1,BD$9=$R425),"",IF($H426=-1,BD425,IF(AND($H426=1,BB$9=$R425),$J426,IF($H426=1,BC425,""))))))))</f>
        <v/>
      </c>
      <c r="BD426" t="str">
        <f ca="1">IF($E425="","",IF($F426="",BD425,IF(AND($M426=1,BD$9&gt;$B$9),"",IF(AND($M426=1,BD$9&lt;=$B$9),LOOKUP(BD$9,$A$12:$A$111,$B$12:$B$111),IF(AND($H426=-1,BE$9=$R425),"",IF($H426=-1,BE425,IF(AND($H426=1,BC$9=$R425),$J426,IF($H426=1,BD425,""))))))))</f>
        <v/>
      </c>
      <c r="BE426" t="str">
        <f ca="1">IF($E425="","",IF($F426="",BE425,IF(AND($M426=1,BE$9&gt;$B$9),"",IF(AND($M426=1,BE$9&lt;=$B$9),LOOKUP(BE$9,$A$12:$A$111,$B$12:$B$111),IF(AND($H426=-1,BF$9=$R425),"",IF($H426=-1,BF425,IF(AND($H426=1,BD$9=$R425),$J426,IF($H426=1,BE425,""))))))))</f>
        <v/>
      </c>
      <c r="BF426" t="str">
        <f ca="1">IF($E425="","",IF($F426="",BF425,IF(AND($M426=1,BF$9&gt;$B$9),"",IF(AND($M426=1,BF$9&lt;=$B$9),LOOKUP(BF$9,$A$12:$A$111,$B$12:$B$111),IF(AND($H426=-1,BG$9=$R425),"",IF($H426=-1,BG425,IF(AND($H426=1,BE$9=$R425),$J426,IF($H426=1,BF425,""))))))))</f>
        <v/>
      </c>
      <c r="BG426" t="str">
        <f ca="1">IF($E425="","",IF($F426="",BG425,IF(AND($M426=1,BG$9&gt;$B$9),"",IF(AND($M426=1,BG$9&lt;=$B$9),LOOKUP(BG$9,$A$12:$A$111,$B$12:$B$111),IF(AND($H426=-1,BH$9=$R425),"",IF($H426=-1,BH425,IF(AND($H426=1,BF$9=$R425),$J426,IF($H426=1,BG425,""))))))))</f>
        <v/>
      </c>
      <c r="BH426" t="str">
        <f ca="1">IF($E425="","",IF($F426="",BH425,IF(AND($M426=1,BH$9&gt;$B$9),"",IF(AND($M426=1,BH$9&lt;=$B$9),LOOKUP(BH$9,$A$12:$A$111,$B$12:$B$111),IF(AND($H426=-1,BI$9=$R425),"",IF($H426=-1,BI425,IF(AND($H426=1,BG$9=$R425),$J426,IF($H426=1,BH425,""))))))))</f>
        <v/>
      </c>
      <c r="BI426" t="str">
        <f ca="1">IF($E425="","",IF($F426="",BI425,IF(AND($M426=1,BI$9&gt;$B$9),"",IF(AND($M426=1,BI$9&lt;=$B$9),LOOKUP(BI$9,$A$12:$A$111,$B$12:$B$111),IF(AND($H426=-1,BJ$9=$R425),"",IF($H426=-1,BJ425,IF(AND($H426=1,BH$9=$R425),$J426,IF($H426=1,BI425,""))))))))</f>
        <v/>
      </c>
      <c r="BJ426" t="str">
        <f ca="1">IF($E425="","",IF($F426="",BJ425,IF(AND($M426=1,BJ$9&gt;$B$9),"",IF(AND($M426=1,BJ$9&lt;=$B$9),LOOKUP(BJ$9,$A$12:$A$111,$B$12:$B$111),IF(AND($H426=-1,BK$9=$R425),"",IF($H426=-1,BK425,IF(AND($H426=1,BI$9=$R425),$J426,IF($H426=1,BJ425,""))))))))</f>
        <v/>
      </c>
      <c r="BK426" t="str">
        <f ca="1">IF($E425="","",IF($F426="",BK425,IF(AND($M426=1,BK$9&gt;$B$9),"",IF(AND($M426=1,BK$9&lt;=$B$9),LOOKUP(BK$9,$A$12:$A$111,$B$12:$B$111),IF(AND($H426=-1,BL$9=$R425),"",IF($H426=-1,BL425,IF(AND($H426=1,BJ$9=$R425),$J426,IF($H426=1,BK425,""))))))))</f>
        <v/>
      </c>
      <c r="BL426" t="str">
        <f ca="1">IF($E425="","",IF($F426="",BL425,IF(AND($M426=1,BL$9&gt;$B$9),"",IF(AND($M426=1,BL$9&lt;=$B$9),LOOKUP(BL$9,$A$12:$A$111,$B$12:$B$111),IF(AND($H426=-1,BM$9=$R425),"",IF($H426=-1,BM425,IF(AND($H426=1,BK$9=$R425),$J426,IF($H426=1,BL425,""))))))))</f>
        <v/>
      </c>
      <c r="BM426" t="str">
        <f ca="1">IF($E425="","",IF($F426="",BM425,IF(AND($M426=1,BM$9&gt;$B$9),"",IF(AND($M426=1,BM$9&lt;=$B$9),LOOKUP(BM$9,$A$12:$A$111,$B$12:$B$111),IF(AND($H426=-1,BN$9=$R425),"",IF($H426=-1,BN425,IF(AND($H426=1,BL$9=$R425),$J426,IF($H426=1,BM425,""))))))))</f>
        <v/>
      </c>
      <c r="BN426" t="str">
        <f ca="1">IF($E425="","",IF($F426="",BN425,IF(AND($M426=1,BN$9&gt;$B$9),"",IF(AND($M426=1,BN$9&lt;=$B$9),LOOKUP(BN$9,$A$12:$A$111,$B$12:$B$111),IF(AND($H426=-1,BO$9=$R425),"",IF($H426=-1,BO425,IF(AND($H426=1,BM$9=$R425),$J426,IF($H426=1,BN425,""))))))))</f>
        <v/>
      </c>
      <c r="BO426" t="str">
        <f ca="1">IF($E425="","",IF($F426="",BO425,IF(AND($M426=1,BO$9&gt;$B$9),"",IF(AND($M426=1,BO$9&lt;=$B$9),LOOKUP(BO$9,$A$12:$A$111,$B$12:$B$111),IF(AND($H426=-1,BP$9=$R425),"",IF($H426=-1,BP425,IF(AND($H426=1,BN$9=$R425),$J426,IF($H426=1,BO425,""))))))))</f>
        <v/>
      </c>
      <c r="BP426" t="str">
        <f ca="1">IF($E425="","",IF($F426="",BP425,IF(AND($M426=1,BP$9&gt;$B$9),"",IF(AND($M426=1,BP$9&lt;=$B$9),LOOKUP(BP$9,$A$12:$A$111,$B$12:$B$111),IF(AND($H426=-1,BQ$9=$R425),"",IF($H426=-1,BQ425,IF(AND($H426=1,BO$9=$R425),$J426,IF($H426=1,BP425,""))))))))</f>
        <v/>
      </c>
    </row>
    <row r="427" spans="4:68" x14ac:dyDescent="0.25">
      <c r="D427" s="4">
        <v>417</v>
      </c>
      <c r="E427" s="1">
        <f t="shared" ca="1" si="57"/>
        <v>23</v>
      </c>
      <c r="F427" t="str">
        <f ca="1">IF(E426="","",IF(AND(B$3="Last",G426="Zero"),F426,IF(B$3="Last",G426,IF(AND(B$3="2nd last",G425="Zero"),F426,IF(B$3="2nd last",G425,IF(AND(B$3="Opposite",G426="Zero"),F426,IF(AND(B$3="Opposite",G426="Red"),"Black",IF(AND(B$3="Opposite",G426="Black"),"Red",IF(AND(B$3="Opposite",G426="Odd"),"Even",IF(AND(B$3="Opposite",G426="Even"),"Odd",IF(AND(B$3="Opposite",G426="High"),"Low",IF(AND(B$3="Opposite",G426="Low"),"High",IF(COUNTIF(Refs!$E$5:$I$6,B$3)=1,RevLab!B$3,"")))))))))))))</f>
        <v>Black</v>
      </c>
      <c r="G427" t="str">
        <f ca="1">IF(E427="","",IF(B$2="Red/Black",LOOKUP(E427,Refs!D:D,Refs!F:F),IF(B$2="High/Low",LOOKUP(E427,Refs!D:D,Refs!H:H),IF(B$2="Odd/Even",LOOKUP(E427,Refs!D:D,Refs!J:J),""))))</f>
        <v>Red</v>
      </c>
      <c r="H427">
        <f t="shared" ca="1" si="58"/>
        <v>-1</v>
      </c>
      <c r="I427">
        <f ca="1">IF(E426="","",IF(F427="","",IF(AND(R426&gt;1,P426+Q426&gt;=$B$4),$B$4,IF(R426=1,P426,P426+Q426))))</f>
        <v>5</v>
      </c>
      <c r="J427">
        <f t="shared" ca="1" si="59"/>
        <v>-5</v>
      </c>
      <c r="K427">
        <f t="shared" ca="1" si="61"/>
        <v>-515</v>
      </c>
      <c r="L427">
        <f t="shared" ca="1" si="62"/>
        <v>86</v>
      </c>
      <c r="M427">
        <f t="shared" ca="1" si="60"/>
        <v>0</v>
      </c>
      <c r="P427">
        <f t="shared" ca="1" si="54"/>
        <v>2</v>
      </c>
      <c r="Q427">
        <f t="shared" ca="1" si="55"/>
        <v>3</v>
      </c>
      <c r="R427" s="2">
        <f t="shared" ca="1" si="56"/>
        <v>2</v>
      </c>
      <c r="S427" s="4">
        <f ca="1">IF(E426="","",IF($F427="",S426,IF($M427=1,LOOKUP(S$9,$A$12:$A$111,$B$12:$B$111),IF(AND($H427=-1,T$9=$R426),"",IF($H427=-1,T426,IF($H427=1,S426))))))</f>
        <v>2</v>
      </c>
      <c r="T427">
        <f ca="1">IF($E426="","",IF($F427="",T426,IF(AND($M427=1,T$9&gt;$B$9),"",IF(AND($M427=1,T$9&lt;=$B$9),LOOKUP(T$9,$A$12:$A$111,$B$12:$B$111),IF(AND($H427=-1,U$9=$R426),"",IF($H427=-1,U426,IF(AND($H427=1,S$9=$R426),$J427,IF($H427=1,T426,""))))))))</f>
        <v>3</v>
      </c>
      <c r="U427" t="str">
        <f ca="1">IF($E426="","",IF($F427="",U426,IF(AND($M427=1,U$9&gt;$B$9),"",IF(AND($M427=1,U$9&lt;=$B$9),LOOKUP(U$9,$A$12:$A$111,$B$12:$B$111),IF(AND($H427=-1,V$9=$R426),"",IF($H427=-1,V426,IF(AND($H427=1,T$9=$R426),$J427,IF($H427=1,U426,""))))))))</f>
        <v/>
      </c>
      <c r="V427" t="str">
        <f ca="1">IF($E426="","",IF($F427="",V426,IF(AND($M427=1,V$9&gt;$B$9),"",IF(AND($M427=1,V$9&lt;=$B$9),LOOKUP(V$9,$A$12:$A$111,$B$12:$B$111),IF(AND($H427=-1,W$9=$R426),"",IF($H427=-1,W426,IF(AND($H427=1,U$9=$R426),$J427,IF($H427=1,V426,""))))))))</f>
        <v/>
      </c>
      <c r="W427" t="str">
        <f ca="1">IF($E426="","",IF($F427="",W426,IF(AND($M427=1,W$9&gt;$B$9),"",IF(AND($M427=1,W$9&lt;=$B$9),LOOKUP(W$9,$A$12:$A$111,$B$12:$B$111),IF(AND($H427=-1,X$9=$R426),"",IF($H427=-1,X426,IF(AND($H427=1,V$9=$R426),$J427,IF($H427=1,W426,""))))))))</f>
        <v/>
      </c>
      <c r="X427" t="str">
        <f ca="1">IF($E426="","",IF($F427="",X426,IF(AND($M427=1,X$9&gt;$B$9),"",IF(AND($M427=1,X$9&lt;=$B$9),LOOKUP(X$9,$A$12:$A$111,$B$12:$B$111),IF(AND($H427=-1,Y$9=$R426),"",IF($H427=-1,Y426,IF(AND($H427=1,W$9=$R426),$J427,IF($H427=1,X426,""))))))))</f>
        <v/>
      </c>
      <c r="Y427" t="str">
        <f ca="1">IF($E426="","",IF($F427="",Y426,IF(AND($M427=1,Y$9&gt;$B$9),"",IF(AND($M427=1,Y$9&lt;=$B$9),LOOKUP(Y$9,$A$12:$A$111,$B$12:$B$111),IF(AND($H427=-1,Z$9=$R426),"",IF($H427=-1,Z426,IF(AND($H427=1,X$9=$R426),$J427,IF($H427=1,Y426,""))))))))</f>
        <v/>
      </c>
      <c r="Z427" t="str">
        <f ca="1">IF($E426="","",IF($F427="",Z426,IF(AND($M427=1,Z$9&gt;$B$9),"",IF(AND($M427=1,Z$9&lt;=$B$9),LOOKUP(Z$9,$A$12:$A$111,$B$12:$B$111),IF(AND($H427=-1,AA$9=$R426),"",IF($H427=-1,AA426,IF(AND($H427=1,Y$9=$R426),$J427,IF($H427=1,Z426,""))))))))</f>
        <v/>
      </c>
      <c r="AA427" t="str">
        <f ca="1">IF($E426="","",IF($F427="",AA426,IF(AND($M427=1,AA$9&gt;$B$9),"",IF(AND($M427=1,AA$9&lt;=$B$9),LOOKUP(AA$9,$A$12:$A$111,$B$12:$B$111),IF(AND($H427=-1,AB$9=$R426),"",IF($H427=-1,AB426,IF(AND($H427=1,Z$9=$R426),$J427,IF($H427=1,AA426,""))))))))</f>
        <v/>
      </c>
      <c r="AB427" t="str">
        <f ca="1">IF($E426="","",IF($F427="",AB426,IF(AND($M427=1,AB$9&gt;$B$9),"",IF(AND($M427=1,AB$9&lt;=$B$9),LOOKUP(AB$9,$A$12:$A$111,$B$12:$B$111),IF(AND($H427=-1,AC$9=$R426),"",IF($H427=-1,AC426,IF(AND($H427=1,AA$9=$R426),$J427,IF($H427=1,AB426,""))))))))</f>
        <v/>
      </c>
      <c r="AC427" t="str">
        <f ca="1">IF($E426="","",IF($F427="",AC426,IF(AND($M427=1,AC$9&gt;$B$9),"",IF(AND($M427=1,AC$9&lt;=$B$9),LOOKUP(AC$9,$A$12:$A$111,$B$12:$B$111),IF(AND($H427=-1,AD$9=$R426),"",IF($H427=-1,AD426,IF(AND($H427=1,AB$9=$R426),$J427,IF($H427=1,AC426,""))))))))</f>
        <v/>
      </c>
      <c r="AD427" t="str">
        <f ca="1">IF($E426="","",IF($F427="",AD426,IF(AND($M427=1,AD$9&gt;$B$9),"",IF(AND($M427=1,AD$9&lt;=$B$9),LOOKUP(AD$9,$A$12:$A$111,$B$12:$B$111),IF(AND($H427=-1,AE$9=$R426),"",IF($H427=-1,AE426,IF(AND($H427=1,AC$9=$R426),$J427,IF($H427=1,AD426,""))))))))</f>
        <v/>
      </c>
      <c r="AE427" t="str">
        <f ca="1">IF($E426="","",IF($F427="",AE426,IF(AND($M427=1,AE$9&gt;$B$9),"",IF(AND($M427=1,AE$9&lt;=$B$9),LOOKUP(AE$9,$A$12:$A$111,$B$12:$B$111),IF(AND($H427=-1,AF$9=$R426),"",IF($H427=-1,AF426,IF(AND($H427=1,AD$9=$R426),$J427,IF($H427=1,AE426,""))))))))</f>
        <v/>
      </c>
      <c r="AF427" t="str">
        <f ca="1">IF($E426="","",IF($F427="",AF426,IF(AND($M427=1,AF$9&gt;$B$9),"",IF(AND($M427=1,AF$9&lt;=$B$9),LOOKUP(AF$9,$A$12:$A$111,$B$12:$B$111),IF(AND($H427=-1,AG$9=$R426),"",IF($H427=-1,AG426,IF(AND($H427=1,AE$9=$R426),$J427,IF($H427=1,AF426,""))))))))</f>
        <v/>
      </c>
      <c r="AG427" t="str">
        <f ca="1">IF($E426="","",IF($F427="",AG426,IF(AND($M427=1,AG$9&gt;$B$9),"",IF(AND($M427=1,AG$9&lt;=$B$9),LOOKUP(AG$9,$A$12:$A$111,$B$12:$B$111),IF(AND($H427=-1,AH$9=$R426),"",IF($H427=-1,AH426,IF(AND($H427=1,AF$9=$R426),$J427,IF($H427=1,AG426,""))))))))</f>
        <v/>
      </c>
      <c r="AH427" t="str">
        <f ca="1">IF($E426="","",IF($F427="",AH426,IF(AND($M427=1,AH$9&gt;$B$9),"",IF(AND($M427=1,AH$9&lt;=$B$9),LOOKUP(AH$9,$A$12:$A$111,$B$12:$B$111),IF(AND($H427=-1,AI$9=$R426),"",IF($H427=-1,AI426,IF(AND($H427=1,AG$9=$R426),$J427,IF($H427=1,AH426,""))))))))</f>
        <v/>
      </c>
      <c r="AI427" t="str">
        <f ca="1">IF($E426="","",IF($F427="",AI426,IF(AND($M427=1,AI$9&gt;$B$9),"",IF(AND($M427=1,AI$9&lt;=$B$9),LOOKUP(AI$9,$A$12:$A$111,$B$12:$B$111),IF(AND($H427=-1,AJ$9=$R426),"",IF($H427=-1,AJ426,IF(AND($H427=1,AH$9=$R426),$J427,IF($H427=1,AI426,""))))))))</f>
        <v/>
      </c>
      <c r="AJ427" t="str">
        <f ca="1">IF($E426="","",IF($F427="",AJ426,IF(AND($M427=1,AJ$9&gt;$B$9),"",IF(AND($M427=1,AJ$9&lt;=$B$9),LOOKUP(AJ$9,$A$12:$A$111,$B$12:$B$111),IF(AND($H427=-1,AK$9=$R426),"",IF($H427=-1,AK426,IF(AND($H427=1,AI$9=$R426),$J427,IF($H427=1,AJ426,""))))))))</f>
        <v/>
      </c>
      <c r="AK427" t="str">
        <f ca="1">IF($E426="","",IF($F427="",AK426,IF(AND($M427=1,AK$9&gt;$B$9),"",IF(AND($M427=1,AK$9&lt;=$B$9),LOOKUP(AK$9,$A$12:$A$111,$B$12:$B$111),IF(AND($H427=-1,AL$9=$R426),"",IF($H427=-1,AL426,IF(AND($H427=1,AJ$9=$R426),$J427,IF($H427=1,AK426,""))))))))</f>
        <v/>
      </c>
      <c r="AL427" t="str">
        <f ca="1">IF($E426="","",IF($F427="",AL426,IF(AND($M427=1,AL$9&gt;$B$9),"",IF(AND($M427=1,AL$9&lt;=$B$9),LOOKUP(AL$9,$A$12:$A$111,$B$12:$B$111),IF(AND($H427=-1,AM$9=$R426),"",IF($H427=-1,AM426,IF(AND($H427=1,AK$9=$R426),$J427,IF($H427=1,AL426,""))))))))</f>
        <v/>
      </c>
      <c r="AM427" t="str">
        <f ca="1">IF($E426="","",IF($F427="",AM426,IF(AND($M427=1,AM$9&gt;$B$9),"",IF(AND($M427=1,AM$9&lt;=$B$9),LOOKUP(AM$9,$A$12:$A$111,$B$12:$B$111),IF(AND($H427=-1,AN$9=$R426),"",IF($H427=-1,AN426,IF(AND($H427=1,AL$9=$R426),$J427,IF($H427=1,AM426,""))))))))</f>
        <v/>
      </c>
      <c r="AN427" t="str">
        <f ca="1">IF($E426="","",IF($F427="",AN426,IF(AND($M427=1,AN$9&gt;$B$9),"",IF(AND($M427=1,AN$9&lt;=$B$9),LOOKUP(AN$9,$A$12:$A$111,$B$12:$B$111),IF(AND($H427=-1,AO$9=$R426),"",IF($H427=-1,AO426,IF(AND($H427=1,AM$9=$R426),$J427,IF($H427=1,AN426,""))))))))</f>
        <v/>
      </c>
      <c r="AO427" t="str">
        <f ca="1">IF($E426="","",IF($F427="",AO426,IF(AND($M427=1,AO$9&gt;$B$9),"",IF(AND($M427=1,AO$9&lt;=$B$9),LOOKUP(AO$9,$A$12:$A$111,$B$12:$B$111),IF(AND($H427=-1,AP$9=$R426),"",IF($H427=-1,AP426,IF(AND($H427=1,AN$9=$R426),$J427,IF($H427=1,AO426,""))))))))</f>
        <v/>
      </c>
      <c r="AP427" t="str">
        <f ca="1">IF($E426="","",IF($F427="",AP426,IF(AND($M427=1,AP$9&gt;$B$9),"",IF(AND($M427=1,AP$9&lt;=$B$9),LOOKUP(AP$9,$A$12:$A$111,$B$12:$B$111),IF(AND($H427=-1,AQ$9=$R426),"",IF($H427=-1,AQ426,IF(AND($H427=1,AO$9=$R426),$J427,IF($H427=1,AP426,""))))))))</f>
        <v/>
      </c>
      <c r="AQ427" t="str">
        <f ca="1">IF($E426="","",IF($F427="",AQ426,IF(AND($M427=1,AQ$9&gt;$B$9),"",IF(AND($M427=1,AQ$9&lt;=$B$9),LOOKUP(AQ$9,$A$12:$A$111,$B$12:$B$111),IF(AND($H427=-1,AR$9=$R426),"",IF($H427=-1,AR426,IF(AND($H427=1,AP$9=$R426),$J427,IF($H427=1,AQ426,""))))))))</f>
        <v/>
      </c>
      <c r="AR427" t="str">
        <f ca="1">IF($E426="","",IF($F427="",AR426,IF(AND($M427=1,AR$9&gt;$B$9),"",IF(AND($M427=1,AR$9&lt;=$B$9),LOOKUP(AR$9,$A$12:$A$111,$B$12:$B$111),IF(AND($H427=-1,AS$9=$R426),"",IF($H427=-1,AS426,IF(AND($H427=1,AQ$9=$R426),$J427,IF($H427=1,AR426,""))))))))</f>
        <v/>
      </c>
      <c r="AS427" t="str">
        <f ca="1">IF($E426="","",IF($F427="",AS426,IF(AND($M427=1,AS$9&gt;$B$9),"",IF(AND($M427=1,AS$9&lt;=$B$9),LOOKUP(AS$9,$A$12:$A$111,$B$12:$B$111),IF(AND($H427=-1,AT$9=$R426),"",IF($H427=-1,AT426,IF(AND($H427=1,AR$9=$R426),$J427,IF($H427=1,AS426,""))))))))</f>
        <v/>
      </c>
      <c r="AT427" t="str">
        <f ca="1">IF($E426="","",IF($F427="",AT426,IF(AND($M427=1,AT$9&gt;$B$9),"",IF(AND($M427=1,AT$9&lt;=$B$9),LOOKUP(AT$9,$A$12:$A$111,$B$12:$B$111),IF(AND($H427=-1,AU$9=$R426),"",IF($H427=-1,AU426,IF(AND($H427=1,AS$9=$R426),$J427,IF($H427=1,AT426,""))))))))</f>
        <v/>
      </c>
      <c r="AU427" t="str">
        <f ca="1">IF($E426="","",IF($F427="",AU426,IF(AND($M427=1,AU$9&gt;$B$9),"",IF(AND($M427=1,AU$9&lt;=$B$9),LOOKUP(AU$9,$A$12:$A$111,$B$12:$B$111),IF(AND($H427=-1,AV$9=$R426),"",IF($H427=-1,AV426,IF(AND($H427=1,AT$9=$R426),$J427,IF($H427=1,AU426,""))))))))</f>
        <v/>
      </c>
      <c r="AV427" t="str">
        <f ca="1">IF($E426="","",IF($F427="",AV426,IF(AND($M427=1,AV$9&gt;$B$9),"",IF(AND($M427=1,AV$9&lt;=$B$9),LOOKUP(AV$9,$A$12:$A$111,$B$12:$B$111),IF(AND($H427=-1,AW$9=$R426),"",IF($H427=-1,AW426,IF(AND($H427=1,AU$9=$R426),$J427,IF($H427=1,AV426,""))))))))</f>
        <v/>
      </c>
      <c r="AW427" t="str">
        <f ca="1">IF($E426="","",IF($F427="",AW426,IF(AND($M427=1,AW$9&gt;$B$9),"",IF(AND($M427=1,AW$9&lt;=$B$9),LOOKUP(AW$9,$A$12:$A$111,$B$12:$B$111),IF(AND($H427=-1,AX$9=$R426),"",IF($H427=-1,AX426,IF(AND($H427=1,AV$9=$R426),$J427,IF($H427=1,AW426,""))))))))</f>
        <v/>
      </c>
      <c r="AX427" t="str">
        <f ca="1">IF($E426="","",IF($F427="",AX426,IF(AND($M427=1,AX$9&gt;$B$9),"",IF(AND($M427=1,AX$9&lt;=$B$9),LOOKUP(AX$9,$A$12:$A$111,$B$12:$B$111),IF(AND($H427=-1,AY$9=$R426),"",IF($H427=-1,AY426,IF(AND($H427=1,AW$9=$R426),$J427,IF($H427=1,AX426,""))))))))</f>
        <v/>
      </c>
      <c r="AY427" t="str">
        <f ca="1">IF($E426="","",IF($F427="",AY426,IF(AND($M427=1,AY$9&gt;$B$9),"",IF(AND($M427=1,AY$9&lt;=$B$9),LOOKUP(AY$9,$A$12:$A$111,$B$12:$B$111),IF(AND($H427=-1,AZ$9=$R426),"",IF($H427=-1,AZ426,IF(AND($H427=1,AX$9=$R426),$J427,IF($H427=1,AY426,""))))))))</f>
        <v/>
      </c>
      <c r="AZ427" t="str">
        <f ca="1">IF($E426="","",IF($F427="",AZ426,IF(AND($M427=1,AZ$9&gt;$B$9),"",IF(AND($M427=1,AZ$9&lt;=$B$9),LOOKUP(AZ$9,$A$12:$A$111,$B$12:$B$111),IF(AND($H427=-1,BA$9=$R426),"",IF($H427=-1,BA426,IF(AND($H427=1,AY$9=$R426),$J427,IF($H427=1,AZ426,""))))))))</f>
        <v/>
      </c>
      <c r="BA427" t="str">
        <f ca="1">IF($E426="","",IF($F427="",BA426,IF(AND($M427=1,BA$9&gt;$B$9),"",IF(AND($M427=1,BA$9&lt;=$B$9),LOOKUP(BA$9,$A$12:$A$111,$B$12:$B$111),IF(AND($H427=-1,BB$9=$R426),"",IF($H427=-1,BB426,IF(AND($H427=1,AZ$9=$R426),$J427,IF($H427=1,BA426,""))))))))</f>
        <v/>
      </c>
      <c r="BB427" t="str">
        <f ca="1">IF($E426="","",IF($F427="",BB426,IF(AND($M427=1,BB$9&gt;$B$9),"",IF(AND($M427=1,BB$9&lt;=$B$9),LOOKUP(BB$9,$A$12:$A$111,$B$12:$B$111),IF(AND($H427=-1,BC$9=$R426),"",IF($H427=-1,BC426,IF(AND($H427=1,BA$9=$R426),$J427,IF($H427=1,BB426,""))))))))</f>
        <v/>
      </c>
      <c r="BC427" t="str">
        <f ca="1">IF($E426="","",IF($F427="",BC426,IF(AND($M427=1,BC$9&gt;$B$9),"",IF(AND($M427=1,BC$9&lt;=$B$9),LOOKUP(BC$9,$A$12:$A$111,$B$12:$B$111),IF(AND($H427=-1,BD$9=$R426),"",IF($H427=-1,BD426,IF(AND($H427=1,BB$9=$R426),$J427,IF($H427=1,BC426,""))))))))</f>
        <v/>
      </c>
      <c r="BD427" t="str">
        <f ca="1">IF($E426="","",IF($F427="",BD426,IF(AND($M427=1,BD$9&gt;$B$9),"",IF(AND($M427=1,BD$9&lt;=$B$9),LOOKUP(BD$9,$A$12:$A$111,$B$12:$B$111),IF(AND($H427=-1,BE$9=$R426),"",IF($H427=-1,BE426,IF(AND($H427=1,BC$9=$R426),$J427,IF($H427=1,BD426,""))))))))</f>
        <v/>
      </c>
      <c r="BE427" t="str">
        <f ca="1">IF($E426="","",IF($F427="",BE426,IF(AND($M427=1,BE$9&gt;$B$9),"",IF(AND($M427=1,BE$9&lt;=$B$9),LOOKUP(BE$9,$A$12:$A$111,$B$12:$B$111),IF(AND($H427=-1,BF$9=$R426),"",IF($H427=-1,BF426,IF(AND($H427=1,BD$9=$R426),$J427,IF($H427=1,BE426,""))))))))</f>
        <v/>
      </c>
      <c r="BF427" t="str">
        <f ca="1">IF($E426="","",IF($F427="",BF426,IF(AND($M427=1,BF$9&gt;$B$9),"",IF(AND($M427=1,BF$9&lt;=$B$9),LOOKUP(BF$9,$A$12:$A$111,$B$12:$B$111),IF(AND($H427=-1,BG$9=$R426),"",IF($H427=-1,BG426,IF(AND($H427=1,BE$9=$R426),$J427,IF($H427=1,BF426,""))))))))</f>
        <v/>
      </c>
      <c r="BG427" t="str">
        <f ca="1">IF($E426="","",IF($F427="",BG426,IF(AND($M427=1,BG$9&gt;$B$9),"",IF(AND($M427=1,BG$9&lt;=$B$9),LOOKUP(BG$9,$A$12:$A$111,$B$12:$B$111),IF(AND($H427=-1,BH$9=$R426),"",IF($H427=-1,BH426,IF(AND($H427=1,BF$9=$R426),$J427,IF($H427=1,BG426,""))))))))</f>
        <v/>
      </c>
      <c r="BH427" t="str">
        <f ca="1">IF($E426="","",IF($F427="",BH426,IF(AND($M427=1,BH$9&gt;$B$9),"",IF(AND($M427=1,BH$9&lt;=$B$9),LOOKUP(BH$9,$A$12:$A$111,$B$12:$B$111),IF(AND($H427=-1,BI$9=$R426),"",IF($H427=-1,BI426,IF(AND($H427=1,BG$9=$R426),$J427,IF($H427=1,BH426,""))))))))</f>
        <v/>
      </c>
      <c r="BI427" t="str">
        <f ca="1">IF($E426="","",IF($F427="",BI426,IF(AND($M427=1,BI$9&gt;$B$9),"",IF(AND($M427=1,BI$9&lt;=$B$9),LOOKUP(BI$9,$A$12:$A$111,$B$12:$B$111),IF(AND($H427=-1,BJ$9=$R426),"",IF($H427=-1,BJ426,IF(AND($H427=1,BH$9=$R426),$J427,IF($H427=1,BI426,""))))))))</f>
        <v/>
      </c>
      <c r="BJ427" t="str">
        <f ca="1">IF($E426="","",IF($F427="",BJ426,IF(AND($M427=1,BJ$9&gt;$B$9),"",IF(AND($M427=1,BJ$9&lt;=$B$9),LOOKUP(BJ$9,$A$12:$A$111,$B$12:$B$111),IF(AND($H427=-1,BK$9=$R426),"",IF($H427=-1,BK426,IF(AND($H427=1,BI$9=$R426),$J427,IF($H427=1,BJ426,""))))))))</f>
        <v/>
      </c>
      <c r="BK427" t="str">
        <f ca="1">IF($E426="","",IF($F427="",BK426,IF(AND($M427=1,BK$9&gt;$B$9),"",IF(AND($M427=1,BK$9&lt;=$B$9),LOOKUP(BK$9,$A$12:$A$111,$B$12:$B$111),IF(AND($H427=-1,BL$9=$R426),"",IF($H427=-1,BL426,IF(AND($H427=1,BJ$9=$R426),$J427,IF($H427=1,BK426,""))))))))</f>
        <v/>
      </c>
      <c r="BL427" t="str">
        <f ca="1">IF($E426="","",IF($F427="",BL426,IF(AND($M427=1,BL$9&gt;$B$9),"",IF(AND($M427=1,BL$9&lt;=$B$9),LOOKUP(BL$9,$A$12:$A$111,$B$12:$B$111),IF(AND($H427=-1,BM$9=$R426),"",IF($H427=-1,BM426,IF(AND($H427=1,BK$9=$R426),$J427,IF($H427=1,BL426,""))))))))</f>
        <v/>
      </c>
      <c r="BM427" t="str">
        <f ca="1">IF($E426="","",IF($F427="",BM426,IF(AND($M427=1,BM$9&gt;$B$9),"",IF(AND($M427=1,BM$9&lt;=$B$9),LOOKUP(BM$9,$A$12:$A$111,$B$12:$B$111),IF(AND($H427=-1,BN$9=$R426),"",IF($H427=-1,BN426,IF(AND($H427=1,BL$9=$R426),$J427,IF($H427=1,BM426,""))))))))</f>
        <v/>
      </c>
      <c r="BN427" t="str">
        <f ca="1">IF($E426="","",IF($F427="",BN426,IF(AND($M427=1,BN$9&gt;$B$9),"",IF(AND($M427=1,BN$9&lt;=$B$9),LOOKUP(BN$9,$A$12:$A$111,$B$12:$B$111),IF(AND($H427=-1,BO$9=$R426),"",IF($H427=-1,BO426,IF(AND($H427=1,BM$9=$R426),$J427,IF($H427=1,BN426,""))))))))</f>
        <v/>
      </c>
      <c r="BO427" t="str">
        <f ca="1">IF($E426="","",IF($F427="",BO426,IF(AND($M427=1,BO$9&gt;$B$9),"",IF(AND($M427=1,BO$9&lt;=$B$9),LOOKUP(BO$9,$A$12:$A$111,$B$12:$B$111),IF(AND($H427=-1,BP$9=$R426),"",IF($H427=-1,BP426,IF(AND($H427=1,BN$9=$R426),$J427,IF($H427=1,BO426,""))))))))</f>
        <v/>
      </c>
      <c r="BP427">
        <f ca="1">IF($E426="","",IF($F427="",BP426,IF(AND($M427=1,BP$9&gt;$B$9),"",IF(AND($M427=1,BP$9&lt;=$B$9),LOOKUP(BP$9,$A$12:$A$111,$B$12:$B$111),IF(AND($H427=-1,BQ$9=$R426),"",IF($H427=-1,BQ426,IF(AND($H427=1,BO$9=$R426),$J427,IF($H427=1,BP426,""))))))))</f>
        <v>0</v>
      </c>
    </row>
    <row r="428" spans="4:68" x14ac:dyDescent="0.25">
      <c r="D428" s="4">
        <v>418</v>
      </c>
      <c r="E428" s="1">
        <f t="shared" ca="1" si="57"/>
        <v>28</v>
      </c>
      <c r="F428" t="str">
        <f ca="1">IF(E427="","",IF(AND(B$3="Last",G427="Zero"),F427,IF(B$3="Last",G427,IF(AND(B$3="2nd last",G426="Zero"),F427,IF(B$3="2nd last",G426,IF(AND(B$3="Opposite",G427="Zero"),F427,IF(AND(B$3="Opposite",G427="Red"),"Black",IF(AND(B$3="Opposite",G427="Black"),"Red",IF(AND(B$3="Opposite",G427="Odd"),"Even",IF(AND(B$3="Opposite",G427="Even"),"Odd",IF(AND(B$3="Opposite",G427="High"),"Low",IF(AND(B$3="Opposite",G427="Low"),"High",IF(COUNTIF(Refs!$E$5:$I$6,B$3)=1,RevLab!B$3,"")))))))))))))</f>
        <v>Black</v>
      </c>
      <c r="G428" t="str">
        <f ca="1">IF(E428="","",IF(B$2="Red/Black",LOOKUP(E428,Refs!D:D,Refs!F:F),IF(B$2="High/Low",LOOKUP(E428,Refs!D:D,Refs!H:H),IF(B$2="Odd/Even",LOOKUP(E428,Refs!D:D,Refs!J:J),""))))</f>
        <v>Black</v>
      </c>
      <c r="H428">
        <f t="shared" ca="1" si="58"/>
        <v>1</v>
      </c>
      <c r="I428">
        <f ca="1">IF(E427="","",IF(F428="","",IF(AND(R427&gt;1,P427+Q427&gt;=$B$4),$B$4,IF(R427=1,P427,P427+Q427))))</f>
        <v>5</v>
      </c>
      <c r="J428">
        <f t="shared" ca="1" si="59"/>
        <v>5</v>
      </c>
      <c r="K428">
        <f t="shared" ca="1" si="61"/>
        <v>-510</v>
      </c>
      <c r="L428">
        <f t="shared" ca="1" si="62"/>
        <v>86</v>
      </c>
      <c r="M428">
        <f t="shared" ca="1" si="60"/>
        <v>0</v>
      </c>
      <c r="P428">
        <f t="shared" ca="1" si="54"/>
        <v>2</v>
      </c>
      <c r="Q428">
        <f t="shared" ca="1" si="55"/>
        <v>5</v>
      </c>
      <c r="R428" s="2">
        <f t="shared" ca="1" si="56"/>
        <v>3</v>
      </c>
      <c r="S428" s="4">
        <f ca="1">IF(E427="","",IF($F428="",S427,IF($M428=1,LOOKUP(S$9,$A$12:$A$111,$B$12:$B$111),IF(AND($H428=-1,T$9=$R427),"",IF($H428=-1,T427,IF($H428=1,S427))))))</f>
        <v>2</v>
      </c>
      <c r="T428">
        <f ca="1">IF($E427="","",IF($F428="",T427,IF(AND($M428=1,T$9&gt;$B$9),"",IF(AND($M428=1,T$9&lt;=$B$9),LOOKUP(T$9,$A$12:$A$111,$B$12:$B$111),IF(AND($H428=-1,U$9=$R427),"",IF($H428=-1,U427,IF(AND($H428=1,S$9=$R427),$J428,IF($H428=1,T427,""))))))))</f>
        <v>3</v>
      </c>
      <c r="U428">
        <f ca="1">IF($E427="","",IF($F428="",U427,IF(AND($M428=1,U$9&gt;$B$9),"",IF(AND($M428=1,U$9&lt;=$B$9),LOOKUP(U$9,$A$12:$A$111,$B$12:$B$111),IF(AND($H428=-1,V$9=$R427),"",IF($H428=-1,V427,IF(AND($H428=1,T$9=$R427),$J428,IF($H428=1,U427,""))))))))</f>
        <v>5</v>
      </c>
      <c r="V428" t="str">
        <f ca="1">IF($E427="","",IF($F428="",V427,IF(AND($M428=1,V$9&gt;$B$9),"",IF(AND($M428=1,V$9&lt;=$B$9),LOOKUP(V$9,$A$12:$A$111,$B$12:$B$111),IF(AND($H428=-1,W$9=$R427),"",IF($H428=-1,W427,IF(AND($H428=1,U$9=$R427),$J428,IF($H428=1,V427,""))))))))</f>
        <v/>
      </c>
      <c r="W428" t="str">
        <f ca="1">IF($E427="","",IF($F428="",W427,IF(AND($M428=1,W$9&gt;$B$9),"",IF(AND($M428=1,W$9&lt;=$B$9),LOOKUP(W$9,$A$12:$A$111,$B$12:$B$111),IF(AND($H428=-1,X$9=$R427),"",IF($H428=-1,X427,IF(AND($H428=1,V$9=$R427),$J428,IF($H428=1,W427,""))))))))</f>
        <v/>
      </c>
      <c r="X428" t="str">
        <f ca="1">IF($E427="","",IF($F428="",X427,IF(AND($M428=1,X$9&gt;$B$9),"",IF(AND($M428=1,X$9&lt;=$B$9),LOOKUP(X$9,$A$12:$A$111,$B$12:$B$111),IF(AND($H428=-1,Y$9=$R427),"",IF($H428=-1,Y427,IF(AND($H428=1,W$9=$R427),$J428,IF($H428=1,X427,""))))))))</f>
        <v/>
      </c>
      <c r="Y428" t="str">
        <f ca="1">IF($E427="","",IF($F428="",Y427,IF(AND($M428=1,Y$9&gt;$B$9),"",IF(AND($M428=1,Y$9&lt;=$B$9),LOOKUP(Y$9,$A$12:$A$111,$B$12:$B$111),IF(AND($H428=-1,Z$9=$R427),"",IF($H428=-1,Z427,IF(AND($H428=1,X$9=$R427),$J428,IF($H428=1,Y427,""))))))))</f>
        <v/>
      </c>
      <c r="Z428" t="str">
        <f ca="1">IF($E427="","",IF($F428="",Z427,IF(AND($M428=1,Z$9&gt;$B$9),"",IF(AND($M428=1,Z$9&lt;=$B$9),LOOKUP(Z$9,$A$12:$A$111,$B$12:$B$111),IF(AND($H428=-1,AA$9=$R427),"",IF($H428=-1,AA427,IF(AND($H428=1,Y$9=$R427),$J428,IF($H428=1,Z427,""))))))))</f>
        <v/>
      </c>
      <c r="AA428" t="str">
        <f ca="1">IF($E427="","",IF($F428="",AA427,IF(AND($M428=1,AA$9&gt;$B$9),"",IF(AND($M428=1,AA$9&lt;=$B$9),LOOKUP(AA$9,$A$12:$A$111,$B$12:$B$111),IF(AND($H428=-1,AB$9=$R427),"",IF($H428=-1,AB427,IF(AND($H428=1,Z$9=$R427),$J428,IF($H428=1,AA427,""))))))))</f>
        <v/>
      </c>
      <c r="AB428" t="str">
        <f ca="1">IF($E427="","",IF($F428="",AB427,IF(AND($M428=1,AB$9&gt;$B$9),"",IF(AND($M428=1,AB$9&lt;=$B$9),LOOKUP(AB$9,$A$12:$A$111,$B$12:$B$111),IF(AND($H428=-1,AC$9=$R427),"",IF($H428=-1,AC427,IF(AND($H428=1,AA$9=$R427),$J428,IF($H428=1,AB427,""))))))))</f>
        <v/>
      </c>
      <c r="AC428" t="str">
        <f ca="1">IF($E427="","",IF($F428="",AC427,IF(AND($M428=1,AC$9&gt;$B$9),"",IF(AND($M428=1,AC$9&lt;=$B$9),LOOKUP(AC$9,$A$12:$A$111,$B$12:$B$111),IF(AND($H428=-1,AD$9=$R427),"",IF($H428=-1,AD427,IF(AND($H428=1,AB$9=$R427),$J428,IF($H428=1,AC427,""))))))))</f>
        <v/>
      </c>
      <c r="AD428" t="str">
        <f ca="1">IF($E427="","",IF($F428="",AD427,IF(AND($M428=1,AD$9&gt;$B$9),"",IF(AND($M428=1,AD$9&lt;=$B$9),LOOKUP(AD$9,$A$12:$A$111,$B$12:$B$111),IF(AND($H428=-1,AE$9=$R427),"",IF($H428=-1,AE427,IF(AND($H428=1,AC$9=$R427),$J428,IF($H428=1,AD427,""))))))))</f>
        <v/>
      </c>
      <c r="AE428" t="str">
        <f ca="1">IF($E427="","",IF($F428="",AE427,IF(AND($M428=1,AE$9&gt;$B$9),"",IF(AND($M428=1,AE$9&lt;=$B$9),LOOKUP(AE$9,$A$12:$A$111,$B$12:$B$111),IF(AND($H428=-1,AF$9=$R427),"",IF($H428=-1,AF427,IF(AND($H428=1,AD$9=$R427),$J428,IF($H428=1,AE427,""))))))))</f>
        <v/>
      </c>
      <c r="AF428" t="str">
        <f ca="1">IF($E427="","",IF($F428="",AF427,IF(AND($M428=1,AF$9&gt;$B$9),"",IF(AND($M428=1,AF$9&lt;=$B$9),LOOKUP(AF$9,$A$12:$A$111,$B$12:$B$111),IF(AND($H428=-1,AG$9=$R427),"",IF($H428=-1,AG427,IF(AND($H428=1,AE$9=$R427),$J428,IF($H428=1,AF427,""))))))))</f>
        <v/>
      </c>
      <c r="AG428" t="str">
        <f ca="1">IF($E427="","",IF($F428="",AG427,IF(AND($M428=1,AG$9&gt;$B$9),"",IF(AND($M428=1,AG$9&lt;=$B$9),LOOKUP(AG$9,$A$12:$A$111,$B$12:$B$111),IF(AND($H428=-1,AH$9=$R427),"",IF($H428=-1,AH427,IF(AND($H428=1,AF$9=$R427),$J428,IF($H428=1,AG427,""))))))))</f>
        <v/>
      </c>
      <c r="AH428" t="str">
        <f ca="1">IF($E427="","",IF($F428="",AH427,IF(AND($M428=1,AH$9&gt;$B$9),"",IF(AND($M428=1,AH$9&lt;=$B$9),LOOKUP(AH$9,$A$12:$A$111,$B$12:$B$111),IF(AND($H428=-1,AI$9=$R427),"",IF($H428=-1,AI427,IF(AND($H428=1,AG$9=$R427),$J428,IF($H428=1,AH427,""))))))))</f>
        <v/>
      </c>
      <c r="AI428" t="str">
        <f ca="1">IF($E427="","",IF($F428="",AI427,IF(AND($M428=1,AI$9&gt;$B$9),"",IF(AND($M428=1,AI$9&lt;=$B$9),LOOKUP(AI$9,$A$12:$A$111,$B$12:$B$111),IF(AND($H428=-1,AJ$9=$R427),"",IF($H428=-1,AJ427,IF(AND($H428=1,AH$9=$R427),$J428,IF($H428=1,AI427,""))))))))</f>
        <v/>
      </c>
      <c r="AJ428" t="str">
        <f ca="1">IF($E427="","",IF($F428="",AJ427,IF(AND($M428=1,AJ$9&gt;$B$9),"",IF(AND($M428=1,AJ$9&lt;=$B$9),LOOKUP(AJ$9,$A$12:$A$111,$B$12:$B$111),IF(AND($H428=-1,AK$9=$R427),"",IF($H428=-1,AK427,IF(AND($H428=1,AI$9=$R427),$J428,IF($H428=1,AJ427,""))))))))</f>
        <v/>
      </c>
      <c r="AK428" t="str">
        <f ca="1">IF($E427="","",IF($F428="",AK427,IF(AND($M428=1,AK$9&gt;$B$9),"",IF(AND($M428=1,AK$9&lt;=$B$9),LOOKUP(AK$9,$A$12:$A$111,$B$12:$B$111),IF(AND($H428=-1,AL$9=$R427),"",IF($H428=-1,AL427,IF(AND($H428=1,AJ$9=$R427),$J428,IF($H428=1,AK427,""))))))))</f>
        <v/>
      </c>
      <c r="AL428" t="str">
        <f ca="1">IF($E427="","",IF($F428="",AL427,IF(AND($M428=1,AL$9&gt;$B$9),"",IF(AND($M428=1,AL$9&lt;=$B$9),LOOKUP(AL$9,$A$12:$A$111,$B$12:$B$111),IF(AND($H428=-1,AM$9=$R427),"",IF($H428=-1,AM427,IF(AND($H428=1,AK$9=$R427),$J428,IF($H428=1,AL427,""))))))))</f>
        <v/>
      </c>
      <c r="AM428" t="str">
        <f ca="1">IF($E427="","",IF($F428="",AM427,IF(AND($M428=1,AM$9&gt;$B$9),"",IF(AND($M428=1,AM$9&lt;=$B$9),LOOKUP(AM$9,$A$12:$A$111,$B$12:$B$111),IF(AND($H428=-1,AN$9=$R427),"",IF($H428=-1,AN427,IF(AND($H428=1,AL$9=$R427),$J428,IF($H428=1,AM427,""))))))))</f>
        <v/>
      </c>
      <c r="AN428" t="str">
        <f ca="1">IF($E427="","",IF($F428="",AN427,IF(AND($M428=1,AN$9&gt;$B$9),"",IF(AND($M428=1,AN$9&lt;=$B$9),LOOKUP(AN$9,$A$12:$A$111,$B$12:$B$111),IF(AND($H428=-1,AO$9=$R427),"",IF($H428=-1,AO427,IF(AND($H428=1,AM$9=$R427),$J428,IF($H428=1,AN427,""))))))))</f>
        <v/>
      </c>
      <c r="AO428" t="str">
        <f ca="1">IF($E427="","",IF($F428="",AO427,IF(AND($M428=1,AO$9&gt;$B$9),"",IF(AND($M428=1,AO$9&lt;=$B$9),LOOKUP(AO$9,$A$12:$A$111,$B$12:$B$111),IF(AND($H428=-1,AP$9=$R427),"",IF($H428=-1,AP427,IF(AND($H428=1,AN$9=$R427),$J428,IF($H428=1,AO427,""))))))))</f>
        <v/>
      </c>
      <c r="AP428" t="str">
        <f ca="1">IF($E427="","",IF($F428="",AP427,IF(AND($M428=1,AP$9&gt;$B$9),"",IF(AND($M428=1,AP$9&lt;=$B$9),LOOKUP(AP$9,$A$12:$A$111,$B$12:$B$111),IF(AND($H428=-1,AQ$9=$R427),"",IF($H428=-1,AQ427,IF(AND($H428=1,AO$9=$R427),$J428,IF($H428=1,AP427,""))))))))</f>
        <v/>
      </c>
      <c r="AQ428" t="str">
        <f ca="1">IF($E427="","",IF($F428="",AQ427,IF(AND($M428=1,AQ$9&gt;$B$9),"",IF(AND($M428=1,AQ$9&lt;=$B$9),LOOKUP(AQ$9,$A$12:$A$111,$B$12:$B$111),IF(AND($H428=-1,AR$9=$R427),"",IF($H428=-1,AR427,IF(AND($H428=1,AP$9=$R427),$J428,IF($H428=1,AQ427,""))))))))</f>
        <v/>
      </c>
      <c r="AR428" t="str">
        <f ca="1">IF($E427="","",IF($F428="",AR427,IF(AND($M428=1,AR$9&gt;$B$9),"",IF(AND($M428=1,AR$9&lt;=$B$9),LOOKUP(AR$9,$A$12:$A$111,$B$12:$B$111),IF(AND($H428=-1,AS$9=$R427),"",IF($H428=-1,AS427,IF(AND($H428=1,AQ$9=$R427),$J428,IF($H428=1,AR427,""))))))))</f>
        <v/>
      </c>
      <c r="AS428" t="str">
        <f ca="1">IF($E427="","",IF($F428="",AS427,IF(AND($M428=1,AS$9&gt;$B$9),"",IF(AND($M428=1,AS$9&lt;=$B$9),LOOKUP(AS$9,$A$12:$A$111,$B$12:$B$111),IF(AND($H428=-1,AT$9=$R427),"",IF($H428=-1,AT427,IF(AND($H428=1,AR$9=$R427),$J428,IF($H428=1,AS427,""))))))))</f>
        <v/>
      </c>
      <c r="AT428" t="str">
        <f ca="1">IF($E427="","",IF($F428="",AT427,IF(AND($M428=1,AT$9&gt;$B$9),"",IF(AND($M428=1,AT$9&lt;=$B$9),LOOKUP(AT$9,$A$12:$A$111,$B$12:$B$111),IF(AND($H428=-1,AU$9=$R427),"",IF($H428=-1,AU427,IF(AND($H428=1,AS$9=$R427),$J428,IF($H428=1,AT427,""))))))))</f>
        <v/>
      </c>
      <c r="AU428" t="str">
        <f ca="1">IF($E427="","",IF($F428="",AU427,IF(AND($M428=1,AU$9&gt;$B$9),"",IF(AND($M428=1,AU$9&lt;=$B$9),LOOKUP(AU$9,$A$12:$A$111,$B$12:$B$111),IF(AND($H428=-1,AV$9=$R427),"",IF($H428=-1,AV427,IF(AND($H428=1,AT$9=$R427),$J428,IF($H428=1,AU427,""))))))))</f>
        <v/>
      </c>
      <c r="AV428" t="str">
        <f ca="1">IF($E427="","",IF($F428="",AV427,IF(AND($M428=1,AV$9&gt;$B$9),"",IF(AND($M428=1,AV$9&lt;=$B$9),LOOKUP(AV$9,$A$12:$A$111,$B$12:$B$111),IF(AND($H428=-1,AW$9=$R427),"",IF($H428=-1,AW427,IF(AND($H428=1,AU$9=$R427),$J428,IF($H428=1,AV427,""))))))))</f>
        <v/>
      </c>
      <c r="AW428" t="str">
        <f ca="1">IF($E427="","",IF($F428="",AW427,IF(AND($M428=1,AW$9&gt;$B$9),"",IF(AND($M428=1,AW$9&lt;=$B$9),LOOKUP(AW$9,$A$12:$A$111,$B$12:$B$111),IF(AND($H428=-1,AX$9=$R427),"",IF($H428=-1,AX427,IF(AND($H428=1,AV$9=$R427),$J428,IF($H428=1,AW427,""))))))))</f>
        <v/>
      </c>
      <c r="AX428" t="str">
        <f ca="1">IF($E427="","",IF($F428="",AX427,IF(AND($M428=1,AX$9&gt;$B$9),"",IF(AND($M428=1,AX$9&lt;=$B$9),LOOKUP(AX$9,$A$12:$A$111,$B$12:$B$111),IF(AND($H428=-1,AY$9=$R427),"",IF($H428=-1,AY427,IF(AND($H428=1,AW$9=$R427),$J428,IF($H428=1,AX427,""))))))))</f>
        <v/>
      </c>
      <c r="AY428" t="str">
        <f ca="1">IF($E427="","",IF($F428="",AY427,IF(AND($M428=1,AY$9&gt;$B$9),"",IF(AND($M428=1,AY$9&lt;=$B$9),LOOKUP(AY$9,$A$12:$A$111,$B$12:$B$111),IF(AND($H428=-1,AZ$9=$R427),"",IF($H428=-1,AZ427,IF(AND($H428=1,AX$9=$R427),$J428,IF($H428=1,AY427,""))))))))</f>
        <v/>
      </c>
      <c r="AZ428" t="str">
        <f ca="1">IF($E427="","",IF($F428="",AZ427,IF(AND($M428=1,AZ$9&gt;$B$9),"",IF(AND($M428=1,AZ$9&lt;=$B$9),LOOKUP(AZ$9,$A$12:$A$111,$B$12:$B$111),IF(AND($H428=-1,BA$9=$R427),"",IF($H428=-1,BA427,IF(AND($H428=1,AY$9=$R427),$J428,IF($H428=1,AZ427,""))))))))</f>
        <v/>
      </c>
      <c r="BA428" t="str">
        <f ca="1">IF($E427="","",IF($F428="",BA427,IF(AND($M428=1,BA$9&gt;$B$9),"",IF(AND($M428=1,BA$9&lt;=$B$9),LOOKUP(BA$9,$A$12:$A$111,$B$12:$B$111),IF(AND($H428=-1,BB$9=$R427),"",IF($H428=-1,BB427,IF(AND($H428=1,AZ$9=$R427),$J428,IF($H428=1,BA427,""))))))))</f>
        <v/>
      </c>
      <c r="BB428" t="str">
        <f ca="1">IF($E427="","",IF($F428="",BB427,IF(AND($M428=1,BB$9&gt;$B$9),"",IF(AND($M428=1,BB$9&lt;=$B$9),LOOKUP(BB$9,$A$12:$A$111,$B$12:$B$111),IF(AND($H428=-1,BC$9=$R427),"",IF($H428=-1,BC427,IF(AND($H428=1,BA$9=$R427),$J428,IF($H428=1,BB427,""))))))))</f>
        <v/>
      </c>
      <c r="BC428" t="str">
        <f ca="1">IF($E427="","",IF($F428="",BC427,IF(AND($M428=1,BC$9&gt;$B$9),"",IF(AND($M428=1,BC$9&lt;=$B$9),LOOKUP(BC$9,$A$12:$A$111,$B$12:$B$111),IF(AND($H428=-1,BD$9=$R427),"",IF($H428=-1,BD427,IF(AND($H428=1,BB$9=$R427),$J428,IF($H428=1,BC427,""))))))))</f>
        <v/>
      </c>
      <c r="BD428" t="str">
        <f ca="1">IF($E427="","",IF($F428="",BD427,IF(AND($M428=1,BD$9&gt;$B$9),"",IF(AND($M428=1,BD$9&lt;=$B$9),LOOKUP(BD$9,$A$12:$A$111,$B$12:$B$111),IF(AND($H428=-1,BE$9=$R427),"",IF($H428=-1,BE427,IF(AND($H428=1,BC$9=$R427),$J428,IF($H428=1,BD427,""))))))))</f>
        <v/>
      </c>
      <c r="BE428" t="str">
        <f ca="1">IF($E427="","",IF($F428="",BE427,IF(AND($M428=1,BE$9&gt;$B$9),"",IF(AND($M428=1,BE$9&lt;=$B$9),LOOKUP(BE$9,$A$12:$A$111,$B$12:$B$111),IF(AND($H428=-1,BF$9=$R427),"",IF($H428=-1,BF427,IF(AND($H428=1,BD$9=$R427),$J428,IF($H428=1,BE427,""))))))))</f>
        <v/>
      </c>
      <c r="BF428" t="str">
        <f ca="1">IF($E427="","",IF($F428="",BF427,IF(AND($M428=1,BF$9&gt;$B$9),"",IF(AND($M428=1,BF$9&lt;=$B$9),LOOKUP(BF$9,$A$12:$A$111,$B$12:$B$111),IF(AND($H428=-1,BG$9=$R427),"",IF($H428=-1,BG427,IF(AND($H428=1,BE$9=$R427),$J428,IF($H428=1,BF427,""))))))))</f>
        <v/>
      </c>
      <c r="BG428" t="str">
        <f ca="1">IF($E427="","",IF($F428="",BG427,IF(AND($M428=1,BG$9&gt;$B$9),"",IF(AND($M428=1,BG$9&lt;=$B$9),LOOKUP(BG$9,$A$12:$A$111,$B$12:$B$111),IF(AND($H428=-1,BH$9=$R427),"",IF($H428=-1,BH427,IF(AND($H428=1,BF$9=$R427),$J428,IF($H428=1,BG427,""))))))))</f>
        <v/>
      </c>
      <c r="BH428" t="str">
        <f ca="1">IF($E427="","",IF($F428="",BH427,IF(AND($M428=1,BH$9&gt;$B$9),"",IF(AND($M428=1,BH$9&lt;=$B$9),LOOKUP(BH$9,$A$12:$A$111,$B$12:$B$111),IF(AND($H428=-1,BI$9=$R427),"",IF($H428=-1,BI427,IF(AND($H428=1,BG$9=$R427),$J428,IF($H428=1,BH427,""))))))))</f>
        <v/>
      </c>
      <c r="BI428" t="str">
        <f ca="1">IF($E427="","",IF($F428="",BI427,IF(AND($M428=1,BI$9&gt;$B$9),"",IF(AND($M428=1,BI$9&lt;=$B$9),LOOKUP(BI$9,$A$12:$A$111,$B$12:$B$111),IF(AND($H428=-1,BJ$9=$R427),"",IF($H428=-1,BJ427,IF(AND($H428=1,BH$9=$R427),$J428,IF($H428=1,BI427,""))))))))</f>
        <v/>
      </c>
      <c r="BJ428" t="str">
        <f ca="1">IF($E427="","",IF($F428="",BJ427,IF(AND($M428=1,BJ$9&gt;$B$9),"",IF(AND($M428=1,BJ$9&lt;=$B$9),LOOKUP(BJ$9,$A$12:$A$111,$B$12:$B$111),IF(AND($H428=-1,BK$9=$R427),"",IF($H428=-1,BK427,IF(AND($H428=1,BI$9=$R427),$J428,IF($H428=1,BJ427,""))))))))</f>
        <v/>
      </c>
      <c r="BK428" t="str">
        <f ca="1">IF($E427="","",IF($F428="",BK427,IF(AND($M428=1,BK$9&gt;$B$9),"",IF(AND($M428=1,BK$9&lt;=$B$9),LOOKUP(BK$9,$A$12:$A$111,$B$12:$B$111),IF(AND($H428=-1,BL$9=$R427),"",IF($H428=-1,BL427,IF(AND($H428=1,BJ$9=$R427),$J428,IF($H428=1,BK427,""))))))))</f>
        <v/>
      </c>
      <c r="BL428" t="str">
        <f ca="1">IF($E427="","",IF($F428="",BL427,IF(AND($M428=1,BL$9&gt;$B$9),"",IF(AND($M428=1,BL$9&lt;=$B$9),LOOKUP(BL$9,$A$12:$A$111,$B$12:$B$111),IF(AND($H428=-1,BM$9=$R427),"",IF($H428=-1,BM427,IF(AND($H428=1,BK$9=$R427),$J428,IF($H428=1,BL427,""))))))))</f>
        <v/>
      </c>
      <c r="BM428" t="str">
        <f ca="1">IF($E427="","",IF($F428="",BM427,IF(AND($M428=1,BM$9&gt;$B$9),"",IF(AND($M428=1,BM$9&lt;=$B$9),LOOKUP(BM$9,$A$12:$A$111,$B$12:$B$111),IF(AND($H428=-1,BN$9=$R427),"",IF($H428=-1,BN427,IF(AND($H428=1,BL$9=$R427),$J428,IF($H428=1,BM427,""))))))))</f>
        <v/>
      </c>
      <c r="BN428" t="str">
        <f ca="1">IF($E427="","",IF($F428="",BN427,IF(AND($M428=1,BN$9&gt;$B$9),"",IF(AND($M428=1,BN$9&lt;=$B$9),LOOKUP(BN$9,$A$12:$A$111,$B$12:$B$111),IF(AND($H428=-1,BO$9=$R427),"",IF($H428=-1,BO427,IF(AND($H428=1,BM$9=$R427),$J428,IF($H428=1,BN427,""))))))))</f>
        <v/>
      </c>
      <c r="BO428" t="str">
        <f ca="1">IF($E427="","",IF($F428="",BO427,IF(AND($M428=1,BO$9&gt;$B$9),"",IF(AND($M428=1,BO$9&lt;=$B$9),LOOKUP(BO$9,$A$12:$A$111,$B$12:$B$111),IF(AND($H428=-1,BP$9=$R427),"",IF($H428=-1,BP427,IF(AND($H428=1,BN$9=$R427),$J428,IF($H428=1,BO427,""))))))))</f>
        <v/>
      </c>
      <c r="BP428">
        <f ca="1">IF($E427="","",IF($F428="",BP427,IF(AND($M428=1,BP$9&gt;$B$9),"",IF(AND($M428=1,BP$9&lt;=$B$9),LOOKUP(BP$9,$A$12:$A$111,$B$12:$B$111),IF(AND($H428=-1,BQ$9=$R427),"",IF($H428=-1,BQ427,IF(AND($H428=1,BO$9=$R427),$J428,IF($H428=1,BP427,""))))))))</f>
        <v>0</v>
      </c>
    </row>
    <row r="429" spans="4:68" x14ac:dyDescent="0.25">
      <c r="D429" s="4">
        <v>419</v>
      </c>
      <c r="E429" s="1">
        <f t="shared" ca="1" si="57"/>
        <v>20</v>
      </c>
      <c r="F429" t="str">
        <f ca="1">IF(E428="","",IF(AND(B$3="Last",G428="Zero"),F428,IF(B$3="Last",G428,IF(AND(B$3="2nd last",G427="Zero"),F428,IF(B$3="2nd last",G427,IF(AND(B$3="Opposite",G428="Zero"),F428,IF(AND(B$3="Opposite",G428="Red"),"Black",IF(AND(B$3="Opposite",G428="Black"),"Red",IF(AND(B$3="Opposite",G428="Odd"),"Even",IF(AND(B$3="Opposite",G428="Even"),"Odd",IF(AND(B$3="Opposite",G428="High"),"Low",IF(AND(B$3="Opposite",G428="Low"),"High",IF(COUNTIF(Refs!$E$5:$I$6,B$3)=1,RevLab!B$3,"")))))))))))))</f>
        <v>Black</v>
      </c>
      <c r="G429" t="str">
        <f ca="1">IF(E429="","",IF(B$2="Red/Black",LOOKUP(E429,Refs!D:D,Refs!F:F),IF(B$2="High/Low",LOOKUP(E429,Refs!D:D,Refs!H:H),IF(B$2="Odd/Even",LOOKUP(E429,Refs!D:D,Refs!J:J),""))))</f>
        <v>Black</v>
      </c>
      <c r="H429">
        <f t="shared" ca="1" si="58"/>
        <v>1</v>
      </c>
      <c r="I429">
        <f ca="1">IF(E428="","",IF(F429="","",IF(AND(R428&gt;1,P428+Q428&gt;=$B$4),$B$4,IF(R428=1,P428,P428+Q428))))</f>
        <v>7</v>
      </c>
      <c r="J429">
        <f t="shared" ca="1" si="59"/>
        <v>7</v>
      </c>
      <c r="K429">
        <f t="shared" ca="1" si="61"/>
        <v>-503</v>
      </c>
      <c r="L429">
        <f t="shared" ca="1" si="62"/>
        <v>86</v>
      </c>
      <c r="M429">
        <f t="shared" ca="1" si="60"/>
        <v>0</v>
      </c>
      <c r="P429">
        <f t="shared" ca="1" si="54"/>
        <v>2</v>
      </c>
      <c r="Q429">
        <f t="shared" ca="1" si="55"/>
        <v>7</v>
      </c>
      <c r="R429" s="2">
        <f t="shared" ca="1" si="56"/>
        <v>4</v>
      </c>
      <c r="S429" s="4">
        <f ca="1">IF(E428="","",IF($F429="",S428,IF($M429=1,LOOKUP(S$9,$A$12:$A$111,$B$12:$B$111),IF(AND($H429=-1,T$9=$R428),"",IF($H429=-1,T428,IF($H429=1,S428))))))</f>
        <v>2</v>
      </c>
      <c r="T429">
        <f ca="1">IF($E428="","",IF($F429="",T428,IF(AND($M429=1,T$9&gt;$B$9),"",IF(AND($M429=1,T$9&lt;=$B$9),LOOKUP(T$9,$A$12:$A$111,$B$12:$B$111),IF(AND($H429=-1,U$9=$R428),"",IF($H429=-1,U428,IF(AND($H429=1,S$9=$R428),$J429,IF($H429=1,T428,""))))))))</f>
        <v>3</v>
      </c>
      <c r="U429">
        <f ca="1">IF($E428="","",IF($F429="",U428,IF(AND($M429=1,U$9&gt;$B$9),"",IF(AND($M429=1,U$9&lt;=$B$9),LOOKUP(U$9,$A$12:$A$111,$B$12:$B$111),IF(AND($H429=-1,V$9=$R428),"",IF($H429=-1,V428,IF(AND($H429=1,T$9=$R428),$J429,IF($H429=1,U428,""))))))))</f>
        <v>5</v>
      </c>
      <c r="V429">
        <f ca="1">IF($E428="","",IF($F429="",V428,IF(AND($M429=1,V$9&gt;$B$9),"",IF(AND($M429=1,V$9&lt;=$B$9),LOOKUP(V$9,$A$12:$A$111,$B$12:$B$111),IF(AND($H429=-1,W$9=$R428),"",IF($H429=-1,W428,IF(AND($H429=1,U$9=$R428),$J429,IF($H429=1,V428,""))))))))</f>
        <v>7</v>
      </c>
      <c r="W429" t="str">
        <f ca="1">IF($E428="","",IF($F429="",W428,IF(AND($M429=1,W$9&gt;$B$9),"",IF(AND($M429=1,W$9&lt;=$B$9),LOOKUP(W$9,$A$12:$A$111,$B$12:$B$111),IF(AND($H429=-1,X$9=$R428),"",IF($H429=-1,X428,IF(AND($H429=1,V$9=$R428),$J429,IF($H429=1,W428,""))))))))</f>
        <v/>
      </c>
      <c r="X429" t="str">
        <f ca="1">IF($E428="","",IF($F429="",X428,IF(AND($M429=1,X$9&gt;$B$9),"",IF(AND($M429=1,X$9&lt;=$B$9),LOOKUP(X$9,$A$12:$A$111,$B$12:$B$111),IF(AND($H429=-1,Y$9=$R428),"",IF($H429=-1,Y428,IF(AND($H429=1,W$9=$R428),$J429,IF($H429=1,X428,""))))))))</f>
        <v/>
      </c>
      <c r="Y429" t="str">
        <f ca="1">IF($E428="","",IF($F429="",Y428,IF(AND($M429=1,Y$9&gt;$B$9),"",IF(AND($M429=1,Y$9&lt;=$B$9),LOOKUP(Y$9,$A$12:$A$111,$B$12:$B$111),IF(AND($H429=-1,Z$9=$R428),"",IF($H429=-1,Z428,IF(AND($H429=1,X$9=$R428),$J429,IF($H429=1,Y428,""))))))))</f>
        <v/>
      </c>
      <c r="Z429" t="str">
        <f ca="1">IF($E428="","",IF($F429="",Z428,IF(AND($M429=1,Z$9&gt;$B$9),"",IF(AND($M429=1,Z$9&lt;=$B$9),LOOKUP(Z$9,$A$12:$A$111,$B$12:$B$111),IF(AND($H429=-1,AA$9=$R428),"",IF($H429=-1,AA428,IF(AND($H429=1,Y$9=$R428),$J429,IF($H429=1,Z428,""))))))))</f>
        <v/>
      </c>
      <c r="AA429" t="str">
        <f ca="1">IF($E428="","",IF($F429="",AA428,IF(AND($M429=1,AA$9&gt;$B$9),"",IF(AND($M429=1,AA$9&lt;=$B$9),LOOKUP(AA$9,$A$12:$A$111,$B$12:$B$111),IF(AND($H429=-1,AB$9=$R428),"",IF($H429=-1,AB428,IF(AND($H429=1,Z$9=$R428),$J429,IF($H429=1,AA428,""))))))))</f>
        <v/>
      </c>
      <c r="AB429" t="str">
        <f ca="1">IF($E428="","",IF($F429="",AB428,IF(AND($M429=1,AB$9&gt;$B$9),"",IF(AND($M429=1,AB$9&lt;=$B$9),LOOKUP(AB$9,$A$12:$A$111,$B$12:$B$111),IF(AND($H429=-1,AC$9=$R428),"",IF($H429=-1,AC428,IF(AND($H429=1,AA$9=$R428),$J429,IF($H429=1,AB428,""))))))))</f>
        <v/>
      </c>
      <c r="AC429" t="str">
        <f ca="1">IF($E428="","",IF($F429="",AC428,IF(AND($M429=1,AC$9&gt;$B$9),"",IF(AND($M429=1,AC$9&lt;=$B$9),LOOKUP(AC$9,$A$12:$A$111,$B$12:$B$111),IF(AND($H429=-1,AD$9=$R428),"",IF($H429=-1,AD428,IF(AND($H429=1,AB$9=$R428),$J429,IF($H429=1,AC428,""))))))))</f>
        <v/>
      </c>
      <c r="AD429" t="str">
        <f ca="1">IF($E428="","",IF($F429="",AD428,IF(AND($M429=1,AD$9&gt;$B$9),"",IF(AND($M429=1,AD$9&lt;=$B$9),LOOKUP(AD$9,$A$12:$A$111,$B$12:$B$111),IF(AND($H429=-1,AE$9=$R428),"",IF($H429=-1,AE428,IF(AND($H429=1,AC$9=$R428),$J429,IF($H429=1,AD428,""))))))))</f>
        <v/>
      </c>
      <c r="AE429" t="str">
        <f ca="1">IF($E428="","",IF($F429="",AE428,IF(AND($M429=1,AE$9&gt;$B$9),"",IF(AND($M429=1,AE$9&lt;=$B$9),LOOKUP(AE$9,$A$12:$A$111,$B$12:$B$111),IF(AND($H429=-1,AF$9=$R428),"",IF($H429=-1,AF428,IF(AND($H429=1,AD$9=$R428),$J429,IF($H429=1,AE428,""))))))))</f>
        <v/>
      </c>
      <c r="AF429" t="str">
        <f ca="1">IF($E428="","",IF($F429="",AF428,IF(AND($M429=1,AF$9&gt;$B$9),"",IF(AND($M429=1,AF$9&lt;=$B$9),LOOKUP(AF$9,$A$12:$A$111,$B$12:$B$111),IF(AND($H429=-1,AG$9=$R428),"",IF($H429=-1,AG428,IF(AND($H429=1,AE$9=$R428),$J429,IF($H429=1,AF428,""))))))))</f>
        <v/>
      </c>
      <c r="AG429" t="str">
        <f ca="1">IF($E428="","",IF($F429="",AG428,IF(AND($M429=1,AG$9&gt;$B$9),"",IF(AND($M429=1,AG$9&lt;=$B$9),LOOKUP(AG$9,$A$12:$A$111,$B$12:$B$111),IF(AND($H429=-1,AH$9=$R428),"",IF($H429=-1,AH428,IF(AND($H429=1,AF$9=$R428),$J429,IF($H429=1,AG428,""))))))))</f>
        <v/>
      </c>
      <c r="AH429" t="str">
        <f ca="1">IF($E428="","",IF($F429="",AH428,IF(AND($M429=1,AH$9&gt;$B$9),"",IF(AND($M429=1,AH$9&lt;=$B$9),LOOKUP(AH$9,$A$12:$A$111,$B$12:$B$111),IF(AND($H429=-1,AI$9=$R428),"",IF($H429=-1,AI428,IF(AND($H429=1,AG$9=$R428),$J429,IF($H429=1,AH428,""))))))))</f>
        <v/>
      </c>
      <c r="AI429" t="str">
        <f ca="1">IF($E428="","",IF($F429="",AI428,IF(AND($M429=1,AI$9&gt;$B$9),"",IF(AND($M429=1,AI$9&lt;=$B$9),LOOKUP(AI$9,$A$12:$A$111,$B$12:$B$111),IF(AND($H429=-1,AJ$9=$R428),"",IF($H429=-1,AJ428,IF(AND($H429=1,AH$9=$R428),$J429,IF($H429=1,AI428,""))))))))</f>
        <v/>
      </c>
      <c r="AJ429" t="str">
        <f ca="1">IF($E428="","",IF($F429="",AJ428,IF(AND($M429=1,AJ$9&gt;$B$9),"",IF(AND($M429=1,AJ$9&lt;=$B$9),LOOKUP(AJ$9,$A$12:$A$111,$B$12:$B$111),IF(AND($H429=-1,AK$9=$R428),"",IF($H429=-1,AK428,IF(AND($H429=1,AI$9=$R428),$J429,IF($H429=1,AJ428,""))))))))</f>
        <v/>
      </c>
      <c r="AK429" t="str">
        <f ca="1">IF($E428="","",IF($F429="",AK428,IF(AND($M429=1,AK$9&gt;$B$9),"",IF(AND($M429=1,AK$9&lt;=$B$9),LOOKUP(AK$9,$A$12:$A$111,$B$12:$B$111),IF(AND($H429=-1,AL$9=$R428),"",IF($H429=-1,AL428,IF(AND($H429=1,AJ$9=$R428),$J429,IF($H429=1,AK428,""))))))))</f>
        <v/>
      </c>
      <c r="AL429" t="str">
        <f ca="1">IF($E428="","",IF($F429="",AL428,IF(AND($M429=1,AL$9&gt;$B$9),"",IF(AND($M429=1,AL$9&lt;=$B$9),LOOKUP(AL$9,$A$12:$A$111,$B$12:$B$111),IF(AND($H429=-1,AM$9=$R428),"",IF($H429=-1,AM428,IF(AND($H429=1,AK$9=$R428),$J429,IF($H429=1,AL428,""))))))))</f>
        <v/>
      </c>
      <c r="AM429" t="str">
        <f ca="1">IF($E428="","",IF($F429="",AM428,IF(AND($M429=1,AM$9&gt;$B$9),"",IF(AND($M429=1,AM$9&lt;=$B$9),LOOKUP(AM$9,$A$12:$A$111,$B$12:$B$111),IF(AND($H429=-1,AN$9=$R428),"",IF($H429=-1,AN428,IF(AND($H429=1,AL$9=$R428),$J429,IF($H429=1,AM428,""))))))))</f>
        <v/>
      </c>
      <c r="AN429" t="str">
        <f ca="1">IF($E428="","",IF($F429="",AN428,IF(AND($M429=1,AN$9&gt;$B$9),"",IF(AND($M429=1,AN$9&lt;=$B$9),LOOKUP(AN$9,$A$12:$A$111,$B$12:$B$111),IF(AND($H429=-1,AO$9=$R428),"",IF($H429=-1,AO428,IF(AND($H429=1,AM$9=$R428),$J429,IF($H429=1,AN428,""))))))))</f>
        <v/>
      </c>
      <c r="AO429" t="str">
        <f ca="1">IF($E428="","",IF($F429="",AO428,IF(AND($M429=1,AO$9&gt;$B$9),"",IF(AND($M429=1,AO$9&lt;=$B$9),LOOKUP(AO$9,$A$12:$A$111,$B$12:$B$111),IF(AND($H429=-1,AP$9=$R428),"",IF($H429=-1,AP428,IF(AND($H429=1,AN$9=$R428),$J429,IF($H429=1,AO428,""))))))))</f>
        <v/>
      </c>
      <c r="AP429" t="str">
        <f ca="1">IF($E428="","",IF($F429="",AP428,IF(AND($M429=1,AP$9&gt;$B$9),"",IF(AND($M429=1,AP$9&lt;=$B$9),LOOKUP(AP$9,$A$12:$A$111,$B$12:$B$111),IF(AND($H429=-1,AQ$9=$R428),"",IF($H429=-1,AQ428,IF(AND($H429=1,AO$9=$R428),$J429,IF($H429=1,AP428,""))))))))</f>
        <v/>
      </c>
      <c r="AQ429" t="str">
        <f ca="1">IF($E428="","",IF($F429="",AQ428,IF(AND($M429=1,AQ$9&gt;$B$9),"",IF(AND($M429=1,AQ$9&lt;=$B$9),LOOKUP(AQ$9,$A$12:$A$111,$B$12:$B$111),IF(AND($H429=-1,AR$9=$R428),"",IF($H429=-1,AR428,IF(AND($H429=1,AP$9=$R428),$J429,IF($H429=1,AQ428,""))))))))</f>
        <v/>
      </c>
      <c r="AR429" t="str">
        <f ca="1">IF($E428="","",IF($F429="",AR428,IF(AND($M429=1,AR$9&gt;$B$9),"",IF(AND($M429=1,AR$9&lt;=$B$9),LOOKUP(AR$9,$A$12:$A$111,$B$12:$B$111),IF(AND($H429=-1,AS$9=$R428),"",IF($H429=-1,AS428,IF(AND($H429=1,AQ$9=$R428),$J429,IF($H429=1,AR428,""))))))))</f>
        <v/>
      </c>
      <c r="AS429" t="str">
        <f ca="1">IF($E428="","",IF($F429="",AS428,IF(AND($M429=1,AS$9&gt;$B$9),"",IF(AND($M429=1,AS$9&lt;=$B$9),LOOKUP(AS$9,$A$12:$A$111,$B$12:$B$111),IF(AND($H429=-1,AT$9=$R428),"",IF($H429=-1,AT428,IF(AND($H429=1,AR$9=$R428),$J429,IF($H429=1,AS428,""))))))))</f>
        <v/>
      </c>
      <c r="AT429" t="str">
        <f ca="1">IF($E428="","",IF($F429="",AT428,IF(AND($M429=1,AT$9&gt;$B$9),"",IF(AND($M429=1,AT$9&lt;=$B$9),LOOKUP(AT$9,$A$12:$A$111,$B$12:$B$111),IF(AND($H429=-1,AU$9=$R428),"",IF($H429=-1,AU428,IF(AND($H429=1,AS$9=$R428),$J429,IF($H429=1,AT428,""))))))))</f>
        <v/>
      </c>
      <c r="AU429" t="str">
        <f ca="1">IF($E428="","",IF($F429="",AU428,IF(AND($M429=1,AU$9&gt;$B$9),"",IF(AND($M429=1,AU$9&lt;=$B$9),LOOKUP(AU$9,$A$12:$A$111,$B$12:$B$111),IF(AND($H429=-1,AV$9=$R428),"",IF($H429=-1,AV428,IF(AND($H429=1,AT$9=$R428),$J429,IF($H429=1,AU428,""))))))))</f>
        <v/>
      </c>
      <c r="AV429" t="str">
        <f ca="1">IF($E428="","",IF($F429="",AV428,IF(AND($M429=1,AV$9&gt;$B$9),"",IF(AND($M429=1,AV$9&lt;=$B$9),LOOKUP(AV$9,$A$12:$A$111,$B$12:$B$111),IF(AND($H429=-1,AW$9=$R428),"",IF($H429=-1,AW428,IF(AND($H429=1,AU$9=$R428),$J429,IF($H429=1,AV428,""))))))))</f>
        <v/>
      </c>
      <c r="AW429" t="str">
        <f ca="1">IF($E428="","",IF($F429="",AW428,IF(AND($M429=1,AW$9&gt;$B$9),"",IF(AND($M429=1,AW$9&lt;=$B$9),LOOKUP(AW$9,$A$12:$A$111,$B$12:$B$111),IF(AND($H429=-1,AX$9=$R428),"",IF($H429=-1,AX428,IF(AND($H429=1,AV$9=$R428),$J429,IF($H429=1,AW428,""))))))))</f>
        <v/>
      </c>
      <c r="AX429" t="str">
        <f ca="1">IF($E428="","",IF($F429="",AX428,IF(AND($M429=1,AX$9&gt;$B$9),"",IF(AND($M429=1,AX$9&lt;=$B$9),LOOKUP(AX$9,$A$12:$A$111,$B$12:$B$111),IF(AND($H429=-1,AY$9=$R428),"",IF($H429=-1,AY428,IF(AND($H429=1,AW$9=$R428),$J429,IF($H429=1,AX428,""))))))))</f>
        <v/>
      </c>
      <c r="AY429" t="str">
        <f ca="1">IF($E428="","",IF($F429="",AY428,IF(AND($M429=1,AY$9&gt;$B$9),"",IF(AND($M429=1,AY$9&lt;=$B$9),LOOKUP(AY$9,$A$12:$A$111,$B$12:$B$111),IF(AND($H429=-1,AZ$9=$R428),"",IF($H429=-1,AZ428,IF(AND($H429=1,AX$9=$R428),$J429,IF($H429=1,AY428,""))))))))</f>
        <v/>
      </c>
      <c r="AZ429" t="str">
        <f ca="1">IF($E428="","",IF($F429="",AZ428,IF(AND($M429=1,AZ$9&gt;$B$9),"",IF(AND($M429=1,AZ$9&lt;=$B$9),LOOKUP(AZ$9,$A$12:$A$111,$B$12:$B$111),IF(AND($H429=-1,BA$9=$R428),"",IF($H429=-1,BA428,IF(AND($H429=1,AY$9=$R428),$J429,IF($H429=1,AZ428,""))))))))</f>
        <v/>
      </c>
      <c r="BA429" t="str">
        <f ca="1">IF($E428="","",IF($F429="",BA428,IF(AND($M429=1,BA$9&gt;$B$9),"",IF(AND($M429=1,BA$9&lt;=$B$9),LOOKUP(BA$9,$A$12:$A$111,$B$12:$B$111),IF(AND($H429=-1,BB$9=$R428),"",IF($H429=-1,BB428,IF(AND($H429=1,AZ$9=$R428),$J429,IF($H429=1,BA428,""))))))))</f>
        <v/>
      </c>
      <c r="BB429" t="str">
        <f ca="1">IF($E428="","",IF($F429="",BB428,IF(AND($M429=1,BB$9&gt;$B$9),"",IF(AND($M429=1,BB$9&lt;=$B$9),LOOKUP(BB$9,$A$12:$A$111,$B$12:$B$111),IF(AND($H429=-1,BC$9=$R428),"",IF($H429=-1,BC428,IF(AND($H429=1,BA$9=$R428),$J429,IF($H429=1,BB428,""))))))))</f>
        <v/>
      </c>
      <c r="BC429" t="str">
        <f ca="1">IF($E428="","",IF($F429="",BC428,IF(AND($M429=1,BC$9&gt;$B$9),"",IF(AND($M429=1,BC$9&lt;=$B$9),LOOKUP(BC$9,$A$12:$A$111,$B$12:$B$111),IF(AND($H429=-1,BD$9=$R428),"",IF($H429=-1,BD428,IF(AND($H429=1,BB$9=$R428),$J429,IF($H429=1,BC428,""))))))))</f>
        <v/>
      </c>
      <c r="BD429" t="str">
        <f ca="1">IF($E428="","",IF($F429="",BD428,IF(AND($M429=1,BD$9&gt;$B$9),"",IF(AND($M429=1,BD$9&lt;=$B$9),LOOKUP(BD$9,$A$12:$A$111,$B$12:$B$111),IF(AND($H429=-1,BE$9=$R428),"",IF($H429=-1,BE428,IF(AND($H429=1,BC$9=$R428),$J429,IF($H429=1,BD428,""))))))))</f>
        <v/>
      </c>
      <c r="BE429" t="str">
        <f ca="1">IF($E428="","",IF($F429="",BE428,IF(AND($M429=1,BE$9&gt;$B$9),"",IF(AND($M429=1,BE$9&lt;=$B$9),LOOKUP(BE$9,$A$12:$A$111,$B$12:$B$111),IF(AND($H429=-1,BF$9=$R428),"",IF($H429=-1,BF428,IF(AND($H429=1,BD$9=$R428),$J429,IF($H429=1,BE428,""))))))))</f>
        <v/>
      </c>
      <c r="BF429" t="str">
        <f ca="1">IF($E428="","",IF($F429="",BF428,IF(AND($M429=1,BF$9&gt;$B$9),"",IF(AND($M429=1,BF$9&lt;=$B$9),LOOKUP(BF$9,$A$12:$A$111,$B$12:$B$111),IF(AND($H429=-1,BG$9=$R428),"",IF($H429=-1,BG428,IF(AND($H429=1,BE$9=$R428),$J429,IF($H429=1,BF428,""))))))))</f>
        <v/>
      </c>
      <c r="BG429" t="str">
        <f ca="1">IF($E428="","",IF($F429="",BG428,IF(AND($M429=1,BG$9&gt;$B$9),"",IF(AND($M429=1,BG$9&lt;=$B$9),LOOKUP(BG$9,$A$12:$A$111,$B$12:$B$111),IF(AND($H429=-1,BH$9=$R428),"",IF($H429=-1,BH428,IF(AND($H429=1,BF$9=$R428),$J429,IF($H429=1,BG428,""))))))))</f>
        <v/>
      </c>
      <c r="BH429" t="str">
        <f ca="1">IF($E428="","",IF($F429="",BH428,IF(AND($M429=1,BH$9&gt;$B$9),"",IF(AND($M429=1,BH$9&lt;=$B$9),LOOKUP(BH$9,$A$12:$A$111,$B$12:$B$111),IF(AND($H429=-1,BI$9=$R428),"",IF($H429=-1,BI428,IF(AND($H429=1,BG$9=$R428),$J429,IF($H429=1,BH428,""))))))))</f>
        <v/>
      </c>
      <c r="BI429" t="str">
        <f ca="1">IF($E428="","",IF($F429="",BI428,IF(AND($M429=1,BI$9&gt;$B$9),"",IF(AND($M429=1,BI$9&lt;=$B$9),LOOKUP(BI$9,$A$12:$A$111,$B$12:$B$111),IF(AND($H429=-1,BJ$9=$R428),"",IF($H429=-1,BJ428,IF(AND($H429=1,BH$9=$R428),$J429,IF($H429=1,BI428,""))))))))</f>
        <v/>
      </c>
      <c r="BJ429" t="str">
        <f ca="1">IF($E428="","",IF($F429="",BJ428,IF(AND($M429=1,BJ$9&gt;$B$9),"",IF(AND($M429=1,BJ$9&lt;=$B$9),LOOKUP(BJ$9,$A$12:$A$111,$B$12:$B$111),IF(AND($H429=-1,BK$9=$R428),"",IF($H429=-1,BK428,IF(AND($H429=1,BI$9=$R428),$J429,IF($H429=1,BJ428,""))))))))</f>
        <v/>
      </c>
      <c r="BK429" t="str">
        <f ca="1">IF($E428="","",IF($F429="",BK428,IF(AND($M429=1,BK$9&gt;$B$9),"",IF(AND($M429=1,BK$9&lt;=$B$9),LOOKUP(BK$9,$A$12:$A$111,$B$12:$B$111),IF(AND($H429=-1,BL$9=$R428),"",IF($H429=-1,BL428,IF(AND($H429=1,BJ$9=$R428),$J429,IF($H429=1,BK428,""))))))))</f>
        <v/>
      </c>
      <c r="BL429" t="str">
        <f ca="1">IF($E428="","",IF($F429="",BL428,IF(AND($M429=1,BL$9&gt;$B$9),"",IF(AND($M429=1,BL$9&lt;=$B$9),LOOKUP(BL$9,$A$12:$A$111,$B$12:$B$111),IF(AND($H429=-1,BM$9=$R428),"",IF($H429=-1,BM428,IF(AND($H429=1,BK$9=$R428),$J429,IF($H429=1,BL428,""))))))))</f>
        <v/>
      </c>
      <c r="BM429" t="str">
        <f ca="1">IF($E428="","",IF($F429="",BM428,IF(AND($M429=1,BM$9&gt;$B$9),"",IF(AND($M429=1,BM$9&lt;=$B$9),LOOKUP(BM$9,$A$12:$A$111,$B$12:$B$111),IF(AND($H429=-1,BN$9=$R428),"",IF($H429=-1,BN428,IF(AND($H429=1,BL$9=$R428),$J429,IF($H429=1,BM428,""))))))))</f>
        <v/>
      </c>
      <c r="BN429" t="str">
        <f ca="1">IF($E428="","",IF($F429="",BN428,IF(AND($M429=1,BN$9&gt;$B$9),"",IF(AND($M429=1,BN$9&lt;=$B$9),LOOKUP(BN$9,$A$12:$A$111,$B$12:$B$111),IF(AND($H429=-1,BO$9=$R428),"",IF($H429=-1,BO428,IF(AND($H429=1,BM$9=$R428),$J429,IF($H429=1,BN428,""))))))))</f>
        <v/>
      </c>
      <c r="BO429" t="str">
        <f ca="1">IF($E428="","",IF($F429="",BO428,IF(AND($M429=1,BO$9&gt;$B$9),"",IF(AND($M429=1,BO$9&lt;=$B$9),LOOKUP(BO$9,$A$12:$A$111,$B$12:$B$111),IF(AND($H429=-1,BP$9=$R428),"",IF($H429=-1,BP428,IF(AND($H429=1,BN$9=$R428),$J429,IF($H429=1,BO428,""))))))))</f>
        <v/>
      </c>
      <c r="BP429">
        <f ca="1">IF($E428="","",IF($F429="",BP428,IF(AND($M429=1,BP$9&gt;$B$9),"",IF(AND($M429=1,BP$9&lt;=$B$9),LOOKUP(BP$9,$A$12:$A$111,$B$12:$B$111),IF(AND($H429=-1,BQ$9=$R428),"",IF($H429=-1,BQ428,IF(AND($H429=1,BO$9=$R428),$J429,IF($H429=1,BP428,""))))))))</f>
        <v>0</v>
      </c>
    </row>
    <row r="430" spans="4:68" x14ac:dyDescent="0.25">
      <c r="D430" s="4">
        <v>420</v>
      </c>
      <c r="E430" s="1">
        <f t="shared" ca="1" si="57"/>
        <v>32</v>
      </c>
      <c r="F430" t="str">
        <f ca="1">IF(E429="","",IF(AND(B$3="Last",G429="Zero"),F429,IF(B$3="Last",G429,IF(AND(B$3="2nd last",G428="Zero"),F429,IF(B$3="2nd last",G428,IF(AND(B$3="Opposite",G429="Zero"),F429,IF(AND(B$3="Opposite",G429="Red"),"Black",IF(AND(B$3="Opposite",G429="Black"),"Red",IF(AND(B$3="Opposite",G429="Odd"),"Even",IF(AND(B$3="Opposite",G429="Even"),"Odd",IF(AND(B$3="Opposite",G429="High"),"Low",IF(AND(B$3="Opposite",G429="Low"),"High",IF(COUNTIF(Refs!$E$5:$I$6,B$3)=1,RevLab!B$3,"")))))))))))))</f>
        <v>Black</v>
      </c>
      <c r="G430" t="str">
        <f ca="1">IF(E430="","",IF(B$2="Red/Black",LOOKUP(E430,Refs!D:D,Refs!F:F),IF(B$2="High/Low",LOOKUP(E430,Refs!D:D,Refs!H:H),IF(B$2="Odd/Even",LOOKUP(E430,Refs!D:D,Refs!J:J),""))))</f>
        <v>Red</v>
      </c>
      <c r="H430">
        <f t="shared" ca="1" si="58"/>
        <v>-1</v>
      </c>
      <c r="I430">
        <f ca="1">IF(E429="","",IF(F430="","",IF(AND(R429&gt;1,P429+Q429&gt;=$B$4),$B$4,IF(R429=1,P429,P429+Q429))))</f>
        <v>9</v>
      </c>
      <c r="J430">
        <f t="shared" ca="1" si="59"/>
        <v>-9</v>
      </c>
      <c r="K430">
        <f t="shared" ca="1" si="61"/>
        <v>-512</v>
      </c>
      <c r="L430">
        <f t="shared" ca="1" si="62"/>
        <v>86</v>
      </c>
      <c r="M430">
        <f t="shared" ca="1" si="60"/>
        <v>0</v>
      </c>
      <c r="P430">
        <f t="shared" ca="1" si="54"/>
        <v>3</v>
      </c>
      <c r="Q430">
        <f t="shared" ca="1" si="55"/>
        <v>5</v>
      </c>
      <c r="R430" s="2">
        <f t="shared" ca="1" si="56"/>
        <v>2</v>
      </c>
      <c r="S430" s="4">
        <f ca="1">IF(E429="","",IF($F430="",S429,IF($M430=1,LOOKUP(S$9,$A$12:$A$111,$B$12:$B$111),IF(AND($H430=-1,T$9=$R429),"",IF($H430=-1,T429,IF($H430=1,S429))))))</f>
        <v>3</v>
      </c>
      <c r="T430">
        <f ca="1">IF($E429="","",IF($F430="",T429,IF(AND($M430=1,T$9&gt;$B$9),"",IF(AND($M430=1,T$9&lt;=$B$9),LOOKUP(T$9,$A$12:$A$111,$B$12:$B$111),IF(AND($H430=-1,U$9=$R429),"",IF($H430=-1,U429,IF(AND($H430=1,S$9=$R429),$J430,IF($H430=1,T429,""))))))))</f>
        <v>5</v>
      </c>
      <c r="U430" t="str">
        <f ca="1">IF($E429="","",IF($F430="",U429,IF(AND($M430=1,U$9&gt;$B$9),"",IF(AND($M430=1,U$9&lt;=$B$9),LOOKUP(U$9,$A$12:$A$111,$B$12:$B$111),IF(AND($H430=-1,V$9=$R429),"",IF($H430=-1,V429,IF(AND($H430=1,T$9=$R429),$J430,IF($H430=1,U429,""))))))))</f>
        <v/>
      </c>
      <c r="V430" t="str">
        <f ca="1">IF($E429="","",IF($F430="",V429,IF(AND($M430=1,V$9&gt;$B$9),"",IF(AND($M430=1,V$9&lt;=$B$9),LOOKUP(V$9,$A$12:$A$111,$B$12:$B$111),IF(AND($H430=-1,W$9=$R429),"",IF($H430=-1,W429,IF(AND($H430=1,U$9=$R429),$J430,IF($H430=1,V429,""))))))))</f>
        <v/>
      </c>
      <c r="W430" t="str">
        <f ca="1">IF($E429="","",IF($F430="",W429,IF(AND($M430=1,W$9&gt;$B$9),"",IF(AND($M430=1,W$9&lt;=$B$9),LOOKUP(W$9,$A$12:$A$111,$B$12:$B$111),IF(AND($H430=-1,X$9=$R429),"",IF($H430=-1,X429,IF(AND($H430=1,V$9=$R429),$J430,IF($H430=1,W429,""))))))))</f>
        <v/>
      </c>
      <c r="X430" t="str">
        <f ca="1">IF($E429="","",IF($F430="",X429,IF(AND($M430=1,X$9&gt;$B$9),"",IF(AND($M430=1,X$9&lt;=$B$9),LOOKUP(X$9,$A$12:$A$111,$B$12:$B$111),IF(AND($H430=-1,Y$9=$R429),"",IF($H430=-1,Y429,IF(AND($H430=1,W$9=$R429),$J430,IF($H430=1,X429,""))))))))</f>
        <v/>
      </c>
      <c r="Y430" t="str">
        <f ca="1">IF($E429="","",IF($F430="",Y429,IF(AND($M430=1,Y$9&gt;$B$9),"",IF(AND($M430=1,Y$9&lt;=$B$9),LOOKUP(Y$9,$A$12:$A$111,$B$12:$B$111),IF(AND($H430=-1,Z$9=$R429),"",IF($H430=-1,Z429,IF(AND($H430=1,X$9=$R429),$J430,IF($H430=1,Y429,""))))))))</f>
        <v/>
      </c>
      <c r="Z430" t="str">
        <f ca="1">IF($E429="","",IF($F430="",Z429,IF(AND($M430=1,Z$9&gt;$B$9),"",IF(AND($M430=1,Z$9&lt;=$B$9),LOOKUP(Z$9,$A$12:$A$111,$B$12:$B$111),IF(AND($H430=-1,AA$9=$R429),"",IF($H430=-1,AA429,IF(AND($H430=1,Y$9=$R429),$J430,IF($H430=1,Z429,""))))))))</f>
        <v/>
      </c>
      <c r="AA430" t="str">
        <f ca="1">IF($E429="","",IF($F430="",AA429,IF(AND($M430=1,AA$9&gt;$B$9),"",IF(AND($M430=1,AA$9&lt;=$B$9),LOOKUP(AA$9,$A$12:$A$111,$B$12:$B$111),IF(AND($H430=-1,AB$9=$R429),"",IF($H430=-1,AB429,IF(AND($H430=1,Z$9=$R429),$J430,IF($H430=1,AA429,""))))))))</f>
        <v/>
      </c>
      <c r="AB430" t="str">
        <f ca="1">IF($E429="","",IF($F430="",AB429,IF(AND($M430=1,AB$9&gt;$B$9),"",IF(AND($M430=1,AB$9&lt;=$B$9),LOOKUP(AB$9,$A$12:$A$111,$B$12:$B$111),IF(AND($H430=-1,AC$9=$R429),"",IF($H430=-1,AC429,IF(AND($H430=1,AA$9=$R429),$J430,IF($H430=1,AB429,""))))))))</f>
        <v/>
      </c>
      <c r="AC430" t="str">
        <f ca="1">IF($E429="","",IF($F430="",AC429,IF(AND($M430=1,AC$9&gt;$B$9),"",IF(AND($M430=1,AC$9&lt;=$B$9),LOOKUP(AC$9,$A$12:$A$111,$B$12:$B$111),IF(AND($H430=-1,AD$9=$R429),"",IF($H430=-1,AD429,IF(AND($H430=1,AB$9=$R429),$J430,IF($H430=1,AC429,""))))))))</f>
        <v/>
      </c>
      <c r="AD430" t="str">
        <f ca="1">IF($E429="","",IF($F430="",AD429,IF(AND($M430=1,AD$9&gt;$B$9),"",IF(AND($M430=1,AD$9&lt;=$B$9),LOOKUP(AD$9,$A$12:$A$111,$B$12:$B$111),IF(AND($H430=-1,AE$9=$R429),"",IF($H430=-1,AE429,IF(AND($H430=1,AC$9=$R429),$J430,IF($H430=1,AD429,""))))))))</f>
        <v/>
      </c>
      <c r="AE430" t="str">
        <f ca="1">IF($E429="","",IF($F430="",AE429,IF(AND($M430=1,AE$9&gt;$B$9),"",IF(AND($M430=1,AE$9&lt;=$B$9),LOOKUP(AE$9,$A$12:$A$111,$B$12:$B$111),IF(AND($H430=-1,AF$9=$R429),"",IF($H430=-1,AF429,IF(AND($H430=1,AD$9=$R429),$J430,IF($H430=1,AE429,""))))))))</f>
        <v/>
      </c>
      <c r="AF430" t="str">
        <f ca="1">IF($E429="","",IF($F430="",AF429,IF(AND($M430=1,AF$9&gt;$B$9),"",IF(AND($M430=1,AF$9&lt;=$B$9),LOOKUP(AF$9,$A$12:$A$111,$B$12:$B$111),IF(AND($H430=-1,AG$9=$R429),"",IF($H430=-1,AG429,IF(AND($H430=1,AE$9=$R429),$J430,IF($H430=1,AF429,""))))))))</f>
        <v/>
      </c>
      <c r="AG430" t="str">
        <f ca="1">IF($E429="","",IF($F430="",AG429,IF(AND($M430=1,AG$9&gt;$B$9),"",IF(AND($M430=1,AG$9&lt;=$B$9),LOOKUP(AG$9,$A$12:$A$111,$B$12:$B$111),IF(AND($H430=-1,AH$9=$R429),"",IF($H430=-1,AH429,IF(AND($H430=1,AF$9=$R429),$J430,IF($H430=1,AG429,""))))))))</f>
        <v/>
      </c>
      <c r="AH430" t="str">
        <f ca="1">IF($E429="","",IF($F430="",AH429,IF(AND($M430=1,AH$9&gt;$B$9),"",IF(AND($M430=1,AH$9&lt;=$B$9),LOOKUP(AH$9,$A$12:$A$111,$B$12:$B$111),IF(AND($H430=-1,AI$9=$R429),"",IF($H430=-1,AI429,IF(AND($H430=1,AG$9=$R429),$J430,IF($H430=1,AH429,""))))))))</f>
        <v/>
      </c>
      <c r="AI430" t="str">
        <f ca="1">IF($E429="","",IF($F430="",AI429,IF(AND($M430=1,AI$9&gt;$B$9),"",IF(AND($M430=1,AI$9&lt;=$B$9),LOOKUP(AI$9,$A$12:$A$111,$B$12:$B$111),IF(AND($H430=-1,AJ$9=$R429),"",IF($H430=-1,AJ429,IF(AND($H430=1,AH$9=$R429),$J430,IF($H430=1,AI429,""))))))))</f>
        <v/>
      </c>
      <c r="AJ430" t="str">
        <f ca="1">IF($E429="","",IF($F430="",AJ429,IF(AND($M430=1,AJ$9&gt;$B$9),"",IF(AND($M430=1,AJ$9&lt;=$B$9),LOOKUP(AJ$9,$A$12:$A$111,$B$12:$B$111),IF(AND($H430=-1,AK$9=$R429),"",IF($H430=-1,AK429,IF(AND($H430=1,AI$9=$R429),$J430,IF($H430=1,AJ429,""))))))))</f>
        <v/>
      </c>
      <c r="AK430" t="str">
        <f ca="1">IF($E429="","",IF($F430="",AK429,IF(AND($M430=1,AK$9&gt;$B$9),"",IF(AND($M430=1,AK$9&lt;=$B$9),LOOKUP(AK$9,$A$12:$A$111,$B$12:$B$111),IF(AND($H430=-1,AL$9=$R429),"",IF($H430=-1,AL429,IF(AND($H430=1,AJ$9=$R429),$J430,IF($H430=1,AK429,""))))))))</f>
        <v/>
      </c>
      <c r="AL430" t="str">
        <f ca="1">IF($E429="","",IF($F430="",AL429,IF(AND($M430=1,AL$9&gt;$B$9),"",IF(AND($M430=1,AL$9&lt;=$B$9),LOOKUP(AL$9,$A$12:$A$111,$B$12:$B$111),IF(AND($H430=-1,AM$9=$R429),"",IF($H430=-1,AM429,IF(AND($H430=1,AK$9=$R429),$J430,IF($H430=1,AL429,""))))))))</f>
        <v/>
      </c>
      <c r="AM430" t="str">
        <f ca="1">IF($E429="","",IF($F430="",AM429,IF(AND($M430=1,AM$9&gt;$B$9),"",IF(AND($M430=1,AM$9&lt;=$B$9),LOOKUP(AM$9,$A$12:$A$111,$B$12:$B$111),IF(AND($H430=-1,AN$9=$R429),"",IF($H430=-1,AN429,IF(AND($H430=1,AL$9=$R429),$J430,IF($H430=1,AM429,""))))))))</f>
        <v/>
      </c>
      <c r="AN430" t="str">
        <f ca="1">IF($E429="","",IF($F430="",AN429,IF(AND($M430=1,AN$9&gt;$B$9),"",IF(AND($M430=1,AN$9&lt;=$B$9),LOOKUP(AN$9,$A$12:$A$111,$B$12:$B$111),IF(AND($H430=-1,AO$9=$R429),"",IF($H430=-1,AO429,IF(AND($H430=1,AM$9=$R429),$J430,IF($H430=1,AN429,""))))))))</f>
        <v/>
      </c>
      <c r="AO430" t="str">
        <f ca="1">IF($E429="","",IF($F430="",AO429,IF(AND($M430=1,AO$9&gt;$B$9),"",IF(AND($M430=1,AO$9&lt;=$B$9),LOOKUP(AO$9,$A$12:$A$111,$B$12:$B$111),IF(AND($H430=-1,AP$9=$R429),"",IF($H430=-1,AP429,IF(AND($H430=1,AN$9=$R429),$J430,IF($H430=1,AO429,""))))))))</f>
        <v/>
      </c>
      <c r="AP430" t="str">
        <f ca="1">IF($E429="","",IF($F430="",AP429,IF(AND($M430=1,AP$9&gt;$B$9),"",IF(AND($M430=1,AP$9&lt;=$B$9),LOOKUP(AP$9,$A$12:$A$111,$B$12:$B$111),IF(AND($H430=-1,AQ$9=$R429),"",IF($H430=-1,AQ429,IF(AND($H430=1,AO$9=$R429),$J430,IF($H430=1,AP429,""))))))))</f>
        <v/>
      </c>
      <c r="AQ430" t="str">
        <f ca="1">IF($E429="","",IF($F430="",AQ429,IF(AND($M430=1,AQ$9&gt;$B$9),"",IF(AND($M430=1,AQ$9&lt;=$B$9),LOOKUP(AQ$9,$A$12:$A$111,$B$12:$B$111),IF(AND($H430=-1,AR$9=$R429),"",IF($H430=-1,AR429,IF(AND($H430=1,AP$9=$R429),$J430,IF($H430=1,AQ429,""))))))))</f>
        <v/>
      </c>
      <c r="AR430" t="str">
        <f ca="1">IF($E429="","",IF($F430="",AR429,IF(AND($M430=1,AR$9&gt;$B$9),"",IF(AND($M430=1,AR$9&lt;=$B$9),LOOKUP(AR$9,$A$12:$A$111,$B$12:$B$111),IF(AND($H430=-1,AS$9=$R429),"",IF($H430=-1,AS429,IF(AND($H430=1,AQ$9=$R429),$J430,IF($H430=1,AR429,""))))))))</f>
        <v/>
      </c>
      <c r="AS430" t="str">
        <f ca="1">IF($E429="","",IF($F430="",AS429,IF(AND($M430=1,AS$9&gt;$B$9),"",IF(AND($M430=1,AS$9&lt;=$B$9),LOOKUP(AS$9,$A$12:$A$111,$B$12:$B$111),IF(AND($H430=-1,AT$9=$R429),"",IF($H430=-1,AT429,IF(AND($H430=1,AR$9=$R429),$J430,IF($H430=1,AS429,""))))))))</f>
        <v/>
      </c>
      <c r="AT430" t="str">
        <f ca="1">IF($E429="","",IF($F430="",AT429,IF(AND($M430=1,AT$9&gt;$B$9),"",IF(AND($M430=1,AT$9&lt;=$B$9),LOOKUP(AT$9,$A$12:$A$111,$B$12:$B$111),IF(AND($H430=-1,AU$9=$R429),"",IF($H430=-1,AU429,IF(AND($H430=1,AS$9=$R429),$J430,IF($H430=1,AT429,""))))))))</f>
        <v/>
      </c>
      <c r="AU430" t="str">
        <f ca="1">IF($E429="","",IF($F430="",AU429,IF(AND($M430=1,AU$9&gt;$B$9),"",IF(AND($M430=1,AU$9&lt;=$B$9),LOOKUP(AU$9,$A$12:$A$111,$B$12:$B$111),IF(AND($H430=-1,AV$9=$R429),"",IF($H430=-1,AV429,IF(AND($H430=1,AT$9=$R429),$J430,IF($H430=1,AU429,""))))))))</f>
        <v/>
      </c>
      <c r="AV430" t="str">
        <f ca="1">IF($E429="","",IF($F430="",AV429,IF(AND($M430=1,AV$9&gt;$B$9),"",IF(AND($M430=1,AV$9&lt;=$B$9),LOOKUP(AV$9,$A$12:$A$111,$B$12:$B$111),IF(AND($H430=-1,AW$9=$R429),"",IF($H430=-1,AW429,IF(AND($H430=1,AU$9=$R429),$J430,IF($H430=1,AV429,""))))))))</f>
        <v/>
      </c>
      <c r="AW430" t="str">
        <f ca="1">IF($E429="","",IF($F430="",AW429,IF(AND($M430=1,AW$9&gt;$B$9),"",IF(AND($M430=1,AW$9&lt;=$B$9),LOOKUP(AW$9,$A$12:$A$111,$B$12:$B$111),IF(AND($H430=-1,AX$9=$R429),"",IF($H430=-1,AX429,IF(AND($H430=1,AV$9=$R429),$J430,IF($H430=1,AW429,""))))))))</f>
        <v/>
      </c>
      <c r="AX430" t="str">
        <f ca="1">IF($E429="","",IF($F430="",AX429,IF(AND($M430=1,AX$9&gt;$B$9),"",IF(AND($M430=1,AX$9&lt;=$B$9),LOOKUP(AX$9,$A$12:$A$111,$B$12:$B$111),IF(AND($H430=-1,AY$9=$R429),"",IF($H430=-1,AY429,IF(AND($H430=1,AW$9=$R429),$J430,IF($H430=1,AX429,""))))))))</f>
        <v/>
      </c>
      <c r="AY430" t="str">
        <f ca="1">IF($E429="","",IF($F430="",AY429,IF(AND($M430=1,AY$9&gt;$B$9),"",IF(AND($M430=1,AY$9&lt;=$B$9),LOOKUP(AY$9,$A$12:$A$111,$B$12:$B$111),IF(AND($H430=-1,AZ$9=$R429),"",IF($H430=-1,AZ429,IF(AND($H430=1,AX$9=$R429),$J430,IF($H430=1,AY429,""))))))))</f>
        <v/>
      </c>
      <c r="AZ430" t="str">
        <f ca="1">IF($E429="","",IF($F430="",AZ429,IF(AND($M430=1,AZ$9&gt;$B$9),"",IF(AND($M430=1,AZ$9&lt;=$B$9),LOOKUP(AZ$9,$A$12:$A$111,$B$12:$B$111),IF(AND($H430=-1,BA$9=$R429),"",IF($H430=-1,BA429,IF(AND($H430=1,AY$9=$R429),$J430,IF($H430=1,AZ429,""))))))))</f>
        <v/>
      </c>
      <c r="BA430" t="str">
        <f ca="1">IF($E429="","",IF($F430="",BA429,IF(AND($M430=1,BA$9&gt;$B$9),"",IF(AND($M430=1,BA$9&lt;=$B$9),LOOKUP(BA$9,$A$12:$A$111,$B$12:$B$111),IF(AND($H430=-1,BB$9=$R429),"",IF($H430=-1,BB429,IF(AND($H430=1,AZ$9=$R429),$J430,IF($H430=1,BA429,""))))))))</f>
        <v/>
      </c>
      <c r="BB430" t="str">
        <f ca="1">IF($E429="","",IF($F430="",BB429,IF(AND($M430=1,BB$9&gt;$B$9),"",IF(AND($M430=1,BB$9&lt;=$B$9),LOOKUP(BB$9,$A$12:$A$111,$B$12:$B$111),IF(AND($H430=-1,BC$9=$R429),"",IF($H430=-1,BC429,IF(AND($H430=1,BA$9=$R429),$J430,IF($H430=1,BB429,""))))))))</f>
        <v/>
      </c>
      <c r="BC430" t="str">
        <f ca="1">IF($E429="","",IF($F430="",BC429,IF(AND($M430=1,BC$9&gt;$B$9),"",IF(AND($M430=1,BC$9&lt;=$B$9),LOOKUP(BC$9,$A$12:$A$111,$B$12:$B$111),IF(AND($H430=-1,BD$9=$R429),"",IF($H430=-1,BD429,IF(AND($H430=1,BB$9=$R429),$J430,IF($H430=1,BC429,""))))))))</f>
        <v/>
      </c>
      <c r="BD430" t="str">
        <f ca="1">IF($E429="","",IF($F430="",BD429,IF(AND($M430=1,BD$9&gt;$B$9),"",IF(AND($M430=1,BD$9&lt;=$B$9),LOOKUP(BD$9,$A$12:$A$111,$B$12:$B$111),IF(AND($H430=-1,BE$9=$R429),"",IF($H430=-1,BE429,IF(AND($H430=1,BC$9=$R429),$J430,IF($H430=1,BD429,""))))))))</f>
        <v/>
      </c>
      <c r="BE430" t="str">
        <f ca="1">IF($E429="","",IF($F430="",BE429,IF(AND($M430=1,BE$9&gt;$B$9),"",IF(AND($M430=1,BE$9&lt;=$B$9),LOOKUP(BE$9,$A$12:$A$111,$B$12:$B$111),IF(AND($H430=-1,BF$9=$R429),"",IF($H430=-1,BF429,IF(AND($H430=1,BD$9=$R429),$J430,IF($H430=1,BE429,""))))))))</f>
        <v/>
      </c>
      <c r="BF430" t="str">
        <f ca="1">IF($E429="","",IF($F430="",BF429,IF(AND($M430=1,BF$9&gt;$B$9),"",IF(AND($M430=1,BF$9&lt;=$B$9),LOOKUP(BF$9,$A$12:$A$111,$B$12:$B$111),IF(AND($H430=-1,BG$9=$R429),"",IF($H430=-1,BG429,IF(AND($H430=1,BE$9=$R429),$J430,IF($H430=1,BF429,""))))))))</f>
        <v/>
      </c>
      <c r="BG430" t="str">
        <f ca="1">IF($E429="","",IF($F430="",BG429,IF(AND($M430=1,BG$9&gt;$B$9),"",IF(AND($M430=1,BG$9&lt;=$B$9),LOOKUP(BG$9,$A$12:$A$111,$B$12:$B$111),IF(AND($H430=-1,BH$9=$R429),"",IF($H430=-1,BH429,IF(AND($H430=1,BF$9=$R429),$J430,IF($H430=1,BG429,""))))))))</f>
        <v/>
      </c>
      <c r="BH430" t="str">
        <f ca="1">IF($E429="","",IF($F430="",BH429,IF(AND($M430=1,BH$9&gt;$B$9),"",IF(AND($M430=1,BH$9&lt;=$B$9),LOOKUP(BH$9,$A$12:$A$111,$B$12:$B$111),IF(AND($H430=-1,BI$9=$R429),"",IF($H430=-1,BI429,IF(AND($H430=1,BG$9=$R429),$J430,IF($H430=1,BH429,""))))))))</f>
        <v/>
      </c>
      <c r="BI430" t="str">
        <f ca="1">IF($E429="","",IF($F430="",BI429,IF(AND($M430=1,BI$9&gt;$B$9),"",IF(AND($M430=1,BI$9&lt;=$B$9),LOOKUP(BI$9,$A$12:$A$111,$B$12:$B$111),IF(AND($H430=-1,BJ$9=$R429),"",IF($H430=-1,BJ429,IF(AND($H430=1,BH$9=$R429),$J430,IF($H430=1,BI429,""))))))))</f>
        <v/>
      </c>
      <c r="BJ430" t="str">
        <f ca="1">IF($E429="","",IF($F430="",BJ429,IF(AND($M430=1,BJ$9&gt;$B$9),"",IF(AND($M430=1,BJ$9&lt;=$B$9),LOOKUP(BJ$9,$A$12:$A$111,$B$12:$B$111),IF(AND($H430=-1,BK$9=$R429),"",IF($H430=-1,BK429,IF(AND($H430=1,BI$9=$R429),$J430,IF($H430=1,BJ429,""))))))))</f>
        <v/>
      </c>
      <c r="BK430" t="str">
        <f ca="1">IF($E429="","",IF($F430="",BK429,IF(AND($M430=1,BK$9&gt;$B$9),"",IF(AND($M430=1,BK$9&lt;=$B$9),LOOKUP(BK$9,$A$12:$A$111,$B$12:$B$111),IF(AND($H430=-1,BL$9=$R429),"",IF($H430=-1,BL429,IF(AND($H430=1,BJ$9=$R429),$J430,IF($H430=1,BK429,""))))))))</f>
        <v/>
      </c>
      <c r="BL430" t="str">
        <f ca="1">IF($E429="","",IF($F430="",BL429,IF(AND($M430=1,BL$9&gt;$B$9),"",IF(AND($M430=1,BL$9&lt;=$B$9),LOOKUP(BL$9,$A$12:$A$111,$B$12:$B$111),IF(AND($H430=-1,BM$9=$R429),"",IF($H430=-1,BM429,IF(AND($H430=1,BK$9=$R429),$J430,IF($H430=1,BL429,""))))))))</f>
        <v/>
      </c>
      <c r="BM430" t="str">
        <f ca="1">IF($E429="","",IF($F430="",BM429,IF(AND($M430=1,BM$9&gt;$B$9),"",IF(AND($M430=1,BM$9&lt;=$B$9),LOOKUP(BM$9,$A$12:$A$111,$B$12:$B$111),IF(AND($H430=-1,BN$9=$R429),"",IF($H430=-1,BN429,IF(AND($H430=1,BL$9=$R429),$J430,IF($H430=1,BM429,""))))))))</f>
        <v/>
      </c>
      <c r="BN430" t="str">
        <f ca="1">IF($E429="","",IF($F430="",BN429,IF(AND($M430=1,BN$9&gt;$B$9),"",IF(AND($M430=1,BN$9&lt;=$B$9),LOOKUP(BN$9,$A$12:$A$111,$B$12:$B$111),IF(AND($H430=-1,BO$9=$R429),"",IF($H430=-1,BO429,IF(AND($H430=1,BM$9=$R429),$J430,IF($H430=1,BN429,""))))))))</f>
        <v/>
      </c>
      <c r="BO430">
        <f ca="1">IF($E429="","",IF($F430="",BO429,IF(AND($M430=1,BO$9&gt;$B$9),"",IF(AND($M430=1,BO$9&lt;=$B$9),LOOKUP(BO$9,$A$12:$A$111,$B$12:$B$111),IF(AND($H430=-1,BP$9=$R429),"",IF($H430=-1,BP429,IF(AND($H430=1,BN$9=$R429),$J430,IF($H430=1,BO429,""))))))))</f>
        <v>0</v>
      </c>
      <c r="BP430">
        <f ca="1">IF($E429="","",IF($F430="",BP429,IF(AND($M430=1,BP$9&gt;$B$9),"",IF(AND($M430=1,BP$9&lt;=$B$9),LOOKUP(BP$9,$A$12:$A$111,$B$12:$B$111),IF(AND($H430=-1,BQ$9=$R429),"",IF($H430=-1,BQ429,IF(AND($H430=1,BO$9=$R429),$J430,IF($H430=1,BP429,""))))))))</f>
        <v>0</v>
      </c>
    </row>
    <row r="431" spans="4:68" x14ac:dyDescent="0.25">
      <c r="D431" s="4">
        <v>421</v>
      </c>
      <c r="E431" s="1">
        <f t="shared" ca="1" si="57"/>
        <v>35</v>
      </c>
      <c r="F431" t="str">
        <f ca="1">IF(E430="","",IF(AND(B$3="Last",G430="Zero"),F430,IF(B$3="Last",G430,IF(AND(B$3="2nd last",G429="Zero"),F430,IF(B$3="2nd last",G429,IF(AND(B$3="Opposite",G430="Zero"),F430,IF(AND(B$3="Opposite",G430="Red"),"Black",IF(AND(B$3="Opposite",G430="Black"),"Red",IF(AND(B$3="Opposite",G430="Odd"),"Even",IF(AND(B$3="Opposite",G430="Even"),"Odd",IF(AND(B$3="Opposite",G430="High"),"Low",IF(AND(B$3="Opposite",G430="Low"),"High",IF(COUNTIF(Refs!$E$5:$I$6,B$3)=1,RevLab!B$3,"")))))))))))))</f>
        <v>Black</v>
      </c>
      <c r="G431" t="str">
        <f ca="1">IF(E431="","",IF(B$2="Red/Black",LOOKUP(E431,Refs!D:D,Refs!F:F),IF(B$2="High/Low",LOOKUP(E431,Refs!D:D,Refs!H:H),IF(B$2="Odd/Even",LOOKUP(E431,Refs!D:D,Refs!J:J),""))))</f>
        <v>Black</v>
      </c>
      <c r="H431">
        <f t="shared" ca="1" si="58"/>
        <v>1</v>
      </c>
      <c r="I431">
        <f ca="1">IF(E430="","",IF(F431="","",IF(AND(R430&gt;1,P430+Q430&gt;=$B$4),$B$4,IF(R430=1,P430,P430+Q430))))</f>
        <v>8</v>
      </c>
      <c r="J431">
        <f t="shared" ca="1" si="59"/>
        <v>8</v>
      </c>
      <c r="K431">
        <f t="shared" ca="1" si="61"/>
        <v>-504</v>
      </c>
      <c r="L431">
        <f t="shared" ca="1" si="62"/>
        <v>86</v>
      </c>
      <c r="M431">
        <f t="shared" ca="1" si="60"/>
        <v>0</v>
      </c>
      <c r="P431">
        <f t="shared" ca="1" si="54"/>
        <v>3</v>
      </c>
      <c r="Q431">
        <f t="shared" ca="1" si="55"/>
        <v>8</v>
      </c>
      <c r="R431" s="2">
        <f t="shared" ca="1" si="56"/>
        <v>3</v>
      </c>
      <c r="S431" s="4">
        <f ca="1">IF(E430="","",IF($F431="",S430,IF($M431=1,LOOKUP(S$9,$A$12:$A$111,$B$12:$B$111),IF(AND($H431=-1,T$9=$R430),"",IF($H431=-1,T430,IF($H431=1,S430))))))</f>
        <v>3</v>
      </c>
      <c r="T431">
        <f ca="1">IF($E430="","",IF($F431="",T430,IF(AND($M431=1,T$9&gt;$B$9),"",IF(AND($M431=1,T$9&lt;=$B$9),LOOKUP(T$9,$A$12:$A$111,$B$12:$B$111),IF(AND($H431=-1,U$9=$R430),"",IF($H431=-1,U430,IF(AND($H431=1,S$9=$R430),$J431,IF($H431=1,T430,""))))))))</f>
        <v>5</v>
      </c>
      <c r="U431">
        <f ca="1">IF($E430="","",IF($F431="",U430,IF(AND($M431=1,U$9&gt;$B$9),"",IF(AND($M431=1,U$9&lt;=$B$9),LOOKUP(U$9,$A$12:$A$111,$B$12:$B$111),IF(AND($H431=-1,V$9=$R430),"",IF($H431=-1,V430,IF(AND($H431=1,T$9=$R430),$J431,IF($H431=1,U430,""))))))))</f>
        <v>8</v>
      </c>
      <c r="V431" t="str">
        <f ca="1">IF($E430="","",IF($F431="",V430,IF(AND($M431=1,V$9&gt;$B$9),"",IF(AND($M431=1,V$9&lt;=$B$9),LOOKUP(V$9,$A$12:$A$111,$B$12:$B$111),IF(AND($H431=-1,W$9=$R430),"",IF($H431=-1,W430,IF(AND($H431=1,U$9=$R430),$J431,IF($H431=1,V430,""))))))))</f>
        <v/>
      </c>
      <c r="W431" t="str">
        <f ca="1">IF($E430="","",IF($F431="",W430,IF(AND($M431=1,W$9&gt;$B$9),"",IF(AND($M431=1,W$9&lt;=$B$9),LOOKUP(W$9,$A$12:$A$111,$B$12:$B$111),IF(AND($H431=-1,X$9=$R430),"",IF($H431=-1,X430,IF(AND($H431=1,V$9=$R430),$J431,IF($H431=1,W430,""))))))))</f>
        <v/>
      </c>
      <c r="X431" t="str">
        <f ca="1">IF($E430="","",IF($F431="",X430,IF(AND($M431=1,X$9&gt;$B$9),"",IF(AND($M431=1,X$9&lt;=$B$9),LOOKUP(X$9,$A$12:$A$111,$B$12:$B$111),IF(AND($H431=-1,Y$9=$R430),"",IF($H431=-1,Y430,IF(AND($H431=1,W$9=$R430),$J431,IF($H431=1,X430,""))))))))</f>
        <v/>
      </c>
      <c r="Y431" t="str">
        <f ca="1">IF($E430="","",IF($F431="",Y430,IF(AND($M431=1,Y$9&gt;$B$9),"",IF(AND($M431=1,Y$9&lt;=$B$9),LOOKUP(Y$9,$A$12:$A$111,$B$12:$B$111),IF(AND($H431=-1,Z$9=$R430),"",IF($H431=-1,Z430,IF(AND($H431=1,X$9=$R430),$J431,IF($H431=1,Y430,""))))))))</f>
        <v/>
      </c>
      <c r="Z431" t="str">
        <f ca="1">IF($E430="","",IF($F431="",Z430,IF(AND($M431=1,Z$9&gt;$B$9),"",IF(AND($M431=1,Z$9&lt;=$B$9),LOOKUP(Z$9,$A$12:$A$111,$B$12:$B$111),IF(AND($H431=-1,AA$9=$R430),"",IF($H431=-1,AA430,IF(AND($H431=1,Y$9=$R430),$J431,IF($H431=1,Z430,""))))))))</f>
        <v/>
      </c>
      <c r="AA431" t="str">
        <f ca="1">IF($E430="","",IF($F431="",AA430,IF(AND($M431=1,AA$9&gt;$B$9),"",IF(AND($M431=1,AA$9&lt;=$B$9),LOOKUP(AA$9,$A$12:$A$111,$B$12:$B$111),IF(AND($H431=-1,AB$9=$R430),"",IF($H431=-1,AB430,IF(AND($H431=1,Z$9=$R430),$J431,IF($H431=1,AA430,""))))))))</f>
        <v/>
      </c>
      <c r="AB431" t="str">
        <f ca="1">IF($E430="","",IF($F431="",AB430,IF(AND($M431=1,AB$9&gt;$B$9),"",IF(AND($M431=1,AB$9&lt;=$B$9),LOOKUP(AB$9,$A$12:$A$111,$B$12:$B$111),IF(AND($H431=-1,AC$9=$R430),"",IF($H431=-1,AC430,IF(AND($H431=1,AA$9=$R430),$J431,IF($H431=1,AB430,""))))))))</f>
        <v/>
      </c>
      <c r="AC431" t="str">
        <f ca="1">IF($E430="","",IF($F431="",AC430,IF(AND($M431=1,AC$9&gt;$B$9),"",IF(AND($M431=1,AC$9&lt;=$B$9),LOOKUP(AC$9,$A$12:$A$111,$B$12:$B$111),IF(AND($H431=-1,AD$9=$R430),"",IF($H431=-1,AD430,IF(AND($H431=1,AB$9=$R430),$J431,IF($H431=1,AC430,""))))))))</f>
        <v/>
      </c>
      <c r="AD431" t="str">
        <f ca="1">IF($E430="","",IF($F431="",AD430,IF(AND($M431=1,AD$9&gt;$B$9),"",IF(AND($M431=1,AD$9&lt;=$B$9),LOOKUP(AD$9,$A$12:$A$111,$B$12:$B$111),IF(AND($H431=-1,AE$9=$R430),"",IF($H431=-1,AE430,IF(AND($H431=1,AC$9=$R430),$J431,IF($H431=1,AD430,""))))))))</f>
        <v/>
      </c>
      <c r="AE431" t="str">
        <f ca="1">IF($E430="","",IF($F431="",AE430,IF(AND($M431=1,AE$9&gt;$B$9),"",IF(AND($M431=1,AE$9&lt;=$B$9),LOOKUP(AE$9,$A$12:$A$111,$B$12:$B$111),IF(AND($H431=-1,AF$9=$R430),"",IF($H431=-1,AF430,IF(AND($H431=1,AD$9=$R430),$J431,IF($H431=1,AE430,""))))))))</f>
        <v/>
      </c>
      <c r="AF431" t="str">
        <f ca="1">IF($E430="","",IF($F431="",AF430,IF(AND($M431=1,AF$9&gt;$B$9),"",IF(AND($M431=1,AF$9&lt;=$B$9),LOOKUP(AF$9,$A$12:$A$111,$B$12:$B$111),IF(AND($H431=-1,AG$9=$R430),"",IF($H431=-1,AG430,IF(AND($H431=1,AE$9=$R430),$J431,IF($H431=1,AF430,""))))))))</f>
        <v/>
      </c>
      <c r="AG431" t="str">
        <f ca="1">IF($E430="","",IF($F431="",AG430,IF(AND($M431=1,AG$9&gt;$B$9),"",IF(AND($M431=1,AG$9&lt;=$B$9),LOOKUP(AG$9,$A$12:$A$111,$B$12:$B$111),IF(AND($H431=-1,AH$9=$R430),"",IF($H431=-1,AH430,IF(AND($H431=1,AF$9=$R430),$J431,IF($H431=1,AG430,""))))))))</f>
        <v/>
      </c>
      <c r="AH431" t="str">
        <f ca="1">IF($E430="","",IF($F431="",AH430,IF(AND($M431=1,AH$9&gt;$B$9),"",IF(AND($M431=1,AH$9&lt;=$B$9),LOOKUP(AH$9,$A$12:$A$111,$B$12:$B$111),IF(AND($H431=-1,AI$9=$R430),"",IF($H431=-1,AI430,IF(AND($H431=1,AG$9=$R430),$J431,IF($H431=1,AH430,""))))))))</f>
        <v/>
      </c>
      <c r="AI431" t="str">
        <f ca="1">IF($E430="","",IF($F431="",AI430,IF(AND($M431=1,AI$9&gt;$B$9),"",IF(AND($M431=1,AI$9&lt;=$B$9),LOOKUP(AI$9,$A$12:$A$111,$B$12:$B$111),IF(AND($H431=-1,AJ$9=$R430),"",IF($H431=-1,AJ430,IF(AND($H431=1,AH$9=$R430),$J431,IF($H431=1,AI430,""))))))))</f>
        <v/>
      </c>
      <c r="AJ431" t="str">
        <f ca="1">IF($E430="","",IF($F431="",AJ430,IF(AND($M431=1,AJ$9&gt;$B$9),"",IF(AND($M431=1,AJ$9&lt;=$B$9),LOOKUP(AJ$9,$A$12:$A$111,$B$12:$B$111),IF(AND($H431=-1,AK$9=$R430),"",IF($H431=-1,AK430,IF(AND($H431=1,AI$9=$R430),$J431,IF($H431=1,AJ430,""))))))))</f>
        <v/>
      </c>
      <c r="AK431" t="str">
        <f ca="1">IF($E430="","",IF($F431="",AK430,IF(AND($M431=1,AK$9&gt;$B$9),"",IF(AND($M431=1,AK$9&lt;=$B$9),LOOKUP(AK$9,$A$12:$A$111,$B$12:$B$111),IF(AND($H431=-1,AL$9=$R430),"",IF($H431=-1,AL430,IF(AND($H431=1,AJ$9=$R430),$J431,IF($H431=1,AK430,""))))))))</f>
        <v/>
      </c>
      <c r="AL431" t="str">
        <f ca="1">IF($E430="","",IF($F431="",AL430,IF(AND($M431=1,AL$9&gt;$B$9),"",IF(AND($M431=1,AL$9&lt;=$B$9),LOOKUP(AL$9,$A$12:$A$111,$B$12:$B$111),IF(AND($H431=-1,AM$9=$R430),"",IF($H431=-1,AM430,IF(AND($H431=1,AK$9=$R430),$J431,IF($H431=1,AL430,""))))))))</f>
        <v/>
      </c>
      <c r="AM431" t="str">
        <f ca="1">IF($E430="","",IF($F431="",AM430,IF(AND($M431=1,AM$9&gt;$B$9),"",IF(AND($M431=1,AM$9&lt;=$B$9),LOOKUP(AM$9,$A$12:$A$111,$B$12:$B$111),IF(AND($H431=-1,AN$9=$R430),"",IF($H431=-1,AN430,IF(AND($H431=1,AL$9=$R430),$J431,IF($H431=1,AM430,""))))))))</f>
        <v/>
      </c>
      <c r="AN431" t="str">
        <f ca="1">IF($E430="","",IF($F431="",AN430,IF(AND($M431=1,AN$9&gt;$B$9),"",IF(AND($M431=1,AN$9&lt;=$B$9),LOOKUP(AN$9,$A$12:$A$111,$B$12:$B$111),IF(AND($H431=-1,AO$9=$R430),"",IF($H431=-1,AO430,IF(AND($H431=1,AM$9=$R430),$J431,IF($H431=1,AN430,""))))))))</f>
        <v/>
      </c>
      <c r="AO431" t="str">
        <f ca="1">IF($E430="","",IF($F431="",AO430,IF(AND($M431=1,AO$9&gt;$B$9),"",IF(AND($M431=1,AO$9&lt;=$B$9),LOOKUP(AO$9,$A$12:$A$111,$B$12:$B$111),IF(AND($H431=-1,AP$9=$R430),"",IF($H431=-1,AP430,IF(AND($H431=1,AN$9=$R430),$J431,IF($H431=1,AO430,""))))))))</f>
        <v/>
      </c>
      <c r="AP431" t="str">
        <f ca="1">IF($E430="","",IF($F431="",AP430,IF(AND($M431=1,AP$9&gt;$B$9),"",IF(AND($M431=1,AP$9&lt;=$B$9),LOOKUP(AP$9,$A$12:$A$111,$B$12:$B$111),IF(AND($H431=-1,AQ$9=$R430),"",IF($H431=-1,AQ430,IF(AND($H431=1,AO$9=$R430),$J431,IF($H431=1,AP430,""))))))))</f>
        <v/>
      </c>
      <c r="AQ431" t="str">
        <f ca="1">IF($E430="","",IF($F431="",AQ430,IF(AND($M431=1,AQ$9&gt;$B$9),"",IF(AND($M431=1,AQ$9&lt;=$B$9),LOOKUP(AQ$9,$A$12:$A$111,$B$12:$B$111),IF(AND($H431=-1,AR$9=$R430),"",IF($H431=-1,AR430,IF(AND($H431=1,AP$9=$R430),$J431,IF($H431=1,AQ430,""))))))))</f>
        <v/>
      </c>
      <c r="AR431" t="str">
        <f ca="1">IF($E430="","",IF($F431="",AR430,IF(AND($M431=1,AR$9&gt;$B$9),"",IF(AND($M431=1,AR$9&lt;=$B$9),LOOKUP(AR$9,$A$12:$A$111,$B$12:$B$111),IF(AND($H431=-1,AS$9=$R430),"",IF($H431=-1,AS430,IF(AND($H431=1,AQ$9=$R430),$J431,IF($H431=1,AR430,""))))))))</f>
        <v/>
      </c>
      <c r="AS431" t="str">
        <f ca="1">IF($E430="","",IF($F431="",AS430,IF(AND($M431=1,AS$9&gt;$B$9),"",IF(AND($M431=1,AS$9&lt;=$B$9),LOOKUP(AS$9,$A$12:$A$111,$B$12:$B$111),IF(AND($H431=-1,AT$9=$R430),"",IF($H431=-1,AT430,IF(AND($H431=1,AR$9=$R430),$J431,IF($H431=1,AS430,""))))))))</f>
        <v/>
      </c>
      <c r="AT431" t="str">
        <f ca="1">IF($E430="","",IF($F431="",AT430,IF(AND($M431=1,AT$9&gt;$B$9),"",IF(AND($M431=1,AT$9&lt;=$B$9),LOOKUP(AT$9,$A$12:$A$111,$B$12:$B$111),IF(AND($H431=-1,AU$9=$R430),"",IF($H431=-1,AU430,IF(AND($H431=1,AS$9=$R430),$J431,IF($H431=1,AT430,""))))))))</f>
        <v/>
      </c>
      <c r="AU431" t="str">
        <f ca="1">IF($E430="","",IF($F431="",AU430,IF(AND($M431=1,AU$9&gt;$B$9),"",IF(AND($M431=1,AU$9&lt;=$B$9),LOOKUP(AU$9,$A$12:$A$111,$B$12:$B$111),IF(AND($H431=-1,AV$9=$R430),"",IF($H431=-1,AV430,IF(AND($H431=1,AT$9=$R430),$J431,IF($H431=1,AU430,""))))))))</f>
        <v/>
      </c>
      <c r="AV431" t="str">
        <f ca="1">IF($E430="","",IF($F431="",AV430,IF(AND($M431=1,AV$9&gt;$B$9),"",IF(AND($M431=1,AV$9&lt;=$B$9),LOOKUP(AV$9,$A$12:$A$111,$B$12:$B$111),IF(AND($H431=-1,AW$9=$R430),"",IF($H431=-1,AW430,IF(AND($H431=1,AU$9=$R430),$J431,IF($H431=1,AV430,""))))))))</f>
        <v/>
      </c>
      <c r="AW431" t="str">
        <f ca="1">IF($E430="","",IF($F431="",AW430,IF(AND($M431=1,AW$9&gt;$B$9),"",IF(AND($M431=1,AW$9&lt;=$B$9),LOOKUP(AW$9,$A$12:$A$111,$B$12:$B$111),IF(AND($H431=-1,AX$9=$R430),"",IF($H431=-1,AX430,IF(AND($H431=1,AV$9=$R430),$J431,IF($H431=1,AW430,""))))))))</f>
        <v/>
      </c>
      <c r="AX431" t="str">
        <f ca="1">IF($E430="","",IF($F431="",AX430,IF(AND($M431=1,AX$9&gt;$B$9),"",IF(AND($M431=1,AX$9&lt;=$B$9),LOOKUP(AX$9,$A$12:$A$111,$B$12:$B$111),IF(AND($H431=-1,AY$9=$R430),"",IF($H431=-1,AY430,IF(AND($H431=1,AW$9=$R430),$J431,IF($H431=1,AX430,""))))))))</f>
        <v/>
      </c>
      <c r="AY431" t="str">
        <f ca="1">IF($E430="","",IF($F431="",AY430,IF(AND($M431=1,AY$9&gt;$B$9),"",IF(AND($M431=1,AY$9&lt;=$B$9),LOOKUP(AY$9,$A$12:$A$111,$B$12:$B$111),IF(AND($H431=-1,AZ$9=$R430),"",IF($H431=-1,AZ430,IF(AND($H431=1,AX$9=$R430),$J431,IF($H431=1,AY430,""))))))))</f>
        <v/>
      </c>
      <c r="AZ431" t="str">
        <f ca="1">IF($E430="","",IF($F431="",AZ430,IF(AND($M431=1,AZ$9&gt;$B$9),"",IF(AND($M431=1,AZ$9&lt;=$B$9),LOOKUP(AZ$9,$A$12:$A$111,$B$12:$B$111),IF(AND($H431=-1,BA$9=$R430),"",IF($H431=-1,BA430,IF(AND($H431=1,AY$9=$R430),$J431,IF($H431=1,AZ430,""))))))))</f>
        <v/>
      </c>
      <c r="BA431" t="str">
        <f ca="1">IF($E430="","",IF($F431="",BA430,IF(AND($M431=1,BA$9&gt;$B$9),"",IF(AND($M431=1,BA$9&lt;=$B$9),LOOKUP(BA$9,$A$12:$A$111,$B$12:$B$111),IF(AND($H431=-1,BB$9=$R430),"",IF($H431=-1,BB430,IF(AND($H431=1,AZ$9=$R430),$J431,IF($H431=1,BA430,""))))))))</f>
        <v/>
      </c>
      <c r="BB431" t="str">
        <f ca="1">IF($E430="","",IF($F431="",BB430,IF(AND($M431=1,BB$9&gt;$B$9),"",IF(AND($M431=1,BB$9&lt;=$B$9),LOOKUP(BB$9,$A$12:$A$111,$B$12:$B$111),IF(AND($H431=-1,BC$9=$R430),"",IF($H431=-1,BC430,IF(AND($H431=1,BA$9=$R430),$J431,IF($H431=1,BB430,""))))))))</f>
        <v/>
      </c>
      <c r="BC431" t="str">
        <f ca="1">IF($E430="","",IF($F431="",BC430,IF(AND($M431=1,BC$9&gt;$B$9),"",IF(AND($M431=1,BC$9&lt;=$B$9),LOOKUP(BC$9,$A$12:$A$111,$B$12:$B$111),IF(AND($H431=-1,BD$9=$R430),"",IF($H431=-1,BD430,IF(AND($H431=1,BB$9=$R430),$J431,IF($H431=1,BC430,""))))))))</f>
        <v/>
      </c>
      <c r="BD431" t="str">
        <f ca="1">IF($E430="","",IF($F431="",BD430,IF(AND($M431=1,BD$9&gt;$B$9),"",IF(AND($M431=1,BD$9&lt;=$B$9),LOOKUP(BD$9,$A$12:$A$111,$B$12:$B$111),IF(AND($H431=-1,BE$9=$R430),"",IF($H431=-1,BE430,IF(AND($H431=1,BC$9=$R430),$J431,IF($H431=1,BD430,""))))))))</f>
        <v/>
      </c>
      <c r="BE431" t="str">
        <f ca="1">IF($E430="","",IF($F431="",BE430,IF(AND($M431=1,BE$9&gt;$B$9),"",IF(AND($M431=1,BE$9&lt;=$B$9),LOOKUP(BE$9,$A$12:$A$111,$B$12:$B$111),IF(AND($H431=-1,BF$9=$R430),"",IF($H431=-1,BF430,IF(AND($H431=1,BD$9=$R430),$J431,IF($H431=1,BE430,""))))))))</f>
        <v/>
      </c>
      <c r="BF431" t="str">
        <f ca="1">IF($E430="","",IF($F431="",BF430,IF(AND($M431=1,BF$9&gt;$B$9),"",IF(AND($M431=1,BF$9&lt;=$B$9),LOOKUP(BF$9,$A$12:$A$111,$B$12:$B$111),IF(AND($H431=-1,BG$9=$R430),"",IF($H431=-1,BG430,IF(AND($H431=1,BE$9=$R430),$J431,IF($H431=1,BF430,""))))))))</f>
        <v/>
      </c>
      <c r="BG431" t="str">
        <f ca="1">IF($E430="","",IF($F431="",BG430,IF(AND($M431=1,BG$9&gt;$B$9),"",IF(AND($M431=1,BG$9&lt;=$B$9),LOOKUP(BG$9,$A$12:$A$111,$B$12:$B$111),IF(AND($H431=-1,BH$9=$R430),"",IF($H431=-1,BH430,IF(AND($H431=1,BF$9=$R430),$J431,IF($H431=1,BG430,""))))))))</f>
        <v/>
      </c>
      <c r="BH431" t="str">
        <f ca="1">IF($E430="","",IF($F431="",BH430,IF(AND($M431=1,BH$9&gt;$B$9),"",IF(AND($M431=1,BH$9&lt;=$B$9),LOOKUP(BH$9,$A$12:$A$111,$B$12:$B$111),IF(AND($H431=-1,BI$9=$R430),"",IF($H431=-1,BI430,IF(AND($H431=1,BG$9=$R430),$J431,IF($H431=1,BH430,""))))))))</f>
        <v/>
      </c>
      <c r="BI431" t="str">
        <f ca="1">IF($E430="","",IF($F431="",BI430,IF(AND($M431=1,BI$9&gt;$B$9),"",IF(AND($M431=1,BI$9&lt;=$B$9),LOOKUP(BI$9,$A$12:$A$111,$B$12:$B$111),IF(AND($H431=-1,BJ$9=$R430),"",IF($H431=-1,BJ430,IF(AND($H431=1,BH$9=$R430),$J431,IF($H431=1,BI430,""))))))))</f>
        <v/>
      </c>
      <c r="BJ431" t="str">
        <f ca="1">IF($E430="","",IF($F431="",BJ430,IF(AND($M431=1,BJ$9&gt;$B$9),"",IF(AND($M431=1,BJ$9&lt;=$B$9),LOOKUP(BJ$9,$A$12:$A$111,$B$12:$B$111),IF(AND($H431=-1,BK$9=$R430),"",IF($H431=-1,BK430,IF(AND($H431=1,BI$9=$R430),$J431,IF($H431=1,BJ430,""))))))))</f>
        <v/>
      </c>
      <c r="BK431" t="str">
        <f ca="1">IF($E430="","",IF($F431="",BK430,IF(AND($M431=1,BK$9&gt;$B$9),"",IF(AND($M431=1,BK$9&lt;=$B$9),LOOKUP(BK$9,$A$12:$A$111,$B$12:$B$111),IF(AND($H431=-1,BL$9=$R430),"",IF($H431=-1,BL430,IF(AND($H431=1,BJ$9=$R430),$J431,IF($H431=1,BK430,""))))))))</f>
        <v/>
      </c>
      <c r="BL431" t="str">
        <f ca="1">IF($E430="","",IF($F431="",BL430,IF(AND($M431=1,BL$9&gt;$B$9),"",IF(AND($M431=1,BL$9&lt;=$B$9),LOOKUP(BL$9,$A$12:$A$111,$B$12:$B$111),IF(AND($H431=-1,BM$9=$R430),"",IF($H431=-1,BM430,IF(AND($H431=1,BK$9=$R430),$J431,IF($H431=1,BL430,""))))))))</f>
        <v/>
      </c>
      <c r="BM431" t="str">
        <f ca="1">IF($E430="","",IF($F431="",BM430,IF(AND($M431=1,BM$9&gt;$B$9),"",IF(AND($M431=1,BM$9&lt;=$B$9),LOOKUP(BM$9,$A$12:$A$111,$B$12:$B$111),IF(AND($H431=-1,BN$9=$R430),"",IF($H431=-1,BN430,IF(AND($H431=1,BL$9=$R430),$J431,IF($H431=1,BM430,""))))))))</f>
        <v/>
      </c>
      <c r="BN431" t="str">
        <f ca="1">IF($E430="","",IF($F431="",BN430,IF(AND($M431=1,BN$9&gt;$B$9),"",IF(AND($M431=1,BN$9&lt;=$B$9),LOOKUP(BN$9,$A$12:$A$111,$B$12:$B$111),IF(AND($H431=-1,BO$9=$R430),"",IF($H431=-1,BO430,IF(AND($H431=1,BM$9=$R430),$J431,IF($H431=1,BN430,""))))))))</f>
        <v/>
      </c>
      <c r="BO431">
        <f ca="1">IF($E430="","",IF($F431="",BO430,IF(AND($M431=1,BO$9&gt;$B$9),"",IF(AND($M431=1,BO$9&lt;=$B$9),LOOKUP(BO$9,$A$12:$A$111,$B$12:$B$111),IF(AND($H431=-1,BP$9=$R430),"",IF($H431=-1,BP430,IF(AND($H431=1,BN$9=$R430),$J431,IF($H431=1,BO430,""))))))))</f>
        <v>0</v>
      </c>
      <c r="BP431">
        <f ca="1">IF($E430="","",IF($F431="",BP430,IF(AND($M431=1,BP$9&gt;$B$9),"",IF(AND($M431=1,BP$9&lt;=$B$9),LOOKUP(BP$9,$A$12:$A$111,$B$12:$B$111),IF(AND($H431=-1,BQ$9=$R430),"",IF($H431=-1,BQ430,IF(AND($H431=1,BO$9=$R430),$J431,IF($H431=1,BP430,""))))))))</f>
        <v>0</v>
      </c>
    </row>
    <row r="432" spans="4:68" x14ac:dyDescent="0.25">
      <c r="D432" s="4">
        <v>422</v>
      </c>
      <c r="E432" s="1">
        <f t="shared" ca="1" si="57"/>
        <v>6</v>
      </c>
      <c r="F432" t="str">
        <f ca="1">IF(E431="","",IF(AND(B$3="Last",G431="Zero"),F431,IF(B$3="Last",G431,IF(AND(B$3="2nd last",G430="Zero"),F431,IF(B$3="2nd last",G430,IF(AND(B$3="Opposite",G431="Zero"),F431,IF(AND(B$3="Opposite",G431="Red"),"Black",IF(AND(B$3="Opposite",G431="Black"),"Red",IF(AND(B$3="Opposite",G431="Odd"),"Even",IF(AND(B$3="Opposite",G431="Even"),"Odd",IF(AND(B$3="Opposite",G431="High"),"Low",IF(AND(B$3="Opposite",G431="Low"),"High",IF(COUNTIF(Refs!$E$5:$I$6,B$3)=1,RevLab!B$3,"")))))))))))))</f>
        <v>Black</v>
      </c>
      <c r="G432" t="str">
        <f ca="1">IF(E432="","",IF(B$2="Red/Black",LOOKUP(E432,Refs!D:D,Refs!F:F),IF(B$2="High/Low",LOOKUP(E432,Refs!D:D,Refs!H:H),IF(B$2="Odd/Even",LOOKUP(E432,Refs!D:D,Refs!J:J),""))))</f>
        <v>Black</v>
      </c>
      <c r="H432">
        <f t="shared" ca="1" si="58"/>
        <v>1</v>
      </c>
      <c r="I432">
        <f ca="1">IF(E431="","",IF(F432="","",IF(AND(R431&gt;1,P431+Q431&gt;=$B$4),$B$4,IF(R431=1,P431,P431+Q431))))</f>
        <v>11</v>
      </c>
      <c r="J432">
        <f t="shared" ca="1" si="59"/>
        <v>11</v>
      </c>
      <c r="K432">
        <f t="shared" ca="1" si="61"/>
        <v>-493</v>
      </c>
      <c r="L432">
        <f t="shared" ca="1" si="62"/>
        <v>86</v>
      </c>
      <c r="M432">
        <f t="shared" ca="1" si="60"/>
        <v>0</v>
      </c>
      <c r="P432">
        <f t="shared" ca="1" si="54"/>
        <v>3</v>
      </c>
      <c r="Q432">
        <f t="shared" ca="1" si="55"/>
        <v>11</v>
      </c>
      <c r="R432" s="2">
        <f t="shared" ca="1" si="56"/>
        <v>4</v>
      </c>
      <c r="S432" s="4">
        <f ca="1">IF(E431="","",IF($F432="",S431,IF($M432=1,LOOKUP(S$9,$A$12:$A$111,$B$12:$B$111),IF(AND($H432=-1,T$9=$R431),"",IF($H432=-1,T431,IF($H432=1,S431))))))</f>
        <v>3</v>
      </c>
      <c r="T432">
        <f ca="1">IF($E431="","",IF($F432="",T431,IF(AND($M432=1,T$9&gt;$B$9),"",IF(AND($M432=1,T$9&lt;=$B$9),LOOKUP(T$9,$A$12:$A$111,$B$12:$B$111),IF(AND($H432=-1,U$9=$R431),"",IF($H432=-1,U431,IF(AND($H432=1,S$9=$R431),$J432,IF($H432=1,T431,""))))))))</f>
        <v>5</v>
      </c>
      <c r="U432">
        <f ca="1">IF($E431="","",IF($F432="",U431,IF(AND($M432=1,U$9&gt;$B$9),"",IF(AND($M432=1,U$9&lt;=$B$9),LOOKUP(U$9,$A$12:$A$111,$B$12:$B$111),IF(AND($H432=-1,V$9=$R431),"",IF($H432=-1,V431,IF(AND($H432=1,T$9=$R431),$J432,IF($H432=1,U431,""))))))))</f>
        <v>8</v>
      </c>
      <c r="V432">
        <f ca="1">IF($E431="","",IF($F432="",V431,IF(AND($M432=1,V$9&gt;$B$9),"",IF(AND($M432=1,V$9&lt;=$B$9),LOOKUP(V$9,$A$12:$A$111,$B$12:$B$111),IF(AND($H432=-1,W$9=$R431),"",IF($H432=-1,W431,IF(AND($H432=1,U$9=$R431),$J432,IF($H432=1,V431,""))))))))</f>
        <v>11</v>
      </c>
      <c r="W432" t="str">
        <f ca="1">IF($E431="","",IF($F432="",W431,IF(AND($M432=1,W$9&gt;$B$9),"",IF(AND($M432=1,W$9&lt;=$B$9),LOOKUP(W$9,$A$12:$A$111,$B$12:$B$111),IF(AND($H432=-1,X$9=$R431),"",IF($H432=-1,X431,IF(AND($H432=1,V$9=$R431),$J432,IF($H432=1,W431,""))))))))</f>
        <v/>
      </c>
      <c r="X432" t="str">
        <f ca="1">IF($E431="","",IF($F432="",X431,IF(AND($M432=1,X$9&gt;$B$9),"",IF(AND($M432=1,X$9&lt;=$B$9),LOOKUP(X$9,$A$12:$A$111,$B$12:$B$111),IF(AND($H432=-1,Y$9=$R431),"",IF($H432=-1,Y431,IF(AND($H432=1,W$9=$R431),$J432,IF($H432=1,X431,""))))))))</f>
        <v/>
      </c>
      <c r="Y432" t="str">
        <f ca="1">IF($E431="","",IF($F432="",Y431,IF(AND($M432=1,Y$9&gt;$B$9),"",IF(AND($M432=1,Y$9&lt;=$B$9),LOOKUP(Y$9,$A$12:$A$111,$B$12:$B$111),IF(AND($H432=-1,Z$9=$R431),"",IF($H432=-1,Z431,IF(AND($H432=1,X$9=$R431),$J432,IF($H432=1,Y431,""))))))))</f>
        <v/>
      </c>
      <c r="Z432" t="str">
        <f ca="1">IF($E431="","",IF($F432="",Z431,IF(AND($M432=1,Z$9&gt;$B$9),"",IF(AND($M432=1,Z$9&lt;=$B$9),LOOKUP(Z$9,$A$12:$A$111,$B$12:$B$111),IF(AND($H432=-1,AA$9=$R431),"",IF($H432=-1,AA431,IF(AND($H432=1,Y$9=$R431),$J432,IF($H432=1,Z431,""))))))))</f>
        <v/>
      </c>
      <c r="AA432" t="str">
        <f ca="1">IF($E431="","",IF($F432="",AA431,IF(AND($M432=1,AA$9&gt;$B$9),"",IF(AND($M432=1,AA$9&lt;=$B$9),LOOKUP(AA$9,$A$12:$A$111,$B$12:$B$111),IF(AND($H432=-1,AB$9=$R431),"",IF($H432=-1,AB431,IF(AND($H432=1,Z$9=$R431),$J432,IF($H432=1,AA431,""))))))))</f>
        <v/>
      </c>
      <c r="AB432" t="str">
        <f ca="1">IF($E431="","",IF($F432="",AB431,IF(AND($M432=1,AB$9&gt;$B$9),"",IF(AND($M432=1,AB$9&lt;=$B$9),LOOKUP(AB$9,$A$12:$A$111,$B$12:$B$111),IF(AND($H432=-1,AC$9=$R431),"",IF($H432=-1,AC431,IF(AND($H432=1,AA$9=$R431),$J432,IF($H432=1,AB431,""))))))))</f>
        <v/>
      </c>
      <c r="AC432" t="str">
        <f ca="1">IF($E431="","",IF($F432="",AC431,IF(AND($M432=1,AC$9&gt;$B$9),"",IF(AND($M432=1,AC$9&lt;=$B$9),LOOKUP(AC$9,$A$12:$A$111,$B$12:$B$111),IF(AND($H432=-1,AD$9=$R431),"",IF($H432=-1,AD431,IF(AND($H432=1,AB$9=$R431),$J432,IF($H432=1,AC431,""))))))))</f>
        <v/>
      </c>
      <c r="AD432" t="str">
        <f ca="1">IF($E431="","",IF($F432="",AD431,IF(AND($M432=1,AD$9&gt;$B$9),"",IF(AND($M432=1,AD$9&lt;=$B$9),LOOKUP(AD$9,$A$12:$A$111,$B$12:$B$111),IF(AND($H432=-1,AE$9=$R431),"",IF($H432=-1,AE431,IF(AND($H432=1,AC$9=$R431),$J432,IF($H432=1,AD431,""))))))))</f>
        <v/>
      </c>
      <c r="AE432" t="str">
        <f ca="1">IF($E431="","",IF($F432="",AE431,IF(AND($M432=1,AE$9&gt;$B$9),"",IF(AND($M432=1,AE$9&lt;=$B$9),LOOKUP(AE$9,$A$12:$A$111,$B$12:$B$111),IF(AND($H432=-1,AF$9=$R431),"",IF($H432=-1,AF431,IF(AND($H432=1,AD$9=$R431),$J432,IF($H432=1,AE431,""))))))))</f>
        <v/>
      </c>
      <c r="AF432" t="str">
        <f ca="1">IF($E431="","",IF($F432="",AF431,IF(AND($M432=1,AF$9&gt;$B$9),"",IF(AND($M432=1,AF$9&lt;=$B$9),LOOKUP(AF$9,$A$12:$A$111,$B$12:$B$111),IF(AND($H432=-1,AG$9=$R431),"",IF($H432=-1,AG431,IF(AND($H432=1,AE$9=$R431),$J432,IF($H432=1,AF431,""))))))))</f>
        <v/>
      </c>
      <c r="AG432" t="str">
        <f ca="1">IF($E431="","",IF($F432="",AG431,IF(AND($M432=1,AG$9&gt;$B$9),"",IF(AND($M432=1,AG$9&lt;=$B$9),LOOKUP(AG$9,$A$12:$A$111,$B$12:$B$111),IF(AND($H432=-1,AH$9=$R431),"",IF($H432=-1,AH431,IF(AND($H432=1,AF$9=$R431),$J432,IF($H432=1,AG431,""))))))))</f>
        <v/>
      </c>
      <c r="AH432" t="str">
        <f ca="1">IF($E431="","",IF($F432="",AH431,IF(AND($M432=1,AH$9&gt;$B$9),"",IF(AND($M432=1,AH$9&lt;=$B$9),LOOKUP(AH$9,$A$12:$A$111,$B$12:$B$111),IF(AND($H432=-1,AI$9=$R431),"",IF($H432=-1,AI431,IF(AND($H432=1,AG$9=$R431),$J432,IF($H432=1,AH431,""))))))))</f>
        <v/>
      </c>
      <c r="AI432" t="str">
        <f ca="1">IF($E431="","",IF($F432="",AI431,IF(AND($M432=1,AI$9&gt;$B$9),"",IF(AND($M432=1,AI$9&lt;=$B$9),LOOKUP(AI$9,$A$12:$A$111,$B$12:$B$111),IF(AND($H432=-1,AJ$9=$R431),"",IF($H432=-1,AJ431,IF(AND($H432=1,AH$9=$R431),$J432,IF($H432=1,AI431,""))))))))</f>
        <v/>
      </c>
      <c r="AJ432" t="str">
        <f ca="1">IF($E431="","",IF($F432="",AJ431,IF(AND($M432=1,AJ$9&gt;$B$9),"",IF(AND($M432=1,AJ$9&lt;=$B$9),LOOKUP(AJ$9,$A$12:$A$111,$B$12:$B$111),IF(AND($H432=-1,AK$9=$R431),"",IF($H432=-1,AK431,IF(AND($H432=1,AI$9=$R431),$J432,IF($H432=1,AJ431,""))))))))</f>
        <v/>
      </c>
      <c r="AK432" t="str">
        <f ca="1">IF($E431="","",IF($F432="",AK431,IF(AND($M432=1,AK$9&gt;$B$9),"",IF(AND($M432=1,AK$9&lt;=$B$9),LOOKUP(AK$9,$A$12:$A$111,$B$12:$B$111),IF(AND($H432=-1,AL$9=$R431),"",IF($H432=-1,AL431,IF(AND($H432=1,AJ$9=$R431),$J432,IF($H432=1,AK431,""))))))))</f>
        <v/>
      </c>
      <c r="AL432" t="str">
        <f ca="1">IF($E431="","",IF($F432="",AL431,IF(AND($M432=1,AL$9&gt;$B$9),"",IF(AND($M432=1,AL$9&lt;=$B$9),LOOKUP(AL$9,$A$12:$A$111,$B$12:$B$111),IF(AND($H432=-1,AM$9=$R431),"",IF($H432=-1,AM431,IF(AND($H432=1,AK$9=$R431),$J432,IF($H432=1,AL431,""))))))))</f>
        <v/>
      </c>
      <c r="AM432" t="str">
        <f ca="1">IF($E431="","",IF($F432="",AM431,IF(AND($M432=1,AM$9&gt;$B$9),"",IF(AND($M432=1,AM$9&lt;=$B$9),LOOKUP(AM$9,$A$12:$A$111,$B$12:$B$111),IF(AND($H432=-1,AN$9=$R431),"",IF($H432=-1,AN431,IF(AND($H432=1,AL$9=$R431),$J432,IF($H432=1,AM431,""))))))))</f>
        <v/>
      </c>
      <c r="AN432" t="str">
        <f ca="1">IF($E431="","",IF($F432="",AN431,IF(AND($M432=1,AN$9&gt;$B$9),"",IF(AND($M432=1,AN$9&lt;=$B$9),LOOKUP(AN$9,$A$12:$A$111,$B$12:$B$111),IF(AND($H432=-1,AO$9=$R431),"",IF($H432=-1,AO431,IF(AND($H432=1,AM$9=$R431),$J432,IF($H432=1,AN431,""))))))))</f>
        <v/>
      </c>
      <c r="AO432" t="str">
        <f ca="1">IF($E431="","",IF($F432="",AO431,IF(AND($M432=1,AO$9&gt;$B$9),"",IF(AND($M432=1,AO$9&lt;=$B$9),LOOKUP(AO$9,$A$12:$A$111,$B$12:$B$111),IF(AND($H432=-1,AP$9=$R431),"",IF($H432=-1,AP431,IF(AND($H432=1,AN$9=$R431),$J432,IF($H432=1,AO431,""))))))))</f>
        <v/>
      </c>
      <c r="AP432" t="str">
        <f ca="1">IF($E431="","",IF($F432="",AP431,IF(AND($M432=1,AP$9&gt;$B$9),"",IF(AND($M432=1,AP$9&lt;=$B$9),LOOKUP(AP$9,$A$12:$A$111,$B$12:$B$111),IF(AND($H432=-1,AQ$9=$R431),"",IF($H432=-1,AQ431,IF(AND($H432=1,AO$9=$R431),$J432,IF($H432=1,AP431,""))))))))</f>
        <v/>
      </c>
      <c r="AQ432" t="str">
        <f ca="1">IF($E431="","",IF($F432="",AQ431,IF(AND($M432=1,AQ$9&gt;$B$9),"",IF(AND($M432=1,AQ$9&lt;=$B$9),LOOKUP(AQ$9,$A$12:$A$111,$B$12:$B$111),IF(AND($H432=-1,AR$9=$R431),"",IF($H432=-1,AR431,IF(AND($H432=1,AP$9=$R431),$J432,IF($H432=1,AQ431,""))))))))</f>
        <v/>
      </c>
      <c r="AR432" t="str">
        <f ca="1">IF($E431="","",IF($F432="",AR431,IF(AND($M432=1,AR$9&gt;$B$9),"",IF(AND($M432=1,AR$9&lt;=$B$9),LOOKUP(AR$9,$A$12:$A$111,$B$12:$B$111),IF(AND($H432=-1,AS$9=$R431),"",IF($H432=-1,AS431,IF(AND($H432=1,AQ$9=$R431),$J432,IF($H432=1,AR431,""))))))))</f>
        <v/>
      </c>
      <c r="AS432" t="str">
        <f ca="1">IF($E431="","",IF($F432="",AS431,IF(AND($M432=1,AS$9&gt;$B$9),"",IF(AND($M432=1,AS$9&lt;=$B$9),LOOKUP(AS$9,$A$12:$A$111,$B$12:$B$111),IF(AND($H432=-1,AT$9=$R431),"",IF($H432=-1,AT431,IF(AND($H432=1,AR$9=$R431),$J432,IF($H432=1,AS431,""))))))))</f>
        <v/>
      </c>
      <c r="AT432" t="str">
        <f ca="1">IF($E431="","",IF($F432="",AT431,IF(AND($M432=1,AT$9&gt;$B$9),"",IF(AND($M432=1,AT$9&lt;=$B$9),LOOKUP(AT$9,$A$12:$A$111,$B$12:$B$111),IF(AND($H432=-1,AU$9=$R431),"",IF($H432=-1,AU431,IF(AND($H432=1,AS$9=$R431),$J432,IF($H432=1,AT431,""))))))))</f>
        <v/>
      </c>
      <c r="AU432" t="str">
        <f ca="1">IF($E431="","",IF($F432="",AU431,IF(AND($M432=1,AU$9&gt;$B$9),"",IF(AND($M432=1,AU$9&lt;=$B$9),LOOKUP(AU$9,$A$12:$A$111,$B$12:$B$111),IF(AND($H432=-1,AV$9=$R431),"",IF($H432=-1,AV431,IF(AND($H432=1,AT$9=$R431),$J432,IF($H432=1,AU431,""))))))))</f>
        <v/>
      </c>
      <c r="AV432" t="str">
        <f ca="1">IF($E431="","",IF($F432="",AV431,IF(AND($M432=1,AV$9&gt;$B$9),"",IF(AND($M432=1,AV$9&lt;=$B$9),LOOKUP(AV$9,$A$12:$A$111,$B$12:$B$111),IF(AND($H432=-1,AW$9=$R431),"",IF($H432=-1,AW431,IF(AND($H432=1,AU$9=$R431),$J432,IF($H432=1,AV431,""))))))))</f>
        <v/>
      </c>
      <c r="AW432" t="str">
        <f ca="1">IF($E431="","",IF($F432="",AW431,IF(AND($M432=1,AW$9&gt;$B$9),"",IF(AND($M432=1,AW$9&lt;=$B$9),LOOKUP(AW$9,$A$12:$A$111,$B$12:$B$111),IF(AND($H432=-1,AX$9=$R431),"",IF($H432=-1,AX431,IF(AND($H432=1,AV$9=$R431),$J432,IF($H432=1,AW431,""))))))))</f>
        <v/>
      </c>
      <c r="AX432" t="str">
        <f ca="1">IF($E431="","",IF($F432="",AX431,IF(AND($M432=1,AX$9&gt;$B$9),"",IF(AND($M432=1,AX$9&lt;=$B$9),LOOKUP(AX$9,$A$12:$A$111,$B$12:$B$111),IF(AND($H432=-1,AY$9=$R431),"",IF($H432=-1,AY431,IF(AND($H432=1,AW$9=$R431),$J432,IF($H432=1,AX431,""))))))))</f>
        <v/>
      </c>
      <c r="AY432" t="str">
        <f ca="1">IF($E431="","",IF($F432="",AY431,IF(AND($M432=1,AY$9&gt;$B$9),"",IF(AND($M432=1,AY$9&lt;=$B$9),LOOKUP(AY$9,$A$12:$A$111,$B$12:$B$111),IF(AND($H432=-1,AZ$9=$R431),"",IF($H432=-1,AZ431,IF(AND($H432=1,AX$9=$R431),$J432,IF($H432=1,AY431,""))))))))</f>
        <v/>
      </c>
      <c r="AZ432" t="str">
        <f ca="1">IF($E431="","",IF($F432="",AZ431,IF(AND($M432=1,AZ$9&gt;$B$9),"",IF(AND($M432=1,AZ$9&lt;=$B$9),LOOKUP(AZ$9,$A$12:$A$111,$B$12:$B$111),IF(AND($H432=-1,BA$9=$R431),"",IF($H432=-1,BA431,IF(AND($H432=1,AY$9=$R431),$J432,IF($H432=1,AZ431,""))))))))</f>
        <v/>
      </c>
      <c r="BA432" t="str">
        <f ca="1">IF($E431="","",IF($F432="",BA431,IF(AND($M432=1,BA$9&gt;$B$9),"",IF(AND($M432=1,BA$9&lt;=$B$9),LOOKUP(BA$9,$A$12:$A$111,$B$12:$B$111),IF(AND($H432=-1,BB$9=$R431),"",IF($H432=-1,BB431,IF(AND($H432=1,AZ$9=$R431),$J432,IF($H432=1,BA431,""))))))))</f>
        <v/>
      </c>
      <c r="BB432" t="str">
        <f ca="1">IF($E431="","",IF($F432="",BB431,IF(AND($M432=1,BB$9&gt;$B$9),"",IF(AND($M432=1,BB$9&lt;=$B$9),LOOKUP(BB$9,$A$12:$A$111,$B$12:$B$111),IF(AND($H432=-1,BC$9=$R431),"",IF($H432=-1,BC431,IF(AND($H432=1,BA$9=$R431),$J432,IF($H432=1,BB431,""))))))))</f>
        <v/>
      </c>
      <c r="BC432" t="str">
        <f ca="1">IF($E431="","",IF($F432="",BC431,IF(AND($M432=1,BC$9&gt;$B$9),"",IF(AND($M432=1,BC$9&lt;=$B$9),LOOKUP(BC$9,$A$12:$A$111,$B$12:$B$111),IF(AND($H432=-1,BD$9=$R431),"",IF($H432=-1,BD431,IF(AND($H432=1,BB$9=$R431),$J432,IF($H432=1,BC431,""))))))))</f>
        <v/>
      </c>
      <c r="BD432" t="str">
        <f ca="1">IF($E431="","",IF($F432="",BD431,IF(AND($M432=1,BD$9&gt;$B$9),"",IF(AND($M432=1,BD$9&lt;=$B$9),LOOKUP(BD$9,$A$12:$A$111,$B$12:$B$111),IF(AND($H432=-1,BE$9=$R431),"",IF($H432=-1,BE431,IF(AND($H432=1,BC$9=$R431),$J432,IF($H432=1,BD431,""))))))))</f>
        <v/>
      </c>
      <c r="BE432" t="str">
        <f ca="1">IF($E431="","",IF($F432="",BE431,IF(AND($M432=1,BE$9&gt;$B$9),"",IF(AND($M432=1,BE$9&lt;=$B$9),LOOKUP(BE$9,$A$12:$A$111,$B$12:$B$111),IF(AND($H432=-1,BF$9=$R431),"",IF($H432=-1,BF431,IF(AND($H432=1,BD$9=$R431),$J432,IF($H432=1,BE431,""))))))))</f>
        <v/>
      </c>
      <c r="BF432" t="str">
        <f ca="1">IF($E431="","",IF($F432="",BF431,IF(AND($M432=1,BF$9&gt;$B$9),"",IF(AND($M432=1,BF$9&lt;=$B$9),LOOKUP(BF$9,$A$12:$A$111,$B$12:$B$111),IF(AND($H432=-1,BG$9=$R431),"",IF($H432=-1,BG431,IF(AND($H432=1,BE$9=$R431),$J432,IF($H432=1,BF431,""))))))))</f>
        <v/>
      </c>
      <c r="BG432" t="str">
        <f ca="1">IF($E431="","",IF($F432="",BG431,IF(AND($M432=1,BG$9&gt;$B$9),"",IF(AND($M432=1,BG$9&lt;=$B$9),LOOKUP(BG$9,$A$12:$A$111,$B$12:$B$111),IF(AND($H432=-1,BH$9=$R431),"",IF($H432=-1,BH431,IF(AND($H432=1,BF$9=$R431),$J432,IF($H432=1,BG431,""))))))))</f>
        <v/>
      </c>
      <c r="BH432" t="str">
        <f ca="1">IF($E431="","",IF($F432="",BH431,IF(AND($M432=1,BH$9&gt;$B$9),"",IF(AND($M432=1,BH$9&lt;=$B$9),LOOKUP(BH$9,$A$12:$A$111,$B$12:$B$111),IF(AND($H432=-1,BI$9=$R431),"",IF($H432=-1,BI431,IF(AND($H432=1,BG$9=$R431),$J432,IF($H432=1,BH431,""))))))))</f>
        <v/>
      </c>
      <c r="BI432" t="str">
        <f ca="1">IF($E431="","",IF($F432="",BI431,IF(AND($M432=1,BI$9&gt;$B$9),"",IF(AND($M432=1,BI$9&lt;=$B$9),LOOKUP(BI$9,$A$12:$A$111,$B$12:$B$111),IF(AND($H432=-1,BJ$9=$R431),"",IF($H432=-1,BJ431,IF(AND($H432=1,BH$9=$R431),$J432,IF($H432=1,BI431,""))))))))</f>
        <v/>
      </c>
      <c r="BJ432" t="str">
        <f ca="1">IF($E431="","",IF($F432="",BJ431,IF(AND($M432=1,BJ$9&gt;$B$9),"",IF(AND($M432=1,BJ$9&lt;=$B$9),LOOKUP(BJ$9,$A$12:$A$111,$B$12:$B$111),IF(AND($H432=-1,BK$9=$R431),"",IF($H432=-1,BK431,IF(AND($H432=1,BI$9=$R431),$J432,IF($H432=1,BJ431,""))))))))</f>
        <v/>
      </c>
      <c r="BK432" t="str">
        <f ca="1">IF($E431="","",IF($F432="",BK431,IF(AND($M432=1,BK$9&gt;$B$9),"",IF(AND($M432=1,BK$9&lt;=$B$9),LOOKUP(BK$9,$A$12:$A$111,$B$12:$B$111),IF(AND($H432=-1,BL$9=$R431),"",IF($H432=-1,BL431,IF(AND($H432=1,BJ$9=$R431),$J432,IF($H432=1,BK431,""))))))))</f>
        <v/>
      </c>
      <c r="BL432" t="str">
        <f ca="1">IF($E431="","",IF($F432="",BL431,IF(AND($M432=1,BL$9&gt;$B$9),"",IF(AND($M432=1,BL$9&lt;=$B$9),LOOKUP(BL$9,$A$12:$A$111,$B$12:$B$111),IF(AND($H432=-1,BM$9=$R431),"",IF($H432=-1,BM431,IF(AND($H432=1,BK$9=$R431),$J432,IF($H432=1,BL431,""))))))))</f>
        <v/>
      </c>
      <c r="BM432" t="str">
        <f ca="1">IF($E431="","",IF($F432="",BM431,IF(AND($M432=1,BM$9&gt;$B$9),"",IF(AND($M432=1,BM$9&lt;=$B$9),LOOKUP(BM$9,$A$12:$A$111,$B$12:$B$111),IF(AND($H432=-1,BN$9=$R431),"",IF($H432=-1,BN431,IF(AND($H432=1,BL$9=$R431),$J432,IF($H432=1,BM431,""))))))))</f>
        <v/>
      </c>
      <c r="BN432" t="str">
        <f ca="1">IF($E431="","",IF($F432="",BN431,IF(AND($M432=1,BN$9&gt;$B$9),"",IF(AND($M432=1,BN$9&lt;=$B$9),LOOKUP(BN$9,$A$12:$A$111,$B$12:$B$111),IF(AND($H432=-1,BO$9=$R431),"",IF($H432=-1,BO431,IF(AND($H432=1,BM$9=$R431),$J432,IF($H432=1,BN431,""))))))))</f>
        <v/>
      </c>
      <c r="BO432">
        <f ca="1">IF($E431="","",IF($F432="",BO431,IF(AND($M432=1,BO$9&gt;$B$9),"",IF(AND($M432=1,BO$9&lt;=$B$9),LOOKUP(BO$9,$A$12:$A$111,$B$12:$B$111),IF(AND($H432=-1,BP$9=$R431),"",IF($H432=-1,BP431,IF(AND($H432=1,BN$9=$R431),$J432,IF($H432=1,BO431,""))))))))</f>
        <v>0</v>
      </c>
      <c r="BP432">
        <f ca="1">IF($E431="","",IF($F432="",BP431,IF(AND($M432=1,BP$9&gt;$B$9),"",IF(AND($M432=1,BP$9&lt;=$B$9),LOOKUP(BP$9,$A$12:$A$111,$B$12:$B$111),IF(AND($H432=-1,BQ$9=$R431),"",IF($H432=-1,BQ431,IF(AND($H432=1,BO$9=$R431),$J432,IF($H432=1,BP431,""))))))))</f>
        <v>0</v>
      </c>
    </row>
    <row r="433" spans="4:68" x14ac:dyDescent="0.25">
      <c r="D433" s="4">
        <v>423</v>
      </c>
      <c r="E433" s="1">
        <f t="shared" ca="1" si="57"/>
        <v>3</v>
      </c>
      <c r="F433" t="str">
        <f ca="1">IF(E432="","",IF(AND(B$3="Last",G432="Zero"),F432,IF(B$3="Last",G432,IF(AND(B$3="2nd last",G431="Zero"),F432,IF(B$3="2nd last",G431,IF(AND(B$3="Opposite",G432="Zero"),F432,IF(AND(B$3="Opposite",G432="Red"),"Black",IF(AND(B$3="Opposite",G432="Black"),"Red",IF(AND(B$3="Opposite",G432="Odd"),"Even",IF(AND(B$3="Opposite",G432="Even"),"Odd",IF(AND(B$3="Opposite",G432="High"),"Low",IF(AND(B$3="Opposite",G432="Low"),"High",IF(COUNTIF(Refs!$E$5:$I$6,B$3)=1,RevLab!B$3,"")))))))))))))</f>
        <v>Black</v>
      </c>
      <c r="G433" t="str">
        <f ca="1">IF(E433="","",IF(B$2="Red/Black",LOOKUP(E433,Refs!D:D,Refs!F:F),IF(B$2="High/Low",LOOKUP(E433,Refs!D:D,Refs!H:H),IF(B$2="Odd/Even",LOOKUP(E433,Refs!D:D,Refs!J:J),""))))</f>
        <v>Red</v>
      </c>
      <c r="H433">
        <f t="shared" ca="1" si="58"/>
        <v>-1</v>
      </c>
      <c r="I433">
        <f ca="1">IF(E432="","",IF(F433="","",IF(AND(R432&gt;1,P432+Q432&gt;=$B$4),$B$4,IF(R432=1,P432,P432+Q432))))</f>
        <v>14</v>
      </c>
      <c r="J433">
        <f t="shared" ca="1" si="59"/>
        <v>-14</v>
      </c>
      <c r="K433">
        <f t="shared" ca="1" si="61"/>
        <v>-507</v>
      </c>
      <c r="L433">
        <f t="shared" ca="1" si="62"/>
        <v>86</v>
      </c>
      <c r="M433">
        <f t="shared" ca="1" si="60"/>
        <v>0</v>
      </c>
      <c r="P433">
        <f t="shared" ca="1" si="54"/>
        <v>5</v>
      </c>
      <c r="Q433">
        <f t="shared" ca="1" si="55"/>
        <v>8</v>
      </c>
      <c r="R433" s="2">
        <f t="shared" ca="1" si="56"/>
        <v>2</v>
      </c>
      <c r="S433" s="4">
        <f ca="1">IF(E432="","",IF($F433="",S432,IF($M433=1,LOOKUP(S$9,$A$12:$A$111,$B$12:$B$111),IF(AND($H433=-1,T$9=$R432),"",IF($H433=-1,T432,IF($H433=1,S432))))))</f>
        <v>5</v>
      </c>
      <c r="T433">
        <f ca="1">IF($E432="","",IF($F433="",T432,IF(AND($M433=1,T$9&gt;$B$9),"",IF(AND($M433=1,T$9&lt;=$B$9),LOOKUP(T$9,$A$12:$A$111,$B$12:$B$111),IF(AND($H433=-1,U$9=$R432),"",IF($H433=-1,U432,IF(AND($H433=1,S$9=$R432),$J433,IF($H433=1,T432,""))))))))</f>
        <v>8</v>
      </c>
      <c r="U433" t="str">
        <f ca="1">IF($E432="","",IF($F433="",U432,IF(AND($M433=1,U$9&gt;$B$9),"",IF(AND($M433=1,U$9&lt;=$B$9),LOOKUP(U$9,$A$12:$A$111,$B$12:$B$111),IF(AND($H433=-1,V$9=$R432),"",IF($H433=-1,V432,IF(AND($H433=1,T$9=$R432),$J433,IF($H433=1,U432,""))))))))</f>
        <v/>
      </c>
      <c r="V433" t="str">
        <f ca="1">IF($E432="","",IF($F433="",V432,IF(AND($M433=1,V$9&gt;$B$9),"",IF(AND($M433=1,V$9&lt;=$B$9),LOOKUP(V$9,$A$12:$A$111,$B$12:$B$111),IF(AND($H433=-1,W$9=$R432),"",IF($H433=-1,W432,IF(AND($H433=1,U$9=$R432),$J433,IF($H433=1,V432,""))))))))</f>
        <v/>
      </c>
      <c r="W433" t="str">
        <f ca="1">IF($E432="","",IF($F433="",W432,IF(AND($M433=1,W$9&gt;$B$9),"",IF(AND($M433=1,W$9&lt;=$B$9),LOOKUP(W$9,$A$12:$A$111,$B$12:$B$111),IF(AND($H433=-1,X$9=$R432),"",IF($H433=-1,X432,IF(AND($H433=1,V$9=$R432),$J433,IF($H433=1,W432,""))))))))</f>
        <v/>
      </c>
      <c r="X433" t="str">
        <f ca="1">IF($E432="","",IF($F433="",X432,IF(AND($M433=1,X$9&gt;$B$9),"",IF(AND($M433=1,X$9&lt;=$B$9),LOOKUP(X$9,$A$12:$A$111,$B$12:$B$111),IF(AND($H433=-1,Y$9=$R432),"",IF($H433=-1,Y432,IF(AND($H433=1,W$9=$R432),$J433,IF($H433=1,X432,""))))))))</f>
        <v/>
      </c>
      <c r="Y433" t="str">
        <f ca="1">IF($E432="","",IF($F433="",Y432,IF(AND($M433=1,Y$9&gt;$B$9),"",IF(AND($M433=1,Y$9&lt;=$B$9),LOOKUP(Y$9,$A$12:$A$111,$B$12:$B$111),IF(AND($H433=-1,Z$9=$R432),"",IF($H433=-1,Z432,IF(AND($H433=1,X$9=$R432),$J433,IF($H433=1,Y432,""))))))))</f>
        <v/>
      </c>
      <c r="Z433" t="str">
        <f ca="1">IF($E432="","",IF($F433="",Z432,IF(AND($M433=1,Z$9&gt;$B$9),"",IF(AND($M433=1,Z$9&lt;=$B$9),LOOKUP(Z$9,$A$12:$A$111,$B$12:$B$111),IF(AND($H433=-1,AA$9=$R432),"",IF($H433=-1,AA432,IF(AND($H433=1,Y$9=$R432),$J433,IF($H433=1,Z432,""))))))))</f>
        <v/>
      </c>
      <c r="AA433" t="str">
        <f ca="1">IF($E432="","",IF($F433="",AA432,IF(AND($M433=1,AA$9&gt;$B$9),"",IF(AND($M433=1,AA$9&lt;=$B$9),LOOKUP(AA$9,$A$12:$A$111,$B$12:$B$111),IF(AND($H433=-1,AB$9=$R432),"",IF($H433=-1,AB432,IF(AND($H433=1,Z$9=$R432),$J433,IF($H433=1,AA432,""))))))))</f>
        <v/>
      </c>
      <c r="AB433" t="str">
        <f ca="1">IF($E432="","",IF($F433="",AB432,IF(AND($M433=1,AB$9&gt;$B$9),"",IF(AND($M433=1,AB$9&lt;=$B$9),LOOKUP(AB$9,$A$12:$A$111,$B$12:$B$111),IF(AND($H433=-1,AC$9=$R432),"",IF($H433=-1,AC432,IF(AND($H433=1,AA$9=$R432),$J433,IF($H433=1,AB432,""))))))))</f>
        <v/>
      </c>
      <c r="AC433" t="str">
        <f ca="1">IF($E432="","",IF($F433="",AC432,IF(AND($M433=1,AC$9&gt;$B$9),"",IF(AND($M433=1,AC$9&lt;=$B$9),LOOKUP(AC$9,$A$12:$A$111,$B$12:$B$111),IF(AND($H433=-1,AD$9=$R432),"",IF($H433=-1,AD432,IF(AND($H433=1,AB$9=$R432),$J433,IF($H433=1,AC432,""))))))))</f>
        <v/>
      </c>
      <c r="AD433" t="str">
        <f ca="1">IF($E432="","",IF($F433="",AD432,IF(AND($M433=1,AD$9&gt;$B$9),"",IF(AND($M433=1,AD$9&lt;=$B$9),LOOKUP(AD$9,$A$12:$A$111,$B$12:$B$111),IF(AND($H433=-1,AE$9=$R432),"",IF($H433=-1,AE432,IF(AND($H433=1,AC$9=$R432),$J433,IF($H433=1,AD432,""))))))))</f>
        <v/>
      </c>
      <c r="AE433" t="str">
        <f ca="1">IF($E432="","",IF($F433="",AE432,IF(AND($M433=1,AE$9&gt;$B$9),"",IF(AND($M433=1,AE$9&lt;=$B$9),LOOKUP(AE$9,$A$12:$A$111,$B$12:$B$111),IF(AND($H433=-1,AF$9=$R432),"",IF($H433=-1,AF432,IF(AND($H433=1,AD$9=$R432),$J433,IF($H433=1,AE432,""))))))))</f>
        <v/>
      </c>
      <c r="AF433" t="str">
        <f ca="1">IF($E432="","",IF($F433="",AF432,IF(AND($M433=1,AF$9&gt;$B$9),"",IF(AND($M433=1,AF$9&lt;=$B$9),LOOKUP(AF$9,$A$12:$A$111,$B$12:$B$111),IF(AND($H433=-1,AG$9=$R432),"",IF($H433=-1,AG432,IF(AND($H433=1,AE$9=$R432),$J433,IF($H433=1,AF432,""))))))))</f>
        <v/>
      </c>
      <c r="AG433" t="str">
        <f ca="1">IF($E432="","",IF($F433="",AG432,IF(AND($M433=1,AG$9&gt;$B$9),"",IF(AND($M433=1,AG$9&lt;=$B$9),LOOKUP(AG$9,$A$12:$A$111,$B$12:$B$111),IF(AND($H433=-1,AH$9=$R432),"",IF($H433=-1,AH432,IF(AND($H433=1,AF$9=$R432),$J433,IF($H433=1,AG432,""))))))))</f>
        <v/>
      </c>
      <c r="AH433" t="str">
        <f ca="1">IF($E432="","",IF($F433="",AH432,IF(AND($M433=1,AH$9&gt;$B$9),"",IF(AND($M433=1,AH$9&lt;=$B$9),LOOKUP(AH$9,$A$12:$A$111,$B$12:$B$111),IF(AND($H433=-1,AI$9=$R432),"",IF($H433=-1,AI432,IF(AND($H433=1,AG$9=$R432),$J433,IF($H433=1,AH432,""))))))))</f>
        <v/>
      </c>
      <c r="AI433" t="str">
        <f ca="1">IF($E432="","",IF($F433="",AI432,IF(AND($M433=1,AI$9&gt;$B$9),"",IF(AND($M433=1,AI$9&lt;=$B$9),LOOKUP(AI$9,$A$12:$A$111,$B$12:$B$111),IF(AND($H433=-1,AJ$9=$R432),"",IF($H433=-1,AJ432,IF(AND($H433=1,AH$9=$R432),$J433,IF($H433=1,AI432,""))))))))</f>
        <v/>
      </c>
      <c r="AJ433" t="str">
        <f ca="1">IF($E432="","",IF($F433="",AJ432,IF(AND($M433=1,AJ$9&gt;$B$9),"",IF(AND($M433=1,AJ$9&lt;=$B$9),LOOKUP(AJ$9,$A$12:$A$111,$B$12:$B$111),IF(AND($H433=-1,AK$9=$R432),"",IF($H433=-1,AK432,IF(AND($H433=1,AI$9=$R432),$J433,IF($H433=1,AJ432,""))))))))</f>
        <v/>
      </c>
      <c r="AK433" t="str">
        <f ca="1">IF($E432="","",IF($F433="",AK432,IF(AND($M433=1,AK$9&gt;$B$9),"",IF(AND($M433=1,AK$9&lt;=$B$9),LOOKUP(AK$9,$A$12:$A$111,$B$12:$B$111),IF(AND($H433=-1,AL$9=$R432),"",IF($H433=-1,AL432,IF(AND($H433=1,AJ$9=$R432),$J433,IF($H433=1,AK432,""))))))))</f>
        <v/>
      </c>
      <c r="AL433" t="str">
        <f ca="1">IF($E432="","",IF($F433="",AL432,IF(AND($M433=1,AL$9&gt;$B$9),"",IF(AND($M433=1,AL$9&lt;=$B$9),LOOKUP(AL$9,$A$12:$A$111,$B$12:$B$111),IF(AND($H433=-1,AM$9=$R432),"",IF($H433=-1,AM432,IF(AND($H433=1,AK$9=$R432),$J433,IF($H433=1,AL432,""))))))))</f>
        <v/>
      </c>
      <c r="AM433" t="str">
        <f ca="1">IF($E432="","",IF($F433="",AM432,IF(AND($M433=1,AM$9&gt;$B$9),"",IF(AND($M433=1,AM$9&lt;=$B$9),LOOKUP(AM$9,$A$12:$A$111,$B$12:$B$111),IF(AND($H433=-1,AN$9=$R432),"",IF($H433=-1,AN432,IF(AND($H433=1,AL$9=$R432),$J433,IF($H433=1,AM432,""))))))))</f>
        <v/>
      </c>
      <c r="AN433" t="str">
        <f ca="1">IF($E432="","",IF($F433="",AN432,IF(AND($M433=1,AN$9&gt;$B$9),"",IF(AND($M433=1,AN$9&lt;=$B$9),LOOKUP(AN$9,$A$12:$A$111,$B$12:$B$111),IF(AND($H433=-1,AO$9=$R432),"",IF($H433=-1,AO432,IF(AND($H433=1,AM$9=$R432),$J433,IF($H433=1,AN432,""))))))))</f>
        <v/>
      </c>
      <c r="AO433" t="str">
        <f ca="1">IF($E432="","",IF($F433="",AO432,IF(AND($M433=1,AO$9&gt;$B$9),"",IF(AND($M433=1,AO$9&lt;=$B$9),LOOKUP(AO$9,$A$12:$A$111,$B$12:$B$111),IF(AND($H433=-1,AP$9=$R432),"",IF($H433=-1,AP432,IF(AND($H433=1,AN$9=$R432),$J433,IF($H433=1,AO432,""))))))))</f>
        <v/>
      </c>
      <c r="AP433" t="str">
        <f ca="1">IF($E432="","",IF($F433="",AP432,IF(AND($M433=1,AP$9&gt;$B$9),"",IF(AND($M433=1,AP$9&lt;=$B$9),LOOKUP(AP$9,$A$12:$A$111,$B$12:$B$111),IF(AND($H433=-1,AQ$9=$R432),"",IF($H433=-1,AQ432,IF(AND($H433=1,AO$9=$R432),$J433,IF($H433=1,AP432,""))))))))</f>
        <v/>
      </c>
      <c r="AQ433" t="str">
        <f ca="1">IF($E432="","",IF($F433="",AQ432,IF(AND($M433=1,AQ$9&gt;$B$9),"",IF(AND($M433=1,AQ$9&lt;=$B$9),LOOKUP(AQ$9,$A$12:$A$111,$B$12:$B$111),IF(AND($H433=-1,AR$9=$R432),"",IF($H433=-1,AR432,IF(AND($H433=1,AP$9=$R432),$J433,IF($H433=1,AQ432,""))))))))</f>
        <v/>
      </c>
      <c r="AR433" t="str">
        <f ca="1">IF($E432="","",IF($F433="",AR432,IF(AND($M433=1,AR$9&gt;$B$9),"",IF(AND($M433=1,AR$9&lt;=$B$9),LOOKUP(AR$9,$A$12:$A$111,$B$12:$B$111),IF(AND($H433=-1,AS$9=$R432),"",IF($H433=-1,AS432,IF(AND($H433=1,AQ$9=$R432),$J433,IF($H433=1,AR432,""))))))))</f>
        <v/>
      </c>
      <c r="AS433" t="str">
        <f ca="1">IF($E432="","",IF($F433="",AS432,IF(AND($M433=1,AS$9&gt;$B$9),"",IF(AND($M433=1,AS$9&lt;=$B$9),LOOKUP(AS$9,$A$12:$A$111,$B$12:$B$111),IF(AND($H433=-1,AT$9=$R432),"",IF($H433=-1,AT432,IF(AND($H433=1,AR$9=$R432),$J433,IF($H433=1,AS432,""))))))))</f>
        <v/>
      </c>
      <c r="AT433" t="str">
        <f ca="1">IF($E432="","",IF($F433="",AT432,IF(AND($M433=1,AT$9&gt;$B$9),"",IF(AND($M433=1,AT$9&lt;=$B$9),LOOKUP(AT$9,$A$12:$A$111,$B$12:$B$111),IF(AND($H433=-1,AU$9=$R432),"",IF($H433=-1,AU432,IF(AND($H433=1,AS$9=$R432),$J433,IF($H433=1,AT432,""))))))))</f>
        <v/>
      </c>
      <c r="AU433" t="str">
        <f ca="1">IF($E432="","",IF($F433="",AU432,IF(AND($M433=1,AU$9&gt;$B$9),"",IF(AND($M433=1,AU$9&lt;=$B$9),LOOKUP(AU$9,$A$12:$A$111,$B$12:$B$111),IF(AND($H433=-1,AV$9=$R432),"",IF($H433=-1,AV432,IF(AND($H433=1,AT$9=$R432),$J433,IF($H433=1,AU432,""))))))))</f>
        <v/>
      </c>
      <c r="AV433" t="str">
        <f ca="1">IF($E432="","",IF($F433="",AV432,IF(AND($M433=1,AV$9&gt;$B$9),"",IF(AND($M433=1,AV$9&lt;=$B$9),LOOKUP(AV$9,$A$12:$A$111,$B$12:$B$111),IF(AND($H433=-1,AW$9=$R432),"",IF($H433=-1,AW432,IF(AND($H433=1,AU$9=$R432),$J433,IF($H433=1,AV432,""))))))))</f>
        <v/>
      </c>
      <c r="AW433" t="str">
        <f ca="1">IF($E432="","",IF($F433="",AW432,IF(AND($M433=1,AW$9&gt;$B$9),"",IF(AND($M433=1,AW$9&lt;=$B$9),LOOKUP(AW$9,$A$12:$A$111,$B$12:$B$111),IF(AND($H433=-1,AX$9=$R432),"",IF($H433=-1,AX432,IF(AND($H433=1,AV$9=$R432),$J433,IF($H433=1,AW432,""))))))))</f>
        <v/>
      </c>
      <c r="AX433" t="str">
        <f ca="1">IF($E432="","",IF($F433="",AX432,IF(AND($M433=1,AX$9&gt;$B$9),"",IF(AND($M433=1,AX$9&lt;=$B$9),LOOKUP(AX$9,$A$12:$A$111,$B$12:$B$111),IF(AND($H433=-1,AY$9=$R432),"",IF($H433=-1,AY432,IF(AND($H433=1,AW$9=$R432),$J433,IF($H433=1,AX432,""))))))))</f>
        <v/>
      </c>
      <c r="AY433" t="str">
        <f ca="1">IF($E432="","",IF($F433="",AY432,IF(AND($M433=1,AY$9&gt;$B$9),"",IF(AND($M433=1,AY$9&lt;=$B$9),LOOKUP(AY$9,$A$12:$A$111,$B$12:$B$111),IF(AND($H433=-1,AZ$9=$R432),"",IF($H433=-1,AZ432,IF(AND($H433=1,AX$9=$R432),$J433,IF($H433=1,AY432,""))))))))</f>
        <v/>
      </c>
      <c r="AZ433" t="str">
        <f ca="1">IF($E432="","",IF($F433="",AZ432,IF(AND($M433=1,AZ$9&gt;$B$9),"",IF(AND($M433=1,AZ$9&lt;=$B$9),LOOKUP(AZ$9,$A$12:$A$111,$B$12:$B$111),IF(AND($H433=-1,BA$9=$R432),"",IF($H433=-1,BA432,IF(AND($H433=1,AY$9=$R432),$J433,IF($H433=1,AZ432,""))))))))</f>
        <v/>
      </c>
      <c r="BA433" t="str">
        <f ca="1">IF($E432="","",IF($F433="",BA432,IF(AND($M433=1,BA$9&gt;$B$9),"",IF(AND($M433=1,BA$9&lt;=$B$9),LOOKUP(BA$9,$A$12:$A$111,$B$12:$B$111),IF(AND($H433=-1,BB$9=$R432),"",IF($H433=-1,BB432,IF(AND($H433=1,AZ$9=$R432),$J433,IF($H433=1,BA432,""))))))))</f>
        <v/>
      </c>
      <c r="BB433" t="str">
        <f ca="1">IF($E432="","",IF($F433="",BB432,IF(AND($M433=1,BB$9&gt;$B$9),"",IF(AND($M433=1,BB$9&lt;=$B$9),LOOKUP(BB$9,$A$12:$A$111,$B$12:$B$111),IF(AND($H433=-1,BC$9=$R432),"",IF($H433=-1,BC432,IF(AND($H433=1,BA$9=$R432),$J433,IF($H433=1,BB432,""))))))))</f>
        <v/>
      </c>
      <c r="BC433" t="str">
        <f ca="1">IF($E432="","",IF($F433="",BC432,IF(AND($M433=1,BC$9&gt;$B$9),"",IF(AND($M433=1,BC$9&lt;=$B$9),LOOKUP(BC$9,$A$12:$A$111,$B$12:$B$111),IF(AND($H433=-1,BD$9=$R432),"",IF($H433=-1,BD432,IF(AND($H433=1,BB$9=$R432),$J433,IF($H433=1,BC432,""))))))))</f>
        <v/>
      </c>
      <c r="BD433" t="str">
        <f ca="1">IF($E432="","",IF($F433="",BD432,IF(AND($M433=1,BD$9&gt;$B$9),"",IF(AND($M433=1,BD$9&lt;=$B$9),LOOKUP(BD$9,$A$12:$A$111,$B$12:$B$111),IF(AND($H433=-1,BE$9=$R432),"",IF($H433=-1,BE432,IF(AND($H433=1,BC$9=$R432),$J433,IF($H433=1,BD432,""))))))))</f>
        <v/>
      </c>
      <c r="BE433" t="str">
        <f ca="1">IF($E432="","",IF($F433="",BE432,IF(AND($M433=1,BE$9&gt;$B$9),"",IF(AND($M433=1,BE$9&lt;=$B$9),LOOKUP(BE$9,$A$12:$A$111,$B$12:$B$111),IF(AND($H433=-1,BF$9=$R432),"",IF($H433=-1,BF432,IF(AND($H433=1,BD$9=$R432),$J433,IF($H433=1,BE432,""))))))))</f>
        <v/>
      </c>
      <c r="BF433" t="str">
        <f ca="1">IF($E432="","",IF($F433="",BF432,IF(AND($M433=1,BF$9&gt;$B$9),"",IF(AND($M433=1,BF$9&lt;=$B$9),LOOKUP(BF$9,$A$12:$A$111,$B$12:$B$111),IF(AND($H433=-1,BG$9=$R432),"",IF($H433=-1,BG432,IF(AND($H433=1,BE$9=$R432),$J433,IF($H433=1,BF432,""))))))))</f>
        <v/>
      </c>
      <c r="BG433" t="str">
        <f ca="1">IF($E432="","",IF($F433="",BG432,IF(AND($M433=1,BG$9&gt;$B$9),"",IF(AND($M433=1,BG$9&lt;=$B$9),LOOKUP(BG$9,$A$12:$A$111,$B$12:$B$111),IF(AND($H433=-1,BH$9=$R432),"",IF($H433=-1,BH432,IF(AND($H433=1,BF$9=$R432),$J433,IF($H433=1,BG432,""))))))))</f>
        <v/>
      </c>
      <c r="BH433" t="str">
        <f ca="1">IF($E432="","",IF($F433="",BH432,IF(AND($M433=1,BH$9&gt;$B$9),"",IF(AND($M433=1,BH$9&lt;=$B$9),LOOKUP(BH$9,$A$12:$A$111,$B$12:$B$111),IF(AND($H433=-1,BI$9=$R432),"",IF($H433=-1,BI432,IF(AND($H433=1,BG$9=$R432),$J433,IF($H433=1,BH432,""))))))))</f>
        <v/>
      </c>
      <c r="BI433" t="str">
        <f ca="1">IF($E432="","",IF($F433="",BI432,IF(AND($M433=1,BI$9&gt;$B$9),"",IF(AND($M433=1,BI$9&lt;=$B$9),LOOKUP(BI$9,$A$12:$A$111,$B$12:$B$111),IF(AND($H433=-1,BJ$9=$R432),"",IF($H433=-1,BJ432,IF(AND($H433=1,BH$9=$R432),$J433,IF($H433=1,BI432,""))))))))</f>
        <v/>
      </c>
      <c r="BJ433" t="str">
        <f ca="1">IF($E432="","",IF($F433="",BJ432,IF(AND($M433=1,BJ$9&gt;$B$9),"",IF(AND($M433=1,BJ$9&lt;=$B$9),LOOKUP(BJ$9,$A$12:$A$111,$B$12:$B$111),IF(AND($H433=-1,BK$9=$R432),"",IF($H433=-1,BK432,IF(AND($H433=1,BI$9=$R432),$J433,IF($H433=1,BJ432,""))))))))</f>
        <v/>
      </c>
      <c r="BK433" t="str">
        <f ca="1">IF($E432="","",IF($F433="",BK432,IF(AND($M433=1,BK$9&gt;$B$9),"",IF(AND($M433=1,BK$9&lt;=$B$9),LOOKUP(BK$9,$A$12:$A$111,$B$12:$B$111),IF(AND($H433=-1,BL$9=$R432),"",IF($H433=-1,BL432,IF(AND($H433=1,BJ$9=$R432),$J433,IF($H433=1,BK432,""))))))))</f>
        <v/>
      </c>
      <c r="BL433" t="str">
        <f ca="1">IF($E432="","",IF($F433="",BL432,IF(AND($M433=1,BL$9&gt;$B$9),"",IF(AND($M433=1,BL$9&lt;=$B$9),LOOKUP(BL$9,$A$12:$A$111,$B$12:$B$111),IF(AND($H433=-1,BM$9=$R432),"",IF($H433=-1,BM432,IF(AND($H433=1,BK$9=$R432),$J433,IF($H433=1,BL432,""))))))))</f>
        <v/>
      </c>
      <c r="BM433" t="str">
        <f ca="1">IF($E432="","",IF($F433="",BM432,IF(AND($M433=1,BM$9&gt;$B$9),"",IF(AND($M433=1,BM$9&lt;=$B$9),LOOKUP(BM$9,$A$12:$A$111,$B$12:$B$111),IF(AND($H433=-1,BN$9=$R432),"",IF($H433=-1,BN432,IF(AND($H433=1,BL$9=$R432),$J433,IF($H433=1,BM432,""))))))))</f>
        <v/>
      </c>
      <c r="BN433">
        <f ca="1">IF($E432="","",IF($F433="",BN432,IF(AND($M433=1,BN$9&gt;$B$9),"",IF(AND($M433=1,BN$9&lt;=$B$9),LOOKUP(BN$9,$A$12:$A$111,$B$12:$B$111),IF(AND($H433=-1,BO$9=$R432),"",IF($H433=-1,BO432,IF(AND($H433=1,BM$9=$R432),$J433,IF($H433=1,BN432,""))))))))</f>
        <v>0</v>
      </c>
      <c r="BO433">
        <f ca="1">IF($E432="","",IF($F433="",BO432,IF(AND($M433=1,BO$9&gt;$B$9),"",IF(AND($M433=1,BO$9&lt;=$B$9),LOOKUP(BO$9,$A$12:$A$111,$B$12:$B$111),IF(AND($H433=-1,BP$9=$R432),"",IF($H433=-1,BP432,IF(AND($H433=1,BN$9=$R432),$J433,IF($H433=1,BO432,""))))))))</f>
        <v>0</v>
      </c>
      <c r="BP433">
        <f ca="1">IF($E432="","",IF($F433="",BP432,IF(AND($M433=1,BP$9&gt;$B$9),"",IF(AND($M433=1,BP$9&lt;=$B$9),LOOKUP(BP$9,$A$12:$A$111,$B$12:$B$111),IF(AND($H433=-1,BQ$9=$R432),"",IF($H433=-1,BQ432,IF(AND($H433=1,BO$9=$R432),$J433,IF($H433=1,BP432,""))))))))</f>
        <v>0</v>
      </c>
    </row>
    <row r="434" spans="4:68" x14ac:dyDescent="0.25">
      <c r="D434" s="4">
        <v>424</v>
      </c>
      <c r="E434" s="1">
        <f t="shared" ca="1" si="57"/>
        <v>23</v>
      </c>
      <c r="F434" t="str">
        <f ca="1">IF(E433="","",IF(AND(B$3="Last",G433="Zero"),F433,IF(B$3="Last",G433,IF(AND(B$3="2nd last",G432="Zero"),F433,IF(B$3="2nd last",G432,IF(AND(B$3="Opposite",G433="Zero"),F433,IF(AND(B$3="Opposite",G433="Red"),"Black",IF(AND(B$3="Opposite",G433="Black"),"Red",IF(AND(B$3="Opposite",G433="Odd"),"Even",IF(AND(B$3="Opposite",G433="Even"),"Odd",IF(AND(B$3="Opposite",G433="High"),"Low",IF(AND(B$3="Opposite",G433="Low"),"High",IF(COUNTIF(Refs!$E$5:$I$6,B$3)=1,RevLab!B$3,"")))))))))))))</f>
        <v>Black</v>
      </c>
      <c r="G434" t="str">
        <f ca="1">IF(E434="","",IF(B$2="Red/Black",LOOKUP(E434,Refs!D:D,Refs!F:F),IF(B$2="High/Low",LOOKUP(E434,Refs!D:D,Refs!H:H),IF(B$2="Odd/Even",LOOKUP(E434,Refs!D:D,Refs!J:J),""))))</f>
        <v>Red</v>
      </c>
      <c r="H434">
        <f t="shared" ca="1" si="58"/>
        <v>-1</v>
      </c>
      <c r="I434">
        <f ca="1">IF(E433="","",IF(F434="","",IF(AND(R433&gt;1,P433+Q433&gt;=$B$4),$B$4,IF(R433=1,P433,P433+Q433))))</f>
        <v>13</v>
      </c>
      <c r="J434">
        <f t="shared" ca="1" si="59"/>
        <v>-13</v>
      </c>
      <c r="K434">
        <f t="shared" ca="1" si="61"/>
        <v>-520</v>
      </c>
      <c r="L434">
        <f t="shared" ca="1" si="62"/>
        <v>86</v>
      </c>
      <c r="M434">
        <f t="shared" ca="1" si="60"/>
        <v>1</v>
      </c>
      <c r="P434">
        <f t="shared" ca="1" si="54"/>
        <v>1</v>
      </c>
      <c r="Q434">
        <f t="shared" ca="1" si="55"/>
        <v>4</v>
      </c>
      <c r="R434" s="2">
        <f t="shared" ca="1" si="56"/>
        <v>4</v>
      </c>
      <c r="S434" s="4">
        <f ca="1">IF(E433="","",IF($F434="",S433,IF($M434=1,LOOKUP(S$9,$A$12:$A$111,$B$12:$B$111),IF(AND($H434=-1,T$9=$R433),"",IF($H434=-1,T433,IF($H434=1,S433))))))</f>
        <v>1</v>
      </c>
      <c r="T434">
        <f ca="1">IF($E433="","",IF($F434="",T433,IF(AND($M434=1,T$9&gt;$B$9),"",IF(AND($M434=1,T$9&lt;=$B$9),LOOKUP(T$9,$A$12:$A$111,$B$12:$B$111),IF(AND($H434=-1,U$9=$R433),"",IF($H434=-1,U433,IF(AND($H434=1,S$9=$R433),$J434,IF($H434=1,T433,""))))))))</f>
        <v>2</v>
      </c>
      <c r="U434">
        <f ca="1">IF($E433="","",IF($F434="",U433,IF(AND($M434=1,U$9&gt;$B$9),"",IF(AND($M434=1,U$9&lt;=$B$9),LOOKUP(U$9,$A$12:$A$111,$B$12:$B$111),IF(AND($H434=-1,V$9=$R433),"",IF($H434=-1,V433,IF(AND($H434=1,T$9=$R433),$J434,IF($H434=1,U433,""))))))))</f>
        <v>3</v>
      </c>
      <c r="V434">
        <f ca="1">IF($E433="","",IF($F434="",V433,IF(AND($M434=1,V$9&gt;$B$9),"",IF(AND($M434=1,V$9&lt;=$B$9),LOOKUP(V$9,$A$12:$A$111,$B$12:$B$111),IF(AND($H434=-1,W$9=$R433),"",IF($H434=-1,W433,IF(AND($H434=1,U$9=$R433),$J434,IF($H434=1,V433,""))))))))</f>
        <v>4</v>
      </c>
      <c r="W434" t="str">
        <f ca="1">IF($E433="","",IF($F434="",W433,IF(AND($M434=1,W$9&gt;$B$9),"",IF(AND($M434=1,W$9&lt;=$B$9),LOOKUP(W$9,$A$12:$A$111,$B$12:$B$111),IF(AND($H434=-1,X$9=$R433),"",IF($H434=-1,X433,IF(AND($H434=1,V$9=$R433),$J434,IF($H434=1,W433,""))))))))</f>
        <v/>
      </c>
      <c r="X434" t="str">
        <f ca="1">IF($E433="","",IF($F434="",X433,IF(AND($M434=1,X$9&gt;$B$9),"",IF(AND($M434=1,X$9&lt;=$B$9),LOOKUP(X$9,$A$12:$A$111,$B$12:$B$111),IF(AND($H434=-1,Y$9=$R433),"",IF($H434=-1,Y433,IF(AND($H434=1,W$9=$R433),$J434,IF($H434=1,X433,""))))))))</f>
        <v/>
      </c>
      <c r="Y434" t="str">
        <f ca="1">IF($E433="","",IF($F434="",Y433,IF(AND($M434=1,Y$9&gt;$B$9),"",IF(AND($M434=1,Y$9&lt;=$B$9),LOOKUP(Y$9,$A$12:$A$111,$B$12:$B$111),IF(AND($H434=-1,Z$9=$R433),"",IF($H434=-1,Z433,IF(AND($H434=1,X$9=$R433),$J434,IF($H434=1,Y433,""))))))))</f>
        <v/>
      </c>
      <c r="Z434" t="str">
        <f ca="1">IF($E433="","",IF($F434="",Z433,IF(AND($M434=1,Z$9&gt;$B$9),"",IF(AND($M434=1,Z$9&lt;=$B$9),LOOKUP(Z$9,$A$12:$A$111,$B$12:$B$111),IF(AND($H434=-1,AA$9=$R433),"",IF($H434=-1,AA433,IF(AND($H434=1,Y$9=$R433),$J434,IF($H434=1,Z433,""))))))))</f>
        <v/>
      </c>
      <c r="AA434" t="str">
        <f ca="1">IF($E433="","",IF($F434="",AA433,IF(AND($M434=1,AA$9&gt;$B$9),"",IF(AND($M434=1,AA$9&lt;=$B$9),LOOKUP(AA$9,$A$12:$A$111,$B$12:$B$111),IF(AND($H434=-1,AB$9=$R433),"",IF($H434=-1,AB433,IF(AND($H434=1,Z$9=$R433),$J434,IF($H434=1,AA433,""))))))))</f>
        <v/>
      </c>
      <c r="AB434" t="str">
        <f ca="1">IF($E433="","",IF($F434="",AB433,IF(AND($M434=1,AB$9&gt;$B$9),"",IF(AND($M434=1,AB$9&lt;=$B$9),LOOKUP(AB$9,$A$12:$A$111,$B$12:$B$111),IF(AND($H434=-1,AC$9=$R433),"",IF($H434=-1,AC433,IF(AND($H434=1,AA$9=$R433),$J434,IF($H434=1,AB433,""))))))))</f>
        <v/>
      </c>
      <c r="AC434" t="str">
        <f ca="1">IF($E433="","",IF($F434="",AC433,IF(AND($M434=1,AC$9&gt;$B$9),"",IF(AND($M434=1,AC$9&lt;=$B$9),LOOKUP(AC$9,$A$12:$A$111,$B$12:$B$111),IF(AND($H434=-1,AD$9=$R433),"",IF($H434=-1,AD433,IF(AND($H434=1,AB$9=$R433),$J434,IF($H434=1,AC433,""))))))))</f>
        <v/>
      </c>
      <c r="AD434" t="str">
        <f ca="1">IF($E433="","",IF($F434="",AD433,IF(AND($M434=1,AD$9&gt;$B$9),"",IF(AND($M434=1,AD$9&lt;=$B$9),LOOKUP(AD$9,$A$12:$A$111,$B$12:$B$111),IF(AND($H434=-1,AE$9=$R433),"",IF($H434=-1,AE433,IF(AND($H434=1,AC$9=$R433),$J434,IF($H434=1,AD433,""))))))))</f>
        <v/>
      </c>
      <c r="AE434" t="str">
        <f ca="1">IF($E433="","",IF($F434="",AE433,IF(AND($M434=1,AE$9&gt;$B$9),"",IF(AND($M434=1,AE$9&lt;=$B$9),LOOKUP(AE$9,$A$12:$A$111,$B$12:$B$111),IF(AND($H434=-1,AF$9=$R433),"",IF($H434=-1,AF433,IF(AND($H434=1,AD$9=$R433),$J434,IF($H434=1,AE433,""))))))))</f>
        <v/>
      </c>
      <c r="AF434" t="str">
        <f ca="1">IF($E433="","",IF($F434="",AF433,IF(AND($M434=1,AF$9&gt;$B$9),"",IF(AND($M434=1,AF$9&lt;=$B$9),LOOKUP(AF$9,$A$12:$A$111,$B$12:$B$111),IF(AND($H434=-1,AG$9=$R433),"",IF($H434=-1,AG433,IF(AND($H434=1,AE$9=$R433),$J434,IF($H434=1,AF433,""))))))))</f>
        <v/>
      </c>
      <c r="AG434" t="str">
        <f ca="1">IF($E433="","",IF($F434="",AG433,IF(AND($M434=1,AG$9&gt;$B$9),"",IF(AND($M434=1,AG$9&lt;=$B$9),LOOKUP(AG$9,$A$12:$A$111,$B$12:$B$111),IF(AND($H434=-1,AH$9=$R433),"",IF($H434=-1,AH433,IF(AND($H434=1,AF$9=$R433),$J434,IF($H434=1,AG433,""))))))))</f>
        <v/>
      </c>
      <c r="AH434" t="str">
        <f ca="1">IF($E433="","",IF($F434="",AH433,IF(AND($M434=1,AH$9&gt;$B$9),"",IF(AND($M434=1,AH$9&lt;=$B$9),LOOKUP(AH$9,$A$12:$A$111,$B$12:$B$111),IF(AND($H434=-1,AI$9=$R433),"",IF($H434=-1,AI433,IF(AND($H434=1,AG$9=$R433),$J434,IF($H434=1,AH433,""))))))))</f>
        <v/>
      </c>
      <c r="AI434" t="str">
        <f ca="1">IF($E433="","",IF($F434="",AI433,IF(AND($M434=1,AI$9&gt;$B$9),"",IF(AND($M434=1,AI$9&lt;=$B$9),LOOKUP(AI$9,$A$12:$A$111,$B$12:$B$111),IF(AND($H434=-1,AJ$9=$R433),"",IF($H434=-1,AJ433,IF(AND($H434=1,AH$9=$R433),$J434,IF($H434=1,AI433,""))))))))</f>
        <v/>
      </c>
      <c r="AJ434" t="str">
        <f ca="1">IF($E433="","",IF($F434="",AJ433,IF(AND($M434=1,AJ$9&gt;$B$9),"",IF(AND($M434=1,AJ$9&lt;=$B$9),LOOKUP(AJ$9,$A$12:$A$111,$B$12:$B$111),IF(AND($H434=-1,AK$9=$R433),"",IF($H434=-1,AK433,IF(AND($H434=1,AI$9=$R433),$J434,IF($H434=1,AJ433,""))))))))</f>
        <v/>
      </c>
      <c r="AK434" t="str">
        <f ca="1">IF($E433="","",IF($F434="",AK433,IF(AND($M434=1,AK$9&gt;$B$9),"",IF(AND($M434=1,AK$9&lt;=$B$9),LOOKUP(AK$9,$A$12:$A$111,$B$12:$B$111),IF(AND($H434=-1,AL$9=$R433),"",IF($H434=-1,AL433,IF(AND($H434=1,AJ$9=$R433),$J434,IF($H434=1,AK433,""))))))))</f>
        <v/>
      </c>
      <c r="AL434" t="str">
        <f ca="1">IF($E433="","",IF($F434="",AL433,IF(AND($M434=1,AL$9&gt;$B$9),"",IF(AND($M434=1,AL$9&lt;=$B$9),LOOKUP(AL$9,$A$12:$A$111,$B$12:$B$111),IF(AND($H434=-1,AM$9=$R433),"",IF($H434=-1,AM433,IF(AND($H434=1,AK$9=$R433),$J434,IF($H434=1,AL433,""))))))))</f>
        <v/>
      </c>
      <c r="AM434" t="str">
        <f ca="1">IF($E433="","",IF($F434="",AM433,IF(AND($M434=1,AM$9&gt;$B$9),"",IF(AND($M434=1,AM$9&lt;=$B$9),LOOKUP(AM$9,$A$12:$A$111,$B$12:$B$111),IF(AND($H434=-1,AN$9=$R433),"",IF($H434=-1,AN433,IF(AND($H434=1,AL$9=$R433),$J434,IF($H434=1,AM433,""))))))))</f>
        <v/>
      </c>
      <c r="AN434" t="str">
        <f ca="1">IF($E433="","",IF($F434="",AN433,IF(AND($M434=1,AN$9&gt;$B$9),"",IF(AND($M434=1,AN$9&lt;=$B$9),LOOKUP(AN$9,$A$12:$A$111,$B$12:$B$111),IF(AND($H434=-1,AO$9=$R433),"",IF($H434=-1,AO433,IF(AND($H434=1,AM$9=$R433),$J434,IF($H434=1,AN433,""))))))))</f>
        <v/>
      </c>
      <c r="AO434" t="str">
        <f ca="1">IF($E433="","",IF($F434="",AO433,IF(AND($M434=1,AO$9&gt;$B$9),"",IF(AND($M434=1,AO$9&lt;=$B$9),LOOKUP(AO$9,$A$12:$A$111,$B$12:$B$111),IF(AND($H434=-1,AP$9=$R433),"",IF($H434=-1,AP433,IF(AND($H434=1,AN$9=$R433),$J434,IF($H434=1,AO433,""))))))))</f>
        <v/>
      </c>
      <c r="AP434" t="str">
        <f ca="1">IF($E433="","",IF($F434="",AP433,IF(AND($M434=1,AP$9&gt;$B$9),"",IF(AND($M434=1,AP$9&lt;=$B$9),LOOKUP(AP$9,$A$12:$A$111,$B$12:$B$111),IF(AND($H434=-1,AQ$9=$R433),"",IF($H434=-1,AQ433,IF(AND($H434=1,AO$9=$R433),$J434,IF($H434=1,AP433,""))))))))</f>
        <v/>
      </c>
      <c r="AQ434" t="str">
        <f ca="1">IF($E433="","",IF($F434="",AQ433,IF(AND($M434=1,AQ$9&gt;$B$9),"",IF(AND($M434=1,AQ$9&lt;=$B$9),LOOKUP(AQ$9,$A$12:$A$111,$B$12:$B$111),IF(AND($H434=-1,AR$9=$R433),"",IF($H434=-1,AR433,IF(AND($H434=1,AP$9=$R433),$J434,IF($H434=1,AQ433,""))))))))</f>
        <v/>
      </c>
      <c r="AR434" t="str">
        <f ca="1">IF($E433="","",IF($F434="",AR433,IF(AND($M434=1,AR$9&gt;$B$9),"",IF(AND($M434=1,AR$9&lt;=$B$9),LOOKUP(AR$9,$A$12:$A$111,$B$12:$B$111),IF(AND($H434=-1,AS$9=$R433),"",IF($H434=-1,AS433,IF(AND($H434=1,AQ$9=$R433),$J434,IF($H434=1,AR433,""))))))))</f>
        <v/>
      </c>
      <c r="AS434" t="str">
        <f ca="1">IF($E433="","",IF($F434="",AS433,IF(AND($M434=1,AS$9&gt;$B$9),"",IF(AND($M434=1,AS$9&lt;=$B$9),LOOKUP(AS$9,$A$12:$A$111,$B$12:$B$111),IF(AND($H434=-1,AT$9=$R433),"",IF($H434=-1,AT433,IF(AND($H434=1,AR$9=$R433),$J434,IF($H434=1,AS433,""))))))))</f>
        <v/>
      </c>
      <c r="AT434" t="str">
        <f ca="1">IF($E433="","",IF($F434="",AT433,IF(AND($M434=1,AT$9&gt;$B$9),"",IF(AND($M434=1,AT$9&lt;=$B$9),LOOKUP(AT$9,$A$12:$A$111,$B$12:$B$111),IF(AND($H434=-1,AU$9=$R433),"",IF($H434=-1,AU433,IF(AND($H434=1,AS$9=$R433),$J434,IF($H434=1,AT433,""))))))))</f>
        <v/>
      </c>
      <c r="AU434" t="str">
        <f ca="1">IF($E433="","",IF($F434="",AU433,IF(AND($M434=1,AU$9&gt;$B$9),"",IF(AND($M434=1,AU$9&lt;=$B$9),LOOKUP(AU$9,$A$12:$A$111,$B$12:$B$111),IF(AND($H434=-1,AV$9=$R433),"",IF($H434=-1,AV433,IF(AND($H434=1,AT$9=$R433),$J434,IF($H434=1,AU433,""))))))))</f>
        <v/>
      </c>
      <c r="AV434" t="str">
        <f ca="1">IF($E433="","",IF($F434="",AV433,IF(AND($M434=1,AV$9&gt;$B$9),"",IF(AND($M434=1,AV$9&lt;=$B$9),LOOKUP(AV$9,$A$12:$A$111,$B$12:$B$111),IF(AND($H434=-1,AW$9=$R433),"",IF($H434=-1,AW433,IF(AND($H434=1,AU$9=$R433),$J434,IF($H434=1,AV433,""))))))))</f>
        <v/>
      </c>
      <c r="AW434" t="str">
        <f ca="1">IF($E433="","",IF($F434="",AW433,IF(AND($M434=1,AW$9&gt;$B$9),"",IF(AND($M434=1,AW$9&lt;=$B$9),LOOKUP(AW$9,$A$12:$A$111,$B$12:$B$111),IF(AND($H434=-1,AX$9=$R433),"",IF($H434=-1,AX433,IF(AND($H434=1,AV$9=$R433),$J434,IF($H434=1,AW433,""))))))))</f>
        <v/>
      </c>
      <c r="AX434" t="str">
        <f ca="1">IF($E433="","",IF($F434="",AX433,IF(AND($M434=1,AX$9&gt;$B$9),"",IF(AND($M434=1,AX$9&lt;=$B$9),LOOKUP(AX$9,$A$12:$A$111,$B$12:$B$111),IF(AND($H434=-1,AY$9=$R433),"",IF($H434=-1,AY433,IF(AND($H434=1,AW$9=$R433),$J434,IF($H434=1,AX433,""))))))))</f>
        <v/>
      </c>
      <c r="AY434" t="str">
        <f ca="1">IF($E433="","",IF($F434="",AY433,IF(AND($M434=1,AY$9&gt;$B$9),"",IF(AND($M434=1,AY$9&lt;=$B$9),LOOKUP(AY$9,$A$12:$A$111,$B$12:$B$111),IF(AND($H434=-1,AZ$9=$R433),"",IF($H434=-1,AZ433,IF(AND($H434=1,AX$9=$R433),$J434,IF($H434=1,AY433,""))))))))</f>
        <v/>
      </c>
      <c r="AZ434" t="str">
        <f ca="1">IF($E433="","",IF($F434="",AZ433,IF(AND($M434=1,AZ$9&gt;$B$9),"",IF(AND($M434=1,AZ$9&lt;=$B$9),LOOKUP(AZ$9,$A$12:$A$111,$B$12:$B$111),IF(AND($H434=-1,BA$9=$R433),"",IF($H434=-1,BA433,IF(AND($H434=1,AY$9=$R433),$J434,IF($H434=1,AZ433,""))))))))</f>
        <v/>
      </c>
      <c r="BA434" t="str">
        <f ca="1">IF($E433="","",IF($F434="",BA433,IF(AND($M434=1,BA$9&gt;$B$9),"",IF(AND($M434=1,BA$9&lt;=$B$9),LOOKUP(BA$9,$A$12:$A$111,$B$12:$B$111),IF(AND($H434=-1,BB$9=$R433),"",IF($H434=-1,BB433,IF(AND($H434=1,AZ$9=$R433),$J434,IF($H434=1,BA433,""))))))))</f>
        <v/>
      </c>
      <c r="BB434" t="str">
        <f ca="1">IF($E433="","",IF($F434="",BB433,IF(AND($M434=1,BB$9&gt;$B$9),"",IF(AND($M434=1,BB$9&lt;=$B$9),LOOKUP(BB$9,$A$12:$A$111,$B$12:$B$111),IF(AND($H434=-1,BC$9=$R433),"",IF($H434=-1,BC433,IF(AND($H434=1,BA$9=$R433),$J434,IF($H434=1,BB433,""))))))))</f>
        <v/>
      </c>
      <c r="BC434" t="str">
        <f ca="1">IF($E433="","",IF($F434="",BC433,IF(AND($M434=1,BC$9&gt;$B$9),"",IF(AND($M434=1,BC$9&lt;=$B$9),LOOKUP(BC$9,$A$12:$A$111,$B$12:$B$111),IF(AND($H434=-1,BD$9=$R433),"",IF($H434=-1,BD433,IF(AND($H434=1,BB$9=$R433),$J434,IF($H434=1,BC433,""))))))))</f>
        <v/>
      </c>
      <c r="BD434" t="str">
        <f ca="1">IF($E433="","",IF($F434="",BD433,IF(AND($M434=1,BD$9&gt;$B$9),"",IF(AND($M434=1,BD$9&lt;=$B$9),LOOKUP(BD$9,$A$12:$A$111,$B$12:$B$111),IF(AND($H434=-1,BE$9=$R433),"",IF($H434=-1,BE433,IF(AND($H434=1,BC$9=$R433),$J434,IF($H434=1,BD433,""))))))))</f>
        <v/>
      </c>
      <c r="BE434" t="str">
        <f ca="1">IF($E433="","",IF($F434="",BE433,IF(AND($M434=1,BE$9&gt;$B$9),"",IF(AND($M434=1,BE$9&lt;=$B$9),LOOKUP(BE$9,$A$12:$A$111,$B$12:$B$111),IF(AND($H434=-1,BF$9=$R433),"",IF($H434=-1,BF433,IF(AND($H434=1,BD$9=$R433),$J434,IF($H434=1,BE433,""))))))))</f>
        <v/>
      </c>
      <c r="BF434" t="str">
        <f ca="1">IF($E433="","",IF($F434="",BF433,IF(AND($M434=1,BF$9&gt;$B$9),"",IF(AND($M434=1,BF$9&lt;=$B$9),LOOKUP(BF$9,$A$12:$A$111,$B$12:$B$111),IF(AND($H434=-1,BG$9=$R433),"",IF($H434=-1,BG433,IF(AND($H434=1,BE$9=$R433),$J434,IF($H434=1,BF433,""))))))))</f>
        <v/>
      </c>
      <c r="BG434" t="str">
        <f ca="1">IF($E433="","",IF($F434="",BG433,IF(AND($M434=1,BG$9&gt;$B$9),"",IF(AND($M434=1,BG$9&lt;=$B$9),LOOKUP(BG$9,$A$12:$A$111,$B$12:$B$111),IF(AND($H434=-1,BH$9=$R433),"",IF($H434=-1,BH433,IF(AND($H434=1,BF$9=$R433),$J434,IF($H434=1,BG433,""))))))))</f>
        <v/>
      </c>
      <c r="BH434" t="str">
        <f ca="1">IF($E433="","",IF($F434="",BH433,IF(AND($M434=1,BH$9&gt;$B$9),"",IF(AND($M434=1,BH$9&lt;=$B$9),LOOKUP(BH$9,$A$12:$A$111,$B$12:$B$111),IF(AND($H434=-1,BI$9=$R433),"",IF($H434=-1,BI433,IF(AND($H434=1,BG$9=$R433),$J434,IF($H434=1,BH433,""))))))))</f>
        <v/>
      </c>
      <c r="BI434" t="str">
        <f ca="1">IF($E433="","",IF($F434="",BI433,IF(AND($M434=1,BI$9&gt;$B$9),"",IF(AND($M434=1,BI$9&lt;=$B$9),LOOKUP(BI$9,$A$12:$A$111,$B$12:$B$111),IF(AND($H434=-1,BJ$9=$R433),"",IF($H434=-1,BJ433,IF(AND($H434=1,BH$9=$R433),$J434,IF($H434=1,BI433,""))))))))</f>
        <v/>
      </c>
      <c r="BJ434" t="str">
        <f ca="1">IF($E433="","",IF($F434="",BJ433,IF(AND($M434=1,BJ$9&gt;$B$9),"",IF(AND($M434=1,BJ$9&lt;=$B$9),LOOKUP(BJ$9,$A$12:$A$111,$B$12:$B$111),IF(AND($H434=-1,BK$9=$R433),"",IF($H434=-1,BK433,IF(AND($H434=1,BI$9=$R433),$J434,IF($H434=1,BJ433,""))))))))</f>
        <v/>
      </c>
      <c r="BK434" t="str">
        <f ca="1">IF($E433="","",IF($F434="",BK433,IF(AND($M434=1,BK$9&gt;$B$9),"",IF(AND($M434=1,BK$9&lt;=$B$9),LOOKUP(BK$9,$A$12:$A$111,$B$12:$B$111),IF(AND($H434=-1,BL$9=$R433),"",IF($H434=-1,BL433,IF(AND($H434=1,BJ$9=$R433),$J434,IF($H434=1,BK433,""))))))))</f>
        <v/>
      </c>
      <c r="BL434" t="str">
        <f ca="1">IF($E433="","",IF($F434="",BL433,IF(AND($M434=1,BL$9&gt;$B$9),"",IF(AND($M434=1,BL$9&lt;=$B$9),LOOKUP(BL$9,$A$12:$A$111,$B$12:$B$111),IF(AND($H434=-1,BM$9=$R433),"",IF($H434=-1,BM433,IF(AND($H434=1,BK$9=$R433),$J434,IF($H434=1,BL433,""))))))))</f>
        <v/>
      </c>
      <c r="BM434" t="str">
        <f ca="1">IF($E433="","",IF($F434="",BM433,IF(AND($M434=1,BM$9&gt;$B$9),"",IF(AND($M434=1,BM$9&lt;=$B$9),LOOKUP(BM$9,$A$12:$A$111,$B$12:$B$111),IF(AND($H434=-1,BN$9=$R433),"",IF($H434=-1,BN433,IF(AND($H434=1,BL$9=$R433),$J434,IF($H434=1,BM433,""))))))))</f>
        <v/>
      </c>
      <c r="BN434" t="str">
        <f ca="1">IF($E433="","",IF($F434="",BN433,IF(AND($M434=1,BN$9&gt;$B$9),"",IF(AND($M434=1,BN$9&lt;=$B$9),LOOKUP(BN$9,$A$12:$A$111,$B$12:$B$111),IF(AND($H434=-1,BO$9=$R433),"",IF($H434=-1,BO433,IF(AND($H434=1,BM$9=$R433),$J434,IF($H434=1,BN433,""))))))))</f>
        <v/>
      </c>
      <c r="BO434" t="str">
        <f ca="1">IF($E433="","",IF($F434="",BO433,IF(AND($M434=1,BO$9&gt;$B$9),"",IF(AND($M434=1,BO$9&lt;=$B$9),LOOKUP(BO$9,$A$12:$A$111,$B$12:$B$111),IF(AND($H434=-1,BP$9=$R433),"",IF($H434=-1,BP433,IF(AND($H434=1,BN$9=$R433),$J434,IF($H434=1,BO433,""))))))))</f>
        <v/>
      </c>
      <c r="BP434" t="str">
        <f ca="1">IF($E433="","",IF($F434="",BP433,IF(AND($M434=1,BP$9&gt;$B$9),"",IF(AND($M434=1,BP$9&lt;=$B$9),LOOKUP(BP$9,$A$12:$A$111,$B$12:$B$111),IF(AND($H434=-1,BQ$9=$R433),"",IF($H434=-1,BQ433,IF(AND($H434=1,BO$9=$R433),$J434,IF($H434=1,BP433,""))))))))</f>
        <v/>
      </c>
    </row>
    <row r="435" spans="4:68" x14ac:dyDescent="0.25">
      <c r="D435" s="4">
        <v>425</v>
      </c>
      <c r="E435" s="1">
        <f t="shared" ca="1" si="57"/>
        <v>21</v>
      </c>
      <c r="F435" t="str">
        <f ca="1">IF(E434="","",IF(AND(B$3="Last",G434="Zero"),F434,IF(B$3="Last",G434,IF(AND(B$3="2nd last",G433="Zero"),F434,IF(B$3="2nd last",G433,IF(AND(B$3="Opposite",G434="Zero"),F434,IF(AND(B$3="Opposite",G434="Red"),"Black",IF(AND(B$3="Opposite",G434="Black"),"Red",IF(AND(B$3="Opposite",G434="Odd"),"Even",IF(AND(B$3="Opposite",G434="Even"),"Odd",IF(AND(B$3="Opposite",G434="High"),"Low",IF(AND(B$3="Opposite",G434="Low"),"High",IF(COUNTIF(Refs!$E$5:$I$6,B$3)=1,RevLab!B$3,"")))))))))))))</f>
        <v>Black</v>
      </c>
      <c r="G435" t="str">
        <f ca="1">IF(E435="","",IF(B$2="Red/Black",LOOKUP(E435,Refs!D:D,Refs!F:F),IF(B$2="High/Low",LOOKUP(E435,Refs!D:D,Refs!H:H),IF(B$2="Odd/Even",LOOKUP(E435,Refs!D:D,Refs!J:J),""))))</f>
        <v>Red</v>
      </c>
      <c r="H435">
        <f t="shared" ca="1" si="58"/>
        <v>-1</v>
      </c>
      <c r="I435">
        <f ca="1">IF(E434="","",IF(F435="","",IF(AND(R434&gt;1,P434+Q434&gt;=$B$4),$B$4,IF(R434=1,P434,P434+Q434))))</f>
        <v>5</v>
      </c>
      <c r="J435">
        <f t="shared" ca="1" si="59"/>
        <v>-5</v>
      </c>
      <c r="K435">
        <f t="shared" ca="1" si="61"/>
        <v>-525</v>
      </c>
      <c r="L435">
        <f t="shared" ca="1" si="62"/>
        <v>86</v>
      </c>
      <c r="M435">
        <f t="shared" ca="1" si="60"/>
        <v>0</v>
      </c>
      <c r="P435">
        <f t="shared" ca="1" si="54"/>
        <v>2</v>
      </c>
      <c r="Q435">
        <f t="shared" ca="1" si="55"/>
        <v>3</v>
      </c>
      <c r="R435" s="2">
        <f t="shared" ca="1" si="56"/>
        <v>2</v>
      </c>
      <c r="S435" s="4">
        <f ca="1">IF(E434="","",IF($F435="",S434,IF($M435=1,LOOKUP(S$9,$A$12:$A$111,$B$12:$B$111),IF(AND($H435=-1,T$9=$R434),"",IF($H435=-1,T434,IF($H435=1,S434))))))</f>
        <v>2</v>
      </c>
      <c r="T435">
        <f ca="1">IF($E434="","",IF($F435="",T434,IF(AND($M435=1,T$9&gt;$B$9),"",IF(AND($M435=1,T$9&lt;=$B$9),LOOKUP(T$9,$A$12:$A$111,$B$12:$B$111),IF(AND($H435=-1,U$9=$R434),"",IF($H435=-1,U434,IF(AND($H435=1,S$9=$R434),$J435,IF($H435=1,T434,""))))))))</f>
        <v>3</v>
      </c>
      <c r="U435" t="str">
        <f ca="1">IF($E434="","",IF($F435="",U434,IF(AND($M435=1,U$9&gt;$B$9),"",IF(AND($M435=1,U$9&lt;=$B$9),LOOKUP(U$9,$A$12:$A$111,$B$12:$B$111),IF(AND($H435=-1,V$9=$R434),"",IF($H435=-1,V434,IF(AND($H435=1,T$9=$R434),$J435,IF($H435=1,U434,""))))))))</f>
        <v/>
      </c>
      <c r="V435" t="str">
        <f ca="1">IF($E434="","",IF($F435="",V434,IF(AND($M435=1,V$9&gt;$B$9),"",IF(AND($M435=1,V$9&lt;=$B$9),LOOKUP(V$9,$A$12:$A$111,$B$12:$B$111),IF(AND($H435=-1,W$9=$R434),"",IF($H435=-1,W434,IF(AND($H435=1,U$9=$R434),$J435,IF($H435=1,V434,""))))))))</f>
        <v/>
      </c>
      <c r="W435" t="str">
        <f ca="1">IF($E434="","",IF($F435="",W434,IF(AND($M435=1,W$9&gt;$B$9),"",IF(AND($M435=1,W$9&lt;=$B$9),LOOKUP(W$9,$A$12:$A$111,$B$12:$B$111),IF(AND($H435=-1,X$9=$R434),"",IF($H435=-1,X434,IF(AND($H435=1,V$9=$R434),$J435,IF($H435=1,W434,""))))))))</f>
        <v/>
      </c>
      <c r="X435" t="str">
        <f ca="1">IF($E434="","",IF($F435="",X434,IF(AND($M435=1,X$9&gt;$B$9),"",IF(AND($M435=1,X$9&lt;=$B$9),LOOKUP(X$9,$A$12:$A$111,$B$12:$B$111),IF(AND($H435=-1,Y$9=$R434),"",IF($H435=-1,Y434,IF(AND($H435=1,W$9=$R434),$J435,IF($H435=1,X434,""))))))))</f>
        <v/>
      </c>
      <c r="Y435" t="str">
        <f ca="1">IF($E434="","",IF($F435="",Y434,IF(AND($M435=1,Y$9&gt;$B$9),"",IF(AND($M435=1,Y$9&lt;=$B$9),LOOKUP(Y$9,$A$12:$A$111,$B$12:$B$111),IF(AND($H435=-1,Z$9=$R434),"",IF($H435=-1,Z434,IF(AND($H435=1,X$9=$R434),$J435,IF($H435=1,Y434,""))))))))</f>
        <v/>
      </c>
      <c r="Z435" t="str">
        <f ca="1">IF($E434="","",IF($F435="",Z434,IF(AND($M435=1,Z$9&gt;$B$9),"",IF(AND($M435=1,Z$9&lt;=$B$9),LOOKUP(Z$9,$A$12:$A$111,$B$12:$B$111),IF(AND($H435=-1,AA$9=$R434),"",IF($H435=-1,AA434,IF(AND($H435=1,Y$9=$R434),$J435,IF($H435=1,Z434,""))))))))</f>
        <v/>
      </c>
      <c r="AA435" t="str">
        <f ca="1">IF($E434="","",IF($F435="",AA434,IF(AND($M435=1,AA$9&gt;$B$9),"",IF(AND($M435=1,AA$9&lt;=$B$9),LOOKUP(AA$9,$A$12:$A$111,$B$12:$B$111),IF(AND($H435=-1,AB$9=$R434),"",IF($H435=-1,AB434,IF(AND($H435=1,Z$9=$R434),$J435,IF($H435=1,AA434,""))))))))</f>
        <v/>
      </c>
      <c r="AB435" t="str">
        <f ca="1">IF($E434="","",IF($F435="",AB434,IF(AND($M435=1,AB$9&gt;$B$9),"",IF(AND($M435=1,AB$9&lt;=$B$9),LOOKUP(AB$9,$A$12:$A$111,$B$12:$B$111),IF(AND($H435=-1,AC$9=$R434),"",IF($H435=-1,AC434,IF(AND($H435=1,AA$9=$R434),$J435,IF($H435=1,AB434,""))))))))</f>
        <v/>
      </c>
      <c r="AC435" t="str">
        <f ca="1">IF($E434="","",IF($F435="",AC434,IF(AND($M435=1,AC$9&gt;$B$9),"",IF(AND($M435=1,AC$9&lt;=$B$9),LOOKUP(AC$9,$A$12:$A$111,$B$12:$B$111),IF(AND($H435=-1,AD$9=$R434),"",IF($H435=-1,AD434,IF(AND($H435=1,AB$9=$R434),$J435,IF($H435=1,AC434,""))))))))</f>
        <v/>
      </c>
      <c r="AD435" t="str">
        <f ca="1">IF($E434="","",IF($F435="",AD434,IF(AND($M435=1,AD$9&gt;$B$9),"",IF(AND($M435=1,AD$9&lt;=$B$9),LOOKUP(AD$9,$A$12:$A$111,$B$12:$B$111),IF(AND($H435=-1,AE$9=$R434),"",IF($H435=-1,AE434,IF(AND($H435=1,AC$9=$R434),$J435,IF($H435=1,AD434,""))))))))</f>
        <v/>
      </c>
      <c r="AE435" t="str">
        <f ca="1">IF($E434="","",IF($F435="",AE434,IF(AND($M435=1,AE$9&gt;$B$9),"",IF(AND($M435=1,AE$9&lt;=$B$9),LOOKUP(AE$9,$A$12:$A$111,$B$12:$B$111),IF(AND($H435=-1,AF$9=$R434),"",IF($H435=-1,AF434,IF(AND($H435=1,AD$9=$R434),$J435,IF($H435=1,AE434,""))))))))</f>
        <v/>
      </c>
      <c r="AF435" t="str">
        <f ca="1">IF($E434="","",IF($F435="",AF434,IF(AND($M435=1,AF$9&gt;$B$9),"",IF(AND($M435=1,AF$9&lt;=$B$9),LOOKUP(AF$9,$A$12:$A$111,$B$12:$B$111),IF(AND($H435=-1,AG$9=$R434),"",IF($H435=-1,AG434,IF(AND($H435=1,AE$9=$R434),$J435,IF($H435=1,AF434,""))))))))</f>
        <v/>
      </c>
      <c r="AG435" t="str">
        <f ca="1">IF($E434="","",IF($F435="",AG434,IF(AND($M435=1,AG$9&gt;$B$9),"",IF(AND($M435=1,AG$9&lt;=$B$9),LOOKUP(AG$9,$A$12:$A$111,$B$12:$B$111),IF(AND($H435=-1,AH$9=$R434),"",IF($H435=-1,AH434,IF(AND($H435=1,AF$9=$R434),$J435,IF($H435=1,AG434,""))))))))</f>
        <v/>
      </c>
      <c r="AH435" t="str">
        <f ca="1">IF($E434="","",IF($F435="",AH434,IF(AND($M435=1,AH$9&gt;$B$9),"",IF(AND($M435=1,AH$9&lt;=$B$9),LOOKUP(AH$9,$A$12:$A$111,$B$12:$B$111),IF(AND($H435=-1,AI$9=$R434),"",IF($H435=-1,AI434,IF(AND($H435=1,AG$9=$R434),$J435,IF($H435=1,AH434,""))))))))</f>
        <v/>
      </c>
      <c r="AI435" t="str">
        <f ca="1">IF($E434="","",IF($F435="",AI434,IF(AND($M435=1,AI$9&gt;$B$9),"",IF(AND($M435=1,AI$9&lt;=$B$9),LOOKUP(AI$9,$A$12:$A$111,$B$12:$B$111),IF(AND($H435=-1,AJ$9=$R434),"",IF($H435=-1,AJ434,IF(AND($H435=1,AH$9=$R434),$J435,IF($H435=1,AI434,""))))))))</f>
        <v/>
      </c>
      <c r="AJ435" t="str">
        <f ca="1">IF($E434="","",IF($F435="",AJ434,IF(AND($M435=1,AJ$9&gt;$B$9),"",IF(AND($M435=1,AJ$9&lt;=$B$9),LOOKUP(AJ$9,$A$12:$A$111,$B$12:$B$111),IF(AND($H435=-1,AK$9=$R434),"",IF($H435=-1,AK434,IF(AND($H435=1,AI$9=$R434),$J435,IF($H435=1,AJ434,""))))))))</f>
        <v/>
      </c>
      <c r="AK435" t="str">
        <f ca="1">IF($E434="","",IF($F435="",AK434,IF(AND($M435=1,AK$9&gt;$B$9),"",IF(AND($M435=1,AK$9&lt;=$B$9),LOOKUP(AK$9,$A$12:$A$111,$B$12:$B$111),IF(AND($H435=-1,AL$9=$R434),"",IF($H435=-1,AL434,IF(AND($H435=1,AJ$9=$R434),$J435,IF($H435=1,AK434,""))))))))</f>
        <v/>
      </c>
      <c r="AL435" t="str">
        <f ca="1">IF($E434="","",IF($F435="",AL434,IF(AND($M435=1,AL$9&gt;$B$9),"",IF(AND($M435=1,AL$9&lt;=$B$9),LOOKUP(AL$9,$A$12:$A$111,$B$12:$B$111),IF(AND($H435=-1,AM$9=$R434),"",IF($H435=-1,AM434,IF(AND($H435=1,AK$9=$R434),$J435,IF($H435=1,AL434,""))))))))</f>
        <v/>
      </c>
      <c r="AM435" t="str">
        <f ca="1">IF($E434="","",IF($F435="",AM434,IF(AND($M435=1,AM$9&gt;$B$9),"",IF(AND($M435=1,AM$9&lt;=$B$9),LOOKUP(AM$9,$A$12:$A$111,$B$12:$B$111),IF(AND($H435=-1,AN$9=$R434),"",IF($H435=-1,AN434,IF(AND($H435=1,AL$9=$R434),$J435,IF($H435=1,AM434,""))))))))</f>
        <v/>
      </c>
      <c r="AN435" t="str">
        <f ca="1">IF($E434="","",IF($F435="",AN434,IF(AND($M435=1,AN$9&gt;$B$9),"",IF(AND($M435=1,AN$9&lt;=$B$9),LOOKUP(AN$9,$A$12:$A$111,$B$12:$B$111),IF(AND($H435=-1,AO$9=$R434),"",IF($H435=-1,AO434,IF(AND($H435=1,AM$9=$R434),$J435,IF($H435=1,AN434,""))))))))</f>
        <v/>
      </c>
      <c r="AO435" t="str">
        <f ca="1">IF($E434="","",IF($F435="",AO434,IF(AND($M435=1,AO$9&gt;$B$9),"",IF(AND($M435=1,AO$9&lt;=$B$9),LOOKUP(AO$9,$A$12:$A$111,$B$12:$B$111),IF(AND($H435=-1,AP$9=$R434),"",IF($H435=-1,AP434,IF(AND($H435=1,AN$9=$R434),$J435,IF($H435=1,AO434,""))))))))</f>
        <v/>
      </c>
      <c r="AP435" t="str">
        <f ca="1">IF($E434="","",IF($F435="",AP434,IF(AND($M435=1,AP$9&gt;$B$9),"",IF(AND($M435=1,AP$9&lt;=$B$9),LOOKUP(AP$9,$A$12:$A$111,$B$12:$B$111),IF(AND($H435=-1,AQ$9=$R434),"",IF($H435=-1,AQ434,IF(AND($H435=1,AO$9=$R434),$J435,IF($H435=1,AP434,""))))))))</f>
        <v/>
      </c>
      <c r="AQ435" t="str">
        <f ca="1">IF($E434="","",IF($F435="",AQ434,IF(AND($M435=1,AQ$9&gt;$B$9),"",IF(AND($M435=1,AQ$9&lt;=$B$9),LOOKUP(AQ$9,$A$12:$A$111,$B$12:$B$111),IF(AND($H435=-1,AR$9=$R434),"",IF($H435=-1,AR434,IF(AND($H435=1,AP$9=$R434),$J435,IF($H435=1,AQ434,""))))))))</f>
        <v/>
      </c>
      <c r="AR435" t="str">
        <f ca="1">IF($E434="","",IF($F435="",AR434,IF(AND($M435=1,AR$9&gt;$B$9),"",IF(AND($M435=1,AR$9&lt;=$B$9),LOOKUP(AR$9,$A$12:$A$111,$B$12:$B$111),IF(AND($H435=-1,AS$9=$R434),"",IF($H435=-1,AS434,IF(AND($H435=1,AQ$9=$R434),$J435,IF($H435=1,AR434,""))))))))</f>
        <v/>
      </c>
      <c r="AS435" t="str">
        <f ca="1">IF($E434="","",IF($F435="",AS434,IF(AND($M435=1,AS$9&gt;$B$9),"",IF(AND($M435=1,AS$9&lt;=$B$9),LOOKUP(AS$9,$A$12:$A$111,$B$12:$B$111),IF(AND($H435=-1,AT$9=$R434),"",IF($H435=-1,AT434,IF(AND($H435=1,AR$9=$R434),$J435,IF($H435=1,AS434,""))))))))</f>
        <v/>
      </c>
      <c r="AT435" t="str">
        <f ca="1">IF($E434="","",IF($F435="",AT434,IF(AND($M435=1,AT$9&gt;$B$9),"",IF(AND($M435=1,AT$9&lt;=$B$9),LOOKUP(AT$9,$A$12:$A$111,$B$12:$B$111),IF(AND($H435=-1,AU$9=$R434),"",IF($H435=-1,AU434,IF(AND($H435=1,AS$9=$R434),$J435,IF($H435=1,AT434,""))))))))</f>
        <v/>
      </c>
      <c r="AU435" t="str">
        <f ca="1">IF($E434="","",IF($F435="",AU434,IF(AND($M435=1,AU$9&gt;$B$9),"",IF(AND($M435=1,AU$9&lt;=$B$9),LOOKUP(AU$9,$A$12:$A$111,$B$12:$B$111),IF(AND($H435=-1,AV$9=$R434),"",IF($H435=-1,AV434,IF(AND($H435=1,AT$9=$R434),$J435,IF($H435=1,AU434,""))))))))</f>
        <v/>
      </c>
      <c r="AV435" t="str">
        <f ca="1">IF($E434="","",IF($F435="",AV434,IF(AND($M435=1,AV$9&gt;$B$9),"",IF(AND($M435=1,AV$9&lt;=$B$9),LOOKUP(AV$9,$A$12:$A$111,$B$12:$B$111),IF(AND($H435=-1,AW$9=$R434),"",IF($H435=-1,AW434,IF(AND($H435=1,AU$9=$R434),$J435,IF($H435=1,AV434,""))))))))</f>
        <v/>
      </c>
      <c r="AW435" t="str">
        <f ca="1">IF($E434="","",IF($F435="",AW434,IF(AND($M435=1,AW$9&gt;$B$9),"",IF(AND($M435=1,AW$9&lt;=$B$9),LOOKUP(AW$9,$A$12:$A$111,$B$12:$B$111),IF(AND($H435=-1,AX$9=$R434),"",IF($H435=-1,AX434,IF(AND($H435=1,AV$9=$R434),$J435,IF($H435=1,AW434,""))))))))</f>
        <v/>
      </c>
      <c r="AX435" t="str">
        <f ca="1">IF($E434="","",IF($F435="",AX434,IF(AND($M435=1,AX$9&gt;$B$9),"",IF(AND($M435=1,AX$9&lt;=$B$9),LOOKUP(AX$9,$A$12:$A$111,$B$12:$B$111),IF(AND($H435=-1,AY$9=$R434),"",IF($H435=-1,AY434,IF(AND($H435=1,AW$9=$R434),$J435,IF($H435=1,AX434,""))))))))</f>
        <v/>
      </c>
      <c r="AY435" t="str">
        <f ca="1">IF($E434="","",IF($F435="",AY434,IF(AND($M435=1,AY$9&gt;$B$9),"",IF(AND($M435=1,AY$9&lt;=$B$9),LOOKUP(AY$9,$A$12:$A$111,$B$12:$B$111),IF(AND($H435=-1,AZ$9=$R434),"",IF($H435=-1,AZ434,IF(AND($H435=1,AX$9=$R434),$J435,IF($H435=1,AY434,""))))))))</f>
        <v/>
      </c>
      <c r="AZ435" t="str">
        <f ca="1">IF($E434="","",IF($F435="",AZ434,IF(AND($M435=1,AZ$9&gt;$B$9),"",IF(AND($M435=1,AZ$9&lt;=$B$9),LOOKUP(AZ$9,$A$12:$A$111,$B$12:$B$111),IF(AND($H435=-1,BA$9=$R434),"",IF($H435=-1,BA434,IF(AND($H435=1,AY$9=$R434),$J435,IF($H435=1,AZ434,""))))))))</f>
        <v/>
      </c>
      <c r="BA435" t="str">
        <f ca="1">IF($E434="","",IF($F435="",BA434,IF(AND($M435=1,BA$9&gt;$B$9),"",IF(AND($M435=1,BA$9&lt;=$B$9),LOOKUP(BA$9,$A$12:$A$111,$B$12:$B$111),IF(AND($H435=-1,BB$9=$R434),"",IF($H435=-1,BB434,IF(AND($H435=1,AZ$9=$R434),$J435,IF($H435=1,BA434,""))))))))</f>
        <v/>
      </c>
      <c r="BB435" t="str">
        <f ca="1">IF($E434="","",IF($F435="",BB434,IF(AND($M435=1,BB$9&gt;$B$9),"",IF(AND($M435=1,BB$9&lt;=$B$9),LOOKUP(BB$9,$A$12:$A$111,$B$12:$B$111),IF(AND($H435=-1,BC$9=$R434),"",IF($H435=-1,BC434,IF(AND($H435=1,BA$9=$R434),$J435,IF($H435=1,BB434,""))))))))</f>
        <v/>
      </c>
      <c r="BC435" t="str">
        <f ca="1">IF($E434="","",IF($F435="",BC434,IF(AND($M435=1,BC$9&gt;$B$9),"",IF(AND($M435=1,BC$9&lt;=$B$9),LOOKUP(BC$9,$A$12:$A$111,$B$12:$B$111),IF(AND($H435=-1,BD$9=$R434),"",IF($H435=-1,BD434,IF(AND($H435=1,BB$9=$R434),$J435,IF($H435=1,BC434,""))))))))</f>
        <v/>
      </c>
      <c r="BD435" t="str">
        <f ca="1">IF($E434="","",IF($F435="",BD434,IF(AND($M435=1,BD$9&gt;$B$9),"",IF(AND($M435=1,BD$9&lt;=$B$9),LOOKUP(BD$9,$A$12:$A$111,$B$12:$B$111),IF(AND($H435=-1,BE$9=$R434),"",IF($H435=-1,BE434,IF(AND($H435=1,BC$9=$R434),$J435,IF($H435=1,BD434,""))))))))</f>
        <v/>
      </c>
      <c r="BE435" t="str">
        <f ca="1">IF($E434="","",IF($F435="",BE434,IF(AND($M435=1,BE$9&gt;$B$9),"",IF(AND($M435=1,BE$9&lt;=$B$9),LOOKUP(BE$9,$A$12:$A$111,$B$12:$B$111),IF(AND($H435=-1,BF$9=$R434),"",IF($H435=-1,BF434,IF(AND($H435=1,BD$9=$R434),$J435,IF($H435=1,BE434,""))))))))</f>
        <v/>
      </c>
      <c r="BF435" t="str">
        <f ca="1">IF($E434="","",IF($F435="",BF434,IF(AND($M435=1,BF$9&gt;$B$9),"",IF(AND($M435=1,BF$9&lt;=$B$9),LOOKUP(BF$9,$A$12:$A$111,$B$12:$B$111),IF(AND($H435=-1,BG$9=$R434),"",IF($H435=-1,BG434,IF(AND($H435=1,BE$9=$R434),$J435,IF($H435=1,BF434,""))))))))</f>
        <v/>
      </c>
      <c r="BG435" t="str">
        <f ca="1">IF($E434="","",IF($F435="",BG434,IF(AND($M435=1,BG$9&gt;$B$9),"",IF(AND($M435=1,BG$9&lt;=$B$9),LOOKUP(BG$9,$A$12:$A$111,$B$12:$B$111),IF(AND($H435=-1,BH$9=$R434),"",IF($H435=-1,BH434,IF(AND($H435=1,BF$9=$R434),$J435,IF($H435=1,BG434,""))))))))</f>
        <v/>
      </c>
      <c r="BH435" t="str">
        <f ca="1">IF($E434="","",IF($F435="",BH434,IF(AND($M435=1,BH$9&gt;$B$9),"",IF(AND($M435=1,BH$9&lt;=$B$9),LOOKUP(BH$9,$A$12:$A$111,$B$12:$B$111),IF(AND($H435=-1,BI$9=$R434),"",IF($H435=-1,BI434,IF(AND($H435=1,BG$9=$R434),$J435,IF($H435=1,BH434,""))))))))</f>
        <v/>
      </c>
      <c r="BI435" t="str">
        <f ca="1">IF($E434="","",IF($F435="",BI434,IF(AND($M435=1,BI$9&gt;$B$9),"",IF(AND($M435=1,BI$9&lt;=$B$9),LOOKUP(BI$9,$A$12:$A$111,$B$12:$B$111),IF(AND($H435=-1,BJ$9=$R434),"",IF($H435=-1,BJ434,IF(AND($H435=1,BH$9=$R434),$J435,IF($H435=1,BI434,""))))))))</f>
        <v/>
      </c>
      <c r="BJ435" t="str">
        <f ca="1">IF($E434="","",IF($F435="",BJ434,IF(AND($M435=1,BJ$9&gt;$B$9),"",IF(AND($M435=1,BJ$9&lt;=$B$9),LOOKUP(BJ$9,$A$12:$A$111,$B$12:$B$111),IF(AND($H435=-1,BK$9=$R434),"",IF($H435=-1,BK434,IF(AND($H435=1,BI$9=$R434),$J435,IF($H435=1,BJ434,""))))))))</f>
        <v/>
      </c>
      <c r="BK435" t="str">
        <f ca="1">IF($E434="","",IF($F435="",BK434,IF(AND($M435=1,BK$9&gt;$B$9),"",IF(AND($M435=1,BK$9&lt;=$B$9),LOOKUP(BK$9,$A$12:$A$111,$B$12:$B$111),IF(AND($H435=-1,BL$9=$R434),"",IF($H435=-1,BL434,IF(AND($H435=1,BJ$9=$R434),$J435,IF($H435=1,BK434,""))))))))</f>
        <v/>
      </c>
      <c r="BL435" t="str">
        <f ca="1">IF($E434="","",IF($F435="",BL434,IF(AND($M435=1,BL$9&gt;$B$9),"",IF(AND($M435=1,BL$9&lt;=$B$9),LOOKUP(BL$9,$A$12:$A$111,$B$12:$B$111),IF(AND($H435=-1,BM$9=$R434),"",IF($H435=-1,BM434,IF(AND($H435=1,BK$9=$R434),$J435,IF($H435=1,BL434,""))))))))</f>
        <v/>
      </c>
      <c r="BM435" t="str">
        <f ca="1">IF($E434="","",IF($F435="",BM434,IF(AND($M435=1,BM$9&gt;$B$9),"",IF(AND($M435=1,BM$9&lt;=$B$9),LOOKUP(BM$9,$A$12:$A$111,$B$12:$B$111),IF(AND($H435=-1,BN$9=$R434),"",IF($H435=-1,BN434,IF(AND($H435=1,BL$9=$R434),$J435,IF($H435=1,BM434,""))))))))</f>
        <v/>
      </c>
      <c r="BN435" t="str">
        <f ca="1">IF($E434="","",IF($F435="",BN434,IF(AND($M435=1,BN$9&gt;$B$9),"",IF(AND($M435=1,BN$9&lt;=$B$9),LOOKUP(BN$9,$A$12:$A$111,$B$12:$B$111),IF(AND($H435=-1,BO$9=$R434),"",IF($H435=-1,BO434,IF(AND($H435=1,BM$9=$R434),$J435,IF($H435=1,BN434,""))))))))</f>
        <v/>
      </c>
      <c r="BO435" t="str">
        <f ca="1">IF($E434="","",IF($F435="",BO434,IF(AND($M435=1,BO$9&gt;$B$9),"",IF(AND($M435=1,BO$9&lt;=$B$9),LOOKUP(BO$9,$A$12:$A$111,$B$12:$B$111),IF(AND($H435=-1,BP$9=$R434),"",IF($H435=-1,BP434,IF(AND($H435=1,BN$9=$R434),$J435,IF($H435=1,BO434,""))))))))</f>
        <v/>
      </c>
      <c r="BP435">
        <f ca="1">IF($E434="","",IF($F435="",BP434,IF(AND($M435=1,BP$9&gt;$B$9),"",IF(AND($M435=1,BP$9&lt;=$B$9),LOOKUP(BP$9,$A$12:$A$111,$B$12:$B$111),IF(AND($H435=-1,BQ$9=$R434),"",IF($H435=-1,BQ434,IF(AND($H435=1,BO$9=$R434),$J435,IF($H435=1,BP434,""))))))))</f>
        <v>0</v>
      </c>
    </row>
    <row r="436" spans="4:68" x14ac:dyDescent="0.25">
      <c r="D436" s="4">
        <v>426</v>
      </c>
      <c r="E436" s="1">
        <f t="shared" ca="1" si="57"/>
        <v>13</v>
      </c>
      <c r="F436" t="str">
        <f ca="1">IF(E435="","",IF(AND(B$3="Last",G435="Zero"),F435,IF(B$3="Last",G435,IF(AND(B$3="2nd last",G434="Zero"),F435,IF(B$3="2nd last",G434,IF(AND(B$3="Opposite",G435="Zero"),F435,IF(AND(B$3="Opposite",G435="Red"),"Black",IF(AND(B$3="Opposite",G435="Black"),"Red",IF(AND(B$3="Opposite",G435="Odd"),"Even",IF(AND(B$3="Opposite",G435="Even"),"Odd",IF(AND(B$3="Opposite",G435="High"),"Low",IF(AND(B$3="Opposite",G435="Low"),"High",IF(COUNTIF(Refs!$E$5:$I$6,B$3)=1,RevLab!B$3,"")))))))))))))</f>
        <v>Black</v>
      </c>
      <c r="G436" t="str">
        <f ca="1">IF(E436="","",IF(B$2="Red/Black",LOOKUP(E436,Refs!D:D,Refs!F:F),IF(B$2="High/Low",LOOKUP(E436,Refs!D:D,Refs!H:H),IF(B$2="Odd/Even",LOOKUP(E436,Refs!D:D,Refs!J:J),""))))</f>
        <v>Black</v>
      </c>
      <c r="H436">
        <f t="shared" ca="1" si="58"/>
        <v>1</v>
      </c>
      <c r="I436">
        <f ca="1">IF(E435="","",IF(F436="","",IF(AND(R435&gt;1,P435+Q435&gt;=$B$4),$B$4,IF(R435=1,P435,P435+Q435))))</f>
        <v>5</v>
      </c>
      <c r="J436">
        <f t="shared" ca="1" si="59"/>
        <v>5</v>
      </c>
      <c r="K436">
        <f t="shared" ca="1" si="61"/>
        <v>-520</v>
      </c>
      <c r="L436">
        <f t="shared" ca="1" si="62"/>
        <v>86</v>
      </c>
      <c r="M436">
        <f t="shared" ca="1" si="60"/>
        <v>0</v>
      </c>
      <c r="P436">
        <f t="shared" ca="1" si="54"/>
        <v>2</v>
      </c>
      <c r="Q436">
        <f t="shared" ca="1" si="55"/>
        <v>5</v>
      </c>
      <c r="R436" s="2">
        <f t="shared" ca="1" si="56"/>
        <v>3</v>
      </c>
      <c r="S436" s="4">
        <f ca="1">IF(E435="","",IF($F436="",S435,IF($M436=1,LOOKUP(S$9,$A$12:$A$111,$B$12:$B$111),IF(AND($H436=-1,T$9=$R435),"",IF($H436=-1,T435,IF($H436=1,S435))))))</f>
        <v>2</v>
      </c>
      <c r="T436">
        <f ca="1">IF($E435="","",IF($F436="",T435,IF(AND($M436=1,T$9&gt;$B$9),"",IF(AND($M436=1,T$9&lt;=$B$9),LOOKUP(T$9,$A$12:$A$111,$B$12:$B$111),IF(AND($H436=-1,U$9=$R435),"",IF($H436=-1,U435,IF(AND($H436=1,S$9=$R435),$J436,IF($H436=1,T435,""))))))))</f>
        <v>3</v>
      </c>
      <c r="U436">
        <f ca="1">IF($E435="","",IF($F436="",U435,IF(AND($M436=1,U$9&gt;$B$9),"",IF(AND($M436=1,U$9&lt;=$B$9),LOOKUP(U$9,$A$12:$A$111,$B$12:$B$111),IF(AND($H436=-1,V$9=$R435),"",IF($H436=-1,V435,IF(AND($H436=1,T$9=$R435),$J436,IF($H436=1,U435,""))))))))</f>
        <v>5</v>
      </c>
      <c r="V436" t="str">
        <f ca="1">IF($E435="","",IF($F436="",V435,IF(AND($M436=1,V$9&gt;$B$9),"",IF(AND($M436=1,V$9&lt;=$B$9),LOOKUP(V$9,$A$12:$A$111,$B$12:$B$111),IF(AND($H436=-1,W$9=$R435),"",IF($H436=-1,W435,IF(AND($H436=1,U$9=$R435),$J436,IF($H436=1,V435,""))))))))</f>
        <v/>
      </c>
      <c r="W436" t="str">
        <f ca="1">IF($E435="","",IF($F436="",W435,IF(AND($M436=1,W$9&gt;$B$9),"",IF(AND($M436=1,W$9&lt;=$B$9),LOOKUP(W$9,$A$12:$A$111,$B$12:$B$111),IF(AND($H436=-1,X$9=$R435),"",IF($H436=-1,X435,IF(AND($H436=1,V$9=$R435),$J436,IF($H436=1,W435,""))))))))</f>
        <v/>
      </c>
      <c r="X436" t="str">
        <f ca="1">IF($E435="","",IF($F436="",X435,IF(AND($M436=1,X$9&gt;$B$9),"",IF(AND($M436=1,X$9&lt;=$B$9),LOOKUP(X$9,$A$12:$A$111,$B$12:$B$111),IF(AND($H436=-1,Y$9=$R435),"",IF($H436=-1,Y435,IF(AND($H436=1,W$9=$R435),$J436,IF($H436=1,X435,""))))))))</f>
        <v/>
      </c>
      <c r="Y436" t="str">
        <f ca="1">IF($E435="","",IF($F436="",Y435,IF(AND($M436=1,Y$9&gt;$B$9),"",IF(AND($M436=1,Y$9&lt;=$B$9),LOOKUP(Y$9,$A$12:$A$111,$B$12:$B$111),IF(AND($H436=-1,Z$9=$R435),"",IF($H436=-1,Z435,IF(AND($H436=1,X$9=$R435),$J436,IF($H436=1,Y435,""))))))))</f>
        <v/>
      </c>
      <c r="Z436" t="str">
        <f ca="1">IF($E435="","",IF($F436="",Z435,IF(AND($M436=1,Z$9&gt;$B$9),"",IF(AND($M436=1,Z$9&lt;=$B$9),LOOKUP(Z$9,$A$12:$A$111,$B$12:$B$111),IF(AND($H436=-1,AA$9=$R435),"",IF($H436=-1,AA435,IF(AND($H436=1,Y$9=$R435),$J436,IF($H436=1,Z435,""))))))))</f>
        <v/>
      </c>
      <c r="AA436" t="str">
        <f ca="1">IF($E435="","",IF($F436="",AA435,IF(AND($M436=1,AA$9&gt;$B$9),"",IF(AND($M436=1,AA$9&lt;=$B$9),LOOKUP(AA$9,$A$12:$A$111,$B$12:$B$111),IF(AND($H436=-1,AB$9=$R435),"",IF($H436=-1,AB435,IF(AND($H436=1,Z$9=$R435),$J436,IF($H436=1,AA435,""))))))))</f>
        <v/>
      </c>
      <c r="AB436" t="str">
        <f ca="1">IF($E435="","",IF($F436="",AB435,IF(AND($M436=1,AB$9&gt;$B$9),"",IF(AND($M436=1,AB$9&lt;=$B$9),LOOKUP(AB$9,$A$12:$A$111,$B$12:$B$111),IF(AND($H436=-1,AC$9=$R435),"",IF($H436=-1,AC435,IF(AND($H436=1,AA$9=$R435),$J436,IF($H436=1,AB435,""))))))))</f>
        <v/>
      </c>
      <c r="AC436" t="str">
        <f ca="1">IF($E435="","",IF($F436="",AC435,IF(AND($M436=1,AC$9&gt;$B$9),"",IF(AND($M436=1,AC$9&lt;=$B$9),LOOKUP(AC$9,$A$12:$A$111,$B$12:$B$111),IF(AND($H436=-1,AD$9=$R435),"",IF($H436=-1,AD435,IF(AND($H436=1,AB$9=$R435),$J436,IF($H436=1,AC435,""))))))))</f>
        <v/>
      </c>
      <c r="AD436" t="str">
        <f ca="1">IF($E435="","",IF($F436="",AD435,IF(AND($M436=1,AD$9&gt;$B$9),"",IF(AND($M436=1,AD$9&lt;=$B$9),LOOKUP(AD$9,$A$12:$A$111,$B$12:$B$111),IF(AND($H436=-1,AE$9=$R435),"",IF($H436=-1,AE435,IF(AND($H436=1,AC$9=$R435),$J436,IF($H436=1,AD435,""))))))))</f>
        <v/>
      </c>
      <c r="AE436" t="str">
        <f ca="1">IF($E435="","",IF($F436="",AE435,IF(AND($M436=1,AE$9&gt;$B$9),"",IF(AND($M436=1,AE$9&lt;=$B$9),LOOKUP(AE$9,$A$12:$A$111,$B$12:$B$111),IF(AND($H436=-1,AF$9=$R435),"",IF($H436=-1,AF435,IF(AND($H436=1,AD$9=$R435),$J436,IF($H436=1,AE435,""))))))))</f>
        <v/>
      </c>
      <c r="AF436" t="str">
        <f ca="1">IF($E435="","",IF($F436="",AF435,IF(AND($M436=1,AF$9&gt;$B$9),"",IF(AND($M436=1,AF$9&lt;=$B$9),LOOKUP(AF$9,$A$12:$A$111,$B$12:$B$111),IF(AND($H436=-1,AG$9=$R435),"",IF($H436=-1,AG435,IF(AND($H436=1,AE$9=$R435),$J436,IF($H436=1,AF435,""))))))))</f>
        <v/>
      </c>
      <c r="AG436" t="str">
        <f ca="1">IF($E435="","",IF($F436="",AG435,IF(AND($M436=1,AG$9&gt;$B$9),"",IF(AND($M436=1,AG$9&lt;=$B$9),LOOKUP(AG$9,$A$12:$A$111,$B$12:$B$111),IF(AND($H436=-1,AH$9=$R435),"",IF($H436=-1,AH435,IF(AND($H436=1,AF$9=$R435),$J436,IF($H436=1,AG435,""))))))))</f>
        <v/>
      </c>
      <c r="AH436" t="str">
        <f ca="1">IF($E435="","",IF($F436="",AH435,IF(AND($M436=1,AH$9&gt;$B$9),"",IF(AND($M436=1,AH$9&lt;=$B$9),LOOKUP(AH$9,$A$12:$A$111,$B$12:$B$111),IF(AND($H436=-1,AI$9=$R435),"",IF($H436=-1,AI435,IF(AND($H436=1,AG$9=$R435),$J436,IF($H436=1,AH435,""))))))))</f>
        <v/>
      </c>
      <c r="AI436" t="str">
        <f ca="1">IF($E435="","",IF($F436="",AI435,IF(AND($M436=1,AI$9&gt;$B$9),"",IF(AND($M436=1,AI$9&lt;=$B$9),LOOKUP(AI$9,$A$12:$A$111,$B$12:$B$111),IF(AND($H436=-1,AJ$9=$R435),"",IF($H436=-1,AJ435,IF(AND($H436=1,AH$9=$R435),$J436,IF($H436=1,AI435,""))))))))</f>
        <v/>
      </c>
      <c r="AJ436" t="str">
        <f ca="1">IF($E435="","",IF($F436="",AJ435,IF(AND($M436=1,AJ$9&gt;$B$9),"",IF(AND($M436=1,AJ$9&lt;=$B$9),LOOKUP(AJ$9,$A$12:$A$111,$B$12:$B$111),IF(AND($H436=-1,AK$9=$R435),"",IF($H436=-1,AK435,IF(AND($H436=1,AI$9=$R435),$J436,IF($H436=1,AJ435,""))))))))</f>
        <v/>
      </c>
      <c r="AK436" t="str">
        <f ca="1">IF($E435="","",IF($F436="",AK435,IF(AND($M436=1,AK$9&gt;$B$9),"",IF(AND($M436=1,AK$9&lt;=$B$9),LOOKUP(AK$9,$A$12:$A$111,$B$12:$B$111),IF(AND($H436=-1,AL$9=$R435),"",IF($H436=-1,AL435,IF(AND($H436=1,AJ$9=$R435),$J436,IF($H436=1,AK435,""))))))))</f>
        <v/>
      </c>
      <c r="AL436" t="str">
        <f ca="1">IF($E435="","",IF($F436="",AL435,IF(AND($M436=1,AL$9&gt;$B$9),"",IF(AND($M436=1,AL$9&lt;=$B$9),LOOKUP(AL$9,$A$12:$A$111,$B$12:$B$111),IF(AND($H436=-1,AM$9=$R435),"",IF($H436=-1,AM435,IF(AND($H436=1,AK$9=$R435),$J436,IF($H436=1,AL435,""))))))))</f>
        <v/>
      </c>
      <c r="AM436" t="str">
        <f ca="1">IF($E435="","",IF($F436="",AM435,IF(AND($M436=1,AM$9&gt;$B$9),"",IF(AND($M436=1,AM$9&lt;=$B$9),LOOKUP(AM$9,$A$12:$A$111,$B$12:$B$111),IF(AND($H436=-1,AN$9=$R435),"",IF($H436=-1,AN435,IF(AND($H436=1,AL$9=$R435),$J436,IF($H436=1,AM435,""))))))))</f>
        <v/>
      </c>
      <c r="AN436" t="str">
        <f ca="1">IF($E435="","",IF($F436="",AN435,IF(AND($M436=1,AN$9&gt;$B$9),"",IF(AND($M436=1,AN$9&lt;=$B$9),LOOKUP(AN$9,$A$12:$A$111,$B$12:$B$111),IF(AND($H436=-1,AO$9=$R435),"",IF($H436=-1,AO435,IF(AND($H436=1,AM$9=$R435),$J436,IF($H436=1,AN435,""))))))))</f>
        <v/>
      </c>
      <c r="AO436" t="str">
        <f ca="1">IF($E435="","",IF($F436="",AO435,IF(AND($M436=1,AO$9&gt;$B$9),"",IF(AND($M436=1,AO$9&lt;=$B$9),LOOKUP(AO$9,$A$12:$A$111,$B$12:$B$111),IF(AND($H436=-1,AP$9=$R435),"",IF($H436=-1,AP435,IF(AND($H436=1,AN$9=$R435),$J436,IF($H436=1,AO435,""))))))))</f>
        <v/>
      </c>
      <c r="AP436" t="str">
        <f ca="1">IF($E435="","",IF($F436="",AP435,IF(AND($M436=1,AP$9&gt;$B$9),"",IF(AND($M436=1,AP$9&lt;=$B$9),LOOKUP(AP$9,$A$12:$A$111,$B$12:$B$111),IF(AND($H436=-1,AQ$9=$R435),"",IF($H436=-1,AQ435,IF(AND($H436=1,AO$9=$R435),$J436,IF($H436=1,AP435,""))))))))</f>
        <v/>
      </c>
      <c r="AQ436" t="str">
        <f ca="1">IF($E435="","",IF($F436="",AQ435,IF(AND($M436=1,AQ$9&gt;$B$9),"",IF(AND($M436=1,AQ$9&lt;=$B$9),LOOKUP(AQ$9,$A$12:$A$111,$B$12:$B$111),IF(AND($H436=-1,AR$9=$R435),"",IF($H436=-1,AR435,IF(AND($H436=1,AP$9=$R435),$J436,IF($H436=1,AQ435,""))))))))</f>
        <v/>
      </c>
      <c r="AR436" t="str">
        <f ca="1">IF($E435="","",IF($F436="",AR435,IF(AND($M436=1,AR$9&gt;$B$9),"",IF(AND($M436=1,AR$9&lt;=$B$9),LOOKUP(AR$9,$A$12:$A$111,$B$12:$B$111),IF(AND($H436=-1,AS$9=$R435),"",IF($H436=-1,AS435,IF(AND($H436=1,AQ$9=$R435),$J436,IF($H436=1,AR435,""))))))))</f>
        <v/>
      </c>
      <c r="AS436" t="str">
        <f ca="1">IF($E435="","",IF($F436="",AS435,IF(AND($M436=1,AS$9&gt;$B$9),"",IF(AND($M436=1,AS$9&lt;=$B$9),LOOKUP(AS$9,$A$12:$A$111,$B$12:$B$111),IF(AND($H436=-1,AT$9=$R435),"",IF($H436=-1,AT435,IF(AND($H436=1,AR$9=$R435),$J436,IF($H436=1,AS435,""))))))))</f>
        <v/>
      </c>
      <c r="AT436" t="str">
        <f ca="1">IF($E435="","",IF($F436="",AT435,IF(AND($M436=1,AT$9&gt;$B$9),"",IF(AND($M436=1,AT$9&lt;=$B$9),LOOKUP(AT$9,$A$12:$A$111,$B$12:$B$111),IF(AND($H436=-1,AU$9=$R435),"",IF($H436=-1,AU435,IF(AND($H436=1,AS$9=$R435),$J436,IF($H436=1,AT435,""))))))))</f>
        <v/>
      </c>
      <c r="AU436" t="str">
        <f ca="1">IF($E435="","",IF($F436="",AU435,IF(AND($M436=1,AU$9&gt;$B$9),"",IF(AND($M436=1,AU$9&lt;=$B$9),LOOKUP(AU$9,$A$12:$A$111,$B$12:$B$111),IF(AND($H436=-1,AV$9=$R435),"",IF($H436=-1,AV435,IF(AND($H436=1,AT$9=$R435),$J436,IF($H436=1,AU435,""))))))))</f>
        <v/>
      </c>
      <c r="AV436" t="str">
        <f ca="1">IF($E435="","",IF($F436="",AV435,IF(AND($M436=1,AV$9&gt;$B$9),"",IF(AND($M436=1,AV$9&lt;=$B$9),LOOKUP(AV$9,$A$12:$A$111,$B$12:$B$111),IF(AND($H436=-1,AW$9=$R435),"",IF($H436=-1,AW435,IF(AND($H436=1,AU$9=$R435),$J436,IF($H436=1,AV435,""))))))))</f>
        <v/>
      </c>
      <c r="AW436" t="str">
        <f ca="1">IF($E435="","",IF($F436="",AW435,IF(AND($M436=1,AW$9&gt;$B$9),"",IF(AND($M436=1,AW$9&lt;=$B$9),LOOKUP(AW$9,$A$12:$A$111,$B$12:$B$111),IF(AND($H436=-1,AX$9=$R435),"",IF($H436=-1,AX435,IF(AND($H436=1,AV$9=$R435),$J436,IF($H436=1,AW435,""))))))))</f>
        <v/>
      </c>
      <c r="AX436" t="str">
        <f ca="1">IF($E435="","",IF($F436="",AX435,IF(AND($M436=1,AX$9&gt;$B$9),"",IF(AND($M436=1,AX$9&lt;=$B$9),LOOKUP(AX$9,$A$12:$A$111,$B$12:$B$111),IF(AND($H436=-1,AY$9=$R435),"",IF($H436=-1,AY435,IF(AND($H436=1,AW$9=$R435),$J436,IF($H436=1,AX435,""))))))))</f>
        <v/>
      </c>
      <c r="AY436" t="str">
        <f ca="1">IF($E435="","",IF($F436="",AY435,IF(AND($M436=1,AY$9&gt;$B$9),"",IF(AND($M436=1,AY$9&lt;=$B$9),LOOKUP(AY$9,$A$12:$A$111,$B$12:$B$111),IF(AND($H436=-1,AZ$9=$R435),"",IF($H436=-1,AZ435,IF(AND($H436=1,AX$9=$R435),$J436,IF($H436=1,AY435,""))))))))</f>
        <v/>
      </c>
      <c r="AZ436" t="str">
        <f ca="1">IF($E435="","",IF($F436="",AZ435,IF(AND($M436=1,AZ$9&gt;$B$9),"",IF(AND($M436=1,AZ$9&lt;=$B$9),LOOKUP(AZ$9,$A$12:$A$111,$B$12:$B$111),IF(AND($H436=-1,BA$9=$R435),"",IF($H436=-1,BA435,IF(AND($H436=1,AY$9=$R435),$J436,IF($H436=1,AZ435,""))))))))</f>
        <v/>
      </c>
      <c r="BA436" t="str">
        <f ca="1">IF($E435="","",IF($F436="",BA435,IF(AND($M436=1,BA$9&gt;$B$9),"",IF(AND($M436=1,BA$9&lt;=$B$9),LOOKUP(BA$9,$A$12:$A$111,$B$12:$B$111),IF(AND($H436=-1,BB$9=$R435),"",IF($H436=-1,BB435,IF(AND($H436=1,AZ$9=$R435),$J436,IF($H436=1,BA435,""))))))))</f>
        <v/>
      </c>
      <c r="BB436" t="str">
        <f ca="1">IF($E435="","",IF($F436="",BB435,IF(AND($M436=1,BB$9&gt;$B$9),"",IF(AND($M436=1,BB$9&lt;=$B$9),LOOKUP(BB$9,$A$12:$A$111,$B$12:$B$111),IF(AND($H436=-1,BC$9=$R435),"",IF($H436=-1,BC435,IF(AND($H436=1,BA$9=$R435),$J436,IF($H436=1,BB435,""))))))))</f>
        <v/>
      </c>
      <c r="BC436" t="str">
        <f ca="1">IF($E435="","",IF($F436="",BC435,IF(AND($M436=1,BC$9&gt;$B$9),"",IF(AND($M436=1,BC$9&lt;=$B$9),LOOKUP(BC$9,$A$12:$A$111,$B$12:$B$111),IF(AND($H436=-1,BD$9=$R435),"",IF($H436=-1,BD435,IF(AND($H436=1,BB$9=$R435),$J436,IF($H436=1,BC435,""))))))))</f>
        <v/>
      </c>
      <c r="BD436" t="str">
        <f ca="1">IF($E435="","",IF($F436="",BD435,IF(AND($M436=1,BD$9&gt;$B$9),"",IF(AND($M436=1,BD$9&lt;=$B$9),LOOKUP(BD$9,$A$12:$A$111,$B$12:$B$111),IF(AND($H436=-1,BE$9=$R435),"",IF($H436=-1,BE435,IF(AND($H436=1,BC$9=$R435),$J436,IF($H436=1,BD435,""))))))))</f>
        <v/>
      </c>
      <c r="BE436" t="str">
        <f ca="1">IF($E435="","",IF($F436="",BE435,IF(AND($M436=1,BE$9&gt;$B$9),"",IF(AND($M436=1,BE$9&lt;=$B$9),LOOKUP(BE$9,$A$12:$A$111,$B$12:$B$111),IF(AND($H436=-1,BF$9=$R435),"",IF($H436=-1,BF435,IF(AND($H436=1,BD$9=$R435),$J436,IF($H436=1,BE435,""))))))))</f>
        <v/>
      </c>
      <c r="BF436" t="str">
        <f ca="1">IF($E435="","",IF($F436="",BF435,IF(AND($M436=1,BF$9&gt;$B$9),"",IF(AND($M436=1,BF$9&lt;=$B$9),LOOKUP(BF$9,$A$12:$A$111,$B$12:$B$111),IF(AND($H436=-1,BG$9=$R435),"",IF($H436=-1,BG435,IF(AND($H436=1,BE$9=$R435),$J436,IF($H436=1,BF435,""))))))))</f>
        <v/>
      </c>
      <c r="BG436" t="str">
        <f ca="1">IF($E435="","",IF($F436="",BG435,IF(AND($M436=1,BG$9&gt;$B$9),"",IF(AND($M436=1,BG$9&lt;=$B$9),LOOKUP(BG$9,$A$12:$A$111,$B$12:$B$111),IF(AND($H436=-1,BH$9=$R435),"",IF($H436=-1,BH435,IF(AND($H436=1,BF$9=$R435),$J436,IF($H436=1,BG435,""))))))))</f>
        <v/>
      </c>
      <c r="BH436" t="str">
        <f ca="1">IF($E435="","",IF($F436="",BH435,IF(AND($M436=1,BH$9&gt;$B$9),"",IF(AND($M436=1,BH$9&lt;=$B$9),LOOKUP(BH$9,$A$12:$A$111,$B$12:$B$111),IF(AND($H436=-1,BI$9=$R435),"",IF($H436=-1,BI435,IF(AND($H436=1,BG$9=$R435),$J436,IF($H436=1,BH435,""))))))))</f>
        <v/>
      </c>
      <c r="BI436" t="str">
        <f ca="1">IF($E435="","",IF($F436="",BI435,IF(AND($M436=1,BI$9&gt;$B$9),"",IF(AND($M436=1,BI$9&lt;=$B$9),LOOKUP(BI$9,$A$12:$A$111,$B$12:$B$111),IF(AND($H436=-1,BJ$9=$R435),"",IF($H436=-1,BJ435,IF(AND($H436=1,BH$9=$R435),$J436,IF($H436=1,BI435,""))))))))</f>
        <v/>
      </c>
      <c r="BJ436" t="str">
        <f ca="1">IF($E435="","",IF($F436="",BJ435,IF(AND($M436=1,BJ$9&gt;$B$9),"",IF(AND($M436=1,BJ$9&lt;=$B$9),LOOKUP(BJ$9,$A$12:$A$111,$B$12:$B$111),IF(AND($H436=-1,BK$9=$R435),"",IF($H436=-1,BK435,IF(AND($H436=1,BI$9=$R435),$J436,IF($H436=1,BJ435,""))))))))</f>
        <v/>
      </c>
      <c r="BK436" t="str">
        <f ca="1">IF($E435="","",IF($F436="",BK435,IF(AND($M436=1,BK$9&gt;$B$9),"",IF(AND($M436=1,BK$9&lt;=$B$9),LOOKUP(BK$9,$A$12:$A$111,$B$12:$B$111),IF(AND($H436=-1,BL$9=$R435),"",IF($H436=-1,BL435,IF(AND($H436=1,BJ$9=$R435),$J436,IF($H436=1,BK435,""))))))))</f>
        <v/>
      </c>
      <c r="BL436" t="str">
        <f ca="1">IF($E435="","",IF($F436="",BL435,IF(AND($M436=1,BL$9&gt;$B$9),"",IF(AND($M436=1,BL$9&lt;=$B$9),LOOKUP(BL$9,$A$12:$A$111,$B$12:$B$111),IF(AND($H436=-1,BM$9=$R435),"",IF($H436=-1,BM435,IF(AND($H436=1,BK$9=$R435),$J436,IF($H436=1,BL435,""))))))))</f>
        <v/>
      </c>
      <c r="BM436" t="str">
        <f ca="1">IF($E435="","",IF($F436="",BM435,IF(AND($M436=1,BM$9&gt;$B$9),"",IF(AND($M436=1,BM$9&lt;=$B$9),LOOKUP(BM$9,$A$12:$A$111,$B$12:$B$111),IF(AND($H436=-1,BN$9=$R435),"",IF($H436=-1,BN435,IF(AND($H436=1,BL$9=$R435),$J436,IF($H436=1,BM435,""))))))))</f>
        <v/>
      </c>
      <c r="BN436" t="str">
        <f ca="1">IF($E435="","",IF($F436="",BN435,IF(AND($M436=1,BN$9&gt;$B$9),"",IF(AND($M436=1,BN$9&lt;=$B$9),LOOKUP(BN$9,$A$12:$A$111,$B$12:$B$111),IF(AND($H436=-1,BO$9=$R435),"",IF($H436=-1,BO435,IF(AND($H436=1,BM$9=$R435),$J436,IF($H436=1,BN435,""))))))))</f>
        <v/>
      </c>
      <c r="BO436" t="str">
        <f ca="1">IF($E435="","",IF($F436="",BO435,IF(AND($M436=1,BO$9&gt;$B$9),"",IF(AND($M436=1,BO$9&lt;=$B$9),LOOKUP(BO$9,$A$12:$A$111,$B$12:$B$111),IF(AND($H436=-1,BP$9=$R435),"",IF($H436=-1,BP435,IF(AND($H436=1,BN$9=$R435),$J436,IF($H436=1,BO435,""))))))))</f>
        <v/>
      </c>
      <c r="BP436">
        <f ca="1">IF($E435="","",IF($F436="",BP435,IF(AND($M436=1,BP$9&gt;$B$9),"",IF(AND($M436=1,BP$9&lt;=$B$9),LOOKUP(BP$9,$A$12:$A$111,$B$12:$B$111),IF(AND($H436=-1,BQ$9=$R435),"",IF($H436=-1,BQ435,IF(AND($H436=1,BO$9=$R435),$J436,IF($H436=1,BP435,""))))))))</f>
        <v>0</v>
      </c>
    </row>
    <row r="437" spans="4:68" x14ac:dyDescent="0.25">
      <c r="D437" s="4">
        <v>427</v>
      </c>
      <c r="E437" s="1">
        <f t="shared" ca="1" si="57"/>
        <v>23</v>
      </c>
      <c r="F437" t="str">
        <f ca="1">IF(E436="","",IF(AND(B$3="Last",G436="Zero"),F436,IF(B$3="Last",G436,IF(AND(B$3="2nd last",G435="Zero"),F436,IF(B$3="2nd last",G435,IF(AND(B$3="Opposite",G436="Zero"),F436,IF(AND(B$3="Opposite",G436="Red"),"Black",IF(AND(B$3="Opposite",G436="Black"),"Red",IF(AND(B$3="Opposite",G436="Odd"),"Even",IF(AND(B$3="Opposite",G436="Even"),"Odd",IF(AND(B$3="Opposite",G436="High"),"Low",IF(AND(B$3="Opposite",G436="Low"),"High",IF(COUNTIF(Refs!$E$5:$I$6,B$3)=1,RevLab!B$3,"")))))))))))))</f>
        <v>Black</v>
      </c>
      <c r="G437" t="str">
        <f ca="1">IF(E437="","",IF(B$2="Red/Black",LOOKUP(E437,Refs!D:D,Refs!F:F),IF(B$2="High/Low",LOOKUP(E437,Refs!D:D,Refs!H:H),IF(B$2="Odd/Even",LOOKUP(E437,Refs!D:D,Refs!J:J),""))))</f>
        <v>Red</v>
      </c>
      <c r="H437">
        <f t="shared" ca="1" si="58"/>
        <v>-1</v>
      </c>
      <c r="I437">
        <f ca="1">IF(E436="","",IF(F437="","",IF(AND(R436&gt;1,P436+Q436&gt;=$B$4),$B$4,IF(R436=1,P436,P436+Q436))))</f>
        <v>7</v>
      </c>
      <c r="J437">
        <f t="shared" ca="1" si="59"/>
        <v>-7</v>
      </c>
      <c r="K437">
        <f t="shared" ca="1" si="61"/>
        <v>-527</v>
      </c>
      <c r="L437">
        <f t="shared" ca="1" si="62"/>
        <v>86</v>
      </c>
      <c r="M437">
        <f t="shared" ca="1" si="60"/>
        <v>0</v>
      </c>
      <c r="P437">
        <f t="shared" ca="1" si="54"/>
        <v>3</v>
      </c>
      <c r="Q437">
        <f t="shared" ca="1" si="55"/>
        <v>3</v>
      </c>
      <c r="R437" s="2">
        <f t="shared" ca="1" si="56"/>
        <v>1</v>
      </c>
      <c r="S437" s="4">
        <f ca="1">IF(E436="","",IF($F437="",S436,IF($M437=1,LOOKUP(S$9,$A$12:$A$111,$B$12:$B$111),IF(AND($H437=-1,T$9=$R436),"",IF($H437=-1,T436,IF($H437=1,S436))))))</f>
        <v>3</v>
      </c>
      <c r="T437" t="str">
        <f ca="1">IF($E436="","",IF($F437="",T436,IF(AND($M437=1,T$9&gt;$B$9),"",IF(AND($M437=1,T$9&lt;=$B$9),LOOKUP(T$9,$A$12:$A$111,$B$12:$B$111),IF(AND($H437=-1,U$9=$R436),"",IF($H437=-1,U436,IF(AND($H437=1,S$9=$R436),$J437,IF($H437=1,T436,""))))))))</f>
        <v/>
      </c>
      <c r="U437" t="str">
        <f ca="1">IF($E436="","",IF($F437="",U436,IF(AND($M437=1,U$9&gt;$B$9),"",IF(AND($M437=1,U$9&lt;=$B$9),LOOKUP(U$9,$A$12:$A$111,$B$12:$B$111),IF(AND($H437=-1,V$9=$R436),"",IF($H437=-1,V436,IF(AND($H437=1,T$9=$R436),$J437,IF($H437=1,U436,""))))))))</f>
        <v/>
      </c>
      <c r="V437" t="str">
        <f ca="1">IF($E436="","",IF($F437="",V436,IF(AND($M437=1,V$9&gt;$B$9),"",IF(AND($M437=1,V$9&lt;=$B$9),LOOKUP(V$9,$A$12:$A$111,$B$12:$B$111),IF(AND($H437=-1,W$9=$R436),"",IF($H437=-1,W436,IF(AND($H437=1,U$9=$R436),$J437,IF($H437=1,V436,""))))))))</f>
        <v/>
      </c>
      <c r="W437" t="str">
        <f ca="1">IF($E436="","",IF($F437="",W436,IF(AND($M437=1,W$9&gt;$B$9),"",IF(AND($M437=1,W$9&lt;=$B$9),LOOKUP(W$9,$A$12:$A$111,$B$12:$B$111),IF(AND($H437=-1,X$9=$R436),"",IF($H437=-1,X436,IF(AND($H437=1,V$9=$R436),$J437,IF($H437=1,W436,""))))))))</f>
        <v/>
      </c>
      <c r="X437" t="str">
        <f ca="1">IF($E436="","",IF($F437="",X436,IF(AND($M437=1,X$9&gt;$B$9),"",IF(AND($M437=1,X$9&lt;=$B$9),LOOKUP(X$9,$A$12:$A$111,$B$12:$B$111),IF(AND($H437=-1,Y$9=$R436),"",IF($H437=-1,Y436,IF(AND($H437=1,W$9=$R436),$J437,IF($H437=1,X436,""))))))))</f>
        <v/>
      </c>
      <c r="Y437" t="str">
        <f ca="1">IF($E436="","",IF($F437="",Y436,IF(AND($M437=1,Y$9&gt;$B$9),"",IF(AND($M437=1,Y$9&lt;=$B$9),LOOKUP(Y$9,$A$12:$A$111,$B$12:$B$111),IF(AND($H437=-1,Z$9=$R436),"",IF($H437=-1,Z436,IF(AND($H437=1,X$9=$R436),$J437,IF($H437=1,Y436,""))))))))</f>
        <v/>
      </c>
      <c r="Z437" t="str">
        <f ca="1">IF($E436="","",IF($F437="",Z436,IF(AND($M437=1,Z$9&gt;$B$9),"",IF(AND($M437=1,Z$9&lt;=$B$9),LOOKUP(Z$9,$A$12:$A$111,$B$12:$B$111),IF(AND($H437=-1,AA$9=$R436),"",IF($H437=-1,AA436,IF(AND($H437=1,Y$9=$R436),$J437,IF($H437=1,Z436,""))))))))</f>
        <v/>
      </c>
      <c r="AA437" t="str">
        <f ca="1">IF($E436="","",IF($F437="",AA436,IF(AND($M437=1,AA$9&gt;$B$9),"",IF(AND($M437=1,AA$9&lt;=$B$9),LOOKUP(AA$9,$A$12:$A$111,$B$12:$B$111),IF(AND($H437=-1,AB$9=$R436),"",IF($H437=-1,AB436,IF(AND($H437=1,Z$9=$R436),$J437,IF($H437=1,AA436,""))))))))</f>
        <v/>
      </c>
      <c r="AB437" t="str">
        <f ca="1">IF($E436="","",IF($F437="",AB436,IF(AND($M437=1,AB$9&gt;$B$9),"",IF(AND($M437=1,AB$9&lt;=$B$9),LOOKUP(AB$9,$A$12:$A$111,$B$12:$B$111),IF(AND($H437=-1,AC$9=$R436),"",IF($H437=-1,AC436,IF(AND($H437=1,AA$9=$R436),$J437,IF($H437=1,AB436,""))))))))</f>
        <v/>
      </c>
      <c r="AC437" t="str">
        <f ca="1">IF($E436="","",IF($F437="",AC436,IF(AND($M437=1,AC$9&gt;$B$9),"",IF(AND($M437=1,AC$9&lt;=$B$9),LOOKUP(AC$9,$A$12:$A$111,$B$12:$B$111),IF(AND($H437=-1,AD$9=$R436),"",IF($H437=-1,AD436,IF(AND($H437=1,AB$9=$R436),$J437,IF($H437=1,AC436,""))))))))</f>
        <v/>
      </c>
      <c r="AD437" t="str">
        <f ca="1">IF($E436="","",IF($F437="",AD436,IF(AND($M437=1,AD$9&gt;$B$9),"",IF(AND($M437=1,AD$9&lt;=$B$9),LOOKUP(AD$9,$A$12:$A$111,$B$12:$B$111),IF(AND($H437=-1,AE$9=$R436),"",IF($H437=-1,AE436,IF(AND($H437=1,AC$9=$R436),$J437,IF($H437=1,AD436,""))))))))</f>
        <v/>
      </c>
      <c r="AE437" t="str">
        <f ca="1">IF($E436="","",IF($F437="",AE436,IF(AND($M437=1,AE$9&gt;$B$9),"",IF(AND($M437=1,AE$9&lt;=$B$9),LOOKUP(AE$9,$A$12:$A$111,$B$12:$B$111),IF(AND($H437=-1,AF$9=$R436),"",IF($H437=-1,AF436,IF(AND($H437=1,AD$9=$R436),$J437,IF($H437=1,AE436,""))))))))</f>
        <v/>
      </c>
      <c r="AF437" t="str">
        <f ca="1">IF($E436="","",IF($F437="",AF436,IF(AND($M437=1,AF$9&gt;$B$9),"",IF(AND($M437=1,AF$9&lt;=$B$9),LOOKUP(AF$9,$A$12:$A$111,$B$12:$B$111),IF(AND($H437=-1,AG$9=$R436),"",IF($H437=-1,AG436,IF(AND($H437=1,AE$9=$R436),$J437,IF($H437=1,AF436,""))))))))</f>
        <v/>
      </c>
      <c r="AG437" t="str">
        <f ca="1">IF($E436="","",IF($F437="",AG436,IF(AND($M437=1,AG$9&gt;$B$9),"",IF(AND($M437=1,AG$9&lt;=$B$9),LOOKUP(AG$9,$A$12:$A$111,$B$12:$B$111),IF(AND($H437=-1,AH$9=$R436),"",IF($H437=-1,AH436,IF(AND($H437=1,AF$9=$R436),$J437,IF($H437=1,AG436,""))))))))</f>
        <v/>
      </c>
      <c r="AH437" t="str">
        <f ca="1">IF($E436="","",IF($F437="",AH436,IF(AND($M437=1,AH$9&gt;$B$9),"",IF(AND($M437=1,AH$9&lt;=$B$9),LOOKUP(AH$9,$A$12:$A$111,$B$12:$B$111),IF(AND($H437=-1,AI$9=$R436),"",IF($H437=-1,AI436,IF(AND($H437=1,AG$9=$R436),$J437,IF($H437=1,AH436,""))))))))</f>
        <v/>
      </c>
      <c r="AI437" t="str">
        <f ca="1">IF($E436="","",IF($F437="",AI436,IF(AND($M437=1,AI$9&gt;$B$9),"",IF(AND($M437=1,AI$9&lt;=$B$9),LOOKUP(AI$9,$A$12:$A$111,$B$12:$B$111),IF(AND($H437=-1,AJ$9=$R436),"",IF($H437=-1,AJ436,IF(AND($H437=1,AH$9=$R436),$J437,IF($H437=1,AI436,""))))))))</f>
        <v/>
      </c>
      <c r="AJ437" t="str">
        <f ca="1">IF($E436="","",IF($F437="",AJ436,IF(AND($M437=1,AJ$9&gt;$B$9),"",IF(AND($M437=1,AJ$9&lt;=$B$9),LOOKUP(AJ$9,$A$12:$A$111,$B$12:$B$111),IF(AND($H437=-1,AK$9=$R436),"",IF($H437=-1,AK436,IF(AND($H437=1,AI$9=$R436),$J437,IF($H437=1,AJ436,""))))))))</f>
        <v/>
      </c>
      <c r="AK437" t="str">
        <f ca="1">IF($E436="","",IF($F437="",AK436,IF(AND($M437=1,AK$9&gt;$B$9),"",IF(AND($M437=1,AK$9&lt;=$B$9),LOOKUP(AK$9,$A$12:$A$111,$B$12:$B$111),IF(AND($H437=-1,AL$9=$R436),"",IF($H437=-1,AL436,IF(AND($H437=1,AJ$9=$R436),$J437,IF($H437=1,AK436,""))))))))</f>
        <v/>
      </c>
      <c r="AL437" t="str">
        <f ca="1">IF($E436="","",IF($F437="",AL436,IF(AND($M437=1,AL$9&gt;$B$9),"",IF(AND($M437=1,AL$9&lt;=$B$9),LOOKUP(AL$9,$A$12:$A$111,$B$12:$B$111),IF(AND($H437=-1,AM$9=$R436),"",IF($H437=-1,AM436,IF(AND($H437=1,AK$9=$R436),$J437,IF($H437=1,AL436,""))))))))</f>
        <v/>
      </c>
      <c r="AM437" t="str">
        <f ca="1">IF($E436="","",IF($F437="",AM436,IF(AND($M437=1,AM$9&gt;$B$9),"",IF(AND($M437=1,AM$9&lt;=$B$9),LOOKUP(AM$9,$A$12:$A$111,$B$12:$B$111),IF(AND($H437=-1,AN$9=$R436),"",IF($H437=-1,AN436,IF(AND($H437=1,AL$9=$R436),$J437,IF($H437=1,AM436,""))))))))</f>
        <v/>
      </c>
      <c r="AN437" t="str">
        <f ca="1">IF($E436="","",IF($F437="",AN436,IF(AND($M437=1,AN$9&gt;$B$9),"",IF(AND($M437=1,AN$9&lt;=$B$9),LOOKUP(AN$9,$A$12:$A$111,$B$12:$B$111),IF(AND($H437=-1,AO$9=$R436),"",IF($H437=-1,AO436,IF(AND($H437=1,AM$9=$R436),$J437,IF($H437=1,AN436,""))))))))</f>
        <v/>
      </c>
      <c r="AO437" t="str">
        <f ca="1">IF($E436="","",IF($F437="",AO436,IF(AND($M437=1,AO$9&gt;$B$9),"",IF(AND($M437=1,AO$9&lt;=$B$9),LOOKUP(AO$9,$A$12:$A$111,$B$12:$B$111),IF(AND($H437=-1,AP$9=$R436),"",IF($H437=-1,AP436,IF(AND($H437=1,AN$9=$R436),$J437,IF($H437=1,AO436,""))))))))</f>
        <v/>
      </c>
      <c r="AP437" t="str">
        <f ca="1">IF($E436="","",IF($F437="",AP436,IF(AND($M437=1,AP$9&gt;$B$9),"",IF(AND($M437=1,AP$9&lt;=$B$9),LOOKUP(AP$9,$A$12:$A$111,$B$12:$B$111),IF(AND($H437=-1,AQ$9=$R436),"",IF($H437=-1,AQ436,IF(AND($H437=1,AO$9=$R436),$J437,IF($H437=1,AP436,""))))))))</f>
        <v/>
      </c>
      <c r="AQ437" t="str">
        <f ca="1">IF($E436="","",IF($F437="",AQ436,IF(AND($M437=1,AQ$9&gt;$B$9),"",IF(AND($M437=1,AQ$9&lt;=$B$9),LOOKUP(AQ$9,$A$12:$A$111,$B$12:$B$111),IF(AND($H437=-1,AR$9=$R436),"",IF($H437=-1,AR436,IF(AND($H437=1,AP$9=$R436),$J437,IF($H437=1,AQ436,""))))))))</f>
        <v/>
      </c>
      <c r="AR437" t="str">
        <f ca="1">IF($E436="","",IF($F437="",AR436,IF(AND($M437=1,AR$9&gt;$B$9),"",IF(AND($M437=1,AR$9&lt;=$B$9),LOOKUP(AR$9,$A$12:$A$111,$B$12:$B$111),IF(AND($H437=-1,AS$9=$R436),"",IF($H437=-1,AS436,IF(AND($H437=1,AQ$9=$R436),$J437,IF($H437=1,AR436,""))))))))</f>
        <v/>
      </c>
      <c r="AS437" t="str">
        <f ca="1">IF($E436="","",IF($F437="",AS436,IF(AND($M437=1,AS$9&gt;$B$9),"",IF(AND($M437=1,AS$9&lt;=$B$9),LOOKUP(AS$9,$A$12:$A$111,$B$12:$B$111),IF(AND($H437=-1,AT$9=$R436),"",IF($H437=-1,AT436,IF(AND($H437=1,AR$9=$R436),$J437,IF($H437=1,AS436,""))))))))</f>
        <v/>
      </c>
      <c r="AT437" t="str">
        <f ca="1">IF($E436="","",IF($F437="",AT436,IF(AND($M437=1,AT$9&gt;$B$9),"",IF(AND($M437=1,AT$9&lt;=$B$9),LOOKUP(AT$9,$A$12:$A$111,$B$12:$B$111),IF(AND($H437=-1,AU$9=$R436),"",IF($H437=-1,AU436,IF(AND($H437=1,AS$9=$R436),$J437,IF($H437=1,AT436,""))))))))</f>
        <v/>
      </c>
      <c r="AU437" t="str">
        <f ca="1">IF($E436="","",IF($F437="",AU436,IF(AND($M437=1,AU$9&gt;$B$9),"",IF(AND($M437=1,AU$9&lt;=$B$9),LOOKUP(AU$9,$A$12:$A$111,$B$12:$B$111),IF(AND($H437=-1,AV$9=$R436),"",IF($H437=-1,AV436,IF(AND($H437=1,AT$9=$R436),$J437,IF($H437=1,AU436,""))))))))</f>
        <v/>
      </c>
      <c r="AV437" t="str">
        <f ca="1">IF($E436="","",IF($F437="",AV436,IF(AND($M437=1,AV$9&gt;$B$9),"",IF(AND($M437=1,AV$9&lt;=$B$9),LOOKUP(AV$9,$A$12:$A$111,$B$12:$B$111),IF(AND($H437=-1,AW$9=$R436),"",IF($H437=-1,AW436,IF(AND($H437=1,AU$9=$R436),$J437,IF($H437=1,AV436,""))))))))</f>
        <v/>
      </c>
      <c r="AW437" t="str">
        <f ca="1">IF($E436="","",IF($F437="",AW436,IF(AND($M437=1,AW$9&gt;$B$9),"",IF(AND($M437=1,AW$9&lt;=$B$9),LOOKUP(AW$9,$A$12:$A$111,$B$12:$B$111),IF(AND($H437=-1,AX$9=$R436),"",IF($H437=-1,AX436,IF(AND($H437=1,AV$9=$R436),$J437,IF($H437=1,AW436,""))))))))</f>
        <v/>
      </c>
      <c r="AX437" t="str">
        <f ca="1">IF($E436="","",IF($F437="",AX436,IF(AND($M437=1,AX$9&gt;$B$9),"",IF(AND($M437=1,AX$9&lt;=$B$9),LOOKUP(AX$9,$A$12:$A$111,$B$12:$B$111),IF(AND($H437=-1,AY$9=$R436),"",IF($H437=-1,AY436,IF(AND($H437=1,AW$9=$R436),$J437,IF($H437=1,AX436,""))))))))</f>
        <v/>
      </c>
      <c r="AY437" t="str">
        <f ca="1">IF($E436="","",IF($F437="",AY436,IF(AND($M437=1,AY$9&gt;$B$9),"",IF(AND($M437=1,AY$9&lt;=$B$9),LOOKUP(AY$9,$A$12:$A$111,$B$12:$B$111),IF(AND($H437=-1,AZ$9=$R436),"",IF($H437=-1,AZ436,IF(AND($H437=1,AX$9=$R436),$J437,IF($H437=1,AY436,""))))))))</f>
        <v/>
      </c>
      <c r="AZ437" t="str">
        <f ca="1">IF($E436="","",IF($F437="",AZ436,IF(AND($M437=1,AZ$9&gt;$B$9),"",IF(AND($M437=1,AZ$9&lt;=$B$9),LOOKUP(AZ$9,$A$12:$A$111,$B$12:$B$111),IF(AND($H437=-1,BA$9=$R436),"",IF($H437=-1,BA436,IF(AND($H437=1,AY$9=$R436),$J437,IF($H437=1,AZ436,""))))))))</f>
        <v/>
      </c>
      <c r="BA437" t="str">
        <f ca="1">IF($E436="","",IF($F437="",BA436,IF(AND($M437=1,BA$9&gt;$B$9),"",IF(AND($M437=1,BA$9&lt;=$B$9),LOOKUP(BA$9,$A$12:$A$111,$B$12:$B$111),IF(AND($H437=-1,BB$9=$R436),"",IF($H437=-1,BB436,IF(AND($H437=1,AZ$9=$R436),$J437,IF($H437=1,BA436,""))))))))</f>
        <v/>
      </c>
      <c r="BB437" t="str">
        <f ca="1">IF($E436="","",IF($F437="",BB436,IF(AND($M437=1,BB$9&gt;$B$9),"",IF(AND($M437=1,BB$9&lt;=$B$9),LOOKUP(BB$9,$A$12:$A$111,$B$12:$B$111),IF(AND($H437=-1,BC$9=$R436),"",IF($H437=-1,BC436,IF(AND($H437=1,BA$9=$R436),$J437,IF($H437=1,BB436,""))))))))</f>
        <v/>
      </c>
      <c r="BC437" t="str">
        <f ca="1">IF($E436="","",IF($F437="",BC436,IF(AND($M437=1,BC$9&gt;$B$9),"",IF(AND($M437=1,BC$9&lt;=$B$9),LOOKUP(BC$9,$A$12:$A$111,$B$12:$B$111),IF(AND($H437=-1,BD$9=$R436),"",IF($H437=-1,BD436,IF(AND($H437=1,BB$9=$R436),$J437,IF($H437=1,BC436,""))))))))</f>
        <v/>
      </c>
      <c r="BD437" t="str">
        <f ca="1">IF($E436="","",IF($F437="",BD436,IF(AND($M437=1,BD$9&gt;$B$9),"",IF(AND($M437=1,BD$9&lt;=$B$9),LOOKUP(BD$9,$A$12:$A$111,$B$12:$B$111),IF(AND($H437=-1,BE$9=$R436),"",IF($H437=-1,BE436,IF(AND($H437=1,BC$9=$R436),$J437,IF($H437=1,BD436,""))))))))</f>
        <v/>
      </c>
      <c r="BE437" t="str">
        <f ca="1">IF($E436="","",IF($F437="",BE436,IF(AND($M437=1,BE$9&gt;$B$9),"",IF(AND($M437=1,BE$9&lt;=$B$9),LOOKUP(BE$9,$A$12:$A$111,$B$12:$B$111),IF(AND($H437=-1,BF$9=$R436),"",IF($H437=-1,BF436,IF(AND($H437=1,BD$9=$R436),$J437,IF($H437=1,BE436,""))))))))</f>
        <v/>
      </c>
      <c r="BF437" t="str">
        <f ca="1">IF($E436="","",IF($F437="",BF436,IF(AND($M437=1,BF$9&gt;$B$9),"",IF(AND($M437=1,BF$9&lt;=$B$9),LOOKUP(BF$9,$A$12:$A$111,$B$12:$B$111),IF(AND($H437=-1,BG$9=$R436),"",IF($H437=-1,BG436,IF(AND($H437=1,BE$9=$R436),$J437,IF($H437=1,BF436,""))))))))</f>
        <v/>
      </c>
      <c r="BG437" t="str">
        <f ca="1">IF($E436="","",IF($F437="",BG436,IF(AND($M437=1,BG$9&gt;$B$9),"",IF(AND($M437=1,BG$9&lt;=$B$9),LOOKUP(BG$9,$A$12:$A$111,$B$12:$B$111),IF(AND($H437=-1,BH$9=$R436),"",IF($H437=-1,BH436,IF(AND($H437=1,BF$9=$R436),$J437,IF($H437=1,BG436,""))))))))</f>
        <v/>
      </c>
      <c r="BH437" t="str">
        <f ca="1">IF($E436="","",IF($F437="",BH436,IF(AND($M437=1,BH$9&gt;$B$9),"",IF(AND($M437=1,BH$9&lt;=$B$9),LOOKUP(BH$9,$A$12:$A$111,$B$12:$B$111),IF(AND($H437=-1,BI$9=$R436),"",IF($H437=-1,BI436,IF(AND($H437=1,BG$9=$R436),$J437,IF($H437=1,BH436,""))))))))</f>
        <v/>
      </c>
      <c r="BI437" t="str">
        <f ca="1">IF($E436="","",IF($F437="",BI436,IF(AND($M437=1,BI$9&gt;$B$9),"",IF(AND($M437=1,BI$9&lt;=$B$9),LOOKUP(BI$9,$A$12:$A$111,$B$12:$B$111),IF(AND($H437=-1,BJ$9=$R436),"",IF($H437=-1,BJ436,IF(AND($H437=1,BH$9=$R436),$J437,IF($H437=1,BI436,""))))))))</f>
        <v/>
      </c>
      <c r="BJ437" t="str">
        <f ca="1">IF($E436="","",IF($F437="",BJ436,IF(AND($M437=1,BJ$9&gt;$B$9),"",IF(AND($M437=1,BJ$9&lt;=$B$9),LOOKUP(BJ$9,$A$12:$A$111,$B$12:$B$111),IF(AND($H437=-1,BK$9=$R436),"",IF($H437=-1,BK436,IF(AND($H437=1,BI$9=$R436),$J437,IF($H437=1,BJ436,""))))))))</f>
        <v/>
      </c>
      <c r="BK437" t="str">
        <f ca="1">IF($E436="","",IF($F437="",BK436,IF(AND($M437=1,BK$9&gt;$B$9),"",IF(AND($M437=1,BK$9&lt;=$B$9),LOOKUP(BK$9,$A$12:$A$111,$B$12:$B$111),IF(AND($H437=-1,BL$9=$R436),"",IF($H437=-1,BL436,IF(AND($H437=1,BJ$9=$R436),$J437,IF($H437=1,BK436,""))))))))</f>
        <v/>
      </c>
      <c r="BL437" t="str">
        <f ca="1">IF($E436="","",IF($F437="",BL436,IF(AND($M437=1,BL$9&gt;$B$9),"",IF(AND($M437=1,BL$9&lt;=$B$9),LOOKUP(BL$9,$A$12:$A$111,$B$12:$B$111),IF(AND($H437=-1,BM$9=$R436),"",IF($H437=-1,BM436,IF(AND($H437=1,BK$9=$R436),$J437,IF($H437=1,BL436,""))))))))</f>
        <v/>
      </c>
      <c r="BM437" t="str">
        <f ca="1">IF($E436="","",IF($F437="",BM436,IF(AND($M437=1,BM$9&gt;$B$9),"",IF(AND($M437=1,BM$9&lt;=$B$9),LOOKUP(BM$9,$A$12:$A$111,$B$12:$B$111),IF(AND($H437=-1,BN$9=$R436),"",IF($H437=-1,BN436,IF(AND($H437=1,BL$9=$R436),$J437,IF($H437=1,BM436,""))))))))</f>
        <v/>
      </c>
      <c r="BN437" t="str">
        <f ca="1">IF($E436="","",IF($F437="",BN436,IF(AND($M437=1,BN$9&gt;$B$9),"",IF(AND($M437=1,BN$9&lt;=$B$9),LOOKUP(BN$9,$A$12:$A$111,$B$12:$B$111),IF(AND($H437=-1,BO$9=$R436),"",IF($H437=-1,BO436,IF(AND($H437=1,BM$9=$R436),$J437,IF($H437=1,BN436,""))))))))</f>
        <v/>
      </c>
      <c r="BO437">
        <f ca="1">IF($E436="","",IF($F437="",BO436,IF(AND($M437=1,BO$9&gt;$B$9),"",IF(AND($M437=1,BO$9&lt;=$B$9),LOOKUP(BO$9,$A$12:$A$111,$B$12:$B$111),IF(AND($H437=-1,BP$9=$R436),"",IF($H437=-1,BP436,IF(AND($H437=1,BN$9=$R436),$J437,IF($H437=1,BO436,""))))))))</f>
        <v>0</v>
      </c>
      <c r="BP437">
        <f ca="1">IF($E436="","",IF($F437="",BP436,IF(AND($M437=1,BP$9&gt;$B$9),"",IF(AND($M437=1,BP$9&lt;=$B$9),LOOKUP(BP$9,$A$12:$A$111,$B$12:$B$111),IF(AND($H437=-1,BQ$9=$R436),"",IF($H437=-1,BQ436,IF(AND($H437=1,BO$9=$R436),$J437,IF($H437=1,BP436,""))))))))</f>
        <v>0</v>
      </c>
    </row>
    <row r="438" spans="4:68" x14ac:dyDescent="0.25">
      <c r="D438" s="4">
        <v>428</v>
      </c>
      <c r="E438" s="1">
        <f t="shared" ca="1" si="57"/>
        <v>5</v>
      </c>
      <c r="F438" t="str">
        <f ca="1">IF(E437="","",IF(AND(B$3="Last",G437="Zero"),F437,IF(B$3="Last",G437,IF(AND(B$3="2nd last",G436="Zero"),F437,IF(B$3="2nd last",G436,IF(AND(B$3="Opposite",G437="Zero"),F437,IF(AND(B$3="Opposite",G437="Red"),"Black",IF(AND(B$3="Opposite",G437="Black"),"Red",IF(AND(B$3="Opposite",G437="Odd"),"Even",IF(AND(B$3="Opposite",G437="Even"),"Odd",IF(AND(B$3="Opposite",G437="High"),"Low",IF(AND(B$3="Opposite",G437="Low"),"High",IF(COUNTIF(Refs!$E$5:$I$6,B$3)=1,RevLab!B$3,"")))))))))))))</f>
        <v>Black</v>
      </c>
      <c r="G438" t="str">
        <f ca="1">IF(E438="","",IF(B$2="Red/Black",LOOKUP(E438,Refs!D:D,Refs!F:F),IF(B$2="High/Low",LOOKUP(E438,Refs!D:D,Refs!H:H),IF(B$2="Odd/Even",LOOKUP(E438,Refs!D:D,Refs!J:J),""))))</f>
        <v>Red</v>
      </c>
      <c r="H438">
        <f t="shared" ca="1" si="58"/>
        <v>-1</v>
      </c>
      <c r="I438">
        <f ca="1">IF(E437="","",IF(F438="","",IF(AND(R437&gt;1,P437+Q437&gt;=$B$4),$B$4,IF(R437=1,P437,P437+Q437))))</f>
        <v>3</v>
      </c>
      <c r="J438">
        <f t="shared" ca="1" si="59"/>
        <v>-3</v>
      </c>
      <c r="K438">
        <f t="shared" ca="1" si="61"/>
        <v>-530</v>
      </c>
      <c r="L438">
        <f t="shared" ca="1" si="62"/>
        <v>86</v>
      </c>
      <c r="M438">
        <f t="shared" ca="1" si="60"/>
        <v>1</v>
      </c>
      <c r="P438">
        <f t="shared" ca="1" si="54"/>
        <v>1</v>
      </c>
      <c r="Q438">
        <f t="shared" ca="1" si="55"/>
        <v>4</v>
      </c>
      <c r="R438" s="2">
        <f t="shared" ca="1" si="56"/>
        <v>4</v>
      </c>
      <c r="S438" s="4">
        <f ca="1">IF(E437="","",IF($F438="",S437,IF($M438=1,LOOKUP(S$9,$A$12:$A$111,$B$12:$B$111),IF(AND($H438=-1,T$9=$R437),"",IF($H438=-1,T437,IF($H438=1,S437))))))</f>
        <v>1</v>
      </c>
      <c r="T438">
        <f ca="1">IF($E437="","",IF($F438="",T437,IF(AND($M438=1,T$9&gt;$B$9),"",IF(AND($M438=1,T$9&lt;=$B$9),LOOKUP(T$9,$A$12:$A$111,$B$12:$B$111),IF(AND($H438=-1,U$9=$R437),"",IF($H438=-1,U437,IF(AND($H438=1,S$9=$R437),$J438,IF($H438=1,T437,""))))))))</f>
        <v>2</v>
      </c>
      <c r="U438">
        <f ca="1">IF($E437="","",IF($F438="",U437,IF(AND($M438=1,U$9&gt;$B$9),"",IF(AND($M438=1,U$9&lt;=$B$9),LOOKUP(U$9,$A$12:$A$111,$B$12:$B$111),IF(AND($H438=-1,V$9=$R437),"",IF($H438=-1,V437,IF(AND($H438=1,T$9=$R437),$J438,IF($H438=1,U437,""))))))))</f>
        <v>3</v>
      </c>
      <c r="V438">
        <f ca="1">IF($E437="","",IF($F438="",V437,IF(AND($M438=1,V$9&gt;$B$9),"",IF(AND($M438=1,V$9&lt;=$B$9),LOOKUP(V$9,$A$12:$A$111,$B$12:$B$111),IF(AND($H438=-1,W$9=$R437),"",IF($H438=-1,W437,IF(AND($H438=1,U$9=$R437),$J438,IF($H438=1,V437,""))))))))</f>
        <v>4</v>
      </c>
      <c r="W438" t="str">
        <f ca="1">IF($E437="","",IF($F438="",W437,IF(AND($M438=1,W$9&gt;$B$9),"",IF(AND($M438=1,W$9&lt;=$B$9),LOOKUP(W$9,$A$12:$A$111,$B$12:$B$111),IF(AND($H438=-1,X$9=$R437),"",IF($H438=-1,X437,IF(AND($H438=1,V$9=$R437),$J438,IF($H438=1,W437,""))))))))</f>
        <v/>
      </c>
      <c r="X438" t="str">
        <f ca="1">IF($E437="","",IF($F438="",X437,IF(AND($M438=1,X$9&gt;$B$9),"",IF(AND($M438=1,X$9&lt;=$B$9),LOOKUP(X$9,$A$12:$A$111,$B$12:$B$111),IF(AND($H438=-1,Y$9=$R437),"",IF($H438=-1,Y437,IF(AND($H438=1,W$9=$R437),$J438,IF($H438=1,X437,""))))))))</f>
        <v/>
      </c>
      <c r="Y438" t="str">
        <f ca="1">IF($E437="","",IF($F438="",Y437,IF(AND($M438=1,Y$9&gt;$B$9),"",IF(AND($M438=1,Y$9&lt;=$B$9),LOOKUP(Y$9,$A$12:$A$111,$B$12:$B$111),IF(AND($H438=-1,Z$9=$R437),"",IF($H438=-1,Z437,IF(AND($H438=1,X$9=$R437),$J438,IF($H438=1,Y437,""))))))))</f>
        <v/>
      </c>
      <c r="Z438" t="str">
        <f ca="1">IF($E437="","",IF($F438="",Z437,IF(AND($M438=1,Z$9&gt;$B$9),"",IF(AND($M438=1,Z$9&lt;=$B$9),LOOKUP(Z$9,$A$12:$A$111,$B$12:$B$111),IF(AND($H438=-1,AA$9=$R437),"",IF($H438=-1,AA437,IF(AND($H438=1,Y$9=$R437),$J438,IF($H438=1,Z437,""))))))))</f>
        <v/>
      </c>
      <c r="AA438" t="str">
        <f ca="1">IF($E437="","",IF($F438="",AA437,IF(AND($M438=1,AA$9&gt;$B$9),"",IF(AND($M438=1,AA$9&lt;=$B$9),LOOKUP(AA$9,$A$12:$A$111,$B$12:$B$111),IF(AND($H438=-1,AB$9=$R437),"",IF($H438=-1,AB437,IF(AND($H438=1,Z$9=$R437),$J438,IF($H438=1,AA437,""))))))))</f>
        <v/>
      </c>
      <c r="AB438" t="str">
        <f ca="1">IF($E437="","",IF($F438="",AB437,IF(AND($M438=1,AB$9&gt;$B$9),"",IF(AND($M438=1,AB$9&lt;=$B$9),LOOKUP(AB$9,$A$12:$A$111,$B$12:$B$111),IF(AND($H438=-1,AC$9=$R437),"",IF($H438=-1,AC437,IF(AND($H438=1,AA$9=$R437),$J438,IF($H438=1,AB437,""))))))))</f>
        <v/>
      </c>
      <c r="AC438" t="str">
        <f ca="1">IF($E437="","",IF($F438="",AC437,IF(AND($M438=1,AC$9&gt;$B$9),"",IF(AND($M438=1,AC$9&lt;=$B$9),LOOKUP(AC$9,$A$12:$A$111,$B$12:$B$111),IF(AND($H438=-1,AD$9=$R437),"",IF($H438=-1,AD437,IF(AND($H438=1,AB$9=$R437),$J438,IF($H438=1,AC437,""))))))))</f>
        <v/>
      </c>
      <c r="AD438" t="str">
        <f ca="1">IF($E437="","",IF($F438="",AD437,IF(AND($M438=1,AD$9&gt;$B$9),"",IF(AND($M438=1,AD$9&lt;=$B$9),LOOKUP(AD$9,$A$12:$A$111,$B$12:$B$111),IF(AND($H438=-1,AE$9=$R437),"",IF($H438=-1,AE437,IF(AND($H438=1,AC$9=$R437),$J438,IF($H438=1,AD437,""))))))))</f>
        <v/>
      </c>
      <c r="AE438" t="str">
        <f ca="1">IF($E437="","",IF($F438="",AE437,IF(AND($M438=1,AE$9&gt;$B$9),"",IF(AND($M438=1,AE$9&lt;=$B$9),LOOKUP(AE$9,$A$12:$A$111,$B$12:$B$111),IF(AND($H438=-1,AF$9=$R437),"",IF($H438=-1,AF437,IF(AND($H438=1,AD$9=$R437),$J438,IF($H438=1,AE437,""))))))))</f>
        <v/>
      </c>
      <c r="AF438" t="str">
        <f ca="1">IF($E437="","",IF($F438="",AF437,IF(AND($M438=1,AF$9&gt;$B$9),"",IF(AND($M438=1,AF$9&lt;=$B$9),LOOKUP(AF$9,$A$12:$A$111,$B$12:$B$111),IF(AND($H438=-1,AG$9=$R437),"",IF($H438=-1,AG437,IF(AND($H438=1,AE$9=$R437),$J438,IF($H438=1,AF437,""))))))))</f>
        <v/>
      </c>
      <c r="AG438" t="str">
        <f ca="1">IF($E437="","",IF($F438="",AG437,IF(AND($M438=1,AG$9&gt;$B$9),"",IF(AND($M438=1,AG$9&lt;=$B$9),LOOKUP(AG$9,$A$12:$A$111,$B$12:$B$111),IF(AND($H438=-1,AH$9=$R437),"",IF($H438=-1,AH437,IF(AND($H438=1,AF$9=$R437),$J438,IF($H438=1,AG437,""))))))))</f>
        <v/>
      </c>
      <c r="AH438" t="str">
        <f ca="1">IF($E437="","",IF($F438="",AH437,IF(AND($M438=1,AH$9&gt;$B$9),"",IF(AND($M438=1,AH$9&lt;=$B$9),LOOKUP(AH$9,$A$12:$A$111,$B$12:$B$111),IF(AND($H438=-1,AI$9=$R437),"",IF($H438=-1,AI437,IF(AND($H438=1,AG$9=$R437),$J438,IF($H438=1,AH437,""))))))))</f>
        <v/>
      </c>
      <c r="AI438" t="str">
        <f ca="1">IF($E437="","",IF($F438="",AI437,IF(AND($M438=1,AI$9&gt;$B$9),"",IF(AND($M438=1,AI$9&lt;=$B$9),LOOKUP(AI$9,$A$12:$A$111,$B$12:$B$111),IF(AND($H438=-1,AJ$9=$R437),"",IF($H438=-1,AJ437,IF(AND($H438=1,AH$9=$R437),$J438,IF($H438=1,AI437,""))))))))</f>
        <v/>
      </c>
      <c r="AJ438" t="str">
        <f ca="1">IF($E437="","",IF($F438="",AJ437,IF(AND($M438=1,AJ$9&gt;$B$9),"",IF(AND($M438=1,AJ$9&lt;=$B$9),LOOKUP(AJ$9,$A$12:$A$111,$B$12:$B$111),IF(AND($H438=-1,AK$9=$R437),"",IF($H438=-1,AK437,IF(AND($H438=1,AI$9=$R437),$J438,IF($H438=1,AJ437,""))))))))</f>
        <v/>
      </c>
      <c r="AK438" t="str">
        <f ca="1">IF($E437="","",IF($F438="",AK437,IF(AND($M438=1,AK$9&gt;$B$9),"",IF(AND($M438=1,AK$9&lt;=$B$9),LOOKUP(AK$9,$A$12:$A$111,$B$12:$B$111),IF(AND($H438=-1,AL$9=$R437),"",IF($H438=-1,AL437,IF(AND($H438=1,AJ$9=$R437),$J438,IF($H438=1,AK437,""))))))))</f>
        <v/>
      </c>
      <c r="AL438" t="str">
        <f ca="1">IF($E437="","",IF($F438="",AL437,IF(AND($M438=1,AL$9&gt;$B$9),"",IF(AND($M438=1,AL$9&lt;=$B$9),LOOKUP(AL$9,$A$12:$A$111,$B$12:$B$111),IF(AND($H438=-1,AM$9=$R437),"",IF($H438=-1,AM437,IF(AND($H438=1,AK$9=$R437),$J438,IF($H438=1,AL437,""))))))))</f>
        <v/>
      </c>
      <c r="AM438" t="str">
        <f ca="1">IF($E437="","",IF($F438="",AM437,IF(AND($M438=1,AM$9&gt;$B$9),"",IF(AND($M438=1,AM$9&lt;=$B$9),LOOKUP(AM$9,$A$12:$A$111,$B$12:$B$111),IF(AND($H438=-1,AN$9=$R437),"",IF($H438=-1,AN437,IF(AND($H438=1,AL$9=$R437),$J438,IF($H438=1,AM437,""))))))))</f>
        <v/>
      </c>
      <c r="AN438" t="str">
        <f ca="1">IF($E437="","",IF($F438="",AN437,IF(AND($M438=1,AN$9&gt;$B$9),"",IF(AND($M438=1,AN$9&lt;=$B$9),LOOKUP(AN$9,$A$12:$A$111,$B$12:$B$111),IF(AND($H438=-1,AO$9=$R437),"",IF($H438=-1,AO437,IF(AND($H438=1,AM$9=$R437),$J438,IF($H438=1,AN437,""))))))))</f>
        <v/>
      </c>
      <c r="AO438" t="str">
        <f ca="1">IF($E437="","",IF($F438="",AO437,IF(AND($M438=1,AO$9&gt;$B$9),"",IF(AND($M438=1,AO$9&lt;=$B$9),LOOKUP(AO$9,$A$12:$A$111,$B$12:$B$111),IF(AND($H438=-1,AP$9=$R437),"",IF($H438=-1,AP437,IF(AND($H438=1,AN$9=$R437),$J438,IF($H438=1,AO437,""))))))))</f>
        <v/>
      </c>
      <c r="AP438" t="str">
        <f ca="1">IF($E437="","",IF($F438="",AP437,IF(AND($M438=1,AP$9&gt;$B$9),"",IF(AND($M438=1,AP$9&lt;=$B$9),LOOKUP(AP$9,$A$12:$A$111,$B$12:$B$111),IF(AND($H438=-1,AQ$9=$R437),"",IF($H438=-1,AQ437,IF(AND($H438=1,AO$9=$R437),$J438,IF($H438=1,AP437,""))))))))</f>
        <v/>
      </c>
      <c r="AQ438" t="str">
        <f ca="1">IF($E437="","",IF($F438="",AQ437,IF(AND($M438=1,AQ$9&gt;$B$9),"",IF(AND($M438=1,AQ$9&lt;=$B$9),LOOKUP(AQ$9,$A$12:$A$111,$B$12:$B$111),IF(AND($H438=-1,AR$9=$R437),"",IF($H438=-1,AR437,IF(AND($H438=1,AP$9=$R437),$J438,IF($H438=1,AQ437,""))))))))</f>
        <v/>
      </c>
      <c r="AR438" t="str">
        <f ca="1">IF($E437="","",IF($F438="",AR437,IF(AND($M438=1,AR$9&gt;$B$9),"",IF(AND($M438=1,AR$9&lt;=$B$9),LOOKUP(AR$9,$A$12:$A$111,$B$12:$B$111),IF(AND($H438=-1,AS$9=$R437),"",IF($H438=-1,AS437,IF(AND($H438=1,AQ$9=$R437),$J438,IF($H438=1,AR437,""))))))))</f>
        <v/>
      </c>
      <c r="AS438" t="str">
        <f ca="1">IF($E437="","",IF($F438="",AS437,IF(AND($M438=1,AS$9&gt;$B$9),"",IF(AND($M438=1,AS$9&lt;=$B$9),LOOKUP(AS$9,$A$12:$A$111,$B$12:$B$111),IF(AND($H438=-1,AT$9=$R437),"",IF($H438=-1,AT437,IF(AND($H438=1,AR$9=$R437),$J438,IF($H438=1,AS437,""))))))))</f>
        <v/>
      </c>
      <c r="AT438" t="str">
        <f ca="1">IF($E437="","",IF($F438="",AT437,IF(AND($M438=1,AT$9&gt;$B$9),"",IF(AND($M438=1,AT$9&lt;=$B$9),LOOKUP(AT$9,$A$12:$A$111,$B$12:$B$111),IF(AND($H438=-1,AU$9=$R437),"",IF($H438=-1,AU437,IF(AND($H438=1,AS$9=$R437),$J438,IF($H438=1,AT437,""))))))))</f>
        <v/>
      </c>
      <c r="AU438" t="str">
        <f ca="1">IF($E437="","",IF($F438="",AU437,IF(AND($M438=1,AU$9&gt;$B$9),"",IF(AND($M438=1,AU$9&lt;=$B$9),LOOKUP(AU$9,$A$12:$A$111,$B$12:$B$111),IF(AND($H438=-1,AV$9=$R437),"",IF($H438=-1,AV437,IF(AND($H438=1,AT$9=$R437),$J438,IF($H438=1,AU437,""))))))))</f>
        <v/>
      </c>
      <c r="AV438" t="str">
        <f ca="1">IF($E437="","",IF($F438="",AV437,IF(AND($M438=1,AV$9&gt;$B$9),"",IF(AND($M438=1,AV$9&lt;=$B$9),LOOKUP(AV$9,$A$12:$A$111,$B$12:$B$111),IF(AND($H438=-1,AW$9=$R437),"",IF($H438=-1,AW437,IF(AND($H438=1,AU$9=$R437),$J438,IF($H438=1,AV437,""))))))))</f>
        <v/>
      </c>
      <c r="AW438" t="str">
        <f ca="1">IF($E437="","",IF($F438="",AW437,IF(AND($M438=1,AW$9&gt;$B$9),"",IF(AND($M438=1,AW$9&lt;=$B$9),LOOKUP(AW$9,$A$12:$A$111,$B$12:$B$111),IF(AND($H438=-1,AX$9=$R437),"",IF($H438=-1,AX437,IF(AND($H438=1,AV$9=$R437),$J438,IF($H438=1,AW437,""))))))))</f>
        <v/>
      </c>
      <c r="AX438" t="str">
        <f ca="1">IF($E437="","",IF($F438="",AX437,IF(AND($M438=1,AX$9&gt;$B$9),"",IF(AND($M438=1,AX$9&lt;=$B$9),LOOKUP(AX$9,$A$12:$A$111,$B$12:$B$111),IF(AND($H438=-1,AY$9=$R437),"",IF($H438=-1,AY437,IF(AND($H438=1,AW$9=$R437),$J438,IF($H438=1,AX437,""))))))))</f>
        <v/>
      </c>
      <c r="AY438" t="str">
        <f ca="1">IF($E437="","",IF($F438="",AY437,IF(AND($M438=1,AY$9&gt;$B$9),"",IF(AND($M438=1,AY$9&lt;=$B$9),LOOKUP(AY$9,$A$12:$A$111,$B$12:$B$111),IF(AND($H438=-1,AZ$9=$R437),"",IF($H438=-1,AZ437,IF(AND($H438=1,AX$9=$R437),$J438,IF($H438=1,AY437,""))))))))</f>
        <v/>
      </c>
      <c r="AZ438" t="str">
        <f ca="1">IF($E437="","",IF($F438="",AZ437,IF(AND($M438=1,AZ$9&gt;$B$9),"",IF(AND($M438=1,AZ$9&lt;=$B$9),LOOKUP(AZ$9,$A$12:$A$111,$B$12:$B$111),IF(AND($H438=-1,BA$9=$R437),"",IF($H438=-1,BA437,IF(AND($H438=1,AY$9=$R437),$J438,IF($H438=1,AZ437,""))))))))</f>
        <v/>
      </c>
      <c r="BA438" t="str">
        <f ca="1">IF($E437="","",IF($F438="",BA437,IF(AND($M438=1,BA$9&gt;$B$9),"",IF(AND($M438=1,BA$9&lt;=$B$9),LOOKUP(BA$9,$A$12:$A$111,$B$12:$B$111),IF(AND($H438=-1,BB$9=$R437),"",IF($H438=-1,BB437,IF(AND($H438=1,AZ$9=$R437),$J438,IF($H438=1,BA437,""))))))))</f>
        <v/>
      </c>
      <c r="BB438" t="str">
        <f ca="1">IF($E437="","",IF($F438="",BB437,IF(AND($M438=1,BB$9&gt;$B$9),"",IF(AND($M438=1,BB$9&lt;=$B$9),LOOKUP(BB$9,$A$12:$A$111,$B$12:$B$111),IF(AND($H438=-1,BC$9=$R437),"",IF($H438=-1,BC437,IF(AND($H438=1,BA$9=$R437),$J438,IF($H438=1,BB437,""))))))))</f>
        <v/>
      </c>
      <c r="BC438" t="str">
        <f ca="1">IF($E437="","",IF($F438="",BC437,IF(AND($M438=1,BC$9&gt;$B$9),"",IF(AND($M438=1,BC$9&lt;=$B$9),LOOKUP(BC$9,$A$12:$A$111,$B$12:$B$111),IF(AND($H438=-1,BD$9=$R437),"",IF($H438=-1,BD437,IF(AND($H438=1,BB$9=$R437),$J438,IF($H438=1,BC437,""))))))))</f>
        <v/>
      </c>
      <c r="BD438" t="str">
        <f ca="1">IF($E437="","",IF($F438="",BD437,IF(AND($M438=1,BD$9&gt;$B$9),"",IF(AND($M438=1,BD$9&lt;=$B$9),LOOKUP(BD$9,$A$12:$A$111,$B$12:$B$111),IF(AND($H438=-1,BE$9=$R437),"",IF($H438=-1,BE437,IF(AND($H438=1,BC$9=$R437),$J438,IF($H438=1,BD437,""))))))))</f>
        <v/>
      </c>
      <c r="BE438" t="str">
        <f ca="1">IF($E437="","",IF($F438="",BE437,IF(AND($M438=1,BE$9&gt;$B$9),"",IF(AND($M438=1,BE$9&lt;=$B$9),LOOKUP(BE$9,$A$12:$A$111,$B$12:$B$111),IF(AND($H438=-1,BF$9=$R437),"",IF($H438=-1,BF437,IF(AND($H438=1,BD$9=$R437),$J438,IF($H438=1,BE437,""))))))))</f>
        <v/>
      </c>
      <c r="BF438" t="str">
        <f ca="1">IF($E437="","",IF($F438="",BF437,IF(AND($M438=1,BF$9&gt;$B$9),"",IF(AND($M438=1,BF$9&lt;=$B$9),LOOKUP(BF$9,$A$12:$A$111,$B$12:$B$111),IF(AND($H438=-1,BG$9=$R437),"",IF($H438=-1,BG437,IF(AND($H438=1,BE$9=$R437),$J438,IF($H438=1,BF437,""))))))))</f>
        <v/>
      </c>
      <c r="BG438" t="str">
        <f ca="1">IF($E437="","",IF($F438="",BG437,IF(AND($M438=1,BG$9&gt;$B$9),"",IF(AND($M438=1,BG$9&lt;=$B$9),LOOKUP(BG$9,$A$12:$A$111,$B$12:$B$111),IF(AND($H438=-1,BH$9=$R437),"",IF($H438=-1,BH437,IF(AND($H438=1,BF$9=$R437),$J438,IF($H438=1,BG437,""))))))))</f>
        <v/>
      </c>
      <c r="BH438" t="str">
        <f ca="1">IF($E437="","",IF($F438="",BH437,IF(AND($M438=1,BH$9&gt;$B$9),"",IF(AND($M438=1,BH$9&lt;=$B$9),LOOKUP(BH$9,$A$12:$A$111,$B$12:$B$111),IF(AND($H438=-1,BI$9=$R437),"",IF($H438=-1,BI437,IF(AND($H438=1,BG$9=$R437),$J438,IF($H438=1,BH437,""))))))))</f>
        <v/>
      </c>
      <c r="BI438" t="str">
        <f ca="1">IF($E437="","",IF($F438="",BI437,IF(AND($M438=1,BI$9&gt;$B$9),"",IF(AND($M438=1,BI$9&lt;=$B$9),LOOKUP(BI$9,$A$12:$A$111,$B$12:$B$111),IF(AND($H438=-1,BJ$9=$R437),"",IF($H438=-1,BJ437,IF(AND($H438=1,BH$9=$R437),$J438,IF($H438=1,BI437,""))))))))</f>
        <v/>
      </c>
      <c r="BJ438" t="str">
        <f ca="1">IF($E437="","",IF($F438="",BJ437,IF(AND($M438=1,BJ$9&gt;$B$9),"",IF(AND($M438=1,BJ$9&lt;=$B$9),LOOKUP(BJ$9,$A$12:$A$111,$B$12:$B$111),IF(AND($H438=-1,BK$9=$R437),"",IF($H438=-1,BK437,IF(AND($H438=1,BI$9=$R437),$J438,IF($H438=1,BJ437,""))))))))</f>
        <v/>
      </c>
      <c r="BK438" t="str">
        <f ca="1">IF($E437="","",IF($F438="",BK437,IF(AND($M438=1,BK$9&gt;$B$9),"",IF(AND($M438=1,BK$9&lt;=$B$9),LOOKUP(BK$9,$A$12:$A$111,$B$12:$B$111),IF(AND($H438=-1,BL$9=$R437),"",IF($H438=-1,BL437,IF(AND($H438=1,BJ$9=$R437),$J438,IF($H438=1,BK437,""))))))))</f>
        <v/>
      </c>
      <c r="BL438" t="str">
        <f ca="1">IF($E437="","",IF($F438="",BL437,IF(AND($M438=1,BL$9&gt;$B$9),"",IF(AND($M438=1,BL$9&lt;=$B$9),LOOKUP(BL$9,$A$12:$A$111,$B$12:$B$111),IF(AND($H438=-1,BM$9=$R437),"",IF($H438=-1,BM437,IF(AND($H438=1,BK$9=$R437),$J438,IF($H438=1,BL437,""))))))))</f>
        <v/>
      </c>
      <c r="BM438" t="str">
        <f ca="1">IF($E437="","",IF($F438="",BM437,IF(AND($M438=1,BM$9&gt;$B$9),"",IF(AND($M438=1,BM$9&lt;=$B$9),LOOKUP(BM$9,$A$12:$A$111,$B$12:$B$111),IF(AND($H438=-1,BN$9=$R437),"",IF($H438=-1,BN437,IF(AND($H438=1,BL$9=$R437),$J438,IF($H438=1,BM437,""))))))))</f>
        <v/>
      </c>
      <c r="BN438" t="str">
        <f ca="1">IF($E437="","",IF($F438="",BN437,IF(AND($M438=1,BN$9&gt;$B$9),"",IF(AND($M438=1,BN$9&lt;=$B$9),LOOKUP(BN$9,$A$12:$A$111,$B$12:$B$111),IF(AND($H438=-1,BO$9=$R437),"",IF($H438=-1,BO437,IF(AND($H438=1,BM$9=$R437),$J438,IF($H438=1,BN437,""))))))))</f>
        <v/>
      </c>
      <c r="BO438" t="str">
        <f ca="1">IF($E437="","",IF($F438="",BO437,IF(AND($M438=1,BO$9&gt;$B$9),"",IF(AND($M438=1,BO$9&lt;=$B$9),LOOKUP(BO$9,$A$12:$A$111,$B$12:$B$111),IF(AND($H438=-1,BP$9=$R437),"",IF($H438=-1,BP437,IF(AND($H438=1,BN$9=$R437),$J438,IF($H438=1,BO437,""))))))))</f>
        <v/>
      </c>
      <c r="BP438" t="str">
        <f ca="1">IF($E437="","",IF($F438="",BP437,IF(AND($M438=1,BP$9&gt;$B$9),"",IF(AND($M438=1,BP$9&lt;=$B$9),LOOKUP(BP$9,$A$12:$A$111,$B$12:$B$111),IF(AND($H438=-1,BQ$9=$R437),"",IF($H438=-1,BQ437,IF(AND($H438=1,BO$9=$R437),$J438,IF($H438=1,BP437,""))))))))</f>
        <v/>
      </c>
    </row>
    <row r="439" spans="4:68" x14ac:dyDescent="0.25">
      <c r="D439" s="4">
        <v>429</v>
      </c>
      <c r="E439" s="1">
        <f t="shared" ca="1" si="57"/>
        <v>34</v>
      </c>
      <c r="F439" t="str">
        <f ca="1">IF(E438="","",IF(AND(B$3="Last",G438="Zero"),F438,IF(B$3="Last",G438,IF(AND(B$3="2nd last",G437="Zero"),F438,IF(B$3="2nd last",G437,IF(AND(B$3="Opposite",G438="Zero"),F438,IF(AND(B$3="Opposite",G438="Red"),"Black",IF(AND(B$3="Opposite",G438="Black"),"Red",IF(AND(B$3="Opposite",G438="Odd"),"Even",IF(AND(B$3="Opposite",G438="Even"),"Odd",IF(AND(B$3="Opposite",G438="High"),"Low",IF(AND(B$3="Opposite",G438="Low"),"High",IF(COUNTIF(Refs!$E$5:$I$6,B$3)=1,RevLab!B$3,"")))))))))))))</f>
        <v>Black</v>
      </c>
      <c r="G439" t="str">
        <f ca="1">IF(E439="","",IF(B$2="Red/Black",LOOKUP(E439,Refs!D:D,Refs!F:F),IF(B$2="High/Low",LOOKUP(E439,Refs!D:D,Refs!H:H),IF(B$2="Odd/Even",LOOKUP(E439,Refs!D:D,Refs!J:J),""))))</f>
        <v>Red</v>
      </c>
      <c r="H439">
        <f t="shared" ca="1" si="58"/>
        <v>-1</v>
      </c>
      <c r="I439">
        <f ca="1">IF(E438="","",IF(F439="","",IF(AND(R438&gt;1,P438+Q438&gt;=$B$4),$B$4,IF(R438=1,P438,P438+Q438))))</f>
        <v>5</v>
      </c>
      <c r="J439">
        <f t="shared" ca="1" si="59"/>
        <v>-5</v>
      </c>
      <c r="K439">
        <f t="shared" ca="1" si="61"/>
        <v>-535</v>
      </c>
      <c r="L439">
        <f t="shared" ca="1" si="62"/>
        <v>86</v>
      </c>
      <c r="M439">
        <f t="shared" ca="1" si="60"/>
        <v>0</v>
      </c>
      <c r="P439">
        <f t="shared" ca="1" si="54"/>
        <v>2</v>
      </c>
      <c r="Q439">
        <f t="shared" ca="1" si="55"/>
        <v>3</v>
      </c>
      <c r="R439" s="2">
        <f t="shared" ca="1" si="56"/>
        <v>2</v>
      </c>
      <c r="S439" s="4">
        <f ca="1">IF(E438="","",IF($F439="",S438,IF($M439=1,LOOKUP(S$9,$A$12:$A$111,$B$12:$B$111),IF(AND($H439=-1,T$9=$R438),"",IF($H439=-1,T438,IF($H439=1,S438))))))</f>
        <v>2</v>
      </c>
      <c r="T439">
        <f ca="1">IF($E438="","",IF($F439="",T438,IF(AND($M439=1,T$9&gt;$B$9),"",IF(AND($M439=1,T$9&lt;=$B$9),LOOKUP(T$9,$A$12:$A$111,$B$12:$B$111),IF(AND($H439=-1,U$9=$R438),"",IF($H439=-1,U438,IF(AND($H439=1,S$9=$R438),$J439,IF($H439=1,T438,""))))))))</f>
        <v>3</v>
      </c>
      <c r="U439" t="str">
        <f ca="1">IF($E438="","",IF($F439="",U438,IF(AND($M439=1,U$9&gt;$B$9),"",IF(AND($M439=1,U$9&lt;=$B$9),LOOKUP(U$9,$A$12:$A$111,$B$12:$B$111),IF(AND($H439=-1,V$9=$R438),"",IF($H439=-1,V438,IF(AND($H439=1,T$9=$R438),$J439,IF($H439=1,U438,""))))))))</f>
        <v/>
      </c>
      <c r="V439" t="str">
        <f ca="1">IF($E438="","",IF($F439="",V438,IF(AND($M439=1,V$9&gt;$B$9),"",IF(AND($M439=1,V$9&lt;=$B$9),LOOKUP(V$9,$A$12:$A$111,$B$12:$B$111),IF(AND($H439=-1,W$9=$R438),"",IF($H439=-1,W438,IF(AND($H439=1,U$9=$R438),$J439,IF($H439=1,V438,""))))))))</f>
        <v/>
      </c>
      <c r="W439" t="str">
        <f ca="1">IF($E438="","",IF($F439="",W438,IF(AND($M439=1,W$9&gt;$B$9),"",IF(AND($M439=1,W$9&lt;=$B$9),LOOKUP(W$9,$A$12:$A$111,$B$12:$B$111),IF(AND($H439=-1,X$9=$R438),"",IF($H439=-1,X438,IF(AND($H439=1,V$9=$R438),$J439,IF($H439=1,W438,""))))))))</f>
        <v/>
      </c>
      <c r="X439" t="str">
        <f ca="1">IF($E438="","",IF($F439="",X438,IF(AND($M439=1,X$9&gt;$B$9),"",IF(AND($M439=1,X$9&lt;=$B$9),LOOKUP(X$9,$A$12:$A$111,$B$12:$B$111),IF(AND($H439=-1,Y$9=$R438),"",IF($H439=-1,Y438,IF(AND($H439=1,W$9=$R438),$J439,IF($H439=1,X438,""))))))))</f>
        <v/>
      </c>
      <c r="Y439" t="str">
        <f ca="1">IF($E438="","",IF($F439="",Y438,IF(AND($M439=1,Y$9&gt;$B$9),"",IF(AND($M439=1,Y$9&lt;=$B$9),LOOKUP(Y$9,$A$12:$A$111,$B$12:$B$111),IF(AND($H439=-1,Z$9=$R438),"",IF($H439=-1,Z438,IF(AND($H439=1,X$9=$R438),$J439,IF($H439=1,Y438,""))))))))</f>
        <v/>
      </c>
      <c r="Z439" t="str">
        <f ca="1">IF($E438="","",IF($F439="",Z438,IF(AND($M439=1,Z$9&gt;$B$9),"",IF(AND($M439=1,Z$9&lt;=$B$9),LOOKUP(Z$9,$A$12:$A$111,$B$12:$B$111),IF(AND($H439=-1,AA$9=$R438),"",IF($H439=-1,AA438,IF(AND($H439=1,Y$9=$R438),$J439,IF($H439=1,Z438,""))))))))</f>
        <v/>
      </c>
      <c r="AA439" t="str">
        <f ca="1">IF($E438="","",IF($F439="",AA438,IF(AND($M439=1,AA$9&gt;$B$9),"",IF(AND($M439=1,AA$9&lt;=$B$9),LOOKUP(AA$9,$A$12:$A$111,$B$12:$B$111),IF(AND($H439=-1,AB$9=$R438),"",IF($H439=-1,AB438,IF(AND($H439=1,Z$9=$R438),$J439,IF($H439=1,AA438,""))))))))</f>
        <v/>
      </c>
      <c r="AB439" t="str">
        <f ca="1">IF($E438="","",IF($F439="",AB438,IF(AND($M439=1,AB$9&gt;$B$9),"",IF(AND($M439=1,AB$9&lt;=$B$9),LOOKUP(AB$9,$A$12:$A$111,$B$12:$B$111),IF(AND($H439=-1,AC$9=$R438),"",IF($H439=-1,AC438,IF(AND($H439=1,AA$9=$R438),$J439,IF($H439=1,AB438,""))))))))</f>
        <v/>
      </c>
      <c r="AC439" t="str">
        <f ca="1">IF($E438="","",IF($F439="",AC438,IF(AND($M439=1,AC$9&gt;$B$9),"",IF(AND($M439=1,AC$9&lt;=$B$9),LOOKUP(AC$9,$A$12:$A$111,$B$12:$B$111),IF(AND($H439=-1,AD$9=$R438),"",IF($H439=-1,AD438,IF(AND($H439=1,AB$9=$R438),$J439,IF($H439=1,AC438,""))))))))</f>
        <v/>
      </c>
      <c r="AD439" t="str">
        <f ca="1">IF($E438="","",IF($F439="",AD438,IF(AND($M439=1,AD$9&gt;$B$9),"",IF(AND($M439=1,AD$9&lt;=$B$9),LOOKUP(AD$9,$A$12:$A$111,$B$12:$B$111),IF(AND($H439=-1,AE$9=$R438),"",IF($H439=-1,AE438,IF(AND($H439=1,AC$9=$R438),$J439,IF($H439=1,AD438,""))))))))</f>
        <v/>
      </c>
      <c r="AE439" t="str">
        <f ca="1">IF($E438="","",IF($F439="",AE438,IF(AND($M439=1,AE$9&gt;$B$9),"",IF(AND($M439=1,AE$9&lt;=$B$9),LOOKUP(AE$9,$A$12:$A$111,$B$12:$B$111),IF(AND($H439=-1,AF$9=$R438),"",IF($H439=-1,AF438,IF(AND($H439=1,AD$9=$R438),$J439,IF($H439=1,AE438,""))))))))</f>
        <v/>
      </c>
      <c r="AF439" t="str">
        <f ca="1">IF($E438="","",IF($F439="",AF438,IF(AND($M439=1,AF$9&gt;$B$9),"",IF(AND($M439=1,AF$9&lt;=$B$9),LOOKUP(AF$9,$A$12:$A$111,$B$12:$B$111),IF(AND($H439=-1,AG$9=$R438),"",IF($H439=-1,AG438,IF(AND($H439=1,AE$9=$R438),$J439,IF($H439=1,AF438,""))))))))</f>
        <v/>
      </c>
      <c r="AG439" t="str">
        <f ca="1">IF($E438="","",IF($F439="",AG438,IF(AND($M439=1,AG$9&gt;$B$9),"",IF(AND($M439=1,AG$9&lt;=$B$9),LOOKUP(AG$9,$A$12:$A$111,$B$12:$B$111),IF(AND($H439=-1,AH$9=$R438),"",IF($H439=-1,AH438,IF(AND($H439=1,AF$9=$R438),$J439,IF($H439=1,AG438,""))))))))</f>
        <v/>
      </c>
      <c r="AH439" t="str">
        <f ca="1">IF($E438="","",IF($F439="",AH438,IF(AND($M439=1,AH$9&gt;$B$9),"",IF(AND($M439=1,AH$9&lt;=$B$9),LOOKUP(AH$9,$A$12:$A$111,$B$12:$B$111),IF(AND($H439=-1,AI$9=$R438),"",IF($H439=-1,AI438,IF(AND($H439=1,AG$9=$R438),$J439,IF($H439=1,AH438,""))))))))</f>
        <v/>
      </c>
      <c r="AI439" t="str">
        <f ca="1">IF($E438="","",IF($F439="",AI438,IF(AND($M439=1,AI$9&gt;$B$9),"",IF(AND($M439=1,AI$9&lt;=$B$9),LOOKUP(AI$9,$A$12:$A$111,$B$12:$B$111),IF(AND($H439=-1,AJ$9=$R438),"",IF($H439=-1,AJ438,IF(AND($H439=1,AH$9=$R438),$J439,IF($H439=1,AI438,""))))))))</f>
        <v/>
      </c>
      <c r="AJ439" t="str">
        <f ca="1">IF($E438="","",IF($F439="",AJ438,IF(AND($M439=1,AJ$9&gt;$B$9),"",IF(AND($M439=1,AJ$9&lt;=$B$9),LOOKUP(AJ$9,$A$12:$A$111,$B$12:$B$111),IF(AND($H439=-1,AK$9=$R438),"",IF($H439=-1,AK438,IF(AND($H439=1,AI$9=$R438),$J439,IF($H439=1,AJ438,""))))))))</f>
        <v/>
      </c>
      <c r="AK439" t="str">
        <f ca="1">IF($E438="","",IF($F439="",AK438,IF(AND($M439=1,AK$9&gt;$B$9),"",IF(AND($M439=1,AK$9&lt;=$B$9),LOOKUP(AK$9,$A$12:$A$111,$B$12:$B$111),IF(AND($H439=-1,AL$9=$R438),"",IF($H439=-1,AL438,IF(AND($H439=1,AJ$9=$R438),$J439,IF($H439=1,AK438,""))))))))</f>
        <v/>
      </c>
      <c r="AL439" t="str">
        <f ca="1">IF($E438="","",IF($F439="",AL438,IF(AND($M439=1,AL$9&gt;$B$9),"",IF(AND($M439=1,AL$9&lt;=$B$9),LOOKUP(AL$9,$A$12:$A$111,$B$12:$B$111),IF(AND($H439=-1,AM$9=$R438),"",IF($H439=-1,AM438,IF(AND($H439=1,AK$9=$R438),$J439,IF($H439=1,AL438,""))))))))</f>
        <v/>
      </c>
      <c r="AM439" t="str">
        <f ca="1">IF($E438="","",IF($F439="",AM438,IF(AND($M439=1,AM$9&gt;$B$9),"",IF(AND($M439=1,AM$9&lt;=$B$9),LOOKUP(AM$9,$A$12:$A$111,$B$12:$B$111),IF(AND($H439=-1,AN$9=$R438),"",IF($H439=-1,AN438,IF(AND($H439=1,AL$9=$R438),$J439,IF($H439=1,AM438,""))))))))</f>
        <v/>
      </c>
      <c r="AN439" t="str">
        <f ca="1">IF($E438="","",IF($F439="",AN438,IF(AND($M439=1,AN$9&gt;$B$9),"",IF(AND($M439=1,AN$9&lt;=$B$9),LOOKUP(AN$9,$A$12:$A$111,$B$12:$B$111),IF(AND($H439=-1,AO$9=$R438),"",IF($H439=-1,AO438,IF(AND($H439=1,AM$9=$R438),$J439,IF($H439=1,AN438,""))))))))</f>
        <v/>
      </c>
      <c r="AO439" t="str">
        <f ca="1">IF($E438="","",IF($F439="",AO438,IF(AND($M439=1,AO$9&gt;$B$9),"",IF(AND($M439=1,AO$9&lt;=$B$9),LOOKUP(AO$9,$A$12:$A$111,$B$12:$B$111),IF(AND($H439=-1,AP$9=$R438),"",IF($H439=-1,AP438,IF(AND($H439=1,AN$9=$R438),$J439,IF($H439=1,AO438,""))))))))</f>
        <v/>
      </c>
      <c r="AP439" t="str">
        <f ca="1">IF($E438="","",IF($F439="",AP438,IF(AND($M439=1,AP$9&gt;$B$9),"",IF(AND($M439=1,AP$9&lt;=$B$9),LOOKUP(AP$9,$A$12:$A$111,$B$12:$B$111),IF(AND($H439=-1,AQ$9=$R438),"",IF($H439=-1,AQ438,IF(AND($H439=1,AO$9=$R438),$J439,IF($H439=1,AP438,""))))))))</f>
        <v/>
      </c>
      <c r="AQ439" t="str">
        <f ca="1">IF($E438="","",IF($F439="",AQ438,IF(AND($M439=1,AQ$9&gt;$B$9),"",IF(AND($M439=1,AQ$9&lt;=$B$9),LOOKUP(AQ$9,$A$12:$A$111,$B$12:$B$111),IF(AND($H439=-1,AR$9=$R438),"",IF($H439=-1,AR438,IF(AND($H439=1,AP$9=$R438),$J439,IF($H439=1,AQ438,""))))))))</f>
        <v/>
      </c>
      <c r="AR439" t="str">
        <f ca="1">IF($E438="","",IF($F439="",AR438,IF(AND($M439=1,AR$9&gt;$B$9),"",IF(AND($M439=1,AR$9&lt;=$B$9),LOOKUP(AR$9,$A$12:$A$111,$B$12:$B$111),IF(AND($H439=-1,AS$9=$R438),"",IF($H439=-1,AS438,IF(AND($H439=1,AQ$9=$R438),$J439,IF($H439=1,AR438,""))))))))</f>
        <v/>
      </c>
      <c r="AS439" t="str">
        <f ca="1">IF($E438="","",IF($F439="",AS438,IF(AND($M439=1,AS$9&gt;$B$9),"",IF(AND($M439=1,AS$9&lt;=$B$9),LOOKUP(AS$9,$A$12:$A$111,$B$12:$B$111),IF(AND($H439=-1,AT$9=$R438),"",IF($H439=-1,AT438,IF(AND($H439=1,AR$9=$R438),$J439,IF($H439=1,AS438,""))))))))</f>
        <v/>
      </c>
      <c r="AT439" t="str">
        <f ca="1">IF($E438="","",IF($F439="",AT438,IF(AND($M439=1,AT$9&gt;$B$9),"",IF(AND($M439=1,AT$9&lt;=$B$9),LOOKUP(AT$9,$A$12:$A$111,$B$12:$B$111),IF(AND($H439=-1,AU$9=$R438),"",IF($H439=-1,AU438,IF(AND($H439=1,AS$9=$R438),$J439,IF($H439=1,AT438,""))))))))</f>
        <v/>
      </c>
      <c r="AU439" t="str">
        <f ca="1">IF($E438="","",IF($F439="",AU438,IF(AND($M439=1,AU$9&gt;$B$9),"",IF(AND($M439=1,AU$9&lt;=$B$9),LOOKUP(AU$9,$A$12:$A$111,$B$12:$B$111),IF(AND($H439=-1,AV$9=$R438),"",IF($H439=-1,AV438,IF(AND($H439=1,AT$9=$R438),$J439,IF($H439=1,AU438,""))))))))</f>
        <v/>
      </c>
      <c r="AV439" t="str">
        <f ca="1">IF($E438="","",IF($F439="",AV438,IF(AND($M439=1,AV$9&gt;$B$9),"",IF(AND($M439=1,AV$9&lt;=$B$9),LOOKUP(AV$9,$A$12:$A$111,$B$12:$B$111),IF(AND($H439=-1,AW$9=$R438),"",IF($H439=-1,AW438,IF(AND($H439=1,AU$9=$R438),$J439,IF($H439=1,AV438,""))))))))</f>
        <v/>
      </c>
      <c r="AW439" t="str">
        <f ca="1">IF($E438="","",IF($F439="",AW438,IF(AND($M439=1,AW$9&gt;$B$9),"",IF(AND($M439=1,AW$9&lt;=$B$9),LOOKUP(AW$9,$A$12:$A$111,$B$12:$B$111),IF(AND($H439=-1,AX$9=$R438),"",IF($H439=-1,AX438,IF(AND($H439=1,AV$9=$R438),$J439,IF($H439=1,AW438,""))))))))</f>
        <v/>
      </c>
      <c r="AX439" t="str">
        <f ca="1">IF($E438="","",IF($F439="",AX438,IF(AND($M439=1,AX$9&gt;$B$9),"",IF(AND($M439=1,AX$9&lt;=$B$9),LOOKUP(AX$9,$A$12:$A$111,$B$12:$B$111),IF(AND($H439=-1,AY$9=$R438),"",IF($H439=-1,AY438,IF(AND($H439=1,AW$9=$R438),$J439,IF($H439=1,AX438,""))))))))</f>
        <v/>
      </c>
      <c r="AY439" t="str">
        <f ca="1">IF($E438="","",IF($F439="",AY438,IF(AND($M439=1,AY$9&gt;$B$9),"",IF(AND($M439=1,AY$9&lt;=$B$9),LOOKUP(AY$9,$A$12:$A$111,$B$12:$B$111),IF(AND($H439=-1,AZ$9=$R438),"",IF($H439=-1,AZ438,IF(AND($H439=1,AX$9=$R438),$J439,IF($H439=1,AY438,""))))))))</f>
        <v/>
      </c>
      <c r="AZ439" t="str">
        <f ca="1">IF($E438="","",IF($F439="",AZ438,IF(AND($M439=1,AZ$9&gt;$B$9),"",IF(AND($M439=1,AZ$9&lt;=$B$9),LOOKUP(AZ$9,$A$12:$A$111,$B$12:$B$111),IF(AND($H439=-1,BA$9=$R438),"",IF($H439=-1,BA438,IF(AND($H439=1,AY$9=$R438),$J439,IF($H439=1,AZ438,""))))))))</f>
        <v/>
      </c>
      <c r="BA439" t="str">
        <f ca="1">IF($E438="","",IF($F439="",BA438,IF(AND($M439=1,BA$9&gt;$B$9),"",IF(AND($M439=1,BA$9&lt;=$B$9),LOOKUP(BA$9,$A$12:$A$111,$B$12:$B$111),IF(AND($H439=-1,BB$9=$R438),"",IF($H439=-1,BB438,IF(AND($H439=1,AZ$9=$R438),$J439,IF($H439=1,BA438,""))))))))</f>
        <v/>
      </c>
      <c r="BB439" t="str">
        <f ca="1">IF($E438="","",IF($F439="",BB438,IF(AND($M439=1,BB$9&gt;$B$9),"",IF(AND($M439=1,BB$9&lt;=$B$9),LOOKUP(BB$9,$A$12:$A$111,$B$12:$B$111),IF(AND($H439=-1,BC$9=$R438),"",IF($H439=-1,BC438,IF(AND($H439=1,BA$9=$R438),$J439,IF($H439=1,BB438,""))))))))</f>
        <v/>
      </c>
      <c r="BC439" t="str">
        <f ca="1">IF($E438="","",IF($F439="",BC438,IF(AND($M439=1,BC$9&gt;$B$9),"",IF(AND($M439=1,BC$9&lt;=$B$9),LOOKUP(BC$9,$A$12:$A$111,$B$12:$B$111),IF(AND($H439=-1,BD$9=$R438),"",IF($H439=-1,BD438,IF(AND($H439=1,BB$9=$R438),$J439,IF($H439=1,BC438,""))))))))</f>
        <v/>
      </c>
      <c r="BD439" t="str">
        <f ca="1">IF($E438="","",IF($F439="",BD438,IF(AND($M439=1,BD$9&gt;$B$9),"",IF(AND($M439=1,BD$9&lt;=$B$9),LOOKUP(BD$9,$A$12:$A$111,$B$12:$B$111),IF(AND($H439=-1,BE$9=$R438),"",IF($H439=-1,BE438,IF(AND($H439=1,BC$9=$R438),$J439,IF($H439=1,BD438,""))))))))</f>
        <v/>
      </c>
      <c r="BE439" t="str">
        <f ca="1">IF($E438="","",IF($F439="",BE438,IF(AND($M439=1,BE$9&gt;$B$9),"",IF(AND($M439=1,BE$9&lt;=$B$9),LOOKUP(BE$9,$A$12:$A$111,$B$12:$B$111),IF(AND($H439=-1,BF$9=$R438),"",IF($H439=-1,BF438,IF(AND($H439=1,BD$9=$R438),$J439,IF($H439=1,BE438,""))))))))</f>
        <v/>
      </c>
      <c r="BF439" t="str">
        <f ca="1">IF($E438="","",IF($F439="",BF438,IF(AND($M439=1,BF$9&gt;$B$9),"",IF(AND($M439=1,BF$9&lt;=$B$9),LOOKUP(BF$9,$A$12:$A$111,$B$12:$B$111),IF(AND($H439=-1,BG$9=$R438),"",IF($H439=-1,BG438,IF(AND($H439=1,BE$9=$R438),$J439,IF($H439=1,BF438,""))))))))</f>
        <v/>
      </c>
      <c r="BG439" t="str">
        <f ca="1">IF($E438="","",IF($F439="",BG438,IF(AND($M439=1,BG$9&gt;$B$9),"",IF(AND($M439=1,BG$9&lt;=$B$9),LOOKUP(BG$9,$A$12:$A$111,$B$12:$B$111),IF(AND($H439=-1,BH$9=$R438),"",IF($H439=-1,BH438,IF(AND($H439=1,BF$9=$R438),$J439,IF($H439=1,BG438,""))))))))</f>
        <v/>
      </c>
      <c r="BH439" t="str">
        <f ca="1">IF($E438="","",IF($F439="",BH438,IF(AND($M439=1,BH$9&gt;$B$9),"",IF(AND($M439=1,BH$9&lt;=$B$9),LOOKUP(BH$9,$A$12:$A$111,$B$12:$B$111),IF(AND($H439=-1,BI$9=$R438),"",IF($H439=-1,BI438,IF(AND($H439=1,BG$9=$R438),$J439,IF($H439=1,BH438,""))))))))</f>
        <v/>
      </c>
      <c r="BI439" t="str">
        <f ca="1">IF($E438="","",IF($F439="",BI438,IF(AND($M439=1,BI$9&gt;$B$9),"",IF(AND($M439=1,BI$9&lt;=$B$9),LOOKUP(BI$9,$A$12:$A$111,$B$12:$B$111),IF(AND($H439=-1,BJ$9=$R438),"",IF($H439=-1,BJ438,IF(AND($H439=1,BH$9=$R438),$J439,IF($H439=1,BI438,""))))))))</f>
        <v/>
      </c>
      <c r="BJ439" t="str">
        <f ca="1">IF($E438="","",IF($F439="",BJ438,IF(AND($M439=1,BJ$9&gt;$B$9),"",IF(AND($M439=1,BJ$9&lt;=$B$9),LOOKUP(BJ$9,$A$12:$A$111,$B$12:$B$111),IF(AND($H439=-1,BK$9=$R438),"",IF($H439=-1,BK438,IF(AND($H439=1,BI$9=$R438),$J439,IF($H439=1,BJ438,""))))))))</f>
        <v/>
      </c>
      <c r="BK439" t="str">
        <f ca="1">IF($E438="","",IF($F439="",BK438,IF(AND($M439=1,BK$9&gt;$B$9),"",IF(AND($M439=1,BK$9&lt;=$B$9),LOOKUP(BK$9,$A$12:$A$111,$B$12:$B$111),IF(AND($H439=-1,BL$9=$R438),"",IF($H439=-1,BL438,IF(AND($H439=1,BJ$9=$R438),$J439,IF($H439=1,BK438,""))))))))</f>
        <v/>
      </c>
      <c r="BL439" t="str">
        <f ca="1">IF($E438="","",IF($F439="",BL438,IF(AND($M439=1,BL$9&gt;$B$9),"",IF(AND($M439=1,BL$9&lt;=$B$9),LOOKUP(BL$9,$A$12:$A$111,$B$12:$B$111),IF(AND($H439=-1,BM$9=$R438),"",IF($H439=-1,BM438,IF(AND($H439=1,BK$9=$R438),$J439,IF($H439=1,BL438,""))))))))</f>
        <v/>
      </c>
      <c r="BM439" t="str">
        <f ca="1">IF($E438="","",IF($F439="",BM438,IF(AND($M439=1,BM$9&gt;$B$9),"",IF(AND($M439=1,BM$9&lt;=$B$9),LOOKUP(BM$9,$A$12:$A$111,$B$12:$B$111),IF(AND($H439=-1,BN$9=$R438),"",IF($H439=-1,BN438,IF(AND($H439=1,BL$9=$R438),$J439,IF($H439=1,BM438,""))))))))</f>
        <v/>
      </c>
      <c r="BN439" t="str">
        <f ca="1">IF($E438="","",IF($F439="",BN438,IF(AND($M439=1,BN$9&gt;$B$9),"",IF(AND($M439=1,BN$9&lt;=$B$9),LOOKUP(BN$9,$A$12:$A$111,$B$12:$B$111),IF(AND($H439=-1,BO$9=$R438),"",IF($H439=-1,BO438,IF(AND($H439=1,BM$9=$R438),$J439,IF($H439=1,BN438,""))))))))</f>
        <v/>
      </c>
      <c r="BO439" t="str">
        <f ca="1">IF($E438="","",IF($F439="",BO438,IF(AND($M439=1,BO$9&gt;$B$9),"",IF(AND($M439=1,BO$9&lt;=$B$9),LOOKUP(BO$9,$A$12:$A$111,$B$12:$B$111),IF(AND($H439=-1,BP$9=$R438),"",IF($H439=-1,BP438,IF(AND($H439=1,BN$9=$R438),$J439,IF($H439=1,BO438,""))))))))</f>
        <v/>
      </c>
      <c r="BP439">
        <f ca="1">IF($E438="","",IF($F439="",BP438,IF(AND($M439=1,BP$9&gt;$B$9),"",IF(AND($M439=1,BP$9&lt;=$B$9),LOOKUP(BP$9,$A$12:$A$111,$B$12:$B$111),IF(AND($H439=-1,BQ$9=$R438),"",IF($H439=-1,BQ438,IF(AND($H439=1,BO$9=$R438),$J439,IF($H439=1,BP438,""))))))))</f>
        <v>0</v>
      </c>
    </row>
    <row r="440" spans="4:68" x14ac:dyDescent="0.25">
      <c r="D440" s="4">
        <v>430</v>
      </c>
      <c r="E440" s="1">
        <f t="shared" ca="1" si="57"/>
        <v>6</v>
      </c>
      <c r="F440" t="str">
        <f ca="1">IF(E439="","",IF(AND(B$3="Last",G439="Zero"),F439,IF(B$3="Last",G439,IF(AND(B$3="2nd last",G438="Zero"),F439,IF(B$3="2nd last",G438,IF(AND(B$3="Opposite",G439="Zero"),F439,IF(AND(B$3="Opposite",G439="Red"),"Black",IF(AND(B$3="Opposite",G439="Black"),"Red",IF(AND(B$3="Opposite",G439="Odd"),"Even",IF(AND(B$3="Opposite",G439="Even"),"Odd",IF(AND(B$3="Opposite",G439="High"),"Low",IF(AND(B$3="Opposite",G439="Low"),"High",IF(COUNTIF(Refs!$E$5:$I$6,B$3)=1,RevLab!B$3,"")))))))))))))</f>
        <v>Black</v>
      </c>
      <c r="G440" t="str">
        <f ca="1">IF(E440="","",IF(B$2="Red/Black",LOOKUP(E440,Refs!D:D,Refs!F:F),IF(B$2="High/Low",LOOKUP(E440,Refs!D:D,Refs!H:H),IF(B$2="Odd/Even",LOOKUP(E440,Refs!D:D,Refs!J:J),""))))</f>
        <v>Black</v>
      </c>
      <c r="H440">
        <f t="shared" ca="1" si="58"/>
        <v>1</v>
      </c>
      <c r="I440">
        <f ca="1">IF(E439="","",IF(F440="","",IF(AND(R439&gt;1,P439+Q439&gt;=$B$4),$B$4,IF(R439=1,P439,P439+Q439))))</f>
        <v>5</v>
      </c>
      <c r="J440">
        <f t="shared" ca="1" si="59"/>
        <v>5</v>
      </c>
      <c r="K440">
        <f t="shared" ca="1" si="61"/>
        <v>-530</v>
      </c>
      <c r="L440">
        <f t="shared" ca="1" si="62"/>
        <v>86</v>
      </c>
      <c r="M440">
        <f t="shared" ca="1" si="60"/>
        <v>0</v>
      </c>
      <c r="P440">
        <f t="shared" ca="1" si="54"/>
        <v>2</v>
      </c>
      <c r="Q440">
        <f t="shared" ca="1" si="55"/>
        <v>5</v>
      </c>
      <c r="R440" s="2">
        <f t="shared" ca="1" si="56"/>
        <v>3</v>
      </c>
      <c r="S440" s="4">
        <f ca="1">IF(E439="","",IF($F440="",S439,IF($M440=1,LOOKUP(S$9,$A$12:$A$111,$B$12:$B$111),IF(AND($H440=-1,T$9=$R439),"",IF($H440=-1,T439,IF($H440=1,S439))))))</f>
        <v>2</v>
      </c>
      <c r="T440">
        <f ca="1">IF($E439="","",IF($F440="",T439,IF(AND($M440=1,T$9&gt;$B$9),"",IF(AND($M440=1,T$9&lt;=$B$9),LOOKUP(T$9,$A$12:$A$111,$B$12:$B$111),IF(AND($H440=-1,U$9=$R439),"",IF($H440=-1,U439,IF(AND($H440=1,S$9=$R439),$J440,IF($H440=1,T439,""))))))))</f>
        <v>3</v>
      </c>
      <c r="U440">
        <f ca="1">IF($E439="","",IF($F440="",U439,IF(AND($M440=1,U$9&gt;$B$9),"",IF(AND($M440=1,U$9&lt;=$B$9),LOOKUP(U$9,$A$12:$A$111,$B$12:$B$111),IF(AND($H440=-1,V$9=$R439),"",IF($H440=-1,V439,IF(AND($H440=1,T$9=$R439),$J440,IF($H440=1,U439,""))))))))</f>
        <v>5</v>
      </c>
      <c r="V440" t="str">
        <f ca="1">IF($E439="","",IF($F440="",V439,IF(AND($M440=1,V$9&gt;$B$9),"",IF(AND($M440=1,V$9&lt;=$B$9),LOOKUP(V$9,$A$12:$A$111,$B$12:$B$111),IF(AND($H440=-1,W$9=$R439),"",IF($H440=-1,W439,IF(AND($H440=1,U$9=$R439),$J440,IF($H440=1,V439,""))))))))</f>
        <v/>
      </c>
      <c r="W440" t="str">
        <f ca="1">IF($E439="","",IF($F440="",W439,IF(AND($M440=1,W$9&gt;$B$9),"",IF(AND($M440=1,W$9&lt;=$B$9),LOOKUP(W$9,$A$12:$A$111,$B$12:$B$111),IF(AND($H440=-1,X$9=$R439),"",IF($H440=-1,X439,IF(AND($H440=1,V$9=$R439),$J440,IF($H440=1,W439,""))))))))</f>
        <v/>
      </c>
      <c r="X440" t="str">
        <f ca="1">IF($E439="","",IF($F440="",X439,IF(AND($M440=1,X$9&gt;$B$9),"",IF(AND($M440=1,X$9&lt;=$B$9),LOOKUP(X$9,$A$12:$A$111,$B$12:$B$111),IF(AND($H440=-1,Y$9=$R439),"",IF($H440=-1,Y439,IF(AND($H440=1,W$9=$R439),$J440,IF($H440=1,X439,""))))))))</f>
        <v/>
      </c>
      <c r="Y440" t="str">
        <f ca="1">IF($E439="","",IF($F440="",Y439,IF(AND($M440=1,Y$9&gt;$B$9),"",IF(AND($M440=1,Y$9&lt;=$B$9),LOOKUP(Y$9,$A$12:$A$111,$B$12:$B$111),IF(AND($H440=-1,Z$9=$R439),"",IF($H440=-1,Z439,IF(AND($H440=1,X$9=$R439),$J440,IF($H440=1,Y439,""))))))))</f>
        <v/>
      </c>
      <c r="Z440" t="str">
        <f ca="1">IF($E439="","",IF($F440="",Z439,IF(AND($M440=1,Z$9&gt;$B$9),"",IF(AND($M440=1,Z$9&lt;=$B$9),LOOKUP(Z$9,$A$12:$A$111,$B$12:$B$111),IF(AND($H440=-1,AA$9=$R439),"",IF($H440=-1,AA439,IF(AND($H440=1,Y$9=$R439),$J440,IF($H440=1,Z439,""))))))))</f>
        <v/>
      </c>
      <c r="AA440" t="str">
        <f ca="1">IF($E439="","",IF($F440="",AA439,IF(AND($M440=1,AA$9&gt;$B$9),"",IF(AND($M440=1,AA$9&lt;=$B$9),LOOKUP(AA$9,$A$12:$A$111,$B$12:$B$111),IF(AND($H440=-1,AB$9=$R439),"",IF($H440=-1,AB439,IF(AND($H440=1,Z$9=$R439),$J440,IF($H440=1,AA439,""))))))))</f>
        <v/>
      </c>
      <c r="AB440" t="str">
        <f ca="1">IF($E439="","",IF($F440="",AB439,IF(AND($M440=1,AB$9&gt;$B$9),"",IF(AND($M440=1,AB$9&lt;=$B$9),LOOKUP(AB$9,$A$12:$A$111,$B$12:$B$111),IF(AND($H440=-1,AC$9=$R439),"",IF($H440=-1,AC439,IF(AND($H440=1,AA$9=$R439),$J440,IF($H440=1,AB439,""))))))))</f>
        <v/>
      </c>
      <c r="AC440" t="str">
        <f ca="1">IF($E439="","",IF($F440="",AC439,IF(AND($M440=1,AC$9&gt;$B$9),"",IF(AND($M440=1,AC$9&lt;=$B$9),LOOKUP(AC$9,$A$12:$A$111,$B$12:$B$111),IF(AND($H440=-1,AD$9=$R439),"",IF($H440=-1,AD439,IF(AND($H440=1,AB$9=$R439),$J440,IF($H440=1,AC439,""))))))))</f>
        <v/>
      </c>
      <c r="AD440" t="str">
        <f ca="1">IF($E439="","",IF($F440="",AD439,IF(AND($M440=1,AD$9&gt;$B$9),"",IF(AND($M440=1,AD$9&lt;=$B$9),LOOKUP(AD$9,$A$12:$A$111,$B$12:$B$111),IF(AND($H440=-1,AE$9=$R439),"",IF($H440=-1,AE439,IF(AND($H440=1,AC$9=$R439),$J440,IF($H440=1,AD439,""))))))))</f>
        <v/>
      </c>
      <c r="AE440" t="str">
        <f ca="1">IF($E439="","",IF($F440="",AE439,IF(AND($M440=1,AE$9&gt;$B$9),"",IF(AND($M440=1,AE$9&lt;=$B$9),LOOKUP(AE$9,$A$12:$A$111,$B$12:$B$111),IF(AND($H440=-1,AF$9=$R439),"",IF($H440=-1,AF439,IF(AND($H440=1,AD$9=$R439),$J440,IF($H440=1,AE439,""))))))))</f>
        <v/>
      </c>
      <c r="AF440" t="str">
        <f ca="1">IF($E439="","",IF($F440="",AF439,IF(AND($M440=1,AF$9&gt;$B$9),"",IF(AND($M440=1,AF$9&lt;=$B$9),LOOKUP(AF$9,$A$12:$A$111,$B$12:$B$111),IF(AND($H440=-1,AG$9=$R439),"",IF($H440=-1,AG439,IF(AND($H440=1,AE$9=$R439),$J440,IF($H440=1,AF439,""))))))))</f>
        <v/>
      </c>
      <c r="AG440" t="str">
        <f ca="1">IF($E439="","",IF($F440="",AG439,IF(AND($M440=1,AG$9&gt;$B$9),"",IF(AND($M440=1,AG$9&lt;=$B$9),LOOKUP(AG$9,$A$12:$A$111,$B$12:$B$111),IF(AND($H440=-1,AH$9=$R439),"",IF($H440=-1,AH439,IF(AND($H440=1,AF$9=$R439),$J440,IF($H440=1,AG439,""))))))))</f>
        <v/>
      </c>
      <c r="AH440" t="str">
        <f ca="1">IF($E439="","",IF($F440="",AH439,IF(AND($M440=1,AH$9&gt;$B$9),"",IF(AND($M440=1,AH$9&lt;=$B$9),LOOKUP(AH$9,$A$12:$A$111,$B$12:$B$111),IF(AND($H440=-1,AI$9=$R439),"",IF($H440=-1,AI439,IF(AND($H440=1,AG$9=$R439),$J440,IF($H440=1,AH439,""))))))))</f>
        <v/>
      </c>
      <c r="AI440" t="str">
        <f ca="1">IF($E439="","",IF($F440="",AI439,IF(AND($M440=1,AI$9&gt;$B$9),"",IF(AND($M440=1,AI$9&lt;=$B$9),LOOKUP(AI$9,$A$12:$A$111,$B$12:$B$111),IF(AND($H440=-1,AJ$9=$R439),"",IF($H440=-1,AJ439,IF(AND($H440=1,AH$9=$R439),$J440,IF($H440=1,AI439,""))))))))</f>
        <v/>
      </c>
      <c r="AJ440" t="str">
        <f ca="1">IF($E439="","",IF($F440="",AJ439,IF(AND($M440=1,AJ$9&gt;$B$9),"",IF(AND($M440=1,AJ$9&lt;=$B$9),LOOKUP(AJ$9,$A$12:$A$111,$B$12:$B$111),IF(AND($H440=-1,AK$9=$R439),"",IF($H440=-1,AK439,IF(AND($H440=1,AI$9=$R439),$J440,IF($H440=1,AJ439,""))))))))</f>
        <v/>
      </c>
      <c r="AK440" t="str">
        <f ca="1">IF($E439="","",IF($F440="",AK439,IF(AND($M440=1,AK$9&gt;$B$9),"",IF(AND($M440=1,AK$9&lt;=$B$9),LOOKUP(AK$9,$A$12:$A$111,$B$12:$B$111),IF(AND($H440=-1,AL$9=$R439),"",IF($H440=-1,AL439,IF(AND($H440=1,AJ$9=$R439),$J440,IF($H440=1,AK439,""))))))))</f>
        <v/>
      </c>
      <c r="AL440" t="str">
        <f ca="1">IF($E439="","",IF($F440="",AL439,IF(AND($M440=1,AL$9&gt;$B$9),"",IF(AND($M440=1,AL$9&lt;=$B$9),LOOKUP(AL$9,$A$12:$A$111,$B$12:$B$111),IF(AND($H440=-1,AM$9=$R439),"",IF($H440=-1,AM439,IF(AND($H440=1,AK$9=$R439),$J440,IF($H440=1,AL439,""))))))))</f>
        <v/>
      </c>
      <c r="AM440" t="str">
        <f ca="1">IF($E439="","",IF($F440="",AM439,IF(AND($M440=1,AM$9&gt;$B$9),"",IF(AND($M440=1,AM$9&lt;=$B$9),LOOKUP(AM$9,$A$12:$A$111,$B$12:$B$111),IF(AND($H440=-1,AN$9=$R439),"",IF($H440=-1,AN439,IF(AND($H440=1,AL$9=$R439),$J440,IF($H440=1,AM439,""))))))))</f>
        <v/>
      </c>
      <c r="AN440" t="str">
        <f ca="1">IF($E439="","",IF($F440="",AN439,IF(AND($M440=1,AN$9&gt;$B$9),"",IF(AND($M440=1,AN$9&lt;=$B$9),LOOKUP(AN$9,$A$12:$A$111,$B$12:$B$111),IF(AND($H440=-1,AO$9=$R439),"",IF($H440=-1,AO439,IF(AND($H440=1,AM$9=$R439),$J440,IF($H440=1,AN439,""))))))))</f>
        <v/>
      </c>
      <c r="AO440" t="str">
        <f ca="1">IF($E439="","",IF($F440="",AO439,IF(AND($M440=1,AO$9&gt;$B$9),"",IF(AND($M440=1,AO$9&lt;=$B$9),LOOKUP(AO$9,$A$12:$A$111,$B$12:$B$111),IF(AND($H440=-1,AP$9=$R439),"",IF($H440=-1,AP439,IF(AND($H440=1,AN$9=$R439),$J440,IF($H440=1,AO439,""))))))))</f>
        <v/>
      </c>
      <c r="AP440" t="str">
        <f ca="1">IF($E439="","",IF($F440="",AP439,IF(AND($M440=1,AP$9&gt;$B$9),"",IF(AND($M440=1,AP$9&lt;=$B$9),LOOKUP(AP$9,$A$12:$A$111,$B$12:$B$111),IF(AND($H440=-1,AQ$9=$R439),"",IF($H440=-1,AQ439,IF(AND($H440=1,AO$9=$R439),$J440,IF($H440=1,AP439,""))))))))</f>
        <v/>
      </c>
      <c r="AQ440" t="str">
        <f ca="1">IF($E439="","",IF($F440="",AQ439,IF(AND($M440=1,AQ$9&gt;$B$9),"",IF(AND($M440=1,AQ$9&lt;=$B$9),LOOKUP(AQ$9,$A$12:$A$111,$B$12:$B$111),IF(AND($H440=-1,AR$9=$R439),"",IF($H440=-1,AR439,IF(AND($H440=1,AP$9=$R439),$J440,IF($H440=1,AQ439,""))))))))</f>
        <v/>
      </c>
      <c r="AR440" t="str">
        <f ca="1">IF($E439="","",IF($F440="",AR439,IF(AND($M440=1,AR$9&gt;$B$9),"",IF(AND($M440=1,AR$9&lt;=$B$9),LOOKUP(AR$9,$A$12:$A$111,$B$12:$B$111),IF(AND($H440=-1,AS$9=$R439),"",IF($H440=-1,AS439,IF(AND($H440=1,AQ$9=$R439),$J440,IF($H440=1,AR439,""))))))))</f>
        <v/>
      </c>
      <c r="AS440" t="str">
        <f ca="1">IF($E439="","",IF($F440="",AS439,IF(AND($M440=1,AS$9&gt;$B$9),"",IF(AND($M440=1,AS$9&lt;=$B$9),LOOKUP(AS$9,$A$12:$A$111,$B$12:$B$111),IF(AND($H440=-1,AT$9=$R439),"",IF($H440=-1,AT439,IF(AND($H440=1,AR$9=$R439),$J440,IF($H440=1,AS439,""))))))))</f>
        <v/>
      </c>
      <c r="AT440" t="str">
        <f ca="1">IF($E439="","",IF($F440="",AT439,IF(AND($M440=1,AT$9&gt;$B$9),"",IF(AND($M440=1,AT$9&lt;=$B$9),LOOKUP(AT$9,$A$12:$A$111,$B$12:$B$111),IF(AND($H440=-1,AU$9=$R439),"",IF($H440=-1,AU439,IF(AND($H440=1,AS$9=$R439),$J440,IF($H440=1,AT439,""))))))))</f>
        <v/>
      </c>
      <c r="AU440" t="str">
        <f ca="1">IF($E439="","",IF($F440="",AU439,IF(AND($M440=1,AU$9&gt;$B$9),"",IF(AND($M440=1,AU$9&lt;=$B$9),LOOKUP(AU$9,$A$12:$A$111,$B$12:$B$111),IF(AND($H440=-1,AV$9=$R439),"",IF($H440=-1,AV439,IF(AND($H440=1,AT$9=$R439),$J440,IF($H440=1,AU439,""))))))))</f>
        <v/>
      </c>
      <c r="AV440" t="str">
        <f ca="1">IF($E439="","",IF($F440="",AV439,IF(AND($M440=1,AV$9&gt;$B$9),"",IF(AND($M440=1,AV$9&lt;=$B$9),LOOKUP(AV$9,$A$12:$A$111,$B$12:$B$111),IF(AND($H440=-1,AW$9=$R439),"",IF($H440=-1,AW439,IF(AND($H440=1,AU$9=$R439),$J440,IF($H440=1,AV439,""))))))))</f>
        <v/>
      </c>
      <c r="AW440" t="str">
        <f ca="1">IF($E439="","",IF($F440="",AW439,IF(AND($M440=1,AW$9&gt;$B$9),"",IF(AND($M440=1,AW$9&lt;=$B$9),LOOKUP(AW$9,$A$12:$A$111,$B$12:$B$111),IF(AND($H440=-1,AX$9=$R439),"",IF($H440=-1,AX439,IF(AND($H440=1,AV$9=$R439),$J440,IF($H440=1,AW439,""))))))))</f>
        <v/>
      </c>
      <c r="AX440" t="str">
        <f ca="1">IF($E439="","",IF($F440="",AX439,IF(AND($M440=1,AX$9&gt;$B$9),"",IF(AND($M440=1,AX$9&lt;=$B$9),LOOKUP(AX$9,$A$12:$A$111,$B$12:$B$111),IF(AND($H440=-1,AY$9=$R439),"",IF($H440=-1,AY439,IF(AND($H440=1,AW$9=$R439),$J440,IF($H440=1,AX439,""))))))))</f>
        <v/>
      </c>
      <c r="AY440" t="str">
        <f ca="1">IF($E439="","",IF($F440="",AY439,IF(AND($M440=1,AY$9&gt;$B$9),"",IF(AND($M440=1,AY$9&lt;=$B$9),LOOKUP(AY$9,$A$12:$A$111,$B$12:$B$111),IF(AND($H440=-1,AZ$9=$R439),"",IF($H440=-1,AZ439,IF(AND($H440=1,AX$9=$R439),$J440,IF($H440=1,AY439,""))))))))</f>
        <v/>
      </c>
      <c r="AZ440" t="str">
        <f ca="1">IF($E439="","",IF($F440="",AZ439,IF(AND($M440=1,AZ$9&gt;$B$9),"",IF(AND($M440=1,AZ$9&lt;=$B$9),LOOKUP(AZ$9,$A$12:$A$111,$B$12:$B$111),IF(AND($H440=-1,BA$9=$R439),"",IF($H440=-1,BA439,IF(AND($H440=1,AY$9=$R439),$J440,IF($H440=1,AZ439,""))))))))</f>
        <v/>
      </c>
      <c r="BA440" t="str">
        <f ca="1">IF($E439="","",IF($F440="",BA439,IF(AND($M440=1,BA$9&gt;$B$9),"",IF(AND($M440=1,BA$9&lt;=$B$9),LOOKUP(BA$9,$A$12:$A$111,$B$12:$B$111),IF(AND($H440=-1,BB$9=$R439),"",IF($H440=-1,BB439,IF(AND($H440=1,AZ$9=$R439),$J440,IF($H440=1,BA439,""))))))))</f>
        <v/>
      </c>
      <c r="BB440" t="str">
        <f ca="1">IF($E439="","",IF($F440="",BB439,IF(AND($M440=1,BB$9&gt;$B$9),"",IF(AND($M440=1,BB$9&lt;=$B$9),LOOKUP(BB$9,$A$12:$A$111,$B$12:$B$111),IF(AND($H440=-1,BC$9=$R439),"",IF($H440=-1,BC439,IF(AND($H440=1,BA$9=$R439),$J440,IF($H440=1,BB439,""))))))))</f>
        <v/>
      </c>
      <c r="BC440" t="str">
        <f ca="1">IF($E439="","",IF($F440="",BC439,IF(AND($M440=1,BC$9&gt;$B$9),"",IF(AND($M440=1,BC$9&lt;=$B$9),LOOKUP(BC$9,$A$12:$A$111,$B$12:$B$111),IF(AND($H440=-1,BD$9=$R439),"",IF($H440=-1,BD439,IF(AND($H440=1,BB$9=$R439),$J440,IF($H440=1,BC439,""))))))))</f>
        <v/>
      </c>
      <c r="BD440" t="str">
        <f ca="1">IF($E439="","",IF($F440="",BD439,IF(AND($M440=1,BD$9&gt;$B$9),"",IF(AND($M440=1,BD$9&lt;=$B$9),LOOKUP(BD$9,$A$12:$A$111,$B$12:$B$111),IF(AND($H440=-1,BE$9=$R439),"",IF($H440=-1,BE439,IF(AND($H440=1,BC$9=$R439),$J440,IF($H440=1,BD439,""))))))))</f>
        <v/>
      </c>
      <c r="BE440" t="str">
        <f ca="1">IF($E439="","",IF($F440="",BE439,IF(AND($M440=1,BE$9&gt;$B$9),"",IF(AND($M440=1,BE$9&lt;=$B$9),LOOKUP(BE$9,$A$12:$A$111,$B$12:$B$111),IF(AND($H440=-1,BF$9=$R439),"",IF($H440=-1,BF439,IF(AND($H440=1,BD$9=$R439),$J440,IF($H440=1,BE439,""))))))))</f>
        <v/>
      </c>
      <c r="BF440" t="str">
        <f ca="1">IF($E439="","",IF($F440="",BF439,IF(AND($M440=1,BF$9&gt;$B$9),"",IF(AND($M440=1,BF$9&lt;=$B$9),LOOKUP(BF$9,$A$12:$A$111,$B$12:$B$111),IF(AND($H440=-1,BG$9=$R439),"",IF($H440=-1,BG439,IF(AND($H440=1,BE$9=$R439),$J440,IF($H440=1,BF439,""))))))))</f>
        <v/>
      </c>
      <c r="BG440" t="str">
        <f ca="1">IF($E439="","",IF($F440="",BG439,IF(AND($M440=1,BG$9&gt;$B$9),"",IF(AND($M440=1,BG$9&lt;=$B$9),LOOKUP(BG$9,$A$12:$A$111,$B$12:$B$111),IF(AND($H440=-1,BH$9=$R439),"",IF($H440=-1,BH439,IF(AND($H440=1,BF$9=$R439),$J440,IF($H440=1,BG439,""))))))))</f>
        <v/>
      </c>
      <c r="BH440" t="str">
        <f ca="1">IF($E439="","",IF($F440="",BH439,IF(AND($M440=1,BH$9&gt;$B$9),"",IF(AND($M440=1,BH$9&lt;=$B$9),LOOKUP(BH$9,$A$12:$A$111,$B$12:$B$111),IF(AND($H440=-1,BI$9=$R439),"",IF($H440=-1,BI439,IF(AND($H440=1,BG$9=$R439),$J440,IF($H440=1,BH439,""))))))))</f>
        <v/>
      </c>
      <c r="BI440" t="str">
        <f ca="1">IF($E439="","",IF($F440="",BI439,IF(AND($M440=1,BI$9&gt;$B$9),"",IF(AND($M440=1,BI$9&lt;=$B$9),LOOKUP(BI$9,$A$12:$A$111,$B$12:$B$111),IF(AND($H440=-1,BJ$9=$R439),"",IF($H440=-1,BJ439,IF(AND($H440=1,BH$9=$R439),$J440,IF($H440=1,BI439,""))))))))</f>
        <v/>
      </c>
      <c r="BJ440" t="str">
        <f ca="1">IF($E439="","",IF($F440="",BJ439,IF(AND($M440=1,BJ$9&gt;$B$9),"",IF(AND($M440=1,BJ$9&lt;=$B$9),LOOKUP(BJ$9,$A$12:$A$111,$B$12:$B$111),IF(AND($H440=-1,BK$9=$R439),"",IF($H440=-1,BK439,IF(AND($H440=1,BI$9=$R439),$J440,IF($H440=1,BJ439,""))))))))</f>
        <v/>
      </c>
      <c r="BK440" t="str">
        <f ca="1">IF($E439="","",IF($F440="",BK439,IF(AND($M440=1,BK$9&gt;$B$9),"",IF(AND($M440=1,BK$9&lt;=$B$9),LOOKUP(BK$9,$A$12:$A$111,$B$12:$B$111),IF(AND($H440=-1,BL$9=$R439),"",IF($H440=-1,BL439,IF(AND($H440=1,BJ$9=$R439),$J440,IF($H440=1,BK439,""))))))))</f>
        <v/>
      </c>
      <c r="BL440" t="str">
        <f ca="1">IF($E439="","",IF($F440="",BL439,IF(AND($M440=1,BL$9&gt;$B$9),"",IF(AND($M440=1,BL$9&lt;=$B$9),LOOKUP(BL$9,$A$12:$A$111,$B$12:$B$111),IF(AND($H440=-1,BM$9=$R439),"",IF($H440=-1,BM439,IF(AND($H440=1,BK$9=$R439),$J440,IF($H440=1,BL439,""))))))))</f>
        <v/>
      </c>
      <c r="BM440" t="str">
        <f ca="1">IF($E439="","",IF($F440="",BM439,IF(AND($M440=1,BM$9&gt;$B$9),"",IF(AND($M440=1,BM$9&lt;=$B$9),LOOKUP(BM$9,$A$12:$A$111,$B$12:$B$111),IF(AND($H440=-1,BN$9=$R439),"",IF($H440=-1,BN439,IF(AND($H440=1,BL$9=$R439),$J440,IF($H440=1,BM439,""))))))))</f>
        <v/>
      </c>
      <c r="BN440" t="str">
        <f ca="1">IF($E439="","",IF($F440="",BN439,IF(AND($M440=1,BN$9&gt;$B$9),"",IF(AND($M440=1,BN$9&lt;=$B$9),LOOKUP(BN$9,$A$12:$A$111,$B$12:$B$111),IF(AND($H440=-1,BO$9=$R439),"",IF($H440=-1,BO439,IF(AND($H440=1,BM$9=$R439),$J440,IF($H440=1,BN439,""))))))))</f>
        <v/>
      </c>
      <c r="BO440" t="str">
        <f ca="1">IF($E439="","",IF($F440="",BO439,IF(AND($M440=1,BO$9&gt;$B$9),"",IF(AND($M440=1,BO$9&lt;=$B$9),LOOKUP(BO$9,$A$12:$A$111,$B$12:$B$111),IF(AND($H440=-1,BP$9=$R439),"",IF($H440=-1,BP439,IF(AND($H440=1,BN$9=$R439),$J440,IF($H440=1,BO439,""))))))))</f>
        <v/>
      </c>
      <c r="BP440">
        <f ca="1">IF($E439="","",IF($F440="",BP439,IF(AND($M440=1,BP$9&gt;$B$9),"",IF(AND($M440=1,BP$9&lt;=$B$9),LOOKUP(BP$9,$A$12:$A$111,$B$12:$B$111),IF(AND($H440=-1,BQ$9=$R439),"",IF($H440=-1,BQ439,IF(AND($H440=1,BO$9=$R439),$J440,IF($H440=1,BP439,""))))))))</f>
        <v>0</v>
      </c>
    </row>
    <row r="441" spans="4:68" x14ac:dyDescent="0.25">
      <c r="D441" s="4">
        <v>431</v>
      </c>
      <c r="E441" s="1">
        <f t="shared" ca="1" si="57"/>
        <v>20</v>
      </c>
      <c r="F441" t="str">
        <f ca="1">IF(E440="","",IF(AND(B$3="Last",G440="Zero"),F440,IF(B$3="Last",G440,IF(AND(B$3="2nd last",G439="Zero"),F440,IF(B$3="2nd last",G439,IF(AND(B$3="Opposite",G440="Zero"),F440,IF(AND(B$3="Opposite",G440="Red"),"Black",IF(AND(B$3="Opposite",G440="Black"),"Red",IF(AND(B$3="Opposite",G440="Odd"),"Even",IF(AND(B$3="Opposite",G440="Even"),"Odd",IF(AND(B$3="Opposite",G440="High"),"Low",IF(AND(B$3="Opposite",G440="Low"),"High",IF(COUNTIF(Refs!$E$5:$I$6,B$3)=1,RevLab!B$3,"")))))))))))))</f>
        <v>Black</v>
      </c>
      <c r="G441" t="str">
        <f ca="1">IF(E441="","",IF(B$2="Red/Black",LOOKUP(E441,Refs!D:D,Refs!F:F),IF(B$2="High/Low",LOOKUP(E441,Refs!D:D,Refs!H:H),IF(B$2="Odd/Even",LOOKUP(E441,Refs!D:D,Refs!J:J),""))))</f>
        <v>Black</v>
      </c>
      <c r="H441">
        <f t="shared" ca="1" si="58"/>
        <v>1</v>
      </c>
      <c r="I441">
        <f ca="1">IF(E440="","",IF(F441="","",IF(AND(R440&gt;1,P440+Q440&gt;=$B$4),$B$4,IF(R440=1,P440,P440+Q440))))</f>
        <v>7</v>
      </c>
      <c r="J441">
        <f t="shared" ca="1" si="59"/>
        <v>7</v>
      </c>
      <c r="K441">
        <f t="shared" ca="1" si="61"/>
        <v>-523</v>
      </c>
      <c r="L441">
        <f t="shared" ca="1" si="62"/>
        <v>86</v>
      </c>
      <c r="M441">
        <f t="shared" ca="1" si="60"/>
        <v>0</v>
      </c>
      <c r="P441">
        <f t="shared" ca="1" si="54"/>
        <v>2</v>
      </c>
      <c r="Q441">
        <f t="shared" ca="1" si="55"/>
        <v>7</v>
      </c>
      <c r="R441" s="2">
        <f t="shared" ca="1" si="56"/>
        <v>4</v>
      </c>
      <c r="S441" s="4">
        <f ca="1">IF(E440="","",IF($F441="",S440,IF($M441=1,LOOKUP(S$9,$A$12:$A$111,$B$12:$B$111),IF(AND($H441=-1,T$9=$R440),"",IF($H441=-1,T440,IF($H441=1,S440))))))</f>
        <v>2</v>
      </c>
      <c r="T441">
        <f ca="1">IF($E440="","",IF($F441="",T440,IF(AND($M441=1,T$9&gt;$B$9),"",IF(AND($M441=1,T$9&lt;=$B$9),LOOKUP(T$9,$A$12:$A$111,$B$12:$B$111),IF(AND($H441=-1,U$9=$R440),"",IF($H441=-1,U440,IF(AND($H441=1,S$9=$R440),$J441,IF($H441=1,T440,""))))))))</f>
        <v>3</v>
      </c>
      <c r="U441">
        <f ca="1">IF($E440="","",IF($F441="",U440,IF(AND($M441=1,U$9&gt;$B$9),"",IF(AND($M441=1,U$9&lt;=$B$9),LOOKUP(U$9,$A$12:$A$111,$B$12:$B$111),IF(AND($H441=-1,V$9=$R440),"",IF($H441=-1,V440,IF(AND($H441=1,T$9=$R440),$J441,IF($H441=1,U440,""))))))))</f>
        <v>5</v>
      </c>
      <c r="V441">
        <f ca="1">IF($E440="","",IF($F441="",V440,IF(AND($M441=1,V$9&gt;$B$9),"",IF(AND($M441=1,V$9&lt;=$B$9),LOOKUP(V$9,$A$12:$A$111,$B$12:$B$111),IF(AND($H441=-1,W$9=$R440),"",IF($H441=-1,W440,IF(AND($H441=1,U$9=$R440),$J441,IF($H441=1,V440,""))))))))</f>
        <v>7</v>
      </c>
      <c r="W441" t="str">
        <f ca="1">IF($E440="","",IF($F441="",W440,IF(AND($M441=1,W$9&gt;$B$9),"",IF(AND($M441=1,W$9&lt;=$B$9),LOOKUP(W$9,$A$12:$A$111,$B$12:$B$111),IF(AND($H441=-1,X$9=$R440),"",IF($H441=-1,X440,IF(AND($H441=1,V$9=$R440),$J441,IF($H441=1,W440,""))))))))</f>
        <v/>
      </c>
      <c r="X441" t="str">
        <f ca="1">IF($E440="","",IF($F441="",X440,IF(AND($M441=1,X$9&gt;$B$9),"",IF(AND($M441=1,X$9&lt;=$B$9),LOOKUP(X$9,$A$12:$A$111,$B$12:$B$111),IF(AND($H441=-1,Y$9=$R440),"",IF($H441=-1,Y440,IF(AND($H441=1,W$9=$R440),$J441,IF($H441=1,X440,""))))))))</f>
        <v/>
      </c>
      <c r="Y441" t="str">
        <f ca="1">IF($E440="","",IF($F441="",Y440,IF(AND($M441=1,Y$9&gt;$B$9),"",IF(AND($M441=1,Y$9&lt;=$B$9),LOOKUP(Y$9,$A$12:$A$111,$B$12:$B$111),IF(AND($H441=-1,Z$9=$R440),"",IF($H441=-1,Z440,IF(AND($H441=1,X$9=$R440),$J441,IF($H441=1,Y440,""))))))))</f>
        <v/>
      </c>
      <c r="Z441" t="str">
        <f ca="1">IF($E440="","",IF($F441="",Z440,IF(AND($M441=1,Z$9&gt;$B$9),"",IF(AND($M441=1,Z$9&lt;=$B$9),LOOKUP(Z$9,$A$12:$A$111,$B$12:$B$111),IF(AND($H441=-1,AA$9=$R440),"",IF($H441=-1,AA440,IF(AND($H441=1,Y$9=$R440),$J441,IF($H441=1,Z440,""))))))))</f>
        <v/>
      </c>
      <c r="AA441" t="str">
        <f ca="1">IF($E440="","",IF($F441="",AA440,IF(AND($M441=1,AA$9&gt;$B$9),"",IF(AND($M441=1,AA$9&lt;=$B$9),LOOKUP(AA$9,$A$12:$A$111,$B$12:$B$111),IF(AND($H441=-1,AB$9=$R440),"",IF($H441=-1,AB440,IF(AND($H441=1,Z$9=$R440),$J441,IF($H441=1,AA440,""))))))))</f>
        <v/>
      </c>
      <c r="AB441" t="str">
        <f ca="1">IF($E440="","",IF($F441="",AB440,IF(AND($M441=1,AB$9&gt;$B$9),"",IF(AND($M441=1,AB$9&lt;=$B$9),LOOKUP(AB$9,$A$12:$A$111,$B$12:$B$111),IF(AND($H441=-1,AC$9=$R440),"",IF($H441=-1,AC440,IF(AND($H441=1,AA$9=$R440),$J441,IF($H441=1,AB440,""))))))))</f>
        <v/>
      </c>
      <c r="AC441" t="str">
        <f ca="1">IF($E440="","",IF($F441="",AC440,IF(AND($M441=1,AC$9&gt;$B$9),"",IF(AND($M441=1,AC$9&lt;=$B$9),LOOKUP(AC$9,$A$12:$A$111,$B$12:$B$111),IF(AND($H441=-1,AD$9=$R440),"",IF($H441=-1,AD440,IF(AND($H441=1,AB$9=$R440),$J441,IF($H441=1,AC440,""))))))))</f>
        <v/>
      </c>
      <c r="AD441" t="str">
        <f ca="1">IF($E440="","",IF($F441="",AD440,IF(AND($M441=1,AD$9&gt;$B$9),"",IF(AND($M441=1,AD$9&lt;=$B$9),LOOKUP(AD$9,$A$12:$A$111,$B$12:$B$111),IF(AND($H441=-1,AE$9=$R440),"",IF($H441=-1,AE440,IF(AND($H441=1,AC$9=$R440),$J441,IF($H441=1,AD440,""))))))))</f>
        <v/>
      </c>
      <c r="AE441" t="str">
        <f ca="1">IF($E440="","",IF($F441="",AE440,IF(AND($M441=1,AE$9&gt;$B$9),"",IF(AND($M441=1,AE$9&lt;=$B$9),LOOKUP(AE$9,$A$12:$A$111,$B$12:$B$111),IF(AND($H441=-1,AF$9=$R440),"",IF($H441=-1,AF440,IF(AND($H441=1,AD$9=$R440),$J441,IF($H441=1,AE440,""))))))))</f>
        <v/>
      </c>
      <c r="AF441" t="str">
        <f ca="1">IF($E440="","",IF($F441="",AF440,IF(AND($M441=1,AF$9&gt;$B$9),"",IF(AND($M441=1,AF$9&lt;=$B$9),LOOKUP(AF$9,$A$12:$A$111,$B$12:$B$111),IF(AND($H441=-1,AG$9=$R440),"",IF($H441=-1,AG440,IF(AND($H441=1,AE$9=$R440),$J441,IF($H441=1,AF440,""))))))))</f>
        <v/>
      </c>
      <c r="AG441" t="str">
        <f ca="1">IF($E440="","",IF($F441="",AG440,IF(AND($M441=1,AG$9&gt;$B$9),"",IF(AND($M441=1,AG$9&lt;=$B$9),LOOKUP(AG$9,$A$12:$A$111,$B$12:$B$111),IF(AND($H441=-1,AH$9=$R440),"",IF($H441=-1,AH440,IF(AND($H441=1,AF$9=$R440),$J441,IF($H441=1,AG440,""))))))))</f>
        <v/>
      </c>
      <c r="AH441" t="str">
        <f ca="1">IF($E440="","",IF($F441="",AH440,IF(AND($M441=1,AH$9&gt;$B$9),"",IF(AND($M441=1,AH$9&lt;=$B$9),LOOKUP(AH$9,$A$12:$A$111,$B$12:$B$111),IF(AND($H441=-1,AI$9=$R440),"",IF($H441=-1,AI440,IF(AND($H441=1,AG$9=$R440),$J441,IF($H441=1,AH440,""))))))))</f>
        <v/>
      </c>
      <c r="AI441" t="str">
        <f ca="1">IF($E440="","",IF($F441="",AI440,IF(AND($M441=1,AI$9&gt;$B$9),"",IF(AND($M441=1,AI$9&lt;=$B$9),LOOKUP(AI$9,$A$12:$A$111,$B$12:$B$111),IF(AND($H441=-1,AJ$9=$R440),"",IF($H441=-1,AJ440,IF(AND($H441=1,AH$9=$R440),$J441,IF($H441=1,AI440,""))))))))</f>
        <v/>
      </c>
      <c r="AJ441" t="str">
        <f ca="1">IF($E440="","",IF($F441="",AJ440,IF(AND($M441=1,AJ$9&gt;$B$9),"",IF(AND($M441=1,AJ$9&lt;=$B$9),LOOKUP(AJ$9,$A$12:$A$111,$B$12:$B$111),IF(AND($H441=-1,AK$9=$R440),"",IF($H441=-1,AK440,IF(AND($H441=1,AI$9=$R440),$J441,IF($H441=1,AJ440,""))))))))</f>
        <v/>
      </c>
      <c r="AK441" t="str">
        <f ca="1">IF($E440="","",IF($F441="",AK440,IF(AND($M441=1,AK$9&gt;$B$9),"",IF(AND($M441=1,AK$9&lt;=$B$9),LOOKUP(AK$9,$A$12:$A$111,$B$12:$B$111),IF(AND($H441=-1,AL$9=$R440),"",IF($H441=-1,AL440,IF(AND($H441=1,AJ$9=$R440),$J441,IF($H441=1,AK440,""))))))))</f>
        <v/>
      </c>
      <c r="AL441" t="str">
        <f ca="1">IF($E440="","",IF($F441="",AL440,IF(AND($M441=1,AL$9&gt;$B$9),"",IF(AND($M441=1,AL$9&lt;=$B$9),LOOKUP(AL$9,$A$12:$A$111,$B$12:$B$111),IF(AND($H441=-1,AM$9=$R440),"",IF($H441=-1,AM440,IF(AND($H441=1,AK$9=$R440),$J441,IF($H441=1,AL440,""))))))))</f>
        <v/>
      </c>
      <c r="AM441" t="str">
        <f ca="1">IF($E440="","",IF($F441="",AM440,IF(AND($M441=1,AM$9&gt;$B$9),"",IF(AND($M441=1,AM$9&lt;=$B$9),LOOKUP(AM$9,$A$12:$A$111,$B$12:$B$111),IF(AND($H441=-1,AN$9=$R440),"",IF($H441=-1,AN440,IF(AND($H441=1,AL$9=$R440),$J441,IF($H441=1,AM440,""))))))))</f>
        <v/>
      </c>
      <c r="AN441" t="str">
        <f ca="1">IF($E440="","",IF($F441="",AN440,IF(AND($M441=1,AN$9&gt;$B$9),"",IF(AND($M441=1,AN$9&lt;=$B$9),LOOKUP(AN$9,$A$12:$A$111,$B$12:$B$111),IF(AND($H441=-1,AO$9=$R440),"",IF($H441=-1,AO440,IF(AND($H441=1,AM$9=$R440),$J441,IF($H441=1,AN440,""))))))))</f>
        <v/>
      </c>
      <c r="AO441" t="str">
        <f ca="1">IF($E440="","",IF($F441="",AO440,IF(AND($M441=1,AO$9&gt;$B$9),"",IF(AND($M441=1,AO$9&lt;=$B$9),LOOKUP(AO$9,$A$12:$A$111,$B$12:$B$111),IF(AND($H441=-1,AP$9=$R440),"",IF($H441=-1,AP440,IF(AND($H441=1,AN$9=$R440),$J441,IF($H441=1,AO440,""))))))))</f>
        <v/>
      </c>
      <c r="AP441" t="str">
        <f ca="1">IF($E440="","",IF($F441="",AP440,IF(AND($M441=1,AP$9&gt;$B$9),"",IF(AND($M441=1,AP$9&lt;=$B$9),LOOKUP(AP$9,$A$12:$A$111,$B$12:$B$111),IF(AND($H441=-1,AQ$9=$R440),"",IF($H441=-1,AQ440,IF(AND($H441=1,AO$9=$R440),$J441,IF($H441=1,AP440,""))))))))</f>
        <v/>
      </c>
      <c r="AQ441" t="str">
        <f ca="1">IF($E440="","",IF($F441="",AQ440,IF(AND($M441=1,AQ$9&gt;$B$9),"",IF(AND($M441=1,AQ$9&lt;=$B$9),LOOKUP(AQ$9,$A$12:$A$111,$B$12:$B$111),IF(AND($H441=-1,AR$9=$R440),"",IF($H441=-1,AR440,IF(AND($H441=1,AP$9=$R440),$J441,IF($H441=1,AQ440,""))))))))</f>
        <v/>
      </c>
      <c r="AR441" t="str">
        <f ca="1">IF($E440="","",IF($F441="",AR440,IF(AND($M441=1,AR$9&gt;$B$9),"",IF(AND($M441=1,AR$9&lt;=$B$9),LOOKUP(AR$9,$A$12:$A$111,$B$12:$B$111),IF(AND($H441=-1,AS$9=$R440),"",IF($H441=-1,AS440,IF(AND($H441=1,AQ$9=$R440),$J441,IF($H441=1,AR440,""))))))))</f>
        <v/>
      </c>
      <c r="AS441" t="str">
        <f ca="1">IF($E440="","",IF($F441="",AS440,IF(AND($M441=1,AS$9&gt;$B$9),"",IF(AND($M441=1,AS$9&lt;=$B$9),LOOKUP(AS$9,$A$12:$A$111,$B$12:$B$111),IF(AND($H441=-1,AT$9=$R440),"",IF($H441=-1,AT440,IF(AND($H441=1,AR$9=$R440),$J441,IF($H441=1,AS440,""))))))))</f>
        <v/>
      </c>
      <c r="AT441" t="str">
        <f ca="1">IF($E440="","",IF($F441="",AT440,IF(AND($M441=1,AT$9&gt;$B$9),"",IF(AND($M441=1,AT$9&lt;=$B$9),LOOKUP(AT$9,$A$12:$A$111,$B$12:$B$111),IF(AND($H441=-1,AU$9=$R440),"",IF($H441=-1,AU440,IF(AND($H441=1,AS$9=$R440),$J441,IF($H441=1,AT440,""))))))))</f>
        <v/>
      </c>
      <c r="AU441" t="str">
        <f ca="1">IF($E440="","",IF($F441="",AU440,IF(AND($M441=1,AU$9&gt;$B$9),"",IF(AND($M441=1,AU$9&lt;=$B$9),LOOKUP(AU$9,$A$12:$A$111,$B$12:$B$111),IF(AND($H441=-1,AV$9=$R440),"",IF($H441=-1,AV440,IF(AND($H441=1,AT$9=$R440),$J441,IF($H441=1,AU440,""))))))))</f>
        <v/>
      </c>
      <c r="AV441" t="str">
        <f ca="1">IF($E440="","",IF($F441="",AV440,IF(AND($M441=1,AV$9&gt;$B$9),"",IF(AND($M441=1,AV$9&lt;=$B$9),LOOKUP(AV$9,$A$12:$A$111,$B$12:$B$111),IF(AND($H441=-1,AW$9=$R440),"",IF($H441=-1,AW440,IF(AND($H441=1,AU$9=$R440),$J441,IF($H441=1,AV440,""))))))))</f>
        <v/>
      </c>
      <c r="AW441" t="str">
        <f ca="1">IF($E440="","",IF($F441="",AW440,IF(AND($M441=1,AW$9&gt;$B$9),"",IF(AND($M441=1,AW$9&lt;=$B$9),LOOKUP(AW$9,$A$12:$A$111,$B$12:$B$111),IF(AND($H441=-1,AX$9=$R440),"",IF($H441=-1,AX440,IF(AND($H441=1,AV$9=$R440),$J441,IF($H441=1,AW440,""))))))))</f>
        <v/>
      </c>
      <c r="AX441" t="str">
        <f ca="1">IF($E440="","",IF($F441="",AX440,IF(AND($M441=1,AX$9&gt;$B$9),"",IF(AND($M441=1,AX$9&lt;=$B$9),LOOKUP(AX$9,$A$12:$A$111,$B$12:$B$111),IF(AND($H441=-1,AY$9=$R440),"",IF($H441=-1,AY440,IF(AND($H441=1,AW$9=$R440),$J441,IF($H441=1,AX440,""))))))))</f>
        <v/>
      </c>
      <c r="AY441" t="str">
        <f ca="1">IF($E440="","",IF($F441="",AY440,IF(AND($M441=1,AY$9&gt;$B$9),"",IF(AND($M441=1,AY$9&lt;=$B$9),LOOKUP(AY$9,$A$12:$A$111,$B$12:$B$111),IF(AND($H441=-1,AZ$9=$R440),"",IF($H441=-1,AZ440,IF(AND($H441=1,AX$9=$R440),$J441,IF($H441=1,AY440,""))))))))</f>
        <v/>
      </c>
      <c r="AZ441" t="str">
        <f ca="1">IF($E440="","",IF($F441="",AZ440,IF(AND($M441=1,AZ$9&gt;$B$9),"",IF(AND($M441=1,AZ$9&lt;=$B$9),LOOKUP(AZ$9,$A$12:$A$111,$B$12:$B$111),IF(AND($H441=-1,BA$9=$R440),"",IF($H441=-1,BA440,IF(AND($H441=1,AY$9=$R440),$J441,IF($H441=1,AZ440,""))))))))</f>
        <v/>
      </c>
      <c r="BA441" t="str">
        <f ca="1">IF($E440="","",IF($F441="",BA440,IF(AND($M441=1,BA$9&gt;$B$9),"",IF(AND($M441=1,BA$9&lt;=$B$9),LOOKUP(BA$9,$A$12:$A$111,$B$12:$B$111),IF(AND($H441=-1,BB$9=$R440),"",IF($H441=-1,BB440,IF(AND($H441=1,AZ$9=$R440),$J441,IF($H441=1,BA440,""))))))))</f>
        <v/>
      </c>
      <c r="BB441" t="str">
        <f ca="1">IF($E440="","",IF($F441="",BB440,IF(AND($M441=1,BB$9&gt;$B$9),"",IF(AND($M441=1,BB$9&lt;=$B$9),LOOKUP(BB$9,$A$12:$A$111,$B$12:$B$111),IF(AND($H441=-1,BC$9=$R440),"",IF($H441=-1,BC440,IF(AND($H441=1,BA$9=$R440),$J441,IF($H441=1,BB440,""))))))))</f>
        <v/>
      </c>
      <c r="BC441" t="str">
        <f ca="1">IF($E440="","",IF($F441="",BC440,IF(AND($M441=1,BC$9&gt;$B$9),"",IF(AND($M441=1,BC$9&lt;=$B$9),LOOKUP(BC$9,$A$12:$A$111,$B$12:$B$111),IF(AND($H441=-1,BD$9=$R440),"",IF($H441=-1,BD440,IF(AND($H441=1,BB$9=$R440),$J441,IF($H441=1,BC440,""))))))))</f>
        <v/>
      </c>
      <c r="BD441" t="str">
        <f ca="1">IF($E440="","",IF($F441="",BD440,IF(AND($M441=1,BD$9&gt;$B$9),"",IF(AND($M441=1,BD$9&lt;=$B$9),LOOKUP(BD$9,$A$12:$A$111,$B$12:$B$111),IF(AND($H441=-1,BE$9=$R440),"",IF($H441=-1,BE440,IF(AND($H441=1,BC$9=$R440),$J441,IF($H441=1,BD440,""))))))))</f>
        <v/>
      </c>
      <c r="BE441" t="str">
        <f ca="1">IF($E440="","",IF($F441="",BE440,IF(AND($M441=1,BE$9&gt;$B$9),"",IF(AND($M441=1,BE$9&lt;=$B$9),LOOKUP(BE$9,$A$12:$A$111,$B$12:$B$111),IF(AND($H441=-1,BF$9=$R440),"",IF($H441=-1,BF440,IF(AND($H441=1,BD$9=$R440),$J441,IF($H441=1,BE440,""))))))))</f>
        <v/>
      </c>
      <c r="BF441" t="str">
        <f ca="1">IF($E440="","",IF($F441="",BF440,IF(AND($M441=1,BF$9&gt;$B$9),"",IF(AND($M441=1,BF$9&lt;=$B$9),LOOKUP(BF$9,$A$12:$A$111,$B$12:$B$111),IF(AND($H441=-1,BG$9=$R440),"",IF($H441=-1,BG440,IF(AND($H441=1,BE$9=$R440),$J441,IF($H441=1,BF440,""))))))))</f>
        <v/>
      </c>
      <c r="BG441" t="str">
        <f ca="1">IF($E440="","",IF($F441="",BG440,IF(AND($M441=1,BG$9&gt;$B$9),"",IF(AND($M441=1,BG$9&lt;=$B$9),LOOKUP(BG$9,$A$12:$A$111,$B$12:$B$111),IF(AND($H441=-1,BH$9=$R440),"",IF($H441=-1,BH440,IF(AND($H441=1,BF$9=$R440),$J441,IF($H441=1,BG440,""))))))))</f>
        <v/>
      </c>
      <c r="BH441" t="str">
        <f ca="1">IF($E440="","",IF($F441="",BH440,IF(AND($M441=1,BH$9&gt;$B$9),"",IF(AND($M441=1,BH$9&lt;=$B$9),LOOKUP(BH$9,$A$12:$A$111,$B$12:$B$111),IF(AND($H441=-1,BI$9=$R440),"",IF($H441=-1,BI440,IF(AND($H441=1,BG$9=$R440),$J441,IF($H441=1,BH440,""))))))))</f>
        <v/>
      </c>
      <c r="BI441" t="str">
        <f ca="1">IF($E440="","",IF($F441="",BI440,IF(AND($M441=1,BI$9&gt;$B$9),"",IF(AND($M441=1,BI$9&lt;=$B$9),LOOKUP(BI$9,$A$12:$A$111,$B$12:$B$111),IF(AND($H441=-1,BJ$9=$R440),"",IF($H441=-1,BJ440,IF(AND($H441=1,BH$9=$R440),$J441,IF($H441=1,BI440,""))))))))</f>
        <v/>
      </c>
      <c r="BJ441" t="str">
        <f ca="1">IF($E440="","",IF($F441="",BJ440,IF(AND($M441=1,BJ$9&gt;$B$9),"",IF(AND($M441=1,BJ$9&lt;=$B$9),LOOKUP(BJ$9,$A$12:$A$111,$B$12:$B$111),IF(AND($H441=-1,BK$9=$R440),"",IF($H441=-1,BK440,IF(AND($H441=1,BI$9=$R440),$J441,IF($H441=1,BJ440,""))))))))</f>
        <v/>
      </c>
      <c r="BK441" t="str">
        <f ca="1">IF($E440="","",IF($F441="",BK440,IF(AND($M441=1,BK$9&gt;$B$9),"",IF(AND($M441=1,BK$9&lt;=$B$9),LOOKUP(BK$9,$A$12:$A$111,$B$12:$B$111),IF(AND($H441=-1,BL$9=$R440),"",IF($H441=-1,BL440,IF(AND($H441=1,BJ$9=$R440),$J441,IF($H441=1,BK440,""))))))))</f>
        <v/>
      </c>
      <c r="BL441" t="str">
        <f ca="1">IF($E440="","",IF($F441="",BL440,IF(AND($M441=1,BL$9&gt;$B$9),"",IF(AND($M441=1,BL$9&lt;=$B$9),LOOKUP(BL$9,$A$12:$A$111,$B$12:$B$111),IF(AND($H441=-1,BM$9=$R440),"",IF($H441=-1,BM440,IF(AND($H441=1,BK$9=$R440),$J441,IF($H441=1,BL440,""))))))))</f>
        <v/>
      </c>
      <c r="BM441" t="str">
        <f ca="1">IF($E440="","",IF($F441="",BM440,IF(AND($M441=1,BM$9&gt;$B$9),"",IF(AND($M441=1,BM$9&lt;=$B$9),LOOKUP(BM$9,$A$12:$A$111,$B$12:$B$111),IF(AND($H441=-1,BN$9=$R440),"",IF($H441=-1,BN440,IF(AND($H441=1,BL$9=$R440),$J441,IF($H441=1,BM440,""))))))))</f>
        <v/>
      </c>
      <c r="BN441" t="str">
        <f ca="1">IF($E440="","",IF($F441="",BN440,IF(AND($M441=1,BN$9&gt;$B$9),"",IF(AND($M441=1,BN$9&lt;=$B$9),LOOKUP(BN$9,$A$12:$A$111,$B$12:$B$111),IF(AND($H441=-1,BO$9=$R440),"",IF($H441=-1,BO440,IF(AND($H441=1,BM$9=$R440),$J441,IF($H441=1,BN440,""))))))))</f>
        <v/>
      </c>
      <c r="BO441" t="str">
        <f ca="1">IF($E440="","",IF($F441="",BO440,IF(AND($M441=1,BO$9&gt;$B$9),"",IF(AND($M441=1,BO$9&lt;=$B$9),LOOKUP(BO$9,$A$12:$A$111,$B$12:$B$111),IF(AND($H441=-1,BP$9=$R440),"",IF($H441=-1,BP440,IF(AND($H441=1,BN$9=$R440),$J441,IF($H441=1,BO440,""))))))))</f>
        <v/>
      </c>
      <c r="BP441">
        <f ca="1">IF($E440="","",IF($F441="",BP440,IF(AND($M441=1,BP$9&gt;$B$9),"",IF(AND($M441=1,BP$9&lt;=$B$9),LOOKUP(BP$9,$A$12:$A$111,$B$12:$B$111),IF(AND($H441=-1,BQ$9=$R440),"",IF($H441=-1,BQ440,IF(AND($H441=1,BO$9=$R440),$J441,IF($H441=1,BP440,""))))))))</f>
        <v>0</v>
      </c>
    </row>
    <row r="442" spans="4:68" x14ac:dyDescent="0.25">
      <c r="D442" s="4">
        <v>432</v>
      </c>
      <c r="E442" s="1">
        <f t="shared" ca="1" si="57"/>
        <v>29</v>
      </c>
      <c r="F442" t="str">
        <f ca="1">IF(E441="","",IF(AND(B$3="Last",G441="Zero"),F441,IF(B$3="Last",G441,IF(AND(B$3="2nd last",G440="Zero"),F441,IF(B$3="2nd last",G440,IF(AND(B$3="Opposite",G441="Zero"),F441,IF(AND(B$3="Opposite",G441="Red"),"Black",IF(AND(B$3="Opposite",G441="Black"),"Red",IF(AND(B$3="Opposite",G441="Odd"),"Even",IF(AND(B$3="Opposite",G441="Even"),"Odd",IF(AND(B$3="Opposite",G441="High"),"Low",IF(AND(B$3="Opposite",G441="Low"),"High",IF(COUNTIF(Refs!$E$5:$I$6,B$3)=1,RevLab!B$3,"")))))))))))))</f>
        <v>Black</v>
      </c>
      <c r="G442" t="str">
        <f ca="1">IF(E442="","",IF(B$2="Red/Black",LOOKUP(E442,Refs!D:D,Refs!F:F),IF(B$2="High/Low",LOOKUP(E442,Refs!D:D,Refs!H:H),IF(B$2="Odd/Even",LOOKUP(E442,Refs!D:D,Refs!J:J),""))))</f>
        <v>Black</v>
      </c>
      <c r="H442">
        <f t="shared" ca="1" si="58"/>
        <v>1</v>
      </c>
      <c r="I442">
        <f ca="1">IF(E441="","",IF(F442="","",IF(AND(R441&gt;1,P441+Q441&gt;=$B$4),$B$4,IF(R441=1,P441,P441+Q441))))</f>
        <v>9</v>
      </c>
      <c r="J442">
        <f t="shared" ca="1" si="59"/>
        <v>9</v>
      </c>
      <c r="K442">
        <f t="shared" ca="1" si="61"/>
        <v>-514</v>
      </c>
      <c r="L442">
        <f t="shared" ca="1" si="62"/>
        <v>86</v>
      </c>
      <c r="M442">
        <f t="shared" ca="1" si="60"/>
        <v>0</v>
      </c>
      <c r="P442">
        <f t="shared" ca="1" si="54"/>
        <v>2</v>
      </c>
      <c r="Q442">
        <f t="shared" ca="1" si="55"/>
        <v>9</v>
      </c>
      <c r="R442" s="2">
        <f t="shared" ca="1" si="56"/>
        <v>5</v>
      </c>
      <c r="S442" s="4">
        <f ca="1">IF(E441="","",IF($F442="",S441,IF($M442=1,LOOKUP(S$9,$A$12:$A$111,$B$12:$B$111),IF(AND($H442=-1,T$9=$R441),"",IF($H442=-1,T441,IF($H442=1,S441))))))</f>
        <v>2</v>
      </c>
      <c r="T442">
        <f ca="1">IF($E441="","",IF($F442="",T441,IF(AND($M442=1,T$9&gt;$B$9),"",IF(AND($M442=1,T$9&lt;=$B$9),LOOKUP(T$9,$A$12:$A$111,$B$12:$B$111),IF(AND($H442=-1,U$9=$R441),"",IF($H442=-1,U441,IF(AND($H442=1,S$9=$R441),$J442,IF($H442=1,T441,""))))))))</f>
        <v>3</v>
      </c>
      <c r="U442">
        <f ca="1">IF($E441="","",IF($F442="",U441,IF(AND($M442=1,U$9&gt;$B$9),"",IF(AND($M442=1,U$9&lt;=$B$9),LOOKUP(U$9,$A$12:$A$111,$B$12:$B$111),IF(AND($H442=-1,V$9=$R441),"",IF($H442=-1,V441,IF(AND($H442=1,T$9=$R441),$J442,IF($H442=1,U441,""))))))))</f>
        <v>5</v>
      </c>
      <c r="V442">
        <f ca="1">IF($E441="","",IF($F442="",V441,IF(AND($M442=1,V$9&gt;$B$9),"",IF(AND($M442=1,V$9&lt;=$B$9),LOOKUP(V$9,$A$12:$A$111,$B$12:$B$111),IF(AND($H442=-1,W$9=$R441),"",IF($H442=-1,W441,IF(AND($H442=1,U$9=$R441),$J442,IF($H442=1,V441,""))))))))</f>
        <v>7</v>
      </c>
      <c r="W442">
        <f ca="1">IF($E441="","",IF($F442="",W441,IF(AND($M442=1,W$9&gt;$B$9),"",IF(AND($M442=1,W$9&lt;=$B$9),LOOKUP(W$9,$A$12:$A$111,$B$12:$B$111),IF(AND($H442=-1,X$9=$R441),"",IF($H442=-1,X441,IF(AND($H442=1,V$9=$R441),$J442,IF($H442=1,W441,""))))))))</f>
        <v>9</v>
      </c>
      <c r="X442" t="str">
        <f ca="1">IF($E441="","",IF($F442="",X441,IF(AND($M442=1,X$9&gt;$B$9),"",IF(AND($M442=1,X$9&lt;=$B$9),LOOKUP(X$9,$A$12:$A$111,$B$12:$B$111),IF(AND($H442=-1,Y$9=$R441),"",IF($H442=-1,Y441,IF(AND($H442=1,W$9=$R441),$J442,IF($H442=1,X441,""))))))))</f>
        <v/>
      </c>
      <c r="Y442" t="str">
        <f ca="1">IF($E441="","",IF($F442="",Y441,IF(AND($M442=1,Y$9&gt;$B$9),"",IF(AND($M442=1,Y$9&lt;=$B$9),LOOKUP(Y$9,$A$12:$A$111,$B$12:$B$111),IF(AND($H442=-1,Z$9=$R441),"",IF($H442=-1,Z441,IF(AND($H442=1,X$9=$R441),$J442,IF($H442=1,Y441,""))))))))</f>
        <v/>
      </c>
      <c r="Z442" t="str">
        <f ca="1">IF($E441="","",IF($F442="",Z441,IF(AND($M442=1,Z$9&gt;$B$9),"",IF(AND($M442=1,Z$9&lt;=$B$9),LOOKUP(Z$9,$A$12:$A$111,$B$12:$B$111),IF(AND($H442=-1,AA$9=$R441),"",IF($H442=-1,AA441,IF(AND($H442=1,Y$9=$R441),$J442,IF($H442=1,Z441,""))))))))</f>
        <v/>
      </c>
      <c r="AA442" t="str">
        <f ca="1">IF($E441="","",IF($F442="",AA441,IF(AND($M442=1,AA$9&gt;$B$9),"",IF(AND($M442=1,AA$9&lt;=$B$9),LOOKUP(AA$9,$A$12:$A$111,$B$12:$B$111),IF(AND($H442=-1,AB$9=$R441),"",IF($H442=-1,AB441,IF(AND($H442=1,Z$9=$R441),$J442,IF($H442=1,AA441,""))))))))</f>
        <v/>
      </c>
      <c r="AB442" t="str">
        <f ca="1">IF($E441="","",IF($F442="",AB441,IF(AND($M442=1,AB$9&gt;$B$9),"",IF(AND($M442=1,AB$9&lt;=$B$9),LOOKUP(AB$9,$A$12:$A$111,$B$12:$B$111),IF(AND($H442=-1,AC$9=$R441),"",IF($H442=-1,AC441,IF(AND($H442=1,AA$9=$R441),$J442,IF($H442=1,AB441,""))))))))</f>
        <v/>
      </c>
      <c r="AC442" t="str">
        <f ca="1">IF($E441="","",IF($F442="",AC441,IF(AND($M442=1,AC$9&gt;$B$9),"",IF(AND($M442=1,AC$9&lt;=$B$9),LOOKUP(AC$9,$A$12:$A$111,$B$12:$B$111),IF(AND($H442=-1,AD$9=$R441),"",IF($H442=-1,AD441,IF(AND($H442=1,AB$9=$R441),$J442,IF($H442=1,AC441,""))))))))</f>
        <v/>
      </c>
      <c r="AD442" t="str">
        <f ca="1">IF($E441="","",IF($F442="",AD441,IF(AND($M442=1,AD$9&gt;$B$9),"",IF(AND($M442=1,AD$9&lt;=$B$9),LOOKUP(AD$9,$A$12:$A$111,$B$12:$B$111),IF(AND($H442=-1,AE$9=$R441),"",IF($H442=-1,AE441,IF(AND($H442=1,AC$9=$R441),$J442,IF($H442=1,AD441,""))))))))</f>
        <v/>
      </c>
      <c r="AE442" t="str">
        <f ca="1">IF($E441="","",IF($F442="",AE441,IF(AND($M442=1,AE$9&gt;$B$9),"",IF(AND($M442=1,AE$9&lt;=$B$9),LOOKUP(AE$9,$A$12:$A$111,$B$12:$B$111),IF(AND($H442=-1,AF$9=$R441),"",IF($H442=-1,AF441,IF(AND($H442=1,AD$9=$R441),$J442,IF($H442=1,AE441,""))))))))</f>
        <v/>
      </c>
      <c r="AF442" t="str">
        <f ca="1">IF($E441="","",IF($F442="",AF441,IF(AND($M442=1,AF$9&gt;$B$9),"",IF(AND($M442=1,AF$9&lt;=$B$9),LOOKUP(AF$9,$A$12:$A$111,$B$12:$B$111),IF(AND($H442=-1,AG$9=$R441),"",IF($H442=-1,AG441,IF(AND($H442=1,AE$9=$R441),$J442,IF($H442=1,AF441,""))))))))</f>
        <v/>
      </c>
      <c r="AG442" t="str">
        <f ca="1">IF($E441="","",IF($F442="",AG441,IF(AND($M442=1,AG$9&gt;$B$9),"",IF(AND($M442=1,AG$9&lt;=$B$9),LOOKUP(AG$9,$A$12:$A$111,$B$12:$B$111),IF(AND($H442=-1,AH$9=$R441),"",IF($H442=-1,AH441,IF(AND($H442=1,AF$9=$R441),$J442,IF($H442=1,AG441,""))))))))</f>
        <v/>
      </c>
      <c r="AH442" t="str">
        <f ca="1">IF($E441="","",IF($F442="",AH441,IF(AND($M442=1,AH$9&gt;$B$9),"",IF(AND($M442=1,AH$9&lt;=$B$9),LOOKUP(AH$9,$A$12:$A$111,$B$12:$B$111),IF(AND($H442=-1,AI$9=$R441),"",IF($H442=-1,AI441,IF(AND($H442=1,AG$9=$R441),$J442,IF($H442=1,AH441,""))))))))</f>
        <v/>
      </c>
      <c r="AI442" t="str">
        <f ca="1">IF($E441="","",IF($F442="",AI441,IF(AND($M442=1,AI$9&gt;$B$9),"",IF(AND($M442=1,AI$9&lt;=$B$9),LOOKUP(AI$9,$A$12:$A$111,$B$12:$B$111),IF(AND($H442=-1,AJ$9=$R441),"",IF($H442=-1,AJ441,IF(AND($H442=1,AH$9=$R441),$J442,IF($H442=1,AI441,""))))))))</f>
        <v/>
      </c>
      <c r="AJ442" t="str">
        <f ca="1">IF($E441="","",IF($F442="",AJ441,IF(AND($M442=1,AJ$9&gt;$B$9),"",IF(AND($M442=1,AJ$9&lt;=$B$9),LOOKUP(AJ$9,$A$12:$A$111,$B$12:$B$111),IF(AND($H442=-1,AK$9=$R441),"",IF($H442=-1,AK441,IF(AND($H442=1,AI$9=$R441),$J442,IF($H442=1,AJ441,""))))))))</f>
        <v/>
      </c>
      <c r="AK442" t="str">
        <f ca="1">IF($E441="","",IF($F442="",AK441,IF(AND($M442=1,AK$9&gt;$B$9),"",IF(AND($M442=1,AK$9&lt;=$B$9),LOOKUP(AK$9,$A$12:$A$111,$B$12:$B$111),IF(AND($H442=-1,AL$9=$R441),"",IF($H442=-1,AL441,IF(AND($H442=1,AJ$9=$R441),$J442,IF($H442=1,AK441,""))))))))</f>
        <v/>
      </c>
      <c r="AL442" t="str">
        <f ca="1">IF($E441="","",IF($F442="",AL441,IF(AND($M442=1,AL$9&gt;$B$9),"",IF(AND($M442=1,AL$9&lt;=$B$9),LOOKUP(AL$9,$A$12:$A$111,$B$12:$B$111),IF(AND($H442=-1,AM$9=$R441),"",IF($H442=-1,AM441,IF(AND($H442=1,AK$9=$R441),$J442,IF($H442=1,AL441,""))))))))</f>
        <v/>
      </c>
      <c r="AM442" t="str">
        <f ca="1">IF($E441="","",IF($F442="",AM441,IF(AND($M442=1,AM$9&gt;$B$9),"",IF(AND($M442=1,AM$9&lt;=$B$9),LOOKUP(AM$9,$A$12:$A$111,$B$12:$B$111),IF(AND($H442=-1,AN$9=$R441),"",IF($H442=-1,AN441,IF(AND($H442=1,AL$9=$R441),$J442,IF($H442=1,AM441,""))))))))</f>
        <v/>
      </c>
      <c r="AN442" t="str">
        <f ca="1">IF($E441="","",IF($F442="",AN441,IF(AND($M442=1,AN$9&gt;$B$9),"",IF(AND($M442=1,AN$9&lt;=$B$9),LOOKUP(AN$9,$A$12:$A$111,$B$12:$B$111),IF(AND($H442=-1,AO$9=$R441),"",IF($H442=-1,AO441,IF(AND($H442=1,AM$9=$R441),$J442,IF($H442=1,AN441,""))))))))</f>
        <v/>
      </c>
      <c r="AO442" t="str">
        <f ca="1">IF($E441="","",IF($F442="",AO441,IF(AND($M442=1,AO$9&gt;$B$9),"",IF(AND($M442=1,AO$9&lt;=$B$9),LOOKUP(AO$9,$A$12:$A$111,$B$12:$B$111),IF(AND($H442=-1,AP$9=$R441),"",IF($H442=-1,AP441,IF(AND($H442=1,AN$9=$R441),$J442,IF($H442=1,AO441,""))))))))</f>
        <v/>
      </c>
      <c r="AP442" t="str">
        <f ca="1">IF($E441="","",IF($F442="",AP441,IF(AND($M442=1,AP$9&gt;$B$9),"",IF(AND($M442=1,AP$9&lt;=$B$9),LOOKUP(AP$9,$A$12:$A$111,$B$12:$B$111),IF(AND($H442=-1,AQ$9=$R441),"",IF($H442=-1,AQ441,IF(AND($H442=1,AO$9=$R441),$J442,IF($H442=1,AP441,""))))))))</f>
        <v/>
      </c>
      <c r="AQ442" t="str">
        <f ca="1">IF($E441="","",IF($F442="",AQ441,IF(AND($M442=1,AQ$9&gt;$B$9),"",IF(AND($M442=1,AQ$9&lt;=$B$9),LOOKUP(AQ$9,$A$12:$A$111,$B$12:$B$111),IF(AND($H442=-1,AR$9=$R441),"",IF($H442=-1,AR441,IF(AND($H442=1,AP$9=$R441),$J442,IF($H442=1,AQ441,""))))))))</f>
        <v/>
      </c>
      <c r="AR442" t="str">
        <f ca="1">IF($E441="","",IF($F442="",AR441,IF(AND($M442=1,AR$9&gt;$B$9),"",IF(AND($M442=1,AR$9&lt;=$B$9),LOOKUP(AR$9,$A$12:$A$111,$B$12:$B$111),IF(AND($H442=-1,AS$9=$R441),"",IF($H442=-1,AS441,IF(AND($H442=1,AQ$9=$R441),$J442,IF($H442=1,AR441,""))))))))</f>
        <v/>
      </c>
      <c r="AS442" t="str">
        <f ca="1">IF($E441="","",IF($F442="",AS441,IF(AND($M442=1,AS$9&gt;$B$9),"",IF(AND($M442=1,AS$9&lt;=$B$9),LOOKUP(AS$9,$A$12:$A$111,$B$12:$B$111),IF(AND($H442=-1,AT$9=$R441),"",IF($H442=-1,AT441,IF(AND($H442=1,AR$9=$R441),$J442,IF($H442=1,AS441,""))))))))</f>
        <v/>
      </c>
      <c r="AT442" t="str">
        <f ca="1">IF($E441="","",IF($F442="",AT441,IF(AND($M442=1,AT$9&gt;$B$9),"",IF(AND($M442=1,AT$9&lt;=$B$9),LOOKUP(AT$9,$A$12:$A$111,$B$12:$B$111),IF(AND($H442=-1,AU$9=$R441),"",IF($H442=-1,AU441,IF(AND($H442=1,AS$9=$R441),$J442,IF($H442=1,AT441,""))))))))</f>
        <v/>
      </c>
      <c r="AU442" t="str">
        <f ca="1">IF($E441="","",IF($F442="",AU441,IF(AND($M442=1,AU$9&gt;$B$9),"",IF(AND($M442=1,AU$9&lt;=$B$9),LOOKUP(AU$9,$A$12:$A$111,$B$12:$B$111),IF(AND($H442=-1,AV$9=$R441),"",IF($H442=-1,AV441,IF(AND($H442=1,AT$9=$R441),$J442,IF($H442=1,AU441,""))))))))</f>
        <v/>
      </c>
      <c r="AV442" t="str">
        <f ca="1">IF($E441="","",IF($F442="",AV441,IF(AND($M442=1,AV$9&gt;$B$9),"",IF(AND($M442=1,AV$9&lt;=$B$9),LOOKUP(AV$9,$A$12:$A$111,$B$12:$B$111),IF(AND($H442=-1,AW$9=$R441),"",IF($H442=-1,AW441,IF(AND($H442=1,AU$9=$R441),$J442,IF($H442=1,AV441,""))))))))</f>
        <v/>
      </c>
      <c r="AW442" t="str">
        <f ca="1">IF($E441="","",IF($F442="",AW441,IF(AND($M442=1,AW$9&gt;$B$9),"",IF(AND($M442=1,AW$9&lt;=$B$9),LOOKUP(AW$9,$A$12:$A$111,$B$12:$B$111),IF(AND($H442=-1,AX$9=$R441),"",IF($H442=-1,AX441,IF(AND($H442=1,AV$9=$R441),$J442,IF($H442=1,AW441,""))))))))</f>
        <v/>
      </c>
      <c r="AX442" t="str">
        <f ca="1">IF($E441="","",IF($F442="",AX441,IF(AND($M442=1,AX$9&gt;$B$9),"",IF(AND($M442=1,AX$9&lt;=$B$9),LOOKUP(AX$9,$A$12:$A$111,$B$12:$B$111),IF(AND($H442=-1,AY$9=$R441),"",IF($H442=-1,AY441,IF(AND($H442=1,AW$9=$R441),$J442,IF($H442=1,AX441,""))))))))</f>
        <v/>
      </c>
      <c r="AY442" t="str">
        <f ca="1">IF($E441="","",IF($F442="",AY441,IF(AND($M442=1,AY$9&gt;$B$9),"",IF(AND($M442=1,AY$9&lt;=$B$9),LOOKUP(AY$9,$A$12:$A$111,$B$12:$B$111),IF(AND($H442=-1,AZ$9=$R441),"",IF($H442=-1,AZ441,IF(AND($H442=1,AX$9=$R441),$J442,IF($H442=1,AY441,""))))))))</f>
        <v/>
      </c>
      <c r="AZ442" t="str">
        <f ca="1">IF($E441="","",IF($F442="",AZ441,IF(AND($M442=1,AZ$9&gt;$B$9),"",IF(AND($M442=1,AZ$9&lt;=$B$9),LOOKUP(AZ$9,$A$12:$A$111,$B$12:$B$111),IF(AND($H442=-1,BA$9=$R441),"",IF($H442=-1,BA441,IF(AND($H442=1,AY$9=$R441),$J442,IF($H442=1,AZ441,""))))))))</f>
        <v/>
      </c>
      <c r="BA442" t="str">
        <f ca="1">IF($E441="","",IF($F442="",BA441,IF(AND($M442=1,BA$9&gt;$B$9),"",IF(AND($M442=1,BA$9&lt;=$B$9),LOOKUP(BA$9,$A$12:$A$111,$B$12:$B$111),IF(AND($H442=-1,BB$9=$R441),"",IF($H442=-1,BB441,IF(AND($H442=1,AZ$9=$R441),$J442,IF($H442=1,BA441,""))))))))</f>
        <v/>
      </c>
      <c r="BB442" t="str">
        <f ca="1">IF($E441="","",IF($F442="",BB441,IF(AND($M442=1,BB$9&gt;$B$9),"",IF(AND($M442=1,BB$9&lt;=$B$9),LOOKUP(BB$9,$A$12:$A$111,$B$12:$B$111),IF(AND($H442=-1,BC$9=$R441),"",IF($H442=-1,BC441,IF(AND($H442=1,BA$9=$R441),$J442,IF($H442=1,BB441,""))))))))</f>
        <v/>
      </c>
      <c r="BC442" t="str">
        <f ca="1">IF($E441="","",IF($F442="",BC441,IF(AND($M442=1,BC$9&gt;$B$9),"",IF(AND($M442=1,BC$9&lt;=$B$9),LOOKUP(BC$9,$A$12:$A$111,$B$12:$B$111),IF(AND($H442=-1,BD$9=$R441),"",IF($H442=-1,BD441,IF(AND($H442=1,BB$9=$R441),$J442,IF($H442=1,BC441,""))))))))</f>
        <v/>
      </c>
      <c r="BD442" t="str">
        <f ca="1">IF($E441="","",IF($F442="",BD441,IF(AND($M442=1,BD$9&gt;$B$9),"",IF(AND($M442=1,BD$9&lt;=$B$9),LOOKUP(BD$9,$A$12:$A$111,$B$12:$B$111),IF(AND($H442=-1,BE$9=$R441),"",IF($H442=-1,BE441,IF(AND($H442=1,BC$9=$R441),$J442,IF($H442=1,BD441,""))))))))</f>
        <v/>
      </c>
      <c r="BE442" t="str">
        <f ca="1">IF($E441="","",IF($F442="",BE441,IF(AND($M442=1,BE$9&gt;$B$9),"",IF(AND($M442=1,BE$9&lt;=$B$9),LOOKUP(BE$9,$A$12:$A$111,$B$12:$B$111),IF(AND($H442=-1,BF$9=$R441),"",IF($H442=-1,BF441,IF(AND($H442=1,BD$9=$R441),$J442,IF($H442=1,BE441,""))))))))</f>
        <v/>
      </c>
      <c r="BF442" t="str">
        <f ca="1">IF($E441="","",IF($F442="",BF441,IF(AND($M442=1,BF$9&gt;$B$9),"",IF(AND($M442=1,BF$9&lt;=$B$9),LOOKUP(BF$9,$A$12:$A$111,$B$12:$B$111),IF(AND($H442=-1,BG$9=$R441),"",IF($H442=-1,BG441,IF(AND($H442=1,BE$9=$R441),$J442,IF($H442=1,BF441,""))))))))</f>
        <v/>
      </c>
      <c r="BG442" t="str">
        <f ca="1">IF($E441="","",IF($F442="",BG441,IF(AND($M442=1,BG$9&gt;$B$9),"",IF(AND($M442=1,BG$9&lt;=$B$9),LOOKUP(BG$9,$A$12:$A$111,$B$12:$B$111),IF(AND($H442=-1,BH$9=$R441),"",IF($H442=-1,BH441,IF(AND($H442=1,BF$9=$R441),$J442,IF($H442=1,BG441,""))))))))</f>
        <v/>
      </c>
      <c r="BH442" t="str">
        <f ca="1">IF($E441="","",IF($F442="",BH441,IF(AND($M442=1,BH$9&gt;$B$9),"",IF(AND($M442=1,BH$9&lt;=$B$9),LOOKUP(BH$9,$A$12:$A$111,$B$12:$B$111),IF(AND($H442=-1,BI$9=$R441),"",IF($H442=-1,BI441,IF(AND($H442=1,BG$9=$R441),$J442,IF($H442=1,BH441,""))))))))</f>
        <v/>
      </c>
      <c r="BI442" t="str">
        <f ca="1">IF($E441="","",IF($F442="",BI441,IF(AND($M442=1,BI$9&gt;$B$9),"",IF(AND($M442=1,BI$9&lt;=$B$9),LOOKUP(BI$9,$A$12:$A$111,$B$12:$B$111),IF(AND($H442=-1,BJ$9=$R441),"",IF($H442=-1,BJ441,IF(AND($H442=1,BH$9=$R441),$J442,IF($H442=1,BI441,""))))))))</f>
        <v/>
      </c>
      <c r="BJ442" t="str">
        <f ca="1">IF($E441="","",IF($F442="",BJ441,IF(AND($M442=1,BJ$9&gt;$B$9),"",IF(AND($M442=1,BJ$9&lt;=$B$9),LOOKUP(BJ$9,$A$12:$A$111,$B$12:$B$111),IF(AND($H442=-1,BK$9=$R441),"",IF($H442=-1,BK441,IF(AND($H442=1,BI$9=$R441),$J442,IF($H442=1,BJ441,""))))))))</f>
        <v/>
      </c>
      <c r="BK442" t="str">
        <f ca="1">IF($E441="","",IF($F442="",BK441,IF(AND($M442=1,BK$9&gt;$B$9),"",IF(AND($M442=1,BK$9&lt;=$B$9),LOOKUP(BK$9,$A$12:$A$111,$B$12:$B$111),IF(AND($H442=-1,BL$9=$R441),"",IF($H442=-1,BL441,IF(AND($H442=1,BJ$9=$R441),$J442,IF($H442=1,BK441,""))))))))</f>
        <v/>
      </c>
      <c r="BL442" t="str">
        <f ca="1">IF($E441="","",IF($F442="",BL441,IF(AND($M442=1,BL$9&gt;$B$9),"",IF(AND($M442=1,BL$9&lt;=$B$9),LOOKUP(BL$9,$A$12:$A$111,$B$12:$B$111),IF(AND($H442=-1,BM$9=$R441),"",IF($H442=-1,BM441,IF(AND($H442=1,BK$9=$R441),$J442,IF($H442=1,BL441,""))))))))</f>
        <v/>
      </c>
      <c r="BM442" t="str">
        <f ca="1">IF($E441="","",IF($F442="",BM441,IF(AND($M442=1,BM$9&gt;$B$9),"",IF(AND($M442=1,BM$9&lt;=$B$9),LOOKUP(BM$9,$A$12:$A$111,$B$12:$B$111),IF(AND($H442=-1,BN$9=$R441),"",IF($H442=-1,BN441,IF(AND($H442=1,BL$9=$R441),$J442,IF($H442=1,BM441,""))))))))</f>
        <v/>
      </c>
      <c r="BN442" t="str">
        <f ca="1">IF($E441="","",IF($F442="",BN441,IF(AND($M442=1,BN$9&gt;$B$9),"",IF(AND($M442=1,BN$9&lt;=$B$9),LOOKUP(BN$9,$A$12:$A$111,$B$12:$B$111),IF(AND($H442=-1,BO$9=$R441),"",IF($H442=-1,BO441,IF(AND($H442=1,BM$9=$R441),$J442,IF($H442=1,BN441,""))))))))</f>
        <v/>
      </c>
      <c r="BO442" t="str">
        <f ca="1">IF($E441="","",IF($F442="",BO441,IF(AND($M442=1,BO$9&gt;$B$9),"",IF(AND($M442=1,BO$9&lt;=$B$9),LOOKUP(BO$9,$A$12:$A$111,$B$12:$B$111),IF(AND($H442=-1,BP$9=$R441),"",IF($H442=-1,BP441,IF(AND($H442=1,BN$9=$R441),$J442,IF($H442=1,BO441,""))))))))</f>
        <v/>
      </c>
      <c r="BP442">
        <f ca="1">IF($E441="","",IF($F442="",BP441,IF(AND($M442=1,BP$9&gt;$B$9),"",IF(AND($M442=1,BP$9&lt;=$B$9),LOOKUP(BP$9,$A$12:$A$111,$B$12:$B$111),IF(AND($H442=-1,BQ$9=$R441),"",IF($H442=-1,BQ441,IF(AND($H442=1,BO$9=$R441),$J442,IF($H442=1,BP441,""))))))))</f>
        <v>0</v>
      </c>
    </row>
    <row r="443" spans="4:68" x14ac:dyDescent="0.25">
      <c r="D443" s="4">
        <v>433</v>
      </c>
      <c r="E443" s="1">
        <f t="shared" ca="1" si="57"/>
        <v>15</v>
      </c>
      <c r="F443" t="str">
        <f ca="1">IF(E442="","",IF(AND(B$3="Last",G442="Zero"),F442,IF(B$3="Last",G442,IF(AND(B$3="2nd last",G441="Zero"),F442,IF(B$3="2nd last",G441,IF(AND(B$3="Opposite",G442="Zero"),F442,IF(AND(B$3="Opposite",G442="Red"),"Black",IF(AND(B$3="Opposite",G442="Black"),"Red",IF(AND(B$3="Opposite",G442="Odd"),"Even",IF(AND(B$3="Opposite",G442="Even"),"Odd",IF(AND(B$3="Opposite",G442="High"),"Low",IF(AND(B$3="Opposite",G442="Low"),"High",IF(COUNTIF(Refs!$E$5:$I$6,B$3)=1,RevLab!B$3,"")))))))))))))</f>
        <v>Black</v>
      </c>
      <c r="G443" t="str">
        <f ca="1">IF(E443="","",IF(B$2="Red/Black",LOOKUP(E443,Refs!D:D,Refs!F:F),IF(B$2="High/Low",LOOKUP(E443,Refs!D:D,Refs!H:H),IF(B$2="Odd/Even",LOOKUP(E443,Refs!D:D,Refs!J:J),""))))</f>
        <v>Black</v>
      </c>
      <c r="H443">
        <f t="shared" ca="1" si="58"/>
        <v>1</v>
      </c>
      <c r="I443">
        <f ca="1">IF(E442="","",IF(F443="","",IF(AND(R442&gt;1,P442+Q442&gt;=$B$4),$B$4,IF(R442=1,P442,P442+Q442))))</f>
        <v>11</v>
      </c>
      <c r="J443">
        <f t="shared" ca="1" si="59"/>
        <v>11</v>
      </c>
      <c r="K443">
        <f t="shared" ca="1" si="61"/>
        <v>-503</v>
      </c>
      <c r="L443">
        <f t="shared" ca="1" si="62"/>
        <v>86</v>
      </c>
      <c r="M443">
        <f t="shared" ca="1" si="60"/>
        <v>0</v>
      </c>
      <c r="P443">
        <f t="shared" ca="1" si="54"/>
        <v>2</v>
      </c>
      <c r="Q443">
        <f t="shared" ca="1" si="55"/>
        <v>11</v>
      </c>
      <c r="R443" s="2">
        <f t="shared" ca="1" si="56"/>
        <v>6</v>
      </c>
      <c r="S443" s="4">
        <f ca="1">IF(E442="","",IF($F443="",S442,IF($M443=1,LOOKUP(S$9,$A$12:$A$111,$B$12:$B$111),IF(AND($H443=-1,T$9=$R442),"",IF($H443=-1,T442,IF($H443=1,S442))))))</f>
        <v>2</v>
      </c>
      <c r="T443">
        <f ca="1">IF($E442="","",IF($F443="",T442,IF(AND($M443=1,T$9&gt;$B$9),"",IF(AND($M443=1,T$9&lt;=$B$9),LOOKUP(T$9,$A$12:$A$111,$B$12:$B$111),IF(AND($H443=-1,U$9=$R442),"",IF($H443=-1,U442,IF(AND($H443=1,S$9=$R442),$J443,IF($H443=1,T442,""))))))))</f>
        <v>3</v>
      </c>
      <c r="U443">
        <f ca="1">IF($E442="","",IF($F443="",U442,IF(AND($M443=1,U$9&gt;$B$9),"",IF(AND($M443=1,U$9&lt;=$B$9),LOOKUP(U$9,$A$12:$A$111,$B$12:$B$111),IF(AND($H443=-1,V$9=$R442),"",IF($H443=-1,V442,IF(AND($H443=1,T$9=$R442),$J443,IF($H443=1,U442,""))))))))</f>
        <v>5</v>
      </c>
      <c r="V443">
        <f ca="1">IF($E442="","",IF($F443="",V442,IF(AND($M443=1,V$9&gt;$B$9),"",IF(AND($M443=1,V$9&lt;=$B$9),LOOKUP(V$9,$A$12:$A$111,$B$12:$B$111),IF(AND($H443=-1,W$9=$R442),"",IF($H443=-1,W442,IF(AND($H443=1,U$9=$R442),$J443,IF($H443=1,V442,""))))))))</f>
        <v>7</v>
      </c>
      <c r="W443">
        <f ca="1">IF($E442="","",IF($F443="",W442,IF(AND($M443=1,W$9&gt;$B$9),"",IF(AND($M443=1,W$9&lt;=$B$9),LOOKUP(W$9,$A$12:$A$111,$B$12:$B$111),IF(AND($H443=-1,X$9=$R442),"",IF($H443=-1,X442,IF(AND($H443=1,V$9=$R442),$J443,IF($H443=1,W442,""))))))))</f>
        <v>9</v>
      </c>
      <c r="X443">
        <f ca="1">IF($E442="","",IF($F443="",X442,IF(AND($M443=1,X$9&gt;$B$9),"",IF(AND($M443=1,X$9&lt;=$B$9),LOOKUP(X$9,$A$12:$A$111,$B$12:$B$111),IF(AND($H443=-1,Y$9=$R442),"",IF($H443=-1,Y442,IF(AND($H443=1,W$9=$R442),$J443,IF($H443=1,X442,""))))))))</f>
        <v>11</v>
      </c>
      <c r="Y443" t="str">
        <f ca="1">IF($E442="","",IF($F443="",Y442,IF(AND($M443=1,Y$9&gt;$B$9),"",IF(AND($M443=1,Y$9&lt;=$B$9),LOOKUP(Y$9,$A$12:$A$111,$B$12:$B$111),IF(AND($H443=-1,Z$9=$R442),"",IF($H443=-1,Z442,IF(AND($H443=1,X$9=$R442),$J443,IF($H443=1,Y442,""))))))))</f>
        <v/>
      </c>
      <c r="Z443" t="str">
        <f ca="1">IF($E442="","",IF($F443="",Z442,IF(AND($M443=1,Z$9&gt;$B$9),"",IF(AND($M443=1,Z$9&lt;=$B$9),LOOKUP(Z$9,$A$12:$A$111,$B$12:$B$111),IF(AND($H443=-1,AA$9=$R442),"",IF($H443=-1,AA442,IF(AND($H443=1,Y$9=$R442),$J443,IF($H443=1,Z442,""))))))))</f>
        <v/>
      </c>
      <c r="AA443" t="str">
        <f ca="1">IF($E442="","",IF($F443="",AA442,IF(AND($M443=1,AA$9&gt;$B$9),"",IF(AND($M443=1,AA$9&lt;=$B$9),LOOKUP(AA$9,$A$12:$A$111,$B$12:$B$111),IF(AND($H443=-1,AB$9=$R442),"",IF($H443=-1,AB442,IF(AND($H443=1,Z$9=$R442),$J443,IF($H443=1,AA442,""))))))))</f>
        <v/>
      </c>
      <c r="AB443" t="str">
        <f ca="1">IF($E442="","",IF($F443="",AB442,IF(AND($M443=1,AB$9&gt;$B$9),"",IF(AND($M443=1,AB$9&lt;=$B$9),LOOKUP(AB$9,$A$12:$A$111,$B$12:$B$111),IF(AND($H443=-1,AC$9=$R442),"",IF($H443=-1,AC442,IF(AND($H443=1,AA$9=$R442),$J443,IF($H443=1,AB442,""))))))))</f>
        <v/>
      </c>
      <c r="AC443" t="str">
        <f ca="1">IF($E442="","",IF($F443="",AC442,IF(AND($M443=1,AC$9&gt;$B$9),"",IF(AND($M443=1,AC$9&lt;=$B$9),LOOKUP(AC$9,$A$12:$A$111,$B$12:$B$111),IF(AND($H443=-1,AD$9=$R442),"",IF($H443=-1,AD442,IF(AND($H443=1,AB$9=$R442),$J443,IF($H443=1,AC442,""))))))))</f>
        <v/>
      </c>
      <c r="AD443" t="str">
        <f ca="1">IF($E442="","",IF($F443="",AD442,IF(AND($M443=1,AD$9&gt;$B$9),"",IF(AND($M443=1,AD$9&lt;=$B$9),LOOKUP(AD$9,$A$12:$A$111,$B$12:$B$111),IF(AND($H443=-1,AE$9=$R442),"",IF($H443=-1,AE442,IF(AND($H443=1,AC$9=$R442),$J443,IF($H443=1,AD442,""))))))))</f>
        <v/>
      </c>
      <c r="AE443" t="str">
        <f ca="1">IF($E442="","",IF($F443="",AE442,IF(AND($M443=1,AE$9&gt;$B$9),"",IF(AND($M443=1,AE$9&lt;=$B$9),LOOKUP(AE$9,$A$12:$A$111,$B$12:$B$111),IF(AND($H443=-1,AF$9=$R442),"",IF($H443=-1,AF442,IF(AND($H443=1,AD$9=$R442),$J443,IF($H443=1,AE442,""))))))))</f>
        <v/>
      </c>
      <c r="AF443" t="str">
        <f ca="1">IF($E442="","",IF($F443="",AF442,IF(AND($M443=1,AF$9&gt;$B$9),"",IF(AND($M443=1,AF$9&lt;=$B$9),LOOKUP(AF$9,$A$12:$A$111,$B$12:$B$111),IF(AND($H443=-1,AG$9=$R442),"",IF($H443=-1,AG442,IF(AND($H443=1,AE$9=$R442),$J443,IF($H443=1,AF442,""))))))))</f>
        <v/>
      </c>
      <c r="AG443" t="str">
        <f ca="1">IF($E442="","",IF($F443="",AG442,IF(AND($M443=1,AG$9&gt;$B$9),"",IF(AND($M443=1,AG$9&lt;=$B$9),LOOKUP(AG$9,$A$12:$A$111,$B$12:$B$111),IF(AND($H443=-1,AH$9=$R442),"",IF($H443=-1,AH442,IF(AND($H443=1,AF$9=$R442),$J443,IF($H443=1,AG442,""))))))))</f>
        <v/>
      </c>
      <c r="AH443" t="str">
        <f ca="1">IF($E442="","",IF($F443="",AH442,IF(AND($M443=1,AH$9&gt;$B$9),"",IF(AND($M443=1,AH$9&lt;=$B$9),LOOKUP(AH$9,$A$12:$A$111,$B$12:$B$111),IF(AND($H443=-1,AI$9=$R442),"",IF($H443=-1,AI442,IF(AND($H443=1,AG$9=$R442),$J443,IF($H443=1,AH442,""))))))))</f>
        <v/>
      </c>
      <c r="AI443" t="str">
        <f ca="1">IF($E442="","",IF($F443="",AI442,IF(AND($M443=1,AI$9&gt;$B$9),"",IF(AND($M443=1,AI$9&lt;=$B$9),LOOKUP(AI$9,$A$12:$A$111,$B$12:$B$111),IF(AND($H443=-1,AJ$9=$R442),"",IF($H443=-1,AJ442,IF(AND($H443=1,AH$9=$R442),$J443,IF($H443=1,AI442,""))))))))</f>
        <v/>
      </c>
      <c r="AJ443" t="str">
        <f ca="1">IF($E442="","",IF($F443="",AJ442,IF(AND($M443=1,AJ$9&gt;$B$9),"",IF(AND($M443=1,AJ$9&lt;=$B$9),LOOKUP(AJ$9,$A$12:$A$111,$B$12:$B$111),IF(AND($H443=-1,AK$9=$R442),"",IF($H443=-1,AK442,IF(AND($H443=1,AI$9=$R442),$J443,IF($H443=1,AJ442,""))))))))</f>
        <v/>
      </c>
      <c r="AK443" t="str">
        <f ca="1">IF($E442="","",IF($F443="",AK442,IF(AND($M443=1,AK$9&gt;$B$9),"",IF(AND($M443=1,AK$9&lt;=$B$9),LOOKUP(AK$9,$A$12:$A$111,$B$12:$B$111),IF(AND($H443=-1,AL$9=$R442),"",IF($H443=-1,AL442,IF(AND($H443=1,AJ$9=$R442),$J443,IF($H443=1,AK442,""))))))))</f>
        <v/>
      </c>
      <c r="AL443" t="str">
        <f ca="1">IF($E442="","",IF($F443="",AL442,IF(AND($M443=1,AL$9&gt;$B$9),"",IF(AND($M443=1,AL$9&lt;=$B$9),LOOKUP(AL$9,$A$12:$A$111,$B$12:$B$111),IF(AND($H443=-1,AM$9=$R442),"",IF($H443=-1,AM442,IF(AND($H443=1,AK$9=$R442),$J443,IF($H443=1,AL442,""))))))))</f>
        <v/>
      </c>
      <c r="AM443" t="str">
        <f ca="1">IF($E442="","",IF($F443="",AM442,IF(AND($M443=1,AM$9&gt;$B$9),"",IF(AND($M443=1,AM$9&lt;=$B$9),LOOKUP(AM$9,$A$12:$A$111,$B$12:$B$111),IF(AND($H443=-1,AN$9=$R442),"",IF($H443=-1,AN442,IF(AND($H443=1,AL$9=$R442),$J443,IF($H443=1,AM442,""))))))))</f>
        <v/>
      </c>
      <c r="AN443" t="str">
        <f ca="1">IF($E442="","",IF($F443="",AN442,IF(AND($M443=1,AN$9&gt;$B$9),"",IF(AND($M443=1,AN$9&lt;=$B$9),LOOKUP(AN$9,$A$12:$A$111,$B$12:$B$111),IF(AND($H443=-1,AO$9=$R442),"",IF($H443=-1,AO442,IF(AND($H443=1,AM$9=$R442),$J443,IF($H443=1,AN442,""))))))))</f>
        <v/>
      </c>
      <c r="AO443" t="str">
        <f ca="1">IF($E442="","",IF($F443="",AO442,IF(AND($M443=1,AO$9&gt;$B$9),"",IF(AND($M443=1,AO$9&lt;=$B$9),LOOKUP(AO$9,$A$12:$A$111,$B$12:$B$111),IF(AND($H443=-1,AP$9=$R442),"",IF($H443=-1,AP442,IF(AND($H443=1,AN$9=$R442),$J443,IF($H443=1,AO442,""))))))))</f>
        <v/>
      </c>
      <c r="AP443" t="str">
        <f ca="1">IF($E442="","",IF($F443="",AP442,IF(AND($M443=1,AP$9&gt;$B$9),"",IF(AND($M443=1,AP$9&lt;=$B$9),LOOKUP(AP$9,$A$12:$A$111,$B$12:$B$111),IF(AND($H443=-1,AQ$9=$R442),"",IF($H443=-1,AQ442,IF(AND($H443=1,AO$9=$R442),$J443,IF($H443=1,AP442,""))))))))</f>
        <v/>
      </c>
      <c r="AQ443" t="str">
        <f ca="1">IF($E442="","",IF($F443="",AQ442,IF(AND($M443=1,AQ$9&gt;$B$9),"",IF(AND($M443=1,AQ$9&lt;=$B$9),LOOKUP(AQ$9,$A$12:$A$111,$B$12:$B$111),IF(AND($H443=-1,AR$9=$R442),"",IF($H443=-1,AR442,IF(AND($H443=1,AP$9=$R442),$J443,IF($H443=1,AQ442,""))))))))</f>
        <v/>
      </c>
      <c r="AR443" t="str">
        <f ca="1">IF($E442="","",IF($F443="",AR442,IF(AND($M443=1,AR$9&gt;$B$9),"",IF(AND($M443=1,AR$9&lt;=$B$9),LOOKUP(AR$9,$A$12:$A$111,$B$12:$B$111),IF(AND($H443=-1,AS$9=$R442),"",IF($H443=-1,AS442,IF(AND($H443=1,AQ$9=$R442),$J443,IF($H443=1,AR442,""))))))))</f>
        <v/>
      </c>
      <c r="AS443" t="str">
        <f ca="1">IF($E442="","",IF($F443="",AS442,IF(AND($M443=1,AS$9&gt;$B$9),"",IF(AND($M443=1,AS$9&lt;=$B$9),LOOKUP(AS$9,$A$12:$A$111,$B$12:$B$111),IF(AND($H443=-1,AT$9=$R442),"",IF($H443=-1,AT442,IF(AND($H443=1,AR$9=$R442),$J443,IF($H443=1,AS442,""))))))))</f>
        <v/>
      </c>
      <c r="AT443" t="str">
        <f ca="1">IF($E442="","",IF($F443="",AT442,IF(AND($M443=1,AT$9&gt;$B$9),"",IF(AND($M443=1,AT$9&lt;=$B$9),LOOKUP(AT$9,$A$12:$A$111,$B$12:$B$111),IF(AND($H443=-1,AU$9=$R442),"",IF($H443=-1,AU442,IF(AND($H443=1,AS$9=$R442),$J443,IF($H443=1,AT442,""))))))))</f>
        <v/>
      </c>
      <c r="AU443" t="str">
        <f ca="1">IF($E442="","",IF($F443="",AU442,IF(AND($M443=1,AU$9&gt;$B$9),"",IF(AND($M443=1,AU$9&lt;=$B$9),LOOKUP(AU$9,$A$12:$A$111,$B$12:$B$111),IF(AND($H443=-1,AV$9=$R442),"",IF($H443=-1,AV442,IF(AND($H443=1,AT$9=$R442),$J443,IF($H443=1,AU442,""))))))))</f>
        <v/>
      </c>
      <c r="AV443" t="str">
        <f ca="1">IF($E442="","",IF($F443="",AV442,IF(AND($M443=1,AV$9&gt;$B$9),"",IF(AND($M443=1,AV$9&lt;=$B$9),LOOKUP(AV$9,$A$12:$A$111,$B$12:$B$111),IF(AND($H443=-1,AW$9=$R442),"",IF($H443=-1,AW442,IF(AND($H443=1,AU$9=$R442),$J443,IF($H443=1,AV442,""))))))))</f>
        <v/>
      </c>
      <c r="AW443" t="str">
        <f ca="1">IF($E442="","",IF($F443="",AW442,IF(AND($M443=1,AW$9&gt;$B$9),"",IF(AND($M443=1,AW$9&lt;=$B$9),LOOKUP(AW$9,$A$12:$A$111,$B$12:$B$111),IF(AND($H443=-1,AX$9=$R442),"",IF($H443=-1,AX442,IF(AND($H443=1,AV$9=$R442),$J443,IF($H443=1,AW442,""))))))))</f>
        <v/>
      </c>
      <c r="AX443" t="str">
        <f ca="1">IF($E442="","",IF($F443="",AX442,IF(AND($M443=1,AX$9&gt;$B$9),"",IF(AND($M443=1,AX$9&lt;=$B$9),LOOKUP(AX$9,$A$12:$A$111,$B$12:$B$111),IF(AND($H443=-1,AY$9=$R442),"",IF($H443=-1,AY442,IF(AND($H443=1,AW$9=$R442),$J443,IF($H443=1,AX442,""))))))))</f>
        <v/>
      </c>
      <c r="AY443" t="str">
        <f ca="1">IF($E442="","",IF($F443="",AY442,IF(AND($M443=1,AY$9&gt;$B$9),"",IF(AND($M443=1,AY$9&lt;=$B$9),LOOKUP(AY$9,$A$12:$A$111,$B$12:$B$111),IF(AND($H443=-1,AZ$9=$R442),"",IF($H443=-1,AZ442,IF(AND($H443=1,AX$9=$R442),$J443,IF($H443=1,AY442,""))))))))</f>
        <v/>
      </c>
      <c r="AZ443" t="str">
        <f ca="1">IF($E442="","",IF($F443="",AZ442,IF(AND($M443=1,AZ$9&gt;$B$9),"",IF(AND($M443=1,AZ$9&lt;=$B$9),LOOKUP(AZ$9,$A$12:$A$111,$B$12:$B$111),IF(AND($H443=-1,BA$9=$R442),"",IF($H443=-1,BA442,IF(AND($H443=1,AY$9=$R442),$J443,IF($H443=1,AZ442,""))))))))</f>
        <v/>
      </c>
      <c r="BA443" t="str">
        <f ca="1">IF($E442="","",IF($F443="",BA442,IF(AND($M443=1,BA$9&gt;$B$9),"",IF(AND($M443=1,BA$9&lt;=$B$9),LOOKUP(BA$9,$A$12:$A$111,$B$12:$B$111),IF(AND($H443=-1,BB$9=$R442),"",IF($H443=-1,BB442,IF(AND($H443=1,AZ$9=$R442),$J443,IF($H443=1,BA442,""))))))))</f>
        <v/>
      </c>
      <c r="BB443" t="str">
        <f ca="1">IF($E442="","",IF($F443="",BB442,IF(AND($M443=1,BB$9&gt;$B$9),"",IF(AND($M443=1,BB$9&lt;=$B$9),LOOKUP(BB$9,$A$12:$A$111,$B$12:$B$111),IF(AND($H443=-1,BC$9=$R442),"",IF($H443=-1,BC442,IF(AND($H443=1,BA$9=$R442),$J443,IF($H443=1,BB442,""))))))))</f>
        <v/>
      </c>
      <c r="BC443" t="str">
        <f ca="1">IF($E442="","",IF($F443="",BC442,IF(AND($M443=1,BC$9&gt;$B$9),"",IF(AND($M443=1,BC$9&lt;=$B$9),LOOKUP(BC$9,$A$12:$A$111,$B$12:$B$111),IF(AND($H443=-1,BD$9=$R442),"",IF($H443=-1,BD442,IF(AND($H443=1,BB$9=$R442),$J443,IF($H443=1,BC442,""))))))))</f>
        <v/>
      </c>
      <c r="BD443" t="str">
        <f ca="1">IF($E442="","",IF($F443="",BD442,IF(AND($M443=1,BD$9&gt;$B$9),"",IF(AND($M443=1,BD$9&lt;=$B$9),LOOKUP(BD$9,$A$12:$A$111,$B$12:$B$111),IF(AND($H443=-1,BE$9=$R442),"",IF($H443=-1,BE442,IF(AND($H443=1,BC$9=$R442),$J443,IF($H443=1,BD442,""))))))))</f>
        <v/>
      </c>
      <c r="BE443" t="str">
        <f ca="1">IF($E442="","",IF($F443="",BE442,IF(AND($M443=1,BE$9&gt;$B$9),"",IF(AND($M443=1,BE$9&lt;=$B$9),LOOKUP(BE$9,$A$12:$A$111,$B$12:$B$111),IF(AND($H443=-1,BF$9=$R442),"",IF($H443=-1,BF442,IF(AND($H443=1,BD$9=$R442),$J443,IF($H443=1,BE442,""))))))))</f>
        <v/>
      </c>
      <c r="BF443" t="str">
        <f ca="1">IF($E442="","",IF($F443="",BF442,IF(AND($M443=1,BF$9&gt;$B$9),"",IF(AND($M443=1,BF$9&lt;=$B$9),LOOKUP(BF$9,$A$12:$A$111,$B$12:$B$111),IF(AND($H443=-1,BG$9=$R442),"",IF($H443=-1,BG442,IF(AND($H443=1,BE$9=$R442),$J443,IF($H443=1,BF442,""))))))))</f>
        <v/>
      </c>
      <c r="BG443" t="str">
        <f ca="1">IF($E442="","",IF($F443="",BG442,IF(AND($M443=1,BG$9&gt;$B$9),"",IF(AND($M443=1,BG$9&lt;=$B$9),LOOKUP(BG$9,$A$12:$A$111,$B$12:$B$111),IF(AND($H443=-1,BH$9=$R442),"",IF($H443=-1,BH442,IF(AND($H443=1,BF$9=$R442),$J443,IF($H443=1,BG442,""))))))))</f>
        <v/>
      </c>
      <c r="BH443" t="str">
        <f ca="1">IF($E442="","",IF($F443="",BH442,IF(AND($M443=1,BH$9&gt;$B$9),"",IF(AND($M443=1,BH$9&lt;=$B$9),LOOKUP(BH$9,$A$12:$A$111,$B$12:$B$111),IF(AND($H443=-1,BI$9=$R442),"",IF($H443=-1,BI442,IF(AND($H443=1,BG$9=$R442),$J443,IF($H443=1,BH442,""))))))))</f>
        <v/>
      </c>
      <c r="BI443" t="str">
        <f ca="1">IF($E442="","",IF($F443="",BI442,IF(AND($M443=1,BI$9&gt;$B$9),"",IF(AND($M443=1,BI$9&lt;=$B$9),LOOKUP(BI$9,$A$12:$A$111,$B$12:$B$111),IF(AND($H443=-1,BJ$9=$R442),"",IF($H443=-1,BJ442,IF(AND($H443=1,BH$9=$R442),$J443,IF($H443=1,BI442,""))))))))</f>
        <v/>
      </c>
      <c r="BJ443" t="str">
        <f ca="1">IF($E442="","",IF($F443="",BJ442,IF(AND($M443=1,BJ$9&gt;$B$9),"",IF(AND($M443=1,BJ$9&lt;=$B$9),LOOKUP(BJ$9,$A$12:$A$111,$B$12:$B$111),IF(AND($H443=-1,BK$9=$R442),"",IF($H443=-1,BK442,IF(AND($H443=1,BI$9=$R442),$J443,IF($H443=1,BJ442,""))))))))</f>
        <v/>
      </c>
      <c r="BK443" t="str">
        <f ca="1">IF($E442="","",IF($F443="",BK442,IF(AND($M443=1,BK$9&gt;$B$9),"",IF(AND($M443=1,BK$9&lt;=$B$9),LOOKUP(BK$9,$A$12:$A$111,$B$12:$B$111),IF(AND($H443=-1,BL$9=$R442),"",IF($H443=-1,BL442,IF(AND($H443=1,BJ$9=$R442),$J443,IF($H443=1,BK442,""))))))))</f>
        <v/>
      </c>
      <c r="BL443" t="str">
        <f ca="1">IF($E442="","",IF($F443="",BL442,IF(AND($M443=1,BL$9&gt;$B$9),"",IF(AND($M443=1,BL$9&lt;=$B$9),LOOKUP(BL$9,$A$12:$A$111,$B$12:$B$111),IF(AND($H443=-1,BM$9=$R442),"",IF($H443=-1,BM442,IF(AND($H443=1,BK$9=$R442),$J443,IF($H443=1,BL442,""))))))))</f>
        <v/>
      </c>
      <c r="BM443" t="str">
        <f ca="1">IF($E442="","",IF($F443="",BM442,IF(AND($M443=1,BM$9&gt;$B$9),"",IF(AND($M443=1,BM$9&lt;=$B$9),LOOKUP(BM$9,$A$12:$A$111,$B$12:$B$111),IF(AND($H443=-1,BN$9=$R442),"",IF($H443=-1,BN442,IF(AND($H443=1,BL$9=$R442),$J443,IF($H443=1,BM442,""))))))))</f>
        <v/>
      </c>
      <c r="BN443" t="str">
        <f ca="1">IF($E442="","",IF($F443="",BN442,IF(AND($M443=1,BN$9&gt;$B$9),"",IF(AND($M443=1,BN$9&lt;=$B$9),LOOKUP(BN$9,$A$12:$A$111,$B$12:$B$111),IF(AND($H443=-1,BO$9=$R442),"",IF($H443=-1,BO442,IF(AND($H443=1,BM$9=$R442),$J443,IF($H443=1,BN442,""))))))))</f>
        <v/>
      </c>
      <c r="BO443" t="str">
        <f ca="1">IF($E442="","",IF($F443="",BO442,IF(AND($M443=1,BO$9&gt;$B$9),"",IF(AND($M443=1,BO$9&lt;=$B$9),LOOKUP(BO$9,$A$12:$A$111,$B$12:$B$111),IF(AND($H443=-1,BP$9=$R442),"",IF($H443=-1,BP442,IF(AND($H443=1,BN$9=$R442),$J443,IF($H443=1,BO442,""))))))))</f>
        <v/>
      </c>
      <c r="BP443">
        <f ca="1">IF($E442="","",IF($F443="",BP442,IF(AND($M443=1,BP$9&gt;$B$9),"",IF(AND($M443=1,BP$9&lt;=$B$9),LOOKUP(BP$9,$A$12:$A$111,$B$12:$B$111),IF(AND($H443=-1,BQ$9=$R442),"",IF($H443=-1,BQ442,IF(AND($H443=1,BO$9=$R442),$J443,IF($H443=1,BP442,""))))))))</f>
        <v>0</v>
      </c>
    </row>
    <row r="444" spans="4:68" x14ac:dyDescent="0.25">
      <c r="D444" s="4">
        <v>434</v>
      </c>
      <c r="E444" s="1">
        <f t="shared" ca="1" si="57"/>
        <v>23</v>
      </c>
      <c r="F444" t="str">
        <f ca="1">IF(E443="","",IF(AND(B$3="Last",G443="Zero"),F443,IF(B$3="Last",G443,IF(AND(B$3="2nd last",G442="Zero"),F443,IF(B$3="2nd last",G442,IF(AND(B$3="Opposite",G443="Zero"),F443,IF(AND(B$3="Opposite",G443="Red"),"Black",IF(AND(B$3="Opposite",G443="Black"),"Red",IF(AND(B$3="Opposite",G443="Odd"),"Even",IF(AND(B$3="Opposite",G443="Even"),"Odd",IF(AND(B$3="Opposite",G443="High"),"Low",IF(AND(B$3="Opposite",G443="Low"),"High",IF(COUNTIF(Refs!$E$5:$I$6,B$3)=1,RevLab!B$3,"")))))))))))))</f>
        <v>Black</v>
      </c>
      <c r="G444" t="str">
        <f ca="1">IF(E444="","",IF(B$2="Red/Black",LOOKUP(E444,Refs!D:D,Refs!F:F),IF(B$2="High/Low",LOOKUP(E444,Refs!D:D,Refs!H:H),IF(B$2="Odd/Even",LOOKUP(E444,Refs!D:D,Refs!J:J),""))))</f>
        <v>Red</v>
      </c>
      <c r="H444">
        <f t="shared" ca="1" si="58"/>
        <v>-1</v>
      </c>
      <c r="I444">
        <f ca="1">IF(E443="","",IF(F444="","",IF(AND(R443&gt;1,P443+Q443&gt;=$B$4),$B$4,IF(R443=1,P443,P443+Q443))))</f>
        <v>13</v>
      </c>
      <c r="J444">
        <f t="shared" ca="1" si="59"/>
        <v>-13</v>
      </c>
      <c r="K444">
        <f t="shared" ca="1" si="61"/>
        <v>-516</v>
      </c>
      <c r="L444">
        <f t="shared" ca="1" si="62"/>
        <v>86</v>
      </c>
      <c r="M444">
        <f t="shared" ca="1" si="60"/>
        <v>0</v>
      </c>
      <c r="P444">
        <f t="shared" ca="1" si="54"/>
        <v>3</v>
      </c>
      <c r="Q444">
        <f t="shared" ca="1" si="55"/>
        <v>9</v>
      </c>
      <c r="R444" s="2">
        <f t="shared" ca="1" si="56"/>
        <v>4</v>
      </c>
      <c r="S444" s="4">
        <f ca="1">IF(E443="","",IF($F444="",S443,IF($M444=1,LOOKUP(S$9,$A$12:$A$111,$B$12:$B$111),IF(AND($H444=-1,T$9=$R443),"",IF($H444=-1,T443,IF($H444=1,S443))))))</f>
        <v>3</v>
      </c>
      <c r="T444">
        <f ca="1">IF($E443="","",IF($F444="",T443,IF(AND($M444=1,T$9&gt;$B$9),"",IF(AND($M444=1,T$9&lt;=$B$9),LOOKUP(T$9,$A$12:$A$111,$B$12:$B$111),IF(AND($H444=-1,U$9=$R443),"",IF($H444=-1,U443,IF(AND($H444=1,S$9=$R443),$J444,IF($H444=1,T443,""))))))))</f>
        <v>5</v>
      </c>
      <c r="U444">
        <f ca="1">IF($E443="","",IF($F444="",U443,IF(AND($M444=1,U$9&gt;$B$9),"",IF(AND($M444=1,U$9&lt;=$B$9),LOOKUP(U$9,$A$12:$A$111,$B$12:$B$111),IF(AND($H444=-1,V$9=$R443),"",IF($H444=-1,V443,IF(AND($H444=1,T$9=$R443),$J444,IF($H444=1,U443,""))))))))</f>
        <v>7</v>
      </c>
      <c r="V444">
        <f ca="1">IF($E443="","",IF($F444="",V443,IF(AND($M444=1,V$9&gt;$B$9),"",IF(AND($M444=1,V$9&lt;=$B$9),LOOKUP(V$9,$A$12:$A$111,$B$12:$B$111),IF(AND($H444=-1,W$9=$R443),"",IF($H444=-1,W443,IF(AND($H444=1,U$9=$R443),$J444,IF($H444=1,V443,""))))))))</f>
        <v>9</v>
      </c>
      <c r="W444" t="str">
        <f ca="1">IF($E443="","",IF($F444="",W443,IF(AND($M444=1,W$9&gt;$B$9),"",IF(AND($M444=1,W$9&lt;=$B$9),LOOKUP(W$9,$A$12:$A$111,$B$12:$B$111),IF(AND($H444=-1,X$9=$R443),"",IF($H444=-1,X443,IF(AND($H444=1,V$9=$R443),$J444,IF($H444=1,W443,""))))))))</f>
        <v/>
      </c>
      <c r="X444" t="str">
        <f ca="1">IF($E443="","",IF($F444="",X443,IF(AND($M444=1,X$9&gt;$B$9),"",IF(AND($M444=1,X$9&lt;=$B$9),LOOKUP(X$9,$A$12:$A$111,$B$12:$B$111),IF(AND($H444=-1,Y$9=$R443),"",IF($H444=-1,Y443,IF(AND($H444=1,W$9=$R443),$J444,IF($H444=1,X443,""))))))))</f>
        <v/>
      </c>
      <c r="Y444" t="str">
        <f ca="1">IF($E443="","",IF($F444="",Y443,IF(AND($M444=1,Y$9&gt;$B$9),"",IF(AND($M444=1,Y$9&lt;=$B$9),LOOKUP(Y$9,$A$12:$A$111,$B$12:$B$111),IF(AND($H444=-1,Z$9=$R443),"",IF($H444=-1,Z443,IF(AND($H444=1,X$9=$R443),$J444,IF($H444=1,Y443,""))))))))</f>
        <v/>
      </c>
      <c r="Z444" t="str">
        <f ca="1">IF($E443="","",IF($F444="",Z443,IF(AND($M444=1,Z$9&gt;$B$9),"",IF(AND($M444=1,Z$9&lt;=$B$9),LOOKUP(Z$9,$A$12:$A$111,$B$12:$B$111),IF(AND($H444=-1,AA$9=$R443),"",IF($H444=-1,AA443,IF(AND($H444=1,Y$9=$R443),$J444,IF($H444=1,Z443,""))))))))</f>
        <v/>
      </c>
      <c r="AA444" t="str">
        <f ca="1">IF($E443="","",IF($F444="",AA443,IF(AND($M444=1,AA$9&gt;$B$9),"",IF(AND($M444=1,AA$9&lt;=$B$9),LOOKUP(AA$9,$A$12:$A$111,$B$12:$B$111),IF(AND($H444=-1,AB$9=$R443),"",IF($H444=-1,AB443,IF(AND($H444=1,Z$9=$R443),$J444,IF($H444=1,AA443,""))))))))</f>
        <v/>
      </c>
      <c r="AB444" t="str">
        <f ca="1">IF($E443="","",IF($F444="",AB443,IF(AND($M444=1,AB$9&gt;$B$9),"",IF(AND($M444=1,AB$9&lt;=$B$9),LOOKUP(AB$9,$A$12:$A$111,$B$12:$B$111),IF(AND($H444=-1,AC$9=$R443),"",IF($H444=-1,AC443,IF(AND($H444=1,AA$9=$R443),$J444,IF($H444=1,AB443,""))))))))</f>
        <v/>
      </c>
      <c r="AC444" t="str">
        <f ca="1">IF($E443="","",IF($F444="",AC443,IF(AND($M444=1,AC$9&gt;$B$9),"",IF(AND($M444=1,AC$9&lt;=$B$9),LOOKUP(AC$9,$A$12:$A$111,$B$12:$B$111),IF(AND($H444=-1,AD$9=$R443),"",IF($H444=-1,AD443,IF(AND($H444=1,AB$9=$R443),$J444,IF($H444=1,AC443,""))))))))</f>
        <v/>
      </c>
      <c r="AD444" t="str">
        <f ca="1">IF($E443="","",IF($F444="",AD443,IF(AND($M444=1,AD$9&gt;$B$9),"",IF(AND($M444=1,AD$9&lt;=$B$9),LOOKUP(AD$9,$A$12:$A$111,$B$12:$B$111),IF(AND($H444=-1,AE$9=$R443),"",IF($H444=-1,AE443,IF(AND($H444=1,AC$9=$R443),$J444,IF($H444=1,AD443,""))))))))</f>
        <v/>
      </c>
      <c r="AE444" t="str">
        <f ca="1">IF($E443="","",IF($F444="",AE443,IF(AND($M444=1,AE$9&gt;$B$9),"",IF(AND($M444=1,AE$9&lt;=$B$9),LOOKUP(AE$9,$A$12:$A$111,$B$12:$B$111),IF(AND($H444=-1,AF$9=$R443),"",IF($H444=-1,AF443,IF(AND($H444=1,AD$9=$R443),$J444,IF($H444=1,AE443,""))))))))</f>
        <v/>
      </c>
      <c r="AF444" t="str">
        <f ca="1">IF($E443="","",IF($F444="",AF443,IF(AND($M444=1,AF$9&gt;$B$9),"",IF(AND($M444=1,AF$9&lt;=$B$9),LOOKUP(AF$9,$A$12:$A$111,$B$12:$B$111),IF(AND($H444=-1,AG$9=$R443),"",IF($H444=-1,AG443,IF(AND($H444=1,AE$9=$R443),$J444,IF($H444=1,AF443,""))))))))</f>
        <v/>
      </c>
      <c r="AG444" t="str">
        <f ca="1">IF($E443="","",IF($F444="",AG443,IF(AND($M444=1,AG$9&gt;$B$9),"",IF(AND($M444=1,AG$9&lt;=$B$9),LOOKUP(AG$9,$A$12:$A$111,$B$12:$B$111),IF(AND($H444=-1,AH$9=$R443),"",IF($H444=-1,AH443,IF(AND($H444=1,AF$9=$R443),$J444,IF($H444=1,AG443,""))))))))</f>
        <v/>
      </c>
      <c r="AH444" t="str">
        <f ca="1">IF($E443="","",IF($F444="",AH443,IF(AND($M444=1,AH$9&gt;$B$9),"",IF(AND($M444=1,AH$9&lt;=$B$9),LOOKUP(AH$9,$A$12:$A$111,$B$12:$B$111),IF(AND($H444=-1,AI$9=$R443),"",IF($H444=-1,AI443,IF(AND($H444=1,AG$9=$R443),$J444,IF($H444=1,AH443,""))))))))</f>
        <v/>
      </c>
      <c r="AI444" t="str">
        <f ca="1">IF($E443="","",IF($F444="",AI443,IF(AND($M444=1,AI$9&gt;$B$9),"",IF(AND($M444=1,AI$9&lt;=$B$9),LOOKUP(AI$9,$A$12:$A$111,$B$12:$B$111),IF(AND($H444=-1,AJ$9=$R443),"",IF($H444=-1,AJ443,IF(AND($H444=1,AH$9=$R443),$J444,IF($H444=1,AI443,""))))))))</f>
        <v/>
      </c>
      <c r="AJ444" t="str">
        <f ca="1">IF($E443="","",IF($F444="",AJ443,IF(AND($M444=1,AJ$9&gt;$B$9),"",IF(AND($M444=1,AJ$9&lt;=$B$9),LOOKUP(AJ$9,$A$12:$A$111,$B$12:$B$111),IF(AND($H444=-1,AK$9=$R443),"",IF($H444=-1,AK443,IF(AND($H444=1,AI$9=$R443),$J444,IF($H444=1,AJ443,""))))))))</f>
        <v/>
      </c>
      <c r="AK444" t="str">
        <f ca="1">IF($E443="","",IF($F444="",AK443,IF(AND($M444=1,AK$9&gt;$B$9),"",IF(AND($M444=1,AK$9&lt;=$B$9),LOOKUP(AK$9,$A$12:$A$111,$B$12:$B$111),IF(AND($H444=-1,AL$9=$R443),"",IF($H444=-1,AL443,IF(AND($H444=1,AJ$9=$R443),$J444,IF($H444=1,AK443,""))))))))</f>
        <v/>
      </c>
      <c r="AL444" t="str">
        <f ca="1">IF($E443="","",IF($F444="",AL443,IF(AND($M444=1,AL$9&gt;$B$9),"",IF(AND($M444=1,AL$9&lt;=$B$9),LOOKUP(AL$9,$A$12:$A$111,$B$12:$B$111),IF(AND($H444=-1,AM$9=$R443),"",IF($H444=-1,AM443,IF(AND($H444=1,AK$9=$R443),$J444,IF($H444=1,AL443,""))))))))</f>
        <v/>
      </c>
      <c r="AM444" t="str">
        <f ca="1">IF($E443="","",IF($F444="",AM443,IF(AND($M444=1,AM$9&gt;$B$9),"",IF(AND($M444=1,AM$9&lt;=$B$9),LOOKUP(AM$9,$A$12:$A$111,$B$12:$B$111),IF(AND($H444=-1,AN$9=$R443),"",IF($H444=-1,AN443,IF(AND($H444=1,AL$9=$R443),$J444,IF($H444=1,AM443,""))))))))</f>
        <v/>
      </c>
      <c r="AN444" t="str">
        <f ca="1">IF($E443="","",IF($F444="",AN443,IF(AND($M444=1,AN$9&gt;$B$9),"",IF(AND($M444=1,AN$9&lt;=$B$9),LOOKUP(AN$9,$A$12:$A$111,$B$12:$B$111),IF(AND($H444=-1,AO$9=$R443),"",IF($H444=-1,AO443,IF(AND($H444=1,AM$9=$R443),$J444,IF($H444=1,AN443,""))))))))</f>
        <v/>
      </c>
      <c r="AO444" t="str">
        <f ca="1">IF($E443="","",IF($F444="",AO443,IF(AND($M444=1,AO$9&gt;$B$9),"",IF(AND($M444=1,AO$9&lt;=$B$9),LOOKUP(AO$9,$A$12:$A$111,$B$12:$B$111),IF(AND($H444=-1,AP$9=$R443),"",IF($H444=-1,AP443,IF(AND($H444=1,AN$9=$R443),$J444,IF($H444=1,AO443,""))))))))</f>
        <v/>
      </c>
      <c r="AP444" t="str">
        <f ca="1">IF($E443="","",IF($F444="",AP443,IF(AND($M444=1,AP$9&gt;$B$9),"",IF(AND($M444=1,AP$9&lt;=$B$9),LOOKUP(AP$9,$A$12:$A$111,$B$12:$B$111),IF(AND($H444=-1,AQ$9=$R443),"",IF($H444=-1,AQ443,IF(AND($H444=1,AO$9=$R443),$J444,IF($H444=1,AP443,""))))))))</f>
        <v/>
      </c>
      <c r="AQ444" t="str">
        <f ca="1">IF($E443="","",IF($F444="",AQ443,IF(AND($M444=1,AQ$9&gt;$B$9),"",IF(AND($M444=1,AQ$9&lt;=$B$9),LOOKUP(AQ$9,$A$12:$A$111,$B$12:$B$111),IF(AND($H444=-1,AR$9=$R443),"",IF($H444=-1,AR443,IF(AND($H444=1,AP$9=$R443),$J444,IF($H444=1,AQ443,""))))))))</f>
        <v/>
      </c>
      <c r="AR444" t="str">
        <f ca="1">IF($E443="","",IF($F444="",AR443,IF(AND($M444=1,AR$9&gt;$B$9),"",IF(AND($M444=1,AR$9&lt;=$B$9),LOOKUP(AR$9,$A$12:$A$111,$B$12:$B$111),IF(AND($H444=-1,AS$9=$R443),"",IF($H444=-1,AS443,IF(AND($H444=1,AQ$9=$R443),$J444,IF($H444=1,AR443,""))))))))</f>
        <v/>
      </c>
      <c r="AS444" t="str">
        <f ca="1">IF($E443="","",IF($F444="",AS443,IF(AND($M444=1,AS$9&gt;$B$9),"",IF(AND($M444=1,AS$9&lt;=$B$9),LOOKUP(AS$9,$A$12:$A$111,$B$12:$B$111),IF(AND($H444=-1,AT$9=$R443),"",IF($H444=-1,AT443,IF(AND($H444=1,AR$9=$R443),$J444,IF($H444=1,AS443,""))))))))</f>
        <v/>
      </c>
      <c r="AT444" t="str">
        <f ca="1">IF($E443="","",IF($F444="",AT443,IF(AND($M444=1,AT$9&gt;$B$9),"",IF(AND($M444=1,AT$9&lt;=$B$9),LOOKUP(AT$9,$A$12:$A$111,$B$12:$B$111),IF(AND($H444=-1,AU$9=$R443),"",IF($H444=-1,AU443,IF(AND($H444=1,AS$9=$R443),$J444,IF($H444=1,AT443,""))))))))</f>
        <v/>
      </c>
      <c r="AU444" t="str">
        <f ca="1">IF($E443="","",IF($F444="",AU443,IF(AND($M444=1,AU$9&gt;$B$9),"",IF(AND($M444=1,AU$9&lt;=$B$9),LOOKUP(AU$9,$A$12:$A$111,$B$12:$B$111),IF(AND($H444=-1,AV$9=$R443),"",IF($H444=-1,AV443,IF(AND($H444=1,AT$9=$R443),$J444,IF($H444=1,AU443,""))))))))</f>
        <v/>
      </c>
      <c r="AV444" t="str">
        <f ca="1">IF($E443="","",IF($F444="",AV443,IF(AND($M444=1,AV$9&gt;$B$9),"",IF(AND($M444=1,AV$9&lt;=$B$9),LOOKUP(AV$9,$A$12:$A$111,$B$12:$B$111),IF(AND($H444=-1,AW$9=$R443),"",IF($H444=-1,AW443,IF(AND($H444=1,AU$9=$R443),$J444,IF($H444=1,AV443,""))))))))</f>
        <v/>
      </c>
      <c r="AW444" t="str">
        <f ca="1">IF($E443="","",IF($F444="",AW443,IF(AND($M444=1,AW$9&gt;$B$9),"",IF(AND($M444=1,AW$9&lt;=$B$9),LOOKUP(AW$9,$A$12:$A$111,$B$12:$B$111),IF(AND($H444=-1,AX$9=$R443),"",IF($H444=-1,AX443,IF(AND($H444=1,AV$9=$R443),$J444,IF($H444=1,AW443,""))))))))</f>
        <v/>
      </c>
      <c r="AX444" t="str">
        <f ca="1">IF($E443="","",IF($F444="",AX443,IF(AND($M444=1,AX$9&gt;$B$9),"",IF(AND($M444=1,AX$9&lt;=$B$9),LOOKUP(AX$9,$A$12:$A$111,$B$12:$B$111),IF(AND($H444=-1,AY$9=$R443),"",IF($H444=-1,AY443,IF(AND($H444=1,AW$9=$R443),$J444,IF($H444=1,AX443,""))))))))</f>
        <v/>
      </c>
      <c r="AY444" t="str">
        <f ca="1">IF($E443="","",IF($F444="",AY443,IF(AND($M444=1,AY$9&gt;$B$9),"",IF(AND($M444=1,AY$9&lt;=$B$9),LOOKUP(AY$9,$A$12:$A$111,$B$12:$B$111),IF(AND($H444=-1,AZ$9=$R443),"",IF($H444=-1,AZ443,IF(AND($H444=1,AX$9=$R443),$J444,IF($H444=1,AY443,""))))))))</f>
        <v/>
      </c>
      <c r="AZ444" t="str">
        <f ca="1">IF($E443="","",IF($F444="",AZ443,IF(AND($M444=1,AZ$9&gt;$B$9),"",IF(AND($M444=1,AZ$9&lt;=$B$9),LOOKUP(AZ$9,$A$12:$A$111,$B$12:$B$111),IF(AND($H444=-1,BA$9=$R443),"",IF($H444=-1,BA443,IF(AND($H444=1,AY$9=$R443),$J444,IF($H444=1,AZ443,""))))))))</f>
        <v/>
      </c>
      <c r="BA444" t="str">
        <f ca="1">IF($E443="","",IF($F444="",BA443,IF(AND($M444=1,BA$9&gt;$B$9),"",IF(AND($M444=1,BA$9&lt;=$B$9),LOOKUP(BA$9,$A$12:$A$111,$B$12:$B$111),IF(AND($H444=-1,BB$9=$R443),"",IF($H444=-1,BB443,IF(AND($H444=1,AZ$9=$R443),$J444,IF($H444=1,BA443,""))))))))</f>
        <v/>
      </c>
      <c r="BB444" t="str">
        <f ca="1">IF($E443="","",IF($F444="",BB443,IF(AND($M444=1,BB$9&gt;$B$9),"",IF(AND($M444=1,BB$9&lt;=$B$9),LOOKUP(BB$9,$A$12:$A$111,$B$12:$B$111),IF(AND($H444=-1,BC$9=$R443),"",IF($H444=-1,BC443,IF(AND($H444=1,BA$9=$R443),$J444,IF($H444=1,BB443,""))))))))</f>
        <v/>
      </c>
      <c r="BC444" t="str">
        <f ca="1">IF($E443="","",IF($F444="",BC443,IF(AND($M444=1,BC$9&gt;$B$9),"",IF(AND($M444=1,BC$9&lt;=$B$9),LOOKUP(BC$9,$A$12:$A$111,$B$12:$B$111),IF(AND($H444=-1,BD$9=$R443),"",IF($H444=-1,BD443,IF(AND($H444=1,BB$9=$R443),$J444,IF($H444=1,BC443,""))))))))</f>
        <v/>
      </c>
      <c r="BD444" t="str">
        <f ca="1">IF($E443="","",IF($F444="",BD443,IF(AND($M444=1,BD$9&gt;$B$9),"",IF(AND($M444=1,BD$9&lt;=$B$9),LOOKUP(BD$9,$A$12:$A$111,$B$12:$B$111),IF(AND($H444=-1,BE$9=$R443),"",IF($H444=-1,BE443,IF(AND($H444=1,BC$9=$R443),$J444,IF($H444=1,BD443,""))))))))</f>
        <v/>
      </c>
      <c r="BE444" t="str">
        <f ca="1">IF($E443="","",IF($F444="",BE443,IF(AND($M444=1,BE$9&gt;$B$9),"",IF(AND($M444=1,BE$9&lt;=$B$9),LOOKUP(BE$9,$A$12:$A$111,$B$12:$B$111),IF(AND($H444=-1,BF$9=$R443),"",IF($H444=-1,BF443,IF(AND($H444=1,BD$9=$R443),$J444,IF($H444=1,BE443,""))))))))</f>
        <v/>
      </c>
      <c r="BF444" t="str">
        <f ca="1">IF($E443="","",IF($F444="",BF443,IF(AND($M444=1,BF$9&gt;$B$9),"",IF(AND($M444=1,BF$9&lt;=$B$9),LOOKUP(BF$9,$A$12:$A$111,$B$12:$B$111),IF(AND($H444=-1,BG$9=$R443),"",IF($H444=-1,BG443,IF(AND($H444=1,BE$9=$R443),$J444,IF($H444=1,BF443,""))))))))</f>
        <v/>
      </c>
      <c r="BG444" t="str">
        <f ca="1">IF($E443="","",IF($F444="",BG443,IF(AND($M444=1,BG$9&gt;$B$9),"",IF(AND($M444=1,BG$9&lt;=$B$9),LOOKUP(BG$9,$A$12:$A$111,$B$12:$B$111),IF(AND($H444=-1,BH$9=$R443),"",IF($H444=-1,BH443,IF(AND($H444=1,BF$9=$R443),$J444,IF($H444=1,BG443,""))))))))</f>
        <v/>
      </c>
      <c r="BH444" t="str">
        <f ca="1">IF($E443="","",IF($F444="",BH443,IF(AND($M444=1,BH$9&gt;$B$9),"",IF(AND($M444=1,BH$9&lt;=$B$9),LOOKUP(BH$9,$A$12:$A$111,$B$12:$B$111),IF(AND($H444=-1,BI$9=$R443),"",IF($H444=-1,BI443,IF(AND($H444=1,BG$9=$R443),$J444,IF($H444=1,BH443,""))))))))</f>
        <v/>
      </c>
      <c r="BI444" t="str">
        <f ca="1">IF($E443="","",IF($F444="",BI443,IF(AND($M444=1,BI$9&gt;$B$9),"",IF(AND($M444=1,BI$9&lt;=$B$9),LOOKUP(BI$9,$A$12:$A$111,$B$12:$B$111),IF(AND($H444=-1,BJ$9=$R443),"",IF($H444=-1,BJ443,IF(AND($H444=1,BH$9=$R443),$J444,IF($H444=1,BI443,""))))))))</f>
        <v/>
      </c>
      <c r="BJ444" t="str">
        <f ca="1">IF($E443="","",IF($F444="",BJ443,IF(AND($M444=1,BJ$9&gt;$B$9),"",IF(AND($M444=1,BJ$9&lt;=$B$9),LOOKUP(BJ$9,$A$12:$A$111,$B$12:$B$111),IF(AND($H444=-1,BK$9=$R443),"",IF($H444=-1,BK443,IF(AND($H444=1,BI$9=$R443),$J444,IF($H444=1,BJ443,""))))))))</f>
        <v/>
      </c>
      <c r="BK444" t="str">
        <f ca="1">IF($E443="","",IF($F444="",BK443,IF(AND($M444=1,BK$9&gt;$B$9),"",IF(AND($M444=1,BK$9&lt;=$B$9),LOOKUP(BK$9,$A$12:$A$111,$B$12:$B$111),IF(AND($H444=-1,BL$9=$R443),"",IF($H444=-1,BL443,IF(AND($H444=1,BJ$9=$R443),$J444,IF($H444=1,BK443,""))))))))</f>
        <v/>
      </c>
      <c r="BL444" t="str">
        <f ca="1">IF($E443="","",IF($F444="",BL443,IF(AND($M444=1,BL$9&gt;$B$9),"",IF(AND($M444=1,BL$9&lt;=$B$9),LOOKUP(BL$9,$A$12:$A$111,$B$12:$B$111),IF(AND($H444=-1,BM$9=$R443),"",IF($H444=-1,BM443,IF(AND($H444=1,BK$9=$R443),$J444,IF($H444=1,BL443,""))))))))</f>
        <v/>
      </c>
      <c r="BM444" t="str">
        <f ca="1">IF($E443="","",IF($F444="",BM443,IF(AND($M444=1,BM$9&gt;$B$9),"",IF(AND($M444=1,BM$9&lt;=$B$9),LOOKUP(BM$9,$A$12:$A$111,$B$12:$B$111),IF(AND($H444=-1,BN$9=$R443),"",IF($H444=-1,BN443,IF(AND($H444=1,BL$9=$R443),$J444,IF($H444=1,BM443,""))))))))</f>
        <v/>
      </c>
      <c r="BN444" t="str">
        <f ca="1">IF($E443="","",IF($F444="",BN443,IF(AND($M444=1,BN$9&gt;$B$9),"",IF(AND($M444=1,BN$9&lt;=$B$9),LOOKUP(BN$9,$A$12:$A$111,$B$12:$B$111),IF(AND($H444=-1,BO$9=$R443),"",IF($H444=-1,BO443,IF(AND($H444=1,BM$9=$R443),$J444,IF($H444=1,BN443,""))))))))</f>
        <v/>
      </c>
      <c r="BO444">
        <f ca="1">IF($E443="","",IF($F444="",BO443,IF(AND($M444=1,BO$9&gt;$B$9),"",IF(AND($M444=1,BO$9&lt;=$B$9),LOOKUP(BO$9,$A$12:$A$111,$B$12:$B$111),IF(AND($H444=-1,BP$9=$R443),"",IF($H444=-1,BP443,IF(AND($H444=1,BN$9=$R443),$J444,IF($H444=1,BO443,""))))))))</f>
        <v>0</v>
      </c>
      <c r="BP444">
        <f ca="1">IF($E443="","",IF($F444="",BP443,IF(AND($M444=1,BP$9&gt;$B$9),"",IF(AND($M444=1,BP$9&lt;=$B$9),LOOKUP(BP$9,$A$12:$A$111,$B$12:$B$111),IF(AND($H444=-1,BQ$9=$R443),"",IF($H444=-1,BQ443,IF(AND($H444=1,BO$9=$R443),$J444,IF($H444=1,BP443,""))))))))</f>
        <v>0</v>
      </c>
    </row>
    <row r="445" spans="4:68" x14ac:dyDescent="0.25">
      <c r="D445" s="4">
        <v>435</v>
      </c>
      <c r="E445" s="1">
        <f t="shared" ca="1" si="57"/>
        <v>12</v>
      </c>
      <c r="F445" t="str">
        <f ca="1">IF(E444="","",IF(AND(B$3="Last",G444="Zero"),F444,IF(B$3="Last",G444,IF(AND(B$3="2nd last",G443="Zero"),F444,IF(B$3="2nd last",G443,IF(AND(B$3="Opposite",G444="Zero"),F444,IF(AND(B$3="Opposite",G444="Red"),"Black",IF(AND(B$3="Opposite",G444="Black"),"Red",IF(AND(B$3="Opposite",G444="Odd"),"Even",IF(AND(B$3="Opposite",G444="Even"),"Odd",IF(AND(B$3="Opposite",G444="High"),"Low",IF(AND(B$3="Opposite",G444="Low"),"High",IF(COUNTIF(Refs!$E$5:$I$6,B$3)=1,RevLab!B$3,"")))))))))))))</f>
        <v>Black</v>
      </c>
      <c r="G445" t="str">
        <f ca="1">IF(E445="","",IF(B$2="Red/Black",LOOKUP(E445,Refs!D:D,Refs!F:F),IF(B$2="High/Low",LOOKUP(E445,Refs!D:D,Refs!H:H),IF(B$2="Odd/Even",LOOKUP(E445,Refs!D:D,Refs!J:J),""))))</f>
        <v>Red</v>
      </c>
      <c r="H445">
        <f t="shared" ca="1" si="58"/>
        <v>-1</v>
      </c>
      <c r="I445">
        <f ca="1">IF(E444="","",IF(F445="","",IF(AND(R444&gt;1,P444+Q444&gt;=$B$4),$B$4,IF(R444=1,P444,P444+Q444))))</f>
        <v>12</v>
      </c>
      <c r="J445">
        <f t="shared" ca="1" si="59"/>
        <v>-12</v>
      </c>
      <c r="K445">
        <f t="shared" ca="1" si="61"/>
        <v>-528</v>
      </c>
      <c r="L445">
        <f t="shared" ca="1" si="62"/>
        <v>86</v>
      </c>
      <c r="M445">
        <f t="shared" ca="1" si="60"/>
        <v>0</v>
      </c>
      <c r="P445">
        <f t="shared" ca="1" si="54"/>
        <v>5</v>
      </c>
      <c r="Q445">
        <f t="shared" ca="1" si="55"/>
        <v>7</v>
      </c>
      <c r="R445" s="2">
        <f t="shared" ca="1" si="56"/>
        <v>2</v>
      </c>
      <c r="S445" s="4">
        <f ca="1">IF(E444="","",IF($F445="",S444,IF($M445=1,LOOKUP(S$9,$A$12:$A$111,$B$12:$B$111),IF(AND($H445=-1,T$9=$R444),"",IF($H445=-1,T444,IF($H445=1,S444))))))</f>
        <v>5</v>
      </c>
      <c r="T445">
        <f ca="1">IF($E444="","",IF($F445="",T444,IF(AND($M445=1,T$9&gt;$B$9),"",IF(AND($M445=1,T$9&lt;=$B$9),LOOKUP(T$9,$A$12:$A$111,$B$12:$B$111),IF(AND($H445=-1,U$9=$R444),"",IF($H445=-1,U444,IF(AND($H445=1,S$9=$R444),$J445,IF($H445=1,T444,""))))))))</f>
        <v>7</v>
      </c>
      <c r="U445" t="str">
        <f ca="1">IF($E444="","",IF($F445="",U444,IF(AND($M445=1,U$9&gt;$B$9),"",IF(AND($M445=1,U$9&lt;=$B$9),LOOKUP(U$9,$A$12:$A$111,$B$12:$B$111),IF(AND($H445=-1,V$9=$R444),"",IF($H445=-1,V444,IF(AND($H445=1,T$9=$R444),$J445,IF($H445=1,U444,""))))))))</f>
        <v/>
      </c>
      <c r="V445" t="str">
        <f ca="1">IF($E444="","",IF($F445="",V444,IF(AND($M445=1,V$9&gt;$B$9),"",IF(AND($M445=1,V$9&lt;=$B$9),LOOKUP(V$9,$A$12:$A$111,$B$12:$B$111),IF(AND($H445=-1,W$9=$R444),"",IF($H445=-1,W444,IF(AND($H445=1,U$9=$R444),$J445,IF($H445=1,V444,""))))))))</f>
        <v/>
      </c>
      <c r="W445" t="str">
        <f ca="1">IF($E444="","",IF($F445="",W444,IF(AND($M445=1,W$9&gt;$B$9),"",IF(AND($M445=1,W$9&lt;=$B$9),LOOKUP(W$9,$A$12:$A$111,$B$12:$B$111),IF(AND($H445=-1,X$9=$R444),"",IF($H445=-1,X444,IF(AND($H445=1,V$9=$R444),$J445,IF($H445=1,W444,""))))))))</f>
        <v/>
      </c>
      <c r="X445" t="str">
        <f ca="1">IF($E444="","",IF($F445="",X444,IF(AND($M445=1,X$9&gt;$B$9),"",IF(AND($M445=1,X$9&lt;=$B$9),LOOKUP(X$9,$A$12:$A$111,$B$12:$B$111),IF(AND($H445=-1,Y$9=$R444),"",IF($H445=-1,Y444,IF(AND($H445=1,W$9=$R444),$J445,IF($H445=1,X444,""))))))))</f>
        <v/>
      </c>
      <c r="Y445" t="str">
        <f ca="1">IF($E444="","",IF($F445="",Y444,IF(AND($M445=1,Y$9&gt;$B$9),"",IF(AND($M445=1,Y$9&lt;=$B$9),LOOKUP(Y$9,$A$12:$A$111,$B$12:$B$111),IF(AND($H445=-1,Z$9=$R444),"",IF($H445=-1,Z444,IF(AND($H445=1,X$9=$R444),$J445,IF($H445=1,Y444,""))))))))</f>
        <v/>
      </c>
      <c r="Z445" t="str">
        <f ca="1">IF($E444="","",IF($F445="",Z444,IF(AND($M445=1,Z$9&gt;$B$9),"",IF(AND($M445=1,Z$9&lt;=$B$9),LOOKUP(Z$9,$A$12:$A$111,$B$12:$B$111),IF(AND($H445=-1,AA$9=$R444),"",IF($H445=-1,AA444,IF(AND($H445=1,Y$9=$R444),$J445,IF($H445=1,Z444,""))))))))</f>
        <v/>
      </c>
      <c r="AA445" t="str">
        <f ca="1">IF($E444="","",IF($F445="",AA444,IF(AND($M445=1,AA$9&gt;$B$9),"",IF(AND($M445=1,AA$9&lt;=$B$9),LOOKUP(AA$9,$A$12:$A$111,$B$12:$B$111),IF(AND($H445=-1,AB$9=$R444),"",IF($H445=-1,AB444,IF(AND($H445=1,Z$9=$R444),$J445,IF($H445=1,AA444,""))))))))</f>
        <v/>
      </c>
      <c r="AB445" t="str">
        <f ca="1">IF($E444="","",IF($F445="",AB444,IF(AND($M445=1,AB$9&gt;$B$9),"",IF(AND($M445=1,AB$9&lt;=$B$9),LOOKUP(AB$9,$A$12:$A$111,$B$12:$B$111),IF(AND($H445=-1,AC$9=$R444),"",IF($H445=-1,AC444,IF(AND($H445=1,AA$9=$R444),$J445,IF($H445=1,AB444,""))))))))</f>
        <v/>
      </c>
      <c r="AC445" t="str">
        <f ca="1">IF($E444="","",IF($F445="",AC444,IF(AND($M445=1,AC$9&gt;$B$9),"",IF(AND($M445=1,AC$9&lt;=$B$9),LOOKUP(AC$9,$A$12:$A$111,$B$12:$B$111),IF(AND($H445=-1,AD$9=$R444),"",IF($H445=-1,AD444,IF(AND($H445=1,AB$9=$R444),$J445,IF($H445=1,AC444,""))))))))</f>
        <v/>
      </c>
      <c r="AD445" t="str">
        <f ca="1">IF($E444="","",IF($F445="",AD444,IF(AND($M445=1,AD$9&gt;$B$9),"",IF(AND($M445=1,AD$9&lt;=$B$9),LOOKUP(AD$9,$A$12:$A$111,$B$12:$B$111),IF(AND($H445=-1,AE$9=$R444),"",IF($H445=-1,AE444,IF(AND($H445=1,AC$9=$R444),$J445,IF($H445=1,AD444,""))))))))</f>
        <v/>
      </c>
      <c r="AE445" t="str">
        <f ca="1">IF($E444="","",IF($F445="",AE444,IF(AND($M445=1,AE$9&gt;$B$9),"",IF(AND($M445=1,AE$9&lt;=$B$9),LOOKUP(AE$9,$A$12:$A$111,$B$12:$B$111),IF(AND($H445=-1,AF$9=$R444),"",IF($H445=-1,AF444,IF(AND($H445=1,AD$9=$R444),$J445,IF($H445=1,AE444,""))))))))</f>
        <v/>
      </c>
      <c r="AF445" t="str">
        <f ca="1">IF($E444="","",IF($F445="",AF444,IF(AND($M445=1,AF$9&gt;$B$9),"",IF(AND($M445=1,AF$9&lt;=$B$9),LOOKUP(AF$9,$A$12:$A$111,$B$12:$B$111),IF(AND($H445=-1,AG$9=$R444),"",IF($H445=-1,AG444,IF(AND($H445=1,AE$9=$R444),$J445,IF($H445=1,AF444,""))))))))</f>
        <v/>
      </c>
      <c r="AG445" t="str">
        <f ca="1">IF($E444="","",IF($F445="",AG444,IF(AND($M445=1,AG$9&gt;$B$9),"",IF(AND($M445=1,AG$9&lt;=$B$9),LOOKUP(AG$9,$A$12:$A$111,$B$12:$B$111),IF(AND($H445=-1,AH$9=$R444),"",IF($H445=-1,AH444,IF(AND($H445=1,AF$9=$R444),$J445,IF($H445=1,AG444,""))))))))</f>
        <v/>
      </c>
      <c r="AH445" t="str">
        <f ca="1">IF($E444="","",IF($F445="",AH444,IF(AND($M445=1,AH$9&gt;$B$9),"",IF(AND($M445=1,AH$9&lt;=$B$9),LOOKUP(AH$9,$A$12:$A$111,$B$12:$B$111),IF(AND($H445=-1,AI$9=$R444),"",IF($H445=-1,AI444,IF(AND($H445=1,AG$9=$R444),$J445,IF($H445=1,AH444,""))))))))</f>
        <v/>
      </c>
      <c r="AI445" t="str">
        <f ca="1">IF($E444="","",IF($F445="",AI444,IF(AND($M445=1,AI$9&gt;$B$9),"",IF(AND($M445=1,AI$9&lt;=$B$9),LOOKUP(AI$9,$A$12:$A$111,$B$12:$B$111),IF(AND($H445=-1,AJ$9=$R444),"",IF($H445=-1,AJ444,IF(AND($H445=1,AH$9=$R444),$J445,IF($H445=1,AI444,""))))))))</f>
        <v/>
      </c>
      <c r="AJ445" t="str">
        <f ca="1">IF($E444="","",IF($F445="",AJ444,IF(AND($M445=1,AJ$9&gt;$B$9),"",IF(AND($M445=1,AJ$9&lt;=$B$9),LOOKUP(AJ$9,$A$12:$A$111,$B$12:$B$111),IF(AND($H445=-1,AK$9=$R444),"",IF($H445=-1,AK444,IF(AND($H445=1,AI$9=$R444),$J445,IF($H445=1,AJ444,""))))))))</f>
        <v/>
      </c>
      <c r="AK445" t="str">
        <f ca="1">IF($E444="","",IF($F445="",AK444,IF(AND($M445=1,AK$9&gt;$B$9),"",IF(AND($M445=1,AK$9&lt;=$B$9),LOOKUP(AK$9,$A$12:$A$111,$B$12:$B$111),IF(AND($H445=-1,AL$9=$R444),"",IF($H445=-1,AL444,IF(AND($H445=1,AJ$9=$R444),$J445,IF($H445=1,AK444,""))))))))</f>
        <v/>
      </c>
      <c r="AL445" t="str">
        <f ca="1">IF($E444="","",IF($F445="",AL444,IF(AND($M445=1,AL$9&gt;$B$9),"",IF(AND($M445=1,AL$9&lt;=$B$9),LOOKUP(AL$9,$A$12:$A$111,$B$12:$B$111),IF(AND($H445=-1,AM$9=$R444),"",IF($H445=-1,AM444,IF(AND($H445=1,AK$9=$R444),$J445,IF($H445=1,AL444,""))))))))</f>
        <v/>
      </c>
      <c r="AM445" t="str">
        <f ca="1">IF($E444="","",IF($F445="",AM444,IF(AND($M445=1,AM$9&gt;$B$9),"",IF(AND($M445=1,AM$9&lt;=$B$9),LOOKUP(AM$9,$A$12:$A$111,$B$12:$B$111),IF(AND($H445=-1,AN$9=$R444),"",IF($H445=-1,AN444,IF(AND($H445=1,AL$9=$R444),$J445,IF($H445=1,AM444,""))))))))</f>
        <v/>
      </c>
      <c r="AN445" t="str">
        <f ca="1">IF($E444="","",IF($F445="",AN444,IF(AND($M445=1,AN$9&gt;$B$9),"",IF(AND($M445=1,AN$9&lt;=$B$9),LOOKUP(AN$9,$A$12:$A$111,$B$12:$B$111),IF(AND($H445=-1,AO$9=$R444),"",IF($H445=-1,AO444,IF(AND($H445=1,AM$9=$R444),$J445,IF($H445=1,AN444,""))))))))</f>
        <v/>
      </c>
      <c r="AO445" t="str">
        <f ca="1">IF($E444="","",IF($F445="",AO444,IF(AND($M445=1,AO$9&gt;$B$9),"",IF(AND($M445=1,AO$9&lt;=$B$9),LOOKUP(AO$9,$A$12:$A$111,$B$12:$B$111),IF(AND($H445=-1,AP$9=$R444),"",IF($H445=-1,AP444,IF(AND($H445=1,AN$9=$R444),$J445,IF($H445=1,AO444,""))))))))</f>
        <v/>
      </c>
      <c r="AP445" t="str">
        <f ca="1">IF($E444="","",IF($F445="",AP444,IF(AND($M445=1,AP$9&gt;$B$9),"",IF(AND($M445=1,AP$9&lt;=$B$9),LOOKUP(AP$9,$A$12:$A$111,$B$12:$B$111),IF(AND($H445=-1,AQ$9=$R444),"",IF($H445=-1,AQ444,IF(AND($H445=1,AO$9=$R444),$J445,IF($H445=1,AP444,""))))))))</f>
        <v/>
      </c>
      <c r="AQ445" t="str">
        <f ca="1">IF($E444="","",IF($F445="",AQ444,IF(AND($M445=1,AQ$9&gt;$B$9),"",IF(AND($M445=1,AQ$9&lt;=$B$9),LOOKUP(AQ$9,$A$12:$A$111,$B$12:$B$111),IF(AND($H445=-1,AR$9=$R444),"",IF($H445=-1,AR444,IF(AND($H445=1,AP$9=$R444),$J445,IF($H445=1,AQ444,""))))))))</f>
        <v/>
      </c>
      <c r="AR445" t="str">
        <f ca="1">IF($E444="","",IF($F445="",AR444,IF(AND($M445=1,AR$9&gt;$B$9),"",IF(AND($M445=1,AR$9&lt;=$B$9),LOOKUP(AR$9,$A$12:$A$111,$B$12:$B$111),IF(AND($H445=-1,AS$9=$R444),"",IF($H445=-1,AS444,IF(AND($H445=1,AQ$9=$R444),$J445,IF($H445=1,AR444,""))))))))</f>
        <v/>
      </c>
      <c r="AS445" t="str">
        <f ca="1">IF($E444="","",IF($F445="",AS444,IF(AND($M445=1,AS$9&gt;$B$9),"",IF(AND($M445=1,AS$9&lt;=$B$9),LOOKUP(AS$9,$A$12:$A$111,$B$12:$B$111),IF(AND($H445=-1,AT$9=$R444),"",IF($H445=-1,AT444,IF(AND($H445=1,AR$9=$R444),$J445,IF($H445=1,AS444,""))))))))</f>
        <v/>
      </c>
      <c r="AT445" t="str">
        <f ca="1">IF($E444="","",IF($F445="",AT444,IF(AND($M445=1,AT$9&gt;$B$9),"",IF(AND($M445=1,AT$9&lt;=$B$9),LOOKUP(AT$9,$A$12:$A$111,$B$12:$B$111),IF(AND($H445=-1,AU$9=$R444),"",IF($H445=-1,AU444,IF(AND($H445=1,AS$9=$R444),$J445,IF($H445=1,AT444,""))))))))</f>
        <v/>
      </c>
      <c r="AU445" t="str">
        <f ca="1">IF($E444="","",IF($F445="",AU444,IF(AND($M445=1,AU$9&gt;$B$9),"",IF(AND($M445=1,AU$9&lt;=$B$9),LOOKUP(AU$9,$A$12:$A$111,$B$12:$B$111),IF(AND($H445=-1,AV$9=$R444),"",IF($H445=-1,AV444,IF(AND($H445=1,AT$9=$R444),$J445,IF($H445=1,AU444,""))))))))</f>
        <v/>
      </c>
      <c r="AV445" t="str">
        <f ca="1">IF($E444="","",IF($F445="",AV444,IF(AND($M445=1,AV$9&gt;$B$9),"",IF(AND($M445=1,AV$9&lt;=$B$9),LOOKUP(AV$9,$A$12:$A$111,$B$12:$B$111),IF(AND($H445=-1,AW$9=$R444),"",IF($H445=-1,AW444,IF(AND($H445=1,AU$9=$R444),$J445,IF($H445=1,AV444,""))))))))</f>
        <v/>
      </c>
      <c r="AW445" t="str">
        <f ca="1">IF($E444="","",IF($F445="",AW444,IF(AND($M445=1,AW$9&gt;$B$9),"",IF(AND($M445=1,AW$9&lt;=$B$9),LOOKUP(AW$9,$A$12:$A$111,$B$12:$B$111),IF(AND($H445=-1,AX$9=$R444),"",IF($H445=-1,AX444,IF(AND($H445=1,AV$9=$R444),$J445,IF($H445=1,AW444,""))))))))</f>
        <v/>
      </c>
      <c r="AX445" t="str">
        <f ca="1">IF($E444="","",IF($F445="",AX444,IF(AND($M445=1,AX$9&gt;$B$9),"",IF(AND($M445=1,AX$9&lt;=$B$9),LOOKUP(AX$9,$A$12:$A$111,$B$12:$B$111),IF(AND($H445=-1,AY$9=$R444),"",IF($H445=-1,AY444,IF(AND($H445=1,AW$9=$R444),$J445,IF($H445=1,AX444,""))))))))</f>
        <v/>
      </c>
      <c r="AY445" t="str">
        <f ca="1">IF($E444="","",IF($F445="",AY444,IF(AND($M445=1,AY$9&gt;$B$9),"",IF(AND($M445=1,AY$9&lt;=$B$9),LOOKUP(AY$9,$A$12:$A$111,$B$12:$B$111),IF(AND($H445=-1,AZ$9=$R444),"",IF($H445=-1,AZ444,IF(AND($H445=1,AX$9=$R444),$J445,IF($H445=1,AY444,""))))))))</f>
        <v/>
      </c>
      <c r="AZ445" t="str">
        <f ca="1">IF($E444="","",IF($F445="",AZ444,IF(AND($M445=1,AZ$9&gt;$B$9),"",IF(AND($M445=1,AZ$9&lt;=$B$9),LOOKUP(AZ$9,$A$12:$A$111,$B$12:$B$111),IF(AND($H445=-1,BA$9=$R444),"",IF($H445=-1,BA444,IF(AND($H445=1,AY$9=$R444),$J445,IF($H445=1,AZ444,""))))))))</f>
        <v/>
      </c>
      <c r="BA445" t="str">
        <f ca="1">IF($E444="","",IF($F445="",BA444,IF(AND($M445=1,BA$9&gt;$B$9),"",IF(AND($M445=1,BA$9&lt;=$B$9),LOOKUP(BA$9,$A$12:$A$111,$B$12:$B$111),IF(AND($H445=-1,BB$9=$R444),"",IF($H445=-1,BB444,IF(AND($H445=1,AZ$9=$R444),$J445,IF($H445=1,BA444,""))))))))</f>
        <v/>
      </c>
      <c r="BB445" t="str">
        <f ca="1">IF($E444="","",IF($F445="",BB444,IF(AND($M445=1,BB$9&gt;$B$9),"",IF(AND($M445=1,BB$9&lt;=$B$9),LOOKUP(BB$9,$A$12:$A$111,$B$12:$B$111),IF(AND($H445=-1,BC$9=$R444),"",IF($H445=-1,BC444,IF(AND($H445=1,BA$9=$R444),$J445,IF($H445=1,BB444,""))))))))</f>
        <v/>
      </c>
      <c r="BC445" t="str">
        <f ca="1">IF($E444="","",IF($F445="",BC444,IF(AND($M445=1,BC$9&gt;$B$9),"",IF(AND($M445=1,BC$9&lt;=$B$9),LOOKUP(BC$9,$A$12:$A$111,$B$12:$B$111),IF(AND($H445=-1,BD$9=$R444),"",IF($H445=-1,BD444,IF(AND($H445=1,BB$9=$R444),$J445,IF($H445=1,BC444,""))))))))</f>
        <v/>
      </c>
      <c r="BD445" t="str">
        <f ca="1">IF($E444="","",IF($F445="",BD444,IF(AND($M445=1,BD$9&gt;$B$9),"",IF(AND($M445=1,BD$9&lt;=$B$9),LOOKUP(BD$9,$A$12:$A$111,$B$12:$B$111),IF(AND($H445=-1,BE$9=$R444),"",IF($H445=-1,BE444,IF(AND($H445=1,BC$9=$R444),$J445,IF($H445=1,BD444,""))))))))</f>
        <v/>
      </c>
      <c r="BE445" t="str">
        <f ca="1">IF($E444="","",IF($F445="",BE444,IF(AND($M445=1,BE$9&gt;$B$9),"",IF(AND($M445=1,BE$9&lt;=$B$9),LOOKUP(BE$9,$A$12:$A$111,$B$12:$B$111),IF(AND($H445=-1,BF$9=$R444),"",IF($H445=-1,BF444,IF(AND($H445=1,BD$9=$R444),$J445,IF($H445=1,BE444,""))))))))</f>
        <v/>
      </c>
      <c r="BF445" t="str">
        <f ca="1">IF($E444="","",IF($F445="",BF444,IF(AND($M445=1,BF$9&gt;$B$9),"",IF(AND($M445=1,BF$9&lt;=$B$9),LOOKUP(BF$9,$A$12:$A$111,$B$12:$B$111),IF(AND($H445=-1,BG$9=$R444),"",IF($H445=-1,BG444,IF(AND($H445=1,BE$9=$R444),$J445,IF($H445=1,BF444,""))))))))</f>
        <v/>
      </c>
      <c r="BG445" t="str">
        <f ca="1">IF($E444="","",IF($F445="",BG444,IF(AND($M445=1,BG$9&gt;$B$9),"",IF(AND($M445=1,BG$9&lt;=$B$9),LOOKUP(BG$9,$A$12:$A$111,$B$12:$B$111),IF(AND($H445=-1,BH$9=$R444),"",IF($H445=-1,BH444,IF(AND($H445=1,BF$9=$R444),$J445,IF($H445=1,BG444,""))))))))</f>
        <v/>
      </c>
      <c r="BH445" t="str">
        <f ca="1">IF($E444="","",IF($F445="",BH444,IF(AND($M445=1,BH$9&gt;$B$9),"",IF(AND($M445=1,BH$9&lt;=$B$9),LOOKUP(BH$9,$A$12:$A$111,$B$12:$B$111),IF(AND($H445=-1,BI$9=$R444),"",IF($H445=-1,BI444,IF(AND($H445=1,BG$9=$R444),$J445,IF($H445=1,BH444,""))))))))</f>
        <v/>
      </c>
      <c r="BI445" t="str">
        <f ca="1">IF($E444="","",IF($F445="",BI444,IF(AND($M445=1,BI$9&gt;$B$9),"",IF(AND($M445=1,BI$9&lt;=$B$9),LOOKUP(BI$9,$A$12:$A$111,$B$12:$B$111),IF(AND($H445=-1,BJ$9=$R444),"",IF($H445=-1,BJ444,IF(AND($H445=1,BH$9=$R444),$J445,IF($H445=1,BI444,""))))))))</f>
        <v/>
      </c>
      <c r="BJ445" t="str">
        <f ca="1">IF($E444="","",IF($F445="",BJ444,IF(AND($M445=1,BJ$9&gt;$B$9),"",IF(AND($M445=1,BJ$9&lt;=$B$9),LOOKUP(BJ$9,$A$12:$A$111,$B$12:$B$111),IF(AND($H445=-1,BK$9=$R444),"",IF($H445=-1,BK444,IF(AND($H445=1,BI$9=$R444),$J445,IF($H445=1,BJ444,""))))))))</f>
        <v/>
      </c>
      <c r="BK445" t="str">
        <f ca="1">IF($E444="","",IF($F445="",BK444,IF(AND($M445=1,BK$9&gt;$B$9),"",IF(AND($M445=1,BK$9&lt;=$B$9),LOOKUP(BK$9,$A$12:$A$111,$B$12:$B$111),IF(AND($H445=-1,BL$9=$R444),"",IF($H445=-1,BL444,IF(AND($H445=1,BJ$9=$R444),$J445,IF($H445=1,BK444,""))))))))</f>
        <v/>
      </c>
      <c r="BL445" t="str">
        <f ca="1">IF($E444="","",IF($F445="",BL444,IF(AND($M445=1,BL$9&gt;$B$9),"",IF(AND($M445=1,BL$9&lt;=$B$9),LOOKUP(BL$9,$A$12:$A$111,$B$12:$B$111),IF(AND($H445=-1,BM$9=$R444),"",IF($H445=-1,BM444,IF(AND($H445=1,BK$9=$R444),$J445,IF($H445=1,BL444,""))))))))</f>
        <v/>
      </c>
      <c r="BM445" t="str">
        <f ca="1">IF($E444="","",IF($F445="",BM444,IF(AND($M445=1,BM$9&gt;$B$9),"",IF(AND($M445=1,BM$9&lt;=$B$9),LOOKUP(BM$9,$A$12:$A$111,$B$12:$B$111),IF(AND($H445=-1,BN$9=$R444),"",IF($H445=-1,BN444,IF(AND($H445=1,BL$9=$R444),$J445,IF($H445=1,BM444,""))))))))</f>
        <v/>
      </c>
      <c r="BN445">
        <f ca="1">IF($E444="","",IF($F445="",BN444,IF(AND($M445=1,BN$9&gt;$B$9),"",IF(AND($M445=1,BN$9&lt;=$B$9),LOOKUP(BN$9,$A$12:$A$111,$B$12:$B$111),IF(AND($H445=-1,BO$9=$R444),"",IF($H445=-1,BO444,IF(AND($H445=1,BM$9=$R444),$J445,IF($H445=1,BN444,""))))))))</f>
        <v>0</v>
      </c>
      <c r="BO445">
        <f ca="1">IF($E444="","",IF($F445="",BO444,IF(AND($M445=1,BO$9&gt;$B$9),"",IF(AND($M445=1,BO$9&lt;=$B$9),LOOKUP(BO$9,$A$12:$A$111,$B$12:$B$111),IF(AND($H445=-1,BP$9=$R444),"",IF($H445=-1,BP444,IF(AND($H445=1,BN$9=$R444),$J445,IF($H445=1,BO444,""))))))))</f>
        <v>0</v>
      </c>
      <c r="BP445">
        <f ca="1">IF($E444="","",IF($F445="",BP444,IF(AND($M445=1,BP$9&gt;$B$9),"",IF(AND($M445=1,BP$9&lt;=$B$9),LOOKUP(BP$9,$A$12:$A$111,$B$12:$B$111),IF(AND($H445=-1,BQ$9=$R444),"",IF($H445=-1,BQ444,IF(AND($H445=1,BO$9=$R444),$J445,IF($H445=1,BP444,""))))))))</f>
        <v>0</v>
      </c>
    </row>
    <row r="446" spans="4:68" x14ac:dyDescent="0.25">
      <c r="D446" s="4">
        <v>436</v>
      </c>
      <c r="E446" s="1">
        <f t="shared" ca="1" si="57"/>
        <v>14</v>
      </c>
      <c r="F446" t="str">
        <f ca="1">IF(E445="","",IF(AND(B$3="Last",G445="Zero"),F445,IF(B$3="Last",G445,IF(AND(B$3="2nd last",G444="Zero"),F445,IF(B$3="2nd last",G444,IF(AND(B$3="Opposite",G445="Zero"),F445,IF(AND(B$3="Opposite",G445="Red"),"Black",IF(AND(B$3="Opposite",G445="Black"),"Red",IF(AND(B$3="Opposite",G445="Odd"),"Even",IF(AND(B$3="Opposite",G445="Even"),"Odd",IF(AND(B$3="Opposite",G445="High"),"Low",IF(AND(B$3="Opposite",G445="Low"),"High",IF(COUNTIF(Refs!$E$5:$I$6,B$3)=1,RevLab!B$3,"")))))))))))))</f>
        <v>Black</v>
      </c>
      <c r="G446" t="str">
        <f ca="1">IF(E446="","",IF(B$2="Red/Black",LOOKUP(E446,Refs!D:D,Refs!F:F),IF(B$2="High/Low",LOOKUP(E446,Refs!D:D,Refs!H:H),IF(B$2="Odd/Even",LOOKUP(E446,Refs!D:D,Refs!J:J),""))))</f>
        <v>Red</v>
      </c>
      <c r="H446">
        <f t="shared" ca="1" si="58"/>
        <v>-1</v>
      </c>
      <c r="I446">
        <f ca="1">IF(E445="","",IF(F446="","",IF(AND(R445&gt;1,P445+Q445&gt;=$B$4),$B$4,IF(R445=1,P445,P445+Q445))))</f>
        <v>12</v>
      </c>
      <c r="J446">
        <f t="shared" ca="1" si="59"/>
        <v>-12</v>
      </c>
      <c r="K446">
        <f t="shared" ca="1" si="61"/>
        <v>-540</v>
      </c>
      <c r="L446">
        <f t="shared" ca="1" si="62"/>
        <v>86</v>
      </c>
      <c r="M446">
        <f t="shared" ca="1" si="60"/>
        <v>1</v>
      </c>
      <c r="P446">
        <f t="shared" ca="1" si="54"/>
        <v>1</v>
      </c>
      <c r="Q446">
        <f t="shared" ca="1" si="55"/>
        <v>4</v>
      </c>
      <c r="R446" s="2">
        <f t="shared" ca="1" si="56"/>
        <v>4</v>
      </c>
      <c r="S446" s="4">
        <f ca="1">IF(E445="","",IF($F446="",S445,IF($M446=1,LOOKUP(S$9,$A$12:$A$111,$B$12:$B$111),IF(AND($H446=-1,T$9=$R445),"",IF($H446=-1,T445,IF($H446=1,S445))))))</f>
        <v>1</v>
      </c>
      <c r="T446">
        <f ca="1">IF($E445="","",IF($F446="",T445,IF(AND($M446=1,T$9&gt;$B$9),"",IF(AND($M446=1,T$9&lt;=$B$9),LOOKUP(T$9,$A$12:$A$111,$B$12:$B$111),IF(AND($H446=-1,U$9=$R445),"",IF($H446=-1,U445,IF(AND($H446=1,S$9=$R445),$J446,IF($H446=1,T445,""))))))))</f>
        <v>2</v>
      </c>
      <c r="U446">
        <f ca="1">IF($E445="","",IF($F446="",U445,IF(AND($M446=1,U$9&gt;$B$9),"",IF(AND($M446=1,U$9&lt;=$B$9),LOOKUP(U$9,$A$12:$A$111,$B$12:$B$111),IF(AND($H446=-1,V$9=$R445),"",IF($H446=-1,V445,IF(AND($H446=1,T$9=$R445),$J446,IF($H446=1,U445,""))))))))</f>
        <v>3</v>
      </c>
      <c r="V446">
        <f ca="1">IF($E445="","",IF($F446="",V445,IF(AND($M446=1,V$9&gt;$B$9),"",IF(AND($M446=1,V$9&lt;=$B$9),LOOKUP(V$9,$A$12:$A$111,$B$12:$B$111),IF(AND($H446=-1,W$9=$R445),"",IF($H446=-1,W445,IF(AND($H446=1,U$9=$R445),$J446,IF($H446=1,V445,""))))))))</f>
        <v>4</v>
      </c>
      <c r="W446" t="str">
        <f ca="1">IF($E445="","",IF($F446="",W445,IF(AND($M446=1,W$9&gt;$B$9),"",IF(AND($M446=1,W$9&lt;=$B$9),LOOKUP(W$9,$A$12:$A$111,$B$12:$B$111),IF(AND($H446=-1,X$9=$R445),"",IF($H446=-1,X445,IF(AND($H446=1,V$9=$R445),$J446,IF($H446=1,W445,""))))))))</f>
        <v/>
      </c>
      <c r="X446" t="str">
        <f ca="1">IF($E445="","",IF($F446="",X445,IF(AND($M446=1,X$9&gt;$B$9),"",IF(AND($M446=1,X$9&lt;=$B$9),LOOKUP(X$9,$A$12:$A$111,$B$12:$B$111),IF(AND($H446=-1,Y$9=$R445),"",IF($H446=-1,Y445,IF(AND($H446=1,W$9=$R445),$J446,IF($H446=1,X445,""))))))))</f>
        <v/>
      </c>
      <c r="Y446" t="str">
        <f ca="1">IF($E445="","",IF($F446="",Y445,IF(AND($M446=1,Y$9&gt;$B$9),"",IF(AND($M446=1,Y$9&lt;=$B$9),LOOKUP(Y$9,$A$12:$A$111,$B$12:$B$111),IF(AND($H446=-1,Z$9=$R445),"",IF($H446=-1,Z445,IF(AND($H446=1,X$9=$R445),$J446,IF($H446=1,Y445,""))))))))</f>
        <v/>
      </c>
      <c r="Z446" t="str">
        <f ca="1">IF($E445="","",IF($F446="",Z445,IF(AND($M446=1,Z$9&gt;$B$9),"",IF(AND($M446=1,Z$9&lt;=$B$9),LOOKUP(Z$9,$A$12:$A$111,$B$12:$B$111),IF(AND($H446=-1,AA$9=$R445),"",IF($H446=-1,AA445,IF(AND($H446=1,Y$9=$R445),$J446,IF($H446=1,Z445,""))))))))</f>
        <v/>
      </c>
      <c r="AA446" t="str">
        <f ca="1">IF($E445="","",IF($F446="",AA445,IF(AND($M446=1,AA$9&gt;$B$9),"",IF(AND($M446=1,AA$9&lt;=$B$9),LOOKUP(AA$9,$A$12:$A$111,$B$12:$B$111),IF(AND($H446=-1,AB$9=$R445),"",IF($H446=-1,AB445,IF(AND($H446=1,Z$9=$R445),$J446,IF($H446=1,AA445,""))))))))</f>
        <v/>
      </c>
      <c r="AB446" t="str">
        <f ca="1">IF($E445="","",IF($F446="",AB445,IF(AND($M446=1,AB$9&gt;$B$9),"",IF(AND($M446=1,AB$9&lt;=$B$9),LOOKUP(AB$9,$A$12:$A$111,$B$12:$B$111),IF(AND($H446=-1,AC$9=$R445),"",IF($H446=-1,AC445,IF(AND($H446=1,AA$9=$R445),$J446,IF($H446=1,AB445,""))))))))</f>
        <v/>
      </c>
      <c r="AC446" t="str">
        <f ca="1">IF($E445="","",IF($F446="",AC445,IF(AND($M446=1,AC$9&gt;$B$9),"",IF(AND($M446=1,AC$9&lt;=$B$9),LOOKUP(AC$9,$A$12:$A$111,$B$12:$B$111),IF(AND($H446=-1,AD$9=$R445),"",IF($H446=-1,AD445,IF(AND($H446=1,AB$9=$R445),$J446,IF($H446=1,AC445,""))))))))</f>
        <v/>
      </c>
      <c r="AD446" t="str">
        <f ca="1">IF($E445="","",IF($F446="",AD445,IF(AND($M446=1,AD$9&gt;$B$9),"",IF(AND($M446=1,AD$9&lt;=$B$9),LOOKUP(AD$9,$A$12:$A$111,$B$12:$B$111),IF(AND($H446=-1,AE$9=$R445),"",IF($H446=-1,AE445,IF(AND($H446=1,AC$9=$R445),$J446,IF($H446=1,AD445,""))))))))</f>
        <v/>
      </c>
      <c r="AE446" t="str">
        <f ca="1">IF($E445="","",IF($F446="",AE445,IF(AND($M446=1,AE$9&gt;$B$9),"",IF(AND($M446=1,AE$9&lt;=$B$9),LOOKUP(AE$9,$A$12:$A$111,$B$12:$B$111),IF(AND($H446=-1,AF$9=$R445),"",IF($H446=-1,AF445,IF(AND($H446=1,AD$9=$R445),$J446,IF($H446=1,AE445,""))))))))</f>
        <v/>
      </c>
      <c r="AF446" t="str">
        <f ca="1">IF($E445="","",IF($F446="",AF445,IF(AND($M446=1,AF$9&gt;$B$9),"",IF(AND($M446=1,AF$9&lt;=$B$9),LOOKUP(AF$9,$A$12:$A$111,$B$12:$B$111),IF(AND($H446=-1,AG$9=$R445),"",IF($H446=-1,AG445,IF(AND($H446=1,AE$9=$R445),$J446,IF($H446=1,AF445,""))))))))</f>
        <v/>
      </c>
      <c r="AG446" t="str">
        <f ca="1">IF($E445="","",IF($F446="",AG445,IF(AND($M446=1,AG$9&gt;$B$9),"",IF(AND($M446=1,AG$9&lt;=$B$9),LOOKUP(AG$9,$A$12:$A$111,$B$12:$B$111),IF(AND($H446=-1,AH$9=$R445),"",IF($H446=-1,AH445,IF(AND($H446=1,AF$9=$R445),$J446,IF($H446=1,AG445,""))))))))</f>
        <v/>
      </c>
      <c r="AH446" t="str">
        <f ca="1">IF($E445="","",IF($F446="",AH445,IF(AND($M446=1,AH$9&gt;$B$9),"",IF(AND($M446=1,AH$9&lt;=$B$9),LOOKUP(AH$9,$A$12:$A$111,$B$12:$B$111),IF(AND($H446=-1,AI$9=$R445),"",IF($H446=-1,AI445,IF(AND($H446=1,AG$9=$R445),$J446,IF($H446=1,AH445,""))))))))</f>
        <v/>
      </c>
      <c r="AI446" t="str">
        <f ca="1">IF($E445="","",IF($F446="",AI445,IF(AND($M446=1,AI$9&gt;$B$9),"",IF(AND($M446=1,AI$9&lt;=$B$9),LOOKUP(AI$9,$A$12:$A$111,$B$12:$B$111),IF(AND($H446=-1,AJ$9=$R445),"",IF($H446=-1,AJ445,IF(AND($H446=1,AH$9=$R445),$J446,IF($H446=1,AI445,""))))))))</f>
        <v/>
      </c>
      <c r="AJ446" t="str">
        <f ca="1">IF($E445="","",IF($F446="",AJ445,IF(AND($M446=1,AJ$9&gt;$B$9),"",IF(AND($M446=1,AJ$9&lt;=$B$9),LOOKUP(AJ$9,$A$12:$A$111,$B$12:$B$111),IF(AND($H446=-1,AK$9=$R445),"",IF($H446=-1,AK445,IF(AND($H446=1,AI$9=$R445),$J446,IF($H446=1,AJ445,""))))))))</f>
        <v/>
      </c>
      <c r="AK446" t="str">
        <f ca="1">IF($E445="","",IF($F446="",AK445,IF(AND($M446=1,AK$9&gt;$B$9),"",IF(AND($M446=1,AK$9&lt;=$B$9),LOOKUP(AK$9,$A$12:$A$111,$B$12:$B$111),IF(AND($H446=-1,AL$9=$R445),"",IF($H446=-1,AL445,IF(AND($H446=1,AJ$9=$R445),$J446,IF($H446=1,AK445,""))))))))</f>
        <v/>
      </c>
      <c r="AL446" t="str">
        <f ca="1">IF($E445="","",IF($F446="",AL445,IF(AND($M446=1,AL$9&gt;$B$9),"",IF(AND($M446=1,AL$9&lt;=$B$9),LOOKUP(AL$9,$A$12:$A$111,$B$12:$B$111),IF(AND($H446=-1,AM$9=$R445),"",IF($H446=-1,AM445,IF(AND($H446=1,AK$9=$R445),$J446,IF($H446=1,AL445,""))))))))</f>
        <v/>
      </c>
      <c r="AM446" t="str">
        <f ca="1">IF($E445="","",IF($F446="",AM445,IF(AND($M446=1,AM$9&gt;$B$9),"",IF(AND($M446=1,AM$9&lt;=$B$9),LOOKUP(AM$9,$A$12:$A$111,$B$12:$B$111),IF(AND($H446=-1,AN$9=$R445),"",IF($H446=-1,AN445,IF(AND($H446=1,AL$9=$R445),$J446,IF($H446=1,AM445,""))))))))</f>
        <v/>
      </c>
      <c r="AN446" t="str">
        <f ca="1">IF($E445="","",IF($F446="",AN445,IF(AND($M446=1,AN$9&gt;$B$9),"",IF(AND($M446=1,AN$9&lt;=$B$9),LOOKUP(AN$9,$A$12:$A$111,$B$12:$B$111),IF(AND($H446=-1,AO$9=$R445),"",IF($H446=-1,AO445,IF(AND($H446=1,AM$9=$R445),$J446,IF($H446=1,AN445,""))))))))</f>
        <v/>
      </c>
      <c r="AO446" t="str">
        <f ca="1">IF($E445="","",IF($F446="",AO445,IF(AND($M446=1,AO$9&gt;$B$9),"",IF(AND($M446=1,AO$9&lt;=$B$9),LOOKUP(AO$9,$A$12:$A$111,$B$12:$B$111),IF(AND($H446=-1,AP$9=$R445),"",IF($H446=-1,AP445,IF(AND($H446=1,AN$9=$R445),$J446,IF($H446=1,AO445,""))))))))</f>
        <v/>
      </c>
      <c r="AP446" t="str">
        <f ca="1">IF($E445="","",IF($F446="",AP445,IF(AND($M446=1,AP$9&gt;$B$9),"",IF(AND($M446=1,AP$9&lt;=$B$9),LOOKUP(AP$9,$A$12:$A$111,$B$12:$B$111),IF(AND($H446=-1,AQ$9=$R445),"",IF($H446=-1,AQ445,IF(AND($H446=1,AO$9=$R445),$J446,IF($H446=1,AP445,""))))))))</f>
        <v/>
      </c>
      <c r="AQ446" t="str">
        <f ca="1">IF($E445="","",IF($F446="",AQ445,IF(AND($M446=1,AQ$9&gt;$B$9),"",IF(AND($M446=1,AQ$9&lt;=$B$9),LOOKUP(AQ$9,$A$12:$A$111,$B$12:$B$111),IF(AND($H446=-1,AR$9=$R445),"",IF($H446=-1,AR445,IF(AND($H446=1,AP$9=$R445),$J446,IF($H446=1,AQ445,""))))))))</f>
        <v/>
      </c>
      <c r="AR446" t="str">
        <f ca="1">IF($E445="","",IF($F446="",AR445,IF(AND($M446=1,AR$9&gt;$B$9),"",IF(AND($M446=1,AR$9&lt;=$B$9),LOOKUP(AR$9,$A$12:$A$111,$B$12:$B$111),IF(AND($H446=-1,AS$9=$R445),"",IF($H446=-1,AS445,IF(AND($H446=1,AQ$9=$R445),$J446,IF($H446=1,AR445,""))))))))</f>
        <v/>
      </c>
      <c r="AS446" t="str">
        <f ca="1">IF($E445="","",IF($F446="",AS445,IF(AND($M446=1,AS$9&gt;$B$9),"",IF(AND($M446=1,AS$9&lt;=$B$9),LOOKUP(AS$9,$A$12:$A$111,$B$12:$B$111),IF(AND($H446=-1,AT$9=$R445),"",IF($H446=-1,AT445,IF(AND($H446=1,AR$9=$R445),$J446,IF($H446=1,AS445,""))))))))</f>
        <v/>
      </c>
      <c r="AT446" t="str">
        <f ca="1">IF($E445="","",IF($F446="",AT445,IF(AND($M446=1,AT$9&gt;$B$9),"",IF(AND($M446=1,AT$9&lt;=$B$9),LOOKUP(AT$9,$A$12:$A$111,$B$12:$B$111),IF(AND($H446=-1,AU$9=$R445),"",IF($H446=-1,AU445,IF(AND($H446=1,AS$9=$R445),$J446,IF($H446=1,AT445,""))))))))</f>
        <v/>
      </c>
      <c r="AU446" t="str">
        <f ca="1">IF($E445="","",IF($F446="",AU445,IF(AND($M446=1,AU$9&gt;$B$9),"",IF(AND($M446=1,AU$9&lt;=$B$9),LOOKUP(AU$9,$A$12:$A$111,$B$12:$B$111),IF(AND($H446=-1,AV$9=$R445),"",IF($H446=-1,AV445,IF(AND($H446=1,AT$9=$R445),$J446,IF($H446=1,AU445,""))))))))</f>
        <v/>
      </c>
      <c r="AV446" t="str">
        <f ca="1">IF($E445="","",IF($F446="",AV445,IF(AND($M446=1,AV$9&gt;$B$9),"",IF(AND($M446=1,AV$9&lt;=$B$9),LOOKUP(AV$9,$A$12:$A$111,$B$12:$B$111),IF(AND($H446=-1,AW$9=$R445),"",IF($H446=-1,AW445,IF(AND($H446=1,AU$9=$R445),$J446,IF($H446=1,AV445,""))))))))</f>
        <v/>
      </c>
      <c r="AW446" t="str">
        <f ca="1">IF($E445="","",IF($F446="",AW445,IF(AND($M446=1,AW$9&gt;$B$9),"",IF(AND($M446=1,AW$9&lt;=$B$9),LOOKUP(AW$9,$A$12:$A$111,$B$12:$B$111),IF(AND($H446=-1,AX$9=$R445),"",IF($H446=-1,AX445,IF(AND($H446=1,AV$9=$R445),$J446,IF($H446=1,AW445,""))))))))</f>
        <v/>
      </c>
      <c r="AX446" t="str">
        <f ca="1">IF($E445="","",IF($F446="",AX445,IF(AND($M446=1,AX$9&gt;$B$9),"",IF(AND($M446=1,AX$9&lt;=$B$9),LOOKUP(AX$9,$A$12:$A$111,$B$12:$B$111),IF(AND($H446=-1,AY$9=$R445),"",IF($H446=-1,AY445,IF(AND($H446=1,AW$9=$R445),$J446,IF($H446=1,AX445,""))))))))</f>
        <v/>
      </c>
      <c r="AY446" t="str">
        <f ca="1">IF($E445="","",IF($F446="",AY445,IF(AND($M446=1,AY$9&gt;$B$9),"",IF(AND($M446=1,AY$9&lt;=$B$9),LOOKUP(AY$9,$A$12:$A$111,$B$12:$B$111),IF(AND($H446=-1,AZ$9=$R445),"",IF($H446=-1,AZ445,IF(AND($H446=1,AX$9=$R445),$J446,IF($H446=1,AY445,""))))))))</f>
        <v/>
      </c>
      <c r="AZ446" t="str">
        <f ca="1">IF($E445="","",IF($F446="",AZ445,IF(AND($M446=1,AZ$9&gt;$B$9),"",IF(AND($M446=1,AZ$9&lt;=$B$9),LOOKUP(AZ$9,$A$12:$A$111,$B$12:$B$111),IF(AND($H446=-1,BA$9=$R445),"",IF($H446=-1,BA445,IF(AND($H446=1,AY$9=$R445),$J446,IF($H446=1,AZ445,""))))))))</f>
        <v/>
      </c>
      <c r="BA446" t="str">
        <f ca="1">IF($E445="","",IF($F446="",BA445,IF(AND($M446=1,BA$9&gt;$B$9),"",IF(AND($M446=1,BA$9&lt;=$B$9),LOOKUP(BA$9,$A$12:$A$111,$B$12:$B$111),IF(AND($H446=-1,BB$9=$R445),"",IF($H446=-1,BB445,IF(AND($H446=1,AZ$9=$R445),$J446,IF($H446=1,BA445,""))))))))</f>
        <v/>
      </c>
      <c r="BB446" t="str">
        <f ca="1">IF($E445="","",IF($F446="",BB445,IF(AND($M446=1,BB$9&gt;$B$9),"",IF(AND($M446=1,BB$9&lt;=$B$9),LOOKUP(BB$9,$A$12:$A$111,$B$12:$B$111),IF(AND($H446=-1,BC$9=$R445),"",IF($H446=-1,BC445,IF(AND($H446=1,BA$9=$R445),$J446,IF($H446=1,BB445,""))))))))</f>
        <v/>
      </c>
      <c r="BC446" t="str">
        <f ca="1">IF($E445="","",IF($F446="",BC445,IF(AND($M446=1,BC$9&gt;$B$9),"",IF(AND($M446=1,BC$9&lt;=$B$9),LOOKUP(BC$9,$A$12:$A$111,$B$12:$B$111),IF(AND($H446=-1,BD$9=$R445),"",IF($H446=-1,BD445,IF(AND($H446=1,BB$9=$R445),$J446,IF($H446=1,BC445,""))))))))</f>
        <v/>
      </c>
      <c r="BD446" t="str">
        <f ca="1">IF($E445="","",IF($F446="",BD445,IF(AND($M446=1,BD$9&gt;$B$9),"",IF(AND($M446=1,BD$9&lt;=$B$9),LOOKUP(BD$9,$A$12:$A$111,$B$12:$B$111),IF(AND($H446=-1,BE$9=$R445),"",IF($H446=-1,BE445,IF(AND($H446=1,BC$9=$R445),$J446,IF($H446=1,BD445,""))))))))</f>
        <v/>
      </c>
      <c r="BE446" t="str">
        <f ca="1">IF($E445="","",IF($F446="",BE445,IF(AND($M446=1,BE$9&gt;$B$9),"",IF(AND($M446=1,BE$9&lt;=$B$9),LOOKUP(BE$9,$A$12:$A$111,$B$12:$B$111),IF(AND($H446=-1,BF$9=$R445),"",IF($H446=-1,BF445,IF(AND($H446=1,BD$9=$R445),$J446,IF($H446=1,BE445,""))))))))</f>
        <v/>
      </c>
      <c r="BF446" t="str">
        <f ca="1">IF($E445="","",IF($F446="",BF445,IF(AND($M446=1,BF$9&gt;$B$9),"",IF(AND($M446=1,BF$9&lt;=$B$9),LOOKUP(BF$9,$A$12:$A$111,$B$12:$B$111),IF(AND($H446=-1,BG$9=$R445),"",IF($H446=-1,BG445,IF(AND($H446=1,BE$9=$R445),$J446,IF($H446=1,BF445,""))))))))</f>
        <v/>
      </c>
      <c r="BG446" t="str">
        <f ca="1">IF($E445="","",IF($F446="",BG445,IF(AND($M446=1,BG$9&gt;$B$9),"",IF(AND($M446=1,BG$9&lt;=$B$9),LOOKUP(BG$9,$A$12:$A$111,$B$12:$B$111),IF(AND($H446=-1,BH$9=$R445),"",IF($H446=-1,BH445,IF(AND($H446=1,BF$9=$R445),$J446,IF($H446=1,BG445,""))))))))</f>
        <v/>
      </c>
      <c r="BH446" t="str">
        <f ca="1">IF($E445="","",IF($F446="",BH445,IF(AND($M446=1,BH$9&gt;$B$9),"",IF(AND($M446=1,BH$9&lt;=$B$9),LOOKUP(BH$9,$A$12:$A$111,$B$12:$B$111),IF(AND($H446=-1,BI$9=$R445),"",IF($H446=-1,BI445,IF(AND($H446=1,BG$9=$R445),$J446,IF($H446=1,BH445,""))))))))</f>
        <v/>
      </c>
      <c r="BI446" t="str">
        <f ca="1">IF($E445="","",IF($F446="",BI445,IF(AND($M446=1,BI$9&gt;$B$9),"",IF(AND($M446=1,BI$9&lt;=$B$9),LOOKUP(BI$9,$A$12:$A$111,$B$12:$B$111),IF(AND($H446=-1,BJ$9=$R445),"",IF($H446=-1,BJ445,IF(AND($H446=1,BH$9=$R445),$J446,IF($H446=1,BI445,""))))))))</f>
        <v/>
      </c>
      <c r="BJ446" t="str">
        <f ca="1">IF($E445="","",IF($F446="",BJ445,IF(AND($M446=1,BJ$9&gt;$B$9),"",IF(AND($M446=1,BJ$9&lt;=$B$9),LOOKUP(BJ$9,$A$12:$A$111,$B$12:$B$111),IF(AND($H446=-1,BK$9=$R445),"",IF($H446=-1,BK445,IF(AND($H446=1,BI$9=$R445),$J446,IF($H446=1,BJ445,""))))))))</f>
        <v/>
      </c>
      <c r="BK446" t="str">
        <f ca="1">IF($E445="","",IF($F446="",BK445,IF(AND($M446=1,BK$9&gt;$B$9),"",IF(AND($M446=1,BK$9&lt;=$B$9),LOOKUP(BK$9,$A$12:$A$111,$B$12:$B$111),IF(AND($H446=-1,BL$9=$R445),"",IF($H446=-1,BL445,IF(AND($H446=1,BJ$9=$R445),$J446,IF($H446=1,BK445,""))))))))</f>
        <v/>
      </c>
      <c r="BL446" t="str">
        <f ca="1">IF($E445="","",IF($F446="",BL445,IF(AND($M446=1,BL$9&gt;$B$9),"",IF(AND($M446=1,BL$9&lt;=$B$9),LOOKUP(BL$9,$A$12:$A$111,$B$12:$B$111),IF(AND($H446=-1,BM$9=$R445),"",IF($H446=-1,BM445,IF(AND($H446=1,BK$9=$R445),$J446,IF($H446=1,BL445,""))))))))</f>
        <v/>
      </c>
      <c r="BM446" t="str">
        <f ca="1">IF($E445="","",IF($F446="",BM445,IF(AND($M446=1,BM$9&gt;$B$9),"",IF(AND($M446=1,BM$9&lt;=$B$9),LOOKUP(BM$9,$A$12:$A$111,$B$12:$B$111),IF(AND($H446=-1,BN$9=$R445),"",IF($H446=-1,BN445,IF(AND($H446=1,BL$9=$R445),$J446,IF($H446=1,BM445,""))))))))</f>
        <v/>
      </c>
      <c r="BN446" t="str">
        <f ca="1">IF($E445="","",IF($F446="",BN445,IF(AND($M446=1,BN$9&gt;$B$9),"",IF(AND($M446=1,BN$9&lt;=$B$9),LOOKUP(BN$9,$A$12:$A$111,$B$12:$B$111),IF(AND($H446=-1,BO$9=$R445),"",IF($H446=-1,BO445,IF(AND($H446=1,BM$9=$R445),$J446,IF($H446=1,BN445,""))))))))</f>
        <v/>
      </c>
      <c r="BO446" t="str">
        <f ca="1">IF($E445="","",IF($F446="",BO445,IF(AND($M446=1,BO$9&gt;$B$9),"",IF(AND($M446=1,BO$9&lt;=$B$9),LOOKUP(BO$9,$A$12:$A$111,$B$12:$B$111),IF(AND($H446=-1,BP$9=$R445),"",IF($H446=-1,BP445,IF(AND($H446=1,BN$9=$R445),$J446,IF($H446=1,BO445,""))))))))</f>
        <v/>
      </c>
      <c r="BP446" t="str">
        <f ca="1">IF($E445="","",IF($F446="",BP445,IF(AND($M446=1,BP$9&gt;$B$9),"",IF(AND($M446=1,BP$9&lt;=$B$9),LOOKUP(BP$9,$A$12:$A$111,$B$12:$B$111),IF(AND($H446=-1,BQ$9=$R445),"",IF($H446=-1,BQ445,IF(AND($H446=1,BO$9=$R445),$J446,IF($H446=1,BP445,""))))))))</f>
        <v/>
      </c>
    </row>
    <row r="447" spans="4:68" x14ac:dyDescent="0.25">
      <c r="D447" s="4">
        <v>437</v>
      </c>
      <c r="E447" s="1">
        <f t="shared" ca="1" si="57"/>
        <v>35</v>
      </c>
      <c r="F447" t="str">
        <f ca="1">IF(E446="","",IF(AND(B$3="Last",G446="Zero"),F446,IF(B$3="Last",G446,IF(AND(B$3="2nd last",G445="Zero"),F446,IF(B$3="2nd last",G445,IF(AND(B$3="Opposite",G446="Zero"),F446,IF(AND(B$3="Opposite",G446="Red"),"Black",IF(AND(B$3="Opposite",G446="Black"),"Red",IF(AND(B$3="Opposite",G446="Odd"),"Even",IF(AND(B$3="Opposite",G446="Even"),"Odd",IF(AND(B$3="Opposite",G446="High"),"Low",IF(AND(B$3="Opposite",G446="Low"),"High",IF(COUNTIF(Refs!$E$5:$I$6,B$3)=1,RevLab!B$3,"")))))))))))))</f>
        <v>Black</v>
      </c>
      <c r="G447" t="str">
        <f ca="1">IF(E447="","",IF(B$2="Red/Black",LOOKUP(E447,Refs!D:D,Refs!F:F),IF(B$2="High/Low",LOOKUP(E447,Refs!D:D,Refs!H:H),IF(B$2="Odd/Even",LOOKUP(E447,Refs!D:D,Refs!J:J),""))))</f>
        <v>Black</v>
      </c>
      <c r="H447">
        <f t="shared" ca="1" si="58"/>
        <v>1</v>
      </c>
      <c r="I447">
        <f ca="1">IF(E446="","",IF(F447="","",IF(AND(R446&gt;1,P446+Q446&gt;=$B$4),$B$4,IF(R446=1,P446,P446+Q446))))</f>
        <v>5</v>
      </c>
      <c r="J447">
        <f t="shared" ca="1" si="59"/>
        <v>5</v>
      </c>
      <c r="K447">
        <f t="shared" ca="1" si="61"/>
        <v>-535</v>
      </c>
      <c r="L447">
        <f t="shared" ca="1" si="62"/>
        <v>86</v>
      </c>
      <c r="M447">
        <f t="shared" ca="1" si="60"/>
        <v>0</v>
      </c>
      <c r="P447">
        <f t="shared" ca="1" si="54"/>
        <v>1</v>
      </c>
      <c r="Q447">
        <f t="shared" ca="1" si="55"/>
        <v>5</v>
      </c>
      <c r="R447" s="2">
        <f t="shared" ca="1" si="56"/>
        <v>5</v>
      </c>
      <c r="S447" s="4">
        <f ca="1">IF(E446="","",IF($F447="",S446,IF($M447=1,LOOKUP(S$9,$A$12:$A$111,$B$12:$B$111),IF(AND($H447=-1,T$9=$R446),"",IF($H447=-1,T446,IF($H447=1,S446))))))</f>
        <v>1</v>
      </c>
      <c r="T447">
        <f ca="1">IF($E446="","",IF($F447="",T446,IF(AND($M447=1,T$9&gt;$B$9),"",IF(AND($M447=1,T$9&lt;=$B$9),LOOKUP(T$9,$A$12:$A$111,$B$12:$B$111),IF(AND($H447=-1,U$9=$R446),"",IF($H447=-1,U446,IF(AND($H447=1,S$9=$R446),$J447,IF($H447=1,T446,""))))))))</f>
        <v>2</v>
      </c>
      <c r="U447">
        <f ca="1">IF($E446="","",IF($F447="",U446,IF(AND($M447=1,U$9&gt;$B$9),"",IF(AND($M447=1,U$9&lt;=$B$9),LOOKUP(U$9,$A$12:$A$111,$B$12:$B$111),IF(AND($H447=-1,V$9=$R446),"",IF($H447=-1,V446,IF(AND($H447=1,T$9=$R446),$J447,IF($H447=1,U446,""))))))))</f>
        <v>3</v>
      </c>
      <c r="V447">
        <f ca="1">IF($E446="","",IF($F447="",V446,IF(AND($M447=1,V$9&gt;$B$9),"",IF(AND($M447=1,V$9&lt;=$B$9),LOOKUP(V$9,$A$12:$A$111,$B$12:$B$111),IF(AND($H447=-1,W$9=$R446),"",IF($H447=-1,W446,IF(AND($H447=1,U$9=$R446),$J447,IF($H447=1,V446,""))))))))</f>
        <v>4</v>
      </c>
      <c r="W447">
        <f ca="1">IF($E446="","",IF($F447="",W446,IF(AND($M447=1,W$9&gt;$B$9),"",IF(AND($M447=1,W$9&lt;=$B$9),LOOKUP(W$9,$A$12:$A$111,$B$12:$B$111),IF(AND($H447=-1,X$9=$R446),"",IF($H447=-1,X446,IF(AND($H447=1,V$9=$R446),$J447,IF($H447=1,W446,""))))))))</f>
        <v>5</v>
      </c>
      <c r="X447" t="str">
        <f ca="1">IF($E446="","",IF($F447="",X446,IF(AND($M447=1,X$9&gt;$B$9),"",IF(AND($M447=1,X$9&lt;=$B$9),LOOKUP(X$9,$A$12:$A$111,$B$12:$B$111),IF(AND($H447=-1,Y$9=$R446),"",IF($H447=-1,Y446,IF(AND($H447=1,W$9=$R446),$J447,IF($H447=1,X446,""))))))))</f>
        <v/>
      </c>
      <c r="Y447" t="str">
        <f ca="1">IF($E446="","",IF($F447="",Y446,IF(AND($M447=1,Y$9&gt;$B$9),"",IF(AND($M447=1,Y$9&lt;=$B$9),LOOKUP(Y$9,$A$12:$A$111,$B$12:$B$111),IF(AND($H447=-1,Z$9=$R446),"",IF($H447=-1,Z446,IF(AND($H447=1,X$9=$R446),$J447,IF($H447=1,Y446,""))))))))</f>
        <v/>
      </c>
      <c r="Z447" t="str">
        <f ca="1">IF($E446="","",IF($F447="",Z446,IF(AND($M447=1,Z$9&gt;$B$9),"",IF(AND($M447=1,Z$9&lt;=$B$9),LOOKUP(Z$9,$A$12:$A$111,$B$12:$B$111),IF(AND($H447=-1,AA$9=$R446),"",IF($H447=-1,AA446,IF(AND($H447=1,Y$9=$R446),$J447,IF($H447=1,Z446,""))))))))</f>
        <v/>
      </c>
      <c r="AA447" t="str">
        <f ca="1">IF($E446="","",IF($F447="",AA446,IF(AND($M447=1,AA$9&gt;$B$9),"",IF(AND($M447=1,AA$9&lt;=$B$9),LOOKUP(AA$9,$A$12:$A$111,$B$12:$B$111),IF(AND($H447=-1,AB$9=$R446),"",IF($H447=-1,AB446,IF(AND($H447=1,Z$9=$R446),$J447,IF($H447=1,AA446,""))))))))</f>
        <v/>
      </c>
      <c r="AB447" t="str">
        <f ca="1">IF($E446="","",IF($F447="",AB446,IF(AND($M447=1,AB$9&gt;$B$9),"",IF(AND($M447=1,AB$9&lt;=$B$9),LOOKUP(AB$9,$A$12:$A$111,$B$12:$B$111),IF(AND($H447=-1,AC$9=$R446),"",IF($H447=-1,AC446,IF(AND($H447=1,AA$9=$R446),$J447,IF($H447=1,AB446,""))))))))</f>
        <v/>
      </c>
      <c r="AC447" t="str">
        <f ca="1">IF($E446="","",IF($F447="",AC446,IF(AND($M447=1,AC$9&gt;$B$9),"",IF(AND($M447=1,AC$9&lt;=$B$9),LOOKUP(AC$9,$A$12:$A$111,$B$12:$B$111),IF(AND($H447=-1,AD$9=$R446),"",IF($H447=-1,AD446,IF(AND($H447=1,AB$9=$R446),$J447,IF($H447=1,AC446,""))))))))</f>
        <v/>
      </c>
      <c r="AD447" t="str">
        <f ca="1">IF($E446="","",IF($F447="",AD446,IF(AND($M447=1,AD$9&gt;$B$9),"",IF(AND($M447=1,AD$9&lt;=$B$9),LOOKUP(AD$9,$A$12:$A$111,$B$12:$B$111),IF(AND($H447=-1,AE$9=$R446),"",IF($H447=-1,AE446,IF(AND($H447=1,AC$9=$R446),$J447,IF($H447=1,AD446,""))))))))</f>
        <v/>
      </c>
      <c r="AE447" t="str">
        <f ca="1">IF($E446="","",IF($F447="",AE446,IF(AND($M447=1,AE$9&gt;$B$9),"",IF(AND($M447=1,AE$9&lt;=$B$9),LOOKUP(AE$9,$A$12:$A$111,$B$12:$B$111),IF(AND($H447=-1,AF$9=$R446),"",IF($H447=-1,AF446,IF(AND($H447=1,AD$9=$R446),$J447,IF($H447=1,AE446,""))))))))</f>
        <v/>
      </c>
      <c r="AF447" t="str">
        <f ca="1">IF($E446="","",IF($F447="",AF446,IF(AND($M447=1,AF$9&gt;$B$9),"",IF(AND($M447=1,AF$9&lt;=$B$9),LOOKUP(AF$9,$A$12:$A$111,$B$12:$B$111),IF(AND($H447=-1,AG$9=$R446),"",IF($H447=-1,AG446,IF(AND($H447=1,AE$9=$R446),$J447,IF($H447=1,AF446,""))))))))</f>
        <v/>
      </c>
      <c r="AG447" t="str">
        <f ca="1">IF($E446="","",IF($F447="",AG446,IF(AND($M447=1,AG$9&gt;$B$9),"",IF(AND($M447=1,AG$9&lt;=$B$9),LOOKUP(AG$9,$A$12:$A$111,$B$12:$B$111),IF(AND($H447=-1,AH$9=$R446),"",IF($H447=-1,AH446,IF(AND($H447=1,AF$9=$R446),$J447,IF($H447=1,AG446,""))))))))</f>
        <v/>
      </c>
      <c r="AH447" t="str">
        <f ca="1">IF($E446="","",IF($F447="",AH446,IF(AND($M447=1,AH$9&gt;$B$9),"",IF(AND($M447=1,AH$9&lt;=$B$9),LOOKUP(AH$9,$A$12:$A$111,$B$12:$B$111),IF(AND($H447=-1,AI$9=$R446),"",IF($H447=-1,AI446,IF(AND($H447=1,AG$9=$R446),$J447,IF($H447=1,AH446,""))))))))</f>
        <v/>
      </c>
      <c r="AI447" t="str">
        <f ca="1">IF($E446="","",IF($F447="",AI446,IF(AND($M447=1,AI$9&gt;$B$9),"",IF(AND($M447=1,AI$9&lt;=$B$9),LOOKUP(AI$9,$A$12:$A$111,$B$12:$B$111),IF(AND($H447=-1,AJ$9=$R446),"",IF($H447=-1,AJ446,IF(AND($H447=1,AH$9=$R446),$J447,IF($H447=1,AI446,""))))))))</f>
        <v/>
      </c>
      <c r="AJ447" t="str">
        <f ca="1">IF($E446="","",IF($F447="",AJ446,IF(AND($M447=1,AJ$9&gt;$B$9),"",IF(AND($M447=1,AJ$9&lt;=$B$9),LOOKUP(AJ$9,$A$12:$A$111,$B$12:$B$111),IF(AND($H447=-1,AK$9=$R446),"",IF($H447=-1,AK446,IF(AND($H447=1,AI$9=$R446),$J447,IF($H447=1,AJ446,""))))))))</f>
        <v/>
      </c>
      <c r="AK447" t="str">
        <f ca="1">IF($E446="","",IF($F447="",AK446,IF(AND($M447=1,AK$9&gt;$B$9),"",IF(AND($M447=1,AK$9&lt;=$B$9),LOOKUP(AK$9,$A$12:$A$111,$B$12:$B$111),IF(AND($H447=-1,AL$9=$R446),"",IF($H447=-1,AL446,IF(AND($H447=1,AJ$9=$R446),$J447,IF($H447=1,AK446,""))))))))</f>
        <v/>
      </c>
      <c r="AL447" t="str">
        <f ca="1">IF($E446="","",IF($F447="",AL446,IF(AND($M447=1,AL$9&gt;$B$9),"",IF(AND($M447=1,AL$9&lt;=$B$9),LOOKUP(AL$9,$A$12:$A$111,$B$12:$B$111),IF(AND($H447=-1,AM$9=$R446),"",IF($H447=-1,AM446,IF(AND($H447=1,AK$9=$R446),$J447,IF($H447=1,AL446,""))))))))</f>
        <v/>
      </c>
      <c r="AM447" t="str">
        <f ca="1">IF($E446="","",IF($F447="",AM446,IF(AND($M447=1,AM$9&gt;$B$9),"",IF(AND($M447=1,AM$9&lt;=$B$9),LOOKUP(AM$9,$A$12:$A$111,$B$12:$B$111),IF(AND($H447=-1,AN$9=$R446),"",IF($H447=-1,AN446,IF(AND($H447=1,AL$9=$R446),$J447,IF($H447=1,AM446,""))))))))</f>
        <v/>
      </c>
      <c r="AN447" t="str">
        <f ca="1">IF($E446="","",IF($F447="",AN446,IF(AND($M447=1,AN$9&gt;$B$9),"",IF(AND($M447=1,AN$9&lt;=$B$9),LOOKUP(AN$9,$A$12:$A$111,$B$12:$B$111),IF(AND($H447=-1,AO$9=$R446),"",IF($H447=-1,AO446,IF(AND($H447=1,AM$9=$R446),$J447,IF($H447=1,AN446,""))))))))</f>
        <v/>
      </c>
      <c r="AO447" t="str">
        <f ca="1">IF($E446="","",IF($F447="",AO446,IF(AND($M447=1,AO$9&gt;$B$9),"",IF(AND($M447=1,AO$9&lt;=$B$9),LOOKUP(AO$9,$A$12:$A$111,$B$12:$B$111),IF(AND($H447=-1,AP$9=$R446),"",IF($H447=-1,AP446,IF(AND($H447=1,AN$9=$R446),$J447,IF($H447=1,AO446,""))))))))</f>
        <v/>
      </c>
      <c r="AP447" t="str">
        <f ca="1">IF($E446="","",IF($F447="",AP446,IF(AND($M447=1,AP$9&gt;$B$9),"",IF(AND($M447=1,AP$9&lt;=$B$9),LOOKUP(AP$9,$A$12:$A$111,$B$12:$B$111),IF(AND($H447=-1,AQ$9=$R446),"",IF($H447=-1,AQ446,IF(AND($H447=1,AO$9=$R446),$J447,IF($H447=1,AP446,""))))))))</f>
        <v/>
      </c>
      <c r="AQ447" t="str">
        <f ca="1">IF($E446="","",IF($F447="",AQ446,IF(AND($M447=1,AQ$9&gt;$B$9),"",IF(AND($M447=1,AQ$9&lt;=$B$9),LOOKUP(AQ$9,$A$12:$A$111,$B$12:$B$111),IF(AND($H447=-1,AR$9=$R446),"",IF($H447=-1,AR446,IF(AND($H447=1,AP$9=$R446),$J447,IF($H447=1,AQ446,""))))))))</f>
        <v/>
      </c>
      <c r="AR447" t="str">
        <f ca="1">IF($E446="","",IF($F447="",AR446,IF(AND($M447=1,AR$9&gt;$B$9),"",IF(AND($M447=1,AR$9&lt;=$B$9),LOOKUP(AR$9,$A$12:$A$111,$B$12:$B$111),IF(AND($H447=-1,AS$9=$R446),"",IF($H447=-1,AS446,IF(AND($H447=1,AQ$9=$R446),$J447,IF($H447=1,AR446,""))))))))</f>
        <v/>
      </c>
      <c r="AS447" t="str">
        <f ca="1">IF($E446="","",IF($F447="",AS446,IF(AND($M447=1,AS$9&gt;$B$9),"",IF(AND($M447=1,AS$9&lt;=$B$9),LOOKUP(AS$9,$A$12:$A$111,$B$12:$B$111),IF(AND($H447=-1,AT$9=$R446),"",IF($H447=-1,AT446,IF(AND($H447=1,AR$9=$R446),$J447,IF($H447=1,AS446,""))))))))</f>
        <v/>
      </c>
      <c r="AT447" t="str">
        <f ca="1">IF($E446="","",IF($F447="",AT446,IF(AND($M447=1,AT$9&gt;$B$9),"",IF(AND($M447=1,AT$9&lt;=$B$9),LOOKUP(AT$9,$A$12:$A$111,$B$12:$B$111),IF(AND($H447=-1,AU$9=$R446),"",IF($H447=-1,AU446,IF(AND($H447=1,AS$9=$R446),$J447,IF($H447=1,AT446,""))))))))</f>
        <v/>
      </c>
      <c r="AU447" t="str">
        <f ca="1">IF($E446="","",IF($F447="",AU446,IF(AND($M447=1,AU$9&gt;$B$9),"",IF(AND($M447=1,AU$9&lt;=$B$9),LOOKUP(AU$9,$A$12:$A$111,$B$12:$B$111),IF(AND($H447=-1,AV$9=$R446),"",IF($H447=-1,AV446,IF(AND($H447=1,AT$9=$R446),$J447,IF($H447=1,AU446,""))))))))</f>
        <v/>
      </c>
      <c r="AV447" t="str">
        <f ca="1">IF($E446="","",IF($F447="",AV446,IF(AND($M447=1,AV$9&gt;$B$9),"",IF(AND($M447=1,AV$9&lt;=$B$9),LOOKUP(AV$9,$A$12:$A$111,$B$12:$B$111),IF(AND($H447=-1,AW$9=$R446),"",IF($H447=-1,AW446,IF(AND($H447=1,AU$9=$R446),$J447,IF($H447=1,AV446,""))))))))</f>
        <v/>
      </c>
      <c r="AW447" t="str">
        <f ca="1">IF($E446="","",IF($F447="",AW446,IF(AND($M447=1,AW$9&gt;$B$9),"",IF(AND($M447=1,AW$9&lt;=$B$9),LOOKUP(AW$9,$A$12:$A$111,$B$12:$B$111),IF(AND($H447=-1,AX$9=$R446),"",IF($H447=-1,AX446,IF(AND($H447=1,AV$9=$R446),$J447,IF($H447=1,AW446,""))))))))</f>
        <v/>
      </c>
      <c r="AX447" t="str">
        <f ca="1">IF($E446="","",IF($F447="",AX446,IF(AND($M447=1,AX$9&gt;$B$9),"",IF(AND($M447=1,AX$9&lt;=$B$9),LOOKUP(AX$9,$A$12:$A$111,$B$12:$B$111),IF(AND($H447=-1,AY$9=$R446),"",IF($H447=-1,AY446,IF(AND($H447=1,AW$9=$R446),$J447,IF($H447=1,AX446,""))))))))</f>
        <v/>
      </c>
      <c r="AY447" t="str">
        <f ca="1">IF($E446="","",IF($F447="",AY446,IF(AND($M447=1,AY$9&gt;$B$9),"",IF(AND($M447=1,AY$9&lt;=$B$9),LOOKUP(AY$9,$A$12:$A$111,$B$12:$B$111),IF(AND($H447=-1,AZ$9=$R446),"",IF($H447=-1,AZ446,IF(AND($H447=1,AX$9=$R446),$J447,IF($H447=1,AY446,""))))))))</f>
        <v/>
      </c>
      <c r="AZ447" t="str">
        <f ca="1">IF($E446="","",IF($F447="",AZ446,IF(AND($M447=1,AZ$9&gt;$B$9),"",IF(AND($M447=1,AZ$9&lt;=$B$9),LOOKUP(AZ$9,$A$12:$A$111,$B$12:$B$111),IF(AND($H447=-1,BA$9=$R446),"",IF($H447=-1,BA446,IF(AND($H447=1,AY$9=$R446),$J447,IF($H447=1,AZ446,""))))))))</f>
        <v/>
      </c>
      <c r="BA447" t="str">
        <f ca="1">IF($E446="","",IF($F447="",BA446,IF(AND($M447=1,BA$9&gt;$B$9),"",IF(AND($M447=1,BA$9&lt;=$B$9),LOOKUP(BA$9,$A$12:$A$111,$B$12:$B$111),IF(AND($H447=-1,BB$9=$R446),"",IF($H447=-1,BB446,IF(AND($H447=1,AZ$9=$R446),$J447,IF($H447=1,BA446,""))))))))</f>
        <v/>
      </c>
      <c r="BB447" t="str">
        <f ca="1">IF($E446="","",IF($F447="",BB446,IF(AND($M447=1,BB$9&gt;$B$9),"",IF(AND($M447=1,BB$9&lt;=$B$9),LOOKUP(BB$9,$A$12:$A$111,$B$12:$B$111),IF(AND($H447=-1,BC$9=$R446),"",IF($H447=-1,BC446,IF(AND($H447=1,BA$9=$R446),$J447,IF($H447=1,BB446,""))))))))</f>
        <v/>
      </c>
      <c r="BC447" t="str">
        <f ca="1">IF($E446="","",IF($F447="",BC446,IF(AND($M447=1,BC$9&gt;$B$9),"",IF(AND($M447=1,BC$9&lt;=$B$9),LOOKUP(BC$9,$A$12:$A$111,$B$12:$B$111),IF(AND($H447=-1,BD$9=$R446),"",IF($H447=-1,BD446,IF(AND($H447=1,BB$9=$R446),$J447,IF($H447=1,BC446,""))))))))</f>
        <v/>
      </c>
      <c r="BD447" t="str">
        <f ca="1">IF($E446="","",IF($F447="",BD446,IF(AND($M447=1,BD$9&gt;$B$9),"",IF(AND($M447=1,BD$9&lt;=$B$9),LOOKUP(BD$9,$A$12:$A$111,$B$12:$B$111),IF(AND($H447=-1,BE$9=$R446),"",IF($H447=-1,BE446,IF(AND($H447=1,BC$9=$R446),$J447,IF($H447=1,BD446,""))))))))</f>
        <v/>
      </c>
      <c r="BE447" t="str">
        <f ca="1">IF($E446="","",IF($F447="",BE446,IF(AND($M447=1,BE$9&gt;$B$9),"",IF(AND($M447=1,BE$9&lt;=$B$9),LOOKUP(BE$9,$A$12:$A$111,$B$12:$B$111),IF(AND($H447=-1,BF$9=$R446),"",IF($H447=-1,BF446,IF(AND($H447=1,BD$9=$R446),$J447,IF($H447=1,BE446,""))))))))</f>
        <v/>
      </c>
      <c r="BF447" t="str">
        <f ca="1">IF($E446="","",IF($F447="",BF446,IF(AND($M447=1,BF$9&gt;$B$9),"",IF(AND($M447=1,BF$9&lt;=$B$9),LOOKUP(BF$9,$A$12:$A$111,$B$12:$B$111),IF(AND($H447=-1,BG$9=$R446),"",IF($H447=-1,BG446,IF(AND($H447=1,BE$9=$R446),$J447,IF($H447=1,BF446,""))))))))</f>
        <v/>
      </c>
      <c r="BG447" t="str">
        <f ca="1">IF($E446="","",IF($F447="",BG446,IF(AND($M447=1,BG$9&gt;$B$9),"",IF(AND($M447=1,BG$9&lt;=$B$9),LOOKUP(BG$9,$A$12:$A$111,$B$12:$B$111),IF(AND($H447=-1,BH$9=$R446),"",IF($H447=-1,BH446,IF(AND($H447=1,BF$9=$R446),$J447,IF($H447=1,BG446,""))))))))</f>
        <v/>
      </c>
      <c r="BH447" t="str">
        <f ca="1">IF($E446="","",IF($F447="",BH446,IF(AND($M447=1,BH$9&gt;$B$9),"",IF(AND($M447=1,BH$9&lt;=$B$9),LOOKUP(BH$9,$A$12:$A$111,$B$12:$B$111),IF(AND($H447=-1,BI$9=$R446),"",IF($H447=-1,BI446,IF(AND($H447=1,BG$9=$R446),$J447,IF($H447=1,BH446,""))))))))</f>
        <v/>
      </c>
      <c r="BI447" t="str">
        <f ca="1">IF($E446="","",IF($F447="",BI446,IF(AND($M447=1,BI$9&gt;$B$9),"",IF(AND($M447=1,BI$9&lt;=$B$9),LOOKUP(BI$9,$A$12:$A$111,$B$12:$B$111),IF(AND($H447=-1,BJ$9=$R446),"",IF($H447=-1,BJ446,IF(AND($H447=1,BH$9=$R446),$J447,IF($H447=1,BI446,""))))))))</f>
        <v/>
      </c>
      <c r="BJ447" t="str">
        <f ca="1">IF($E446="","",IF($F447="",BJ446,IF(AND($M447=1,BJ$9&gt;$B$9),"",IF(AND($M447=1,BJ$9&lt;=$B$9),LOOKUP(BJ$9,$A$12:$A$111,$B$12:$B$111),IF(AND($H447=-1,BK$9=$R446),"",IF($H447=-1,BK446,IF(AND($H447=1,BI$9=$R446),$J447,IF($H447=1,BJ446,""))))))))</f>
        <v/>
      </c>
      <c r="BK447" t="str">
        <f ca="1">IF($E446="","",IF($F447="",BK446,IF(AND($M447=1,BK$9&gt;$B$9),"",IF(AND($M447=1,BK$9&lt;=$B$9),LOOKUP(BK$9,$A$12:$A$111,$B$12:$B$111),IF(AND($H447=-1,BL$9=$R446),"",IF($H447=-1,BL446,IF(AND($H447=1,BJ$9=$R446),$J447,IF($H447=1,BK446,""))))))))</f>
        <v/>
      </c>
      <c r="BL447" t="str">
        <f ca="1">IF($E446="","",IF($F447="",BL446,IF(AND($M447=1,BL$9&gt;$B$9),"",IF(AND($M447=1,BL$9&lt;=$B$9),LOOKUP(BL$9,$A$12:$A$111,$B$12:$B$111),IF(AND($H447=-1,BM$9=$R446),"",IF($H447=-1,BM446,IF(AND($H447=1,BK$9=$R446),$J447,IF($H447=1,BL446,""))))))))</f>
        <v/>
      </c>
      <c r="BM447" t="str">
        <f ca="1">IF($E446="","",IF($F447="",BM446,IF(AND($M447=1,BM$9&gt;$B$9),"",IF(AND($M447=1,BM$9&lt;=$B$9),LOOKUP(BM$9,$A$12:$A$111,$B$12:$B$111),IF(AND($H447=-1,BN$9=$R446),"",IF($H447=-1,BN446,IF(AND($H447=1,BL$9=$R446),$J447,IF($H447=1,BM446,""))))))))</f>
        <v/>
      </c>
      <c r="BN447" t="str">
        <f ca="1">IF($E446="","",IF($F447="",BN446,IF(AND($M447=1,BN$9&gt;$B$9),"",IF(AND($M447=1,BN$9&lt;=$B$9),LOOKUP(BN$9,$A$12:$A$111,$B$12:$B$111),IF(AND($H447=-1,BO$9=$R446),"",IF($H447=-1,BO446,IF(AND($H447=1,BM$9=$R446),$J447,IF($H447=1,BN446,""))))))))</f>
        <v/>
      </c>
      <c r="BO447" t="str">
        <f ca="1">IF($E446="","",IF($F447="",BO446,IF(AND($M447=1,BO$9&gt;$B$9),"",IF(AND($M447=1,BO$9&lt;=$B$9),LOOKUP(BO$9,$A$12:$A$111,$B$12:$B$111),IF(AND($H447=-1,BP$9=$R446),"",IF($H447=-1,BP446,IF(AND($H447=1,BN$9=$R446),$J447,IF($H447=1,BO446,""))))))))</f>
        <v/>
      </c>
      <c r="BP447" t="str">
        <f ca="1">IF($E446="","",IF($F447="",BP446,IF(AND($M447=1,BP$9&gt;$B$9),"",IF(AND($M447=1,BP$9&lt;=$B$9),LOOKUP(BP$9,$A$12:$A$111,$B$12:$B$111),IF(AND($H447=-1,BQ$9=$R446),"",IF($H447=-1,BQ446,IF(AND($H447=1,BO$9=$R446),$J447,IF($H447=1,BP446,""))))))))</f>
        <v/>
      </c>
    </row>
    <row r="448" spans="4:68" x14ac:dyDescent="0.25">
      <c r="D448" s="4">
        <v>438</v>
      </c>
      <c r="E448" s="1">
        <f t="shared" ca="1" si="57"/>
        <v>30</v>
      </c>
      <c r="F448" t="str">
        <f ca="1">IF(E447="","",IF(AND(B$3="Last",G447="Zero"),F447,IF(B$3="Last",G447,IF(AND(B$3="2nd last",G446="Zero"),F447,IF(B$3="2nd last",G446,IF(AND(B$3="Opposite",G447="Zero"),F447,IF(AND(B$3="Opposite",G447="Red"),"Black",IF(AND(B$3="Opposite",G447="Black"),"Red",IF(AND(B$3="Opposite",G447="Odd"),"Even",IF(AND(B$3="Opposite",G447="Even"),"Odd",IF(AND(B$3="Opposite",G447="High"),"Low",IF(AND(B$3="Opposite",G447="Low"),"High",IF(COUNTIF(Refs!$E$5:$I$6,B$3)=1,RevLab!B$3,"")))))))))))))</f>
        <v>Black</v>
      </c>
      <c r="G448" t="str">
        <f ca="1">IF(E448="","",IF(B$2="Red/Black",LOOKUP(E448,Refs!D:D,Refs!F:F),IF(B$2="High/Low",LOOKUP(E448,Refs!D:D,Refs!H:H),IF(B$2="Odd/Even",LOOKUP(E448,Refs!D:D,Refs!J:J),""))))</f>
        <v>Red</v>
      </c>
      <c r="H448">
        <f t="shared" ca="1" si="58"/>
        <v>-1</v>
      </c>
      <c r="I448">
        <f ca="1">IF(E447="","",IF(F448="","",IF(AND(R447&gt;1,P447+Q447&gt;=$B$4),$B$4,IF(R447=1,P447,P447+Q447))))</f>
        <v>6</v>
      </c>
      <c r="J448">
        <f t="shared" ca="1" si="59"/>
        <v>-6</v>
      </c>
      <c r="K448">
        <f t="shared" ca="1" si="61"/>
        <v>-541</v>
      </c>
      <c r="L448">
        <f t="shared" ca="1" si="62"/>
        <v>86</v>
      </c>
      <c r="M448">
        <f t="shared" ca="1" si="60"/>
        <v>0</v>
      </c>
      <c r="P448">
        <f t="shared" ca="1" si="54"/>
        <v>2</v>
      </c>
      <c r="Q448">
        <f t="shared" ca="1" si="55"/>
        <v>4</v>
      </c>
      <c r="R448" s="2">
        <f t="shared" ca="1" si="56"/>
        <v>3</v>
      </c>
      <c r="S448" s="4">
        <f ca="1">IF(E447="","",IF($F448="",S447,IF($M448=1,LOOKUP(S$9,$A$12:$A$111,$B$12:$B$111),IF(AND($H448=-1,T$9=$R447),"",IF($H448=-1,T447,IF($H448=1,S447))))))</f>
        <v>2</v>
      </c>
      <c r="T448">
        <f ca="1">IF($E447="","",IF($F448="",T447,IF(AND($M448=1,T$9&gt;$B$9),"",IF(AND($M448=1,T$9&lt;=$B$9),LOOKUP(T$9,$A$12:$A$111,$B$12:$B$111),IF(AND($H448=-1,U$9=$R447),"",IF($H448=-1,U447,IF(AND($H448=1,S$9=$R447),$J448,IF($H448=1,T447,""))))))))</f>
        <v>3</v>
      </c>
      <c r="U448">
        <f ca="1">IF($E447="","",IF($F448="",U447,IF(AND($M448=1,U$9&gt;$B$9),"",IF(AND($M448=1,U$9&lt;=$B$9),LOOKUP(U$9,$A$12:$A$111,$B$12:$B$111),IF(AND($H448=-1,V$9=$R447),"",IF($H448=-1,V447,IF(AND($H448=1,T$9=$R447),$J448,IF($H448=1,U447,""))))))))</f>
        <v>4</v>
      </c>
      <c r="V448" t="str">
        <f ca="1">IF($E447="","",IF($F448="",V447,IF(AND($M448=1,V$9&gt;$B$9),"",IF(AND($M448=1,V$9&lt;=$B$9),LOOKUP(V$9,$A$12:$A$111,$B$12:$B$111),IF(AND($H448=-1,W$9=$R447),"",IF($H448=-1,W447,IF(AND($H448=1,U$9=$R447),$J448,IF($H448=1,V447,""))))))))</f>
        <v/>
      </c>
      <c r="W448" t="str">
        <f ca="1">IF($E447="","",IF($F448="",W447,IF(AND($M448=1,W$9&gt;$B$9),"",IF(AND($M448=1,W$9&lt;=$B$9),LOOKUP(W$9,$A$12:$A$111,$B$12:$B$111),IF(AND($H448=-1,X$9=$R447),"",IF($H448=-1,X447,IF(AND($H448=1,V$9=$R447),$J448,IF($H448=1,W447,""))))))))</f>
        <v/>
      </c>
      <c r="X448" t="str">
        <f ca="1">IF($E447="","",IF($F448="",X447,IF(AND($M448=1,X$9&gt;$B$9),"",IF(AND($M448=1,X$9&lt;=$B$9),LOOKUP(X$9,$A$12:$A$111,$B$12:$B$111),IF(AND($H448=-1,Y$9=$R447),"",IF($H448=-1,Y447,IF(AND($H448=1,W$9=$R447),$J448,IF($H448=1,X447,""))))))))</f>
        <v/>
      </c>
      <c r="Y448" t="str">
        <f ca="1">IF($E447="","",IF($F448="",Y447,IF(AND($M448=1,Y$9&gt;$B$9),"",IF(AND($M448=1,Y$9&lt;=$B$9),LOOKUP(Y$9,$A$12:$A$111,$B$12:$B$111),IF(AND($H448=-1,Z$9=$R447),"",IF($H448=-1,Z447,IF(AND($H448=1,X$9=$R447),$J448,IF($H448=1,Y447,""))))))))</f>
        <v/>
      </c>
      <c r="Z448" t="str">
        <f ca="1">IF($E447="","",IF($F448="",Z447,IF(AND($M448=1,Z$9&gt;$B$9),"",IF(AND($M448=1,Z$9&lt;=$B$9),LOOKUP(Z$9,$A$12:$A$111,$B$12:$B$111),IF(AND($H448=-1,AA$9=$R447),"",IF($H448=-1,AA447,IF(AND($H448=1,Y$9=$R447),$J448,IF($H448=1,Z447,""))))))))</f>
        <v/>
      </c>
      <c r="AA448" t="str">
        <f ca="1">IF($E447="","",IF($F448="",AA447,IF(AND($M448=1,AA$9&gt;$B$9),"",IF(AND($M448=1,AA$9&lt;=$B$9),LOOKUP(AA$9,$A$12:$A$111,$B$12:$B$111),IF(AND($H448=-1,AB$9=$R447),"",IF($H448=-1,AB447,IF(AND($H448=1,Z$9=$R447),$J448,IF($H448=1,AA447,""))))))))</f>
        <v/>
      </c>
      <c r="AB448" t="str">
        <f ca="1">IF($E447="","",IF($F448="",AB447,IF(AND($M448=1,AB$9&gt;$B$9),"",IF(AND($M448=1,AB$9&lt;=$B$9),LOOKUP(AB$9,$A$12:$A$111,$B$12:$B$111),IF(AND($H448=-1,AC$9=$R447),"",IF($H448=-1,AC447,IF(AND($H448=1,AA$9=$R447),$J448,IF($H448=1,AB447,""))))))))</f>
        <v/>
      </c>
      <c r="AC448" t="str">
        <f ca="1">IF($E447="","",IF($F448="",AC447,IF(AND($M448=1,AC$9&gt;$B$9),"",IF(AND($M448=1,AC$9&lt;=$B$9),LOOKUP(AC$9,$A$12:$A$111,$B$12:$B$111),IF(AND($H448=-1,AD$9=$R447),"",IF($H448=-1,AD447,IF(AND($H448=1,AB$9=$R447),$J448,IF($H448=1,AC447,""))))))))</f>
        <v/>
      </c>
      <c r="AD448" t="str">
        <f ca="1">IF($E447="","",IF($F448="",AD447,IF(AND($M448=1,AD$9&gt;$B$9),"",IF(AND($M448=1,AD$9&lt;=$B$9),LOOKUP(AD$9,$A$12:$A$111,$B$12:$B$111),IF(AND($H448=-1,AE$9=$R447),"",IF($H448=-1,AE447,IF(AND($H448=1,AC$9=$R447),$J448,IF($H448=1,AD447,""))))))))</f>
        <v/>
      </c>
      <c r="AE448" t="str">
        <f ca="1">IF($E447="","",IF($F448="",AE447,IF(AND($M448=1,AE$9&gt;$B$9),"",IF(AND($M448=1,AE$9&lt;=$B$9),LOOKUP(AE$9,$A$12:$A$111,$B$12:$B$111),IF(AND($H448=-1,AF$9=$R447),"",IF($H448=-1,AF447,IF(AND($H448=1,AD$9=$R447),$J448,IF($H448=1,AE447,""))))))))</f>
        <v/>
      </c>
      <c r="AF448" t="str">
        <f ca="1">IF($E447="","",IF($F448="",AF447,IF(AND($M448=1,AF$9&gt;$B$9),"",IF(AND($M448=1,AF$9&lt;=$B$9),LOOKUP(AF$9,$A$12:$A$111,$B$12:$B$111),IF(AND($H448=-1,AG$9=$R447),"",IF($H448=-1,AG447,IF(AND($H448=1,AE$9=$R447),$J448,IF($H448=1,AF447,""))))))))</f>
        <v/>
      </c>
      <c r="AG448" t="str">
        <f ca="1">IF($E447="","",IF($F448="",AG447,IF(AND($M448=1,AG$9&gt;$B$9),"",IF(AND($M448=1,AG$9&lt;=$B$9),LOOKUP(AG$9,$A$12:$A$111,$B$12:$B$111),IF(AND($H448=-1,AH$9=$R447),"",IF($H448=-1,AH447,IF(AND($H448=1,AF$9=$R447),$J448,IF($H448=1,AG447,""))))))))</f>
        <v/>
      </c>
      <c r="AH448" t="str">
        <f ca="1">IF($E447="","",IF($F448="",AH447,IF(AND($M448=1,AH$9&gt;$B$9),"",IF(AND($M448=1,AH$9&lt;=$B$9),LOOKUP(AH$9,$A$12:$A$111,$B$12:$B$111),IF(AND($H448=-1,AI$9=$R447),"",IF($H448=-1,AI447,IF(AND($H448=1,AG$9=$R447),$J448,IF($H448=1,AH447,""))))))))</f>
        <v/>
      </c>
      <c r="AI448" t="str">
        <f ca="1">IF($E447="","",IF($F448="",AI447,IF(AND($M448=1,AI$9&gt;$B$9),"",IF(AND($M448=1,AI$9&lt;=$B$9),LOOKUP(AI$9,$A$12:$A$111,$B$12:$B$111),IF(AND($H448=-1,AJ$9=$R447),"",IF($H448=-1,AJ447,IF(AND($H448=1,AH$9=$R447),$J448,IF($H448=1,AI447,""))))))))</f>
        <v/>
      </c>
      <c r="AJ448" t="str">
        <f ca="1">IF($E447="","",IF($F448="",AJ447,IF(AND($M448=1,AJ$9&gt;$B$9),"",IF(AND($M448=1,AJ$9&lt;=$B$9),LOOKUP(AJ$9,$A$12:$A$111,$B$12:$B$111),IF(AND($H448=-1,AK$9=$R447),"",IF($H448=-1,AK447,IF(AND($H448=1,AI$9=$R447),$J448,IF($H448=1,AJ447,""))))))))</f>
        <v/>
      </c>
      <c r="AK448" t="str">
        <f ca="1">IF($E447="","",IF($F448="",AK447,IF(AND($M448=1,AK$9&gt;$B$9),"",IF(AND($M448=1,AK$9&lt;=$B$9),LOOKUP(AK$9,$A$12:$A$111,$B$12:$B$111),IF(AND($H448=-1,AL$9=$R447),"",IF($H448=-1,AL447,IF(AND($H448=1,AJ$9=$R447),$J448,IF($H448=1,AK447,""))))))))</f>
        <v/>
      </c>
      <c r="AL448" t="str">
        <f ca="1">IF($E447="","",IF($F448="",AL447,IF(AND($M448=1,AL$9&gt;$B$9),"",IF(AND($M448=1,AL$9&lt;=$B$9),LOOKUP(AL$9,$A$12:$A$111,$B$12:$B$111),IF(AND($H448=-1,AM$9=$R447),"",IF($H448=-1,AM447,IF(AND($H448=1,AK$9=$R447),$J448,IF($H448=1,AL447,""))))))))</f>
        <v/>
      </c>
      <c r="AM448" t="str">
        <f ca="1">IF($E447="","",IF($F448="",AM447,IF(AND($M448=1,AM$9&gt;$B$9),"",IF(AND($M448=1,AM$9&lt;=$B$9),LOOKUP(AM$9,$A$12:$A$111,$B$12:$B$111),IF(AND($H448=-1,AN$9=$R447),"",IF($H448=-1,AN447,IF(AND($H448=1,AL$9=$R447),$J448,IF($H448=1,AM447,""))))))))</f>
        <v/>
      </c>
      <c r="AN448" t="str">
        <f ca="1">IF($E447="","",IF($F448="",AN447,IF(AND($M448=1,AN$9&gt;$B$9),"",IF(AND($M448=1,AN$9&lt;=$B$9),LOOKUP(AN$9,$A$12:$A$111,$B$12:$B$111),IF(AND($H448=-1,AO$9=$R447),"",IF($H448=-1,AO447,IF(AND($H448=1,AM$9=$R447),$J448,IF($H448=1,AN447,""))))))))</f>
        <v/>
      </c>
      <c r="AO448" t="str">
        <f ca="1">IF($E447="","",IF($F448="",AO447,IF(AND($M448=1,AO$9&gt;$B$9),"",IF(AND($M448=1,AO$9&lt;=$B$9),LOOKUP(AO$9,$A$12:$A$111,$B$12:$B$111),IF(AND($H448=-1,AP$9=$R447),"",IF($H448=-1,AP447,IF(AND($H448=1,AN$9=$R447),$J448,IF($H448=1,AO447,""))))))))</f>
        <v/>
      </c>
      <c r="AP448" t="str">
        <f ca="1">IF($E447="","",IF($F448="",AP447,IF(AND($M448=1,AP$9&gt;$B$9),"",IF(AND($M448=1,AP$9&lt;=$B$9),LOOKUP(AP$9,$A$12:$A$111,$B$12:$B$111),IF(AND($H448=-1,AQ$9=$R447),"",IF($H448=-1,AQ447,IF(AND($H448=1,AO$9=$R447),$J448,IF($H448=1,AP447,""))))))))</f>
        <v/>
      </c>
      <c r="AQ448" t="str">
        <f ca="1">IF($E447="","",IF($F448="",AQ447,IF(AND($M448=1,AQ$9&gt;$B$9),"",IF(AND($M448=1,AQ$9&lt;=$B$9),LOOKUP(AQ$9,$A$12:$A$111,$B$12:$B$111),IF(AND($H448=-1,AR$9=$R447),"",IF($H448=-1,AR447,IF(AND($H448=1,AP$9=$R447),$J448,IF($H448=1,AQ447,""))))))))</f>
        <v/>
      </c>
      <c r="AR448" t="str">
        <f ca="1">IF($E447="","",IF($F448="",AR447,IF(AND($M448=1,AR$9&gt;$B$9),"",IF(AND($M448=1,AR$9&lt;=$B$9),LOOKUP(AR$9,$A$12:$A$111,$B$12:$B$111),IF(AND($H448=-1,AS$9=$R447),"",IF($H448=-1,AS447,IF(AND($H448=1,AQ$9=$R447),$J448,IF($H448=1,AR447,""))))))))</f>
        <v/>
      </c>
      <c r="AS448" t="str">
        <f ca="1">IF($E447="","",IF($F448="",AS447,IF(AND($M448=1,AS$9&gt;$B$9),"",IF(AND($M448=1,AS$9&lt;=$B$9),LOOKUP(AS$9,$A$12:$A$111,$B$12:$B$111),IF(AND($H448=-1,AT$9=$R447),"",IF($H448=-1,AT447,IF(AND($H448=1,AR$9=$R447),$J448,IF($H448=1,AS447,""))))))))</f>
        <v/>
      </c>
      <c r="AT448" t="str">
        <f ca="1">IF($E447="","",IF($F448="",AT447,IF(AND($M448=1,AT$9&gt;$B$9),"",IF(AND($M448=1,AT$9&lt;=$B$9),LOOKUP(AT$9,$A$12:$A$111,$B$12:$B$111),IF(AND($H448=-1,AU$9=$R447),"",IF($H448=-1,AU447,IF(AND($H448=1,AS$9=$R447),$J448,IF($H448=1,AT447,""))))))))</f>
        <v/>
      </c>
      <c r="AU448" t="str">
        <f ca="1">IF($E447="","",IF($F448="",AU447,IF(AND($M448=1,AU$9&gt;$B$9),"",IF(AND($M448=1,AU$9&lt;=$B$9),LOOKUP(AU$9,$A$12:$A$111,$B$12:$B$111),IF(AND($H448=-1,AV$9=$R447),"",IF($H448=-1,AV447,IF(AND($H448=1,AT$9=$R447),$J448,IF($H448=1,AU447,""))))))))</f>
        <v/>
      </c>
      <c r="AV448" t="str">
        <f ca="1">IF($E447="","",IF($F448="",AV447,IF(AND($M448=1,AV$9&gt;$B$9),"",IF(AND($M448=1,AV$9&lt;=$B$9),LOOKUP(AV$9,$A$12:$A$111,$B$12:$B$111),IF(AND($H448=-1,AW$9=$R447),"",IF($H448=-1,AW447,IF(AND($H448=1,AU$9=$R447),$J448,IF($H448=1,AV447,""))))))))</f>
        <v/>
      </c>
      <c r="AW448" t="str">
        <f ca="1">IF($E447="","",IF($F448="",AW447,IF(AND($M448=1,AW$9&gt;$B$9),"",IF(AND($M448=1,AW$9&lt;=$B$9),LOOKUP(AW$9,$A$12:$A$111,$B$12:$B$111),IF(AND($H448=-1,AX$9=$R447),"",IF($H448=-1,AX447,IF(AND($H448=1,AV$9=$R447),$J448,IF($H448=1,AW447,""))))))))</f>
        <v/>
      </c>
      <c r="AX448" t="str">
        <f ca="1">IF($E447="","",IF($F448="",AX447,IF(AND($M448=1,AX$9&gt;$B$9),"",IF(AND($M448=1,AX$9&lt;=$B$9),LOOKUP(AX$9,$A$12:$A$111,$B$12:$B$111),IF(AND($H448=-1,AY$9=$R447),"",IF($H448=-1,AY447,IF(AND($H448=1,AW$9=$R447),$J448,IF($H448=1,AX447,""))))))))</f>
        <v/>
      </c>
      <c r="AY448" t="str">
        <f ca="1">IF($E447="","",IF($F448="",AY447,IF(AND($M448=1,AY$9&gt;$B$9),"",IF(AND($M448=1,AY$9&lt;=$B$9),LOOKUP(AY$9,$A$12:$A$111,$B$12:$B$111),IF(AND($H448=-1,AZ$9=$R447),"",IF($H448=-1,AZ447,IF(AND($H448=1,AX$9=$R447),$J448,IF($H448=1,AY447,""))))))))</f>
        <v/>
      </c>
      <c r="AZ448" t="str">
        <f ca="1">IF($E447="","",IF($F448="",AZ447,IF(AND($M448=1,AZ$9&gt;$B$9),"",IF(AND($M448=1,AZ$9&lt;=$B$9),LOOKUP(AZ$9,$A$12:$A$111,$B$12:$B$111),IF(AND($H448=-1,BA$9=$R447),"",IF($H448=-1,BA447,IF(AND($H448=1,AY$9=$R447),$J448,IF($H448=1,AZ447,""))))))))</f>
        <v/>
      </c>
      <c r="BA448" t="str">
        <f ca="1">IF($E447="","",IF($F448="",BA447,IF(AND($M448=1,BA$9&gt;$B$9),"",IF(AND($M448=1,BA$9&lt;=$B$9),LOOKUP(BA$9,$A$12:$A$111,$B$12:$B$111),IF(AND($H448=-1,BB$9=$R447),"",IF($H448=-1,BB447,IF(AND($H448=1,AZ$9=$R447),$J448,IF($H448=1,BA447,""))))))))</f>
        <v/>
      </c>
      <c r="BB448" t="str">
        <f ca="1">IF($E447="","",IF($F448="",BB447,IF(AND($M448=1,BB$9&gt;$B$9),"",IF(AND($M448=1,BB$9&lt;=$B$9),LOOKUP(BB$9,$A$12:$A$111,$B$12:$B$111),IF(AND($H448=-1,BC$9=$R447),"",IF($H448=-1,BC447,IF(AND($H448=1,BA$9=$R447),$J448,IF($H448=1,BB447,""))))))))</f>
        <v/>
      </c>
      <c r="BC448" t="str">
        <f ca="1">IF($E447="","",IF($F448="",BC447,IF(AND($M448=1,BC$9&gt;$B$9),"",IF(AND($M448=1,BC$9&lt;=$B$9),LOOKUP(BC$9,$A$12:$A$111,$B$12:$B$111),IF(AND($H448=-1,BD$9=$R447),"",IF($H448=-1,BD447,IF(AND($H448=1,BB$9=$R447),$J448,IF($H448=1,BC447,""))))))))</f>
        <v/>
      </c>
      <c r="BD448" t="str">
        <f ca="1">IF($E447="","",IF($F448="",BD447,IF(AND($M448=1,BD$9&gt;$B$9),"",IF(AND($M448=1,BD$9&lt;=$B$9),LOOKUP(BD$9,$A$12:$A$111,$B$12:$B$111),IF(AND($H448=-1,BE$9=$R447),"",IF($H448=-1,BE447,IF(AND($H448=1,BC$9=$R447),$J448,IF($H448=1,BD447,""))))))))</f>
        <v/>
      </c>
      <c r="BE448" t="str">
        <f ca="1">IF($E447="","",IF($F448="",BE447,IF(AND($M448=1,BE$9&gt;$B$9),"",IF(AND($M448=1,BE$9&lt;=$B$9),LOOKUP(BE$9,$A$12:$A$111,$B$12:$B$111),IF(AND($H448=-1,BF$9=$R447),"",IF($H448=-1,BF447,IF(AND($H448=1,BD$9=$R447),$J448,IF($H448=1,BE447,""))))))))</f>
        <v/>
      </c>
      <c r="BF448" t="str">
        <f ca="1">IF($E447="","",IF($F448="",BF447,IF(AND($M448=1,BF$9&gt;$B$9),"",IF(AND($M448=1,BF$9&lt;=$B$9),LOOKUP(BF$9,$A$12:$A$111,$B$12:$B$111),IF(AND($H448=-1,BG$9=$R447),"",IF($H448=-1,BG447,IF(AND($H448=1,BE$9=$R447),$J448,IF($H448=1,BF447,""))))))))</f>
        <v/>
      </c>
      <c r="BG448" t="str">
        <f ca="1">IF($E447="","",IF($F448="",BG447,IF(AND($M448=1,BG$9&gt;$B$9),"",IF(AND($M448=1,BG$9&lt;=$B$9),LOOKUP(BG$9,$A$12:$A$111,$B$12:$B$111),IF(AND($H448=-1,BH$9=$R447),"",IF($H448=-1,BH447,IF(AND($H448=1,BF$9=$R447),$J448,IF($H448=1,BG447,""))))))))</f>
        <v/>
      </c>
      <c r="BH448" t="str">
        <f ca="1">IF($E447="","",IF($F448="",BH447,IF(AND($M448=1,BH$9&gt;$B$9),"",IF(AND($M448=1,BH$9&lt;=$B$9),LOOKUP(BH$9,$A$12:$A$111,$B$12:$B$111),IF(AND($H448=-1,BI$9=$R447),"",IF($H448=-1,BI447,IF(AND($H448=1,BG$9=$R447),$J448,IF($H448=1,BH447,""))))))))</f>
        <v/>
      </c>
      <c r="BI448" t="str">
        <f ca="1">IF($E447="","",IF($F448="",BI447,IF(AND($M448=1,BI$9&gt;$B$9),"",IF(AND($M448=1,BI$9&lt;=$B$9),LOOKUP(BI$9,$A$12:$A$111,$B$12:$B$111),IF(AND($H448=-1,BJ$9=$R447),"",IF($H448=-1,BJ447,IF(AND($H448=1,BH$9=$R447),$J448,IF($H448=1,BI447,""))))))))</f>
        <v/>
      </c>
      <c r="BJ448" t="str">
        <f ca="1">IF($E447="","",IF($F448="",BJ447,IF(AND($M448=1,BJ$9&gt;$B$9),"",IF(AND($M448=1,BJ$9&lt;=$B$9),LOOKUP(BJ$9,$A$12:$A$111,$B$12:$B$111),IF(AND($H448=-1,BK$9=$R447),"",IF($H448=-1,BK447,IF(AND($H448=1,BI$9=$R447),$J448,IF($H448=1,BJ447,""))))))))</f>
        <v/>
      </c>
      <c r="BK448" t="str">
        <f ca="1">IF($E447="","",IF($F448="",BK447,IF(AND($M448=1,BK$9&gt;$B$9),"",IF(AND($M448=1,BK$9&lt;=$B$9),LOOKUP(BK$9,$A$12:$A$111,$B$12:$B$111),IF(AND($H448=-1,BL$9=$R447),"",IF($H448=-1,BL447,IF(AND($H448=1,BJ$9=$R447),$J448,IF($H448=1,BK447,""))))))))</f>
        <v/>
      </c>
      <c r="BL448" t="str">
        <f ca="1">IF($E447="","",IF($F448="",BL447,IF(AND($M448=1,BL$9&gt;$B$9),"",IF(AND($M448=1,BL$9&lt;=$B$9),LOOKUP(BL$9,$A$12:$A$111,$B$12:$B$111),IF(AND($H448=-1,BM$9=$R447),"",IF($H448=-1,BM447,IF(AND($H448=1,BK$9=$R447),$J448,IF($H448=1,BL447,""))))))))</f>
        <v/>
      </c>
      <c r="BM448" t="str">
        <f ca="1">IF($E447="","",IF($F448="",BM447,IF(AND($M448=1,BM$9&gt;$B$9),"",IF(AND($M448=1,BM$9&lt;=$B$9),LOOKUP(BM$9,$A$12:$A$111,$B$12:$B$111),IF(AND($H448=-1,BN$9=$R447),"",IF($H448=-1,BN447,IF(AND($H448=1,BL$9=$R447),$J448,IF($H448=1,BM447,""))))))))</f>
        <v/>
      </c>
      <c r="BN448" t="str">
        <f ca="1">IF($E447="","",IF($F448="",BN447,IF(AND($M448=1,BN$9&gt;$B$9),"",IF(AND($M448=1,BN$9&lt;=$B$9),LOOKUP(BN$9,$A$12:$A$111,$B$12:$B$111),IF(AND($H448=-1,BO$9=$R447),"",IF($H448=-1,BO447,IF(AND($H448=1,BM$9=$R447),$J448,IF($H448=1,BN447,""))))))))</f>
        <v/>
      </c>
      <c r="BO448" t="str">
        <f ca="1">IF($E447="","",IF($F448="",BO447,IF(AND($M448=1,BO$9&gt;$B$9),"",IF(AND($M448=1,BO$9&lt;=$B$9),LOOKUP(BO$9,$A$12:$A$111,$B$12:$B$111),IF(AND($H448=-1,BP$9=$R447),"",IF($H448=-1,BP447,IF(AND($H448=1,BN$9=$R447),$J448,IF($H448=1,BO447,""))))))))</f>
        <v/>
      </c>
      <c r="BP448">
        <f ca="1">IF($E447="","",IF($F448="",BP447,IF(AND($M448=1,BP$9&gt;$B$9),"",IF(AND($M448=1,BP$9&lt;=$B$9),LOOKUP(BP$9,$A$12:$A$111,$B$12:$B$111),IF(AND($H448=-1,BQ$9=$R447),"",IF($H448=-1,BQ447,IF(AND($H448=1,BO$9=$R447),$J448,IF($H448=1,BP447,""))))))))</f>
        <v>0</v>
      </c>
    </row>
    <row r="449" spans="4:68" x14ac:dyDescent="0.25">
      <c r="D449" s="4">
        <v>439</v>
      </c>
      <c r="E449" s="1">
        <f t="shared" ca="1" si="57"/>
        <v>2</v>
      </c>
      <c r="F449" t="str">
        <f ca="1">IF(E448="","",IF(AND(B$3="Last",G448="Zero"),F448,IF(B$3="Last",G448,IF(AND(B$3="2nd last",G447="Zero"),F448,IF(B$3="2nd last",G447,IF(AND(B$3="Opposite",G448="Zero"),F448,IF(AND(B$3="Opposite",G448="Red"),"Black",IF(AND(B$3="Opposite",G448="Black"),"Red",IF(AND(B$3="Opposite",G448="Odd"),"Even",IF(AND(B$3="Opposite",G448="Even"),"Odd",IF(AND(B$3="Opposite",G448="High"),"Low",IF(AND(B$3="Opposite",G448="Low"),"High",IF(COUNTIF(Refs!$E$5:$I$6,B$3)=1,RevLab!B$3,"")))))))))))))</f>
        <v>Black</v>
      </c>
      <c r="G449" t="str">
        <f ca="1">IF(E449="","",IF(B$2="Red/Black",LOOKUP(E449,Refs!D:D,Refs!F:F),IF(B$2="High/Low",LOOKUP(E449,Refs!D:D,Refs!H:H),IF(B$2="Odd/Even",LOOKUP(E449,Refs!D:D,Refs!J:J),""))))</f>
        <v>Black</v>
      </c>
      <c r="H449">
        <f t="shared" ca="1" si="58"/>
        <v>1</v>
      </c>
      <c r="I449">
        <f ca="1">IF(E448="","",IF(F449="","",IF(AND(R448&gt;1,P448+Q448&gt;=$B$4),$B$4,IF(R448=1,P448,P448+Q448))))</f>
        <v>6</v>
      </c>
      <c r="J449">
        <f t="shared" ca="1" si="59"/>
        <v>6</v>
      </c>
      <c r="K449">
        <f t="shared" ca="1" si="61"/>
        <v>-535</v>
      </c>
      <c r="L449">
        <f t="shared" ca="1" si="62"/>
        <v>86</v>
      </c>
      <c r="M449">
        <f t="shared" ca="1" si="60"/>
        <v>0</v>
      </c>
      <c r="P449">
        <f t="shared" ca="1" si="54"/>
        <v>2</v>
      </c>
      <c r="Q449">
        <f t="shared" ca="1" si="55"/>
        <v>6</v>
      </c>
      <c r="R449" s="2">
        <f t="shared" ca="1" si="56"/>
        <v>4</v>
      </c>
      <c r="S449" s="4">
        <f ca="1">IF(E448="","",IF($F449="",S448,IF($M449=1,LOOKUP(S$9,$A$12:$A$111,$B$12:$B$111),IF(AND($H449=-1,T$9=$R448),"",IF($H449=-1,T448,IF($H449=1,S448))))))</f>
        <v>2</v>
      </c>
      <c r="T449">
        <f ca="1">IF($E448="","",IF($F449="",T448,IF(AND($M449=1,T$9&gt;$B$9),"",IF(AND($M449=1,T$9&lt;=$B$9),LOOKUP(T$9,$A$12:$A$111,$B$12:$B$111),IF(AND($H449=-1,U$9=$R448),"",IF($H449=-1,U448,IF(AND($H449=1,S$9=$R448),$J449,IF($H449=1,T448,""))))))))</f>
        <v>3</v>
      </c>
      <c r="U449">
        <f ca="1">IF($E448="","",IF($F449="",U448,IF(AND($M449=1,U$9&gt;$B$9),"",IF(AND($M449=1,U$9&lt;=$B$9),LOOKUP(U$9,$A$12:$A$111,$B$12:$B$111),IF(AND($H449=-1,V$9=$R448),"",IF($H449=-1,V448,IF(AND($H449=1,T$9=$R448),$J449,IF($H449=1,U448,""))))))))</f>
        <v>4</v>
      </c>
      <c r="V449">
        <f ca="1">IF($E448="","",IF($F449="",V448,IF(AND($M449=1,V$9&gt;$B$9),"",IF(AND($M449=1,V$9&lt;=$B$9),LOOKUP(V$9,$A$12:$A$111,$B$12:$B$111),IF(AND($H449=-1,W$9=$R448),"",IF($H449=-1,W448,IF(AND($H449=1,U$9=$R448),$J449,IF($H449=1,V448,""))))))))</f>
        <v>6</v>
      </c>
      <c r="W449" t="str">
        <f ca="1">IF($E448="","",IF($F449="",W448,IF(AND($M449=1,W$9&gt;$B$9),"",IF(AND($M449=1,W$9&lt;=$B$9),LOOKUP(W$9,$A$12:$A$111,$B$12:$B$111),IF(AND($H449=-1,X$9=$R448),"",IF($H449=-1,X448,IF(AND($H449=1,V$9=$R448),$J449,IF($H449=1,W448,""))))))))</f>
        <v/>
      </c>
      <c r="X449" t="str">
        <f ca="1">IF($E448="","",IF($F449="",X448,IF(AND($M449=1,X$9&gt;$B$9),"",IF(AND($M449=1,X$9&lt;=$B$9),LOOKUP(X$9,$A$12:$A$111,$B$12:$B$111),IF(AND($H449=-1,Y$9=$R448),"",IF($H449=-1,Y448,IF(AND($H449=1,W$9=$R448),$J449,IF($H449=1,X448,""))))))))</f>
        <v/>
      </c>
      <c r="Y449" t="str">
        <f ca="1">IF($E448="","",IF($F449="",Y448,IF(AND($M449=1,Y$9&gt;$B$9),"",IF(AND($M449=1,Y$9&lt;=$B$9),LOOKUP(Y$9,$A$12:$A$111,$B$12:$B$111),IF(AND($H449=-1,Z$9=$R448),"",IF($H449=-1,Z448,IF(AND($H449=1,X$9=$R448),$J449,IF($H449=1,Y448,""))))))))</f>
        <v/>
      </c>
      <c r="Z449" t="str">
        <f ca="1">IF($E448="","",IF($F449="",Z448,IF(AND($M449=1,Z$9&gt;$B$9),"",IF(AND($M449=1,Z$9&lt;=$B$9),LOOKUP(Z$9,$A$12:$A$111,$B$12:$B$111),IF(AND($H449=-1,AA$9=$R448),"",IF($H449=-1,AA448,IF(AND($H449=1,Y$9=$R448),$J449,IF($H449=1,Z448,""))))))))</f>
        <v/>
      </c>
      <c r="AA449" t="str">
        <f ca="1">IF($E448="","",IF($F449="",AA448,IF(AND($M449=1,AA$9&gt;$B$9),"",IF(AND($M449=1,AA$9&lt;=$B$9),LOOKUP(AA$9,$A$12:$A$111,$B$12:$B$111),IF(AND($H449=-1,AB$9=$R448),"",IF($H449=-1,AB448,IF(AND($H449=1,Z$9=$R448),$J449,IF($H449=1,AA448,""))))))))</f>
        <v/>
      </c>
      <c r="AB449" t="str">
        <f ca="1">IF($E448="","",IF($F449="",AB448,IF(AND($M449=1,AB$9&gt;$B$9),"",IF(AND($M449=1,AB$9&lt;=$B$9),LOOKUP(AB$9,$A$12:$A$111,$B$12:$B$111),IF(AND($H449=-1,AC$9=$R448),"",IF($H449=-1,AC448,IF(AND($H449=1,AA$9=$R448),$J449,IF($H449=1,AB448,""))))))))</f>
        <v/>
      </c>
      <c r="AC449" t="str">
        <f ca="1">IF($E448="","",IF($F449="",AC448,IF(AND($M449=1,AC$9&gt;$B$9),"",IF(AND($M449=1,AC$9&lt;=$B$9),LOOKUP(AC$9,$A$12:$A$111,$B$12:$B$111),IF(AND($H449=-1,AD$9=$R448),"",IF($H449=-1,AD448,IF(AND($H449=1,AB$9=$R448),$J449,IF($H449=1,AC448,""))))))))</f>
        <v/>
      </c>
      <c r="AD449" t="str">
        <f ca="1">IF($E448="","",IF($F449="",AD448,IF(AND($M449=1,AD$9&gt;$B$9),"",IF(AND($M449=1,AD$9&lt;=$B$9),LOOKUP(AD$9,$A$12:$A$111,$B$12:$B$111),IF(AND($H449=-1,AE$9=$R448),"",IF($H449=-1,AE448,IF(AND($H449=1,AC$9=$R448),$J449,IF($H449=1,AD448,""))))))))</f>
        <v/>
      </c>
      <c r="AE449" t="str">
        <f ca="1">IF($E448="","",IF($F449="",AE448,IF(AND($M449=1,AE$9&gt;$B$9),"",IF(AND($M449=1,AE$9&lt;=$B$9),LOOKUP(AE$9,$A$12:$A$111,$B$12:$B$111),IF(AND($H449=-1,AF$9=$R448),"",IF($H449=-1,AF448,IF(AND($H449=1,AD$9=$R448),$J449,IF($H449=1,AE448,""))))))))</f>
        <v/>
      </c>
      <c r="AF449" t="str">
        <f ca="1">IF($E448="","",IF($F449="",AF448,IF(AND($M449=1,AF$9&gt;$B$9),"",IF(AND($M449=1,AF$9&lt;=$B$9),LOOKUP(AF$9,$A$12:$A$111,$B$12:$B$111),IF(AND($H449=-1,AG$9=$R448),"",IF($H449=-1,AG448,IF(AND($H449=1,AE$9=$R448),$J449,IF($H449=1,AF448,""))))))))</f>
        <v/>
      </c>
      <c r="AG449" t="str">
        <f ca="1">IF($E448="","",IF($F449="",AG448,IF(AND($M449=1,AG$9&gt;$B$9),"",IF(AND($M449=1,AG$9&lt;=$B$9),LOOKUP(AG$9,$A$12:$A$111,$B$12:$B$111),IF(AND($H449=-1,AH$9=$R448),"",IF($H449=-1,AH448,IF(AND($H449=1,AF$9=$R448),$J449,IF($H449=1,AG448,""))))))))</f>
        <v/>
      </c>
      <c r="AH449" t="str">
        <f ca="1">IF($E448="","",IF($F449="",AH448,IF(AND($M449=1,AH$9&gt;$B$9),"",IF(AND($M449=1,AH$9&lt;=$B$9),LOOKUP(AH$9,$A$12:$A$111,$B$12:$B$111),IF(AND($H449=-1,AI$9=$R448),"",IF($H449=-1,AI448,IF(AND($H449=1,AG$9=$R448),$J449,IF($H449=1,AH448,""))))))))</f>
        <v/>
      </c>
      <c r="AI449" t="str">
        <f ca="1">IF($E448="","",IF($F449="",AI448,IF(AND($M449=1,AI$9&gt;$B$9),"",IF(AND($M449=1,AI$9&lt;=$B$9),LOOKUP(AI$9,$A$12:$A$111,$B$12:$B$111),IF(AND($H449=-1,AJ$9=$R448),"",IF($H449=-1,AJ448,IF(AND($H449=1,AH$9=$R448),$J449,IF($H449=1,AI448,""))))))))</f>
        <v/>
      </c>
      <c r="AJ449" t="str">
        <f ca="1">IF($E448="","",IF($F449="",AJ448,IF(AND($M449=1,AJ$9&gt;$B$9),"",IF(AND($M449=1,AJ$9&lt;=$B$9),LOOKUP(AJ$9,$A$12:$A$111,$B$12:$B$111),IF(AND($H449=-1,AK$9=$R448),"",IF($H449=-1,AK448,IF(AND($H449=1,AI$9=$R448),$J449,IF($H449=1,AJ448,""))))))))</f>
        <v/>
      </c>
      <c r="AK449" t="str">
        <f ca="1">IF($E448="","",IF($F449="",AK448,IF(AND($M449=1,AK$9&gt;$B$9),"",IF(AND($M449=1,AK$9&lt;=$B$9),LOOKUP(AK$9,$A$12:$A$111,$B$12:$B$111),IF(AND($H449=-1,AL$9=$R448),"",IF($H449=-1,AL448,IF(AND($H449=1,AJ$9=$R448),$J449,IF($H449=1,AK448,""))))))))</f>
        <v/>
      </c>
      <c r="AL449" t="str">
        <f ca="1">IF($E448="","",IF($F449="",AL448,IF(AND($M449=1,AL$9&gt;$B$9),"",IF(AND($M449=1,AL$9&lt;=$B$9),LOOKUP(AL$9,$A$12:$A$111,$B$12:$B$111),IF(AND($H449=-1,AM$9=$R448),"",IF($H449=-1,AM448,IF(AND($H449=1,AK$9=$R448),$J449,IF($H449=1,AL448,""))))))))</f>
        <v/>
      </c>
      <c r="AM449" t="str">
        <f ca="1">IF($E448="","",IF($F449="",AM448,IF(AND($M449=1,AM$9&gt;$B$9),"",IF(AND($M449=1,AM$9&lt;=$B$9),LOOKUP(AM$9,$A$12:$A$111,$B$12:$B$111),IF(AND($H449=-1,AN$9=$R448),"",IF($H449=-1,AN448,IF(AND($H449=1,AL$9=$R448),$J449,IF($H449=1,AM448,""))))))))</f>
        <v/>
      </c>
      <c r="AN449" t="str">
        <f ca="1">IF($E448="","",IF($F449="",AN448,IF(AND($M449=1,AN$9&gt;$B$9),"",IF(AND($M449=1,AN$9&lt;=$B$9),LOOKUP(AN$9,$A$12:$A$111,$B$12:$B$111),IF(AND($H449=-1,AO$9=$R448),"",IF($H449=-1,AO448,IF(AND($H449=1,AM$9=$R448),$J449,IF($H449=1,AN448,""))))))))</f>
        <v/>
      </c>
      <c r="AO449" t="str">
        <f ca="1">IF($E448="","",IF($F449="",AO448,IF(AND($M449=1,AO$9&gt;$B$9),"",IF(AND($M449=1,AO$9&lt;=$B$9),LOOKUP(AO$9,$A$12:$A$111,$B$12:$B$111),IF(AND($H449=-1,AP$9=$R448),"",IF($H449=-1,AP448,IF(AND($H449=1,AN$9=$R448),$J449,IF($H449=1,AO448,""))))))))</f>
        <v/>
      </c>
      <c r="AP449" t="str">
        <f ca="1">IF($E448="","",IF($F449="",AP448,IF(AND($M449=1,AP$9&gt;$B$9),"",IF(AND($M449=1,AP$9&lt;=$B$9),LOOKUP(AP$9,$A$12:$A$111,$B$12:$B$111),IF(AND($H449=-1,AQ$9=$R448),"",IF($H449=-1,AQ448,IF(AND($H449=1,AO$9=$R448),$J449,IF($H449=1,AP448,""))))))))</f>
        <v/>
      </c>
      <c r="AQ449" t="str">
        <f ca="1">IF($E448="","",IF($F449="",AQ448,IF(AND($M449=1,AQ$9&gt;$B$9),"",IF(AND($M449=1,AQ$9&lt;=$B$9),LOOKUP(AQ$9,$A$12:$A$111,$B$12:$B$111),IF(AND($H449=-1,AR$9=$R448),"",IF($H449=-1,AR448,IF(AND($H449=1,AP$9=$R448),$J449,IF($H449=1,AQ448,""))))))))</f>
        <v/>
      </c>
      <c r="AR449" t="str">
        <f ca="1">IF($E448="","",IF($F449="",AR448,IF(AND($M449=1,AR$9&gt;$B$9),"",IF(AND($M449=1,AR$9&lt;=$B$9),LOOKUP(AR$9,$A$12:$A$111,$B$12:$B$111),IF(AND($H449=-1,AS$9=$R448),"",IF($H449=-1,AS448,IF(AND($H449=1,AQ$9=$R448),$J449,IF($H449=1,AR448,""))))))))</f>
        <v/>
      </c>
      <c r="AS449" t="str">
        <f ca="1">IF($E448="","",IF($F449="",AS448,IF(AND($M449=1,AS$9&gt;$B$9),"",IF(AND($M449=1,AS$9&lt;=$B$9),LOOKUP(AS$9,$A$12:$A$111,$B$12:$B$111),IF(AND($H449=-1,AT$9=$R448),"",IF($H449=-1,AT448,IF(AND($H449=1,AR$9=$R448),$J449,IF($H449=1,AS448,""))))))))</f>
        <v/>
      </c>
      <c r="AT449" t="str">
        <f ca="1">IF($E448="","",IF($F449="",AT448,IF(AND($M449=1,AT$9&gt;$B$9),"",IF(AND($M449=1,AT$9&lt;=$B$9),LOOKUP(AT$9,$A$12:$A$111,$B$12:$B$111),IF(AND($H449=-1,AU$9=$R448),"",IF($H449=-1,AU448,IF(AND($H449=1,AS$9=$R448),$J449,IF($H449=1,AT448,""))))))))</f>
        <v/>
      </c>
      <c r="AU449" t="str">
        <f ca="1">IF($E448="","",IF($F449="",AU448,IF(AND($M449=1,AU$9&gt;$B$9),"",IF(AND($M449=1,AU$9&lt;=$B$9),LOOKUP(AU$9,$A$12:$A$111,$B$12:$B$111),IF(AND($H449=-1,AV$9=$R448),"",IF($H449=-1,AV448,IF(AND($H449=1,AT$9=$R448),$J449,IF($H449=1,AU448,""))))))))</f>
        <v/>
      </c>
      <c r="AV449" t="str">
        <f ca="1">IF($E448="","",IF($F449="",AV448,IF(AND($M449=1,AV$9&gt;$B$9),"",IF(AND($M449=1,AV$9&lt;=$B$9),LOOKUP(AV$9,$A$12:$A$111,$B$12:$B$111),IF(AND($H449=-1,AW$9=$R448),"",IF($H449=-1,AW448,IF(AND($H449=1,AU$9=$R448),$J449,IF($H449=1,AV448,""))))))))</f>
        <v/>
      </c>
      <c r="AW449" t="str">
        <f ca="1">IF($E448="","",IF($F449="",AW448,IF(AND($M449=1,AW$9&gt;$B$9),"",IF(AND($M449=1,AW$9&lt;=$B$9),LOOKUP(AW$9,$A$12:$A$111,$B$12:$B$111),IF(AND($H449=-1,AX$9=$R448),"",IF($H449=-1,AX448,IF(AND($H449=1,AV$9=$R448),$J449,IF($H449=1,AW448,""))))))))</f>
        <v/>
      </c>
      <c r="AX449" t="str">
        <f ca="1">IF($E448="","",IF($F449="",AX448,IF(AND($M449=1,AX$9&gt;$B$9),"",IF(AND($M449=1,AX$9&lt;=$B$9),LOOKUP(AX$9,$A$12:$A$111,$B$12:$B$111),IF(AND($H449=-1,AY$9=$R448),"",IF($H449=-1,AY448,IF(AND($H449=1,AW$9=$R448),$J449,IF($H449=1,AX448,""))))))))</f>
        <v/>
      </c>
      <c r="AY449" t="str">
        <f ca="1">IF($E448="","",IF($F449="",AY448,IF(AND($M449=1,AY$9&gt;$B$9),"",IF(AND($M449=1,AY$9&lt;=$B$9),LOOKUP(AY$9,$A$12:$A$111,$B$12:$B$111),IF(AND($H449=-1,AZ$9=$R448),"",IF($H449=-1,AZ448,IF(AND($H449=1,AX$9=$R448),$J449,IF($H449=1,AY448,""))))))))</f>
        <v/>
      </c>
      <c r="AZ449" t="str">
        <f ca="1">IF($E448="","",IF($F449="",AZ448,IF(AND($M449=1,AZ$9&gt;$B$9),"",IF(AND($M449=1,AZ$9&lt;=$B$9),LOOKUP(AZ$9,$A$12:$A$111,$B$12:$B$111),IF(AND($H449=-1,BA$9=$R448),"",IF($H449=-1,BA448,IF(AND($H449=1,AY$9=$R448),$J449,IF($H449=1,AZ448,""))))))))</f>
        <v/>
      </c>
      <c r="BA449" t="str">
        <f ca="1">IF($E448="","",IF($F449="",BA448,IF(AND($M449=1,BA$9&gt;$B$9),"",IF(AND($M449=1,BA$9&lt;=$B$9),LOOKUP(BA$9,$A$12:$A$111,$B$12:$B$111),IF(AND($H449=-1,BB$9=$R448),"",IF($H449=-1,BB448,IF(AND($H449=1,AZ$9=$R448),$J449,IF($H449=1,BA448,""))))))))</f>
        <v/>
      </c>
      <c r="BB449" t="str">
        <f ca="1">IF($E448="","",IF($F449="",BB448,IF(AND($M449=1,BB$9&gt;$B$9),"",IF(AND($M449=1,BB$9&lt;=$B$9),LOOKUP(BB$9,$A$12:$A$111,$B$12:$B$111),IF(AND($H449=-1,BC$9=$R448),"",IF($H449=-1,BC448,IF(AND($H449=1,BA$9=$R448),$J449,IF($H449=1,BB448,""))))))))</f>
        <v/>
      </c>
      <c r="BC449" t="str">
        <f ca="1">IF($E448="","",IF($F449="",BC448,IF(AND($M449=1,BC$9&gt;$B$9),"",IF(AND($M449=1,BC$9&lt;=$B$9),LOOKUP(BC$9,$A$12:$A$111,$B$12:$B$111),IF(AND($H449=-1,BD$9=$R448),"",IF($H449=-1,BD448,IF(AND($H449=1,BB$9=$R448),$J449,IF($H449=1,BC448,""))))))))</f>
        <v/>
      </c>
      <c r="BD449" t="str">
        <f ca="1">IF($E448="","",IF($F449="",BD448,IF(AND($M449=1,BD$9&gt;$B$9),"",IF(AND($M449=1,BD$9&lt;=$B$9),LOOKUP(BD$9,$A$12:$A$111,$B$12:$B$111),IF(AND($H449=-1,BE$9=$R448),"",IF($H449=-1,BE448,IF(AND($H449=1,BC$9=$R448),$J449,IF($H449=1,BD448,""))))))))</f>
        <v/>
      </c>
      <c r="BE449" t="str">
        <f ca="1">IF($E448="","",IF($F449="",BE448,IF(AND($M449=1,BE$9&gt;$B$9),"",IF(AND($M449=1,BE$9&lt;=$B$9),LOOKUP(BE$9,$A$12:$A$111,$B$12:$B$111),IF(AND($H449=-1,BF$9=$R448),"",IF($H449=-1,BF448,IF(AND($H449=1,BD$9=$R448),$J449,IF($H449=1,BE448,""))))))))</f>
        <v/>
      </c>
      <c r="BF449" t="str">
        <f ca="1">IF($E448="","",IF($F449="",BF448,IF(AND($M449=1,BF$9&gt;$B$9),"",IF(AND($M449=1,BF$9&lt;=$B$9),LOOKUP(BF$9,$A$12:$A$111,$B$12:$B$111),IF(AND($H449=-1,BG$9=$R448),"",IF($H449=-1,BG448,IF(AND($H449=1,BE$9=$R448),$J449,IF($H449=1,BF448,""))))))))</f>
        <v/>
      </c>
      <c r="BG449" t="str">
        <f ca="1">IF($E448="","",IF($F449="",BG448,IF(AND($M449=1,BG$9&gt;$B$9),"",IF(AND($M449=1,BG$9&lt;=$B$9),LOOKUP(BG$9,$A$12:$A$111,$B$12:$B$111),IF(AND($H449=-1,BH$9=$R448),"",IF($H449=-1,BH448,IF(AND($H449=1,BF$9=$R448),$J449,IF($H449=1,BG448,""))))))))</f>
        <v/>
      </c>
      <c r="BH449" t="str">
        <f ca="1">IF($E448="","",IF($F449="",BH448,IF(AND($M449=1,BH$9&gt;$B$9),"",IF(AND($M449=1,BH$9&lt;=$B$9),LOOKUP(BH$9,$A$12:$A$111,$B$12:$B$111),IF(AND($H449=-1,BI$9=$R448),"",IF($H449=-1,BI448,IF(AND($H449=1,BG$9=$R448),$J449,IF($H449=1,BH448,""))))))))</f>
        <v/>
      </c>
      <c r="BI449" t="str">
        <f ca="1">IF($E448="","",IF($F449="",BI448,IF(AND($M449=1,BI$9&gt;$B$9),"",IF(AND($M449=1,BI$9&lt;=$B$9),LOOKUP(BI$9,$A$12:$A$111,$B$12:$B$111),IF(AND($H449=-1,BJ$9=$R448),"",IF($H449=-1,BJ448,IF(AND($H449=1,BH$9=$R448),$J449,IF($H449=1,BI448,""))))))))</f>
        <v/>
      </c>
      <c r="BJ449" t="str">
        <f ca="1">IF($E448="","",IF($F449="",BJ448,IF(AND($M449=1,BJ$9&gt;$B$9),"",IF(AND($M449=1,BJ$9&lt;=$B$9),LOOKUP(BJ$9,$A$12:$A$111,$B$12:$B$111),IF(AND($H449=-1,BK$9=$R448),"",IF($H449=-1,BK448,IF(AND($H449=1,BI$9=$R448),$J449,IF($H449=1,BJ448,""))))))))</f>
        <v/>
      </c>
      <c r="BK449" t="str">
        <f ca="1">IF($E448="","",IF($F449="",BK448,IF(AND($M449=1,BK$9&gt;$B$9),"",IF(AND($M449=1,BK$9&lt;=$B$9),LOOKUP(BK$9,$A$12:$A$111,$B$12:$B$111),IF(AND($H449=-1,BL$9=$R448),"",IF($H449=-1,BL448,IF(AND($H449=1,BJ$9=$R448),$J449,IF($H449=1,BK448,""))))))))</f>
        <v/>
      </c>
      <c r="BL449" t="str">
        <f ca="1">IF($E448="","",IF($F449="",BL448,IF(AND($M449=1,BL$9&gt;$B$9),"",IF(AND($M449=1,BL$9&lt;=$B$9),LOOKUP(BL$9,$A$12:$A$111,$B$12:$B$111),IF(AND($H449=-1,BM$9=$R448),"",IF($H449=-1,BM448,IF(AND($H449=1,BK$9=$R448),$J449,IF($H449=1,BL448,""))))))))</f>
        <v/>
      </c>
      <c r="BM449" t="str">
        <f ca="1">IF($E448="","",IF($F449="",BM448,IF(AND($M449=1,BM$9&gt;$B$9),"",IF(AND($M449=1,BM$9&lt;=$B$9),LOOKUP(BM$9,$A$12:$A$111,$B$12:$B$111),IF(AND($H449=-1,BN$9=$R448),"",IF($H449=-1,BN448,IF(AND($H449=1,BL$9=$R448),$J449,IF($H449=1,BM448,""))))))))</f>
        <v/>
      </c>
      <c r="BN449" t="str">
        <f ca="1">IF($E448="","",IF($F449="",BN448,IF(AND($M449=1,BN$9&gt;$B$9),"",IF(AND($M449=1,BN$9&lt;=$B$9),LOOKUP(BN$9,$A$12:$A$111,$B$12:$B$111),IF(AND($H449=-1,BO$9=$R448),"",IF($H449=-1,BO448,IF(AND($H449=1,BM$9=$R448),$J449,IF($H449=1,BN448,""))))))))</f>
        <v/>
      </c>
      <c r="BO449" t="str">
        <f ca="1">IF($E448="","",IF($F449="",BO448,IF(AND($M449=1,BO$9&gt;$B$9),"",IF(AND($M449=1,BO$9&lt;=$B$9),LOOKUP(BO$9,$A$12:$A$111,$B$12:$B$111),IF(AND($H449=-1,BP$9=$R448),"",IF($H449=-1,BP448,IF(AND($H449=1,BN$9=$R448),$J449,IF($H449=1,BO448,""))))))))</f>
        <v/>
      </c>
      <c r="BP449">
        <f ca="1">IF($E448="","",IF($F449="",BP448,IF(AND($M449=1,BP$9&gt;$B$9),"",IF(AND($M449=1,BP$9&lt;=$B$9),LOOKUP(BP$9,$A$12:$A$111,$B$12:$B$111),IF(AND($H449=-1,BQ$9=$R448),"",IF($H449=-1,BQ448,IF(AND($H449=1,BO$9=$R448),$J449,IF($H449=1,BP448,""))))))))</f>
        <v>0</v>
      </c>
    </row>
    <row r="450" spans="4:68" x14ac:dyDescent="0.25">
      <c r="D450" s="4">
        <v>440</v>
      </c>
      <c r="E450" s="1">
        <f t="shared" ca="1" si="57"/>
        <v>0</v>
      </c>
      <c r="F450" t="str">
        <f ca="1">IF(E449="","",IF(AND(B$3="Last",G449="Zero"),F449,IF(B$3="Last",G449,IF(AND(B$3="2nd last",G448="Zero"),F449,IF(B$3="2nd last",G448,IF(AND(B$3="Opposite",G449="Zero"),F449,IF(AND(B$3="Opposite",G449="Red"),"Black",IF(AND(B$3="Opposite",G449="Black"),"Red",IF(AND(B$3="Opposite",G449="Odd"),"Even",IF(AND(B$3="Opposite",G449="Even"),"Odd",IF(AND(B$3="Opposite",G449="High"),"Low",IF(AND(B$3="Opposite",G449="Low"),"High",IF(COUNTIF(Refs!$E$5:$I$6,B$3)=1,RevLab!B$3,"")))))))))))))</f>
        <v>Black</v>
      </c>
      <c r="G450" t="str">
        <f ca="1">IF(E450="","",IF(B$2="Red/Black",LOOKUP(E450,Refs!D:D,Refs!F:F),IF(B$2="High/Low",LOOKUP(E450,Refs!D:D,Refs!H:H),IF(B$2="Odd/Even",LOOKUP(E450,Refs!D:D,Refs!J:J),""))))</f>
        <v>Zero</v>
      </c>
      <c r="H450">
        <f t="shared" ca="1" si="58"/>
        <v>-1</v>
      </c>
      <c r="I450">
        <f ca="1">IF(E449="","",IF(F450="","",IF(AND(R449&gt;1,P449+Q449&gt;=$B$4),$B$4,IF(R449=1,P449,P449+Q449))))</f>
        <v>8</v>
      </c>
      <c r="J450">
        <f t="shared" ca="1" si="59"/>
        <v>-8</v>
      </c>
      <c r="K450">
        <f t="shared" ca="1" si="61"/>
        <v>-543</v>
      </c>
      <c r="L450">
        <f t="shared" ca="1" si="62"/>
        <v>86</v>
      </c>
      <c r="M450">
        <f t="shared" ca="1" si="60"/>
        <v>0</v>
      </c>
      <c r="P450">
        <f t="shared" ca="1" si="54"/>
        <v>3</v>
      </c>
      <c r="Q450">
        <f t="shared" ca="1" si="55"/>
        <v>4</v>
      </c>
      <c r="R450" s="2">
        <f t="shared" ca="1" si="56"/>
        <v>2</v>
      </c>
      <c r="S450" s="4">
        <f ca="1">IF(E449="","",IF($F450="",S449,IF($M450=1,LOOKUP(S$9,$A$12:$A$111,$B$12:$B$111),IF(AND($H450=-1,T$9=$R449),"",IF($H450=-1,T449,IF($H450=1,S449))))))</f>
        <v>3</v>
      </c>
      <c r="T450">
        <f ca="1">IF($E449="","",IF($F450="",T449,IF(AND($M450=1,T$9&gt;$B$9),"",IF(AND($M450=1,T$9&lt;=$B$9),LOOKUP(T$9,$A$12:$A$111,$B$12:$B$111),IF(AND($H450=-1,U$9=$R449),"",IF($H450=-1,U449,IF(AND($H450=1,S$9=$R449),$J450,IF($H450=1,T449,""))))))))</f>
        <v>4</v>
      </c>
      <c r="U450" t="str">
        <f ca="1">IF($E449="","",IF($F450="",U449,IF(AND($M450=1,U$9&gt;$B$9),"",IF(AND($M450=1,U$9&lt;=$B$9),LOOKUP(U$9,$A$12:$A$111,$B$12:$B$111),IF(AND($H450=-1,V$9=$R449),"",IF($H450=-1,V449,IF(AND($H450=1,T$9=$R449),$J450,IF($H450=1,U449,""))))))))</f>
        <v/>
      </c>
      <c r="V450" t="str">
        <f ca="1">IF($E449="","",IF($F450="",V449,IF(AND($M450=1,V$9&gt;$B$9),"",IF(AND($M450=1,V$9&lt;=$B$9),LOOKUP(V$9,$A$12:$A$111,$B$12:$B$111),IF(AND($H450=-1,W$9=$R449),"",IF($H450=-1,W449,IF(AND($H450=1,U$9=$R449),$J450,IF($H450=1,V449,""))))))))</f>
        <v/>
      </c>
      <c r="W450" t="str">
        <f ca="1">IF($E449="","",IF($F450="",W449,IF(AND($M450=1,W$9&gt;$B$9),"",IF(AND($M450=1,W$9&lt;=$B$9),LOOKUP(W$9,$A$12:$A$111,$B$12:$B$111),IF(AND($H450=-1,X$9=$R449),"",IF($H450=-1,X449,IF(AND($H450=1,V$9=$R449),$J450,IF($H450=1,W449,""))))))))</f>
        <v/>
      </c>
      <c r="X450" t="str">
        <f ca="1">IF($E449="","",IF($F450="",X449,IF(AND($M450=1,X$9&gt;$B$9),"",IF(AND($M450=1,X$9&lt;=$B$9),LOOKUP(X$9,$A$12:$A$111,$B$12:$B$111),IF(AND($H450=-1,Y$9=$R449),"",IF($H450=-1,Y449,IF(AND($H450=1,W$9=$R449),$J450,IF($H450=1,X449,""))))))))</f>
        <v/>
      </c>
      <c r="Y450" t="str">
        <f ca="1">IF($E449="","",IF($F450="",Y449,IF(AND($M450=1,Y$9&gt;$B$9),"",IF(AND($M450=1,Y$9&lt;=$B$9),LOOKUP(Y$9,$A$12:$A$111,$B$12:$B$111),IF(AND($H450=-1,Z$9=$R449),"",IF($H450=-1,Z449,IF(AND($H450=1,X$9=$R449),$J450,IF($H450=1,Y449,""))))))))</f>
        <v/>
      </c>
      <c r="Z450" t="str">
        <f ca="1">IF($E449="","",IF($F450="",Z449,IF(AND($M450=1,Z$9&gt;$B$9),"",IF(AND($M450=1,Z$9&lt;=$B$9),LOOKUP(Z$9,$A$12:$A$111,$B$12:$B$111),IF(AND($H450=-1,AA$9=$R449),"",IF($H450=-1,AA449,IF(AND($H450=1,Y$9=$R449),$J450,IF($H450=1,Z449,""))))))))</f>
        <v/>
      </c>
      <c r="AA450" t="str">
        <f ca="1">IF($E449="","",IF($F450="",AA449,IF(AND($M450=1,AA$9&gt;$B$9),"",IF(AND($M450=1,AA$9&lt;=$B$9),LOOKUP(AA$9,$A$12:$A$111,$B$12:$B$111),IF(AND($H450=-1,AB$9=$R449),"",IF($H450=-1,AB449,IF(AND($H450=1,Z$9=$R449),$J450,IF($H450=1,AA449,""))))))))</f>
        <v/>
      </c>
      <c r="AB450" t="str">
        <f ca="1">IF($E449="","",IF($F450="",AB449,IF(AND($M450=1,AB$9&gt;$B$9),"",IF(AND($M450=1,AB$9&lt;=$B$9),LOOKUP(AB$9,$A$12:$A$111,$B$12:$B$111),IF(AND($H450=-1,AC$9=$R449),"",IF($H450=-1,AC449,IF(AND($H450=1,AA$9=$R449),$J450,IF($H450=1,AB449,""))))))))</f>
        <v/>
      </c>
      <c r="AC450" t="str">
        <f ca="1">IF($E449="","",IF($F450="",AC449,IF(AND($M450=1,AC$9&gt;$B$9),"",IF(AND($M450=1,AC$9&lt;=$B$9),LOOKUP(AC$9,$A$12:$A$111,$B$12:$B$111),IF(AND($H450=-1,AD$9=$R449),"",IF($H450=-1,AD449,IF(AND($H450=1,AB$9=$R449),$J450,IF($H450=1,AC449,""))))))))</f>
        <v/>
      </c>
      <c r="AD450" t="str">
        <f ca="1">IF($E449="","",IF($F450="",AD449,IF(AND($M450=1,AD$9&gt;$B$9),"",IF(AND($M450=1,AD$9&lt;=$B$9),LOOKUP(AD$9,$A$12:$A$111,$B$12:$B$111),IF(AND($H450=-1,AE$9=$R449),"",IF($H450=-1,AE449,IF(AND($H450=1,AC$9=$R449),$J450,IF($H450=1,AD449,""))))))))</f>
        <v/>
      </c>
      <c r="AE450" t="str">
        <f ca="1">IF($E449="","",IF($F450="",AE449,IF(AND($M450=1,AE$9&gt;$B$9),"",IF(AND($M450=1,AE$9&lt;=$B$9),LOOKUP(AE$9,$A$12:$A$111,$B$12:$B$111),IF(AND($H450=-1,AF$9=$R449),"",IF($H450=-1,AF449,IF(AND($H450=1,AD$9=$R449),$J450,IF($H450=1,AE449,""))))))))</f>
        <v/>
      </c>
      <c r="AF450" t="str">
        <f ca="1">IF($E449="","",IF($F450="",AF449,IF(AND($M450=1,AF$9&gt;$B$9),"",IF(AND($M450=1,AF$9&lt;=$B$9),LOOKUP(AF$9,$A$12:$A$111,$B$12:$B$111),IF(AND($H450=-1,AG$9=$R449),"",IF($H450=-1,AG449,IF(AND($H450=1,AE$9=$R449),$J450,IF($H450=1,AF449,""))))))))</f>
        <v/>
      </c>
      <c r="AG450" t="str">
        <f ca="1">IF($E449="","",IF($F450="",AG449,IF(AND($M450=1,AG$9&gt;$B$9),"",IF(AND($M450=1,AG$9&lt;=$B$9),LOOKUP(AG$9,$A$12:$A$111,$B$12:$B$111),IF(AND($H450=-1,AH$9=$R449),"",IF($H450=-1,AH449,IF(AND($H450=1,AF$9=$R449),$J450,IF($H450=1,AG449,""))))))))</f>
        <v/>
      </c>
      <c r="AH450" t="str">
        <f ca="1">IF($E449="","",IF($F450="",AH449,IF(AND($M450=1,AH$9&gt;$B$9),"",IF(AND($M450=1,AH$9&lt;=$B$9),LOOKUP(AH$9,$A$12:$A$111,$B$12:$B$111),IF(AND($H450=-1,AI$9=$R449),"",IF($H450=-1,AI449,IF(AND($H450=1,AG$9=$R449),$J450,IF($H450=1,AH449,""))))))))</f>
        <v/>
      </c>
      <c r="AI450" t="str">
        <f ca="1">IF($E449="","",IF($F450="",AI449,IF(AND($M450=1,AI$9&gt;$B$9),"",IF(AND($M450=1,AI$9&lt;=$B$9),LOOKUP(AI$9,$A$12:$A$111,$B$12:$B$111),IF(AND($H450=-1,AJ$9=$R449),"",IF($H450=-1,AJ449,IF(AND($H450=1,AH$9=$R449),$J450,IF($H450=1,AI449,""))))))))</f>
        <v/>
      </c>
      <c r="AJ450" t="str">
        <f ca="1">IF($E449="","",IF($F450="",AJ449,IF(AND($M450=1,AJ$9&gt;$B$9),"",IF(AND($M450=1,AJ$9&lt;=$B$9),LOOKUP(AJ$9,$A$12:$A$111,$B$12:$B$111),IF(AND($H450=-1,AK$9=$R449),"",IF($H450=-1,AK449,IF(AND($H450=1,AI$9=$R449),$J450,IF($H450=1,AJ449,""))))))))</f>
        <v/>
      </c>
      <c r="AK450" t="str">
        <f ca="1">IF($E449="","",IF($F450="",AK449,IF(AND($M450=1,AK$9&gt;$B$9),"",IF(AND($M450=1,AK$9&lt;=$B$9),LOOKUP(AK$9,$A$12:$A$111,$B$12:$B$111),IF(AND($H450=-1,AL$9=$R449),"",IF($H450=-1,AL449,IF(AND($H450=1,AJ$9=$R449),$J450,IF($H450=1,AK449,""))))))))</f>
        <v/>
      </c>
      <c r="AL450" t="str">
        <f ca="1">IF($E449="","",IF($F450="",AL449,IF(AND($M450=1,AL$9&gt;$B$9),"",IF(AND($M450=1,AL$9&lt;=$B$9),LOOKUP(AL$9,$A$12:$A$111,$B$12:$B$111),IF(AND($H450=-1,AM$9=$R449),"",IF($H450=-1,AM449,IF(AND($H450=1,AK$9=$R449),$J450,IF($H450=1,AL449,""))))))))</f>
        <v/>
      </c>
      <c r="AM450" t="str">
        <f ca="1">IF($E449="","",IF($F450="",AM449,IF(AND($M450=1,AM$9&gt;$B$9),"",IF(AND($M450=1,AM$9&lt;=$B$9),LOOKUP(AM$9,$A$12:$A$111,$B$12:$B$111),IF(AND($H450=-1,AN$9=$R449),"",IF($H450=-1,AN449,IF(AND($H450=1,AL$9=$R449),$J450,IF($H450=1,AM449,""))))))))</f>
        <v/>
      </c>
      <c r="AN450" t="str">
        <f ca="1">IF($E449="","",IF($F450="",AN449,IF(AND($M450=1,AN$9&gt;$B$9),"",IF(AND($M450=1,AN$9&lt;=$B$9),LOOKUP(AN$9,$A$12:$A$111,$B$12:$B$111),IF(AND($H450=-1,AO$9=$R449),"",IF($H450=-1,AO449,IF(AND($H450=1,AM$9=$R449),$J450,IF($H450=1,AN449,""))))))))</f>
        <v/>
      </c>
      <c r="AO450" t="str">
        <f ca="1">IF($E449="","",IF($F450="",AO449,IF(AND($M450=1,AO$9&gt;$B$9),"",IF(AND($M450=1,AO$9&lt;=$B$9),LOOKUP(AO$9,$A$12:$A$111,$B$12:$B$111),IF(AND($H450=-1,AP$9=$R449),"",IF($H450=-1,AP449,IF(AND($H450=1,AN$9=$R449),$J450,IF($H450=1,AO449,""))))))))</f>
        <v/>
      </c>
      <c r="AP450" t="str">
        <f ca="1">IF($E449="","",IF($F450="",AP449,IF(AND($M450=1,AP$9&gt;$B$9),"",IF(AND($M450=1,AP$9&lt;=$B$9),LOOKUP(AP$9,$A$12:$A$111,$B$12:$B$111),IF(AND($H450=-1,AQ$9=$R449),"",IF($H450=-1,AQ449,IF(AND($H450=1,AO$9=$R449),$J450,IF($H450=1,AP449,""))))))))</f>
        <v/>
      </c>
      <c r="AQ450" t="str">
        <f ca="1">IF($E449="","",IF($F450="",AQ449,IF(AND($M450=1,AQ$9&gt;$B$9),"",IF(AND($M450=1,AQ$9&lt;=$B$9),LOOKUP(AQ$9,$A$12:$A$111,$B$12:$B$111),IF(AND($H450=-1,AR$9=$R449),"",IF($H450=-1,AR449,IF(AND($H450=1,AP$9=$R449),$J450,IF($H450=1,AQ449,""))))))))</f>
        <v/>
      </c>
      <c r="AR450" t="str">
        <f ca="1">IF($E449="","",IF($F450="",AR449,IF(AND($M450=1,AR$9&gt;$B$9),"",IF(AND($M450=1,AR$9&lt;=$B$9),LOOKUP(AR$9,$A$12:$A$111,$B$12:$B$111),IF(AND($H450=-1,AS$9=$R449),"",IF($H450=-1,AS449,IF(AND($H450=1,AQ$9=$R449),$J450,IF($H450=1,AR449,""))))))))</f>
        <v/>
      </c>
      <c r="AS450" t="str">
        <f ca="1">IF($E449="","",IF($F450="",AS449,IF(AND($M450=1,AS$9&gt;$B$9),"",IF(AND($M450=1,AS$9&lt;=$B$9),LOOKUP(AS$9,$A$12:$A$111,$B$12:$B$111),IF(AND($H450=-1,AT$9=$R449),"",IF($H450=-1,AT449,IF(AND($H450=1,AR$9=$R449),$J450,IF($H450=1,AS449,""))))))))</f>
        <v/>
      </c>
      <c r="AT450" t="str">
        <f ca="1">IF($E449="","",IF($F450="",AT449,IF(AND($M450=1,AT$9&gt;$B$9),"",IF(AND($M450=1,AT$9&lt;=$B$9),LOOKUP(AT$9,$A$12:$A$111,$B$12:$B$111),IF(AND($H450=-1,AU$9=$R449),"",IF($H450=-1,AU449,IF(AND($H450=1,AS$9=$R449),$J450,IF($H450=1,AT449,""))))))))</f>
        <v/>
      </c>
      <c r="AU450" t="str">
        <f ca="1">IF($E449="","",IF($F450="",AU449,IF(AND($M450=1,AU$9&gt;$B$9),"",IF(AND($M450=1,AU$9&lt;=$B$9),LOOKUP(AU$9,$A$12:$A$111,$B$12:$B$111),IF(AND($H450=-1,AV$9=$R449),"",IF($H450=-1,AV449,IF(AND($H450=1,AT$9=$R449),$J450,IF($H450=1,AU449,""))))))))</f>
        <v/>
      </c>
      <c r="AV450" t="str">
        <f ca="1">IF($E449="","",IF($F450="",AV449,IF(AND($M450=1,AV$9&gt;$B$9),"",IF(AND($M450=1,AV$9&lt;=$B$9),LOOKUP(AV$9,$A$12:$A$111,$B$12:$B$111),IF(AND($H450=-1,AW$9=$R449),"",IF($H450=-1,AW449,IF(AND($H450=1,AU$9=$R449),$J450,IF($H450=1,AV449,""))))))))</f>
        <v/>
      </c>
      <c r="AW450" t="str">
        <f ca="1">IF($E449="","",IF($F450="",AW449,IF(AND($M450=1,AW$9&gt;$B$9),"",IF(AND($M450=1,AW$9&lt;=$B$9),LOOKUP(AW$9,$A$12:$A$111,$B$12:$B$111),IF(AND($H450=-1,AX$9=$R449),"",IF($H450=-1,AX449,IF(AND($H450=1,AV$9=$R449),$J450,IF($H450=1,AW449,""))))))))</f>
        <v/>
      </c>
      <c r="AX450" t="str">
        <f ca="1">IF($E449="","",IF($F450="",AX449,IF(AND($M450=1,AX$9&gt;$B$9),"",IF(AND($M450=1,AX$9&lt;=$B$9),LOOKUP(AX$9,$A$12:$A$111,$B$12:$B$111),IF(AND($H450=-1,AY$9=$R449),"",IF($H450=-1,AY449,IF(AND($H450=1,AW$9=$R449),$J450,IF($H450=1,AX449,""))))))))</f>
        <v/>
      </c>
      <c r="AY450" t="str">
        <f ca="1">IF($E449="","",IF($F450="",AY449,IF(AND($M450=1,AY$9&gt;$B$9),"",IF(AND($M450=1,AY$9&lt;=$B$9),LOOKUP(AY$9,$A$12:$A$111,$B$12:$B$111),IF(AND($H450=-1,AZ$9=$R449),"",IF($H450=-1,AZ449,IF(AND($H450=1,AX$9=$R449),$J450,IF($H450=1,AY449,""))))))))</f>
        <v/>
      </c>
      <c r="AZ450" t="str">
        <f ca="1">IF($E449="","",IF($F450="",AZ449,IF(AND($M450=1,AZ$9&gt;$B$9),"",IF(AND($M450=1,AZ$9&lt;=$B$9),LOOKUP(AZ$9,$A$12:$A$111,$B$12:$B$111),IF(AND($H450=-1,BA$9=$R449),"",IF($H450=-1,BA449,IF(AND($H450=1,AY$9=$R449),$J450,IF($H450=1,AZ449,""))))))))</f>
        <v/>
      </c>
      <c r="BA450" t="str">
        <f ca="1">IF($E449="","",IF($F450="",BA449,IF(AND($M450=1,BA$9&gt;$B$9),"",IF(AND($M450=1,BA$9&lt;=$B$9),LOOKUP(BA$9,$A$12:$A$111,$B$12:$B$111),IF(AND($H450=-1,BB$9=$R449),"",IF($H450=-1,BB449,IF(AND($H450=1,AZ$9=$R449),$J450,IF($H450=1,BA449,""))))))))</f>
        <v/>
      </c>
      <c r="BB450" t="str">
        <f ca="1">IF($E449="","",IF($F450="",BB449,IF(AND($M450=1,BB$9&gt;$B$9),"",IF(AND($M450=1,BB$9&lt;=$B$9),LOOKUP(BB$9,$A$12:$A$111,$B$12:$B$111),IF(AND($H450=-1,BC$9=$R449),"",IF($H450=-1,BC449,IF(AND($H450=1,BA$9=$R449),$J450,IF($H450=1,BB449,""))))))))</f>
        <v/>
      </c>
      <c r="BC450" t="str">
        <f ca="1">IF($E449="","",IF($F450="",BC449,IF(AND($M450=1,BC$9&gt;$B$9),"",IF(AND($M450=1,BC$9&lt;=$B$9),LOOKUP(BC$9,$A$12:$A$111,$B$12:$B$111),IF(AND($H450=-1,BD$9=$R449),"",IF($H450=-1,BD449,IF(AND($H450=1,BB$9=$R449),$J450,IF($H450=1,BC449,""))))))))</f>
        <v/>
      </c>
      <c r="BD450" t="str">
        <f ca="1">IF($E449="","",IF($F450="",BD449,IF(AND($M450=1,BD$9&gt;$B$9),"",IF(AND($M450=1,BD$9&lt;=$B$9),LOOKUP(BD$9,$A$12:$A$111,$B$12:$B$111),IF(AND($H450=-1,BE$9=$R449),"",IF($H450=-1,BE449,IF(AND($H450=1,BC$9=$R449),$J450,IF($H450=1,BD449,""))))))))</f>
        <v/>
      </c>
      <c r="BE450" t="str">
        <f ca="1">IF($E449="","",IF($F450="",BE449,IF(AND($M450=1,BE$9&gt;$B$9),"",IF(AND($M450=1,BE$9&lt;=$B$9),LOOKUP(BE$9,$A$12:$A$111,$B$12:$B$111),IF(AND($H450=-1,BF$9=$R449),"",IF($H450=-1,BF449,IF(AND($H450=1,BD$9=$R449),$J450,IF($H450=1,BE449,""))))))))</f>
        <v/>
      </c>
      <c r="BF450" t="str">
        <f ca="1">IF($E449="","",IF($F450="",BF449,IF(AND($M450=1,BF$9&gt;$B$9),"",IF(AND($M450=1,BF$9&lt;=$B$9),LOOKUP(BF$9,$A$12:$A$111,$B$12:$B$111),IF(AND($H450=-1,BG$9=$R449),"",IF($H450=-1,BG449,IF(AND($H450=1,BE$9=$R449),$J450,IF($H450=1,BF449,""))))))))</f>
        <v/>
      </c>
      <c r="BG450" t="str">
        <f ca="1">IF($E449="","",IF($F450="",BG449,IF(AND($M450=1,BG$9&gt;$B$9),"",IF(AND($M450=1,BG$9&lt;=$B$9),LOOKUP(BG$9,$A$12:$A$111,$B$12:$B$111),IF(AND($H450=-1,BH$9=$R449),"",IF($H450=-1,BH449,IF(AND($H450=1,BF$9=$R449),$J450,IF($H450=1,BG449,""))))))))</f>
        <v/>
      </c>
      <c r="BH450" t="str">
        <f ca="1">IF($E449="","",IF($F450="",BH449,IF(AND($M450=1,BH$9&gt;$B$9),"",IF(AND($M450=1,BH$9&lt;=$B$9),LOOKUP(BH$9,$A$12:$A$111,$B$12:$B$111),IF(AND($H450=-1,BI$9=$R449),"",IF($H450=-1,BI449,IF(AND($H450=1,BG$9=$R449),$J450,IF($H450=1,BH449,""))))))))</f>
        <v/>
      </c>
      <c r="BI450" t="str">
        <f ca="1">IF($E449="","",IF($F450="",BI449,IF(AND($M450=1,BI$9&gt;$B$9),"",IF(AND($M450=1,BI$9&lt;=$B$9),LOOKUP(BI$9,$A$12:$A$111,$B$12:$B$111),IF(AND($H450=-1,BJ$9=$R449),"",IF($H450=-1,BJ449,IF(AND($H450=1,BH$9=$R449),$J450,IF($H450=1,BI449,""))))))))</f>
        <v/>
      </c>
      <c r="BJ450" t="str">
        <f ca="1">IF($E449="","",IF($F450="",BJ449,IF(AND($M450=1,BJ$9&gt;$B$9),"",IF(AND($M450=1,BJ$9&lt;=$B$9),LOOKUP(BJ$9,$A$12:$A$111,$B$12:$B$111),IF(AND($H450=-1,BK$9=$R449),"",IF($H450=-1,BK449,IF(AND($H450=1,BI$9=$R449),$J450,IF($H450=1,BJ449,""))))))))</f>
        <v/>
      </c>
      <c r="BK450" t="str">
        <f ca="1">IF($E449="","",IF($F450="",BK449,IF(AND($M450=1,BK$9&gt;$B$9),"",IF(AND($M450=1,BK$9&lt;=$B$9),LOOKUP(BK$9,$A$12:$A$111,$B$12:$B$111),IF(AND($H450=-1,BL$9=$R449),"",IF($H450=-1,BL449,IF(AND($H450=1,BJ$9=$R449),$J450,IF($H450=1,BK449,""))))))))</f>
        <v/>
      </c>
      <c r="BL450" t="str">
        <f ca="1">IF($E449="","",IF($F450="",BL449,IF(AND($M450=1,BL$9&gt;$B$9),"",IF(AND($M450=1,BL$9&lt;=$B$9),LOOKUP(BL$9,$A$12:$A$111,$B$12:$B$111),IF(AND($H450=-1,BM$9=$R449),"",IF($H450=-1,BM449,IF(AND($H450=1,BK$9=$R449),$J450,IF($H450=1,BL449,""))))))))</f>
        <v/>
      </c>
      <c r="BM450" t="str">
        <f ca="1">IF($E449="","",IF($F450="",BM449,IF(AND($M450=1,BM$9&gt;$B$9),"",IF(AND($M450=1,BM$9&lt;=$B$9),LOOKUP(BM$9,$A$12:$A$111,$B$12:$B$111),IF(AND($H450=-1,BN$9=$R449),"",IF($H450=-1,BN449,IF(AND($H450=1,BL$9=$R449),$J450,IF($H450=1,BM449,""))))))))</f>
        <v/>
      </c>
      <c r="BN450" t="str">
        <f ca="1">IF($E449="","",IF($F450="",BN449,IF(AND($M450=1,BN$9&gt;$B$9),"",IF(AND($M450=1,BN$9&lt;=$B$9),LOOKUP(BN$9,$A$12:$A$111,$B$12:$B$111),IF(AND($H450=-1,BO$9=$R449),"",IF($H450=-1,BO449,IF(AND($H450=1,BM$9=$R449),$J450,IF($H450=1,BN449,""))))))))</f>
        <v/>
      </c>
      <c r="BO450">
        <f ca="1">IF($E449="","",IF($F450="",BO449,IF(AND($M450=1,BO$9&gt;$B$9),"",IF(AND($M450=1,BO$9&lt;=$B$9),LOOKUP(BO$9,$A$12:$A$111,$B$12:$B$111),IF(AND($H450=-1,BP$9=$R449),"",IF($H450=-1,BP449,IF(AND($H450=1,BN$9=$R449),$J450,IF($H450=1,BO449,""))))))))</f>
        <v>0</v>
      </c>
      <c r="BP450">
        <f ca="1">IF($E449="","",IF($F450="",BP449,IF(AND($M450=1,BP$9&gt;$B$9),"",IF(AND($M450=1,BP$9&lt;=$B$9),LOOKUP(BP$9,$A$12:$A$111,$B$12:$B$111),IF(AND($H450=-1,BQ$9=$R449),"",IF($H450=-1,BQ449,IF(AND($H450=1,BO$9=$R449),$J450,IF($H450=1,BP449,""))))))))</f>
        <v>0</v>
      </c>
    </row>
    <row r="451" spans="4:68" x14ac:dyDescent="0.25">
      <c r="D451" s="4">
        <v>441</v>
      </c>
      <c r="E451" s="1">
        <f t="shared" ca="1" si="57"/>
        <v>0</v>
      </c>
      <c r="F451" t="str">
        <f ca="1">IF(E450="","",IF(AND(B$3="Last",G450="Zero"),F450,IF(B$3="Last",G450,IF(AND(B$3="2nd last",G449="Zero"),F450,IF(B$3="2nd last",G449,IF(AND(B$3="Opposite",G450="Zero"),F450,IF(AND(B$3="Opposite",G450="Red"),"Black",IF(AND(B$3="Opposite",G450="Black"),"Red",IF(AND(B$3="Opposite",G450="Odd"),"Even",IF(AND(B$3="Opposite",G450="Even"),"Odd",IF(AND(B$3="Opposite",G450="High"),"Low",IF(AND(B$3="Opposite",G450="Low"),"High",IF(COUNTIF(Refs!$E$5:$I$6,B$3)=1,RevLab!B$3,"")))))))))))))</f>
        <v>Black</v>
      </c>
      <c r="G451" t="str">
        <f ca="1">IF(E451="","",IF(B$2="Red/Black",LOOKUP(E451,Refs!D:D,Refs!F:F),IF(B$2="High/Low",LOOKUP(E451,Refs!D:D,Refs!H:H),IF(B$2="Odd/Even",LOOKUP(E451,Refs!D:D,Refs!J:J),""))))</f>
        <v>Zero</v>
      </c>
      <c r="H451">
        <f t="shared" ca="1" si="58"/>
        <v>-1</v>
      </c>
      <c r="I451">
        <f ca="1">IF(E450="","",IF(F451="","",IF(AND(R450&gt;1,P450+Q450&gt;=$B$4),$B$4,IF(R450=1,P450,P450+Q450))))</f>
        <v>7</v>
      </c>
      <c r="J451">
        <f t="shared" ca="1" si="59"/>
        <v>-7</v>
      </c>
      <c r="K451">
        <f t="shared" ca="1" si="61"/>
        <v>-550</v>
      </c>
      <c r="L451">
        <f t="shared" ca="1" si="62"/>
        <v>86</v>
      </c>
      <c r="M451">
        <f t="shared" ca="1" si="60"/>
        <v>1</v>
      </c>
      <c r="P451">
        <f t="shared" ca="1" si="54"/>
        <v>1</v>
      </c>
      <c r="Q451">
        <f t="shared" ca="1" si="55"/>
        <v>4</v>
      </c>
      <c r="R451" s="2">
        <f t="shared" ca="1" si="56"/>
        <v>4</v>
      </c>
      <c r="S451" s="4">
        <f ca="1">IF(E450="","",IF($F451="",S450,IF($M451=1,LOOKUP(S$9,$A$12:$A$111,$B$12:$B$111),IF(AND($H451=-1,T$9=$R450),"",IF($H451=-1,T450,IF($H451=1,S450))))))</f>
        <v>1</v>
      </c>
      <c r="T451">
        <f ca="1">IF($E450="","",IF($F451="",T450,IF(AND($M451=1,T$9&gt;$B$9),"",IF(AND($M451=1,T$9&lt;=$B$9),LOOKUP(T$9,$A$12:$A$111,$B$12:$B$111),IF(AND($H451=-1,U$9=$R450),"",IF($H451=-1,U450,IF(AND($H451=1,S$9=$R450),$J451,IF($H451=1,T450,""))))))))</f>
        <v>2</v>
      </c>
      <c r="U451">
        <f ca="1">IF($E450="","",IF($F451="",U450,IF(AND($M451=1,U$9&gt;$B$9),"",IF(AND($M451=1,U$9&lt;=$B$9),LOOKUP(U$9,$A$12:$A$111,$B$12:$B$111),IF(AND($H451=-1,V$9=$R450),"",IF($H451=-1,V450,IF(AND($H451=1,T$9=$R450),$J451,IF($H451=1,U450,""))))))))</f>
        <v>3</v>
      </c>
      <c r="V451">
        <f ca="1">IF($E450="","",IF($F451="",V450,IF(AND($M451=1,V$9&gt;$B$9),"",IF(AND($M451=1,V$9&lt;=$B$9),LOOKUP(V$9,$A$12:$A$111,$B$12:$B$111),IF(AND($H451=-1,W$9=$R450),"",IF($H451=-1,W450,IF(AND($H451=1,U$9=$R450),$J451,IF($H451=1,V450,""))))))))</f>
        <v>4</v>
      </c>
      <c r="W451" t="str">
        <f ca="1">IF($E450="","",IF($F451="",W450,IF(AND($M451=1,W$9&gt;$B$9),"",IF(AND($M451=1,W$9&lt;=$B$9),LOOKUP(W$9,$A$12:$A$111,$B$12:$B$111),IF(AND($H451=-1,X$9=$R450),"",IF($H451=-1,X450,IF(AND($H451=1,V$9=$R450),$J451,IF($H451=1,W450,""))))))))</f>
        <v/>
      </c>
      <c r="X451" t="str">
        <f ca="1">IF($E450="","",IF($F451="",X450,IF(AND($M451=1,X$9&gt;$B$9),"",IF(AND($M451=1,X$9&lt;=$B$9),LOOKUP(X$9,$A$12:$A$111,$B$12:$B$111),IF(AND($H451=-1,Y$9=$R450),"",IF($H451=-1,Y450,IF(AND($H451=1,W$9=$R450),$J451,IF($H451=1,X450,""))))))))</f>
        <v/>
      </c>
      <c r="Y451" t="str">
        <f ca="1">IF($E450="","",IF($F451="",Y450,IF(AND($M451=1,Y$9&gt;$B$9),"",IF(AND($M451=1,Y$9&lt;=$B$9),LOOKUP(Y$9,$A$12:$A$111,$B$12:$B$111),IF(AND($H451=-1,Z$9=$R450),"",IF($H451=-1,Z450,IF(AND($H451=1,X$9=$R450),$J451,IF($H451=1,Y450,""))))))))</f>
        <v/>
      </c>
      <c r="Z451" t="str">
        <f ca="1">IF($E450="","",IF($F451="",Z450,IF(AND($M451=1,Z$9&gt;$B$9),"",IF(AND($M451=1,Z$9&lt;=$B$9),LOOKUP(Z$9,$A$12:$A$111,$B$12:$B$111),IF(AND($H451=-1,AA$9=$R450),"",IF($H451=-1,AA450,IF(AND($H451=1,Y$9=$R450),$J451,IF($H451=1,Z450,""))))))))</f>
        <v/>
      </c>
      <c r="AA451" t="str">
        <f ca="1">IF($E450="","",IF($F451="",AA450,IF(AND($M451=1,AA$9&gt;$B$9),"",IF(AND($M451=1,AA$9&lt;=$B$9),LOOKUP(AA$9,$A$12:$A$111,$B$12:$B$111),IF(AND($H451=-1,AB$9=$R450),"",IF($H451=-1,AB450,IF(AND($H451=1,Z$9=$R450),$J451,IF($H451=1,AA450,""))))))))</f>
        <v/>
      </c>
      <c r="AB451" t="str">
        <f ca="1">IF($E450="","",IF($F451="",AB450,IF(AND($M451=1,AB$9&gt;$B$9),"",IF(AND($M451=1,AB$9&lt;=$B$9),LOOKUP(AB$9,$A$12:$A$111,$B$12:$B$111),IF(AND($H451=-1,AC$9=$R450),"",IF($H451=-1,AC450,IF(AND($H451=1,AA$9=$R450),$J451,IF($H451=1,AB450,""))))))))</f>
        <v/>
      </c>
      <c r="AC451" t="str">
        <f ca="1">IF($E450="","",IF($F451="",AC450,IF(AND($M451=1,AC$9&gt;$B$9),"",IF(AND($M451=1,AC$9&lt;=$B$9),LOOKUP(AC$9,$A$12:$A$111,$B$12:$B$111),IF(AND($H451=-1,AD$9=$R450),"",IF($H451=-1,AD450,IF(AND($H451=1,AB$9=$R450),$J451,IF($H451=1,AC450,""))))))))</f>
        <v/>
      </c>
      <c r="AD451" t="str">
        <f ca="1">IF($E450="","",IF($F451="",AD450,IF(AND($M451=1,AD$9&gt;$B$9),"",IF(AND($M451=1,AD$9&lt;=$B$9),LOOKUP(AD$9,$A$12:$A$111,$B$12:$B$111),IF(AND($H451=-1,AE$9=$R450),"",IF($H451=-1,AE450,IF(AND($H451=1,AC$9=$R450),$J451,IF($H451=1,AD450,""))))))))</f>
        <v/>
      </c>
      <c r="AE451" t="str">
        <f ca="1">IF($E450="","",IF($F451="",AE450,IF(AND($M451=1,AE$9&gt;$B$9),"",IF(AND($M451=1,AE$9&lt;=$B$9),LOOKUP(AE$9,$A$12:$A$111,$B$12:$B$111),IF(AND($H451=-1,AF$9=$R450),"",IF($H451=-1,AF450,IF(AND($H451=1,AD$9=$R450),$J451,IF($H451=1,AE450,""))))))))</f>
        <v/>
      </c>
      <c r="AF451" t="str">
        <f ca="1">IF($E450="","",IF($F451="",AF450,IF(AND($M451=1,AF$9&gt;$B$9),"",IF(AND($M451=1,AF$9&lt;=$B$9),LOOKUP(AF$9,$A$12:$A$111,$B$12:$B$111),IF(AND($H451=-1,AG$9=$R450),"",IF($H451=-1,AG450,IF(AND($H451=1,AE$9=$R450),$J451,IF($H451=1,AF450,""))))))))</f>
        <v/>
      </c>
      <c r="AG451" t="str">
        <f ca="1">IF($E450="","",IF($F451="",AG450,IF(AND($M451=1,AG$9&gt;$B$9),"",IF(AND($M451=1,AG$9&lt;=$B$9),LOOKUP(AG$9,$A$12:$A$111,$B$12:$B$111),IF(AND($H451=-1,AH$9=$R450),"",IF($H451=-1,AH450,IF(AND($H451=1,AF$9=$R450),$J451,IF($H451=1,AG450,""))))))))</f>
        <v/>
      </c>
      <c r="AH451" t="str">
        <f ca="1">IF($E450="","",IF($F451="",AH450,IF(AND($M451=1,AH$9&gt;$B$9),"",IF(AND($M451=1,AH$9&lt;=$B$9),LOOKUP(AH$9,$A$12:$A$111,$B$12:$B$111),IF(AND($H451=-1,AI$9=$R450),"",IF($H451=-1,AI450,IF(AND($H451=1,AG$9=$R450),$J451,IF($H451=1,AH450,""))))))))</f>
        <v/>
      </c>
      <c r="AI451" t="str">
        <f ca="1">IF($E450="","",IF($F451="",AI450,IF(AND($M451=1,AI$9&gt;$B$9),"",IF(AND($M451=1,AI$9&lt;=$B$9),LOOKUP(AI$9,$A$12:$A$111,$B$12:$B$111),IF(AND($H451=-1,AJ$9=$R450),"",IF($H451=-1,AJ450,IF(AND($H451=1,AH$9=$R450),$J451,IF($H451=1,AI450,""))))))))</f>
        <v/>
      </c>
      <c r="AJ451" t="str">
        <f ca="1">IF($E450="","",IF($F451="",AJ450,IF(AND($M451=1,AJ$9&gt;$B$9),"",IF(AND($M451=1,AJ$9&lt;=$B$9),LOOKUP(AJ$9,$A$12:$A$111,$B$12:$B$111),IF(AND($H451=-1,AK$9=$R450),"",IF($H451=-1,AK450,IF(AND($H451=1,AI$9=$R450),$J451,IF($H451=1,AJ450,""))))))))</f>
        <v/>
      </c>
      <c r="AK451" t="str">
        <f ca="1">IF($E450="","",IF($F451="",AK450,IF(AND($M451=1,AK$9&gt;$B$9),"",IF(AND($M451=1,AK$9&lt;=$B$9),LOOKUP(AK$9,$A$12:$A$111,$B$12:$B$111),IF(AND($H451=-1,AL$9=$R450),"",IF($H451=-1,AL450,IF(AND($H451=1,AJ$9=$R450),$J451,IF($H451=1,AK450,""))))))))</f>
        <v/>
      </c>
      <c r="AL451" t="str">
        <f ca="1">IF($E450="","",IF($F451="",AL450,IF(AND($M451=1,AL$9&gt;$B$9),"",IF(AND($M451=1,AL$9&lt;=$B$9),LOOKUP(AL$9,$A$12:$A$111,$B$12:$B$111),IF(AND($H451=-1,AM$9=$R450),"",IF($H451=-1,AM450,IF(AND($H451=1,AK$9=$R450),$J451,IF($H451=1,AL450,""))))))))</f>
        <v/>
      </c>
      <c r="AM451" t="str">
        <f ca="1">IF($E450="","",IF($F451="",AM450,IF(AND($M451=1,AM$9&gt;$B$9),"",IF(AND($M451=1,AM$9&lt;=$B$9),LOOKUP(AM$9,$A$12:$A$111,$B$12:$B$111),IF(AND($H451=-1,AN$9=$R450),"",IF($H451=-1,AN450,IF(AND($H451=1,AL$9=$R450),$J451,IF($H451=1,AM450,""))))))))</f>
        <v/>
      </c>
      <c r="AN451" t="str">
        <f ca="1">IF($E450="","",IF($F451="",AN450,IF(AND($M451=1,AN$9&gt;$B$9),"",IF(AND($M451=1,AN$9&lt;=$B$9),LOOKUP(AN$9,$A$12:$A$111,$B$12:$B$111),IF(AND($H451=-1,AO$9=$R450),"",IF($H451=-1,AO450,IF(AND($H451=1,AM$9=$R450),$J451,IF($H451=1,AN450,""))))))))</f>
        <v/>
      </c>
      <c r="AO451" t="str">
        <f ca="1">IF($E450="","",IF($F451="",AO450,IF(AND($M451=1,AO$9&gt;$B$9),"",IF(AND($M451=1,AO$9&lt;=$B$9),LOOKUP(AO$9,$A$12:$A$111,$B$12:$B$111),IF(AND($H451=-1,AP$9=$R450),"",IF($H451=-1,AP450,IF(AND($H451=1,AN$9=$R450),$J451,IF($H451=1,AO450,""))))))))</f>
        <v/>
      </c>
      <c r="AP451" t="str">
        <f ca="1">IF($E450="","",IF($F451="",AP450,IF(AND($M451=1,AP$9&gt;$B$9),"",IF(AND($M451=1,AP$9&lt;=$B$9),LOOKUP(AP$9,$A$12:$A$111,$B$12:$B$111),IF(AND($H451=-1,AQ$9=$R450),"",IF($H451=-1,AQ450,IF(AND($H451=1,AO$9=$R450),$J451,IF($H451=1,AP450,""))))))))</f>
        <v/>
      </c>
      <c r="AQ451" t="str">
        <f ca="1">IF($E450="","",IF($F451="",AQ450,IF(AND($M451=1,AQ$9&gt;$B$9),"",IF(AND($M451=1,AQ$9&lt;=$B$9),LOOKUP(AQ$9,$A$12:$A$111,$B$12:$B$111),IF(AND($H451=-1,AR$9=$R450),"",IF($H451=-1,AR450,IF(AND($H451=1,AP$9=$R450),$J451,IF($H451=1,AQ450,""))))))))</f>
        <v/>
      </c>
      <c r="AR451" t="str">
        <f ca="1">IF($E450="","",IF($F451="",AR450,IF(AND($M451=1,AR$9&gt;$B$9),"",IF(AND($M451=1,AR$9&lt;=$B$9),LOOKUP(AR$9,$A$12:$A$111,$B$12:$B$111),IF(AND($H451=-1,AS$9=$R450),"",IF($H451=-1,AS450,IF(AND($H451=1,AQ$9=$R450),$J451,IF($H451=1,AR450,""))))))))</f>
        <v/>
      </c>
      <c r="AS451" t="str">
        <f ca="1">IF($E450="","",IF($F451="",AS450,IF(AND($M451=1,AS$9&gt;$B$9),"",IF(AND($M451=1,AS$9&lt;=$B$9),LOOKUP(AS$9,$A$12:$A$111,$B$12:$B$111),IF(AND($H451=-1,AT$9=$R450),"",IF($H451=-1,AT450,IF(AND($H451=1,AR$9=$R450),$J451,IF($H451=1,AS450,""))))))))</f>
        <v/>
      </c>
      <c r="AT451" t="str">
        <f ca="1">IF($E450="","",IF($F451="",AT450,IF(AND($M451=1,AT$9&gt;$B$9),"",IF(AND($M451=1,AT$9&lt;=$B$9),LOOKUP(AT$9,$A$12:$A$111,$B$12:$B$111),IF(AND($H451=-1,AU$9=$R450),"",IF($H451=-1,AU450,IF(AND($H451=1,AS$9=$R450),$J451,IF($H451=1,AT450,""))))))))</f>
        <v/>
      </c>
      <c r="AU451" t="str">
        <f ca="1">IF($E450="","",IF($F451="",AU450,IF(AND($M451=1,AU$9&gt;$B$9),"",IF(AND($M451=1,AU$9&lt;=$B$9),LOOKUP(AU$9,$A$12:$A$111,$B$12:$B$111),IF(AND($H451=-1,AV$9=$R450),"",IF($H451=-1,AV450,IF(AND($H451=1,AT$9=$R450),$J451,IF($H451=1,AU450,""))))))))</f>
        <v/>
      </c>
      <c r="AV451" t="str">
        <f ca="1">IF($E450="","",IF($F451="",AV450,IF(AND($M451=1,AV$9&gt;$B$9),"",IF(AND($M451=1,AV$9&lt;=$B$9),LOOKUP(AV$9,$A$12:$A$111,$B$12:$B$111),IF(AND($H451=-1,AW$9=$R450),"",IF($H451=-1,AW450,IF(AND($H451=1,AU$9=$R450),$J451,IF($H451=1,AV450,""))))))))</f>
        <v/>
      </c>
      <c r="AW451" t="str">
        <f ca="1">IF($E450="","",IF($F451="",AW450,IF(AND($M451=1,AW$9&gt;$B$9),"",IF(AND($M451=1,AW$9&lt;=$B$9),LOOKUP(AW$9,$A$12:$A$111,$B$12:$B$111),IF(AND($H451=-1,AX$9=$R450),"",IF($H451=-1,AX450,IF(AND($H451=1,AV$9=$R450),$J451,IF($H451=1,AW450,""))))))))</f>
        <v/>
      </c>
      <c r="AX451" t="str">
        <f ca="1">IF($E450="","",IF($F451="",AX450,IF(AND($M451=1,AX$9&gt;$B$9),"",IF(AND($M451=1,AX$9&lt;=$B$9),LOOKUP(AX$9,$A$12:$A$111,$B$12:$B$111),IF(AND($H451=-1,AY$9=$R450),"",IF($H451=-1,AY450,IF(AND($H451=1,AW$9=$R450),$J451,IF($H451=1,AX450,""))))))))</f>
        <v/>
      </c>
      <c r="AY451" t="str">
        <f ca="1">IF($E450="","",IF($F451="",AY450,IF(AND($M451=1,AY$9&gt;$B$9),"",IF(AND($M451=1,AY$9&lt;=$B$9),LOOKUP(AY$9,$A$12:$A$111,$B$12:$B$111),IF(AND($H451=-1,AZ$9=$R450),"",IF($H451=-1,AZ450,IF(AND($H451=1,AX$9=$R450),$J451,IF($H451=1,AY450,""))))))))</f>
        <v/>
      </c>
      <c r="AZ451" t="str">
        <f ca="1">IF($E450="","",IF($F451="",AZ450,IF(AND($M451=1,AZ$9&gt;$B$9),"",IF(AND($M451=1,AZ$9&lt;=$B$9),LOOKUP(AZ$9,$A$12:$A$111,$B$12:$B$111),IF(AND($H451=-1,BA$9=$R450),"",IF($H451=-1,BA450,IF(AND($H451=1,AY$9=$R450),$J451,IF($H451=1,AZ450,""))))))))</f>
        <v/>
      </c>
      <c r="BA451" t="str">
        <f ca="1">IF($E450="","",IF($F451="",BA450,IF(AND($M451=1,BA$9&gt;$B$9),"",IF(AND($M451=1,BA$9&lt;=$B$9),LOOKUP(BA$9,$A$12:$A$111,$B$12:$B$111),IF(AND($H451=-1,BB$9=$R450),"",IF($H451=-1,BB450,IF(AND($H451=1,AZ$9=$R450),$J451,IF($H451=1,BA450,""))))))))</f>
        <v/>
      </c>
      <c r="BB451" t="str">
        <f ca="1">IF($E450="","",IF($F451="",BB450,IF(AND($M451=1,BB$9&gt;$B$9),"",IF(AND($M451=1,BB$9&lt;=$B$9),LOOKUP(BB$9,$A$12:$A$111,$B$12:$B$111),IF(AND($H451=-1,BC$9=$R450),"",IF($H451=-1,BC450,IF(AND($H451=1,BA$9=$R450),$J451,IF($H451=1,BB450,""))))))))</f>
        <v/>
      </c>
      <c r="BC451" t="str">
        <f ca="1">IF($E450="","",IF($F451="",BC450,IF(AND($M451=1,BC$9&gt;$B$9),"",IF(AND($M451=1,BC$9&lt;=$B$9),LOOKUP(BC$9,$A$12:$A$111,$B$12:$B$111),IF(AND($H451=-1,BD$9=$R450),"",IF($H451=-1,BD450,IF(AND($H451=1,BB$9=$R450),$J451,IF($H451=1,BC450,""))))))))</f>
        <v/>
      </c>
      <c r="BD451" t="str">
        <f ca="1">IF($E450="","",IF($F451="",BD450,IF(AND($M451=1,BD$9&gt;$B$9),"",IF(AND($M451=1,BD$9&lt;=$B$9),LOOKUP(BD$9,$A$12:$A$111,$B$12:$B$111),IF(AND($H451=-1,BE$9=$R450),"",IF($H451=-1,BE450,IF(AND($H451=1,BC$9=$R450),$J451,IF($H451=1,BD450,""))))))))</f>
        <v/>
      </c>
      <c r="BE451" t="str">
        <f ca="1">IF($E450="","",IF($F451="",BE450,IF(AND($M451=1,BE$9&gt;$B$9),"",IF(AND($M451=1,BE$9&lt;=$B$9),LOOKUP(BE$9,$A$12:$A$111,$B$12:$B$111),IF(AND($H451=-1,BF$9=$R450),"",IF($H451=-1,BF450,IF(AND($H451=1,BD$9=$R450),$J451,IF($H451=1,BE450,""))))))))</f>
        <v/>
      </c>
      <c r="BF451" t="str">
        <f ca="1">IF($E450="","",IF($F451="",BF450,IF(AND($M451=1,BF$9&gt;$B$9),"",IF(AND($M451=1,BF$9&lt;=$B$9),LOOKUP(BF$9,$A$12:$A$111,$B$12:$B$111),IF(AND($H451=-1,BG$9=$R450),"",IF($H451=-1,BG450,IF(AND($H451=1,BE$9=$R450),$J451,IF($H451=1,BF450,""))))))))</f>
        <v/>
      </c>
      <c r="BG451" t="str">
        <f ca="1">IF($E450="","",IF($F451="",BG450,IF(AND($M451=1,BG$9&gt;$B$9),"",IF(AND($M451=1,BG$9&lt;=$B$9),LOOKUP(BG$9,$A$12:$A$111,$B$12:$B$111),IF(AND($H451=-1,BH$9=$R450),"",IF($H451=-1,BH450,IF(AND($H451=1,BF$9=$R450),$J451,IF($H451=1,BG450,""))))))))</f>
        <v/>
      </c>
      <c r="BH451" t="str">
        <f ca="1">IF($E450="","",IF($F451="",BH450,IF(AND($M451=1,BH$9&gt;$B$9),"",IF(AND($M451=1,BH$9&lt;=$B$9),LOOKUP(BH$9,$A$12:$A$111,$B$12:$B$111),IF(AND($H451=-1,BI$9=$R450),"",IF($H451=-1,BI450,IF(AND($H451=1,BG$9=$R450),$J451,IF($H451=1,BH450,""))))))))</f>
        <v/>
      </c>
      <c r="BI451" t="str">
        <f ca="1">IF($E450="","",IF($F451="",BI450,IF(AND($M451=1,BI$9&gt;$B$9),"",IF(AND($M451=1,BI$9&lt;=$B$9),LOOKUP(BI$9,$A$12:$A$111,$B$12:$B$111),IF(AND($H451=-1,BJ$9=$R450),"",IF($H451=-1,BJ450,IF(AND($H451=1,BH$9=$R450),$J451,IF($H451=1,BI450,""))))))))</f>
        <v/>
      </c>
      <c r="BJ451" t="str">
        <f ca="1">IF($E450="","",IF($F451="",BJ450,IF(AND($M451=1,BJ$9&gt;$B$9),"",IF(AND($M451=1,BJ$9&lt;=$B$9),LOOKUP(BJ$9,$A$12:$A$111,$B$12:$B$111),IF(AND($H451=-1,BK$9=$R450),"",IF($H451=-1,BK450,IF(AND($H451=1,BI$9=$R450),$J451,IF($H451=1,BJ450,""))))))))</f>
        <v/>
      </c>
      <c r="BK451" t="str">
        <f ca="1">IF($E450="","",IF($F451="",BK450,IF(AND($M451=1,BK$9&gt;$B$9),"",IF(AND($M451=1,BK$9&lt;=$B$9),LOOKUP(BK$9,$A$12:$A$111,$B$12:$B$111),IF(AND($H451=-1,BL$9=$R450),"",IF($H451=-1,BL450,IF(AND($H451=1,BJ$9=$R450),$J451,IF($H451=1,BK450,""))))))))</f>
        <v/>
      </c>
      <c r="BL451" t="str">
        <f ca="1">IF($E450="","",IF($F451="",BL450,IF(AND($M451=1,BL$9&gt;$B$9),"",IF(AND($M451=1,BL$9&lt;=$B$9),LOOKUP(BL$9,$A$12:$A$111,$B$12:$B$111),IF(AND($H451=-1,BM$9=$R450),"",IF($H451=-1,BM450,IF(AND($H451=1,BK$9=$R450),$J451,IF($H451=1,BL450,""))))))))</f>
        <v/>
      </c>
      <c r="BM451" t="str">
        <f ca="1">IF($E450="","",IF($F451="",BM450,IF(AND($M451=1,BM$9&gt;$B$9),"",IF(AND($M451=1,BM$9&lt;=$B$9),LOOKUP(BM$9,$A$12:$A$111,$B$12:$B$111),IF(AND($H451=-1,BN$9=$R450),"",IF($H451=-1,BN450,IF(AND($H451=1,BL$9=$R450),$J451,IF($H451=1,BM450,""))))))))</f>
        <v/>
      </c>
      <c r="BN451" t="str">
        <f ca="1">IF($E450="","",IF($F451="",BN450,IF(AND($M451=1,BN$9&gt;$B$9),"",IF(AND($M451=1,BN$9&lt;=$B$9),LOOKUP(BN$9,$A$12:$A$111,$B$12:$B$111),IF(AND($H451=-1,BO$9=$R450),"",IF($H451=-1,BO450,IF(AND($H451=1,BM$9=$R450),$J451,IF($H451=1,BN450,""))))))))</f>
        <v/>
      </c>
      <c r="BO451" t="str">
        <f ca="1">IF($E450="","",IF($F451="",BO450,IF(AND($M451=1,BO$9&gt;$B$9),"",IF(AND($M451=1,BO$9&lt;=$B$9),LOOKUP(BO$9,$A$12:$A$111,$B$12:$B$111),IF(AND($H451=-1,BP$9=$R450),"",IF($H451=-1,BP450,IF(AND($H451=1,BN$9=$R450),$J451,IF($H451=1,BO450,""))))))))</f>
        <v/>
      </c>
      <c r="BP451" t="str">
        <f ca="1">IF($E450="","",IF($F451="",BP450,IF(AND($M451=1,BP$9&gt;$B$9),"",IF(AND($M451=1,BP$9&lt;=$B$9),LOOKUP(BP$9,$A$12:$A$111,$B$12:$B$111),IF(AND($H451=-1,BQ$9=$R450),"",IF($H451=-1,BQ450,IF(AND($H451=1,BO$9=$R450),$J451,IF($H451=1,BP450,""))))))))</f>
        <v/>
      </c>
    </row>
    <row r="452" spans="4:68" x14ac:dyDescent="0.25">
      <c r="D452" s="4">
        <v>442</v>
      </c>
      <c r="E452" s="1">
        <f t="shared" ca="1" si="57"/>
        <v>21</v>
      </c>
      <c r="F452" t="str">
        <f ca="1">IF(E451="","",IF(AND(B$3="Last",G451="Zero"),F451,IF(B$3="Last",G451,IF(AND(B$3="2nd last",G450="Zero"),F451,IF(B$3="2nd last",G450,IF(AND(B$3="Opposite",G451="Zero"),F451,IF(AND(B$3="Opposite",G451="Red"),"Black",IF(AND(B$3="Opposite",G451="Black"),"Red",IF(AND(B$3="Opposite",G451="Odd"),"Even",IF(AND(B$3="Opposite",G451="Even"),"Odd",IF(AND(B$3="Opposite",G451="High"),"Low",IF(AND(B$3="Opposite",G451="Low"),"High",IF(COUNTIF(Refs!$E$5:$I$6,B$3)=1,RevLab!B$3,"")))))))))))))</f>
        <v>Black</v>
      </c>
      <c r="G452" t="str">
        <f ca="1">IF(E452="","",IF(B$2="Red/Black",LOOKUP(E452,Refs!D:D,Refs!F:F),IF(B$2="High/Low",LOOKUP(E452,Refs!D:D,Refs!H:H),IF(B$2="Odd/Even",LOOKUP(E452,Refs!D:D,Refs!J:J),""))))</f>
        <v>Red</v>
      </c>
      <c r="H452">
        <f t="shared" ca="1" si="58"/>
        <v>-1</v>
      </c>
      <c r="I452">
        <f ca="1">IF(E451="","",IF(F452="","",IF(AND(R451&gt;1,P451+Q451&gt;=$B$4),$B$4,IF(R451=1,P451,P451+Q451))))</f>
        <v>5</v>
      </c>
      <c r="J452">
        <f t="shared" ca="1" si="59"/>
        <v>-5</v>
      </c>
      <c r="K452">
        <f t="shared" ca="1" si="61"/>
        <v>-555</v>
      </c>
      <c r="L452">
        <f t="shared" ca="1" si="62"/>
        <v>86</v>
      </c>
      <c r="M452">
        <f t="shared" ca="1" si="60"/>
        <v>0</v>
      </c>
      <c r="P452">
        <f t="shared" ca="1" si="54"/>
        <v>2</v>
      </c>
      <c r="Q452">
        <f t="shared" ca="1" si="55"/>
        <v>3</v>
      </c>
      <c r="R452" s="2">
        <f t="shared" ca="1" si="56"/>
        <v>2</v>
      </c>
      <c r="S452" s="4">
        <f ca="1">IF(E451="","",IF($F452="",S451,IF($M452=1,LOOKUP(S$9,$A$12:$A$111,$B$12:$B$111),IF(AND($H452=-1,T$9=$R451),"",IF($H452=-1,T451,IF($H452=1,S451))))))</f>
        <v>2</v>
      </c>
      <c r="T452">
        <f ca="1">IF($E451="","",IF($F452="",T451,IF(AND($M452=1,T$9&gt;$B$9),"",IF(AND($M452=1,T$9&lt;=$B$9),LOOKUP(T$9,$A$12:$A$111,$B$12:$B$111),IF(AND($H452=-1,U$9=$R451),"",IF($H452=-1,U451,IF(AND($H452=1,S$9=$R451),$J452,IF($H452=1,T451,""))))))))</f>
        <v>3</v>
      </c>
      <c r="U452" t="str">
        <f ca="1">IF($E451="","",IF($F452="",U451,IF(AND($M452=1,U$9&gt;$B$9),"",IF(AND($M452=1,U$9&lt;=$B$9),LOOKUP(U$9,$A$12:$A$111,$B$12:$B$111),IF(AND($H452=-1,V$9=$R451),"",IF($H452=-1,V451,IF(AND($H452=1,T$9=$R451),$J452,IF($H452=1,U451,""))))))))</f>
        <v/>
      </c>
      <c r="V452" t="str">
        <f ca="1">IF($E451="","",IF($F452="",V451,IF(AND($M452=1,V$9&gt;$B$9),"",IF(AND($M452=1,V$9&lt;=$B$9),LOOKUP(V$9,$A$12:$A$111,$B$12:$B$111),IF(AND($H452=-1,W$9=$R451),"",IF($H452=-1,W451,IF(AND($H452=1,U$9=$R451),$J452,IF($H452=1,V451,""))))))))</f>
        <v/>
      </c>
      <c r="W452" t="str">
        <f ca="1">IF($E451="","",IF($F452="",W451,IF(AND($M452=1,W$9&gt;$B$9),"",IF(AND($M452=1,W$9&lt;=$B$9),LOOKUP(W$9,$A$12:$A$111,$B$12:$B$111),IF(AND($H452=-1,X$9=$R451),"",IF($H452=-1,X451,IF(AND($H452=1,V$9=$R451),$J452,IF($H452=1,W451,""))))))))</f>
        <v/>
      </c>
      <c r="X452" t="str">
        <f ca="1">IF($E451="","",IF($F452="",X451,IF(AND($M452=1,X$9&gt;$B$9),"",IF(AND($M452=1,X$9&lt;=$B$9),LOOKUP(X$9,$A$12:$A$111,$B$12:$B$111),IF(AND($H452=-1,Y$9=$R451),"",IF($H452=-1,Y451,IF(AND($H452=1,W$9=$R451),$J452,IF($H452=1,X451,""))))))))</f>
        <v/>
      </c>
      <c r="Y452" t="str">
        <f ca="1">IF($E451="","",IF($F452="",Y451,IF(AND($M452=1,Y$9&gt;$B$9),"",IF(AND($M452=1,Y$9&lt;=$B$9),LOOKUP(Y$9,$A$12:$A$111,$B$12:$B$111),IF(AND($H452=-1,Z$9=$R451),"",IF($H452=-1,Z451,IF(AND($H452=1,X$9=$R451),$J452,IF($H452=1,Y451,""))))))))</f>
        <v/>
      </c>
      <c r="Z452" t="str">
        <f ca="1">IF($E451="","",IF($F452="",Z451,IF(AND($M452=1,Z$9&gt;$B$9),"",IF(AND($M452=1,Z$9&lt;=$B$9),LOOKUP(Z$9,$A$12:$A$111,$B$12:$B$111),IF(AND($H452=-1,AA$9=$R451),"",IF($H452=-1,AA451,IF(AND($H452=1,Y$9=$R451),$J452,IF($H452=1,Z451,""))))))))</f>
        <v/>
      </c>
      <c r="AA452" t="str">
        <f ca="1">IF($E451="","",IF($F452="",AA451,IF(AND($M452=1,AA$9&gt;$B$9),"",IF(AND($M452=1,AA$9&lt;=$B$9),LOOKUP(AA$9,$A$12:$A$111,$B$12:$B$111),IF(AND($H452=-1,AB$9=$R451),"",IF($H452=-1,AB451,IF(AND($H452=1,Z$9=$R451),$J452,IF($H452=1,AA451,""))))))))</f>
        <v/>
      </c>
      <c r="AB452" t="str">
        <f ca="1">IF($E451="","",IF($F452="",AB451,IF(AND($M452=1,AB$9&gt;$B$9),"",IF(AND($M452=1,AB$9&lt;=$B$9),LOOKUP(AB$9,$A$12:$A$111,$B$12:$B$111),IF(AND($H452=-1,AC$9=$R451),"",IF($H452=-1,AC451,IF(AND($H452=1,AA$9=$R451),$J452,IF($H452=1,AB451,""))))))))</f>
        <v/>
      </c>
      <c r="AC452" t="str">
        <f ca="1">IF($E451="","",IF($F452="",AC451,IF(AND($M452=1,AC$9&gt;$B$9),"",IF(AND($M452=1,AC$9&lt;=$B$9),LOOKUP(AC$9,$A$12:$A$111,$B$12:$B$111),IF(AND($H452=-1,AD$9=$R451),"",IF($H452=-1,AD451,IF(AND($H452=1,AB$9=$R451),$J452,IF($H452=1,AC451,""))))))))</f>
        <v/>
      </c>
      <c r="AD452" t="str">
        <f ca="1">IF($E451="","",IF($F452="",AD451,IF(AND($M452=1,AD$9&gt;$B$9),"",IF(AND($M452=1,AD$9&lt;=$B$9),LOOKUP(AD$9,$A$12:$A$111,$B$12:$B$111),IF(AND($H452=-1,AE$9=$R451),"",IF($H452=-1,AE451,IF(AND($H452=1,AC$9=$R451),$J452,IF($H452=1,AD451,""))))))))</f>
        <v/>
      </c>
      <c r="AE452" t="str">
        <f ca="1">IF($E451="","",IF($F452="",AE451,IF(AND($M452=1,AE$9&gt;$B$9),"",IF(AND($M452=1,AE$9&lt;=$B$9),LOOKUP(AE$9,$A$12:$A$111,$B$12:$B$111),IF(AND($H452=-1,AF$9=$R451),"",IF($H452=-1,AF451,IF(AND($H452=1,AD$9=$R451),$J452,IF($H452=1,AE451,""))))))))</f>
        <v/>
      </c>
      <c r="AF452" t="str">
        <f ca="1">IF($E451="","",IF($F452="",AF451,IF(AND($M452=1,AF$9&gt;$B$9),"",IF(AND($M452=1,AF$9&lt;=$B$9),LOOKUP(AF$9,$A$12:$A$111,$B$12:$B$111),IF(AND($H452=-1,AG$9=$R451),"",IF($H452=-1,AG451,IF(AND($H452=1,AE$9=$R451),$J452,IF($H452=1,AF451,""))))))))</f>
        <v/>
      </c>
      <c r="AG452" t="str">
        <f ca="1">IF($E451="","",IF($F452="",AG451,IF(AND($M452=1,AG$9&gt;$B$9),"",IF(AND($M452=1,AG$9&lt;=$B$9),LOOKUP(AG$9,$A$12:$A$111,$B$12:$B$111),IF(AND($H452=-1,AH$9=$R451),"",IF($H452=-1,AH451,IF(AND($H452=1,AF$9=$R451),$J452,IF($H452=1,AG451,""))))))))</f>
        <v/>
      </c>
      <c r="AH452" t="str">
        <f ca="1">IF($E451="","",IF($F452="",AH451,IF(AND($M452=1,AH$9&gt;$B$9),"",IF(AND($M452=1,AH$9&lt;=$B$9),LOOKUP(AH$9,$A$12:$A$111,$B$12:$B$111),IF(AND($H452=-1,AI$9=$R451),"",IF($H452=-1,AI451,IF(AND($H452=1,AG$9=$R451),$J452,IF($H452=1,AH451,""))))))))</f>
        <v/>
      </c>
      <c r="AI452" t="str">
        <f ca="1">IF($E451="","",IF($F452="",AI451,IF(AND($M452=1,AI$9&gt;$B$9),"",IF(AND($M452=1,AI$9&lt;=$B$9),LOOKUP(AI$9,$A$12:$A$111,$B$12:$B$111),IF(AND($H452=-1,AJ$9=$R451),"",IF($H452=-1,AJ451,IF(AND($H452=1,AH$9=$R451),$J452,IF($H452=1,AI451,""))))))))</f>
        <v/>
      </c>
      <c r="AJ452" t="str">
        <f ca="1">IF($E451="","",IF($F452="",AJ451,IF(AND($M452=1,AJ$9&gt;$B$9),"",IF(AND($M452=1,AJ$9&lt;=$B$9),LOOKUP(AJ$9,$A$12:$A$111,$B$12:$B$111),IF(AND($H452=-1,AK$9=$R451),"",IF($H452=-1,AK451,IF(AND($H452=1,AI$9=$R451),$J452,IF($H452=1,AJ451,""))))))))</f>
        <v/>
      </c>
      <c r="AK452" t="str">
        <f ca="1">IF($E451="","",IF($F452="",AK451,IF(AND($M452=1,AK$9&gt;$B$9),"",IF(AND($M452=1,AK$9&lt;=$B$9),LOOKUP(AK$9,$A$12:$A$111,$B$12:$B$111),IF(AND($H452=-1,AL$9=$R451),"",IF($H452=-1,AL451,IF(AND($H452=1,AJ$9=$R451),$J452,IF($H452=1,AK451,""))))))))</f>
        <v/>
      </c>
      <c r="AL452" t="str">
        <f ca="1">IF($E451="","",IF($F452="",AL451,IF(AND($M452=1,AL$9&gt;$B$9),"",IF(AND($M452=1,AL$9&lt;=$B$9),LOOKUP(AL$9,$A$12:$A$111,$B$12:$B$111),IF(AND($H452=-1,AM$9=$R451),"",IF($H452=-1,AM451,IF(AND($H452=1,AK$9=$R451),$J452,IF($H452=1,AL451,""))))))))</f>
        <v/>
      </c>
      <c r="AM452" t="str">
        <f ca="1">IF($E451="","",IF($F452="",AM451,IF(AND($M452=1,AM$9&gt;$B$9),"",IF(AND($M452=1,AM$9&lt;=$B$9),LOOKUP(AM$9,$A$12:$A$111,$B$12:$B$111),IF(AND($H452=-1,AN$9=$R451),"",IF($H452=-1,AN451,IF(AND($H452=1,AL$9=$R451),$J452,IF($H452=1,AM451,""))))))))</f>
        <v/>
      </c>
      <c r="AN452" t="str">
        <f ca="1">IF($E451="","",IF($F452="",AN451,IF(AND($M452=1,AN$9&gt;$B$9),"",IF(AND($M452=1,AN$9&lt;=$B$9),LOOKUP(AN$9,$A$12:$A$111,$B$12:$B$111),IF(AND($H452=-1,AO$9=$R451),"",IF($H452=-1,AO451,IF(AND($H452=1,AM$9=$R451),$J452,IF($H452=1,AN451,""))))))))</f>
        <v/>
      </c>
      <c r="AO452" t="str">
        <f ca="1">IF($E451="","",IF($F452="",AO451,IF(AND($M452=1,AO$9&gt;$B$9),"",IF(AND($M452=1,AO$9&lt;=$B$9),LOOKUP(AO$9,$A$12:$A$111,$B$12:$B$111),IF(AND($H452=-1,AP$9=$R451),"",IF($H452=-1,AP451,IF(AND($H452=1,AN$9=$R451),$J452,IF($H452=1,AO451,""))))))))</f>
        <v/>
      </c>
      <c r="AP452" t="str">
        <f ca="1">IF($E451="","",IF($F452="",AP451,IF(AND($M452=1,AP$9&gt;$B$9),"",IF(AND($M452=1,AP$9&lt;=$B$9),LOOKUP(AP$9,$A$12:$A$111,$B$12:$B$111),IF(AND($H452=-1,AQ$9=$R451),"",IF($H452=-1,AQ451,IF(AND($H452=1,AO$9=$R451),$J452,IF($H452=1,AP451,""))))))))</f>
        <v/>
      </c>
      <c r="AQ452" t="str">
        <f ca="1">IF($E451="","",IF($F452="",AQ451,IF(AND($M452=1,AQ$9&gt;$B$9),"",IF(AND($M452=1,AQ$9&lt;=$B$9),LOOKUP(AQ$9,$A$12:$A$111,$B$12:$B$111),IF(AND($H452=-1,AR$9=$R451),"",IF($H452=-1,AR451,IF(AND($H452=1,AP$9=$R451),$J452,IF($H452=1,AQ451,""))))))))</f>
        <v/>
      </c>
      <c r="AR452" t="str">
        <f ca="1">IF($E451="","",IF($F452="",AR451,IF(AND($M452=1,AR$9&gt;$B$9),"",IF(AND($M452=1,AR$9&lt;=$B$9),LOOKUP(AR$9,$A$12:$A$111,$B$12:$B$111),IF(AND($H452=-1,AS$9=$R451),"",IF($H452=-1,AS451,IF(AND($H452=1,AQ$9=$R451),$J452,IF($H452=1,AR451,""))))))))</f>
        <v/>
      </c>
      <c r="AS452" t="str">
        <f ca="1">IF($E451="","",IF($F452="",AS451,IF(AND($M452=1,AS$9&gt;$B$9),"",IF(AND($M452=1,AS$9&lt;=$B$9),LOOKUP(AS$9,$A$12:$A$111,$B$12:$B$111),IF(AND($H452=-1,AT$9=$R451),"",IF($H452=-1,AT451,IF(AND($H452=1,AR$9=$R451),$J452,IF($H452=1,AS451,""))))))))</f>
        <v/>
      </c>
      <c r="AT452" t="str">
        <f ca="1">IF($E451="","",IF($F452="",AT451,IF(AND($M452=1,AT$9&gt;$B$9),"",IF(AND($M452=1,AT$9&lt;=$B$9),LOOKUP(AT$9,$A$12:$A$111,$B$12:$B$111),IF(AND($H452=-1,AU$9=$R451),"",IF($H452=-1,AU451,IF(AND($H452=1,AS$9=$R451),$J452,IF($H452=1,AT451,""))))))))</f>
        <v/>
      </c>
      <c r="AU452" t="str">
        <f ca="1">IF($E451="","",IF($F452="",AU451,IF(AND($M452=1,AU$9&gt;$B$9),"",IF(AND($M452=1,AU$9&lt;=$B$9),LOOKUP(AU$9,$A$12:$A$111,$B$12:$B$111),IF(AND($H452=-1,AV$9=$R451),"",IF($H452=-1,AV451,IF(AND($H452=1,AT$9=$R451),$J452,IF($H452=1,AU451,""))))))))</f>
        <v/>
      </c>
      <c r="AV452" t="str">
        <f ca="1">IF($E451="","",IF($F452="",AV451,IF(AND($M452=1,AV$9&gt;$B$9),"",IF(AND($M452=1,AV$9&lt;=$B$9),LOOKUP(AV$9,$A$12:$A$111,$B$12:$B$111),IF(AND($H452=-1,AW$9=$R451),"",IF($H452=-1,AW451,IF(AND($H452=1,AU$9=$R451),$J452,IF($H452=1,AV451,""))))))))</f>
        <v/>
      </c>
      <c r="AW452" t="str">
        <f ca="1">IF($E451="","",IF($F452="",AW451,IF(AND($M452=1,AW$9&gt;$B$9),"",IF(AND($M452=1,AW$9&lt;=$B$9),LOOKUP(AW$9,$A$12:$A$111,$B$12:$B$111),IF(AND($H452=-1,AX$9=$R451),"",IF($H452=-1,AX451,IF(AND($H452=1,AV$9=$R451),$J452,IF($H452=1,AW451,""))))))))</f>
        <v/>
      </c>
      <c r="AX452" t="str">
        <f ca="1">IF($E451="","",IF($F452="",AX451,IF(AND($M452=1,AX$9&gt;$B$9),"",IF(AND($M452=1,AX$9&lt;=$B$9),LOOKUP(AX$9,$A$12:$A$111,$B$12:$B$111),IF(AND($H452=-1,AY$9=$R451),"",IF($H452=-1,AY451,IF(AND($H452=1,AW$9=$R451),$J452,IF($H452=1,AX451,""))))))))</f>
        <v/>
      </c>
      <c r="AY452" t="str">
        <f ca="1">IF($E451="","",IF($F452="",AY451,IF(AND($M452=1,AY$9&gt;$B$9),"",IF(AND($M452=1,AY$9&lt;=$B$9),LOOKUP(AY$9,$A$12:$A$111,$B$12:$B$111),IF(AND($H452=-1,AZ$9=$R451),"",IF($H452=-1,AZ451,IF(AND($H452=1,AX$9=$R451),$J452,IF($H452=1,AY451,""))))))))</f>
        <v/>
      </c>
      <c r="AZ452" t="str">
        <f ca="1">IF($E451="","",IF($F452="",AZ451,IF(AND($M452=1,AZ$9&gt;$B$9),"",IF(AND($M452=1,AZ$9&lt;=$B$9),LOOKUP(AZ$9,$A$12:$A$111,$B$12:$B$111),IF(AND($H452=-1,BA$9=$R451),"",IF($H452=-1,BA451,IF(AND($H452=1,AY$9=$R451),$J452,IF($H452=1,AZ451,""))))))))</f>
        <v/>
      </c>
      <c r="BA452" t="str">
        <f ca="1">IF($E451="","",IF($F452="",BA451,IF(AND($M452=1,BA$9&gt;$B$9),"",IF(AND($M452=1,BA$9&lt;=$B$9),LOOKUP(BA$9,$A$12:$A$111,$B$12:$B$111),IF(AND($H452=-1,BB$9=$R451),"",IF($H452=-1,BB451,IF(AND($H452=1,AZ$9=$R451),$J452,IF($H452=1,BA451,""))))))))</f>
        <v/>
      </c>
      <c r="BB452" t="str">
        <f ca="1">IF($E451="","",IF($F452="",BB451,IF(AND($M452=1,BB$9&gt;$B$9),"",IF(AND($M452=1,BB$9&lt;=$B$9),LOOKUP(BB$9,$A$12:$A$111,$B$12:$B$111),IF(AND($H452=-1,BC$9=$R451),"",IF($H452=-1,BC451,IF(AND($H452=1,BA$9=$R451),$J452,IF($H452=1,BB451,""))))))))</f>
        <v/>
      </c>
      <c r="BC452" t="str">
        <f ca="1">IF($E451="","",IF($F452="",BC451,IF(AND($M452=1,BC$9&gt;$B$9),"",IF(AND($M452=1,BC$9&lt;=$B$9),LOOKUP(BC$9,$A$12:$A$111,$B$12:$B$111),IF(AND($H452=-1,BD$9=$R451),"",IF($H452=-1,BD451,IF(AND($H452=1,BB$9=$R451),$J452,IF($H452=1,BC451,""))))))))</f>
        <v/>
      </c>
      <c r="BD452" t="str">
        <f ca="1">IF($E451="","",IF($F452="",BD451,IF(AND($M452=1,BD$9&gt;$B$9),"",IF(AND($M452=1,BD$9&lt;=$B$9),LOOKUP(BD$9,$A$12:$A$111,$B$12:$B$111),IF(AND($H452=-1,BE$9=$R451),"",IF($H452=-1,BE451,IF(AND($H452=1,BC$9=$R451),$J452,IF($H452=1,BD451,""))))))))</f>
        <v/>
      </c>
      <c r="BE452" t="str">
        <f ca="1">IF($E451="","",IF($F452="",BE451,IF(AND($M452=1,BE$9&gt;$B$9),"",IF(AND($M452=1,BE$9&lt;=$B$9),LOOKUP(BE$9,$A$12:$A$111,$B$12:$B$111),IF(AND($H452=-1,BF$9=$R451),"",IF($H452=-1,BF451,IF(AND($H452=1,BD$9=$R451),$J452,IF($H452=1,BE451,""))))))))</f>
        <v/>
      </c>
      <c r="BF452" t="str">
        <f ca="1">IF($E451="","",IF($F452="",BF451,IF(AND($M452=1,BF$9&gt;$B$9),"",IF(AND($M452=1,BF$9&lt;=$B$9),LOOKUP(BF$9,$A$12:$A$111,$B$12:$B$111),IF(AND($H452=-1,BG$9=$R451),"",IF($H452=-1,BG451,IF(AND($H452=1,BE$9=$R451),$J452,IF($H452=1,BF451,""))))))))</f>
        <v/>
      </c>
      <c r="BG452" t="str">
        <f ca="1">IF($E451="","",IF($F452="",BG451,IF(AND($M452=1,BG$9&gt;$B$9),"",IF(AND($M452=1,BG$9&lt;=$B$9),LOOKUP(BG$9,$A$12:$A$111,$B$12:$B$111),IF(AND($H452=-1,BH$9=$R451),"",IF($H452=-1,BH451,IF(AND($H452=1,BF$9=$R451),$J452,IF($H452=1,BG451,""))))))))</f>
        <v/>
      </c>
      <c r="BH452" t="str">
        <f ca="1">IF($E451="","",IF($F452="",BH451,IF(AND($M452=1,BH$9&gt;$B$9),"",IF(AND($M452=1,BH$9&lt;=$B$9),LOOKUP(BH$9,$A$12:$A$111,$B$12:$B$111),IF(AND($H452=-1,BI$9=$R451),"",IF($H452=-1,BI451,IF(AND($H452=1,BG$9=$R451),$J452,IF($H452=1,BH451,""))))))))</f>
        <v/>
      </c>
      <c r="BI452" t="str">
        <f ca="1">IF($E451="","",IF($F452="",BI451,IF(AND($M452=1,BI$9&gt;$B$9),"",IF(AND($M452=1,BI$9&lt;=$B$9),LOOKUP(BI$9,$A$12:$A$111,$B$12:$B$111),IF(AND($H452=-1,BJ$9=$R451),"",IF($H452=-1,BJ451,IF(AND($H452=1,BH$9=$R451),$J452,IF($H452=1,BI451,""))))))))</f>
        <v/>
      </c>
      <c r="BJ452" t="str">
        <f ca="1">IF($E451="","",IF($F452="",BJ451,IF(AND($M452=1,BJ$9&gt;$B$9),"",IF(AND($M452=1,BJ$9&lt;=$B$9),LOOKUP(BJ$9,$A$12:$A$111,$B$12:$B$111),IF(AND($H452=-1,BK$9=$R451),"",IF($H452=-1,BK451,IF(AND($H452=1,BI$9=$R451),$J452,IF($H452=1,BJ451,""))))))))</f>
        <v/>
      </c>
      <c r="BK452" t="str">
        <f ca="1">IF($E451="","",IF($F452="",BK451,IF(AND($M452=1,BK$9&gt;$B$9),"",IF(AND($M452=1,BK$9&lt;=$B$9),LOOKUP(BK$9,$A$12:$A$111,$B$12:$B$111),IF(AND($H452=-1,BL$9=$R451),"",IF($H452=-1,BL451,IF(AND($H452=1,BJ$9=$R451),$J452,IF($H452=1,BK451,""))))))))</f>
        <v/>
      </c>
      <c r="BL452" t="str">
        <f ca="1">IF($E451="","",IF($F452="",BL451,IF(AND($M452=1,BL$9&gt;$B$9),"",IF(AND($M452=1,BL$9&lt;=$B$9),LOOKUP(BL$9,$A$12:$A$111,$B$12:$B$111),IF(AND($H452=-1,BM$9=$R451),"",IF($H452=-1,BM451,IF(AND($H452=1,BK$9=$R451),$J452,IF($H452=1,BL451,""))))))))</f>
        <v/>
      </c>
      <c r="BM452" t="str">
        <f ca="1">IF($E451="","",IF($F452="",BM451,IF(AND($M452=1,BM$9&gt;$B$9),"",IF(AND($M452=1,BM$9&lt;=$B$9),LOOKUP(BM$9,$A$12:$A$111,$B$12:$B$111),IF(AND($H452=-1,BN$9=$R451),"",IF($H452=-1,BN451,IF(AND($H452=1,BL$9=$R451),$J452,IF($H452=1,BM451,""))))))))</f>
        <v/>
      </c>
      <c r="BN452" t="str">
        <f ca="1">IF($E451="","",IF($F452="",BN451,IF(AND($M452=1,BN$9&gt;$B$9),"",IF(AND($M452=1,BN$9&lt;=$B$9),LOOKUP(BN$9,$A$12:$A$111,$B$12:$B$111),IF(AND($H452=-1,BO$9=$R451),"",IF($H452=-1,BO451,IF(AND($H452=1,BM$9=$R451),$J452,IF($H452=1,BN451,""))))))))</f>
        <v/>
      </c>
      <c r="BO452" t="str">
        <f ca="1">IF($E451="","",IF($F452="",BO451,IF(AND($M452=1,BO$9&gt;$B$9),"",IF(AND($M452=1,BO$9&lt;=$B$9),LOOKUP(BO$9,$A$12:$A$111,$B$12:$B$111),IF(AND($H452=-1,BP$9=$R451),"",IF($H452=-1,BP451,IF(AND($H452=1,BN$9=$R451),$J452,IF($H452=1,BO451,""))))))))</f>
        <v/>
      </c>
      <c r="BP452">
        <f ca="1">IF($E451="","",IF($F452="",BP451,IF(AND($M452=1,BP$9&gt;$B$9),"",IF(AND($M452=1,BP$9&lt;=$B$9),LOOKUP(BP$9,$A$12:$A$111,$B$12:$B$111),IF(AND($H452=-1,BQ$9=$R451),"",IF($H452=-1,BQ451,IF(AND($H452=1,BO$9=$R451),$J452,IF($H452=1,BP451,""))))))))</f>
        <v>0</v>
      </c>
    </row>
    <row r="453" spans="4:68" x14ac:dyDescent="0.25">
      <c r="D453" s="4">
        <v>443</v>
      </c>
      <c r="E453" s="1">
        <f t="shared" ca="1" si="57"/>
        <v>36</v>
      </c>
      <c r="F453" t="str">
        <f ca="1">IF(E452="","",IF(AND(B$3="Last",G452="Zero"),F452,IF(B$3="Last",G452,IF(AND(B$3="2nd last",G451="Zero"),F452,IF(B$3="2nd last",G451,IF(AND(B$3="Opposite",G452="Zero"),F452,IF(AND(B$3="Opposite",G452="Red"),"Black",IF(AND(B$3="Opposite",G452="Black"),"Red",IF(AND(B$3="Opposite",G452="Odd"),"Even",IF(AND(B$3="Opposite",G452="Even"),"Odd",IF(AND(B$3="Opposite",G452="High"),"Low",IF(AND(B$3="Opposite",G452="Low"),"High",IF(COUNTIF(Refs!$E$5:$I$6,B$3)=1,RevLab!B$3,"")))))))))))))</f>
        <v>Black</v>
      </c>
      <c r="G453" t="str">
        <f ca="1">IF(E453="","",IF(B$2="Red/Black",LOOKUP(E453,Refs!D:D,Refs!F:F),IF(B$2="High/Low",LOOKUP(E453,Refs!D:D,Refs!H:H),IF(B$2="Odd/Even",LOOKUP(E453,Refs!D:D,Refs!J:J),""))))</f>
        <v>Red</v>
      </c>
      <c r="H453">
        <f t="shared" ca="1" si="58"/>
        <v>-1</v>
      </c>
      <c r="I453">
        <f ca="1">IF(E452="","",IF(F453="","",IF(AND(R452&gt;1,P452+Q452&gt;=$B$4),$B$4,IF(R452=1,P452,P452+Q452))))</f>
        <v>5</v>
      </c>
      <c r="J453">
        <f t="shared" ca="1" si="59"/>
        <v>-5</v>
      </c>
      <c r="K453">
        <f t="shared" ca="1" si="61"/>
        <v>-560</v>
      </c>
      <c r="L453">
        <f t="shared" ca="1" si="62"/>
        <v>86</v>
      </c>
      <c r="M453">
        <f t="shared" ca="1" si="60"/>
        <v>1</v>
      </c>
      <c r="P453">
        <f t="shared" ca="1" si="54"/>
        <v>1</v>
      </c>
      <c r="Q453">
        <f t="shared" ca="1" si="55"/>
        <v>4</v>
      </c>
      <c r="R453" s="2">
        <f t="shared" ca="1" si="56"/>
        <v>4</v>
      </c>
      <c r="S453" s="4">
        <f ca="1">IF(E452="","",IF($F453="",S452,IF($M453=1,LOOKUP(S$9,$A$12:$A$111,$B$12:$B$111),IF(AND($H453=-1,T$9=$R452),"",IF($H453=-1,T452,IF($H453=1,S452))))))</f>
        <v>1</v>
      </c>
      <c r="T453">
        <f ca="1">IF($E452="","",IF($F453="",T452,IF(AND($M453=1,T$9&gt;$B$9),"",IF(AND($M453=1,T$9&lt;=$B$9),LOOKUP(T$9,$A$12:$A$111,$B$12:$B$111),IF(AND($H453=-1,U$9=$R452),"",IF($H453=-1,U452,IF(AND($H453=1,S$9=$R452),$J453,IF($H453=1,T452,""))))))))</f>
        <v>2</v>
      </c>
      <c r="U453">
        <f ca="1">IF($E452="","",IF($F453="",U452,IF(AND($M453=1,U$9&gt;$B$9),"",IF(AND($M453=1,U$9&lt;=$B$9),LOOKUP(U$9,$A$12:$A$111,$B$12:$B$111),IF(AND($H453=-1,V$9=$R452),"",IF($H453=-1,V452,IF(AND($H453=1,T$9=$R452),$J453,IF($H453=1,U452,""))))))))</f>
        <v>3</v>
      </c>
      <c r="V453">
        <f ca="1">IF($E452="","",IF($F453="",V452,IF(AND($M453=1,V$9&gt;$B$9),"",IF(AND($M453=1,V$9&lt;=$B$9),LOOKUP(V$9,$A$12:$A$111,$B$12:$B$111),IF(AND($H453=-1,W$9=$R452),"",IF($H453=-1,W452,IF(AND($H453=1,U$9=$R452),$J453,IF($H453=1,V452,""))))))))</f>
        <v>4</v>
      </c>
      <c r="W453" t="str">
        <f ca="1">IF($E452="","",IF($F453="",W452,IF(AND($M453=1,W$9&gt;$B$9),"",IF(AND($M453=1,W$9&lt;=$B$9),LOOKUP(W$9,$A$12:$A$111,$B$12:$B$111),IF(AND($H453=-1,X$9=$R452),"",IF($H453=-1,X452,IF(AND($H453=1,V$9=$R452),$J453,IF($H453=1,W452,""))))))))</f>
        <v/>
      </c>
      <c r="X453" t="str">
        <f ca="1">IF($E452="","",IF($F453="",X452,IF(AND($M453=1,X$9&gt;$B$9),"",IF(AND($M453=1,X$9&lt;=$B$9),LOOKUP(X$9,$A$12:$A$111,$B$12:$B$111),IF(AND($H453=-1,Y$9=$R452),"",IF($H453=-1,Y452,IF(AND($H453=1,W$9=$R452),$J453,IF($H453=1,X452,""))))))))</f>
        <v/>
      </c>
      <c r="Y453" t="str">
        <f ca="1">IF($E452="","",IF($F453="",Y452,IF(AND($M453=1,Y$9&gt;$B$9),"",IF(AND($M453=1,Y$9&lt;=$B$9),LOOKUP(Y$9,$A$12:$A$111,$B$12:$B$111),IF(AND($H453=-1,Z$9=$R452),"",IF($H453=-1,Z452,IF(AND($H453=1,X$9=$R452),$J453,IF($H453=1,Y452,""))))))))</f>
        <v/>
      </c>
      <c r="Z453" t="str">
        <f ca="1">IF($E452="","",IF($F453="",Z452,IF(AND($M453=1,Z$9&gt;$B$9),"",IF(AND($M453=1,Z$9&lt;=$B$9),LOOKUP(Z$9,$A$12:$A$111,$B$12:$B$111),IF(AND($H453=-1,AA$9=$R452),"",IF($H453=-1,AA452,IF(AND($H453=1,Y$9=$R452),$J453,IF($H453=1,Z452,""))))))))</f>
        <v/>
      </c>
      <c r="AA453" t="str">
        <f ca="1">IF($E452="","",IF($F453="",AA452,IF(AND($M453=1,AA$9&gt;$B$9),"",IF(AND($M453=1,AA$9&lt;=$B$9),LOOKUP(AA$9,$A$12:$A$111,$B$12:$B$111),IF(AND($H453=-1,AB$9=$R452),"",IF($H453=-1,AB452,IF(AND($H453=1,Z$9=$R452),$J453,IF($H453=1,AA452,""))))))))</f>
        <v/>
      </c>
      <c r="AB453" t="str">
        <f ca="1">IF($E452="","",IF($F453="",AB452,IF(AND($M453=1,AB$9&gt;$B$9),"",IF(AND($M453=1,AB$9&lt;=$B$9),LOOKUP(AB$9,$A$12:$A$111,$B$12:$B$111),IF(AND($H453=-1,AC$9=$R452),"",IF($H453=-1,AC452,IF(AND($H453=1,AA$9=$R452),$J453,IF($H453=1,AB452,""))))))))</f>
        <v/>
      </c>
      <c r="AC453" t="str">
        <f ca="1">IF($E452="","",IF($F453="",AC452,IF(AND($M453=1,AC$9&gt;$B$9),"",IF(AND($M453=1,AC$9&lt;=$B$9),LOOKUP(AC$9,$A$12:$A$111,$B$12:$B$111),IF(AND($H453=-1,AD$9=$R452),"",IF($H453=-1,AD452,IF(AND($H453=1,AB$9=$R452),$J453,IF($H453=1,AC452,""))))))))</f>
        <v/>
      </c>
      <c r="AD453" t="str">
        <f ca="1">IF($E452="","",IF($F453="",AD452,IF(AND($M453=1,AD$9&gt;$B$9),"",IF(AND($M453=1,AD$9&lt;=$B$9),LOOKUP(AD$9,$A$12:$A$111,$B$12:$B$111),IF(AND($H453=-1,AE$9=$R452),"",IF($H453=-1,AE452,IF(AND($H453=1,AC$9=$R452),$J453,IF($H453=1,AD452,""))))))))</f>
        <v/>
      </c>
      <c r="AE453" t="str">
        <f ca="1">IF($E452="","",IF($F453="",AE452,IF(AND($M453=1,AE$9&gt;$B$9),"",IF(AND($M453=1,AE$9&lt;=$B$9),LOOKUP(AE$9,$A$12:$A$111,$B$12:$B$111),IF(AND($H453=-1,AF$9=$R452),"",IF($H453=-1,AF452,IF(AND($H453=1,AD$9=$R452),$J453,IF($H453=1,AE452,""))))))))</f>
        <v/>
      </c>
      <c r="AF453" t="str">
        <f ca="1">IF($E452="","",IF($F453="",AF452,IF(AND($M453=1,AF$9&gt;$B$9),"",IF(AND($M453=1,AF$9&lt;=$B$9),LOOKUP(AF$9,$A$12:$A$111,$B$12:$B$111),IF(AND($H453=-1,AG$9=$R452),"",IF($H453=-1,AG452,IF(AND($H453=1,AE$9=$R452),$J453,IF($H453=1,AF452,""))))))))</f>
        <v/>
      </c>
      <c r="AG453" t="str">
        <f ca="1">IF($E452="","",IF($F453="",AG452,IF(AND($M453=1,AG$9&gt;$B$9),"",IF(AND($M453=1,AG$9&lt;=$B$9),LOOKUP(AG$9,$A$12:$A$111,$B$12:$B$111),IF(AND($H453=-1,AH$9=$R452),"",IF($H453=-1,AH452,IF(AND($H453=1,AF$9=$R452),$J453,IF($H453=1,AG452,""))))))))</f>
        <v/>
      </c>
      <c r="AH453" t="str">
        <f ca="1">IF($E452="","",IF($F453="",AH452,IF(AND($M453=1,AH$9&gt;$B$9),"",IF(AND($M453=1,AH$9&lt;=$B$9),LOOKUP(AH$9,$A$12:$A$111,$B$12:$B$111),IF(AND($H453=-1,AI$9=$R452),"",IF($H453=-1,AI452,IF(AND($H453=1,AG$9=$R452),$J453,IF($H453=1,AH452,""))))))))</f>
        <v/>
      </c>
      <c r="AI453" t="str">
        <f ca="1">IF($E452="","",IF($F453="",AI452,IF(AND($M453=1,AI$9&gt;$B$9),"",IF(AND($M453=1,AI$9&lt;=$B$9),LOOKUP(AI$9,$A$12:$A$111,$B$12:$B$111),IF(AND($H453=-1,AJ$9=$R452),"",IF($H453=-1,AJ452,IF(AND($H453=1,AH$9=$R452),$J453,IF($H453=1,AI452,""))))))))</f>
        <v/>
      </c>
      <c r="AJ453" t="str">
        <f ca="1">IF($E452="","",IF($F453="",AJ452,IF(AND($M453=1,AJ$9&gt;$B$9),"",IF(AND($M453=1,AJ$9&lt;=$B$9),LOOKUP(AJ$9,$A$12:$A$111,$B$12:$B$111),IF(AND($H453=-1,AK$9=$R452),"",IF($H453=-1,AK452,IF(AND($H453=1,AI$9=$R452),$J453,IF($H453=1,AJ452,""))))))))</f>
        <v/>
      </c>
      <c r="AK453" t="str">
        <f ca="1">IF($E452="","",IF($F453="",AK452,IF(AND($M453=1,AK$9&gt;$B$9),"",IF(AND($M453=1,AK$9&lt;=$B$9),LOOKUP(AK$9,$A$12:$A$111,$B$12:$B$111),IF(AND($H453=-1,AL$9=$R452),"",IF($H453=-1,AL452,IF(AND($H453=1,AJ$9=$R452),$J453,IF($H453=1,AK452,""))))))))</f>
        <v/>
      </c>
      <c r="AL453" t="str">
        <f ca="1">IF($E452="","",IF($F453="",AL452,IF(AND($M453=1,AL$9&gt;$B$9),"",IF(AND($M453=1,AL$9&lt;=$B$9),LOOKUP(AL$9,$A$12:$A$111,$B$12:$B$111),IF(AND($H453=-1,AM$9=$R452),"",IF($H453=-1,AM452,IF(AND($H453=1,AK$9=$R452),$J453,IF($H453=1,AL452,""))))))))</f>
        <v/>
      </c>
      <c r="AM453" t="str">
        <f ca="1">IF($E452="","",IF($F453="",AM452,IF(AND($M453=1,AM$9&gt;$B$9),"",IF(AND($M453=1,AM$9&lt;=$B$9),LOOKUP(AM$9,$A$12:$A$111,$B$12:$B$111),IF(AND($H453=-1,AN$9=$R452),"",IF($H453=-1,AN452,IF(AND($H453=1,AL$9=$R452),$J453,IF($H453=1,AM452,""))))))))</f>
        <v/>
      </c>
      <c r="AN453" t="str">
        <f ca="1">IF($E452="","",IF($F453="",AN452,IF(AND($M453=1,AN$9&gt;$B$9),"",IF(AND($M453=1,AN$9&lt;=$B$9),LOOKUP(AN$9,$A$12:$A$111,$B$12:$B$111),IF(AND($H453=-1,AO$9=$R452),"",IF($H453=-1,AO452,IF(AND($H453=1,AM$9=$R452),$J453,IF($H453=1,AN452,""))))))))</f>
        <v/>
      </c>
      <c r="AO453" t="str">
        <f ca="1">IF($E452="","",IF($F453="",AO452,IF(AND($M453=1,AO$9&gt;$B$9),"",IF(AND($M453=1,AO$9&lt;=$B$9),LOOKUP(AO$9,$A$12:$A$111,$B$12:$B$111),IF(AND($H453=-1,AP$9=$R452),"",IF($H453=-1,AP452,IF(AND($H453=1,AN$9=$R452),$J453,IF($H453=1,AO452,""))))))))</f>
        <v/>
      </c>
      <c r="AP453" t="str">
        <f ca="1">IF($E452="","",IF($F453="",AP452,IF(AND($M453=1,AP$9&gt;$B$9),"",IF(AND($M453=1,AP$9&lt;=$B$9),LOOKUP(AP$9,$A$12:$A$111,$B$12:$B$111),IF(AND($H453=-1,AQ$9=$R452),"",IF($H453=-1,AQ452,IF(AND($H453=1,AO$9=$R452),$J453,IF($H453=1,AP452,""))))))))</f>
        <v/>
      </c>
      <c r="AQ453" t="str">
        <f ca="1">IF($E452="","",IF($F453="",AQ452,IF(AND($M453=1,AQ$9&gt;$B$9),"",IF(AND($M453=1,AQ$9&lt;=$B$9),LOOKUP(AQ$9,$A$12:$A$111,$B$12:$B$111),IF(AND($H453=-1,AR$9=$R452),"",IF($H453=-1,AR452,IF(AND($H453=1,AP$9=$R452),$J453,IF($H453=1,AQ452,""))))))))</f>
        <v/>
      </c>
      <c r="AR453" t="str">
        <f ca="1">IF($E452="","",IF($F453="",AR452,IF(AND($M453=1,AR$9&gt;$B$9),"",IF(AND($M453=1,AR$9&lt;=$B$9),LOOKUP(AR$9,$A$12:$A$111,$B$12:$B$111),IF(AND($H453=-1,AS$9=$R452),"",IF($H453=-1,AS452,IF(AND($H453=1,AQ$9=$R452),$J453,IF($H453=1,AR452,""))))))))</f>
        <v/>
      </c>
      <c r="AS453" t="str">
        <f ca="1">IF($E452="","",IF($F453="",AS452,IF(AND($M453=1,AS$9&gt;$B$9),"",IF(AND($M453=1,AS$9&lt;=$B$9),LOOKUP(AS$9,$A$12:$A$111,$B$12:$B$111),IF(AND($H453=-1,AT$9=$R452),"",IF($H453=-1,AT452,IF(AND($H453=1,AR$9=$R452),$J453,IF($H453=1,AS452,""))))))))</f>
        <v/>
      </c>
      <c r="AT453" t="str">
        <f ca="1">IF($E452="","",IF($F453="",AT452,IF(AND($M453=1,AT$9&gt;$B$9),"",IF(AND($M453=1,AT$9&lt;=$B$9),LOOKUP(AT$9,$A$12:$A$111,$B$12:$B$111),IF(AND($H453=-1,AU$9=$R452),"",IF($H453=-1,AU452,IF(AND($H453=1,AS$9=$R452),$J453,IF($H453=1,AT452,""))))))))</f>
        <v/>
      </c>
      <c r="AU453" t="str">
        <f ca="1">IF($E452="","",IF($F453="",AU452,IF(AND($M453=1,AU$9&gt;$B$9),"",IF(AND($M453=1,AU$9&lt;=$B$9),LOOKUP(AU$9,$A$12:$A$111,$B$12:$B$111),IF(AND($H453=-1,AV$9=$R452),"",IF($H453=-1,AV452,IF(AND($H453=1,AT$9=$R452),$J453,IF($H453=1,AU452,""))))))))</f>
        <v/>
      </c>
      <c r="AV453" t="str">
        <f ca="1">IF($E452="","",IF($F453="",AV452,IF(AND($M453=1,AV$9&gt;$B$9),"",IF(AND($M453=1,AV$9&lt;=$B$9),LOOKUP(AV$9,$A$12:$A$111,$B$12:$B$111),IF(AND($H453=-1,AW$9=$R452),"",IF($H453=-1,AW452,IF(AND($H453=1,AU$9=$R452),$J453,IF($H453=1,AV452,""))))))))</f>
        <v/>
      </c>
      <c r="AW453" t="str">
        <f ca="1">IF($E452="","",IF($F453="",AW452,IF(AND($M453=1,AW$9&gt;$B$9),"",IF(AND($M453=1,AW$9&lt;=$B$9),LOOKUP(AW$9,$A$12:$A$111,$B$12:$B$111),IF(AND($H453=-1,AX$9=$R452),"",IF($H453=-1,AX452,IF(AND($H453=1,AV$9=$R452),$J453,IF($H453=1,AW452,""))))))))</f>
        <v/>
      </c>
      <c r="AX453" t="str">
        <f ca="1">IF($E452="","",IF($F453="",AX452,IF(AND($M453=1,AX$9&gt;$B$9),"",IF(AND($M453=1,AX$9&lt;=$B$9),LOOKUP(AX$9,$A$12:$A$111,$B$12:$B$111),IF(AND($H453=-1,AY$9=$R452),"",IF($H453=-1,AY452,IF(AND($H453=1,AW$9=$R452),$J453,IF($H453=1,AX452,""))))))))</f>
        <v/>
      </c>
      <c r="AY453" t="str">
        <f ca="1">IF($E452="","",IF($F453="",AY452,IF(AND($M453=1,AY$9&gt;$B$9),"",IF(AND($M453=1,AY$9&lt;=$B$9),LOOKUP(AY$9,$A$12:$A$111,$B$12:$B$111),IF(AND($H453=-1,AZ$9=$R452),"",IF($H453=-1,AZ452,IF(AND($H453=1,AX$9=$R452),$J453,IF($H453=1,AY452,""))))))))</f>
        <v/>
      </c>
      <c r="AZ453" t="str">
        <f ca="1">IF($E452="","",IF($F453="",AZ452,IF(AND($M453=1,AZ$9&gt;$B$9),"",IF(AND($M453=1,AZ$9&lt;=$B$9),LOOKUP(AZ$9,$A$12:$A$111,$B$12:$B$111),IF(AND($H453=-1,BA$9=$R452),"",IF($H453=-1,BA452,IF(AND($H453=1,AY$9=$R452),$J453,IF($H453=1,AZ452,""))))))))</f>
        <v/>
      </c>
      <c r="BA453" t="str">
        <f ca="1">IF($E452="","",IF($F453="",BA452,IF(AND($M453=1,BA$9&gt;$B$9),"",IF(AND($M453=1,BA$9&lt;=$B$9),LOOKUP(BA$9,$A$12:$A$111,$B$12:$B$111),IF(AND($H453=-1,BB$9=$R452),"",IF($H453=-1,BB452,IF(AND($H453=1,AZ$9=$R452),$J453,IF($H453=1,BA452,""))))))))</f>
        <v/>
      </c>
      <c r="BB453" t="str">
        <f ca="1">IF($E452="","",IF($F453="",BB452,IF(AND($M453=1,BB$9&gt;$B$9),"",IF(AND($M453=1,BB$9&lt;=$B$9),LOOKUP(BB$9,$A$12:$A$111,$B$12:$B$111),IF(AND($H453=-1,BC$9=$R452),"",IF($H453=-1,BC452,IF(AND($H453=1,BA$9=$R452),$J453,IF($H453=1,BB452,""))))))))</f>
        <v/>
      </c>
      <c r="BC453" t="str">
        <f ca="1">IF($E452="","",IF($F453="",BC452,IF(AND($M453=1,BC$9&gt;$B$9),"",IF(AND($M453=1,BC$9&lt;=$B$9),LOOKUP(BC$9,$A$12:$A$111,$B$12:$B$111),IF(AND($H453=-1,BD$9=$R452),"",IF($H453=-1,BD452,IF(AND($H453=1,BB$9=$R452),$J453,IF($H453=1,BC452,""))))))))</f>
        <v/>
      </c>
      <c r="BD453" t="str">
        <f ca="1">IF($E452="","",IF($F453="",BD452,IF(AND($M453=1,BD$9&gt;$B$9),"",IF(AND($M453=1,BD$9&lt;=$B$9),LOOKUP(BD$9,$A$12:$A$111,$B$12:$B$111),IF(AND($H453=-1,BE$9=$R452),"",IF($H453=-1,BE452,IF(AND($H453=1,BC$9=$R452),$J453,IF($H453=1,BD452,""))))))))</f>
        <v/>
      </c>
      <c r="BE453" t="str">
        <f ca="1">IF($E452="","",IF($F453="",BE452,IF(AND($M453=1,BE$9&gt;$B$9),"",IF(AND($M453=1,BE$9&lt;=$B$9),LOOKUP(BE$9,$A$12:$A$111,$B$12:$B$111),IF(AND($H453=-1,BF$9=$R452),"",IF($H453=-1,BF452,IF(AND($H453=1,BD$9=$R452),$J453,IF($H453=1,BE452,""))))))))</f>
        <v/>
      </c>
      <c r="BF453" t="str">
        <f ca="1">IF($E452="","",IF($F453="",BF452,IF(AND($M453=1,BF$9&gt;$B$9),"",IF(AND($M453=1,BF$9&lt;=$B$9),LOOKUP(BF$9,$A$12:$A$111,$B$12:$B$111),IF(AND($H453=-1,BG$9=$R452),"",IF($H453=-1,BG452,IF(AND($H453=1,BE$9=$R452),$J453,IF($H453=1,BF452,""))))))))</f>
        <v/>
      </c>
      <c r="BG453" t="str">
        <f ca="1">IF($E452="","",IF($F453="",BG452,IF(AND($M453=1,BG$9&gt;$B$9),"",IF(AND($M453=1,BG$9&lt;=$B$9),LOOKUP(BG$9,$A$12:$A$111,$B$12:$B$111),IF(AND($H453=-1,BH$9=$R452),"",IF($H453=-1,BH452,IF(AND($H453=1,BF$9=$R452),$J453,IF($H453=1,BG452,""))))))))</f>
        <v/>
      </c>
      <c r="BH453" t="str">
        <f ca="1">IF($E452="","",IF($F453="",BH452,IF(AND($M453=1,BH$9&gt;$B$9),"",IF(AND($M453=1,BH$9&lt;=$B$9),LOOKUP(BH$9,$A$12:$A$111,$B$12:$B$111),IF(AND($H453=-1,BI$9=$R452),"",IF($H453=-1,BI452,IF(AND($H453=1,BG$9=$R452),$J453,IF($H453=1,BH452,""))))))))</f>
        <v/>
      </c>
      <c r="BI453" t="str">
        <f ca="1">IF($E452="","",IF($F453="",BI452,IF(AND($M453=1,BI$9&gt;$B$9),"",IF(AND($M453=1,BI$9&lt;=$B$9),LOOKUP(BI$9,$A$12:$A$111,$B$12:$B$111),IF(AND($H453=-1,BJ$9=$R452),"",IF($H453=-1,BJ452,IF(AND($H453=1,BH$9=$R452),$J453,IF($H453=1,BI452,""))))))))</f>
        <v/>
      </c>
      <c r="BJ453" t="str">
        <f ca="1">IF($E452="","",IF($F453="",BJ452,IF(AND($M453=1,BJ$9&gt;$B$9),"",IF(AND($M453=1,BJ$9&lt;=$B$9),LOOKUP(BJ$9,$A$12:$A$111,$B$12:$B$111),IF(AND($H453=-1,BK$9=$R452),"",IF($H453=-1,BK452,IF(AND($H453=1,BI$9=$R452),$J453,IF($H453=1,BJ452,""))))))))</f>
        <v/>
      </c>
      <c r="BK453" t="str">
        <f ca="1">IF($E452="","",IF($F453="",BK452,IF(AND($M453=1,BK$9&gt;$B$9),"",IF(AND($M453=1,BK$9&lt;=$B$9),LOOKUP(BK$9,$A$12:$A$111,$B$12:$B$111),IF(AND($H453=-1,BL$9=$R452),"",IF($H453=-1,BL452,IF(AND($H453=1,BJ$9=$R452),$J453,IF($H453=1,BK452,""))))))))</f>
        <v/>
      </c>
      <c r="BL453" t="str">
        <f ca="1">IF($E452="","",IF($F453="",BL452,IF(AND($M453=1,BL$9&gt;$B$9),"",IF(AND($M453=1,BL$9&lt;=$B$9),LOOKUP(BL$9,$A$12:$A$111,$B$12:$B$111),IF(AND($H453=-1,BM$9=$R452),"",IF($H453=-1,BM452,IF(AND($H453=1,BK$9=$R452),$J453,IF($H453=1,BL452,""))))))))</f>
        <v/>
      </c>
      <c r="BM453" t="str">
        <f ca="1">IF($E452="","",IF($F453="",BM452,IF(AND($M453=1,BM$9&gt;$B$9),"",IF(AND($M453=1,BM$9&lt;=$B$9),LOOKUP(BM$9,$A$12:$A$111,$B$12:$B$111),IF(AND($H453=-1,BN$9=$R452),"",IF($H453=-1,BN452,IF(AND($H453=1,BL$9=$R452),$J453,IF($H453=1,BM452,""))))))))</f>
        <v/>
      </c>
      <c r="BN453" t="str">
        <f ca="1">IF($E452="","",IF($F453="",BN452,IF(AND($M453=1,BN$9&gt;$B$9),"",IF(AND($M453=1,BN$9&lt;=$B$9),LOOKUP(BN$9,$A$12:$A$111,$B$12:$B$111),IF(AND($H453=-1,BO$9=$R452),"",IF($H453=-1,BO452,IF(AND($H453=1,BM$9=$R452),$J453,IF($H453=1,BN452,""))))))))</f>
        <v/>
      </c>
      <c r="BO453" t="str">
        <f ca="1">IF($E452="","",IF($F453="",BO452,IF(AND($M453=1,BO$9&gt;$B$9),"",IF(AND($M453=1,BO$9&lt;=$B$9),LOOKUP(BO$9,$A$12:$A$111,$B$12:$B$111),IF(AND($H453=-1,BP$9=$R452),"",IF($H453=-1,BP452,IF(AND($H453=1,BN$9=$R452),$J453,IF($H453=1,BO452,""))))))))</f>
        <v/>
      </c>
      <c r="BP453" t="str">
        <f ca="1">IF($E452="","",IF($F453="",BP452,IF(AND($M453=1,BP$9&gt;$B$9),"",IF(AND($M453=1,BP$9&lt;=$B$9),LOOKUP(BP$9,$A$12:$A$111,$B$12:$B$111),IF(AND($H453=-1,BQ$9=$R452),"",IF($H453=-1,BQ452,IF(AND($H453=1,BO$9=$R452),$J453,IF($H453=1,BP452,""))))))))</f>
        <v/>
      </c>
    </row>
    <row r="454" spans="4:68" x14ac:dyDescent="0.25">
      <c r="D454" s="4">
        <v>444</v>
      </c>
      <c r="E454" s="1">
        <f t="shared" ca="1" si="57"/>
        <v>21</v>
      </c>
      <c r="F454" t="str">
        <f ca="1">IF(E453="","",IF(AND(B$3="Last",G453="Zero"),F453,IF(B$3="Last",G453,IF(AND(B$3="2nd last",G452="Zero"),F453,IF(B$3="2nd last",G452,IF(AND(B$3="Opposite",G453="Zero"),F453,IF(AND(B$3="Opposite",G453="Red"),"Black",IF(AND(B$3="Opposite",G453="Black"),"Red",IF(AND(B$3="Opposite",G453="Odd"),"Even",IF(AND(B$3="Opposite",G453="Even"),"Odd",IF(AND(B$3="Opposite",G453="High"),"Low",IF(AND(B$3="Opposite",G453="Low"),"High",IF(COUNTIF(Refs!$E$5:$I$6,B$3)=1,RevLab!B$3,"")))))))))))))</f>
        <v>Black</v>
      </c>
      <c r="G454" t="str">
        <f ca="1">IF(E454="","",IF(B$2="Red/Black",LOOKUP(E454,Refs!D:D,Refs!F:F),IF(B$2="High/Low",LOOKUP(E454,Refs!D:D,Refs!H:H),IF(B$2="Odd/Even",LOOKUP(E454,Refs!D:D,Refs!J:J),""))))</f>
        <v>Red</v>
      </c>
      <c r="H454">
        <f t="shared" ca="1" si="58"/>
        <v>-1</v>
      </c>
      <c r="I454">
        <f ca="1">IF(E453="","",IF(F454="","",IF(AND(R453&gt;1,P453+Q453&gt;=$B$4),$B$4,IF(R453=1,P453,P453+Q453))))</f>
        <v>5</v>
      </c>
      <c r="J454">
        <f t="shared" ca="1" si="59"/>
        <v>-5</v>
      </c>
      <c r="K454">
        <f t="shared" ca="1" si="61"/>
        <v>-565</v>
      </c>
      <c r="L454">
        <f t="shared" ca="1" si="62"/>
        <v>86</v>
      </c>
      <c r="M454">
        <f t="shared" ca="1" si="60"/>
        <v>0</v>
      </c>
      <c r="P454">
        <f t="shared" ca="1" si="54"/>
        <v>2</v>
      </c>
      <c r="Q454">
        <f t="shared" ca="1" si="55"/>
        <v>3</v>
      </c>
      <c r="R454" s="2">
        <f t="shared" ca="1" si="56"/>
        <v>2</v>
      </c>
      <c r="S454" s="4">
        <f ca="1">IF(E453="","",IF($F454="",S453,IF($M454=1,LOOKUP(S$9,$A$12:$A$111,$B$12:$B$111),IF(AND($H454=-1,T$9=$R453),"",IF($H454=-1,T453,IF($H454=1,S453))))))</f>
        <v>2</v>
      </c>
      <c r="T454">
        <f ca="1">IF($E453="","",IF($F454="",T453,IF(AND($M454=1,T$9&gt;$B$9),"",IF(AND($M454=1,T$9&lt;=$B$9),LOOKUP(T$9,$A$12:$A$111,$B$12:$B$111),IF(AND($H454=-1,U$9=$R453),"",IF($H454=-1,U453,IF(AND($H454=1,S$9=$R453),$J454,IF($H454=1,T453,""))))))))</f>
        <v>3</v>
      </c>
      <c r="U454" t="str">
        <f ca="1">IF($E453="","",IF($F454="",U453,IF(AND($M454=1,U$9&gt;$B$9),"",IF(AND($M454=1,U$9&lt;=$B$9),LOOKUP(U$9,$A$12:$A$111,$B$12:$B$111),IF(AND($H454=-1,V$9=$R453),"",IF($H454=-1,V453,IF(AND($H454=1,T$9=$R453),$J454,IF($H454=1,U453,""))))))))</f>
        <v/>
      </c>
      <c r="V454" t="str">
        <f ca="1">IF($E453="","",IF($F454="",V453,IF(AND($M454=1,V$9&gt;$B$9),"",IF(AND($M454=1,V$9&lt;=$B$9),LOOKUP(V$9,$A$12:$A$111,$B$12:$B$111),IF(AND($H454=-1,W$9=$R453),"",IF($H454=-1,W453,IF(AND($H454=1,U$9=$R453),$J454,IF($H454=1,V453,""))))))))</f>
        <v/>
      </c>
      <c r="W454" t="str">
        <f ca="1">IF($E453="","",IF($F454="",W453,IF(AND($M454=1,W$9&gt;$B$9),"",IF(AND($M454=1,W$9&lt;=$B$9),LOOKUP(W$9,$A$12:$A$111,$B$12:$B$111),IF(AND($H454=-1,X$9=$R453),"",IF($H454=-1,X453,IF(AND($H454=1,V$9=$R453),$J454,IF($H454=1,W453,""))))))))</f>
        <v/>
      </c>
      <c r="X454" t="str">
        <f ca="1">IF($E453="","",IF($F454="",X453,IF(AND($M454=1,X$9&gt;$B$9),"",IF(AND($M454=1,X$9&lt;=$B$9),LOOKUP(X$9,$A$12:$A$111,$B$12:$B$111),IF(AND($H454=-1,Y$9=$R453),"",IF($H454=-1,Y453,IF(AND($H454=1,W$9=$R453),$J454,IF($H454=1,X453,""))))))))</f>
        <v/>
      </c>
      <c r="Y454" t="str">
        <f ca="1">IF($E453="","",IF($F454="",Y453,IF(AND($M454=1,Y$9&gt;$B$9),"",IF(AND($M454=1,Y$9&lt;=$B$9),LOOKUP(Y$9,$A$12:$A$111,$B$12:$B$111),IF(AND($H454=-1,Z$9=$R453),"",IF($H454=-1,Z453,IF(AND($H454=1,X$9=$R453),$J454,IF($H454=1,Y453,""))))))))</f>
        <v/>
      </c>
      <c r="Z454" t="str">
        <f ca="1">IF($E453="","",IF($F454="",Z453,IF(AND($M454=1,Z$9&gt;$B$9),"",IF(AND($M454=1,Z$9&lt;=$B$9),LOOKUP(Z$9,$A$12:$A$111,$B$12:$B$111),IF(AND($H454=-1,AA$9=$R453),"",IF($H454=-1,AA453,IF(AND($H454=1,Y$9=$R453),$J454,IF($H454=1,Z453,""))))))))</f>
        <v/>
      </c>
      <c r="AA454" t="str">
        <f ca="1">IF($E453="","",IF($F454="",AA453,IF(AND($M454=1,AA$9&gt;$B$9),"",IF(AND($M454=1,AA$9&lt;=$B$9),LOOKUP(AA$9,$A$12:$A$111,$B$12:$B$111),IF(AND($H454=-1,AB$9=$R453),"",IF($H454=-1,AB453,IF(AND($H454=1,Z$9=$R453),$J454,IF($H454=1,AA453,""))))))))</f>
        <v/>
      </c>
      <c r="AB454" t="str">
        <f ca="1">IF($E453="","",IF($F454="",AB453,IF(AND($M454=1,AB$9&gt;$B$9),"",IF(AND($M454=1,AB$9&lt;=$B$9),LOOKUP(AB$9,$A$12:$A$111,$B$12:$B$111),IF(AND($H454=-1,AC$9=$R453),"",IF($H454=-1,AC453,IF(AND($H454=1,AA$9=$R453),$J454,IF($H454=1,AB453,""))))))))</f>
        <v/>
      </c>
      <c r="AC454" t="str">
        <f ca="1">IF($E453="","",IF($F454="",AC453,IF(AND($M454=1,AC$9&gt;$B$9),"",IF(AND($M454=1,AC$9&lt;=$B$9),LOOKUP(AC$9,$A$12:$A$111,$B$12:$B$111),IF(AND($H454=-1,AD$9=$R453),"",IF($H454=-1,AD453,IF(AND($H454=1,AB$9=$R453),$J454,IF($H454=1,AC453,""))))))))</f>
        <v/>
      </c>
      <c r="AD454" t="str">
        <f ca="1">IF($E453="","",IF($F454="",AD453,IF(AND($M454=1,AD$9&gt;$B$9),"",IF(AND($M454=1,AD$9&lt;=$B$9),LOOKUP(AD$9,$A$12:$A$111,$B$12:$B$111),IF(AND($H454=-1,AE$9=$R453),"",IF($H454=-1,AE453,IF(AND($H454=1,AC$9=$R453),$J454,IF($H454=1,AD453,""))))))))</f>
        <v/>
      </c>
      <c r="AE454" t="str">
        <f ca="1">IF($E453="","",IF($F454="",AE453,IF(AND($M454=1,AE$9&gt;$B$9),"",IF(AND($M454=1,AE$9&lt;=$B$9),LOOKUP(AE$9,$A$12:$A$111,$B$12:$B$111),IF(AND($H454=-1,AF$9=$R453),"",IF($H454=-1,AF453,IF(AND($H454=1,AD$9=$R453),$J454,IF($H454=1,AE453,""))))))))</f>
        <v/>
      </c>
      <c r="AF454" t="str">
        <f ca="1">IF($E453="","",IF($F454="",AF453,IF(AND($M454=1,AF$9&gt;$B$9),"",IF(AND($M454=1,AF$9&lt;=$B$9),LOOKUP(AF$9,$A$12:$A$111,$B$12:$B$111),IF(AND($H454=-1,AG$9=$R453),"",IF($H454=-1,AG453,IF(AND($H454=1,AE$9=$R453),$J454,IF($H454=1,AF453,""))))))))</f>
        <v/>
      </c>
      <c r="AG454" t="str">
        <f ca="1">IF($E453="","",IF($F454="",AG453,IF(AND($M454=1,AG$9&gt;$B$9),"",IF(AND($M454=1,AG$9&lt;=$B$9),LOOKUP(AG$9,$A$12:$A$111,$B$12:$B$111),IF(AND($H454=-1,AH$9=$R453),"",IF($H454=-1,AH453,IF(AND($H454=1,AF$9=$R453),$J454,IF($H454=1,AG453,""))))))))</f>
        <v/>
      </c>
      <c r="AH454" t="str">
        <f ca="1">IF($E453="","",IF($F454="",AH453,IF(AND($M454=1,AH$9&gt;$B$9),"",IF(AND($M454=1,AH$9&lt;=$B$9),LOOKUP(AH$9,$A$12:$A$111,$B$12:$B$111),IF(AND($H454=-1,AI$9=$R453),"",IF($H454=-1,AI453,IF(AND($H454=1,AG$9=$R453),$J454,IF($H454=1,AH453,""))))))))</f>
        <v/>
      </c>
      <c r="AI454" t="str">
        <f ca="1">IF($E453="","",IF($F454="",AI453,IF(AND($M454=1,AI$9&gt;$B$9),"",IF(AND($M454=1,AI$9&lt;=$B$9),LOOKUP(AI$9,$A$12:$A$111,$B$12:$B$111),IF(AND($H454=-1,AJ$9=$R453),"",IF($H454=-1,AJ453,IF(AND($H454=1,AH$9=$R453),$J454,IF($H454=1,AI453,""))))))))</f>
        <v/>
      </c>
      <c r="AJ454" t="str">
        <f ca="1">IF($E453="","",IF($F454="",AJ453,IF(AND($M454=1,AJ$9&gt;$B$9),"",IF(AND($M454=1,AJ$9&lt;=$B$9),LOOKUP(AJ$9,$A$12:$A$111,$B$12:$B$111),IF(AND($H454=-1,AK$9=$R453),"",IF($H454=-1,AK453,IF(AND($H454=1,AI$9=$R453),$J454,IF($H454=1,AJ453,""))))))))</f>
        <v/>
      </c>
      <c r="AK454" t="str">
        <f ca="1">IF($E453="","",IF($F454="",AK453,IF(AND($M454=1,AK$9&gt;$B$9),"",IF(AND($M454=1,AK$9&lt;=$B$9),LOOKUP(AK$9,$A$12:$A$111,$B$12:$B$111),IF(AND($H454=-1,AL$9=$R453),"",IF($H454=-1,AL453,IF(AND($H454=1,AJ$9=$R453),$J454,IF($H454=1,AK453,""))))))))</f>
        <v/>
      </c>
      <c r="AL454" t="str">
        <f ca="1">IF($E453="","",IF($F454="",AL453,IF(AND($M454=1,AL$9&gt;$B$9),"",IF(AND($M454=1,AL$9&lt;=$B$9),LOOKUP(AL$9,$A$12:$A$111,$B$12:$B$111),IF(AND($H454=-1,AM$9=$R453),"",IF($H454=-1,AM453,IF(AND($H454=1,AK$9=$R453),$J454,IF($H454=1,AL453,""))))))))</f>
        <v/>
      </c>
      <c r="AM454" t="str">
        <f ca="1">IF($E453="","",IF($F454="",AM453,IF(AND($M454=1,AM$9&gt;$B$9),"",IF(AND($M454=1,AM$9&lt;=$B$9),LOOKUP(AM$9,$A$12:$A$111,$B$12:$B$111),IF(AND($H454=-1,AN$9=$R453),"",IF($H454=-1,AN453,IF(AND($H454=1,AL$9=$R453),$J454,IF($H454=1,AM453,""))))))))</f>
        <v/>
      </c>
      <c r="AN454" t="str">
        <f ca="1">IF($E453="","",IF($F454="",AN453,IF(AND($M454=1,AN$9&gt;$B$9),"",IF(AND($M454=1,AN$9&lt;=$B$9),LOOKUP(AN$9,$A$12:$A$111,$B$12:$B$111),IF(AND($H454=-1,AO$9=$R453),"",IF($H454=-1,AO453,IF(AND($H454=1,AM$9=$R453),$J454,IF($H454=1,AN453,""))))))))</f>
        <v/>
      </c>
      <c r="AO454" t="str">
        <f ca="1">IF($E453="","",IF($F454="",AO453,IF(AND($M454=1,AO$9&gt;$B$9),"",IF(AND($M454=1,AO$9&lt;=$B$9),LOOKUP(AO$9,$A$12:$A$111,$B$12:$B$111),IF(AND($H454=-1,AP$9=$R453),"",IF($H454=-1,AP453,IF(AND($H454=1,AN$9=$R453),$J454,IF($H454=1,AO453,""))))))))</f>
        <v/>
      </c>
      <c r="AP454" t="str">
        <f ca="1">IF($E453="","",IF($F454="",AP453,IF(AND($M454=1,AP$9&gt;$B$9),"",IF(AND($M454=1,AP$9&lt;=$B$9),LOOKUP(AP$9,$A$12:$A$111,$B$12:$B$111),IF(AND($H454=-1,AQ$9=$R453),"",IF($H454=-1,AQ453,IF(AND($H454=1,AO$9=$R453),$J454,IF($H454=1,AP453,""))))))))</f>
        <v/>
      </c>
      <c r="AQ454" t="str">
        <f ca="1">IF($E453="","",IF($F454="",AQ453,IF(AND($M454=1,AQ$9&gt;$B$9),"",IF(AND($M454=1,AQ$9&lt;=$B$9),LOOKUP(AQ$9,$A$12:$A$111,$B$12:$B$111),IF(AND($H454=-1,AR$9=$R453),"",IF($H454=-1,AR453,IF(AND($H454=1,AP$9=$R453),$J454,IF($H454=1,AQ453,""))))))))</f>
        <v/>
      </c>
      <c r="AR454" t="str">
        <f ca="1">IF($E453="","",IF($F454="",AR453,IF(AND($M454=1,AR$9&gt;$B$9),"",IF(AND($M454=1,AR$9&lt;=$B$9),LOOKUP(AR$9,$A$12:$A$111,$B$12:$B$111),IF(AND($H454=-1,AS$9=$R453),"",IF($H454=-1,AS453,IF(AND($H454=1,AQ$9=$R453),$J454,IF($H454=1,AR453,""))))))))</f>
        <v/>
      </c>
      <c r="AS454" t="str">
        <f ca="1">IF($E453="","",IF($F454="",AS453,IF(AND($M454=1,AS$9&gt;$B$9),"",IF(AND($M454=1,AS$9&lt;=$B$9),LOOKUP(AS$9,$A$12:$A$111,$B$12:$B$111),IF(AND($H454=-1,AT$9=$R453),"",IF($H454=-1,AT453,IF(AND($H454=1,AR$9=$R453),$J454,IF($H454=1,AS453,""))))))))</f>
        <v/>
      </c>
      <c r="AT454" t="str">
        <f ca="1">IF($E453="","",IF($F454="",AT453,IF(AND($M454=1,AT$9&gt;$B$9),"",IF(AND($M454=1,AT$9&lt;=$B$9),LOOKUP(AT$9,$A$12:$A$111,$B$12:$B$111),IF(AND($H454=-1,AU$9=$R453),"",IF($H454=-1,AU453,IF(AND($H454=1,AS$9=$R453),$J454,IF($H454=1,AT453,""))))))))</f>
        <v/>
      </c>
      <c r="AU454" t="str">
        <f ca="1">IF($E453="","",IF($F454="",AU453,IF(AND($M454=1,AU$9&gt;$B$9),"",IF(AND($M454=1,AU$9&lt;=$B$9),LOOKUP(AU$9,$A$12:$A$111,$B$12:$B$111),IF(AND($H454=-1,AV$9=$R453),"",IF($H454=-1,AV453,IF(AND($H454=1,AT$9=$R453),$J454,IF($H454=1,AU453,""))))))))</f>
        <v/>
      </c>
      <c r="AV454" t="str">
        <f ca="1">IF($E453="","",IF($F454="",AV453,IF(AND($M454=1,AV$9&gt;$B$9),"",IF(AND($M454=1,AV$9&lt;=$B$9),LOOKUP(AV$9,$A$12:$A$111,$B$12:$B$111),IF(AND($H454=-1,AW$9=$R453),"",IF($H454=-1,AW453,IF(AND($H454=1,AU$9=$R453),$J454,IF($H454=1,AV453,""))))))))</f>
        <v/>
      </c>
      <c r="AW454" t="str">
        <f ca="1">IF($E453="","",IF($F454="",AW453,IF(AND($M454=1,AW$9&gt;$B$9),"",IF(AND($M454=1,AW$9&lt;=$B$9),LOOKUP(AW$9,$A$12:$A$111,$B$12:$B$111),IF(AND($H454=-1,AX$9=$R453),"",IF($H454=-1,AX453,IF(AND($H454=1,AV$9=$R453),$J454,IF($H454=1,AW453,""))))))))</f>
        <v/>
      </c>
      <c r="AX454" t="str">
        <f ca="1">IF($E453="","",IF($F454="",AX453,IF(AND($M454=1,AX$9&gt;$B$9),"",IF(AND($M454=1,AX$9&lt;=$B$9),LOOKUP(AX$9,$A$12:$A$111,$B$12:$B$111),IF(AND($H454=-1,AY$9=$R453),"",IF($H454=-1,AY453,IF(AND($H454=1,AW$9=$R453),$J454,IF($H454=1,AX453,""))))))))</f>
        <v/>
      </c>
      <c r="AY454" t="str">
        <f ca="1">IF($E453="","",IF($F454="",AY453,IF(AND($M454=1,AY$9&gt;$B$9),"",IF(AND($M454=1,AY$9&lt;=$B$9),LOOKUP(AY$9,$A$12:$A$111,$B$12:$B$111),IF(AND($H454=-1,AZ$9=$R453),"",IF($H454=-1,AZ453,IF(AND($H454=1,AX$9=$R453),$J454,IF($H454=1,AY453,""))))))))</f>
        <v/>
      </c>
      <c r="AZ454" t="str">
        <f ca="1">IF($E453="","",IF($F454="",AZ453,IF(AND($M454=1,AZ$9&gt;$B$9),"",IF(AND($M454=1,AZ$9&lt;=$B$9),LOOKUP(AZ$9,$A$12:$A$111,$B$12:$B$111),IF(AND($H454=-1,BA$9=$R453),"",IF($H454=-1,BA453,IF(AND($H454=1,AY$9=$R453),$J454,IF($H454=1,AZ453,""))))))))</f>
        <v/>
      </c>
      <c r="BA454" t="str">
        <f ca="1">IF($E453="","",IF($F454="",BA453,IF(AND($M454=1,BA$9&gt;$B$9),"",IF(AND($M454=1,BA$9&lt;=$B$9),LOOKUP(BA$9,$A$12:$A$111,$B$12:$B$111),IF(AND($H454=-1,BB$9=$R453),"",IF($H454=-1,BB453,IF(AND($H454=1,AZ$9=$R453),$J454,IF($H454=1,BA453,""))))))))</f>
        <v/>
      </c>
      <c r="BB454" t="str">
        <f ca="1">IF($E453="","",IF($F454="",BB453,IF(AND($M454=1,BB$9&gt;$B$9),"",IF(AND($M454=1,BB$9&lt;=$B$9),LOOKUP(BB$9,$A$12:$A$111,$B$12:$B$111),IF(AND($H454=-1,BC$9=$R453),"",IF($H454=-1,BC453,IF(AND($H454=1,BA$9=$R453),$J454,IF($H454=1,BB453,""))))))))</f>
        <v/>
      </c>
      <c r="BC454" t="str">
        <f ca="1">IF($E453="","",IF($F454="",BC453,IF(AND($M454=1,BC$9&gt;$B$9),"",IF(AND($M454=1,BC$9&lt;=$B$9),LOOKUP(BC$9,$A$12:$A$111,$B$12:$B$111),IF(AND($H454=-1,BD$9=$R453),"",IF($H454=-1,BD453,IF(AND($H454=1,BB$9=$R453),$J454,IF($H454=1,BC453,""))))))))</f>
        <v/>
      </c>
      <c r="BD454" t="str">
        <f ca="1">IF($E453="","",IF($F454="",BD453,IF(AND($M454=1,BD$9&gt;$B$9),"",IF(AND($M454=1,BD$9&lt;=$B$9),LOOKUP(BD$9,$A$12:$A$111,$B$12:$B$111),IF(AND($H454=-1,BE$9=$R453),"",IF($H454=-1,BE453,IF(AND($H454=1,BC$9=$R453),$J454,IF($H454=1,BD453,""))))))))</f>
        <v/>
      </c>
      <c r="BE454" t="str">
        <f ca="1">IF($E453="","",IF($F454="",BE453,IF(AND($M454=1,BE$9&gt;$B$9),"",IF(AND($M454=1,BE$9&lt;=$B$9),LOOKUP(BE$9,$A$12:$A$111,$B$12:$B$111),IF(AND($H454=-1,BF$9=$R453),"",IF($H454=-1,BF453,IF(AND($H454=1,BD$9=$R453),$J454,IF($H454=1,BE453,""))))))))</f>
        <v/>
      </c>
      <c r="BF454" t="str">
        <f ca="1">IF($E453="","",IF($F454="",BF453,IF(AND($M454=1,BF$9&gt;$B$9),"",IF(AND($M454=1,BF$9&lt;=$B$9),LOOKUP(BF$9,$A$12:$A$111,$B$12:$B$111),IF(AND($H454=-1,BG$9=$R453),"",IF($H454=-1,BG453,IF(AND($H454=1,BE$9=$R453),$J454,IF($H454=1,BF453,""))))))))</f>
        <v/>
      </c>
      <c r="BG454" t="str">
        <f ca="1">IF($E453="","",IF($F454="",BG453,IF(AND($M454=1,BG$9&gt;$B$9),"",IF(AND($M454=1,BG$9&lt;=$B$9),LOOKUP(BG$9,$A$12:$A$111,$B$12:$B$111),IF(AND($H454=-1,BH$9=$R453),"",IF($H454=-1,BH453,IF(AND($H454=1,BF$9=$R453),$J454,IF($H454=1,BG453,""))))))))</f>
        <v/>
      </c>
      <c r="BH454" t="str">
        <f ca="1">IF($E453="","",IF($F454="",BH453,IF(AND($M454=1,BH$9&gt;$B$9),"",IF(AND($M454=1,BH$9&lt;=$B$9),LOOKUP(BH$9,$A$12:$A$111,$B$12:$B$111),IF(AND($H454=-1,BI$9=$R453),"",IF($H454=-1,BI453,IF(AND($H454=1,BG$9=$R453),$J454,IF($H454=1,BH453,""))))))))</f>
        <v/>
      </c>
      <c r="BI454" t="str">
        <f ca="1">IF($E453="","",IF($F454="",BI453,IF(AND($M454=1,BI$9&gt;$B$9),"",IF(AND($M454=1,BI$9&lt;=$B$9),LOOKUP(BI$9,$A$12:$A$111,$B$12:$B$111),IF(AND($H454=-1,BJ$9=$R453),"",IF($H454=-1,BJ453,IF(AND($H454=1,BH$9=$R453),$J454,IF($H454=1,BI453,""))))))))</f>
        <v/>
      </c>
      <c r="BJ454" t="str">
        <f ca="1">IF($E453="","",IF($F454="",BJ453,IF(AND($M454=1,BJ$9&gt;$B$9),"",IF(AND($M454=1,BJ$9&lt;=$B$9),LOOKUP(BJ$9,$A$12:$A$111,$B$12:$B$111),IF(AND($H454=-1,BK$9=$R453),"",IF($H454=-1,BK453,IF(AND($H454=1,BI$9=$R453),$J454,IF($H454=1,BJ453,""))))))))</f>
        <v/>
      </c>
      <c r="BK454" t="str">
        <f ca="1">IF($E453="","",IF($F454="",BK453,IF(AND($M454=1,BK$9&gt;$B$9),"",IF(AND($M454=1,BK$9&lt;=$B$9),LOOKUP(BK$9,$A$12:$A$111,$B$12:$B$111),IF(AND($H454=-1,BL$9=$R453),"",IF($H454=-1,BL453,IF(AND($H454=1,BJ$9=$R453),$J454,IF($H454=1,BK453,""))))))))</f>
        <v/>
      </c>
      <c r="BL454" t="str">
        <f ca="1">IF($E453="","",IF($F454="",BL453,IF(AND($M454=1,BL$9&gt;$B$9),"",IF(AND($M454=1,BL$9&lt;=$B$9),LOOKUP(BL$9,$A$12:$A$111,$B$12:$B$111),IF(AND($H454=-1,BM$9=$R453),"",IF($H454=-1,BM453,IF(AND($H454=1,BK$9=$R453),$J454,IF($H454=1,BL453,""))))))))</f>
        <v/>
      </c>
      <c r="BM454" t="str">
        <f ca="1">IF($E453="","",IF($F454="",BM453,IF(AND($M454=1,BM$9&gt;$B$9),"",IF(AND($M454=1,BM$9&lt;=$B$9),LOOKUP(BM$9,$A$12:$A$111,$B$12:$B$111),IF(AND($H454=-1,BN$9=$R453),"",IF($H454=-1,BN453,IF(AND($H454=1,BL$9=$R453),$J454,IF($H454=1,BM453,""))))))))</f>
        <v/>
      </c>
      <c r="BN454" t="str">
        <f ca="1">IF($E453="","",IF($F454="",BN453,IF(AND($M454=1,BN$9&gt;$B$9),"",IF(AND($M454=1,BN$9&lt;=$B$9),LOOKUP(BN$9,$A$12:$A$111,$B$12:$B$111),IF(AND($H454=-1,BO$9=$R453),"",IF($H454=-1,BO453,IF(AND($H454=1,BM$9=$R453),$J454,IF($H454=1,BN453,""))))))))</f>
        <v/>
      </c>
      <c r="BO454" t="str">
        <f ca="1">IF($E453="","",IF($F454="",BO453,IF(AND($M454=1,BO$9&gt;$B$9),"",IF(AND($M454=1,BO$9&lt;=$B$9),LOOKUP(BO$9,$A$12:$A$111,$B$12:$B$111),IF(AND($H454=-1,BP$9=$R453),"",IF($H454=-1,BP453,IF(AND($H454=1,BN$9=$R453),$J454,IF($H454=1,BO453,""))))))))</f>
        <v/>
      </c>
      <c r="BP454">
        <f ca="1">IF($E453="","",IF($F454="",BP453,IF(AND($M454=1,BP$9&gt;$B$9),"",IF(AND($M454=1,BP$9&lt;=$B$9),LOOKUP(BP$9,$A$12:$A$111,$B$12:$B$111),IF(AND($H454=-1,BQ$9=$R453),"",IF($H454=-1,BQ453,IF(AND($H454=1,BO$9=$R453),$J454,IF($H454=1,BP453,""))))))))</f>
        <v>0</v>
      </c>
    </row>
    <row r="455" spans="4:68" x14ac:dyDescent="0.25">
      <c r="D455" s="4">
        <v>445</v>
      </c>
      <c r="E455" s="1">
        <f t="shared" ca="1" si="57"/>
        <v>15</v>
      </c>
      <c r="F455" t="str">
        <f ca="1">IF(E454="","",IF(AND(B$3="Last",G454="Zero"),F454,IF(B$3="Last",G454,IF(AND(B$3="2nd last",G453="Zero"),F454,IF(B$3="2nd last",G453,IF(AND(B$3="Opposite",G454="Zero"),F454,IF(AND(B$3="Opposite",G454="Red"),"Black",IF(AND(B$3="Opposite",G454="Black"),"Red",IF(AND(B$3="Opposite",G454="Odd"),"Even",IF(AND(B$3="Opposite",G454="Even"),"Odd",IF(AND(B$3="Opposite",G454="High"),"Low",IF(AND(B$3="Opposite",G454="Low"),"High",IF(COUNTIF(Refs!$E$5:$I$6,B$3)=1,RevLab!B$3,"")))))))))))))</f>
        <v>Black</v>
      </c>
      <c r="G455" t="str">
        <f ca="1">IF(E455="","",IF(B$2="Red/Black",LOOKUP(E455,Refs!D:D,Refs!F:F),IF(B$2="High/Low",LOOKUP(E455,Refs!D:D,Refs!H:H),IF(B$2="Odd/Even",LOOKUP(E455,Refs!D:D,Refs!J:J),""))))</f>
        <v>Black</v>
      </c>
      <c r="H455">
        <f t="shared" ca="1" si="58"/>
        <v>1</v>
      </c>
      <c r="I455">
        <f ca="1">IF(E454="","",IF(F455="","",IF(AND(R454&gt;1,P454+Q454&gt;=$B$4),$B$4,IF(R454=1,P454,P454+Q454))))</f>
        <v>5</v>
      </c>
      <c r="J455">
        <f t="shared" ca="1" si="59"/>
        <v>5</v>
      </c>
      <c r="K455">
        <f t="shared" ca="1" si="61"/>
        <v>-560</v>
      </c>
      <c r="L455">
        <f t="shared" ca="1" si="62"/>
        <v>86</v>
      </c>
      <c r="M455">
        <f t="shared" ca="1" si="60"/>
        <v>0</v>
      </c>
      <c r="P455">
        <f t="shared" ca="1" si="54"/>
        <v>2</v>
      </c>
      <c r="Q455">
        <f t="shared" ca="1" si="55"/>
        <v>5</v>
      </c>
      <c r="R455" s="2">
        <f t="shared" ca="1" si="56"/>
        <v>3</v>
      </c>
      <c r="S455" s="4">
        <f ca="1">IF(E454="","",IF($F455="",S454,IF($M455=1,LOOKUP(S$9,$A$12:$A$111,$B$12:$B$111),IF(AND($H455=-1,T$9=$R454),"",IF($H455=-1,T454,IF($H455=1,S454))))))</f>
        <v>2</v>
      </c>
      <c r="T455">
        <f ca="1">IF($E454="","",IF($F455="",T454,IF(AND($M455=1,T$9&gt;$B$9),"",IF(AND($M455=1,T$9&lt;=$B$9),LOOKUP(T$9,$A$12:$A$111,$B$12:$B$111),IF(AND($H455=-1,U$9=$R454),"",IF($H455=-1,U454,IF(AND($H455=1,S$9=$R454),$J455,IF($H455=1,T454,""))))))))</f>
        <v>3</v>
      </c>
      <c r="U455">
        <f ca="1">IF($E454="","",IF($F455="",U454,IF(AND($M455=1,U$9&gt;$B$9),"",IF(AND($M455=1,U$9&lt;=$B$9),LOOKUP(U$9,$A$12:$A$111,$B$12:$B$111),IF(AND($H455=-1,V$9=$R454),"",IF($H455=-1,V454,IF(AND($H455=1,T$9=$R454),$J455,IF($H455=1,U454,""))))))))</f>
        <v>5</v>
      </c>
      <c r="V455" t="str">
        <f ca="1">IF($E454="","",IF($F455="",V454,IF(AND($M455=1,V$9&gt;$B$9),"",IF(AND($M455=1,V$9&lt;=$B$9),LOOKUP(V$9,$A$12:$A$111,$B$12:$B$111),IF(AND($H455=-1,W$9=$R454),"",IF($H455=-1,W454,IF(AND($H455=1,U$9=$R454),$J455,IF($H455=1,V454,""))))))))</f>
        <v/>
      </c>
      <c r="W455" t="str">
        <f ca="1">IF($E454="","",IF($F455="",W454,IF(AND($M455=1,W$9&gt;$B$9),"",IF(AND($M455=1,W$9&lt;=$B$9),LOOKUP(W$9,$A$12:$A$111,$B$12:$B$111),IF(AND($H455=-1,X$9=$R454),"",IF($H455=-1,X454,IF(AND($H455=1,V$9=$R454),$J455,IF($H455=1,W454,""))))))))</f>
        <v/>
      </c>
      <c r="X455" t="str">
        <f ca="1">IF($E454="","",IF($F455="",X454,IF(AND($M455=1,X$9&gt;$B$9),"",IF(AND($M455=1,X$9&lt;=$B$9),LOOKUP(X$9,$A$12:$A$111,$B$12:$B$111),IF(AND($H455=-1,Y$9=$R454),"",IF($H455=-1,Y454,IF(AND($H455=1,W$9=$R454),$J455,IF($H455=1,X454,""))))))))</f>
        <v/>
      </c>
      <c r="Y455" t="str">
        <f ca="1">IF($E454="","",IF($F455="",Y454,IF(AND($M455=1,Y$9&gt;$B$9),"",IF(AND($M455=1,Y$9&lt;=$B$9),LOOKUP(Y$9,$A$12:$A$111,$B$12:$B$111),IF(AND($H455=-1,Z$9=$R454),"",IF($H455=-1,Z454,IF(AND($H455=1,X$9=$R454),$J455,IF($H455=1,Y454,""))))))))</f>
        <v/>
      </c>
      <c r="Z455" t="str">
        <f ca="1">IF($E454="","",IF($F455="",Z454,IF(AND($M455=1,Z$9&gt;$B$9),"",IF(AND($M455=1,Z$9&lt;=$B$9),LOOKUP(Z$9,$A$12:$A$111,$B$12:$B$111),IF(AND($H455=-1,AA$9=$R454),"",IF($H455=-1,AA454,IF(AND($H455=1,Y$9=$R454),$J455,IF($H455=1,Z454,""))))))))</f>
        <v/>
      </c>
      <c r="AA455" t="str">
        <f ca="1">IF($E454="","",IF($F455="",AA454,IF(AND($M455=1,AA$9&gt;$B$9),"",IF(AND($M455=1,AA$9&lt;=$B$9),LOOKUP(AA$9,$A$12:$A$111,$B$12:$B$111),IF(AND($H455=-1,AB$9=$R454),"",IF($H455=-1,AB454,IF(AND($H455=1,Z$9=$R454),$J455,IF($H455=1,AA454,""))))))))</f>
        <v/>
      </c>
      <c r="AB455" t="str">
        <f ca="1">IF($E454="","",IF($F455="",AB454,IF(AND($M455=1,AB$9&gt;$B$9),"",IF(AND($M455=1,AB$9&lt;=$B$9),LOOKUP(AB$9,$A$12:$A$111,$B$12:$B$111),IF(AND($H455=-1,AC$9=$R454),"",IF($H455=-1,AC454,IF(AND($H455=1,AA$9=$R454),$J455,IF($H455=1,AB454,""))))))))</f>
        <v/>
      </c>
      <c r="AC455" t="str">
        <f ca="1">IF($E454="","",IF($F455="",AC454,IF(AND($M455=1,AC$9&gt;$B$9),"",IF(AND($M455=1,AC$9&lt;=$B$9),LOOKUP(AC$9,$A$12:$A$111,$B$12:$B$111),IF(AND($H455=-1,AD$9=$R454),"",IF($H455=-1,AD454,IF(AND($H455=1,AB$9=$R454),$J455,IF($H455=1,AC454,""))))))))</f>
        <v/>
      </c>
      <c r="AD455" t="str">
        <f ca="1">IF($E454="","",IF($F455="",AD454,IF(AND($M455=1,AD$9&gt;$B$9),"",IF(AND($M455=1,AD$9&lt;=$B$9),LOOKUP(AD$9,$A$12:$A$111,$B$12:$B$111),IF(AND($H455=-1,AE$9=$R454),"",IF($H455=-1,AE454,IF(AND($H455=1,AC$9=$R454),$J455,IF($H455=1,AD454,""))))))))</f>
        <v/>
      </c>
      <c r="AE455" t="str">
        <f ca="1">IF($E454="","",IF($F455="",AE454,IF(AND($M455=1,AE$9&gt;$B$9),"",IF(AND($M455=1,AE$9&lt;=$B$9),LOOKUP(AE$9,$A$12:$A$111,$B$12:$B$111),IF(AND($H455=-1,AF$9=$R454),"",IF($H455=-1,AF454,IF(AND($H455=1,AD$9=$R454),$J455,IF($H455=1,AE454,""))))))))</f>
        <v/>
      </c>
      <c r="AF455" t="str">
        <f ca="1">IF($E454="","",IF($F455="",AF454,IF(AND($M455=1,AF$9&gt;$B$9),"",IF(AND($M455=1,AF$9&lt;=$B$9),LOOKUP(AF$9,$A$12:$A$111,$B$12:$B$111),IF(AND($H455=-1,AG$9=$R454),"",IF($H455=-1,AG454,IF(AND($H455=1,AE$9=$R454),$J455,IF($H455=1,AF454,""))))))))</f>
        <v/>
      </c>
      <c r="AG455" t="str">
        <f ca="1">IF($E454="","",IF($F455="",AG454,IF(AND($M455=1,AG$9&gt;$B$9),"",IF(AND($M455=1,AG$9&lt;=$B$9),LOOKUP(AG$9,$A$12:$A$111,$B$12:$B$111),IF(AND($H455=-1,AH$9=$R454),"",IF($H455=-1,AH454,IF(AND($H455=1,AF$9=$R454),$J455,IF($H455=1,AG454,""))))))))</f>
        <v/>
      </c>
      <c r="AH455" t="str">
        <f ca="1">IF($E454="","",IF($F455="",AH454,IF(AND($M455=1,AH$9&gt;$B$9),"",IF(AND($M455=1,AH$9&lt;=$B$9),LOOKUP(AH$9,$A$12:$A$111,$B$12:$B$111),IF(AND($H455=-1,AI$9=$R454),"",IF($H455=-1,AI454,IF(AND($H455=1,AG$9=$R454),$J455,IF($H455=1,AH454,""))))))))</f>
        <v/>
      </c>
      <c r="AI455" t="str">
        <f ca="1">IF($E454="","",IF($F455="",AI454,IF(AND($M455=1,AI$9&gt;$B$9),"",IF(AND($M455=1,AI$9&lt;=$B$9),LOOKUP(AI$9,$A$12:$A$111,$B$12:$B$111),IF(AND($H455=-1,AJ$9=$R454),"",IF($H455=-1,AJ454,IF(AND($H455=1,AH$9=$R454),$J455,IF($H455=1,AI454,""))))))))</f>
        <v/>
      </c>
      <c r="AJ455" t="str">
        <f ca="1">IF($E454="","",IF($F455="",AJ454,IF(AND($M455=1,AJ$9&gt;$B$9),"",IF(AND($M455=1,AJ$9&lt;=$B$9),LOOKUP(AJ$9,$A$12:$A$111,$B$12:$B$111),IF(AND($H455=-1,AK$9=$R454),"",IF($H455=-1,AK454,IF(AND($H455=1,AI$9=$R454),$J455,IF($H455=1,AJ454,""))))))))</f>
        <v/>
      </c>
      <c r="AK455" t="str">
        <f ca="1">IF($E454="","",IF($F455="",AK454,IF(AND($M455=1,AK$9&gt;$B$9),"",IF(AND($M455=1,AK$9&lt;=$B$9),LOOKUP(AK$9,$A$12:$A$111,$B$12:$B$111),IF(AND($H455=-1,AL$9=$R454),"",IF($H455=-1,AL454,IF(AND($H455=1,AJ$9=$R454),$J455,IF($H455=1,AK454,""))))))))</f>
        <v/>
      </c>
      <c r="AL455" t="str">
        <f ca="1">IF($E454="","",IF($F455="",AL454,IF(AND($M455=1,AL$9&gt;$B$9),"",IF(AND($M455=1,AL$9&lt;=$B$9),LOOKUP(AL$9,$A$12:$A$111,$B$12:$B$111),IF(AND($H455=-1,AM$9=$R454),"",IF($H455=-1,AM454,IF(AND($H455=1,AK$9=$R454),$J455,IF($H455=1,AL454,""))))))))</f>
        <v/>
      </c>
      <c r="AM455" t="str">
        <f ca="1">IF($E454="","",IF($F455="",AM454,IF(AND($M455=1,AM$9&gt;$B$9),"",IF(AND($M455=1,AM$9&lt;=$B$9),LOOKUP(AM$9,$A$12:$A$111,$B$12:$B$111),IF(AND($H455=-1,AN$9=$R454),"",IF($H455=-1,AN454,IF(AND($H455=1,AL$9=$R454),$J455,IF($H455=1,AM454,""))))))))</f>
        <v/>
      </c>
      <c r="AN455" t="str">
        <f ca="1">IF($E454="","",IF($F455="",AN454,IF(AND($M455=1,AN$9&gt;$B$9),"",IF(AND($M455=1,AN$9&lt;=$B$9),LOOKUP(AN$9,$A$12:$A$111,$B$12:$B$111),IF(AND($H455=-1,AO$9=$R454),"",IF($H455=-1,AO454,IF(AND($H455=1,AM$9=$R454),$J455,IF($H455=1,AN454,""))))))))</f>
        <v/>
      </c>
      <c r="AO455" t="str">
        <f ca="1">IF($E454="","",IF($F455="",AO454,IF(AND($M455=1,AO$9&gt;$B$9),"",IF(AND($M455=1,AO$9&lt;=$B$9),LOOKUP(AO$9,$A$12:$A$111,$B$12:$B$111),IF(AND($H455=-1,AP$9=$R454),"",IF($H455=-1,AP454,IF(AND($H455=1,AN$9=$R454),$J455,IF($H455=1,AO454,""))))))))</f>
        <v/>
      </c>
      <c r="AP455" t="str">
        <f ca="1">IF($E454="","",IF($F455="",AP454,IF(AND($M455=1,AP$9&gt;$B$9),"",IF(AND($M455=1,AP$9&lt;=$B$9),LOOKUP(AP$9,$A$12:$A$111,$B$12:$B$111),IF(AND($H455=-1,AQ$9=$R454),"",IF($H455=-1,AQ454,IF(AND($H455=1,AO$9=$R454),$J455,IF($H455=1,AP454,""))))))))</f>
        <v/>
      </c>
      <c r="AQ455" t="str">
        <f ca="1">IF($E454="","",IF($F455="",AQ454,IF(AND($M455=1,AQ$9&gt;$B$9),"",IF(AND($M455=1,AQ$9&lt;=$B$9),LOOKUP(AQ$9,$A$12:$A$111,$B$12:$B$111),IF(AND($H455=-1,AR$9=$R454),"",IF($H455=-1,AR454,IF(AND($H455=1,AP$9=$R454),$J455,IF($H455=1,AQ454,""))))))))</f>
        <v/>
      </c>
      <c r="AR455" t="str">
        <f ca="1">IF($E454="","",IF($F455="",AR454,IF(AND($M455=1,AR$9&gt;$B$9),"",IF(AND($M455=1,AR$9&lt;=$B$9),LOOKUP(AR$9,$A$12:$A$111,$B$12:$B$111),IF(AND($H455=-1,AS$9=$R454),"",IF($H455=-1,AS454,IF(AND($H455=1,AQ$9=$R454),$J455,IF($H455=1,AR454,""))))))))</f>
        <v/>
      </c>
      <c r="AS455" t="str">
        <f ca="1">IF($E454="","",IF($F455="",AS454,IF(AND($M455=1,AS$9&gt;$B$9),"",IF(AND($M455=1,AS$9&lt;=$B$9),LOOKUP(AS$9,$A$12:$A$111,$B$12:$B$111),IF(AND($H455=-1,AT$9=$R454),"",IF($H455=-1,AT454,IF(AND($H455=1,AR$9=$R454),$J455,IF($H455=1,AS454,""))))))))</f>
        <v/>
      </c>
      <c r="AT455" t="str">
        <f ca="1">IF($E454="","",IF($F455="",AT454,IF(AND($M455=1,AT$9&gt;$B$9),"",IF(AND($M455=1,AT$9&lt;=$B$9),LOOKUP(AT$9,$A$12:$A$111,$B$12:$B$111),IF(AND($H455=-1,AU$9=$R454),"",IF($H455=-1,AU454,IF(AND($H455=1,AS$9=$R454),$J455,IF($H455=1,AT454,""))))))))</f>
        <v/>
      </c>
      <c r="AU455" t="str">
        <f ca="1">IF($E454="","",IF($F455="",AU454,IF(AND($M455=1,AU$9&gt;$B$9),"",IF(AND($M455=1,AU$9&lt;=$B$9),LOOKUP(AU$9,$A$12:$A$111,$B$12:$B$111),IF(AND($H455=-1,AV$9=$R454),"",IF($H455=-1,AV454,IF(AND($H455=1,AT$9=$R454),$J455,IF($H455=1,AU454,""))))))))</f>
        <v/>
      </c>
      <c r="AV455" t="str">
        <f ca="1">IF($E454="","",IF($F455="",AV454,IF(AND($M455=1,AV$9&gt;$B$9),"",IF(AND($M455=1,AV$9&lt;=$B$9),LOOKUP(AV$9,$A$12:$A$111,$B$12:$B$111),IF(AND($H455=-1,AW$9=$R454),"",IF($H455=-1,AW454,IF(AND($H455=1,AU$9=$R454),$J455,IF($H455=1,AV454,""))))))))</f>
        <v/>
      </c>
      <c r="AW455" t="str">
        <f ca="1">IF($E454="","",IF($F455="",AW454,IF(AND($M455=1,AW$9&gt;$B$9),"",IF(AND($M455=1,AW$9&lt;=$B$9),LOOKUP(AW$9,$A$12:$A$111,$B$12:$B$111),IF(AND($H455=-1,AX$9=$R454),"",IF($H455=-1,AX454,IF(AND($H455=1,AV$9=$R454),$J455,IF($H455=1,AW454,""))))))))</f>
        <v/>
      </c>
      <c r="AX455" t="str">
        <f ca="1">IF($E454="","",IF($F455="",AX454,IF(AND($M455=1,AX$9&gt;$B$9),"",IF(AND($M455=1,AX$9&lt;=$B$9),LOOKUP(AX$9,$A$12:$A$111,$B$12:$B$111),IF(AND($H455=-1,AY$9=$R454),"",IF($H455=-1,AY454,IF(AND($H455=1,AW$9=$R454),$J455,IF($H455=1,AX454,""))))))))</f>
        <v/>
      </c>
      <c r="AY455" t="str">
        <f ca="1">IF($E454="","",IF($F455="",AY454,IF(AND($M455=1,AY$9&gt;$B$9),"",IF(AND($M455=1,AY$9&lt;=$B$9),LOOKUP(AY$9,$A$12:$A$111,$B$12:$B$111),IF(AND($H455=-1,AZ$9=$R454),"",IF($H455=-1,AZ454,IF(AND($H455=1,AX$9=$R454),$J455,IF($H455=1,AY454,""))))))))</f>
        <v/>
      </c>
      <c r="AZ455" t="str">
        <f ca="1">IF($E454="","",IF($F455="",AZ454,IF(AND($M455=1,AZ$9&gt;$B$9),"",IF(AND($M455=1,AZ$9&lt;=$B$9),LOOKUP(AZ$9,$A$12:$A$111,$B$12:$B$111),IF(AND($H455=-1,BA$9=$R454),"",IF($H455=-1,BA454,IF(AND($H455=1,AY$9=$R454),$J455,IF($H455=1,AZ454,""))))))))</f>
        <v/>
      </c>
      <c r="BA455" t="str">
        <f ca="1">IF($E454="","",IF($F455="",BA454,IF(AND($M455=1,BA$9&gt;$B$9),"",IF(AND($M455=1,BA$9&lt;=$B$9),LOOKUP(BA$9,$A$12:$A$111,$B$12:$B$111),IF(AND($H455=-1,BB$9=$R454),"",IF($H455=-1,BB454,IF(AND($H455=1,AZ$9=$R454),$J455,IF($H455=1,BA454,""))))))))</f>
        <v/>
      </c>
      <c r="BB455" t="str">
        <f ca="1">IF($E454="","",IF($F455="",BB454,IF(AND($M455=1,BB$9&gt;$B$9),"",IF(AND($M455=1,BB$9&lt;=$B$9),LOOKUP(BB$9,$A$12:$A$111,$B$12:$B$111),IF(AND($H455=-1,BC$9=$R454),"",IF($H455=-1,BC454,IF(AND($H455=1,BA$9=$R454),$J455,IF($H455=1,BB454,""))))))))</f>
        <v/>
      </c>
      <c r="BC455" t="str">
        <f ca="1">IF($E454="","",IF($F455="",BC454,IF(AND($M455=1,BC$9&gt;$B$9),"",IF(AND($M455=1,BC$9&lt;=$B$9),LOOKUP(BC$9,$A$12:$A$111,$B$12:$B$111),IF(AND($H455=-1,BD$9=$R454),"",IF($H455=-1,BD454,IF(AND($H455=1,BB$9=$R454),$J455,IF($H455=1,BC454,""))))))))</f>
        <v/>
      </c>
      <c r="BD455" t="str">
        <f ca="1">IF($E454="","",IF($F455="",BD454,IF(AND($M455=1,BD$9&gt;$B$9),"",IF(AND($M455=1,BD$9&lt;=$B$9),LOOKUP(BD$9,$A$12:$A$111,$B$12:$B$111),IF(AND($H455=-1,BE$9=$R454),"",IF($H455=-1,BE454,IF(AND($H455=1,BC$9=$R454),$J455,IF($H455=1,BD454,""))))))))</f>
        <v/>
      </c>
      <c r="BE455" t="str">
        <f ca="1">IF($E454="","",IF($F455="",BE454,IF(AND($M455=1,BE$9&gt;$B$9),"",IF(AND($M455=1,BE$9&lt;=$B$9),LOOKUP(BE$9,$A$12:$A$111,$B$12:$B$111),IF(AND($H455=-1,BF$9=$R454),"",IF($H455=-1,BF454,IF(AND($H455=1,BD$9=$R454),$J455,IF($H455=1,BE454,""))))))))</f>
        <v/>
      </c>
      <c r="BF455" t="str">
        <f ca="1">IF($E454="","",IF($F455="",BF454,IF(AND($M455=1,BF$9&gt;$B$9),"",IF(AND($M455=1,BF$9&lt;=$B$9),LOOKUP(BF$9,$A$12:$A$111,$B$12:$B$111),IF(AND($H455=-1,BG$9=$R454),"",IF($H455=-1,BG454,IF(AND($H455=1,BE$9=$R454),$J455,IF($H455=1,BF454,""))))))))</f>
        <v/>
      </c>
      <c r="BG455" t="str">
        <f ca="1">IF($E454="","",IF($F455="",BG454,IF(AND($M455=1,BG$9&gt;$B$9),"",IF(AND($M455=1,BG$9&lt;=$B$9),LOOKUP(BG$9,$A$12:$A$111,$B$12:$B$111),IF(AND($H455=-1,BH$9=$R454),"",IF($H455=-1,BH454,IF(AND($H455=1,BF$9=$R454),$J455,IF($H455=1,BG454,""))))))))</f>
        <v/>
      </c>
      <c r="BH455" t="str">
        <f ca="1">IF($E454="","",IF($F455="",BH454,IF(AND($M455=1,BH$9&gt;$B$9),"",IF(AND($M455=1,BH$9&lt;=$B$9),LOOKUP(BH$9,$A$12:$A$111,$B$12:$B$111),IF(AND($H455=-1,BI$9=$R454),"",IF($H455=-1,BI454,IF(AND($H455=1,BG$9=$R454),$J455,IF($H455=1,BH454,""))))))))</f>
        <v/>
      </c>
      <c r="BI455" t="str">
        <f ca="1">IF($E454="","",IF($F455="",BI454,IF(AND($M455=1,BI$9&gt;$B$9),"",IF(AND($M455=1,BI$9&lt;=$B$9),LOOKUP(BI$9,$A$12:$A$111,$B$12:$B$111),IF(AND($H455=-1,BJ$9=$R454),"",IF($H455=-1,BJ454,IF(AND($H455=1,BH$9=$R454),$J455,IF($H455=1,BI454,""))))))))</f>
        <v/>
      </c>
      <c r="BJ455" t="str">
        <f ca="1">IF($E454="","",IF($F455="",BJ454,IF(AND($M455=1,BJ$9&gt;$B$9),"",IF(AND($M455=1,BJ$9&lt;=$B$9),LOOKUP(BJ$9,$A$12:$A$111,$B$12:$B$111),IF(AND($H455=-1,BK$9=$R454),"",IF($H455=-1,BK454,IF(AND($H455=1,BI$9=$R454),$J455,IF($H455=1,BJ454,""))))))))</f>
        <v/>
      </c>
      <c r="BK455" t="str">
        <f ca="1">IF($E454="","",IF($F455="",BK454,IF(AND($M455=1,BK$9&gt;$B$9),"",IF(AND($M455=1,BK$9&lt;=$B$9),LOOKUP(BK$9,$A$12:$A$111,$B$12:$B$111),IF(AND($H455=-1,BL$9=$R454),"",IF($H455=-1,BL454,IF(AND($H455=1,BJ$9=$R454),$J455,IF($H455=1,BK454,""))))))))</f>
        <v/>
      </c>
      <c r="BL455" t="str">
        <f ca="1">IF($E454="","",IF($F455="",BL454,IF(AND($M455=1,BL$9&gt;$B$9),"",IF(AND($M455=1,BL$9&lt;=$B$9),LOOKUP(BL$9,$A$12:$A$111,$B$12:$B$111),IF(AND($H455=-1,BM$9=$R454),"",IF($H455=-1,BM454,IF(AND($H455=1,BK$9=$R454),$J455,IF($H455=1,BL454,""))))))))</f>
        <v/>
      </c>
      <c r="BM455" t="str">
        <f ca="1">IF($E454="","",IF($F455="",BM454,IF(AND($M455=1,BM$9&gt;$B$9),"",IF(AND($M455=1,BM$9&lt;=$B$9),LOOKUP(BM$9,$A$12:$A$111,$B$12:$B$111),IF(AND($H455=-1,BN$9=$R454),"",IF($H455=-1,BN454,IF(AND($H455=1,BL$9=$R454),$J455,IF($H455=1,BM454,""))))))))</f>
        <v/>
      </c>
      <c r="BN455" t="str">
        <f ca="1">IF($E454="","",IF($F455="",BN454,IF(AND($M455=1,BN$9&gt;$B$9),"",IF(AND($M455=1,BN$9&lt;=$B$9),LOOKUP(BN$9,$A$12:$A$111,$B$12:$B$111),IF(AND($H455=-1,BO$9=$R454),"",IF($H455=-1,BO454,IF(AND($H455=1,BM$9=$R454),$J455,IF($H455=1,BN454,""))))))))</f>
        <v/>
      </c>
      <c r="BO455" t="str">
        <f ca="1">IF($E454="","",IF($F455="",BO454,IF(AND($M455=1,BO$9&gt;$B$9),"",IF(AND($M455=1,BO$9&lt;=$B$9),LOOKUP(BO$9,$A$12:$A$111,$B$12:$B$111),IF(AND($H455=-1,BP$9=$R454),"",IF($H455=-1,BP454,IF(AND($H455=1,BN$9=$R454),$J455,IF($H455=1,BO454,""))))))))</f>
        <v/>
      </c>
      <c r="BP455">
        <f ca="1">IF($E454="","",IF($F455="",BP454,IF(AND($M455=1,BP$9&gt;$B$9),"",IF(AND($M455=1,BP$9&lt;=$B$9),LOOKUP(BP$9,$A$12:$A$111,$B$12:$B$111),IF(AND($H455=-1,BQ$9=$R454),"",IF($H455=-1,BQ454,IF(AND($H455=1,BO$9=$R454),$J455,IF($H455=1,BP454,""))))))))</f>
        <v>0</v>
      </c>
    </row>
    <row r="456" spans="4:68" x14ac:dyDescent="0.25">
      <c r="D456" s="4">
        <v>446</v>
      </c>
      <c r="E456" s="1">
        <f t="shared" ca="1" si="57"/>
        <v>24</v>
      </c>
      <c r="F456" t="str">
        <f ca="1">IF(E455="","",IF(AND(B$3="Last",G455="Zero"),F455,IF(B$3="Last",G455,IF(AND(B$3="2nd last",G454="Zero"),F455,IF(B$3="2nd last",G454,IF(AND(B$3="Opposite",G455="Zero"),F455,IF(AND(B$3="Opposite",G455="Red"),"Black",IF(AND(B$3="Opposite",G455="Black"),"Red",IF(AND(B$3="Opposite",G455="Odd"),"Even",IF(AND(B$3="Opposite",G455="Even"),"Odd",IF(AND(B$3="Opposite",G455="High"),"Low",IF(AND(B$3="Opposite",G455="Low"),"High",IF(COUNTIF(Refs!$E$5:$I$6,B$3)=1,RevLab!B$3,"")))))))))))))</f>
        <v>Black</v>
      </c>
      <c r="G456" t="str">
        <f ca="1">IF(E456="","",IF(B$2="Red/Black",LOOKUP(E456,Refs!D:D,Refs!F:F),IF(B$2="High/Low",LOOKUP(E456,Refs!D:D,Refs!H:H),IF(B$2="Odd/Even",LOOKUP(E456,Refs!D:D,Refs!J:J),""))))</f>
        <v>Black</v>
      </c>
      <c r="H456">
        <f t="shared" ca="1" si="58"/>
        <v>1</v>
      </c>
      <c r="I456">
        <f ca="1">IF(E455="","",IF(F456="","",IF(AND(R455&gt;1,P455+Q455&gt;=$B$4),$B$4,IF(R455=1,P455,P455+Q455))))</f>
        <v>7</v>
      </c>
      <c r="J456">
        <f t="shared" ca="1" si="59"/>
        <v>7</v>
      </c>
      <c r="K456">
        <f t="shared" ca="1" si="61"/>
        <v>-553</v>
      </c>
      <c r="L456">
        <f t="shared" ca="1" si="62"/>
        <v>86</v>
      </c>
      <c r="M456">
        <f t="shared" ca="1" si="60"/>
        <v>0</v>
      </c>
      <c r="P456">
        <f t="shared" ca="1" si="54"/>
        <v>2</v>
      </c>
      <c r="Q456">
        <f t="shared" ca="1" si="55"/>
        <v>7</v>
      </c>
      <c r="R456" s="2">
        <f t="shared" ca="1" si="56"/>
        <v>4</v>
      </c>
      <c r="S456" s="4">
        <f ca="1">IF(E455="","",IF($F456="",S455,IF($M456=1,LOOKUP(S$9,$A$12:$A$111,$B$12:$B$111),IF(AND($H456=-1,T$9=$R455),"",IF($H456=-1,T455,IF($H456=1,S455))))))</f>
        <v>2</v>
      </c>
      <c r="T456">
        <f ca="1">IF($E455="","",IF($F456="",T455,IF(AND($M456=1,T$9&gt;$B$9),"",IF(AND($M456=1,T$9&lt;=$B$9),LOOKUP(T$9,$A$12:$A$111,$B$12:$B$111),IF(AND($H456=-1,U$9=$R455),"",IF($H456=-1,U455,IF(AND($H456=1,S$9=$R455),$J456,IF($H456=1,T455,""))))))))</f>
        <v>3</v>
      </c>
      <c r="U456">
        <f ca="1">IF($E455="","",IF($F456="",U455,IF(AND($M456=1,U$9&gt;$B$9),"",IF(AND($M456=1,U$9&lt;=$B$9),LOOKUP(U$9,$A$12:$A$111,$B$12:$B$111),IF(AND($H456=-1,V$9=$R455),"",IF($H456=-1,V455,IF(AND($H456=1,T$9=$R455),$J456,IF($H456=1,U455,""))))))))</f>
        <v>5</v>
      </c>
      <c r="V456">
        <f ca="1">IF($E455="","",IF($F456="",V455,IF(AND($M456=1,V$9&gt;$B$9),"",IF(AND($M456=1,V$9&lt;=$B$9),LOOKUP(V$9,$A$12:$A$111,$B$12:$B$111),IF(AND($H456=-1,W$9=$R455),"",IF($H456=-1,W455,IF(AND($H456=1,U$9=$R455),$J456,IF($H456=1,V455,""))))))))</f>
        <v>7</v>
      </c>
      <c r="W456" t="str">
        <f ca="1">IF($E455="","",IF($F456="",W455,IF(AND($M456=1,W$9&gt;$B$9),"",IF(AND($M456=1,W$9&lt;=$B$9),LOOKUP(W$9,$A$12:$A$111,$B$12:$B$111),IF(AND($H456=-1,X$9=$R455),"",IF($H456=-1,X455,IF(AND($H456=1,V$9=$R455),$J456,IF($H456=1,W455,""))))))))</f>
        <v/>
      </c>
      <c r="X456" t="str">
        <f ca="1">IF($E455="","",IF($F456="",X455,IF(AND($M456=1,X$9&gt;$B$9),"",IF(AND($M456=1,X$9&lt;=$B$9),LOOKUP(X$9,$A$12:$A$111,$B$12:$B$111),IF(AND($H456=-1,Y$9=$R455),"",IF($H456=-1,Y455,IF(AND($H456=1,W$9=$R455),$J456,IF($H456=1,X455,""))))))))</f>
        <v/>
      </c>
      <c r="Y456" t="str">
        <f ca="1">IF($E455="","",IF($F456="",Y455,IF(AND($M456=1,Y$9&gt;$B$9),"",IF(AND($M456=1,Y$9&lt;=$B$9),LOOKUP(Y$9,$A$12:$A$111,$B$12:$B$111),IF(AND($H456=-1,Z$9=$R455),"",IF($H456=-1,Z455,IF(AND($H456=1,X$9=$R455),$J456,IF($H456=1,Y455,""))))))))</f>
        <v/>
      </c>
      <c r="Z456" t="str">
        <f ca="1">IF($E455="","",IF($F456="",Z455,IF(AND($M456=1,Z$9&gt;$B$9),"",IF(AND($M456=1,Z$9&lt;=$B$9),LOOKUP(Z$9,$A$12:$A$111,$B$12:$B$111),IF(AND($H456=-1,AA$9=$R455),"",IF($H456=-1,AA455,IF(AND($H456=1,Y$9=$R455),$J456,IF($H456=1,Z455,""))))))))</f>
        <v/>
      </c>
      <c r="AA456" t="str">
        <f ca="1">IF($E455="","",IF($F456="",AA455,IF(AND($M456=1,AA$9&gt;$B$9),"",IF(AND($M456=1,AA$9&lt;=$B$9),LOOKUP(AA$9,$A$12:$A$111,$B$12:$B$111),IF(AND($H456=-1,AB$9=$R455),"",IF($H456=-1,AB455,IF(AND($H456=1,Z$9=$R455),$J456,IF($H456=1,AA455,""))))))))</f>
        <v/>
      </c>
      <c r="AB456" t="str">
        <f ca="1">IF($E455="","",IF($F456="",AB455,IF(AND($M456=1,AB$9&gt;$B$9),"",IF(AND($M456=1,AB$9&lt;=$B$9),LOOKUP(AB$9,$A$12:$A$111,$B$12:$B$111),IF(AND($H456=-1,AC$9=$R455),"",IF($H456=-1,AC455,IF(AND($H456=1,AA$9=$R455),$J456,IF($H456=1,AB455,""))))))))</f>
        <v/>
      </c>
      <c r="AC456" t="str">
        <f ca="1">IF($E455="","",IF($F456="",AC455,IF(AND($M456=1,AC$9&gt;$B$9),"",IF(AND($M456=1,AC$9&lt;=$B$9),LOOKUP(AC$9,$A$12:$A$111,$B$12:$B$111),IF(AND($H456=-1,AD$9=$R455),"",IF($H456=-1,AD455,IF(AND($H456=1,AB$9=$R455),$J456,IF($H456=1,AC455,""))))))))</f>
        <v/>
      </c>
      <c r="AD456" t="str">
        <f ca="1">IF($E455="","",IF($F456="",AD455,IF(AND($M456=1,AD$9&gt;$B$9),"",IF(AND($M456=1,AD$9&lt;=$B$9),LOOKUP(AD$9,$A$12:$A$111,$B$12:$B$111),IF(AND($H456=-1,AE$9=$R455),"",IF($H456=-1,AE455,IF(AND($H456=1,AC$9=$R455),$J456,IF($H456=1,AD455,""))))))))</f>
        <v/>
      </c>
      <c r="AE456" t="str">
        <f ca="1">IF($E455="","",IF($F456="",AE455,IF(AND($M456=1,AE$9&gt;$B$9),"",IF(AND($M456=1,AE$9&lt;=$B$9),LOOKUP(AE$9,$A$12:$A$111,$B$12:$B$111),IF(AND($H456=-1,AF$9=$R455),"",IF($H456=-1,AF455,IF(AND($H456=1,AD$9=$R455),$J456,IF($H456=1,AE455,""))))))))</f>
        <v/>
      </c>
      <c r="AF456" t="str">
        <f ca="1">IF($E455="","",IF($F456="",AF455,IF(AND($M456=1,AF$9&gt;$B$9),"",IF(AND($M456=1,AF$9&lt;=$B$9),LOOKUP(AF$9,$A$12:$A$111,$B$12:$B$111),IF(AND($H456=-1,AG$9=$R455),"",IF($H456=-1,AG455,IF(AND($H456=1,AE$9=$R455),$J456,IF($H456=1,AF455,""))))))))</f>
        <v/>
      </c>
      <c r="AG456" t="str">
        <f ca="1">IF($E455="","",IF($F456="",AG455,IF(AND($M456=1,AG$9&gt;$B$9),"",IF(AND($M456=1,AG$9&lt;=$B$9),LOOKUP(AG$9,$A$12:$A$111,$B$12:$B$111),IF(AND($H456=-1,AH$9=$R455),"",IF($H456=-1,AH455,IF(AND($H456=1,AF$9=$R455),$J456,IF($H456=1,AG455,""))))))))</f>
        <v/>
      </c>
      <c r="AH456" t="str">
        <f ca="1">IF($E455="","",IF($F456="",AH455,IF(AND($M456=1,AH$9&gt;$B$9),"",IF(AND($M456=1,AH$9&lt;=$B$9),LOOKUP(AH$9,$A$12:$A$111,$B$12:$B$111),IF(AND($H456=-1,AI$9=$R455),"",IF($H456=-1,AI455,IF(AND($H456=1,AG$9=$R455),$J456,IF($H456=1,AH455,""))))))))</f>
        <v/>
      </c>
      <c r="AI456" t="str">
        <f ca="1">IF($E455="","",IF($F456="",AI455,IF(AND($M456=1,AI$9&gt;$B$9),"",IF(AND($M456=1,AI$9&lt;=$B$9),LOOKUP(AI$9,$A$12:$A$111,$B$12:$B$111),IF(AND($H456=-1,AJ$9=$R455),"",IF($H456=-1,AJ455,IF(AND($H456=1,AH$9=$R455),$J456,IF($H456=1,AI455,""))))))))</f>
        <v/>
      </c>
      <c r="AJ456" t="str">
        <f ca="1">IF($E455="","",IF($F456="",AJ455,IF(AND($M456=1,AJ$9&gt;$B$9),"",IF(AND($M456=1,AJ$9&lt;=$B$9),LOOKUP(AJ$9,$A$12:$A$111,$B$12:$B$111),IF(AND($H456=-1,AK$9=$R455),"",IF($H456=-1,AK455,IF(AND($H456=1,AI$9=$R455),$J456,IF($H456=1,AJ455,""))))))))</f>
        <v/>
      </c>
      <c r="AK456" t="str">
        <f ca="1">IF($E455="","",IF($F456="",AK455,IF(AND($M456=1,AK$9&gt;$B$9),"",IF(AND($M456=1,AK$9&lt;=$B$9),LOOKUP(AK$9,$A$12:$A$111,$B$12:$B$111),IF(AND($H456=-1,AL$9=$R455),"",IF($H456=-1,AL455,IF(AND($H456=1,AJ$9=$R455),$J456,IF($H456=1,AK455,""))))))))</f>
        <v/>
      </c>
      <c r="AL456" t="str">
        <f ca="1">IF($E455="","",IF($F456="",AL455,IF(AND($M456=1,AL$9&gt;$B$9),"",IF(AND($M456=1,AL$9&lt;=$B$9),LOOKUP(AL$9,$A$12:$A$111,$B$12:$B$111),IF(AND($H456=-1,AM$9=$R455),"",IF($H456=-1,AM455,IF(AND($H456=1,AK$9=$R455),$J456,IF($H456=1,AL455,""))))))))</f>
        <v/>
      </c>
      <c r="AM456" t="str">
        <f ca="1">IF($E455="","",IF($F456="",AM455,IF(AND($M456=1,AM$9&gt;$B$9),"",IF(AND($M456=1,AM$9&lt;=$B$9),LOOKUP(AM$9,$A$12:$A$111,$B$12:$B$111),IF(AND($H456=-1,AN$9=$R455),"",IF($H456=-1,AN455,IF(AND($H456=1,AL$9=$R455),$J456,IF($H456=1,AM455,""))))))))</f>
        <v/>
      </c>
      <c r="AN456" t="str">
        <f ca="1">IF($E455="","",IF($F456="",AN455,IF(AND($M456=1,AN$9&gt;$B$9),"",IF(AND($M456=1,AN$9&lt;=$B$9),LOOKUP(AN$9,$A$12:$A$111,$B$12:$B$111),IF(AND($H456=-1,AO$9=$R455),"",IF($H456=-1,AO455,IF(AND($H456=1,AM$9=$R455),$J456,IF($H456=1,AN455,""))))))))</f>
        <v/>
      </c>
      <c r="AO456" t="str">
        <f ca="1">IF($E455="","",IF($F456="",AO455,IF(AND($M456=1,AO$9&gt;$B$9),"",IF(AND($M456=1,AO$9&lt;=$B$9),LOOKUP(AO$9,$A$12:$A$111,$B$12:$B$111),IF(AND($H456=-1,AP$9=$R455),"",IF($H456=-1,AP455,IF(AND($H456=1,AN$9=$R455),$J456,IF($H456=1,AO455,""))))))))</f>
        <v/>
      </c>
      <c r="AP456" t="str">
        <f ca="1">IF($E455="","",IF($F456="",AP455,IF(AND($M456=1,AP$9&gt;$B$9),"",IF(AND($M456=1,AP$9&lt;=$B$9),LOOKUP(AP$9,$A$12:$A$111,$B$12:$B$111),IF(AND($H456=-1,AQ$9=$R455),"",IF($H456=-1,AQ455,IF(AND($H456=1,AO$9=$R455),$J456,IF($H456=1,AP455,""))))))))</f>
        <v/>
      </c>
      <c r="AQ456" t="str">
        <f ca="1">IF($E455="","",IF($F456="",AQ455,IF(AND($M456=1,AQ$9&gt;$B$9),"",IF(AND($M456=1,AQ$9&lt;=$B$9),LOOKUP(AQ$9,$A$12:$A$111,$B$12:$B$111),IF(AND($H456=-1,AR$9=$R455),"",IF($H456=-1,AR455,IF(AND($H456=1,AP$9=$R455),$J456,IF($H456=1,AQ455,""))))))))</f>
        <v/>
      </c>
      <c r="AR456" t="str">
        <f ca="1">IF($E455="","",IF($F456="",AR455,IF(AND($M456=1,AR$9&gt;$B$9),"",IF(AND($M456=1,AR$9&lt;=$B$9),LOOKUP(AR$9,$A$12:$A$111,$B$12:$B$111),IF(AND($H456=-1,AS$9=$R455),"",IF($H456=-1,AS455,IF(AND($H456=1,AQ$9=$R455),$J456,IF($H456=1,AR455,""))))))))</f>
        <v/>
      </c>
      <c r="AS456" t="str">
        <f ca="1">IF($E455="","",IF($F456="",AS455,IF(AND($M456=1,AS$9&gt;$B$9),"",IF(AND($M456=1,AS$9&lt;=$B$9),LOOKUP(AS$9,$A$12:$A$111,$B$12:$B$111),IF(AND($H456=-1,AT$9=$R455),"",IF($H456=-1,AT455,IF(AND($H456=1,AR$9=$R455),$J456,IF($H456=1,AS455,""))))))))</f>
        <v/>
      </c>
      <c r="AT456" t="str">
        <f ca="1">IF($E455="","",IF($F456="",AT455,IF(AND($M456=1,AT$9&gt;$B$9),"",IF(AND($M456=1,AT$9&lt;=$B$9),LOOKUP(AT$9,$A$12:$A$111,$B$12:$B$111),IF(AND($H456=-1,AU$9=$R455),"",IF($H456=-1,AU455,IF(AND($H456=1,AS$9=$R455),$J456,IF($H456=1,AT455,""))))))))</f>
        <v/>
      </c>
      <c r="AU456" t="str">
        <f ca="1">IF($E455="","",IF($F456="",AU455,IF(AND($M456=1,AU$9&gt;$B$9),"",IF(AND($M456=1,AU$9&lt;=$B$9),LOOKUP(AU$9,$A$12:$A$111,$B$12:$B$111),IF(AND($H456=-1,AV$9=$R455),"",IF($H456=-1,AV455,IF(AND($H456=1,AT$9=$R455),$J456,IF($H456=1,AU455,""))))))))</f>
        <v/>
      </c>
      <c r="AV456" t="str">
        <f ca="1">IF($E455="","",IF($F456="",AV455,IF(AND($M456=1,AV$9&gt;$B$9),"",IF(AND($M456=1,AV$9&lt;=$B$9),LOOKUP(AV$9,$A$12:$A$111,$B$12:$B$111),IF(AND($H456=-1,AW$9=$R455),"",IF($H456=-1,AW455,IF(AND($H456=1,AU$9=$R455),$J456,IF($H456=1,AV455,""))))))))</f>
        <v/>
      </c>
      <c r="AW456" t="str">
        <f ca="1">IF($E455="","",IF($F456="",AW455,IF(AND($M456=1,AW$9&gt;$B$9),"",IF(AND($M456=1,AW$9&lt;=$B$9),LOOKUP(AW$9,$A$12:$A$111,$B$12:$B$111),IF(AND($H456=-1,AX$9=$R455),"",IF($H456=-1,AX455,IF(AND($H456=1,AV$9=$R455),$J456,IF($H456=1,AW455,""))))))))</f>
        <v/>
      </c>
      <c r="AX456" t="str">
        <f ca="1">IF($E455="","",IF($F456="",AX455,IF(AND($M456=1,AX$9&gt;$B$9),"",IF(AND($M456=1,AX$9&lt;=$B$9),LOOKUP(AX$9,$A$12:$A$111,$B$12:$B$111),IF(AND($H456=-1,AY$9=$R455),"",IF($H456=-1,AY455,IF(AND($H456=1,AW$9=$R455),$J456,IF($H456=1,AX455,""))))))))</f>
        <v/>
      </c>
      <c r="AY456" t="str">
        <f ca="1">IF($E455="","",IF($F456="",AY455,IF(AND($M456=1,AY$9&gt;$B$9),"",IF(AND($M456=1,AY$9&lt;=$B$9),LOOKUP(AY$9,$A$12:$A$111,$B$12:$B$111),IF(AND($H456=-1,AZ$9=$R455),"",IF($H456=-1,AZ455,IF(AND($H456=1,AX$9=$R455),$J456,IF($H456=1,AY455,""))))))))</f>
        <v/>
      </c>
      <c r="AZ456" t="str">
        <f ca="1">IF($E455="","",IF($F456="",AZ455,IF(AND($M456=1,AZ$9&gt;$B$9),"",IF(AND($M456=1,AZ$9&lt;=$B$9),LOOKUP(AZ$9,$A$12:$A$111,$B$12:$B$111),IF(AND($H456=-1,BA$9=$R455),"",IF($H456=-1,BA455,IF(AND($H456=1,AY$9=$R455),$J456,IF($H456=1,AZ455,""))))))))</f>
        <v/>
      </c>
      <c r="BA456" t="str">
        <f ca="1">IF($E455="","",IF($F456="",BA455,IF(AND($M456=1,BA$9&gt;$B$9),"",IF(AND($M456=1,BA$9&lt;=$B$9),LOOKUP(BA$9,$A$12:$A$111,$B$12:$B$111),IF(AND($H456=-1,BB$9=$R455),"",IF($H456=-1,BB455,IF(AND($H456=1,AZ$9=$R455),$J456,IF($H456=1,BA455,""))))))))</f>
        <v/>
      </c>
      <c r="BB456" t="str">
        <f ca="1">IF($E455="","",IF($F456="",BB455,IF(AND($M456=1,BB$9&gt;$B$9),"",IF(AND($M456=1,BB$9&lt;=$B$9),LOOKUP(BB$9,$A$12:$A$111,$B$12:$B$111),IF(AND($H456=-1,BC$9=$R455),"",IF($H456=-1,BC455,IF(AND($H456=1,BA$9=$R455),$J456,IF($H456=1,BB455,""))))))))</f>
        <v/>
      </c>
      <c r="BC456" t="str">
        <f ca="1">IF($E455="","",IF($F456="",BC455,IF(AND($M456=1,BC$9&gt;$B$9),"",IF(AND($M456=1,BC$9&lt;=$B$9),LOOKUP(BC$9,$A$12:$A$111,$B$12:$B$111),IF(AND($H456=-1,BD$9=$R455),"",IF($H456=-1,BD455,IF(AND($H456=1,BB$9=$R455),$J456,IF($H456=1,BC455,""))))))))</f>
        <v/>
      </c>
      <c r="BD456" t="str">
        <f ca="1">IF($E455="","",IF($F456="",BD455,IF(AND($M456=1,BD$9&gt;$B$9),"",IF(AND($M456=1,BD$9&lt;=$B$9),LOOKUP(BD$9,$A$12:$A$111,$B$12:$B$111),IF(AND($H456=-1,BE$9=$R455),"",IF($H456=-1,BE455,IF(AND($H456=1,BC$9=$R455),$J456,IF($H456=1,BD455,""))))))))</f>
        <v/>
      </c>
      <c r="BE456" t="str">
        <f ca="1">IF($E455="","",IF($F456="",BE455,IF(AND($M456=1,BE$9&gt;$B$9),"",IF(AND($M456=1,BE$9&lt;=$B$9),LOOKUP(BE$9,$A$12:$A$111,$B$12:$B$111),IF(AND($H456=-1,BF$9=$R455),"",IF($H456=-1,BF455,IF(AND($H456=1,BD$9=$R455),$J456,IF($H456=1,BE455,""))))))))</f>
        <v/>
      </c>
      <c r="BF456" t="str">
        <f ca="1">IF($E455="","",IF($F456="",BF455,IF(AND($M456=1,BF$9&gt;$B$9),"",IF(AND($M456=1,BF$9&lt;=$B$9),LOOKUP(BF$9,$A$12:$A$111,$B$12:$B$111),IF(AND($H456=-1,BG$9=$R455),"",IF($H456=-1,BG455,IF(AND($H456=1,BE$9=$R455),$J456,IF($H456=1,BF455,""))))))))</f>
        <v/>
      </c>
      <c r="BG456" t="str">
        <f ca="1">IF($E455="","",IF($F456="",BG455,IF(AND($M456=1,BG$9&gt;$B$9),"",IF(AND($M456=1,BG$9&lt;=$B$9),LOOKUP(BG$9,$A$12:$A$111,$B$12:$B$111),IF(AND($H456=-1,BH$9=$R455),"",IF($H456=-1,BH455,IF(AND($H456=1,BF$9=$R455),$J456,IF($H456=1,BG455,""))))))))</f>
        <v/>
      </c>
      <c r="BH456" t="str">
        <f ca="1">IF($E455="","",IF($F456="",BH455,IF(AND($M456=1,BH$9&gt;$B$9),"",IF(AND($M456=1,BH$9&lt;=$B$9),LOOKUP(BH$9,$A$12:$A$111,$B$12:$B$111),IF(AND($H456=-1,BI$9=$R455),"",IF($H456=-1,BI455,IF(AND($H456=1,BG$9=$R455),$J456,IF($H456=1,BH455,""))))))))</f>
        <v/>
      </c>
      <c r="BI456" t="str">
        <f ca="1">IF($E455="","",IF($F456="",BI455,IF(AND($M456=1,BI$9&gt;$B$9),"",IF(AND($M456=1,BI$9&lt;=$B$9),LOOKUP(BI$9,$A$12:$A$111,$B$12:$B$111),IF(AND($H456=-1,BJ$9=$R455),"",IF($H456=-1,BJ455,IF(AND($H456=1,BH$9=$R455),$J456,IF($H456=1,BI455,""))))))))</f>
        <v/>
      </c>
      <c r="BJ456" t="str">
        <f ca="1">IF($E455="","",IF($F456="",BJ455,IF(AND($M456=1,BJ$9&gt;$B$9),"",IF(AND($M456=1,BJ$9&lt;=$B$9),LOOKUP(BJ$9,$A$12:$A$111,$B$12:$B$111),IF(AND($H456=-1,BK$9=$R455),"",IF($H456=-1,BK455,IF(AND($H456=1,BI$9=$R455),$J456,IF($H456=1,BJ455,""))))))))</f>
        <v/>
      </c>
      <c r="BK456" t="str">
        <f ca="1">IF($E455="","",IF($F456="",BK455,IF(AND($M456=1,BK$9&gt;$B$9),"",IF(AND($M456=1,BK$9&lt;=$B$9),LOOKUP(BK$9,$A$12:$A$111,$B$12:$B$111),IF(AND($H456=-1,BL$9=$R455),"",IF($H456=-1,BL455,IF(AND($H456=1,BJ$9=$R455),$J456,IF($H456=1,BK455,""))))))))</f>
        <v/>
      </c>
      <c r="BL456" t="str">
        <f ca="1">IF($E455="","",IF($F456="",BL455,IF(AND($M456=1,BL$9&gt;$B$9),"",IF(AND($M456=1,BL$9&lt;=$B$9),LOOKUP(BL$9,$A$12:$A$111,$B$12:$B$111),IF(AND($H456=-1,BM$9=$R455),"",IF($H456=-1,BM455,IF(AND($H456=1,BK$9=$R455),$J456,IF($H456=1,BL455,""))))))))</f>
        <v/>
      </c>
      <c r="BM456" t="str">
        <f ca="1">IF($E455="","",IF($F456="",BM455,IF(AND($M456=1,BM$9&gt;$B$9),"",IF(AND($M456=1,BM$9&lt;=$B$9),LOOKUP(BM$9,$A$12:$A$111,$B$12:$B$111),IF(AND($H456=-1,BN$9=$R455),"",IF($H456=-1,BN455,IF(AND($H456=1,BL$9=$R455),$J456,IF($H456=1,BM455,""))))))))</f>
        <v/>
      </c>
      <c r="BN456" t="str">
        <f ca="1">IF($E455="","",IF($F456="",BN455,IF(AND($M456=1,BN$9&gt;$B$9),"",IF(AND($M456=1,BN$9&lt;=$B$9),LOOKUP(BN$9,$A$12:$A$111,$B$12:$B$111),IF(AND($H456=-1,BO$9=$R455),"",IF($H456=-1,BO455,IF(AND($H456=1,BM$9=$R455),$J456,IF($H456=1,BN455,""))))))))</f>
        <v/>
      </c>
      <c r="BO456" t="str">
        <f ca="1">IF($E455="","",IF($F456="",BO455,IF(AND($M456=1,BO$9&gt;$B$9),"",IF(AND($M456=1,BO$9&lt;=$B$9),LOOKUP(BO$9,$A$12:$A$111,$B$12:$B$111),IF(AND($H456=-1,BP$9=$R455),"",IF($H456=-1,BP455,IF(AND($H456=1,BN$9=$R455),$J456,IF($H456=1,BO455,""))))))))</f>
        <v/>
      </c>
      <c r="BP456">
        <f ca="1">IF($E455="","",IF($F456="",BP455,IF(AND($M456=1,BP$9&gt;$B$9),"",IF(AND($M456=1,BP$9&lt;=$B$9),LOOKUP(BP$9,$A$12:$A$111,$B$12:$B$111),IF(AND($H456=-1,BQ$9=$R455),"",IF($H456=-1,BQ455,IF(AND($H456=1,BO$9=$R455),$J456,IF($H456=1,BP455,""))))))))</f>
        <v>0</v>
      </c>
    </row>
    <row r="457" spans="4:68" x14ac:dyDescent="0.25">
      <c r="D457" s="4">
        <v>447</v>
      </c>
      <c r="E457" s="1">
        <f t="shared" ca="1" si="57"/>
        <v>14</v>
      </c>
      <c r="F457" t="str">
        <f ca="1">IF(E456="","",IF(AND(B$3="Last",G456="Zero"),F456,IF(B$3="Last",G456,IF(AND(B$3="2nd last",G455="Zero"),F456,IF(B$3="2nd last",G455,IF(AND(B$3="Opposite",G456="Zero"),F456,IF(AND(B$3="Opposite",G456="Red"),"Black",IF(AND(B$3="Opposite",G456="Black"),"Red",IF(AND(B$3="Opposite",G456="Odd"),"Even",IF(AND(B$3="Opposite",G456="Even"),"Odd",IF(AND(B$3="Opposite",G456="High"),"Low",IF(AND(B$3="Opposite",G456="Low"),"High",IF(COUNTIF(Refs!$E$5:$I$6,B$3)=1,RevLab!B$3,"")))))))))))))</f>
        <v>Black</v>
      </c>
      <c r="G457" t="str">
        <f ca="1">IF(E457="","",IF(B$2="Red/Black",LOOKUP(E457,Refs!D:D,Refs!F:F),IF(B$2="High/Low",LOOKUP(E457,Refs!D:D,Refs!H:H),IF(B$2="Odd/Even",LOOKUP(E457,Refs!D:D,Refs!J:J),""))))</f>
        <v>Red</v>
      </c>
      <c r="H457">
        <f t="shared" ca="1" si="58"/>
        <v>-1</v>
      </c>
      <c r="I457">
        <f ca="1">IF(E456="","",IF(F457="","",IF(AND(R456&gt;1,P456+Q456&gt;=$B$4),$B$4,IF(R456=1,P456,P456+Q456))))</f>
        <v>9</v>
      </c>
      <c r="J457">
        <f t="shared" ca="1" si="59"/>
        <v>-9</v>
      </c>
      <c r="K457">
        <f t="shared" ca="1" si="61"/>
        <v>-562</v>
      </c>
      <c r="L457">
        <f t="shared" ca="1" si="62"/>
        <v>86</v>
      </c>
      <c r="M457">
        <f t="shared" ca="1" si="60"/>
        <v>0</v>
      </c>
      <c r="P457">
        <f t="shared" ca="1" si="54"/>
        <v>3</v>
      </c>
      <c r="Q457">
        <f t="shared" ca="1" si="55"/>
        <v>5</v>
      </c>
      <c r="R457" s="2">
        <f t="shared" ca="1" si="56"/>
        <v>2</v>
      </c>
      <c r="S457" s="4">
        <f ca="1">IF(E456="","",IF($F457="",S456,IF($M457=1,LOOKUP(S$9,$A$12:$A$111,$B$12:$B$111),IF(AND($H457=-1,T$9=$R456),"",IF($H457=-1,T456,IF($H457=1,S456))))))</f>
        <v>3</v>
      </c>
      <c r="T457">
        <f ca="1">IF($E456="","",IF($F457="",T456,IF(AND($M457=1,T$9&gt;$B$9),"",IF(AND($M457=1,T$9&lt;=$B$9),LOOKUP(T$9,$A$12:$A$111,$B$12:$B$111),IF(AND($H457=-1,U$9=$R456),"",IF($H457=-1,U456,IF(AND($H457=1,S$9=$R456),$J457,IF($H457=1,T456,""))))))))</f>
        <v>5</v>
      </c>
      <c r="U457" t="str">
        <f ca="1">IF($E456="","",IF($F457="",U456,IF(AND($M457=1,U$9&gt;$B$9),"",IF(AND($M457=1,U$9&lt;=$B$9),LOOKUP(U$9,$A$12:$A$111,$B$12:$B$111),IF(AND($H457=-1,V$9=$R456),"",IF($H457=-1,V456,IF(AND($H457=1,T$9=$R456),$J457,IF($H457=1,U456,""))))))))</f>
        <v/>
      </c>
      <c r="V457" t="str">
        <f ca="1">IF($E456="","",IF($F457="",V456,IF(AND($M457=1,V$9&gt;$B$9),"",IF(AND($M457=1,V$9&lt;=$B$9),LOOKUP(V$9,$A$12:$A$111,$B$12:$B$111),IF(AND($H457=-1,W$9=$R456),"",IF($H457=-1,W456,IF(AND($H457=1,U$9=$R456),$J457,IF($H457=1,V456,""))))))))</f>
        <v/>
      </c>
      <c r="W457" t="str">
        <f ca="1">IF($E456="","",IF($F457="",W456,IF(AND($M457=1,W$9&gt;$B$9),"",IF(AND($M457=1,W$9&lt;=$B$9),LOOKUP(W$9,$A$12:$A$111,$B$12:$B$111),IF(AND($H457=-1,X$9=$R456),"",IF($H457=-1,X456,IF(AND($H457=1,V$9=$R456),$J457,IF($H457=1,W456,""))))))))</f>
        <v/>
      </c>
      <c r="X457" t="str">
        <f ca="1">IF($E456="","",IF($F457="",X456,IF(AND($M457=1,X$9&gt;$B$9),"",IF(AND($M457=1,X$9&lt;=$B$9),LOOKUP(X$9,$A$12:$A$111,$B$12:$B$111),IF(AND($H457=-1,Y$9=$R456),"",IF($H457=-1,Y456,IF(AND($H457=1,W$9=$R456),$J457,IF($H457=1,X456,""))))))))</f>
        <v/>
      </c>
      <c r="Y457" t="str">
        <f ca="1">IF($E456="","",IF($F457="",Y456,IF(AND($M457=1,Y$9&gt;$B$9),"",IF(AND($M457=1,Y$9&lt;=$B$9),LOOKUP(Y$9,$A$12:$A$111,$B$12:$B$111),IF(AND($H457=-1,Z$9=$R456),"",IF($H457=-1,Z456,IF(AND($H457=1,X$9=$R456),$J457,IF($H457=1,Y456,""))))))))</f>
        <v/>
      </c>
      <c r="Z457" t="str">
        <f ca="1">IF($E456="","",IF($F457="",Z456,IF(AND($M457=1,Z$9&gt;$B$9),"",IF(AND($M457=1,Z$9&lt;=$B$9),LOOKUP(Z$9,$A$12:$A$111,$B$12:$B$111),IF(AND($H457=-1,AA$9=$R456),"",IF($H457=-1,AA456,IF(AND($H457=1,Y$9=$R456),$J457,IF($H457=1,Z456,""))))))))</f>
        <v/>
      </c>
      <c r="AA457" t="str">
        <f ca="1">IF($E456="","",IF($F457="",AA456,IF(AND($M457=1,AA$9&gt;$B$9),"",IF(AND($M457=1,AA$9&lt;=$B$9),LOOKUP(AA$9,$A$12:$A$111,$B$12:$B$111),IF(AND($H457=-1,AB$9=$R456),"",IF($H457=-1,AB456,IF(AND($H457=1,Z$9=$R456),$J457,IF($H457=1,AA456,""))))))))</f>
        <v/>
      </c>
      <c r="AB457" t="str">
        <f ca="1">IF($E456="","",IF($F457="",AB456,IF(AND($M457=1,AB$9&gt;$B$9),"",IF(AND($M457=1,AB$9&lt;=$B$9),LOOKUP(AB$9,$A$12:$A$111,$B$12:$B$111),IF(AND($H457=-1,AC$9=$R456),"",IF($H457=-1,AC456,IF(AND($H457=1,AA$9=$R456),$J457,IF($H457=1,AB456,""))))))))</f>
        <v/>
      </c>
      <c r="AC457" t="str">
        <f ca="1">IF($E456="","",IF($F457="",AC456,IF(AND($M457=1,AC$9&gt;$B$9),"",IF(AND($M457=1,AC$9&lt;=$B$9),LOOKUP(AC$9,$A$12:$A$111,$B$12:$B$111),IF(AND($H457=-1,AD$9=$R456),"",IF($H457=-1,AD456,IF(AND($H457=1,AB$9=$R456),$J457,IF($H457=1,AC456,""))))))))</f>
        <v/>
      </c>
      <c r="AD457" t="str">
        <f ca="1">IF($E456="","",IF($F457="",AD456,IF(AND($M457=1,AD$9&gt;$B$9),"",IF(AND($M457=1,AD$9&lt;=$B$9),LOOKUP(AD$9,$A$12:$A$111,$B$12:$B$111),IF(AND($H457=-1,AE$9=$R456),"",IF($H457=-1,AE456,IF(AND($H457=1,AC$9=$R456),$J457,IF($H457=1,AD456,""))))))))</f>
        <v/>
      </c>
      <c r="AE457" t="str">
        <f ca="1">IF($E456="","",IF($F457="",AE456,IF(AND($M457=1,AE$9&gt;$B$9),"",IF(AND($M457=1,AE$9&lt;=$B$9),LOOKUP(AE$9,$A$12:$A$111,$B$12:$B$111),IF(AND($H457=-1,AF$9=$R456),"",IF($H457=-1,AF456,IF(AND($H457=1,AD$9=$R456),$J457,IF($H457=1,AE456,""))))))))</f>
        <v/>
      </c>
      <c r="AF457" t="str">
        <f ca="1">IF($E456="","",IF($F457="",AF456,IF(AND($M457=1,AF$9&gt;$B$9),"",IF(AND($M457=1,AF$9&lt;=$B$9),LOOKUP(AF$9,$A$12:$A$111,$B$12:$B$111),IF(AND($H457=-1,AG$9=$R456),"",IF($H457=-1,AG456,IF(AND($H457=1,AE$9=$R456),$J457,IF($H457=1,AF456,""))))))))</f>
        <v/>
      </c>
      <c r="AG457" t="str">
        <f ca="1">IF($E456="","",IF($F457="",AG456,IF(AND($M457=1,AG$9&gt;$B$9),"",IF(AND($M457=1,AG$9&lt;=$B$9),LOOKUP(AG$9,$A$12:$A$111,$B$12:$B$111),IF(AND($H457=-1,AH$9=$R456),"",IF($H457=-1,AH456,IF(AND($H457=1,AF$9=$R456),$J457,IF($H457=1,AG456,""))))))))</f>
        <v/>
      </c>
      <c r="AH457" t="str">
        <f ca="1">IF($E456="","",IF($F457="",AH456,IF(AND($M457=1,AH$9&gt;$B$9),"",IF(AND($M457=1,AH$9&lt;=$B$9),LOOKUP(AH$9,$A$12:$A$111,$B$12:$B$111),IF(AND($H457=-1,AI$9=$R456),"",IF($H457=-1,AI456,IF(AND($H457=1,AG$9=$R456),$J457,IF($H457=1,AH456,""))))))))</f>
        <v/>
      </c>
      <c r="AI457" t="str">
        <f ca="1">IF($E456="","",IF($F457="",AI456,IF(AND($M457=1,AI$9&gt;$B$9),"",IF(AND($M457=1,AI$9&lt;=$B$9),LOOKUP(AI$9,$A$12:$A$111,$B$12:$B$111),IF(AND($H457=-1,AJ$9=$R456),"",IF($H457=-1,AJ456,IF(AND($H457=1,AH$9=$R456),$J457,IF($H457=1,AI456,""))))))))</f>
        <v/>
      </c>
      <c r="AJ457" t="str">
        <f ca="1">IF($E456="","",IF($F457="",AJ456,IF(AND($M457=1,AJ$9&gt;$B$9),"",IF(AND($M457=1,AJ$9&lt;=$B$9),LOOKUP(AJ$9,$A$12:$A$111,$B$12:$B$111),IF(AND($H457=-1,AK$9=$R456),"",IF($H457=-1,AK456,IF(AND($H457=1,AI$9=$R456),$J457,IF($H457=1,AJ456,""))))))))</f>
        <v/>
      </c>
      <c r="AK457" t="str">
        <f ca="1">IF($E456="","",IF($F457="",AK456,IF(AND($M457=1,AK$9&gt;$B$9),"",IF(AND($M457=1,AK$9&lt;=$B$9),LOOKUP(AK$9,$A$12:$A$111,$B$12:$B$111),IF(AND($H457=-1,AL$9=$R456),"",IF($H457=-1,AL456,IF(AND($H457=1,AJ$9=$R456),$J457,IF($H457=1,AK456,""))))))))</f>
        <v/>
      </c>
      <c r="AL457" t="str">
        <f ca="1">IF($E456="","",IF($F457="",AL456,IF(AND($M457=1,AL$9&gt;$B$9),"",IF(AND($M457=1,AL$9&lt;=$B$9),LOOKUP(AL$9,$A$12:$A$111,$B$12:$B$111),IF(AND($H457=-1,AM$9=$R456),"",IF($H457=-1,AM456,IF(AND($H457=1,AK$9=$R456),$J457,IF($H457=1,AL456,""))))))))</f>
        <v/>
      </c>
      <c r="AM457" t="str">
        <f ca="1">IF($E456="","",IF($F457="",AM456,IF(AND($M457=1,AM$9&gt;$B$9),"",IF(AND($M457=1,AM$9&lt;=$B$9),LOOKUP(AM$9,$A$12:$A$111,$B$12:$B$111),IF(AND($H457=-1,AN$9=$R456),"",IF($H457=-1,AN456,IF(AND($H457=1,AL$9=$R456),$J457,IF($H457=1,AM456,""))))))))</f>
        <v/>
      </c>
      <c r="AN457" t="str">
        <f ca="1">IF($E456="","",IF($F457="",AN456,IF(AND($M457=1,AN$9&gt;$B$9),"",IF(AND($M457=1,AN$9&lt;=$B$9),LOOKUP(AN$9,$A$12:$A$111,$B$12:$B$111),IF(AND($H457=-1,AO$9=$R456),"",IF($H457=-1,AO456,IF(AND($H457=1,AM$9=$R456),$J457,IF($H457=1,AN456,""))))))))</f>
        <v/>
      </c>
      <c r="AO457" t="str">
        <f ca="1">IF($E456="","",IF($F457="",AO456,IF(AND($M457=1,AO$9&gt;$B$9),"",IF(AND($M457=1,AO$9&lt;=$B$9),LOOKUP(AO$9,$A$12:$A$111,$B$12:$B$111),IF(AND($H457=-1,AP$9=$R456),"",IF($H457=-1,AP456,IF(AND($H457=1,AN$9=$R456),$J457,IF($H457=1,AO456,""))))))))</f>
        <v/>
      </c>
      <c r="AP457" t="str">
        <f ca="1">IF($E456="","",IF($F457="",AP456,IF(AND($M457=1,AP$9&gt;$B$9),"",IF(AND($M457=1,AP$9&lt;=$B$9),LOOKUP(AP$9,$A$12:$A$111,$B$12:$B$111),IF(AND($H457=-1,AQ$9=$R456),"",IF($H457=-1,AQ456,IF(AND($H457=1,AO$9=$R456),$J457,IF($H457=1,AP456,""))))))))</f>
        <v/>
      </c>
      <c r="AQ457" t="str">
        <f ca="1">IF($E456="","",IF($F457="",AQ456,IF(AND($M457=1,AQ$9&gt;$B$9),"",IF(AND($M457=1,AQ$9&lt;=$B$9),LOOKUP(AQ$9,$A$12:$A$111,$B$12:$B$111),IF(AND($H457=-1,AR$9=$R456),"",IF($H457=-1,AR456,IF(AND($H457=1,AP$9=$R456),$J457,IF($H457=1,AQ456,""))))))))</f>
        <v/>
      </c>
      <c r="AR457" t="str">
        <f ca="1">IF($E456="","",IF($F457="",AR456,IF(AND($M457=1,AR$9&gt;$B$9),"",IF(AND($M457=1,AR$9&lt;=$B$9),LOOKUP(AR$9,$A$12:$A$111,$B$12:$B$111),IF(AND($H457=-1,AS$9=$R456),"",IF($H457=-1,AS456,IF(AND($H457=1,AQ$9=$R456),$J457,IF($H457=1,AR456,""))))))))</f>
        <v/>
      </c>
      <c r="AS457" t="str">
        <f ca="1">IF($E456="","",IF($F457="",AS456,IF(AND($M457=1,AS$9&gt;$B$9),"",IF(AND($M457=1,AS$9&lt;=$B$9),LOOKUP(AS$9,$A$12:$A$111,$B$12:$B$111),IF(AND($H457=-1,AT$9=$R456),"",IF($H457=-1,AT456,IF(AND($H457=1,AR$9=$R456),$J457,IF($H457=1,AS456,""))))))))</f>
        <v/>
      </c>
      <c r="AT457" t="str">
        <f ca="1">IF($E456="","",IF($F457="",AT456,IF(AND($M457=1,AT$9&gt;$B$9),"",IF(AND($M457=1,AT$9&lt;=$B$9),LOOKUP(AT$9,$A$12:$A$111,$B$12:$B$111),IF(AND($H457=-1,AU$9=$R456),"",IF($H457=-1,AU456,IF(AND($H457=1,AS$9=$R456),$J457,IF($H457=1,AT456,""))))))))</f>
        <v/>
      </c>
      <c r="AU457" t="str">
        <f ca="1">IF($E456="","",IF($F457="",AU456,IF(AND($M457=1,AU$9&gt;$B$9),"",IF(AND($M457=1,AU$9&lt;=$B$9),LOOKUP(AU$9,$A$12:$A$111,$B$12:$B$111),IF(AND($H457=-1,AV$9=$R456),"",IF($H457=-1,AV456,IF(AND($H457=1,AT$9=$R456),$J457,IF($H457=1,AU456,""))))))))</f>
        <v/>
      </c>
      <c r="AV457" t="str">
        <f ca="1">IF($E456="","",IF($F457="",AV456,IF(AND($M457=1,AV$9&gt;$B$9),"",IF(AND($M457=1,AV$9&lt;=$B$9),LOOKUP(AV$9,$A$12:$A$111,$B$12:$B$111),IF(AND($H457=-1,AW$9=$R456),"",IF($H457=-1,AW456,IF(AND($H457=1,AU$9=$R456),$J457,IF($H457=1,AV456,""))))))))</f>
        <v/>
      </c>
      <c r="AW457" t="str">
        <f ca="1">IF($E456="","",IF($F457="",AW456,IF(AND($M457=1,AW$9&gt;$B$9),"",IF(AND($M457=1,AW$9&lt;=$B$9),LOOKUP(AW$9,$A$12:$A$111,$B$12:$B$111),IF(AND($H457=-1,AX$9=$R456),"",IF($H457=-1,AX456,IF(AND($H457=1,AV$9=$R456),$J457,IF($H457=1,AW456,""))))))))</f>
        <v/>
      </c>
      <c r="AX457" t="str">
        <f ca="1">IF($E456="","",IF($F457="",AX456,IF(AND($M457=1,AX$9&gt;$B$9),"",IF(AND($M457=1,AX$9&lt;=$B$9),LOOKUP(AX$9,$A$12:$A$111,$B$12:$B$111),IF(AND($H457=-1,AY$9=$R456),"",IF($H457=-1,AY456,IF(AND($H457=1,AW$9=$R456),$J457,IF($H457=1,AX456,""))))))))</f>
        <v/>
      </c>
      <c r="AY457" t="str">
        <f ca="1">IF($E456="","",IF($F457="",AY456,IF(AND($M457=1,AY$9&gt;$B$9),"",IF(AND($M457=1,AY$9&lt;=$B$9),LOOKUP(AY$9,$A$12:$A$111,$B$12:$B$111),IF(AND($H457=-1,AZ$9=$R456),"",IF($H457=-1,AZ456,IF(AND($H457=1,AX$9=$R456),$J457,IF($H457=1,AY456,""))))))))</f>
        <v/>
      </c>
      <c r="AZ457" t="str">
        <f ca="1">IF($E456="","",IF($F457="",AZ456,IF(AND($M457=1,AZ$9&gt;$B$9),"",IF(AND($M457=1,AZ$9&lt;=$B$9),LOOKUP(AZ$9,$A$12:$A$111,$B$12:$B$111),IF(AND($H457=-1,BA$9=$R456),"",IF($H457=-1,BA456,IF(AND($H457=1,AY$9=$R456),$J457,IF($H457=1,AZ456,""))))))))</f>
        <v/>
      </c>
      <c r="BA457" t="str">
        <f ca="1">IF($E456="","",IF($F457="",BA456,IF(AND($M457=1,BA$9&gt;$B$9),"",IF(AND($M457=1,BA$9&lt;=$B$9),LOOKUP(BA$9,$A$12:$A$111,$B$12:$B$111),IF(AND($H457=-1,BB$9=$R456),"",IF($H457=-1,BB456,IF(AND($H457=1,AZ$9=$R456),$J457,IF($H457=1,BA456,""))))))))</f>
        <v/>
      </c>
      <c r="BB457" t="str">
        <f ca="1">IF($E456="","",IF($F457="",BB456,IF(AND($M457=1,BB$9&gt;$B$9),"",IF(AND($M457=1,BB$9&lt;=$B$9),LOOKUP(BB$9,$A$12:$A$111,$B$12:$B$111),IF(AND($H457=-1,BC$9=$R456),"",IF($H457=-1,BC456,IF(AND($H457=1,BA$9=$R456),$J457,IF($H457=1,BB456,""))))))))</f>
        <v/>
      </c>
      <c r="BC457" t="str">
        <f ca="1">IF($E456="","",IF($F457="",BC456,IF(AND($M457=1,BC$9&gt;$B$9),"",IF(AND($M457=1,BC$9&lt;=$B$9),LOOKUP(BC$9,$A$12:$A$111,$B$12:$B$111),IF(AND($H457=-1,BD$9=$R456),"",IF($H457=-1,BD456,IF(AND($H457=1,BB$9=$R456),$J457,IF($H457=1,BC456,""))))))))</f>
        <v/>
      </c>
      <c r="BD457" t="str">
        <f ca="1">IF($E456="","",IF($F457="",BD456,IF(AND($M457=1,BD$9&gt;$B$9),"",IF(AND($M457=1,BD$9&lt;=$B$9),LOOKUP(BD$9,$A$12:$A$111,$B$12:$B$111),IF(AND($H457=-1,BE$9=$R456),"",IF($H457=-1,BE456,IF(AND($H457=1,BC$9=$R456),$J457,IF($H457=1,BD456,""))))))))</f>
        <v/>
      </c>
      <c r="BE457" t="str">
        <f ca="1">IF($E456="","",IF($F457="",BE456,IF(AND($M457=1,BE$9&gt;$B$9),"",IF(AND($M457=1,BE$9&lt;=$B$9),LOOKUP(BE$9,$A$12:$A$111,$B$12:$B$111),IF(AND($H457=-1,BF$9=$R456),"",IF($H457=-1,BF456,IF(AND($H457=1,BD$9=$R456),$J457,IF($H457=1,BE456,""))))))))</f>
        <v/>
      </c>
      <c r="BF457" t="str">
        <f ca="1">IF($E456="","",IF($F457="",BF456,IF(AND($M457=1,BF$9&gt;$B$9),"",IF(AND($M457=1,BF$9&lt;=$B$9),LOOKUP(BF$9,$A$12:$A$111,$B$12:$B$111),IF(AND($H457=-1,BG$9=$R456),"",IF($H457=-1,BG456,IF(AND($H457=1,BE$9=$R456),$J457,IF($H457=1,BF456,""))))))))</f>
        <v/>
      </c>
      <c r="BG457" t="str">
        <f ca="1">IF($E456="","",IF($F457="",BG456,IF(AND($M457=1,BG$9&gt;$B$9),"",IF(AND($M457=1,BG$9&lt;=$B$9),LOOKUP(BG$9,$A$12:$A$111,$B$12:$B$111),IF(AND($H457=-1,BH$9=$R456),"",IF($H457=-1,BH456,IF(AND($H457=1,BF$9=$R456),$J457,IF($H457=1,BG456,""))))))))</f>
        <v/>
      </c>
      <c r="BH457" t="str">
        <f ca="1">IF($E456="","",IF($F457="",BH456,IF(AND($M457=1,BH$9&gt;$B$9),"",IF(AND($M457=1,BH$9&lt;=$B$9),LOOKUP(BH$9,$A$12:$A$111,$B$12:$B$111),IF(AND($H457=-1,BI$9=$R456),"",IF($H457=-1,BI456,IF(AND($H457=1,BG$9=$R456),$J457,IF($H457=1,BH456,""))))))))</f>
        <v/>
      </c>
      <c r="BI457" t="str">
        <f ca="1">IF($E456="","",IF($F457="",BI456,IF(AND($M457=1,BI$9&gt;$B$9),"",IF(AND($M457=1,BI$9&lt;=$B$9),LOOKUP(BI$9,$A$12:$A$111,$B$12:$B$111),IF(AND($H457=-1,BJ$9=$R456),"",IF($H457=-1,BJ456,IF(AND($H457=1,BH$9=$R456),$J457,IF($H457=1,BI456,""))))))))</f>
        <v/>
      </c>
      <c r="BJ457" t="str">
        <f ca="1">IF($E456="","",IF($F457="",BJ456,IF(AND($M457=1,BJ$9&gt;$B$9),"",IF(AND($M457=1,BJ$9&lt;=$B$9),LOOKUP(BJ$9,$A$12:$A$111,$B$12:$B$111),IF(AND($H457=-1,BK$9=$R456),"",IF($H457=-1,BK456,IF(AND($H457=1,BI$9=$R456),$J457,IF($H457=1,BJ456,""))))))))</f>
        <v/>
      </c>
      <c r="BK457" t="str">
        <f ca="1">IF($E456="","",IF($F457="",BK456,IF(AND($M457=1,BK$9&gt;$B$9),"",IF(AND($M457=1,BK$9&lt;=$B$9),LOOKUP(BK$9,$A$12:$A$111,$B$12:$B$111),IF(AND($H457=-1,BL$9=$R456),"",IF($H457=-1,BL456,IF(AND($H457=1,BJ$9=$R456),$J457,IF($H457=1,BK456,""))))))))</f>
        <v/>
      </c>
      <c r="BL457" t="str">
        <f ca="1">IF($E456="","",IF($F457="",BL456,IF(AND($M457=1,BL$9&gt;$B$9),"",IF(AND($M457=1,BL$9&lt;=$B$9),LOOKUP(BL$9,$A$12:$A$111,$B$12:$B$111),IF(AND($H457=-1,BM$9=$R456),"",IF($H457=-1,BM456,IF(AND($H457=1,BK$9=$R456),$J457,IF($H457=1,BL456,""))))))))</f>
        <v/>
      </c>
      <c r="BM457" t="str">
        <f ca="1">IF($E456="","",IF($F457="",BM456,IF(AND($M457=1,BM$9&gt;$B$9),"",IF(AND($M457=1,BM$9&lt;=$B$9),LOOKUP(BM$9,$A$12:$A$111,$B$12:$B$111),IF(AND($H457=-1,BN$9=$R456),"",IF($H457=-1,BN456,IF(AND($H457=1,BL$9=$R456),$J457,IF($H457=1,BM456,""))))))))</f>
        <v/>
      </c>
      <c r="BN457" t="str">
        <f ca="1">IF($E456="","",IF($F457="",BN456,IF(AND($M457=1,BN$9&gt;$B$9),"",IF(AND($M457=1,BN$9&lt;=$B$9),LOOKUP(BN$9,$A$12:$A$111,$B$12:$B$111),IF(AND($H457=-1,BO$9=$R456),"",IF($H457=-1,BO456,IF(AND($H457=1,BM$9=$R456),$J457,IF($H457=1,BN456,""))))))))</f>
        <v/>
      </c>
      <c r="BO457">
        <f ca="1">IF($E456="","",IF($F457="",BO456,IF(AND($M457=1,BO$9&gt;$B$9),"",IF(AND($M457=1,BO$9&lt;=$B$9),LOOKUP(BO$9,$A$12:$A$111,$B$12:$B$111),IF(AND($H457=-1,BP$9=$R456),"",IF($H457=-1,BP456,IF(AND($H457=1,BN$9=$R456),$J457,IF($H457=1,BO456,""))))))))</f>
        <v>0</v>
      </c>
      <c r="BP457">
        <f ca="1">IF($E456="","",IF($F457="",BP456,IF(AND($M457=1,BP$9&gt;$B$9),"",IF(AND($M457=1,BP$9&lt;=$B$9),LOOKUP(BP$9,$A$12:$A$111,$B$12:$B$111),IF(AND($H457=-1,BQ$9=$R456),"",IF($H457=-1,BQ456,IF(AND($H457=1,BO$9=$R456),$J457,IF($H457=1,BP456,""))))))))</f>
        <v>0</v>
      </c>
    </row>
    <row r="458" spans="4:68" x14ac:dyDescent="0.25">
      <c r="D458" s="4">
        <v>448</v>
      </c>
      <c r="E458" s="1">
        <f t="shared" ca="1" si="57"/>
        <v>1</v>
      </c>
      <c r="F458" t="str">
        <f ca="1">IF(E457="","",IF(AND(B$3="Last",G457="Zero"),F457,IF(B$3="Last",G457,IF(AND(B$3="2nd last",G456="Zero"),F457,IF(B$3="2nd last",G456,IF(AND(B$3="Opposite",G457="Zero"),F457,IF(AND(B$3="Opposite",G457="Red"),"Black",IF(AND(B$3="Opposite",G457="Black"),"Red",IF(AND(B$3="Opposite",G457="Odd"),"Even",IF(AND(B$3="Opposite",G457="Even"),"Odd",IF(AND(B$3="Opposite",G457="High"),"Low",IF(AND(B$3="Opposite",G457="Low"),"High",IF(COUNTIF(Refs!$E$5:$I$6,B$3)=1,RevLab!B$3,"")))))))))))))</f>
        <v>Black</v>
      </c>
      <c r="G458" t="str">
        <f ca="1">IF(E458="","",IF(B$2="Red/Black",LOOKUP(E458,Refs!D:D,Refs!F:F),IF(B$2="High/Low",LOOKUP(E458,Refs!D:D,Refs!H:H),IF(B$2="Odd/Even",LOOKUP(E458,Refs!D:D,Refs!J:J),""))))</f>
        <v>Red</v>
      </c>
      <c r="H458">
        <f t="shared" ca="1" si="58"/>
        <v>-1</v>
      </c>
      <c r="I458">
        <f ca="1">IF(E457="","",IF(F458="","",IF(AND(R457&gt;1,P457+Q457&gt;=$B$4),$B$4,IF(R457=1,P457,P457+Q457))))</f>
        <v>8</v>
      </c>
      <c r="J458">
        <f t="shared" ca="1" si="59"/>
        <v>-8</v>
      </c>
      <c r="K458">
        <f t="shared" ca="1" si="61"/>
        <v>-570</v>
      </c>
      <c r="L458">
        <f t="shared" ca="1" si="62"/>
        <v>86</v>
      </c>
      <c r="M458">
        <f t="shared" ca="1" si="60"/>
        <v>1</v>
      </c>
      <c r="P458">
        <f t="shared" ca="1" si="54"/>
        <v>1</v>
      </c>
      <c r="Q458">
        <f t="shared" ca="1" si="55"/>
        <v>4</v>
      </c>
      <c r="R458" s="2">
        <f t="shared" ca="1" si="56"/>
        <v>4</v>
      </c>
      <c r="S458" s="4">
        <f ca="1">IF(E457="","",IF($F458="",S457,IF($M458=1,LOOKUP(S$9,$A$12:$A$111,$B$12:$B$111),IF(AND($H458=-1,T$9=$R457),"",IF($H458=-1,T457,IF($H458=1,S457))))))</f>
        <v>1</v>
      </c>
      <c r="T458">
        <f ca="1">IF($E457="","",IF($F458="",T457,IF(AND($M458=1,T$9&gt;$B$9),"",IF(AND($M458=1,T$9&lt;=$B$9),LOOKUP(T$9,$A$12:$A$111,$B$12:$B$111),IF(AND($H458=-1,U$9=$R457),"",IF($H458=-1,U457,IF(AND($H458=1,S$9=$R457),$J458,IF($H458=1,T457,""))))))))</f>
        <v>2</v>
      </c>
      <c r="U458">
        <f ca="1">IF($E457="","",IF($F458="",U457,IF(AND($M458=1,U$9&gt;$B$9),"",IF(AND($M458=1,U$9&lt;=$B$9),LOOKUP(U$9,$A$12:$A$111,$B$12:$B$111),IF(AND($H458=-1,V$9=$R457),"",IF($H458=-1,V457,IF(AND($H458=1,T$9=$R457),$J458,IF($H458=1,U457,""))))))))</f>
        <v>3</v>
      </c>
      <c r="V458">
        <f ca="1">IF($E457="","",IF($F458="",V457,IF(AND($M458=1,V$9&gt;$B$9),"",IF(AND($M458=1,V$9&lt;=$B$9),LOOKUP(V$9,$A$12:$A$111,$B$12:$B$111),IF(AND($H458=-1,W$9=$R457),"",IF($H458=-1,W457,IF(AND($H458=1,U$9=$R457),$J458,IF($H458=1,V457,""))))))))</f>
        <v>4</v>
      </c>
      <c r="W458" t="str">
        <f ca="1">IF($E457="","",IF($F458="",W457,IF(AND($M458=1,W$9&gt;$B$9),"",IF(AND($M458=1,W$9&lt;=$B$9),LOOKUP(W$9,$A$12:$A$111,$B$12:$B$111),IF(AND($H458=-1,X$9=$R457),"",IF($H458=-1,X457,IF(AND($H458=1,V$9=$R457),$J458,IF($H458=1,W457,""))))))))</f>
        <v/>
      </c>
      <c r="X458" t="str">
        <f ca="1">IF($E457="","",IF($F458="",X457,IF(AND($M458=1,X$9&gt;$B$9),"",IF(AND($M458=1,X$9&lt;=$B$9),LOOKUP(X$9,$A$12:$A$111,$B$12:$B$111),IF(AND($H458=-1,Y$9=$R457),"",IF($H458=-1,Y457,IF(AND($H458=1,W$9=$R457),$J458,IF($H458=1,X457,""))))))))</f>
        <v/>
      </c>
      <c r="Y458" t="str">
        <f ca="1">IF($E457="","",IF($F458="",Y457,IF(AND($M458=1,Y$9&gt;$B$9),"",IF(AND($M458=1,Y$9&lt;=$B$9),LOOKUP(Y$9,$A$12:$A$111,$B$12:$B$111),IF(AND($H458=-1,Z$9=$R457),"",IF($H458=-1,Z457,IF(AND($H458=1,X$9=$R457),$J458,IF($H458=1,Y457,""))))))))</f>
        <v/>
      </c>
      <c r="Z458" t="str">
        <f ca="1">IF($E457="","",IF($F458="",Z457,IF(AND($M458=1,Z$9&gt;$B$9),"",IF(AND($M458=1,Z$9&lt;=$B$9),LOOKUP(Z$9,$A$12:$A$111,$B$12:$B$111),IF(AND($H458=-1,AA$9=$R457),"",IF($H458=-1,AA457,IF(AND($H458=1,Y$9=$R457),$J458,IF($H458=1,Z457,""))))))))</f>
        <v/>
      </c>
      <c r="AA458" t="str">
        <f ca="1">IF($E457="","",IF($F458="",AA457,IF(AND($M458=1,AA$9&gt;$B$9),"",IF(AND($M458=1,AA$9&lt;=$B$9),LOOKUP(AA$9,$A$12:$A$111,$B$12:$B$111),IF(AND($H458=-1,AB$9=$R457),"",IF($H458=-1,AB457,IF(AND($H458=1,Z$9=$R457),$J458,IF($H458=1,AA457,""))))))))</f>
        <v/>
      </c>
      <c r="AB458" t="str">
        <f ca="1">IF($E457="","",IF($F458="",AB457,IF(AND($M458=1,AB$9&gt;$B$9),"",IF(AND($M458=1,AB$9&lt;=$B$9),LOOKUP(AB$9,$A$12:$A$111,$B$12:$B$111),IF(AND($H458=-1,AC$9=$R457),"",IF($H458=-1,AC457,IF(AND($H458=1,AA$9=$R457),$J458,IF($H458=1,AB457,""))))))))</f>
        <v/>
      </c>
      <c r="AC458" t="str">
        <f ca="1">IF($E457="","",IF($F458="",AC457,IF(AND($M458=1,AC$9&gt;$B$9),"",IF(AND($M458=1,AC$9&lt;=$B$9),LOOKUP(AC$9,$A$12:$A$111,$B$12:$B$111),IF(AND($H458=-1,AD$9=$R457),"",IF($H458=-1,AD457,IF(AND($H458=1,AB$9=$R457),$J458,IF($H458=1,AC457,""))))))))</f>
        <v/>
      </c>
      <c r="AD458" t="str">
        <f ca="1">IF($E457="","",IF($F458="",AD457,IF(AND($M458=1,AD$9&gt;$B$9),"",IF(AND($M458=1,AD$9&lt;=$B$9),LOOKUP(AD$9,$A$12:$A$111,$B$12:$B$111),IF(AND($H458=-1,AE$9=$R457),"",IF($H458=-1,AE457,IF(AND($H458=1,AC$9=$R457),$J458,IF($H458=1,AD457,""))))))))</f>
        <v/>
      </c>
      <c r="AE458" t="str">
        <f ca="1">IF($E457="","",IF($F458="",AE457,IF(AND($M458=1,AE$9&gt;$B$9),"",IF(AND($M458=1,AE$9&lt;=$B$9),LOOKUP(AE$9,$A$12:$A$111,$B$12:$B$111),IF(AND($H458=-1,AF$9=$R457),"",IF($H458=-1,AF457,IF(AND($H458=1,AD$9=$R457),$J458,IF($H458=1,AE457,""))))))))</f>
        <v/>
      </c>
      <c r="AF458" t="str">
        <f ca="1">IF($E457="","",IF($F458="",AF457,IF(AND($M458=1,AF$9&gt;$B$9),"",IF(AND($M458=1,AF$9&lt;=$B$9),LOOKUP(AF$9,$A$12:$A$111,$B$12:$B$111),IF(AND($H458=-1,AG$9=$R457),"",IF($H458=-1,AG457,IF(AND($H458=1,AE$9=$R457),$J458,IF($H458=1,AF457,""))))))))</f>
        <v/>
      </c>
      <c r="AG458" t="str">
        <f ca="1">IF($E457="","",IF($F458="",AG457,IF(AND($M458=1,AG$9&gt;$B$9),"",IF(AND($M458=1,AG$9&lt;=$B$9),LOOKUP(AG$9,$A$12:$A$111,$B$12:$B$111),IF(AND($H458=-1,AH$9=$R457),"",IF($H458=-1,AH457,IF(AND($H458=1,AF$9=$R457),$J458,IF($H458=1,AG457,""))))))))</f>
        <v/>
      </c>
      <c r="AH458" t="str">
        <f ca="1">IF($E457="","",IF($F458="",AH457,IF(AND($M458=1,AH$9&gt;$B$9),"",IF(AND($M458=1,AH$9&lt;=$B$9),LOOKUP(AH$9,$A$12:$A$111,$B$12:$B$111),IF(AND($H458=-1,AI$9=$R457),"",IF($H458=-1,AI457,IF(AND($H458=1,AG$9=$R457),$J458,IF($H458=1,AH457,""))))))))</f>
        <v/>
      </c>
      <c r="AI458" t="str">
        <f ca="1">IF($E457="","",IF($F458="",AI457,IF(AND($M458=1,AI$9&gt;$B$9),"",IF(AND($M458=1,AI$9&lt;=$B$9),LOOKUP(AI$9,$A$12:$A$111,$B$12:$B$111),IF(AND($H458=-1,AJ$9=$R457),"",IF($H458=-1,AJ457,IF(AND($H458=1,AH$9=$R457),$J458,IF($H458=1,AI457,""))))))))</f>
        <v/>
      </c>
      <c r="AJ458" t="str">
        <f ca="1">IF($E457="","",IF($F458="",AJ457,IF(AND($M458=1,AJ$9&gt;$B$9),"",IF(AND($M458=1,AJ$9&lt;=$B$9),LOOKUP(AJ$9,$A$12:$A$111,$B$12:$B$111),IF(AND($H458=-1,AK$9=$R457),"",IF($H458=-1,AK457,IF(AND($H458=1,AI$9=$R457),$J458,IF($H458=1,AJ457,""))))))))</f>
        <v/>
      </c>
      <c r="AK458" t="str">
        <f ca="1">IF($E457="","",IF($F458="",AK457,IF(AND($M458=1,AK$9&gt;$B$9),"",IF(AND($M458=1,AK$9&lt;=$B$9),LOOKUP(AK$9,$A$12:$A$111,$B$12:$B$111),IF(AND($H458=-1,AL$9=$R457),"",IF($H458=-1,AL457,IF(AND($H458=1,AJ$9=$R457),$J458,IF($H458=1,AK457,""))))))))</f>
        <v/>
      </c>
      <c r="AL458" t="str">
        <f ca="1">IF($E457="","",IF($F458="",AL457,IF(AND($M458=1,AL$9&gt;$B$9),"",IF(AND($M458=1,AL$9&lt;=$B$9),LOOKUP(AL$9,$A$12:$A$111,$B$12:$B$111),IF(AND($H458=-1,AM$9=$R457),"",IF($H458=-1,AM457,IF(AND($H458=1,AK$9=$R457),$J458,IF($H458=1,AL457,""))))))))</f>
        <v/>
      </c>
      <c r="AM458" t="str">
        <f ca="1">IF($E457="","",IF($F458="",AM457,IF(AND($M458=1,AM$9&gt;$B$9),"",IF(AND($M458=1,AM$9&lt;=$B$9),LOOKUP(AM$9,$A$12:$A$111,$B$12:$B$111),IF(AND($H458=-1,AN$9=$R457),"",IF($H458=-1,AN457,IF(AND($H458=1,AL$9=$R457),$J458,IF($H458=1,AM457,""))))))))</f>
        <v/>
      </c>
      <c r="AN458" t="str">
        <f ca="1">IF($E457="","",IF($F458="",AN457,IF(AND($M458=1,AN$9&gt;$B$9),"",IF(AND($M458=1,AN$9&lt;=$B$9),LOOKUP(AN$9,$A$12:$A$111,$B$12:$B$111),IF(AND($H458=-1,AO$9=$R457),"",IF($H458=-1,AO457,IF(AND($H458=1,AM$9=$R457),$J458,IF($H458=1,AN457,""))))))))</f>
        <v/>
      </c>
      <c r="AO458" t="str">
        <f ca="1">IF($E457="","",IF($F458="",AO457,IF(AND($M458=1,AO$9&gt;$B$9),"",IF(AND($M458=1,AO$9&lt;=$B$9),LOOKUP(AO$9,$A$12:$A$111,$B$12:$B$111),IF(AND($H458=-1,AP$9=$R457),"",IF($H458=-1,AP457,IF(AND($H458=1,AN$9=$R457),$J458,IF($H458=1,AO457,""))))))))</f>
        <v/>
      </c>
      <c r="AP458" t="str">
        <f ca="1">IF($E457="","",IF($F458="",AP457,IF(AND($M458=1,AP$9&gt;$B$9),"",IF(AND($M458=1,AP$9&lt;=$B$9),LOOKUP(AP$9,$A$12:$A$111,$B$12:$B$111),IF(AND($H458=-1,AQ$9=$R457),"",IF($H458=-1,AQ457,IF(AND($H458=1,AO$9=$R457),$J458,IF($H458=1,AP457,""))))))))</f>
        <v/>
      </c>
      <c r="AQ458" t="str">
        <f ca="1">IF($E457="","",IF($F458="",AQ457,IF(AND($M458=1,AQ$9&gt;$B$9),"",IF(AND($M458=1,AQ$9&lt;=$B$9),LOOKUP(AQ$9,$A$12:$A$111,$B$12:$B$111),IF(AND($H458=-1,AR$9=$R457),"",IF($H458=-1,AR457,IF(AND($H458=1,AP$9=$R457),$J458,IF($H458=1,AQ457,""))))))))</f>
        <v/>
      </c>
      <c r="AR458" t="str">
        <f ca="1">IF($E457="","",IF($F458="",AR457,IF(AND($M458=1,AR$9&gt;$B$9),"",IF(AND($M458=1,AR$9&lt;=$B$9),LOOKUP(AR$9,$A$12:$A$111,$B$12:$B$111),IF(AND($H458=-1,AS$9=$R457),"",IF($H458=-1,AS457,IF(AND($H458=1,AQ$9=$R457),$J458,IF($H458=1,AR457,""))))))))</f>
        <v/>
      </c>
      <c r="AS458" t="str">
        <f ca="1">IF($E457="","",IF($F458="",AS457,IF(AND($M458=1,AS$9&gt;$B$9),"",IF(AND($M458=1,AS$9&lt;=$B$9),LOOKUP(AS$9,$A$12:$A$111,$B$12:$B$111),IF(AND($H458=-1,AT$9=$R457),"",IF($H458=-1,AT457,IF(AND($H458=1,AR$9=$R457),$J458,IF($H458=1,AS457,""))))))))</f>
        <v/>
      </c>
      <c r="AT458" t="str">
        <f ca="1">IF($E457="","",IF($F458="",AT457,IF(AND($M458=1,AT$9&gt;$B$9),"",IF(AND($M458=1,AT$9&lt;=$B$9),LOOKUP(AT$9,$A$12:$A$111,$B$12:$B$111),IF(AND($H458=-1,AU$9=$R457),"",IF($H458=-1,AU457,IF(AND($H458=1,AS$9=$R457),$J458,IF($H458=1,AT457,""))))))))</f>
        <v/>
      </c>
      <c r="AU458" t="str">
        <f ca="1">IF($E457="","",IF($F458="",AU457,IF(AND($M458=1,AU$9&gt;$B$9),"",IF(AND($M458=1,AU$9&lt;=$B$9),LOOKUP(AU$9,$A$12:$A$111,$B$12:$B$111),IF(AND($H458=-1,AV$9=$R457),"",IF($H458=-1,AV457,IF(AND($H458=1,AT$9=$R457),$J458,IF($H458=1,AU457,""))))))))</f>
        <v/>
      </c>
      <c r="AV458" t="str">
        <f ca="1">IF($E457="","",IF($F458="",AV457,IF(AND($M458=1,AV$9&gt;$B$9),"",IF(AND($M458=1,AV$9&lt;=$B$9),LOOKUP(AV$9,$A$12:$A$111,$B$12:$B$111),IF(AND($H458=-1,AW$9=$R457),"",IF($H458=-1,AW457,IF(AND($H458=1,AU$9=$R457),$J458,IF($H458=1,AV457,""))))))))</f>
        <v/>
      </c>
      <c r="AW458" t="str">
        <f ca="1">IF($E457="","",IF($F458="",AW457,IF(AND($M458=1,AW$9&gt;$B$9),"",IF(AND($M458=1,AW$9&lt;=$B$9),LOOKUP(AW$9,$A$12:$A$111,$B$12:$B$111),IF(AND($H458=-1,AX$9=$R457),"",IF($H458=-1,AX457,IF(AND($H458=1,AV$9=$R457),$J458,IF($H458=1,AW457,""))))))))</f>
        <v/>
      </c>
      <c r="AX458" t="str">
        <f ca="1">IF($E457="","",IF($F458="",AX457,IF(AND($M458=1,AX$9&gt;$B$9),"",IF(AND($M458=1,AX$9&lt;=$B$9),LOOKUP(AX$9,$A$12:$A$111,$B$12:$B$111),IF(AND($H458=-1,AY$9=$R457),"",IF($H458=-1,AY457,IF(AND($H458=1,AW$9=$R457),$J458,IF($H458=1,AX457,""))))))))</f>
        <v/>
      </c>
      <c r="AY458" t="str">
        <f ca="1">IF($E457="","",IF($F458="",AY457,IF(AND($M458=1,AY$9&gt;$B$9),"",IF(AND($M458=1,AY$9&lt;=$B$9),LOOKUP(AY$9,$A$12:$A$111,$B$12:$B$111),IF(AND($H458=-1,AZ$9=$R457),"",IF($H458=-1,AZ457,IF(AND($H458=1,AX$9=$R457),$J458,IF($H458=1,AY457,""))))))))</f>
        <v/>
      </c>
      <c r="AZ458" t="str">
        <f ca="1">IF($E457="","",IF($F458="",AZ457,IF(AND($M458=1,AZ$9&gt;$B$9),"",IF(AND($M458=1,AZ$9&lt;=$B$9),LOOKUP(AZ$9,$A$12:$A$111,$B$12:$B$111),IF(AND($H458=-1,BA$9=$R457),"",IF($H458=-1,BA457,IF(AND($H458=1,AY$9=$R457),$J458,IF($H458=1,AZ457,""))))))))</f>
        <v/>
      </c>
      <c r="BA458" t="str">
        <f ca="1">IF($E457="","",IF($F458="",BA457,IF(AND($M458=1,BA$9&gt;$B$9),"",IF(AND($M458=1,BA$9&lt;=$B$9),LOOKUP(BA$9,$A$12:$A$111,$B$12:$B$111),IF(AND($H458=-1,BB$9=$R457),"",IF($H458=-1,BB457,IF(AND($H458=1,AZ$9=$R457),$J458,IF($H458=1,BA457,""))))))))</f>
        <v/>
      </c>
      <c r="BB458" t="str">
        <f ca="1">IF($E457="","",IF($F458="",BB457,IF(AND($M458=1,BB$9&gt;$B$9),"",IF(AND($M458=1,BB$9&lt;=$B$9),LOOKUP(BB$9,$A$12:$A$111,$B$12:$B$111),IF(AND($H458=-1,BC$9=$R457),"",IF($H458=-1,BC457,IF(AND($H458=1,BA$9=$R457),$J458,IF($H458=1,BB457,""))))))))</f>
        <v/>
      </c>
      <c r="BC458" t="str">
        <f ca="1">IF($E457="","",IF($F458="",BC457,IF(AND($M458=1,BC$9&gt;$B$9),"",IF(AND($M458=1,BC$9&lt;=$B$9),LOOKUP(BC$9,$A$12:$A$111,$B$12:$B$111),IF(AND($H458=-1,BD$9=$R457),"",IF($H458=-1,BD457,IF(AND($H458=1,BB$9=$R457),$J458,IF($H458=1,BC457,""))))))))</f>
        <v/>
      </c>
      <c r="BD458" t="str">
        <f ca="1">IF($E457="","",IF($F458="",BD457,IF(AND($M458=1,BD$9&gt;$B$9),"",IF(AND($M458=1,BD$9&lt;=$B$9),LOOKUP(BD$9,$A$12:$A$111,$B$12:$B$111),IF(AND($H458=-1,BE$9=$R457),"",IF($H458=-1,BE457,IF(AND($H458=1,BC$9=$R457),$J458,IF($H458=1,BD457,""))))))))</f>
        <v/>
      </c>
      <c r="BE458" t="str">
        <f ca="1">IF($E457="","",IF($F458="",BE457,IF(AND($M458=1,BE$9&gt;$B$9),"",IF(AND($M458=1,BE$9&lt;=$B$9),LOOKUP(BE$9,$A$12:$A$111,$B$12:$B$111),IF(AND($H458=-1,BF$9=$R457),"",IF($H458=-1,BF457,IF(AND($H458=1,BD$9=$R457),$J458,IF($H458=1,BE457,""))))))))</f>
        <v/>
      </c>
      <c r="BF458" t="str">
        <f ca="1">IF($E457="","",IF($F458="",BF457,IF(AND($M458=1,BF$9&gt;$B$9),"",IF(AND($M458=1,BF$9&lt;=$B$9),LOOKUP(BF$9,$A$12:$A$111,$B$12:$B$111),IF(AND($H458=-1,BG$9=$R457),"",IF($H458=-1,BG457,IF(AND($H458=1,BE$9=$R457),$J458,IF($H458=1,BF457,""))))))))</f>
        <v/>
      </c>
      <c r="BG458" t="str">
        <f ca="1">IF($E457="","",IF($F458="",BG457,IF(AND($M458=1,BG$9&gt;$B$9),"",IF(AND($M458=1,BG$9&lt;=$B$9),LOOKUP(BG$9,$A$12:$A$111,$B$12:$B$111),IF(AND($H458=-1,BH$9=$R457),"",IF($H458=-1,BH457,IF(AND($H458=1,BF$9=$R457),$J458,IF($H458=1,BG457,""))))))))</f>
        <v/>
      </c>
      <c r="BH458" t="str">
        <f ca="1">IF($E457="","",IF($F458="",BH457,IF(AND($M458=1,BH$9&gt;$B$9),"",IF(AND($M458=1,BH$9&lt;=$B$9),LOOKUP(BH$9,$A$12:$A$111,$B$12:$B$111),IF(AND($H458=-1,BI$9=$R457),"",IF($H458=-1,BI457,IF(AND($H458=1,BG$9=$R457),$J458,IF($H458=1,BH457,""))))))))</f>
        <v/>
      </c>
      <c r="BI458" t="str">
        <f ca="1">IF($E457="","",IF($F458="",BI457,IF(AND($M458=1,BI$9&gt;$B$9),"",IF(AND($M458=1,BI$9&lt;=$B$9),LOOKUP(BI$9,$A$12:$A$111,$B$12:$B$111),IF(AND($H458=-1,BJ$9=$R457),"",IF($H458=-1,BJ457,IF(AND($H458=1,BH$9=$R457),$J458,IF($H458=1,BI457,""))))))))</f>
        <v/>
      </c>
      <c r="BJ458" t="str">
        <f ca="1">IF($E457="","",IF($F458="",BJ457,IF(AND($M458=1,BJ$9&gt;$B$9),"",IF(AND($M458=1,BJ$9&lt;=$B$9),LOOKUP(BJ$9,$A$12:$A$111,$B$12:$B$111),IF(AND($H458=-1,BK$9=$R457),"",IF($H458=-1,BK457,IF(AND($H458=1,BI$9=$R457),$J458,IF($H458=1,BJ457,""))))))))</f>
        <v/>
      </c>
      <c r="BK458" t="str">
        <f ca="1">IF($E457="","",IF($F458="",BK457,IF(AND($M458=1,BK$9&gt;$B$9),"",IF(AND($M458=1,BK$9&lt;=$B$9),LOOKUP(BK$9,$A$12:$A$111,$B$12:$B$111),IF(AND($H458=-1,BL$9=$R457),"",IF($H458=-1,BL457,IF(AND($H458=1,BJ$9=$R457),$J458,IF($H458=1,BK457,""))))))))</f>
        <v/>
      </c>
      <c r="BL458" t="str">
        <f ca="1">IF($E457="","",IF($F458="",BL457,IF(AND($M458=1,BL$9&gt;$B$9),"",IF(AND($M458=1,BL$9&lt;=$B$9),LOOKUP(BL$9,$A$12:$A$111,$B$12:$B$111),IF(AND($H458=-1,BM$9=$R457),"",IF($H458=-1,BM457,IF(AND($H458=1,BK$9=$R457),$J458,IF($H458=1,BL457,""))))))))</f>
        <v/>
      </c>
      <c r="BM458" t="str">
        <f ca="1">IF($E457="","",IF($F458="",BM457,IF(AND($M458=1,BM$9&gt;$B$9),"",IF(AND($M458=1,BM$9&lt;=$B$9),LOOKUP(BM$9,$A$12:$A$111,$B$12:$B$111),IF(AND($H458=-1,BN$9=$R457),"",IF($H458=-1,BN457,IF(AND($H458=1,BL$9=$R457),$J458,IF($H458=1,BM457,""))))))))</f>
        <v/>
      </c>
      <c r="BN458" t="str">
        <f ca="1">IF($E457="","",IF($F458="",BN457,IF(AND($M458=1,BN$9&gt;$B$9),"",IF(AND($M458=1,BN$9&lt;=$B$9),LOOKUP(BN$9,$A$12:$A$111,$B$12:$B$111),IF(AND($H458=-1,BO$9=$R457),"",IF($H458=-1,BO457,IF(AND($H458=1,BM$9=$R457),$J458,IF($H458=1,BN457,""))))))))</f>
        <v/>
      </c>
      <c r="BO458" t="str">
        <f ca="1">IF($E457="","",IF($F458="",BO457,IF(AND($M458=1,BO$9&gt;$B$9),"",IF(AND($M458=1,BO$9&lt;=$B$9),LOOKUP(BO$9,$A$12:$A$111,$B$12:$B$111),IF(AND($H458=-1,BP$9=$R457),"",IF($H458=-1,BP457,IF(AND($H458=1,BN$9=$R457),$J458,IF($H458=1,BO457,""))))))))</f>
        <v/>
      </c>
      <c r="BP458" t="str">
        <f ca="1">IF($E457="","",IF($F458="",BP457,IF(AND($M458=1,BP$9&gt;$B$9),"",IF(AND($M458=1,BP$9&lt;=$B$9),LOOKUP(BP$9,$A$12:$A$111,$B$12:$B$111),IF(AND($H458=-1,BQ$9=$R457),"",IF($H458=-1,BQ457,IF(AND($H458=1,BO$9=$R457),$J458,IF($H458=1,BP457,""))))))))</f>
        <v/>
      </c>
    </row>
    <row r="459" spans="4:68" x14ac:dyDescent="0.25">
      <c r="D459" s="4">
        <v>449</v>
      </c>
      <c r="E459" s="1">
        <f t="shared" ca="1" si="57"/>
        <v>25</v>
      </c>
      <c r="F459" t="str">
        <f ca="1">IF(E458="","",IF(AND(B$3="Last",G458="Zero"),F458,IF(B$3="Last",G458,IF(AND(B$3="2nd last",G457="Zero"),F458,IF(B$3="2nd last",G457,IF(AND(B$3="Opposite",G458="Zero"),F458,IF(AND(B$3="Opposite",G458="Red"),"Black",IF(AND(B$3="Opposite",G458="Black"),"Red",IF(AND(B$3="Opposite",G458="Odd"),"Even",IF(AND(B$3="Opposite",G458="Even"),"Odd",IF(AND(B$3="Opposite",G458="High"),"Low",IF(AND(B$3="Opposite",G458="Low"),"High",IF(COUNTIF(Refs!$E$5:$I$6,B$3)=1,RevLab!B$3,"")))))))))))))</f>
        <v>Black</v>
      </c>
      <c r="G459" t="str">
        <f ca="1">IF(E459="","",IF(B$2="Red/Black",LOOKUP(E459,Refs!D:D,Refs!F:F),IF(B$2="High/Low",LOOKUP(E459,Refs!D:D,Refs!H:H),IF(B$2="Odd/Even",LOOKUP(E459,Refs!D:D,Refs!J:J),""))))</f>
        <v>Red</v>
      </c>
      <c r="H459">
        <f t="shared" ca="1" si="58"/>
        <v>-1</v>
      </c>
      <c r="I459">
        <f ca="1">IF(E458="","",IF(F459="","",IF(AND(R458&gt;1,P458+Q458&gt;=$B$4),$B$4,IF(R458=1,P458,P458+Q458))))</f>
        <v>5</v>
      </c>
      <c r="J459">
        <f t="shared" ca="1" si="59"/>
        <v>-5</v>
      </c>
      <c r="K459">
        <f t="shared" ca="1" si="61"/>
        <v>-575</v>
      </c>
      <c r="L459">
        <f t="shared" ca="1" si="62"/>
        <v>86</v>
      </c>
      <c r="M459">
        <f t="shared" ca="1" si="60"/>
        <v>0</v>
      </c>
      <c r="P459">
        <f t="shared" ref="P459:P510" ca="1" si="63">IF(E459="","",S459)</f>
        <v>2</v>
      </c>
      <c r="Q459">
        <f t="shared" ref="Q459:Q510" ca="1" si="64">IF(E459="","",MAX(S459:DN459))</f>
        <v>3</v>
      </c>
      <c r="R459" s="2">
        <f t="shared" ref="R459:R510" ca="1" si="65">IF(E459="","",COUNTIF(S459:DN459,"&gt;0"))</f>
        <v>2</v>
      </c>
      <c r="S459" s="4">
        <f ca="1">IF(E458="","",IF($F459="",S458,IF($M459=1,LOOKUP(S$9,$A$12:$A$111,$B$12:$B$111),IF(AND($H459=-1,T$9=$R458),"",IF($H459=-1,T458,IF($H459=1,S458))))))</f>
        <v>2</v>
      </c>
      <c r="T459">
        <f ca="1">IF($E458="","",IF($F459="",T458,IF(AND($M459=1,T$9&gt;$B$9),"",IF(AND($M459=1,T$9&lt;=$B$9),LOOKUP(T$9,$A$12:$A$111,$B$12:$B$111),IF(AND($H459=-1,U$9=$R458),"",IF($H459=-1,U458,IF(AND($H459=1,S$9=$R458),$J459,IF($H459=1,T458,""))))))))</f>
        <v>3</v>
      </c>
      <c r="U459" t="str">
        <f ca="1">IF($E458="","",IF($F459="",U458,IF(AND($M459=1,U$9&gt;$B$9),"",IF(AND($M459=1,U$9&lt;=$B$9),LOOKUP(U$9,$A$12:$A$111,$B$12:$B$111),IF(AND($H459=-1,V$9=$R458),"",IF($H459=-1,V458,IF(AND($H459=1,T$9=$R458),$J459,IF($H459=1,U458,""))))))))</f>
        <v/>
      </c>
      <c r="V459" t="str">
        <f ca="1">IF($E458="","",IF($F459="",V458,IF(AND($M459=1,V$9&gt;$B$9),"",IF(AND($M459=1,V$9&lt;=$B$9),LOOKUP(V$9,$A$12:$A$111,$B$12:$B$111),IF(AND($H459=-1,W$9=$R458),"",IF($H459=-1,W458,IF(AND($H459=1,U$9=$R458),$J459,IF($H459=1,V458,""))))))))</f>
        <v/>
      </c>
      <c r="W459" t="str">
        <f ca="1">IF($E458="","",IF($F459="",W458,IF(AND($M459=1,W$9&gt;$B$9),"",IF(AND($M459=1,W$9&lt;=$B$9),LOOKUP(W$9,$A$12:$A$111,$B$12:$B$111),IF(AND($H459=-1,X$9=$R458),"",IF($H459=-1,X458,IF(AND($H459=1,V$9=$R458),$J459,IF($H459=1,W458,""))))))))</f>
        <v/>
      </c>
      <c r="X459" t="str">
        <f ca="1">IF($E458="","",IF($F459="",X458,IF(AND($M459=1,X$9&gt;$B$9),"",IF(AND($M459=1,X$9&lt;=$B$9),LOOKUP(X$9,$A$12:$A$111,$B$12:$B$111),IF(AND($H459=-1,Y$9=$R458),"",IF($H459=-1,Y458,IF(AND($H459=1,W$9=$R458),$J459,IF($H459=1,X458,""))))))))</f>
        <v/>
      </c>
      <c r="Y459" t="str">
        <f ca="1">IF($E458="","",IF($F459="",Y458,IF(AND($M459=1,Y$9&gt;$B$9),"",IF(AND($M459=1,Y$9&lt;=$B$9),LOOKUP(Y$9,$A$12:$A$111,$B$12:$B$111),IF(AND($H459=-1,Z$9=$R458),"",IF($H459=-1,Z458,IF(AND($H459=1,X$9=$R458),$J459,IF($H459=1,Y458,""))))))))</f>
        <v/>
      </c>
      <c r="Z459" t="str">
        <f ca="1">IF($E458="","",IF($F459="",Z458,IF(AND($M459=1,Z$9&gt;$B$9),"",IF(AND($M459=1,Z$9&lt;=$B$9),LOOKUP(Z$9,$A$12:$A$111,$B$12:$B$111),IF(AND($H459=-1,AA$9=$R458),"",IF($H459=-1,AA458,IF(AND($H459=1,Y$9=$R458),$J459,IF($H459=1,Z458,""))))))))</f>
        <v/>
      </c>
      <c r="AA459" t="str">
        <f ca="1">IF($E458="","",IF($F459="",AA458,IF(AND($M459=1,AA$9&gt;$B$9),"",IF(AND($M459=1,AA$9&lt;=$B$9),LOOKUP(AA$9,$A$12:$A$111,$B$12:$B$111),IF(AND($H459=-1,AB$9=$R458),"",IF($H459=-1,AB458,IF(AND($H459=1,Z$9=$R458),$J459,IF($H459=1,AA458,""))))))))</f>
        <v/>
      </c>
      <c r="AB459" t="str">
        <f ca="1">IF($E458="","",IF($F459="",AB458,IF(AND($M459=1,AB$9&gt;$B$9),"",IF(AND($M459=1,AB$9&lt;=$B$9),LOOKUP(AB$9,$A$12:$A$111,$B$12:$B$111),IF(AND($H459=-1,AC$9=$R458),"",IF($H459=-1,AC458,IF(AND($H459=1,AA$9=$R458),$J459,IF($H459=1,AB458,""))))))))</f>
        <v/>
      </c>
      <c r="AC459" t="str">
        <f ca="1">IF($E458="","",IF($F459="",AC458,IF(AND($M459=1,AC$9&gt;$B$9),"",IF(AND($M459=1,AC$9&lt;=$B$9),LOOKUP(AC$9,$A$12:$A$111,$B$12:$B$111),IF(AND($H459=-1,AD$9=$R458),"",IF($H459=-1,AD458,IF(AND($H459=1,AB$9=$R458),$J459,IF($H459=1,AC458,""))))))))</f>
        <v/>
      </c>
      <c r="AD459" t="str">
        <f ca="1">IF($E458="","",IF($F459="",AD458,IF(AND($M459=1,AD$9&gt;$B$9),"",IF(AND($M459=1,AD$9&lt;=$B$9),LOOKUP(AD$9,$A$12:$A$111,$B$12:$B$111),IF(AND($H459=-1,AE$9=$R458),"",IF($H459=-1,AE458,IF(AND($H459=1,AC$9=$R458),$J459,IF($H459=1,AD458,""))))))))</f>
        <v/>
      </c>
      <c r="AE459" t="str">
        <f ca="1">IF($E458="","",IF($F459="",AE458,IF(AND($M459=1,AE$9&gt;$B$9),"",IF(AND($M459=1,AE$9&lt;=$B$9),LOOKUP(AE$9,$A$12:$A$111,$B$12:$B$111),IF(AND($H459=-1,AF$9=$R458),"",IF($H459=-1,AF458,IF(AND($H459=1,AD$9=$R458),$J459,IF($H459=1,AE458,""))))))))</f>
        <v/>
      </c>
      <c r="AF459" t="str">
        <f ca="1">IF($E458="","",IF($F459="",AF458,IF(AND($M459=1,AF$9&gt;$B$9),"",IF(AND($M459=1,AF$9&lt;=$B$9),LOOKUP(AF$9,$A$12:$A$111,$B$12:$B$111),IF(AND($H459=-1,AG$9=$R458),"",IF($H459=-1,AG458,IF(AND($H459=1,AE$9=$R458),$J459,IF($H459=1,AF458,""))))))))</f>
        <v/>
      </c>
      <c r="AG459" t="str">
        <f ca="1">IF($E458="","",IF($F459="",AG458,IF(AND($M459=1,AG$9&gt;$B$9),"",IF(AND($M459=1,AG$9&lt;=$B$9),LOOKUP(AG$9,$A$12:$A$111,$B$12:$B$111),IF(AND($H459=-1,AH$9=$R458),"",IF($H459=-1,AH458,IF(AND($H459=1,AF$9=$R458),$J459,IF($H459=1,AG458,""))))))))</f>
        <v/>
      </c>
      <c r="AH459" t="str">
        <f ca="1">IF($E458="","",IF($F459="",AH458,IF(AND($M459=1,AH$9&gt;$B$9),"",IF(AND($M459=1,AH$9&lt;=$B$9),LOOKUP(AH$9,$A$12:$A$111,$B$12:$B$111),IF(AND($H459=-1,AI$9=$R458),"",IF($H459=-1,AI458,IF(AND($H459=1,AG$9=$R458),$J459,IF($H459=1,AH458,""))))))))</f>
        <v/>
      </c>
      <c r="AI459" t="str">
        <f ca="1">IF($E458="","",IF($F459="",AI458,IF(AND($M459=1,AI$9&gt;$B$9),"",IF(AND($M459=1,AI$9&lt;=$B$9),LOOKUP(AI$9,$A$12:$A$111,$B$12:$B$111),IF(AND($H459=-1,AJ$9=$R458),"",IF($H459=-1,AJ458,IF(AND($H459=1,AH$9=$R458),$J459,IF($H459=1,AI458,""))))))))</f>
        <v/>
      </c>
      <c r="AJ459" t="str">
        <f ca="1">IF($E458="","",IF($F459="",AJ458,IF(AND($M459=1,AJ$9&gt;$B$9),"",IF(AND($M459=1,AJ$9&lt;=$B$9),LOOKUP(AJ$9,$A$12:$A$111,$B$12:$B$111),IF(AND($H459=-1,AK$9=$R458),"",IF($H459=-1,AK458,IF(AND($H459=1,AI$9=$R458),$J459,IF($H459=1,AJ458,""))))))))</f>
        <v/>
      </c>
      <c r="AK459" t="str">
        <f ca="1">IF($E458="","",IF($F459="",AK458,IF(AND($M459=1,AK$9&gt;$B$9),"",IF(AND($M459=1,AK$9&lt;=$B$9),LOOKUP(AK$9,$A$12:$A$111,$B$12:$B$111),IF(AND($H459=-1,AL$9=$R458),"",IF($H459=-1,AL458,IF(AND($H459=1,AJ$9=$R458),$J459,IF($H459=1,AK458,""))))))))</f>
        <v/>
      </c>
      <c r="AL459" t="str">
        <f ca="1">IF($E458="","",IF($F459="",AL458,IF(AND($M459=1,AL$9&gt;$B$9),"",IF(AND($M459=1,AL$9&lt;=$B$9),LOOKUP(AL$9,$A$12:$A$111,$B$12:$B$111),IF(AND($H459=-1,AM$9=$R458),"",IF($H459=-1,AM458,IF(AND($H459=1,AK$9=$R458),$J459,IF($H459=1,AL458,""))))))))</f>
        <v/>
      </c>
      <c r="AM459" t="str">
        <f ca="1">IF($E458="","",IF($F459="",AM458,IF(AND($M459=1,AM$9&gt;$B$9),"",IF(AND($M459=1,AM$9&lt;=$B$9),LOOKUP(AM$9,$A$12:$A$111,$B$12:$B$111),IF(AND($H459=-1,AN$9=$R458),"",IF($H459=-1,AN458,IF(AND($H459=1,AL$9=$R458),$J459,IF($H459=1,AM458,""))))))))</f>
        <v/>
      </c>
      <c r="AN459" t="str">
        <f ca="1">IF($E458="","",IF($F459="",AN458,IF(AND($M459=1,AN$9&gt;$B$9),"",IF(AND($M459=1,AN$9&lt;=$B$9),LOOKUP(AN$9,$A$12:$A$111,$B$12:$B$111),IF(AND($H459=-1,AO$9=$R458),"",IF($H459=-1,AO458,IF(AND($H459=1,AM$9=$R458),$J459,IF($H459=1,AN458,""))))))))</f>
        <v/>
      </c>
      <c r="AO459" t="str">
        <f ca="1">IF($E458="","",IF($F459="",AO458,IF(AND($M459=1,AO$9&gt;$B$9),"",IF(AND($M459=1,AO$9&lt;=$B$9),LOOKUP(AO$9,$A$12:$A$111,$B$12:$B$111),IF(AND($H459=-1,AP$9=$R458),"",IF($H459=-1,AP458,IF(AND($H459=1,AN$9=$R458),$J459,IF($H459=1,AO458,""))))))))</f>
        <v/>
      </c>
      <c r="AP459" t="str">
        <f ca="1">IF($E458="","",IF($F459="",AP458,IF(AND($M459=1,AP$9&gt;$B$9),"",IF(AND($M459=1,AP$9&lt;=$B$9),LOOKUP(AP$9,$A$12:$A$111,$B$12:$B$111),IF(AND($H459=-1,AQ$9=$R458),"",IF($H459=-1,AQ458,IF(AND($H459=1,AO$9=$R458),$J459,IF($H459=1,AP458,""))))))))</f>
        <v/>
      </c>
      <c r="AQ459" t="str">
        <f ca="1">IF($E458="","",IF($F459="",AQ458,IF(AND($M459=1,AQ$9&gt;$B$9),"",IF(AND($M459=1,AQ$9&lt;=$B$9),LOOKUP(AQ$9,$A$12:$A$111,$B$12:$B$111),IF(AND($H459=-1,AR$9=$R458),"",IF($H459=-1,AR458,IF(AND($H459=1,AP$9=$R458),$J459,IF($H459=1,AQ458,""))))))))</f>
        <v/>
      </c>
      <c r="AR459" t="str">
        <f ca="1">IF($E458="","",IF($F459="",AR458,IF(AND($M459=1,AR$9&gt;$B$9),"",IF(AND($M459=1,AR$9&lt;=$B$9),LOOKUP(AR$9,$A$12:$A$111,$B$12:$B$111),IF(AND($H459=-1,AS$9=$R458),"",IF($H459=-1,AS458,IF(AND($H459=1,AQ$9=$R458),$J459,IF($H459=1,AR458,""))))))))</f>
        <v/>
      </c>
      <c r="AS459" t="str">
        <f ca="1">IF($E458="","",IF($F459="",AS458,IF(AND($M459=1,AS$9&gt;$B$9),"",IF(AND($M459=1,AS$9&lt;=$B$9),LOOKUP(AS$9,$A$12:$A$111,$B$12:$B$111),IF(AND($H459=-1,AT$9=$R458),"",IF($H459=-1,AT458,IF(AND($H459=1,AR$9=$R458),$J459,IF($H459=1,AS458,""))))))))</f>
        <v/>
      </c>
      <c r="AT459" t="str">
        <f ca="1">IF($E458="","",IF($F459="",AT458,IF(AND($M459=1,AT$9&gt;$B$9),"",IF(AND($M459=1,AT$9&lt;=$B$9),LOOKUP(AT$9,$A$12:$A$111,$B$12:$B$111),IF(AND($H459=-1,AU$9=$R458),"",IF($H459=-1,AU458,IF(AND($H459=1,AS$9=$R458),$J459,IF($H459=1,AT458,""))))))))</f>
        <v/>
      </c>
      <c r="AU459" t="str">
        <f ca="1">IF($E458="","",IF($F459="",AU458,IF(AND($M459=1,AU$9&gt;$B$9),"",IF(AND($M459=1,AU$9&lt;=$B$9),LOOKUP(AU$9,$A$12:$A$111,$B$12:$B$111),IF(AND($H459=-1,AV$9=$R458),"",IF($H459=-1,AV458,IF(AND($H459=1,AT$9=$R458),$J459,IF($H459=1,AU458,""))))))))</f>
        <v/>
      </c>
      <c r="AV459" t="str">
        <f ca="1">IF($E458="","",IF($F459="",AV458,IF(AND($M459=1,AV$9&gt;$B$9),"",IF(AND($M459=1,AV$9&lt;=$B$9),LOOKUP(AV$9,$A$12:$A$111,$B$12:$B$111),IF(AND($H459=-1,AW$9=$R458),"",IF($H459=-1,AW458,IF(AND($H459=1,AU$9=$R458),$J459,IF($H459=1,AV458,""))))))))</f>
        <v/>
      </c>
      <c r="AW459" t="str">
        <f ca="1">IF($E458="","",IF($F459="",AW458,IF(AND($M459=1,AW$9&gt;$B$9),"",IF(AND($M459=1,AW$9&lt;=$B$9),LOOKUP(AW$9,$A$12:$A$111,$B$12:$B$111),IF(AND($H459=-1,AX$9=$R458),"",IF($H459=-1,AX458,IF(AND($H459=1,AV$9=$R458),$J459,IF($H459=1,AW458,""))))))))</f>
        <v/>
      </c>
      <c r="AX459" t="str">
        <f ca="1">IF($E458="","",IF($F459="",AX458,IF(AND($M459=1,AX$9&gt;$B$9),"",IF(AND($M459=1,AX$9&lt;=$B$9),LOOKUP(AX$9,$A$12:$A$111,$B$12:$B$111),IF(AND($H459=-1,AY$9=$R458),"",IF($H459=-1,AY458,IF(AND($H459=1,AW$9=$R458),$J459,IF($H459=1,AX458,""))))))))</f>
        <v/>
      </c>
      <c r="AY459" t="str">
        <f ca="1">IF($E458="","",IF($F459="",AY458,IF(AND($M459=1,AY$9&gt;$B$9),"",IF(AND($M459=1,AY$9&lt;=$B$9),LOOKUP(AY$9,$A$12:$A$111,$B$12:$B$111),IF(AND($H459=-1,AZ$9=$R458),"",IF($H459=-1,AZ458,IF(AND($H459=1,AX$9=$R458),$J459,IF($H459=1,AY458,""))))))))</f>
        <v/>
      </c>
      <c r="AZ459" t="str">
        <f ca="1">IF($E458="","",IF($F459="",AZ458,IF(AND($M459=1,AZ$9&gt;$B$9),"",IF(AND($M459=1,AZ$9&lt;=$B$9),LOOKUP(AZ$9,$A$12:$A$111,$B$12:$B$111),IF(AND($H459=-1,BA$9=$R458),"",IF($H459=-1,BA458,IF(AND($H459=1,AY$9=$R458),$J459,IF($H459=1,AZ458,""))))))))</f>
        <v/>
      </c>
      <c r="BA459" t="str">
        <f ca="1">IF($E458="","",IF($F459="",BA458,IF(AND($M459=1,BA$9&gt;$B$9),"",IF(AND($M459=1,BA$9&lt;=$B$9),LOOKUP(BA$9,$A$12:$A$111,$B$12:$B$111),IF(AND($H459=-1,BB$9=$R458),"",IF($H459=-1,BB458,IF(AND($H459=1,AZ$9=$R458),$J459,IF($H459=1,BA458,""))))))))</f>
        <v/>
      </c>
      <c r="BB459" t="str">
        <f ca="1">IF($E458="","",IF($F459="",BB458,IF(AND($M459=1,BB$9&gt;$B$9),"",IF(AND($M459=1,BB$9&lt;=$B$9),LOOKUP(BB$9,$A$12:$A$111,$B$12:$B$111),IF(AND($H459=-1,BC$9=$R458),"",IF($H459=-1,BC458,IF(AND($H459=1,BA$9=$R458),$J459,IF($H459=1,BB458,""))))))))</f>
        <v/>
      </c>
      <c r="BC459" t="str">
        <f ca="1">IF($E458="","",IF($F459="",BC458,IF(AND($M459=1,BC$9&gt;$B$9),"",IF(AND($M459=1,BC$9&lt;=$B$9),LOOKUP(BC$9,$A$12:$A$111,$B$12:$B$111),IF(AND($H459=-1,BD$9=$R458),"",IF($H459=-1,BD458,IF(AND($H459=1,BB$9=$R458),$J459,IF($H459=1,BC458,""))))))))</f>
        <v/>
      </c>
      <c r="BD459" t="str">
        <f ca="1">IF($E458="","",IF($F459="",BD458,IF(AND($M459=1,BD$9&gt;$B$9),"",IF(AND($M459=1,BD$9&lt;=$B$9),LOOKUP(BD$9,$A$12:$A$111,$B$12:$B$111),IF(AND($H459=-1,BE$9=$R458),"",IF($H459=-1,BE458,IF(AND($H459=1,BC$9=$R458),$J459,IF($H459=1,BD458,""))))))))</f>
        <v/>
      </c>
      <c r="BE459" t="str">
        <f ca="1">IF($E458="","",IF($F459="",BE458,IF(AND($M459=1,BE$9&gt;$B$9),"",IF(AND($M459=1,BE$9&lt;=$B$9),LOOKUP(BE$9,$A$12:$A$111,$B$12:$B$111),IF(AND($H459=-1,BF$9=$R458),"",IF($H459=-1,BF458,IF(AND($H459=1,BD$9=$R458),$J459,IF($H459=1,BE458,""))))))))</f>
        <v/>
      </c>
      <c r="BF459" t="str">
        <f ca="1">IF($E458="","",IF($F459="",BF458,IF(AND($M459=1,BF$9&gt;$B$9),"",IF(AND($M459=1,BF$9&lt;=$B$9),LOOKUP(BF$9,$A$12:$A$111,$B$12:$B$111),IF(AND($H459=-1,BG$9=$R458),"",IF($H459=-1,BG458,IF(AND($H459=1,BE$9=$R458),$J459,IF($H459=1,BF458,""))))))))</f>
        <v/>
      </c>
      <c r="BG459" t="str">
        <f ca="1">IF($E458="","",IF($F459="",BG458,IF(AND($M459=1,BG$9&gt;$B$9),"",IF(AND($M459=1,BG$9&lt;=$B$9),LOOKUP(BG$9,$A$12:$A$111,$B$12:$B$111),IF(AND($H459=-1,BH$9=$R458),"",IF($H459=-1,BH458,IF(AND($H459=1,BF$9=$R458),$J459,IF($H459=1,BG458,""))))))))</f>
        <v/>
      </c>
      <c r="BH459" t="str">
        <f ca="1">IF($E458="","",IF($F459="",BH458,IF(AND($M459=1,BH$9&gt;$B$9),"",IF(AND($M459=1,BH$9&lt;=$B$9),LOOKUP(BH$9,$A$12:$A$111,$B$12:$B$111),IF(AND($H459=-1,BI$9=$R458),"",IF($H459=-1,BI458,IF(AND($H459=1,BG$9=$R458),$J459,IF($H459=1,BH458,""))))))))</f>
        <v/>
      </c>
      <c r="BI459" t="str">
        <f ca="1">IF($E458="","",IF($F459="",BI458,IF(AND($M459=1,BI$9&gt;$B$9),"",IF(AND($M459=1,BI$9&lt;=$B$9),LOOKUP(BI$9,$A$12:$A$111,$B$12:$B$111),IF(AND($H459=-1,BJ$9=$R458),"",IF($H459=-1,BJ458,IF(AND($H459=1,BH$9=$R458),$J459,IF($H459=1,BI458,""))))))))</f>
        <v/>
      </c>
      <c r="BJ459" t="str">
        <f ca="1">IF($E458="","",IF($F459="",BJ458,IF(AND($M459=1,BJ$9&gt;$B$9),"",IF(AND($M459=1,BJ$9&lt;=$B$9),LOOKUP(BJ$9,$A$12:$A$111,$B$12:$B$111),IF(AND($H459=-1,BK$9=$R458),"",IF($H459=-1,BK458,IF(AND($H459=1,BI$9=$R458),$J459,IF($H459=1,BJ458,""))))))))</f>
        <v/>
      </c>
      <c r="BK459" t="str">
        <f ca="1">IF($E458="","",IF($F459="",BK458,IF(AND($M459=1,BK$9&gt;$B$9),"",IF(AND($M459=1,BK$9&lt;=$B$9),LOOKUP(BK$9,$A$12:$A$111,$B$12:$B$111),IF(AND($H459=-1,BL$9=$R458),"",IF($H459=-1,BL458,IF(AND($H459=1,BJ$9=$R458),$J459,IF($H459=1,BK458,""))))))))</f>
        <v/>
      </c>
      <c r="BL459" t="str">
        <f ca="1">IF($E458="","",IF($F459="",BL458,IF(AND($M459=1,BL$9&gt;$B$9),"",IF(AND($M459=1,BL$9&lt;=$B$9),LOOKUP(BL$9,$A$12:$A$111,$B$12:$B$111),IF(AND($H459=-1,BM$9=$R458),"",IF($H459=-1,BM458,IF(AND($H459=1,BK$9=$R458),$J459,IF($H459=1,BL458,""))))))))</f>
        <v/>
      </c>
      <c r="BM459" t="str">
        <f ca="1">IF($E458="","",IF($F459="",BM458,IF(AND($M459=1,BM$9&gt;$B$9),"",IF(AND($M459=1,BM$9&lt;=$B$9),LOOKUP(BM$9,$A$12:$A$111,$B$12:$B$111),IF(AND($H459=-1,BN$9=$R458),"",IF($H459=-1,BN458,IF(AND($H459=1,BL$9=$R458),$J459,IF($H459=1,BM458,""))))))))</f>
        <v/>
      </c>
      <c r="BN459" t="str">
        <f ca="1">IF($E458="","",IF($F459="",BN458,IF(AND($M459=1,BN$9&gt;$B$9),"",IF(AND($M459=1,BN$9&lt;=$B$9),LOOKUP(BN$9,$A$12:$A$111,$B$12:$B$111),IF(AND($H459=-1,BO$9=$R458),"",IF($H459=-1,BO458,IF(AND($H459=1,BM$9=$R458),$J459,IF($H459=1,BN458,""))))))))</f>
        <v/>
      </c>
      <c r="BO459" t="str">
        <f ca="1">IF($E458="","",IF($F459="",BO458,IF(AND($M459=1,BO$9&gt;$B$9),"",IF(AND($M459=1,BO$9&lt;=$B$9),LOOKUP(BO$9,$A$12:$A$111,$B$12:$B$111),IF(AND($H459=-1,BP$9=$R458),"",IF($H459=-1,BP458,IF(AND($H459=1,BN$9=$R458),$J459,IF($H459=1,BO458,""))))))))</f>
        <v/>
      </c>
      <c r="BP459">
        <f ca="1">IF($E458="","",IF($F459="",BP458,IF(AND($M459=1,BP$9&gt;$B$9),"",IF(AND($M459=1,BP$9&lt;=$B$9),LOOKUP(BP$9,$A$12:$A$111,$B$12:$B$111),IF(AND($H459=-1,BQ$9=$R458),"",IF($H459=-1,BQ458,IF(AND($H459=1,BO$9=$R458),$J459,IF($H459=1,BP458,""))))))))</f>
        <v>0</v>
      </c>
    </row>
    <row r="460" spans="4:68" x14ac:dyDescent="0.25">
      <c r="D460" s="4">
        <v>450</v>
      </c>
      <c r="E460" s="1">
        <f t="shared" ref="E460:E510" ca="1" si="66">RANDBETWEEN(0,36)</f>
        <v>15</v>
      </c>
      <c r="F460" t="str">
        <f ca="1">IF(E459="","",IF(AND(B$3="Last",G459="Zero"),F459,IF(B$3="Last",G459,IF(AND(B$3="2nd last",G458="Zero"),F459,IF(B$3="2nd last",G458,IF(AND(B$3="Opposite",G459="Zero"),F459,IF(AND(B$3="Opposite",G459="Red"),"Black",IF(AND(B$3="Opposite",G459="Black"),"Red",IF(AND(B$3="Opposite",G459="Odd"),"Even",IF(AND(B$3="Opposite",G459="Even"),"Odd",IF(AND(B$3="Opposite",G459="High"),"Low",IF(AND(B$3="Opposite",G459="Low"),"High",IF(COUNTIF(Refs!$E$5:$I$6,B$3)=1,RevLab!B$3,"")))))))))))))</f>
        <v>Black</v>
      </c>
      <c r="G460" t="str">
        <f ca="1">IF(E460="","",IF(B$2="Red/Black",LOOKUP(E460,Refs!D:D,Refs!F:F),IF(B$2="High/Low",LOOKUP(E460,Refs!D:D,Refs!H:H),IF(B$2="Odd/Even",LOOKUP(E460,Refs!D:D,Refs!J:J),""))))</f>
        <v>Black</v>
      </c>
      <c r="H460">
        <f t="shared" ref="H460:H510" ca="1" si="67">IF(E460="","",IF(F460="","",IF(G460=F460,1,-1)))</f>
        <v>1</v>
      </c>
      <c r="I460">
        <f ca="1">IF(E459="","",IF(F460="","",IF(AND(R459&gt;1,P459+Q459&gt;=$B$4),$B$4,IF(R459=1,P459,P459+Q459))))</f>
        <v>5</v>
      </c>
      <c r="J460">
        <f t="shared" ref="J460:J510" ca="1" si="68">IF(E460="","",IF(F460="","",IF(H460=1,I460,-I460)))</f>
        <v>5</v>
      </c>
      <c r="K460">
        <f t="shared" ca="1" si="61"/>
        <v>-570</v>
      </c>
      <c r="L460">
        <f t="shared" ca="1" si="62"/>
        <v>86</v>
      </c>
      <c r="M460">
        <f t="shared" ref="M460:M510" ca="1" si="69">IF(E459="","",IF(OR(AND($A$6="Yes",$L460&gt;$L459),AND($A$8="Yes",$P459+$Q459&gt;=$B$4),AND($R459&lt;=2,$H460=-1)),1,0))</f>
        <v>0</v>
      </c>
      <c r="P460">
        <f t="shared" ca="1" si="63"/>
        <v>2</v>
      </c>
      <c r="Q460">
        <f t="shared" ca="1" si="64"/>
        <v>5</v>
      </c>
      <c r="R460" s="2">
        <f t="shared" ca="1" si="65"/>
        <v>3</v>
      </c>
      <c r="S460" s="4">
        <f ca="1">IF(E459="","",IF($F460="",S459,IF($M460=1,LOOKUP(S$9,$A$12:$A$111,$B$12:$B$111),IF(AND($H460=-1,T$9=$R459),"",IF($H460=-1,T459,IF($H460=1,S459))))))</f>
        <v>2</v>
      </c>
      <c r="T460">
        <f ca="1">IF($E459="","",IF($F460="",T459,IF(AND($M460=1,T$9&gt;$B$9),"",IF(AND($M460=1,T$9&lt;=$B$9),LOOKUP(T$9,$A$12:$A$111,$B$12:$B$111),IF(AND($H460=-1,U$9=$R459),"",IF($H460=-1,U459,IF(AND($H460=1,S$9=$R459),$J460,IF($H460=1,T459,""))))))))</f>
        <v>3</v>
      </c>
      <c r="U460">
        <f ca="1">IF($E459="","",IF($F460="",U459,IF(AND($M460=1,U$9&gt;$B$9),"",IF(AND($M460=1,U$9&lt;=$B$9),LOOKUP(U$9,$A$12:$A$111,$B$12:$B$111),IF(AND($H460=-1,V$9=$R459),"",IF($H460=-1,V459,IF(AND($H460=1,T$9=$R459),$J460,IF($H460=1,U459,""))))))))</f>
        <v>5</v>
      </c>
      <c r="V460" t="str">
        <f ca="1">IF($E459="","",IF($F460="",V459,IF(AND($M460=1,V$9&gt;$B$9),"",IF(AND($M460=1,V$9&lt;=$B$9),LOOKUP(V$9,$A$12:$A$111,$B$12:$B$111),IF(AND($H460=-1,W$9=$R459),"",IF($H460=-1,W459,IF(AND($H460=1,U$9=$R459),$J460,IF($H460=1,V459,""))))))))</f>
        <v/>
      </c>
      <c r="W460" t="str">
        <f ca="1">IF($E459="","",IF($F460="",W459,IF(AND($M460=1,W$9&gt;$B$9),"",IF(AND($M460=1,W$9&lt;=$B$9),LOOKUP(W$9,$A$12:$A$111,$B$12:$B$111),IF(AND($H460=-1,X$9=$R459),"",IF($H460=-1,X459,IF(AND($H460=1,V$9=$R459),$J460,IF($H460=1,W459,""))))))))</f>
        <v/>
      </c>
      <c r="X460" t="str">
        <f ca="1">IF($E459="","",IF($F460="",X459,IF(AND($M460=1,X$9&gt;$B$9),"",IF(AND($M460=1,X$9&lt;=$B$9),LOOKUP(X$9,$A$12:$A$111,$B$12:$B$111),IF(AND($H460=-1,Y$9=$R459),"",IF($H460=-1,Y459,IF(AND($H460=1,W$9=$R459),$J460,IF($H460=1,X459,""))))))))</f>
        <v/>
      </c>
      <c r="Y460" t="str">
        <f ca="1">IF($E459="","",IF($F460="",Y459,IF(AND($M460=1,Y$9&gt;$B$9),"",IF(AND($M460=1,Y$9&lt;=$B$9),LOOKUP(Y$9,$A$12:$A$111,$B$12:$B$111),IF(AND($H460=-1,Z$9=$R459),"",IF($H460=-1,Z459,IF(AND($H460=1,X$9=$R459),$J460,IF($H460=1,Y459,""))))))))</f>
        <v/>
      </c>
      <c r="Z460" t="str">
        <f ca="1">IF($E459="","",IF($F460="",Z459,IF(AND($M460=1,Z$9&gt;$B$9),"",IF(AND($M460=1,Z$9&lt;=$B$9),LOOKUP(Z$9,$A$12:$A$111,$B$12:$B$111),IF(AND($H460=-1,AA$9=$R459),"",IF($H460=-1,AA459,IF(AND($H460=1,Y$9=$R459),$J460,IF($H460=1,Z459,""))))))))</f>
        <v/>
      </c>
      <c r="AA460" t="str">
        <f ca="1">IF($E459="","",IF($F460="",AA459,IF(AND($M460=1,AA$9&gt;$B$9),"",IF(AND($M460=1,AA$9&lt;=$B$9),LOOKUP(AA$9,$A$12:$A$111,$B$12:$B$111),IF(AND($H460=-1,AB$9=$R459),"",IF($H460=-1,AB459,IF(AND($H460=1,Z$9=$R459),$J460,IF($H460=1,AA459,""))))))))</f>
        <v/>
      </c>
      <c r="AB460" t="str">
        <f ca="1">IF($E459="","",IF($F460="",AB459,IF(AND($M460=1,AB$9&gt;$B$9),"",IF(AND($M460=1,AB$9&lt;=$B$9),LOOKUP(AB$9,$A$12:$A$111,$B$12:$B$111),IF(AND($H460=-1,AC$9=$R459),"",IF($H460=-1,AC459,IF(AND($H460=1,AA$9=$R459),$J460,IF($H460=1,AB459,""))))))))</f>
        <v/>
      </c>
      <c r="AC460" t="str">
        <f ca="1">IF($E459="","",IF($F460="",AC459,IF(AND($M460=1,AC$9&gt;$B$9),"",IF(AND($M460=1,AC$9&lt;=$B$9),LOOKUP(AC$9,$A$12:$A$111,$B$12:$B$111),IF(AND($H460=-1,AD$9=$R459),"",IF($H460=-1,AD459,IF(AND($H460=1,AB$9=$R459),$J460,IF($H460=1,AC459,""))))))))</f>
        <v/>
      </c>
      <c r="AD460" t="str">
        <f ca="1">IF($E459="","",IF($F460="",AD459,IF(AND($M460=1,AD$9&gt;$B$9),"",IF(AND($M460=1,AD$9&lt;=$B$9),LOOKUP(AD$9,$A$12:$A$111,$B$12:$B$111),IF(AND($H460=-1,AE$9=$R459),"",IF($H460=-1,AE459,IF(AND($H460=1,AC$9=$R459),$J460,IF($H460=1,AD459,""))))))))</f>
        <v/>
      </c>
      <c r="AE460" t="str">
        <f ca="1">IF($E459="","",IF($F460="",AE459,IF(AND($M460=1,AE$9&gt;$B$9),"",IF(AND($M460=1,AE$9&lt;=$B$9),LOOKUP(AE$9,$A$12:$A$111,$B$12:$B$111),IF(AND($H460=-1,AF$9=$R459),"",IF($H460=-1,AF459,IF(AND($H460=1,AD$9=$R459),$J460,IF($H460=1,AE459,""))))))))</f>
        <v/>
      </c>
      <c r="AF460" t="str">
        <f ca="1">IF($E459="","",IF($F460="",AF459,IF(AND($M460=1,AF$9&gt;$B$9),"",IF(AND($M460=1,AF$9&lt;=$B$9),LOOKUP(AF$9,$A$12:$A$111,$B$12:$B$111),IF(AND($H460=-1,AG$9=$R459),"",IF($H460=-1,AG459,IF(AND($H460=1,AE$9=$R459),$J460,IF($H460=1,AF459,""))))))))</f>
        <v/>
      </c>
      <c r="AG460" t="str">
        <f ca="1">IF($E459="","",IF($F460="",AG459,IF(AND($M460=1,AG$9&gt;$B$9),"",IF(AND($M460=1,AG$9&lt;=$B$9),LOOKUP(AG$9,$A$12:$A$111,$B$12:$B$111),IF(AND($H460=-1,AH$9=$R459),"",IF($H460=-1,AH459,IF(AND($H460=1,AF$9=$R459),$J460,IF($H460=1,AG459,""))))))))</f>
        <v/>
      </c>
      <c r="AH460" t="str">
        <f ca="1">IF($E459="","",IF($F460="",AH459,IF(AND($M460=1,AH$9&gt;$B$9),"",IF(AND($M460=1,AH$9&lt;=$B$9),LOOKUP(AH$9,$A$12:$A$111,$B$12:$B$111),IF(AND($H460=-1,AI$9=$R459),"",IF($H460=-1,AI459,IF(AND($H460=1,AG$9=$R459),$J460,IF($H460=1,AH459,""))))))))</f>
        <v/>
      </c>
      <c r="AI460" t="str">
        <f ca="1">IF($E459="","",IF($F460="",AI459,IF(AND($M460=1,AI$9&gt;$B$9),"",IF(AND($M460=1,AI$9&lt;=$B$9),LOOKUP(AI$9,$A$12:$A$111,$B$12:$B$111),IF(AND($H460=-1,AJ$9=$R459),"",IF($H460=-1,AJ459,IF(AND($H460=1,AH$9=$R459),$J460,IF($H460=1,AI459,""))))))))</f>
        <v/>
      </c>
      <c r="AJ460" t="str">
        <f ca="1">IF($E459="","",IF($F460="",AJ459,IF(AND($M460=1,AJ$9&gt;$B$9),"",IF(AND($M460=1,AJ$9&lt;=$B$9),LOOKUP(AJ$9,$A$12:$A$111,$B$12:$B$111),IF(AND($H460=-1,AK$9=$R459),"",IF($H460=-1,AK459,IF(AND($H460=1,AI$9=$R459),$J460,IF($H460=1,AJ459,""))))))))</f>
        <v/>
      </c>
      <c r="AK460" t="str">
        <f ca="1">IF($E459="","",IF($F460="",AK459,IF(AND($M460=1,AK$9&gt;$B$9),"",IF(AND($M460=1,AK$9&lt;=$B$9),LOOKUP(AK$9,$A$12:$A$111,$B$12:$B$111),IF(AND($H460=-1,AL$9=$R459),"",IF($H460=-1,AL459,IF(AND($H460=1,AJ$9=$R459),$J460,IF($H460=1,AK459,""))))))))</f>
        <v/>
      </c>
      <c r="AL460" t="str">
        <f ca="1">IF($E459="","",IF($F460="",AL459,IF(AND($M460=1,AL$9&gt;$B$9),"",IF(AND($M460=1,AL$9&lt;=$B$9),LOOKUP(AL$9,$A$12:$A$111,$B$12:$B$111),IF(AND($H460=-1,AM$9=$R459),"",IF($H460=-1,AM459,IF(AND($H460=1,AK$9=$R459),$J460,IF($H460=1,AL459,""))))))))</f>
        <v/>
      </c>
      <c r="AM460" t="str">
        <f ca="1">IF($E459="","",IF($F460="",AM459,IF(AND($M460=1,AM$9&gt;$B$9),"",IF(AND($M460=1,AM$9&lt;=$B$9),LOOKUP(AM$9,$A$12:$A$111,$B$12:$B$111),IF(AND($H460=-1,AN$9=$R459),"",IF($H460=-1,AN459,IF(AND($H460=1,AL$9=$R459),$J460,IF($H460=1,AM459,""))))))))</f>
        <v/>
      </c>
      <c r="AN460" t="str">
        <f ca="1">IF($E459="","",IF($F460="",AN459,IF(AND($M460=1,AN$9&gt;$B$9),"",IF(AND($M460=1,AN$9&lt;=$B$9),LOOKUP(AN$9,$A$12:$A$111,$B$12:$B$111),IF(AND($H460=-1,AO$9=$R459),"",IF($H460=-1,AO459,IF(AND($H460=1,AM$9=$R459),$J460,IF($H460=1,AN459,""))))))))</f>
        <v/>
      </c>
      <c r="AO460" t="str">
        <f ca="1">IF($E459="","",IF($F460="",AO459,IF(AND($M460=1,AO$9&gt;$B$9),"",IF(AND($M460=1,AO$9&lt;=$B$9),LOOKUP(AO$9,$A$12:$A$111,$B$12:$B$111),IF(AND($H460=-1,AP$9=$R459),"",IF($H460=-1,AP459,IF(AND($H460=1,AN$9=$R459),$J460,IF($H460=1,AO459,""))))))))</f>
        <v/>
      </c>
      <c r="AP460" t="str">
        <f ca="1">IF($E459="","",IF($F460="",AP459,IF(AND($M460=1,AP$9&gt;$B$9),"",IF(AND($M460=1,AP$9&lt;=$B$9),LOOKUP(AP$9,$A$12:$A$111,$B$12:$B$111),IF(AND($H460=-1,AQ$9=$R459),"",IF($H460=-1,AQ459,IF(AND($H460=1,AO$9=$R459),$J460,IF($H460=1,AP459,""))))))))</f>
        <v/>
      </c>
      <c r="AQ460" t="str">
        <f ca="1">IF($E459="","",IF($F460="",AQ459,IF(AND($M460=1,AQ$9&gt;$B$9),"",IF(AND($M460=1,AQ$9&lt;=$B$9),LOOKUP(AQ$9,$A$12:$A$111,$B$12:$B$111),IF(AND($H460=-1,AR$9=$R459),"",IF($H460=-1,AR459,IF(AND($H460=1,AP$9=$R459),$J460,IF($H460=1,AQ459,""))))))))</f>
        <v/>
      </c>
      <c r="AR460" t="str">
        <f ca="1">IF($E459="","",IF($F460="",AR459,IF(AND($M460=1,AR$9&gt;$B$9),"",IF(AND($M460=1,AR$9&lt;=$B$9),LOOKUP(AR$9,$A$12:$A$111,$B$12:$B$111),IF(AND($H460=-1,AS$9=$R459),"",IF($H460=-1,AS459,IF(AND($H460=1,AQ$9=$R459),$J460,IF($H460=1,AR459,""))))))))</f>
        <v/>
      </c>
      <c r="AS460" t="str">
        <f ca="1">IF($E459="","",IF($F460="",AS459,IF(AND($M460=1,AS$9&gt;$B$9),"",IF(AND($M460=1,AS$9&lt;=$B$9),LOOKUP(AS$9,$A$12:$A$111,$B$12:$B$111),IF(AND($H460=-1,AT$9=$R459),"",IF($H460=-1,AT459,IF(AND($H460=1,AR$9=$R459),$J460,IF($H460=1,AS459,""))))))))</f>
        <v/>
      </c>
      <c r="AT460" t="str">
        <f ca="1">IF($E459="","",IF($F460="",AT459,IF(AND($M460=1,AT$9&gt;$B$9),"",IF(AND($M460=1,AT$9&lt;=$B$9),LOOKUP(AT$9,$A$12:$A$111,$B$12:$B$111),IF(AND($H460=-1,AU$9=$R459),"",IF($H460=-1,AU459,IF(AND($H460=1,AS$9=$R459),$J460,IF($H460=1,AT459,""))))))))</f>
        <v/>
      </c>
      <c r="AU460" t="str">
        <f ca="1">IF($E459="","",IF($F460="",AU459,IF(AND($M460=1,AU$9&gt;$B$9),"",IF(AND($M460=1,AU$9&lt;=$B$9),LOOKUP(AU$9,$A$12:$A$111,$B$12:$B$111),IF(AND($H460=-1,AV$9=$R459),"",IF($H460=-1,AV459,IF(AND($H460=1,AT$9=$R459),$J460,IF($H460=1,AU459,""))))))))</f>
        <v/>
      </c>
      <c r="AV460" t="str">
        <f ca="1">IF($E459="","",IF($F460="",AV459,IF(AND($M460=1,AV$9&gt;$B$9),"",IF(AND($M460=1,AV$9&lt;=$B$9),LOOKUP(AV$9,$A$12:$A$111,$B$12:$B$111),IF(AND($H460=-1,AW$9=$R459),"",IF($H460=-1,AW459,IF(AND($H460=1,AU$9=$R459),$J460,IF($H460=1,AV459,""))))))))</f>
        <v/>
      </c>
      <c r="AW460" t="str">
        <f ca="1">IF($E459="","",IF($F460="",AW459,IF(AND($M460=1,AW$9&gt;$B$9),"",IF(AND($M460=1,AW$9&lt;=$B$9),LOOKUP(AW$9,$A$12:$A$111,$B$12:$B$111),IF(AND($H460=-1,AX$9=$R459),"",IF($H460=-1,AX459,IF(AND($H460=1,AV$9=$R459),$J460,IF($H460=1,AW459,""))))))))</f>
        <v/>
      </c>
      <c r="AX460" t="str">
        <f ca="1">IF($E459="","",IF($F460="",AX459,IF(AND($M460=1,AX$9&gt;$B$9),"",IF(AND($M460=1,AX$9&lt;=$B$9),LOOKUP(AX$9,$A$12:$A$111,$B$12:$B$111),IF(AND($H460=-1,AY$9=$R459),"",IF($H460=-1,AY459,IF(AND($H460=1,AW$9=$R459),$J460,IF($H460=1,AX459,""))))))))</f>
        <v/>
      </c>
      <c r="AY460" t="str">
        <f ca="1">IF($E459="","",IF($F460="",AY459,IF(AND($M460=1,AY$9&gt;$B$9),"",IF(AND($M460=1,AY$9&lt;=$B$9),LOOKUP(AY$9,$A$12:$A$111,$B$12:$B$111),IF(AND($H460=-1,AZ$9=$R459),"",IF($H460=-1,AZ459,IF(AND($H460=1,AX$9=$R459),$J460,IF($H460=1,AY459,""))))))))</f>
        <v/>
      </c>
      <c r="AZ460" t="str">
        <f ca="1">IF($E459="","",IF($F460="",AZ459,IF(AND($M460=1,AZ$9&gt;$B$9),"",IF(AND($M460=1,AZ$9&lt;=$B$9),LOOKUP(AZ$9,$A$12:$A$111,$B$12:$B$111),IF(AND($H460=-1,BA$9=$R459),"",IF($H460=-1,BA459,IF(AND($H460=1,AY$9=$R459),$J460,IF($H460=1,AZ459,""))))))))</f>
        <v/>
      </c>
      <c r="BA460" t="str">
        <f ca="1">IF($E459="","",IF($F460="",BA459,IF(AND($M460=1,BA$9&gt;$B$9),"",IF(AND($M460=1,BA$9&lt;=$B$9),LOOKUP(BA$9,$A$12:$A$111,$B$12:$B$111),IF(AND($H460=-1,BB$9=$R459),"",IF($H460=-1,BB459,IF(AND($H460=1,AZ$9=$R459),$J460,IF($H460=1,BA459,""))))))))</f>
        <v/>
      </c>
      <c r="BB460" t="str">
        <f ca="1">IF($E459="","",IF($F460="",BB459,IF(AND($M460=1,BB$9&gt;$B$9),"",IF(AND($M460=1,BB$9&lt;=$B$9),LOOKUP(BB$9,$A$12:$A$111,$B$12:$B$111),IF(AND($H460=-1,BC$9=$R459),"",IF($H460=-1,BC459,IF(AND($H460=1,BA$9=$R459),$J460,IF($H460=1,BB459,""))))))))</f>
        <v/>
      </c>
      <c r="BC460" t="str">
        <f ca="1">IF($E459="","",IF($F460="",BC459,IF(AND($M460=1,BC$9&gt;$B$9),"",IF(AND($M460=1,BC$9&lt;=$B$9),LOOKUP(BC$9,$A$12:$A$111,$B$12:$B$111),IF(AND($H460=-1,BD$9=$R459),"",IF($H460=-1,BD459,IF(AND($H460=1,BB$9=$R459),$J460,IF($H460=1,BC459,""))))))))</f>
        <v/>
      </c>
      <c r="BD460" t="str">
        <f ca="1">IF($E459="","",IF($F460="",BD459,IF(AND($M460=1,BD$9&gt;$B$9),"",IF(AND($M460=1,BD$9&lt;=$B$9),LOOKUP(BD$9,$A$12:$A$111,$B$12:$B$111),IF(AND($H460=-1,BE$9=$R459),"",IF($H460=-1,BE459,IF(AND($H460=1,BC$9=$R459),$J460,IF($H460=1,BD459,""))))))))</f>
        <v/>
      </c>
      <c r="BE460" t="str">
        <f ca="1">IF($E459="","",IF($F460="",BE459,IF(AND($M460=1,BE$9&gt;$B$9),"",IF(AND($M460=1,BE$9&lt;=$B$9),LOOKUP(BE$9,$A$12:$A$111,$B$12:$B$111),IF(AND($H460=-1,BF$9=$R459),"",IF($H460=-1,BF459,IF(AND($H460=1,BD$9=$R459),$J460,IF($H460=1,BE459,""))))))))</f>
        <v/>
      </c>
      <c r="BF460" t="str">
        <f ca="1">IF($E459="","",IF($F460="",BF459,IF(AND($M460=1,BF$9&gt;$B$9),"",IF(AND($M460=1,BF$9&lt;=$B$9),LOOKUP(BF$9,$A$12:$A$111,$B$12:$B$111),IF(AND($H460=-1,BG$9=$R459),"",IF($H460=-1,BG459,IF(AND($H460=1,BE$9=$R459),$J460,IF($H460=1,BF459,""))))))))</f>
        <v/>
      </c>
      <c r="BG460" t="str">
        <f ca="1">IF($E459="","",IF($F460="",BG459,IF(AND($M460=1,BG$9&gt;$B$9),"",IF(AND($M460=1,BG$9&lt;=$B$9),LOOKUP(BG$9,$A$12:$A$111,$B$12:$B$111),IF(AND($H460=-1,BH$9=$R459),"",IF($H460=-1,BH459,IF(AND($H460=1,BF$9=$R459),$J460,IF($H460=1,BG459,""))))))))</f>
        <v/>
      </c>
      <c r="BH460" t="str">
        <f ca="1">IF($E459="","",IF($F460="",BH459,IF(AND($M460=1,BH$9&gt;$B$9),"",IF(AND($M460=1,BH$9&lt;=$B$9),LOOKUP(BH$9,$A$12:$A$111,$B$12:$B$111),IF(AND($H460=-1,BI$9=$R459),"",IF($H460=-1,BI459,IF(AND($H460=1,BG$9=$R459),$J460,IF($H460=1,BH459,""))))))))</f>
        <v/>
      </c>
      <c r="BI460" t="str">
        <f ca="1">IF($E459="","",IF($F460="",BI459,IF(AND($M460=1,BI$9&gt;$B$9),"",IF(AND($M460=1,BI$9&lt;=$B$9),LOOKUP(BI$9,$A$12:$A$111,$B$12:$B$111),IF(AND($H460=-1,BJ$9=$R459),"",IF($H460=-1,BJ459,IF(AND($H460=1,BH$9=$R459),$J460,IF($H460=1,BI459,""))))))))</f>
        <v/>
      </c>
      <c r="BJ460" t="str">
        <f ca="1">IF($E459="","",IF($F460="",BJ459,IF(AND($M460=1,BJ$9&gt;$B$9),"",IF(AND($M460=1,BJ$9&lt;=$B$9),LOOKUP(BJ$9,$A$12:$A$111,$B$12:$B$111),IF(AND($H460=-1,BK$9=$R459),"",IF($H460=-1,BK459,IF(AND($H460=1,BI$9=$R459),$J460,IF($H460=1,BJ459,""))))))))</f>
        <v/>
      </c>
      <c r="BK460" t="str">
        <f ca="1">IF($E459="","",IF($F460="",BK459,IF(AND($M460=1,BK$9&gt;$B$9),"",IF(AND($M460=1,BK$9&lt;=$B$9),LOOKUP(BK$9,$A$12:$A$111,$B$12:$B$111),IF(AND($H460=-1,BL$9=$R459),"",IF($H460=-1,BL459,IF(AND($H460=1,BJ$9=$R459),$J460,IF($H460=1,BK459,""))))))))</f>
        <v/>
      </c>
      <c r="BL460" t="str">
        <f ca="1">IF($E459="","",IF($F460="",BL459,IF(AND($M460=1,BL$9&gt;$B$9),"",IF(AND($M460=1,BL$9&lt;=$B$9),LOOKUP(BL$9,$A$12:$A$111,$B$12:$B$111),IF(AND($H460=-1,BM$9=$R459),"",IF($H460=-1,BM459,IF(AND($H460=1,BK$9=$R459),$J460,IF($H460=1,BL459,""))))))))</f>
        <v/>
      </c>
      <c r="BM460" t="str">
        <f ca="1">IF($E459="","",IF($F460="",BM459,IF(AND($M460=1,BM$9&gt;$B$9),"",IF(AND($M460=1,BM$9&lt;=$B$9),LOOKUP(BM$9,$A$12:$A$111,$B$12:$B$111),IF(AND($H460=-1,BN$9=$R459),"",IF($H460=-1,BN459,IF(AND($H460=1,BL$9=$R459),$J460,IF($H460=1,BM459,""))))))))</f>
        <v/>
      </c>
      <c r="BN460" t="str">
        <f ca="1">IF($E459="","",IF($F460="",BN459,IF(AND($M460=1,BN$9&gt;$B$9),"",IF(AND($M460=1,BN$9&lt;=$B$9),LOOKUP(BN$9,$A$12:$A$111,$B$12:$B$111),IF(AND($H460=-1,BO$9=$R459),"",IF($H460=-1,BO459,IF(AND($H460=1,BM$9=$R459),$J460,IF($H460=1,BN459,""))))))))</f>
        <v/>
      </c>
      <c r="BO460" t="str">
        <f ca="1">IF($E459="","",IF($F460="",BO459,IF(AND($M460=1,BO$9&gt;$B$9),"",IF(AND($M460=1,BO$9&lt;=$B$9),LOOKUP(BO$9,$A$12:$A$111,$B$12:$B$111),IF(AND($H460=-1,BP$9=$R459),"",IF($H460=-1,BP459,IF(AND($H460=1,BN$9=$R459),$J460,IF($H460=1,BO459,""))))))))</f>
        <v/>
      </c>
      <c r="BP460">
        <f ca="1">IF($E459="","",IF($F460="",BP459,IF(AND($M460=1,BP$9&gt;$B$9),"",IF(AND($M460=1,BP$9&lt;=$B$9),LOOKUP(BP$9,$A$12:$A$111,$B$12:$B$111),IF(AND($H460=-1,BQ$9=$R459),"",IF($H460=-1,BQ459,IF(AND($H460=1,BO$9=$R459),$J460,IF($H460=1,BP459,""))))))))</f>
        <v>0</v>
      </c>
    </row>
    <row r="461" spans="4:68" x14ac:dyDescent="0.25">
      <c r="D461" s="4">
        <v>451</v>
      </c>
      <c r="E461" s="1">
        <f t="shared" ca="1" si="66"/>
        <v>10</v>
      </c>
      <c r="F461" t="str">
        <f ca="1">IF(E460="","",IF(AND(B$3="Last",G460="Zero"),F460,IF(B$3="Last",G460,IF(AND(B$3="2nd last",G459="Zero"),F460,IF(B$3="2nd last",G459,IF(AND(B$3="Opposite",G460="Zero"),F460,IF(AND(B$3="Opposite",G460="Red"),"Black",IF(AND(B$3="Opposite",G460="Black"),"Red",IF(AND(B$3="Opposite",G460="Odd"),"Even",IF(AND(B$3="Opposite",G460="Even"),"Odd",IF(AND(B$3="Opposite",G460="High"),"Low",IF(AND(B$3="Opposite",G460="Low"),"High",IF(COUNTIF(Refs!$E$5:$I$6,B$3)=1,RevLab!B$3,"")))))))))))))</f>
        <v>Black</v>
      </c>
      <c r="G461" t="str">
        <f ca="1">IF(E461="","",IF(B$2="Red/Black",LOOKUP(E461,Refs!D:D,Refs!F:F),IF(B$2="High/Low",LOOKUP(E461,Refs!D:D,Refs!H:H),IF(B$2="Odd/Even",LOOKUP(E461,Refs!D:D,Refs!J:J),""))))</f>
        <v>Black</v>
      </c>
      <c r="H461">
        <f t="shared" ca="1" si="67"/>
        <v>1</v>
      </c>
      <c r="I461">
        <f ca="1">IF(E460="","",IF(F461="","",IF(AND(R460&gt;1,P460+Q460&gt;=$B$4),$B$4,IF(R460=1,P460,P460+Q460))))</f>
        <v>7</v>
      </c>
      <c r="J461">
        <f t="shared" ca="1" si="68"/>
        <v>7</v>
      </c>
      <c r="K461">
        <f t="shared" ref="K461:K510" ca="1" si="70">IF(E461="","",IF(F461="",K460,J461+K460))</f>
        <v>-563</v>
      </c>
      <c r="L461">
        <f t="shared" ref="L461:L510" ca="1" si="71">IF(E461="","",IF(K461&gt;L460,K461,L460))</f>
        <v>86</v>
      </c>
      <c r="M461">
        <f t="shared" ca="1" si="69"/>
        <v>0</v>
      </c>
      <c r="P461">
        <f t="shared" ca="1" si="63"/>
        <v>2</v>
      </c>
      <c r="Q461">
        <f t="shared" ca="1" si="64"/>
        <v>7</v>
      </c>
      <c r="R461" s="2">
        <f t="shared" ca="1" si="65"/>
        <v>4</v>
      </c>
      <c r="S461" s="4">
        <f ca="1">IF(E460="","",IF($F461="",S460,IF($M461=1,LOOKUP(S$9,$A$12:$A$111,$B$12:$B$111),IF(AND($H461=-1,T$9=$R460),"",IF($H461=-1,T460,IF($H461=1,S460))))))</f>
        <v>2</v>
      </c>
      <c r="T461">
        <f ca="1">IF($E460="","",IF($F461="",T460,IF(AND($M461=1,T$9&gt;$B$9),"",IF(AND($M461=1,T$9&lt;=$B$9),LOOKUP(T$9,$A$12:$A$111,$B$12:$B$111),IF(AND($H461=-1,U$9=$R460),"",IF($H461=-1,U460,IF(AND($H461=1,S$9=$R460),$J461,IF($H461=1,T460,""))))))))</f>
        <v>3</v>
      </c>
      <c r="U461">
        <f ca="1">IF($E460="","",IF($F461="",U460,IF(AND($M461=1,U$9&gt;$B$9),"",IF(AND($M461=1,U$9&lt;=$B$9),LOOKUP(U$9,$A$12:$A$111,$B$12:$B$111),IF(AND($H461=-1,V$9=$R460),"",IF($H461=-1,V460,IF(AND($H461=1,T$9=$R460),$J461,IF($H461=1,U460,""))))))))</f>
        <v>5</v>
      </c>
      <c r="V461">
        <f ca="1">IF($E460="","",IF($F461="",V460,IF(AND($M461=1,V$9&gt;$B$9),"",IF(AND($M461=1,V$9&lt;=$B$9),LOOKUP(V$9,$A$12:$A$111,$B$12:$B$111),IF(AND($H461=-1,W$9=$R460),"",IF($H461=-1,W460,IF(AND($H461=1,U$9=$R460),$J461,IF($H461=1,V460,""))))))))</f>
        <v>7</v>
      </c>
      <c r="W461" t="str">
        <f ca="1">IF($E460="","",IF($F461="",W460,IF(AND($M461=1,W$9&gt;$B$9),"",IF(AND($M461=1,W$9&lt;=$B$9),LOOKUP(W$9,$A$12:$A$111,$B$12:$B$111),IF(AND($H461=-1,X$9=$R460),"",IF($H461=-1,X460,IF(AND($H461=1,V$9=$R460),$J461,IF($H461=1,W460,""))))))))</f>
        <v/>
      </c>
      <c r="X461" t="str">
        <f ca="1">IF($E460="","",IF($F461="",X460,IF(AND($M461=1,X$9&gt;$B$9),"",IF(AND($M461=1,X$9&lt;=$B$9),LOOKUP(X$9,$A$12:$A$111,$B$12:$B$111),IF(AND($H461=-1,Y$9=$R460),"",IF($H461=-1,Y460,IF(AND($H461=1,W$9=$R460),$J461,IF($H461=1,X460,""))))))))</f>
        <v/>
      </c>
      <c r="Y461" t="str">
        <f ca="1">IF($E460="","",IF($F461="",Y460,IF(AND($M461=1,Y$9&gt;$B$9),"",IF(AND($M461=1,Y$9&lt;=$B$9),LOOKUP(Y$9,$A$12:$A$111,$B$12:$B$111),IF(AND($H461=-1,Z$9=$R460),"",IF($H461=-1,Z460,IF(AND($H461=1,X$9=$R460),$J461,IF($H461=1,Y460,""))))))))</f>
        <v/>
      </c>
      <c r="Z461" t="str">
        <f ca="1">IF($E460="","",IF($F461="",Z460,IF(AND($M461=1,Z$9&gt;$B$9),"",IF(AND($M461=1,Z$9&lt;=$B$9),LOOKUP(Z$9,$A$12:$A$111,$B$12:$B$111),IF(AND($H461=-1,AA$9=$R460),"",IF($H461=-1,AA460,IF(AND($H461=1,Y$9=$R460),$J461,IF($H461=1,Z460,""))))))))</f>
        <v/>
      </c>
      <c r="AA461" t="str">
        <f ca="1">IF($E460="","",IF($F461="",AA460,IF(AND($M461=1,AA$9&gt;$B$9),"",IF(AND($M461=1,AA$9&lt;=$B$9),LOOKUP(AA$9,$A$12:$A$111,$B$12:$B$111),IF(AND($H461=-1,AB$9=$R460),"",IF($H461=-1,AB460,IF(AND($H461=1,Z$9=$R460),$J461,IF($H461=1,AA460,""))))))))</f>
        <v/>
      </c>
      <c r="AB461" t="str">
        <f ca="1">IF($E460="","",IF($F461="",AB460,IF(AND($M461=1,AB$9&gt;$B$9),"",IF(AND($M461=1,AB$9&lt;=$B$9),LOOKUP(AB$9,$A$12:$A$111,$B$12:$B$111),IF(AND($H461=-1,AC$9=$R460),"",IF($H461=-1,AC460,IF(AND($H461=1,AA$9=$R460),$J461,IF($H461=1,AB460,""))))))))</f>
        <v/>
      </c>
      <c r="AC461" t="str">
        <f ca="1">IF($E460="","",IF($F461="",AC460,IF(AND($M461=1,AC$9&gt;$B$9),"",IF(AND($M461=1,AC$9&lt;=$B$9),LOOKUP(AC$9,$A$12:$A$111,$B$12:$B$111),IF(AND($H461=-1,AD$9=$R460),"",IF($H461=-1,AD460,IF(AND($H461=1,AB$9=$R460),$J461,IF($H461=1,AC460,""))))))))</f>
        <v/>
      </c>
      <c r="AD461" t="str">
        <f ca="1">IF($E460="","",IF($F461="",AD460,IF(AND($M461=1,AD$9&gt;$B$9),"",IF(AND($M461=1,AD$9&lt;=$B$9),LOOKUP(AD$9,$A$12:$A$111,$B$12:$B$111),IF(AND($H461=-1,AE$9=$R460),"",IF($H461=-1,AE460,IF(AND($H461=1,AC$9=$R460),$J461,IF($H461=1,AD460,""))))))))</f>
        <v/>
      </c>
      <c r="AE461" t="str">
        <f ca="1">IF($E460="","",IF($F461="",AE460,IF(AND($M461=1,AE$9&gt;$B$9),"",IF(AND($M461=1,AE$9&lt;=$B$9),LOOKUP(AE$9,$A$12:$A$111,$B$12:$B$111),IF(AND($H461=-1,AF$9=$R460),"",IF($H461=-1,AF460,IF(AND($H461=1,AD$9=$R460),$J461,IF($H461=1,AE460,""))))))))</f>
        <v/>
      </c>
      <c r="AF461" t="str">
        <f ca="1">IF($E460="","",IF($F461="",AF460,IF(AND($M461=1,AF$9&gt;$B$9),"",IF(AND($M461=1,AF$9&lt;=$B$9),LOOKUP(AF$9,$A$12:$A$111,$B$12:$B$111),IF(AND($H461=-1,AG$9=$R460),"",IF($H461=-1,AG460,IF(AND($H461=1,AE$9=$R460),$J461,IF($H461=1,AF460,""))))))))</f>
        <v/>
      </c>
      <c r="AG461" t="str">
        <f ca="1">IF($E460="","",IF($F461="",AG460,IF(AND($M461=1,AG$9&gt;$B$9),"",IF(AND($M461=1,AG$9&lt;=$B$9),LOOKUP(AG$9,$A$12:$A$111,$B$12:$B$111),IF(AND($H461=-1,AH$9=$R460),"",IF($H461=-1,AH460,IF(AND($H461=1,AF$9=$R460),$J461,IF($H461=1,AG460,""))))))))</f>
        <v/>
      </c>
      <c r="AH461" t="str">
        <f ca="1">IF($E460="","",IF($F461="",AH460,IF(AND($M461=1,AH$9&gt;$B$9),"",IF(AND($M461=1,AH$9&lt;=$B$9),LOOKUP(AH$9,$A$12:$A$111,$B$12:$B$111),IF(AND($H461=-1,AI$9=$R460),"",IF($H461=-1,AI460,IF(AND($H461=1,AG$9=$R460),$J461,IF($H461=1,AH460,""))))))))</f>
        <v/>
      </c>
      <c r="AI461" t="str">
        <f ca="1">IF($E460="","",IF($F461="",AI460,IF(AND($M461=1,AI$9&gt;$B$9),"",IF(AND($M461=1,AI$9&lt;=$B$9),LOOKUP(AI$9,$A$12:$A$111,$B$12:$B$111),IF(AND($H461=-1,AJ$9=$R460),"",IF($H461=-1,AJ460,IF(AND($H461=1,AH$9=$R460),$J461,IF($H461=1,AI460,""))))))))</f>
        <v/>
      </c>
      <c r="AJ461" t="str">
        <f ca="1">IF($E460="","",IF($F461="",AJ460,IF(AND($M461=1,AJ$9&gt;$B$9),"",IF(AND($M461=1,AJ$9&lt;=$B$9),LOOKUP(AJ$9,$A$12:$A$111,$B$12:$B$111),IF(AND($H461=-1,AK$9=$R460),"",IF($H461=-1,AK460,IF(AND($H461=1,AI$9=$R460),$J461,IF($H461=1,AJ460,""))))))))</f>
        <v/>
      </c>
      <c r="AK461" t="str">
        <f ca="1">IF($E460="","",IF($F461="",AK460,IF(AND($M461=1,AK$9&gt;$B$9),"",IF(AND($M461=1,AK$9&lt;=$B$9),LOOKUP(AK$9,$A$12:$A$111,$B$12:$B$111),IF(AND($H461=-1,AL$9=$R460),"",IF($H461=-1,AL460,IF(AND($H461=1,AJ$9=$R460),$J461,IF($H461=1,AK460,""))))))))</f>
        <v/>
      </c>
      <c r="AL461" t="str">
        <f ca="1">IF($E460="","",IF($F461="",AL460,IF(AND($M461=1,AL$9&gt;$B$9),"",IF(AND($M461=1,AL$9&lt;=$B$9),LOOKUP(AL$9,$A$12:$A$111,$B$12:$B$111),IF(AND($H461=-1,AM$9=$R460),"",IF($H461=-1,AM460,IF(AND($H461=1,AK$9=$R460),$J461,IF($H461=1,AL460,""))))))))</f>
        <v/>
      </c>
      <c r="AM461" t="str">
        <f ca="1">IF($E460="","",IF($F461="",AM460,IF(AND($M461=1,AM$9&gt;$B$9),"",IF(AND($M461=1,AM$9&lt;=$B$9),LOOKUP(AM$9,$A$12:$A$111,$B$12:$B$111),IF(AND($H461=-1,AN$9=$R460),"",IF($H461=-1,AN460,IF(AND($H461=1,AL$9=$R460),$J461,IF($H461=1,AM460,""))))))))</f>
        <v/>
      </c>
      <c r="AN461" t="str">
        <f ca="1">IF($E460="","",IF($F461="",AN460,IF(AND($M461=1,AN$9&gt;$B$9),"",IF(AND($M461=1,AN$9&lt;=$B$9),LOOKUP(AN$9,$A$12:$A$111,$B$12:$B$111),IF(AND($H461=-1,AO$9=$R460),"",IF($H461=-1,AO460,IF(AND($H461=1,AM$9=$R460),$J461,IF($H461=1,AN460,""))))))))</f>
        <v/>
      </c>
      <c r="AO461" t="str">
        <f ca="1">IF($E460="","",IF($F461="",AO460,IF(AND($M461=1,AO$9&gt;$B$9),"",IF(AND($M461=1,AO$9&lt;=$B$9),LOOKUP(AO$9,$A$12:$A$111,$B$12:$B$111),IF(AND($H461=-1,AP$9=$R460),"",IF($H461=-1,AP460,IF(AND($H461=1,AN$9=$R460),$J461,IF($H461=1,AO460,""))))))))</f>
        <v/>
      </c>
      <c r="AP461" t="str">
        <f ca="1">IF($E460="","",IF($F461="",AP460,IF(AND($M461=1,AP$9&gt;$B$9),"",IF(AND($M461=1,AP$9&lt;=$B$9),LOOKUP(AP$9,$A$12:$A$111,$B$12:$B$111),IF(AND($H461=-1,AQ$9=$R460),"",IF($H461=-1,AQ460,IF(AND($H461=1,AO$9=$R460),$J461,IF($H461=1,AP460,""))))))))</f>
        <v/>
      </c>
      <c r="AQ461" t="str">
        <f ca="1">IF($E460="","",IF($F461="",AQ460,IF(AND($M461=1,AQ$9&gt;$B$9),"",IF(AND($M461=1,AQ$9&lt;=$B$9),LOOKUP(AQ$9,$A$12:$A$111,$B$12:$B$111),IF(AND($H461=-1,AR$9=$R460),"",IF($H461=-1,AR460,IF(AND($H461=1,AP$9=$R460),$J461,IF($H461=1,AQ460,""))))))))</f>
        <v/>
      </c>
      <c r="AR461" t="str">
        <f ca="1">IF($E460="","",IF($F461="",AR460,IF(AND($M461=1,AR$9&gt;$B$9),"",IF(AND($M461=1,AR$9&lt;=$B$9),LOOKUP(AR$9,$A$12:$A$111,$B$12:$B$111),IF(AND($H461=-1,AS$9=$R460),"",IF($H461=-1,AS460,IF(AND($H461=1,AQ$9=$R460),$J461,IF($H461=1,AR460,""))))))))</f>
        <v/>
      </c>
      <c r="AS461" t="str">
        <f ca="1">IF($E460="","",IF($F461="",AS460,IF(AND($M461=1,AS$9&gt;$B$9),"",IF(AND($M461=1,AS$9&lt;=$B$9),LOOKUP(AS$9,$A$12:$A$111,$B$12:$B$111),IF(AND($H461=-1,AT$9=$R460),"",IF($H461=-1,AT460,IF(AND($H461=1,AR$9=$R460),$J461,IF($H461=1,AS460,""))))))))</f>
        <v/>
      </c>
      <c r="AT461" t="str">
        <f ca="1">IF($E460="","",IF($F461="",AT460,IF(AND($M461=1,AT$9&gt;$B$9),"",IF(AND($M461=1,AT$9&lt;=$B$9),LOOKUP(AT$9,$A$12:$A$111,$B$12:$B$111),IF(AND($H461=-1,AU$9=$R460),"",IF($H461=-1,AU460,IF(AND($H461=1,AS$9=$R460),$J461,IF($H461=1,AT460,""))))))))</f>
        <v/>
      </c>
      <c r="AU461" t="str">
        <f ca="1">IF($E460="","",IF($F461="",AU460,IF(AND($M461=1,AU$9&gt;$B$9),"",IF(AND($M461=1,AU$9&lt;=$B$9),LOOKUP(AU$9,$A$12:$A$111,$B$12:$B$111),IF(AND($H461=-1,AV$9=$R460),"",IF($H461=-1,AV460,IF(AND($H461=1,AT$9=$R460),$J461,IF($H461=1,AU460,""))))))))</f>
        <v/>
      </c>
      <c r="AV461" t="str">
        <f ca="1">IF($E460="","",IF($F461="",AV460,IF(AND($M461=1,AV$9&gt;$B$9),"",IF(AND($M461=1,AV$9&lt;=$B$9),LOOKUP(AV$9,$A$12:$A$111,$B$12:$B$111),IF(AND($H461=-1,AW$9=$R460),"",IF($H461=-1,AW460,IF(AND($H461=1,AU$9=$R460),$J461,IF($H461=1,AV460,""))))))))</f>
        <v/>
      </c>
      <c r="AW461" t="str">
        <f ca="1">IF($E460="","",IF($F461="",AW460,IF(AND($M461=1,AW$9&gt;$B$9),"",IF(AND($M461=1,AW$9&lt;=$B$9),LOOKUP(AW$9,$A$12:$A$111,$B$12:$B$111),IF(AND($H461=-1,AX$9=$R460),"",IF($H461=-1,AX460,IF(AND($H461=1,AV$9=$R460),$J461,IF($H461=1,AW460,""))))))))</f>
        <v/>
      </c>
      <c r="AX461" t="str">
        <f ca="1">IF($E460="","",IF($F461="",AX460,IF(AND($M461=1,AX$9&gt;$B$9),"",IF(AND($M461=1,AX$9&lt;=$B$9),LOOKUP(AX$9,$A$12:$A$111,$B$12:$B$111),IF(AND($H461=-1,AY$9=$R460),"",IF($H461=-1,AY460,IF(AND($H461=1,AW$9=$R460),$J461,IF($H461=1,AX460,""))))))))</f>
        <v/>
      </c>
      <c r="AY461" t="str">
        <f ca="1">IF($E460="","",IF($F461="",AY460,IF(AND($M461=1,AY$9&gt;$B$9),"",IF(AND($M461=1,AY$9&lt;=$B$9),LOOKUP(AY$9,$A$12:$A$111,$B$12:$B$111),IF(AND($H461=-1,AZ$9=$R460),"",IF($H461=-1,AZ460,IF(AND($H461=1,AX$9=$R460),$J461,IF($H461=1,AY460,""))))))))</f>
        <v/>
      </c>
      <c r="AZ461" t="str">
        <f ca="1">IF($E460="","",IF($F461="",AZ460,IF(AND($M461=1,AZ$9&gt;$B$9),"",IF(AND($M461=1,AZ$9&lt;=$B$9),LOOKUP(AZ$9,$A$12:$A$111,$B$12:$B$111),IF(AND($H461=-1,BA$9=$R460),"",IF($H461=-1,BA460,IF(AND($H461=1,AY$9=$R460),$J461,IF($H461=1,AZ460,""))))))))</f>
        <v/>
      </c>
      <c r="BA461" t="str">
        <f ca="1">IF($E460="","",IF($F461="",BA460,IF(AND($M461=1,BA$9&gt;$B$9),"",IF(AND($M461=1,BA$9&lt;=$B$9),LOOKUP(BA$9,$A$12:$A$111,$B$12:$B$111),IF(AND($H461=-1,BB$9=$R460),"",IF($H461=-1,BB460,IF(AND($H461=1,AZ$9=$R460),$J461,IF($H461=1,BA460,""))))))))</f>
        <v/>
      </c>
      <c r="BB461" t="str">
        <f ca="1">IF($E460="","",IF($F461="",BB460,IF(AND($M461=1,BB$9&gt;$B$9),"",IF(AND($M461=1,BB$9&lt;=$B$9),LOOKUP(BB$9,$A$12:$A$111,$B$12:$B$111),IF(AND($H461=-1,BC$9=$R460),"",IF($H461=-1,BC460,IF(AND($H461=1,BA$9=$R460),$J461,IF($H461=1,BB460,""))))))))</f>
        <v/>
      </c>
      <c r="BC461" t="str">
        <f ca="1">IF($E460="","",IF($F461="",BC460,IF(AND($M461=1,BC$9&gt;$B$9),"",IF(AND($M461=1,BC$9&lt;=$B$9),LOOKUP(BC$9,$A$12:$A$111,$B$12:$B$111),IF(AND($H461=-1,BD$9=$R460),"",IF($H461=-1,BD460,IF(AND($H461=1,BB$9=$R460),$J461,IF($H461=1,BC460,""))))))))</f>
        <v/>
      </c>
      <c r="BD461" t="str">
        <f ca="1">IF($E460="","",IF($F461="",BD460,IF(AND($M461=1,BD$9&gt;$B$9),"",IF(AND($M461=1,BD$9&lt;=$B$9),LOOKUP(BD$9,$A$12:$A$111,$B$12:$B$111),IF(AND($H461=-1,BE$9=$R460),"",IF($H461=-1,BE460,IF(AND($H461=1,BC$9=$R460),$J461,IF($H461=1,BD460,""))))))))</f>
        <v/>
      </c>
      <c r="BE461" t="str">
        <f ca="1">IF($E460="","",IF($F461="",BE460,IF(AND($M461=1,BE$9&gt;$B$9),"",IF(AND($M461=1,BE$9&lt;=$B$9),LOOKUP(BE$9,$A$12:$A$111,$B$12:$B$111),IF(AND($H461=-1,BF$9=$R460),"",IF($H461=-1,BF460,IF(AND($H461=1,BD$9=$R460),$J461,IF($H461=1,BE460,""))))))))</f>
        <v/>
      </c>
      <c r="BF461" t="str">
        <f ca="1">IF($E460="","",IF($F461="",BF460,IF(AND($M461=1,BF$9&gt;$B$9),"",IF(AND($M461=1,BF$9&lt;=$B$9),LOOKUP(BF$9,$A$12:$A$111,$B$12:$B$111),IF(AND($H461=-1,BG$9=$R460),"",IF($H461=-1,BG460,IF(AND($H461=1,BE$9=$R460),$J461,IF($H461=1,BF460,""))))))))</f>
        <v/>
      </c>
      <c r="BG461" t="str">
        <f ca="1">IF($E460="","",IF($F461="",BG460,IF(AND($M461=1,BG$9&gt;$B$9),"",IF(AND($M461=1,BG$9&lt;=$B$9),LOOKUP(BG$9,$A$12:$A$111,$B$12:$B$111),IF(AND($H461=-1,BH$9=$R460),"",IF($H461=-1,BH460,IF(AND($H461=1,BF$9=$R460),$J461,IF($H461=1,BG460,""))))))))</f>
        <v/>
      </c>
      <c r="BH461" t="str">
        <f ca="1">IF($E460="","",IF($F461="",BH460,IF(AND($M461=1,BH$9&gt;$B$9),"",IF(AND($M461=1,BH$9&lt;=$B$9),LOOKUP(BH$9,$A$12:$A$111,$B$12:$B$111),IF(AND($H461=-1,BI$9=$R460),"",IF($H461=-1,BI460,IF(AND($H461=1,BG$9=$R460),$J461,IF($H461=1,BH460,""))))))))</f>
        <v/>
      </c>
      <c r="BI461" t="str">
        <f ca="1">IF($E460="","",IF($F461="",BI460,IF(AND($M461=1,BI$9&gt;$B$9),"",IF(AND($M461=1,BI$9&lt;=$B$9),LOOKUP(BI$9,$A$12:$A$111,$B$12:$B$111),IF(AND($H461=-1,BJ$9=$R460),"",IF($H461=-1,BJ460,IF(AND($H461=1,BH$9=$R460),$J461,IF($H461=1,BI460,""))))))))</f>
        <v/>
      </c>
      <c r="BJ461" t="str">
        <f ca="1">IF($E460="","",IF($F461="",BJ460,IF(AND($M461=1,BJ$9&gt;$B$9),"",IF(AND($M461=1,BJ$9&lt;=$B$9),LOOKUP(BJ$9,$A$12:$A$111,$B$12:$B$111),IF(AND($H461=-1,BK$9=$R460),"",IF($H461=-1,BK460,IF(AND($H461=1,BI$9=$R460),$J461,IF($H461=1,BJ460,""))))))))</f>
        <v/>
      </c>
      <c r="BK461" t="str">
        <f ca="1">IF($E460="","",IF($F461="",BK460,IF(AND($M461=1,BK$9&gt;$B$9),"",IF(AND($M461=1,BK$9&lt;=$B$9),LOOKUP(BK$9,$A$12:$A$111,$B$12:$B$111),IF(AND($H461=-1,BL$9=$R460),"",IF($H461=-1,BL460,IF(AND($H461=1,BJ$9=$R460),$J461,IF($H461=1,BK460,""))))))))</f>
        <v/>
      </c>
      <c r="BL461" t="str">
        <f ca="1">IF($E460="","",IF($F461="",BL460,IF(AND($M461=1,BL$9&gt;$B$9),"",IF(AND($M461=1,BL$9&lt;=$B$9),LOOKUP(BL$9,$A$12:$A$111,$B$12:$B$111),IF(AND($H461=-1,BM$9=$R460),"",IF($H461=-1,BM460,IF(AND($H461=1,BK$9=$R460),$J461,IF($H461=1,BL460,""))))))))</f>
        <v/>
      </c>
      <c r="BM461" t="str">
        <f ca="1">IF($E460="","",IF($F461="",BM460,IF(AND($M461=1,BM$9&gt;$B$9),"",IF(AND($M461=1,BM$9&lt;=$B$9),LOOKUP(BM$9,$A$12:$A$111,$B$12:$B$111),IF(AND($H461=-1,BN$9=$R460),"",IF($H461=-1,BN460,IF(AND($H461=1,BL$9=$R460),$J461,IF($H461=1,BM460,""))))))))</f>
        <v/>
      </c>
      <c r="BN461" t="str">
        <f ca="1">IF($E460="","",IF($F461="",BN460,IF(AND($M461=1,BN$9&gt;$B$9),"",IF(AND($M461=1,BN$9&lt;=$B$9),LOOKUP(BN$9,$A$12:$A$111,$B$12:$B$111),IF(AND($H461=-1,BO$9=$R460),"",IF($H461=-1,BO460,IF(AND($H461=1,BM$9=$R460),$J461,IF($H461=1,BN460,""))))))))</f>
        <v/>
      </c>
      <c r="BO461" t="str">
        <f ca="1">IF($E460="","",IF($F461="",BO460,IF(AND($M461=1,BO$9&gt;$B$9),"",IF(AND($M461=1,BO$9&lt;=$B$9),LOOKUP(BO$9,$A$12:$A$111,$B$12:$B$111),IF(AND($H461=-1,BP$9=$R460),"",IF($H461=-1,BP460,IF(AND($H461=1,BN$9=$R460),$J461,IF($H461=1,BO460,""))))))))</f>
        <v/>
      </c>
      <c r="BP461">
        <f ca="1">IF($E460="","",IF($F461="",BP460,IF(AND($M461=1,BP$9&gt;$B$9),"",IF(AND($M461=1,BP$9&lt;=$B$9),LOOKUP(BP$9,$A$12:$A$111,$B$12:$B$111),IF(AND($H461=-1,BQ$9=$R460),"",IF($H461=-1,BQ460,IF(AND($H461=1,BO$9=$R460),$J461,IF($H461=1,BP460,""))))))))</f>
        <v>0</v>
      </c>
    </row>
    <row r="462" spans="4:68" x14ac:dyDescent="0.25">
      <c r="D462" s="4">
        <v>452</v>
      </c>
      <c r="E462" s="1">
        <f t="shared" ca="1" si="66"/>
        <v>31</v>
      </c>
      <c r="F462" t="str">
        <f ca="1">IF(E461="","",IF(AND(B$3="Last",G461="Zero"),F461,IF(B$3="Last",G461,IF(AND(B$3="2nd last",G460="Zero"),F461,IF(B$3="2nd last",G460,IF(AND(B$3="Opposite",G461="Zero"),F461,IF(AND(B$3="Opposite",G461="Red"),"Black",IF(AND(B$3="Opposite",G461="Black"),"Red",IF(AND(B$3="Opposite",G461="Odd"),"Even",IF(AND(B$3="Opposite",G461="Even"),"Odd",IF(AND(B$3="Opposite",G461="High"),"Low",IF(AND(B$3="Opposite",G461="Low"),"High",IF(COUNTIF(Refs!$E$5:$I$6,B$3)=1,RevLab!B$3,"")))))))))))))</f>
        <v>Black</v>
      </c>
      <c r="G462" t="str">
        <f ca="1">IF(E462="","",IF(B$2="Red/Black",LOOKUP(E462,Refs!D:D,Refs!F:F),IF(B$2="High/Low",LOOKUP(E462,Refs!D:D,Refs!H:H),IF(B$2="Odd/Even",LOOKUP(E462,Refs!D:D,Refs!J:J),""))))</f>
        <v>Black</v>
      </c>
      <c r="H462">
        <f t="shared" ca="1" si="67"/>
        <v>1</v>
      </c>
      <c r="I462">
        <f ca="1">IF(E461="","",IF(F462="","",IF(AND(R461&gt;1,P461+Q461&gt;=$B$4),$B$4,IF(R461=1,P461,P461+Q461))))</f>
        <v>9</v>
      </c>
      <c r="J462">
        <f t="shared" ca="1" si="68"/>
        <v>9</v>
      </c>
      <c r="K462">
        <f t="shared" ca="1" si="70"/>
        <v>-554</v>
      </c>
      <c r="L462">
        <f t="shared" ca="1" si="71"/>
        <v>86</v>
      </c>
      <c r="M462">
        <f t="shared" ca="1" si="69"/>
        <v>0</v>
      </c>
      <c r="P462">
        <f t="shared" ca="1" si="63"/>
        <v>2</v>
      </c>
      <c r="Q462">
        <f t="shared" ca="1" si="64"/>
        <v>9</v>
      </c>
      <c r="R462" s="2">
        <f t="shared" ca="1" si="65"/>
        <v>5</v>
      </c>
      <c r="S462" s="4">
        <f ca="1">IF(E461="","",IF($F462="",S461,IF($M462=1,LOOKUP(S$9,$A$12:$A$111,$B$12:$B$111),IF(AND($H462=-1,T$9=$R461),"",IF($H462=-1,T461,IF($H462=1,S461))))))</f>
        <v>2</v>
      </c>
      <c r="T462">
        <f ca="1">IF($E461="","",IF($F462="",T461,IF(AND($M462=1,T$9&gt;$B$9),"",IF(AND($M462=1,T$9&lt;=$B$9),LOOKUP(T$9,$A$12:$A$111,$B$12:$B$111),IF(AND($H462=-1,U$9=$R461),"",IF($H462=-1,U461,IF(AND($H462=1,S$9=$R461),$J462,IF($H462=1,T461,""))))))))</f>
        <v>3</v>
      </c>
      <c r="U462">
        <f ca="1">IF($E461="","",IF($F462="",U461,IF(AND($M462=1,U$9&gt;$B$9),"",IF(AND($M462=1,U$9&lt;=$B$9),LOOKUP(U$9,$A$12:$A$111,$B$12:$B$111),IF(AND($H462=-1,V$9=$R461),"",IF($H462=-1,V461,IF(AND($H462=1,T$9=$R461),$J462,IF($H462=1,U461,""))))))))</f>
        <v>5</v>
      </c>
      <c r="V462">
        <f ca="1">IF($E461="","",IF($F462="",V461,IF(AND($M462=1,V$9&gt;$B$9),"",IF(AND($M462=1,V$9&lt;=$B$9),LOOKUP(V$9,$A$12:$A$111,$B$12:$B$111),IF(AND($H462=-1,W$9=$R461),"",IF($H462=-1,W461,IF(AND($H462=1,U$9=$R461),$J462,IF($H462=1,V461,""))))))))</f>
        <v>7</v>
      </c>
      <c r="W462">
        <f ca="1">IF($E461="","",IF($F462="",W461,IF(AND($M462=1,W$9&gt;$B$9),"",IF(AND($M462=1,W$9&lt;=$B$9),LOOKUP(W$9,$A$12:$A$111,$B$12:$B$111),IF(AND($H462=-1,X$9=$R461),"",IF($H462=-1,X461,IF(AND($H462=1,V$9=$R461),$J462,IF($H462=1,W461,""))))))))</f>
        <v>9</v>
      </c>
      <c r="X462" t="str">
        <f ca="1">IF($E461="","",IF($F462="",X461,IF(AND($M462=1,X$9&gt;$B$9),"",IF(AND($M462=1,X$9&lt;=$B$9),LOOKUP(X$9,$A$12:$A$111,$B$12:$B$111),IF(AND($H462=-1,Y$9=$R461),"",IF($H462=-1,Y461,IF(AND($H462=1,W$9=$R461),$J462,IF($H462=1,X461,""))))))))</f>
        <v/>
      </c>
      <c r="Y462" t="str">
        <f ca="1">IF($E461="","",IF($F462="",Y461,IF(AND($M462=1,Y$9&gt;$B$9),"",IF(AND($M462=1,Y$9&lt;=$B$9),LOOKUP(Y$9,$A$12:$A$111,$B$12:$B$111),IF(AND($H462=-1,Z$9=$R461),"",IF($H462=-1,Z461,IF(AND($H462=1,X$9=$R461),$J462,IF($H462=1,Y461,""))))))))</f>
        <v/>
      </c>
      <c r="Z462" t="str">
        <f ca="1">IF($E461="","",IF($F462="",Z461,IF(AND($M462=1,Z$9&gt;$B$9),"",IF(AND($M462=1,Z$9&lt;=$B$9),LOOKUP(Z$9,$A$12:$A$111,$B$12:$B$111),IF(AND($H462=-1,AA$9=$R461),"",IF($H462=-1,AA461,IF(AND($H462=1,Y$9=$R461),$J462,IF($H462=1,Z461,""))))))))</f>
        <v/>
      </c>
      <c r="AA462" t="str">
        <f ca="1">IF($E461="","",IF($F462="",AA461,IF(AND($M462=1,AA$9&gt;$B$9),"",IF(AND($M462=1,AA$9&lt;=$B$9),LOOKUP(AA$9,$A$12:$A$111,$B$12:$B$111),IF(AND($H462=-1,AB$9=$R461),"",IF($H462=-1,AB461,IF(AND($H462=1,Z$9=$R461),$J462,IF($H462=1,AA461,""))))))))</f>
        <v/>
      </c>
      <c r="AB462" t="str">
        <f ca="1">IF($E461="","",IF($F462="",AB461,IF(AND($M462=1,AB$9&gt;$B$9),"",IF(AND($M462=1,AB$9&lt;=$B$9),LOOKUP(AB$9,$A$12:$A$111,$B$12:$B$111),IF(AND($H462=-1,AC$9=$R461),"",IF($H462=-1,AC461,IF(AND($H462=1,AA$9=$R461),$J462,IF($H462=1,AB461,""))))))))</f>
        <v/>
      </c>
      <c r="AC462" t="str">
        <f ca="1">IF($E461="","",IF($F462="",AC461,IF(AND($M462=1,AC$9&gt;$B$9),"",IF(AND($M462=1,AC$9&lt;=$B$9),LOOKUP(AC$9,$A$12:$A$111,$B$12:$B$111),IF(AND($H462=-1,AD$9=$R461),"",IF($H462=-1,AD461,IF(AND($H462=1,AB$9=$R461),$J462,IF($H462=1,AC461,""))))))))</f>
        <v/>
      </c>
      <c r="AD462" t="str">
        <f ca="1">IF($E461="","",IF($F462="",AD461,IF(AND($M462=1,AD$9&gt;$B$9),"",IF(AND($M462=1,AD$9&lt;=$B$9),LOOKUP(AD$9,$A$12:$A$111,$B$12:$B$111),IF(AND($H462=-1,AE$9=$R461),"",IF($H462=-1,AE461,IF(AND($H462=1,AC$9=$R461),$J462,IF($H462=1,AD461,""))))))))</f>
        <v/>
      </c>
      <c r="AE462" t="str">
        <f ca="1">IF($E461="","",IF($F462="",AE461,IF(AND($M462=1,AE$9&gt;$B$9),"",IF(AND($M462=1,AE$9&lt;=$B$9),LOOKUP(AE$9,$A$12:$A$111,$B$12:$B$111),IF(AND($H462=-1,AF$9=$R461),"",IF($H462=-1,AF461,IF(AND($H462=1,AD$9=$R461),$J462,IF($H462=1,AE461,""))))))))</f>
        <v/>
      </c>
      <c r="AF462" t="str">
        <f ca="1">IF($E461="","",IF($F462="",AF461,IF(AND($M462=1,AF$9&gt;$B$9),"",IF(AND($M462=1,AF$9&lt;=$B$9),LOOKUP(AF$9,$A$12:$A$111,$B$12:$B$111),IF(AND($H462=-1,AG$9=$R461),"",IF($H462=-1,AG461,IF(AND($H462=1,AE$9=$R461),$J462,IF($H462=1,AF461,""))))))))</f>
        <v/>
      </c>
      <c r="AG462" t="str">
        <f ca="1">IF($E461="","",IF($F462="",AG461,IF(AND($M462=1,AG$9&gt;$B$9),"",IF(AND($M462=1,AG$9&lt;=$B$9),LOOKUP(AG$9,$A$12:$A$111,$B$12:$B$111),IF(AND($H462=-1,AH$9=$R461),"",IF($H462=-1,AH461,IF(AND($H462=1,AF$9=$R461),$J462,IF($H462=1,AG461,""))))))))</f>
        <v/>
      </c>
      <c r="AH462" t="str">
        <f ca="1">IF($E461="","",IF($F462="",AH461,IF(AND($M462=1,AH$9&gt;$B$9),"",IF(AND($M462=1,AH$9&lt;=$B$9),LOOKUP(AH$9,$A$12:$A$111,$B$12:$B$111),IF(AND($H462=-1,AI$9=$R461),"",IF($H462=-1,AI461,IF(AND($H462=1,AG$9=$R461),$J462,IF($H462=1,AH461,""))))))))</f>
        <v/>
      </c>
      <c r="AI462" t="str">
        <f ca="1">IF($E461="","",IF($F462="",AI461,IF(AND($M462=1,AI$9&gt;$B$9),"",IF(AND($M462=1,AI$9&lt;=$B$9),LOOKUP(AI$9,$A$12:$A$111,$B$12:$B$111),IF(AND($H462=-1,AJ$9=$R461),"",IF($H462=-1,AJ461,IF(AND($H462=1,AH$9=$R461),$J462,IF($H462=1,AI461,""))))))))</f>
        <v/>
      </c>
      <c r="AJ462" t="str">
        <f ca="1">IF($E461="","",IF($F462="",AJ461,IF(AND($M462=1,AJ$9&gt;$B$9),"",IF(AND($M462=1,AJ$9&lt;=$B$9),LOOKUP(AJ$9,$A$12:$A$111,$B$12:$B$111),IF(AND($H462=-1,AK$9=$R461),"",IF($H462=-1,AK461,IF(AND($H462=1,AI$9=$R461),$J462,IF($H462=1,AJ461,""))))))))</f>
        <v/>
      </c>
      <c r="AK462" t="str">
        <f ca="1">IF($E461="","",IF($F462="",AK461,IF(AND($M462=1,AK$9&gt;$B$9),"",IF(AND($M462=1,AK$9&lt;=$B$9),LOOKUP(AK$9,$A$12:$A$111,$B$12:$B$111),IF(AND($H462=-1,AL$9=$R461),"",IF($H462=-1,AL461,IF(AND($H462=1,AJ$9=$R461),$J462,IF($H462=1,AK461,""))))))))</f>
        <v/>
      </c>
      <c r="AL462" t="str">
        <f ca="1">IF($E461="","",IF($F462="",AL461,IF(AND($M462=1,AL$9&gt;$B$9),"",IF(AND($M462=1,AL$9&lt;=$B$9),LOOKUP(AL$9,$A$12:$A$111,$B$12:$B$111),IF(AND($H462=-1,AM$9=$R461),"",IF($H462=-1,AM461,IF(AND($H462=1,AK$9=$R461),$J462,IF($H462=1,AL461,""))))))))</f>
        <v/>
      </c>
      <c r="AM462" t="str">
        <f ca="1">IF($E461="","",IF($F462="",AM461,IF(AND($M462=1,AM$9&gt;$B$9),"",IF(AND($M462=1,AM$9&lt;=$B$9),LOOKUP(AM$9,$A$12:$A$111,$B$12:$B$111),IF(AND($H462=-1,AN$9=$R461),"",IF($H462=-1,AN461,IF(AND($H462=1,AL$9=$R461),$J462,IF($H462=1,AM461,""))))))))</f>
        <v/>
      </c>
      <c r="AN462" t="str">
        <f ca="1">IF($E461="","",IF($F462="",AN461,IF(AND($M462=1,AN$9&gt;$B$9),"",IF(AND($M462=1,AN$9&lt;=$B$9),LOOKUP(AN$9,$A$12:$A$111,$B$12:$B$111),IF(AND($H462=-1,AO$9=$R461),"",IF($H462=-1,AO461,IF(AND($H462=1,AM$9=$R461),$J462,IF($H462=1,AN461,""))))))))</f>
        <v/>
      </c>
      <c r="AO462" t="str">
        <f ca="1">IF($E461="","",IF($F462="",AO461,IF(AND($M462=1,AO$9&gt;$B$9),"",IF(AND($M462=1,AO$9&lt;=$B$9),LOOKUP(AO$9,$A$12:$A$111,$B$12:$B$111),IF(AND($H462=-1,AP$9=$R461),"",IF($H462=-1,AP461,IF(AND($H462=1,AN$9=$R461),$J462,IF($H462=1,AO461,""))))))))</f>
        <v/>
      </c>
      <c r="AP462" t="str">
        <f ca="1">IF($E461="","",IF($F462="",AP461,IF(AND($M462=1,AP$9&gt;$B$9),"",IF(AND($M462=1,AP$9&lt;=$B$9),LOOKUP(AP$9,$A$12:$A$111,$B$12:$B$111),IF(AND($H462=-1,AQ$9=$R461),"",IF($H462=-1,AQ461,IF(AND($H462=1,AO$9=$R461),$J462,IF($H462=1,AP461,""))))))))</f>
        <v/>
      </c>
      <c r="AQ462" t="str">
        <f ca="1">IF($E461="","",IF($F462="",AQ461,IF(AND($M462=1,AQ$9&gt;$B$9),"",IF(AND($M462=1,AQ$9&lt;=$B$9),LOOKUP(AQ$9,$A$12:$A$111,$B$12:$B$111),IF(AND($H462=-1,AR$9=$R461),"",IF($H462=-1,AR461,IF(AND($H462=1,AP$9=$R461),$J462,IF($H462=1,AQ461,""))))))))</f>
        <v/>
      </c>
      <c r="AR462" t="str">
        <f ca="1">IF($E461="","",IF($F462="",AR461,IF(AND($M462=1,AR$9&gt;$B$9),"",IF(AND($M462=1,AR$9&lt;=$B$9),LOOKUP(AR$9,$A$12:$A$111,$B$12:$B$111),IF(AND($H462=-1,AS$9=$R461),"",IF($H462=-1,AS461,IF(AND($H462=1,AQ$9=$R461),$J462,IF($H462=1,AR461,""))))))))</f>
        <v/>
      </c>
      <c r="AS462" t="str">
        <f ca="1">IF($E461="","",IF($F462="",AS461,IF(AND($M462=1,AS$9&gt;$B$9),"",IF(AND($M462=1,AS$9&lt;=$B$9),LOOKUP(AS$9,$A$12:$A$111,$B$12:$B$111),IF(AND($H462=-1,AT$9=$R461),"",IF($H462=-1,AT461,IF(AND($H462=1,AR$9=$R461),$J462,IF($H462=1,AS461,""))))))))</f>
        <v/>
      </c>
      <c r="AT462" t="str">
        <f ca="1">IF($E461="","",IF($F462="",AT461,IF(AND($M462=1,AT$9&gt;$B$9),"",IF(AND($M462=1,AT$9&lt;=$B$9),LOOKUP(AT$9,$A$12:$A$111,$B$12:$B$111),IF(AND($H462=-1,AU$9=$R461),"",IF($H462=-1,AU461,IF(AND($H462=1,AS$9=$R461),$J462,IF($H462=1,AT461,""))))))))</f>
        <v/>
      </c>
      <c r="AU462" t="str">
        <f ca="1">IF($E461="","",IF($F462="",AU461,IF(AND($M462=1,AU$9&gt;$B$9),"",IF(AND($M462=1,AU$9&lt;=$B$9),LOOKUP(AU$9,$A$12:$A$111,$B$12:$B$111),IF(AND($H462=-1,AV$9=$R461),"",IF($H462=-1,AV461,IF(AND($H462=1,AT$9=$R461),$J462,IF($H462=1,AU461,""))))))))</f>
        <v/>
      </c>
      <c r="AV462" t="str">
        <f ca="1">IF($E461="","",IF($F462="",AV461,IF(AND($M462=1,AV$9&gt;$B$9),"",IF(AND($M462=1,AV$9&lt;=$B$9),LOOKUP(AV$9,$A$12:$A$111,$B$12:$B$111),IF(AND($H462=-1,AW$9=$R461),"",IF($H462=-1,AW461,IF(AND($H462=1,AU$9=$R461),$J462,IF($H462=1,AV461,""))))))))</f>
        <v/>
      </c>
      <c r="AW462" t="str">
        <f ca="1">IF($E461="","",IF($F462="",AW461,IF(AND($M462=1,AW$9&gt;$B$9),"",IF(AND($M462=1,AW$9&lt;=$B$9),LOOKUP(AW$9,$A$12:$A$111,$B$12:$B$111),IF(AND($H462=-1,AX$9=$R461),"",IF($H462=-1,AX461,IF(AND($H462=1,AV$9=$R461),$J462,IF($H462=1,AW461,""))))))))</f>
        <v/>
      </c>
      <c r="AX462" t="str">
        <f ca="1">IF($E461="","",IF($F462="",AX461,IF(AND($M462=1,AX$9&gt;$B$9),"",IF(AND($M462=1,AX$9&lt;=$B$9),LOOKUP(AX$9,$A$12:$A$111,$B$12:$B$111),IF(AND($H462=-1,AY$9=$R461),"",IF($H462=-1,AY461,IF(AND($H462=1,AW$9=$R461),$J462,IF($H462=1,AX461,""))))))))</f>
        <v/>
      </c>
      <c r="AY462" t="str">
        <f ca="1">IF($E461="","",IF($F462="",AY461,IF(AND($M462=1,AY$9&gt;$B$9),"",IF(AND($M462=1,AY$9&lt;=$B$9),LOOKUP(AY$9,$A$12:$A$111,$B$12:$B$111),IF(AND($H462=-1,AZ$9=$R461),"",IF($H462=-1,AZ461,IF(AND($H462=1,AX$9=$R461),$J462,IF($H462=1,AY461,""))))))))</f>
        <v/>
      </c>
      <c r="AZ462" t="str">
        <f ca="1">IF($E461="","",IF($F462="",AZ461,IF(AND($M462=1,AZ$9&gt;$B$9),"",IF(AND($M462=1,AZ$9&lt;=$B$9),LOOKUP(AZ$9,$A$12:$A$111,$B$12:$B$111),IF(AND($H462=-1,BA$9=$R461),"",IF($H462=-1,BA461,IF(AND($H462=1,AY$9=$R461),$J462,IF($H462=1,AZ461,""))))))))</f>
        <v/>
      </c>
      <c r="BA462" t="str">
        <f ca="1">IF($E461="","",IF($F462="",BA461,IF(AND($M462=1,BA$9&gt;$B$9),"",IF(AND($M462=1,BA$9&lt;=$B$9),LOOKUP(BA$9,$A$12:$A$111,$B$12:$B$111),IF(AND($H462=-1,BB$9=$R461),"",IF($H462=-1,BB461,IF(AND($H462=1,AZ$9=$R461),$J462,IF($H462=1,BA461,""))))))))</f>
        <v/>
      </c>
      <c r="BB462" t="str">
        <f ca="1">IF($E461="","",IF($F462="",BB461,IF(AND($M462=1,BB$9&gt;$B$9),"",IF(AND($M462=1,BB$9&lt;=$B$9),LOOKUP(BB$9,$A$12:$A$111,$B$12:$B$111),IF(AND($H462=-1,BC$9=$R461),"",IF($H462=-1,BC461,IF(AND($H462=1,BA$9=$R461),$J462,IF($H462=1,BB461,""))))))))</f>
        <v/>
      </c>
      <c r="BC462" t="str">
        <f ca="1">IF($E461="","",IF($F462="",BC461,IF(AND($M462=1,BC$9&gt;$B$9),"",IF(AND($M462=1,BC$9&lt;=$B$9),LOOKUP(BC$9,$A$12:$A$111,$B$12:$B$111),IF(AND($H462=-1,BD$9=$R461),"",IF($H462=-1,BD461,IF(AND($H462=1,BB$9=$R461),$J462,IF($H462=1,BC461,""))))))))</f>
        <v/>
      </c>
      <c r="BD462" t="str">
        <f ca="1">IF($E461="","",IF($F462="",BD461,IF(AND($M462=1,BD$9&gt;$B$9),"",IF(AND($M462=1,BD$9&lt;=$B$9),LOOKUP(BD$9,$A$12:$A$111,$B$12:$B$111),IF(AND($H462=-1,BE$9=$R461),"",IF($H462=-1,BE461,IF(AND($H462=1,BC$9=$R461),$J462,IF($H462=1,BD461,""))))))))</f>
        <v/>
      </c>
      <c r="BE462" t="str">
        <f ca="1">IF($E461="","",IF($F462="",BE461,IF(AND($M462=1,BE$9&gt;$B$9),"",IF(AND($M462=1,BE$9&lt;=$B$9),LOOKUP(BE$9,$A$12:$A$111,$B$12:$B$111),IF(AND($H462=-1,BF$9=$R461),"",IF($H462=-1,BF461,IF(AND($H462=1,BD$9=$R461),$J462,IF($H462=1,BE461,""))))))))</f>
        <v/>
      </c>
      <c r="BF462" t="str">
        <f ca="1">IF($E461="","",IF($F462="",BF461,IF(AND($M462=1,BF$9&gt;$B$9),"",IF(AND($M462=1,BF$9&lt;=$B$9),LOOKUP(BF$9,$A$12:$A$111,$B$12:$B$111),IF(AND($H462=-1,BG$9=$R461),"",IF($H462=-1,BG461,IF(AND($H462=1,BE$9=$R461),$J462,IF($H462=1,BF461,""))))))))</f>
        <v/>
      </c>
      <c r="BG462" t="str">
        <f ca="1">IF($E461="","",IF($F462="",BG461,IF(AND($M462=1,BG$9&gt;$B$9),"",IF(AND($M462=1,BG$9&lt;=$B$9),LOOKUP(BG$9,$A$12:$A$111,$B$12:$B$111),IF(AND($H462=-1,BH$9=$R461),"",IF($H462=-1,BH461,IF(AND($H462=1,BF$9=$R461),$J462,IF($H462=1,BG461,""))))))))</f>
        <v/>
      </c>
      <c r="BH462" t="str">
        <f ca="1">IF($E461="","",IF($F462="",BH461,IF(AND($M462=1,BH$9&gt;$B$9),"",IF(AND($M462=1,BH$9&lt;=$B$9),LOOKUP(BH$9,$A$12:$A$111,$B$12:$B$111),IF(AND($H462=-1,BI$9=$R461),"",IF($H462=-1,BI461,IF(AND($H462=1,BG$9=$R461),$J462,IF($H462=1,BH461,""))))))))</f>
        <v/>
      </c>
      <c r="BI462" t="str">
        <f ca="1">IF($E461="","",IF($F462="",BI461,IF(AND($M462=1,BI$9&gt;$B$9),"",IF(AND($M462=1,BI$9&lt;=$B$9),LOOKUP(BI$9,$A$12:$A$111,$B$12:$B$111),IF(AND($H462=-1,BJ$9=$R461),"",IF($H462=-1,BJ461,IF(AND($H462=1,BH$9=$R461),$J462,IF($H462=1,BI461,""))))))))</f>
        <v/>
      </c>
      <c r="BJ462" t="str">
        <f ca="1">IF($E461="","",IF($F462="",BJ461,IF(AND($M462=1,BJ$9&gt;$B$9),"",IF(AND($M462=1,BJ$9&lt;=$B$9),LOOKUP(BJ$9,$A$12:$A$111,$B$12:$B$111),IF(AND($H462=-1,BK$9=$R461),"",IF($H462=-1,BK461,IF(AND($H462=1,BI$9=$R461),$J462,IF($H462=1,BJ461,""))))))))</f>
        <v/>
      </c>
      <c r="BK462" t="str">
        <f ca="1">IF($E461="","",IF($F462="",BK461,IF(AND($M462=1,BK$9&gt;$B$9),"",IF(AND($M462=1,BK$9&lt;=$B$9),LOOKUP(BK$9,$A$12:$A$111,$B$12:$B$111),IF(AND($H462=-1,BL$9=$R461),"",IF($H462=-1,BL461,IF(AND($H462=1,BJ$9=$R461),$J462,IF($H462=1,BK461,""))))))))</f>
        <v/>
      </c>
      <c r="BL462" t="str">
        <f ca="1">IF($E461="","",IF($F462="",BL461,IF(AND($M462=1,BL$9&gt;$B$9),"",IF(AND($M462=1,BL$9&lt;=$B$9),LOOKUP(BL$9,$A$12:$A$111,$B$12:$B$111),IF(AND($H462=-1,BM$9=$R461),"",IF($H462=-1,BM461,IF(AND($H462=1,BK$9=$R461),$J462,IF($H462=1,BL461,""))))))))</f>
        <v/>
      </c>
      <c r="BM462" t="str">
        <f ca="1">IF($E461="","",IF($F462="",BM461,IF(AND($M462=1,BM$9&gt;$B$9),"",IF(AND($M462=1,BM$9&lt;=$B$9),LOOKUP(BM$9,$A$12:$A$111,$B$12:$B$111),IF(AND($H462=-1,BN$9=$R461),"",IF($H462=-1,BN461,IF(AND($H462=1,BL$9=$R461),$J462,IF($H462=1,BM461,""))))))))</f>
        <v/>
      </c>
      <c r="BN462" t="str">
        <f ca="1">IF($E461="","",IF($F462="",BN461,IF(AND($M462=1,BN$9&gt;$B$9),"",IF(AND($M462=1,BN$9&lt;=$B$9),LOOKUP(BN$9,$A$12:$A$111,$B$12:$B$111),IF(AND($H462=-1,BO$9=$R461),"",IF($H462=-1,BO461,IF(AND($H462=1,BM$9=$R461),$J462,IF($H462=1,BN461,""))))))))</f>
        <v/>
      </c>
      <c r="BO462" t="str">
        <f ca="1">IF($E461="","",IF($F462="",BO461,IF(AND($M462=1,BO$9&gt;$B$9),"",IF(AND($M462=1,BO$9&lt;=$B$9),LOOKUP(BO$9,$A$12:$A$111,$B$12:$B$111),IF(AND($H462=-1,BP$9=$R461),"",IF($H462=-1,BP461,IF(AND($H462=1,BN$9=$R461),$J462,IF($H462=1,BO461,""))))))))</f>
        <v/>
      </c>
      <c r="BP462">
        <f ca="1">IF($E461="","",IF($F462="",BP461,IF(AND($M462=1,BP$9&gt;$B$9),"",IF(AND($M462=1,BP$9&lt;=$B$9),LOOKUP(BP$9,$A$12:$A$111,$B$12:$B$111),IF(AND($H462=-1,BQ$9=$R461),"",IF($H462=-1,BQ461,IF(AND($H462=1,BO$9=$R461),$J462,IF($H462=1,BP461,""))))))))</f>
        <v>0</v>
      </c>
    </row>
    <row r="463" spans="4:68" x14ac:dyDescent="0.25">
      <c r="D463" s="4">
        <v>453</v>
      </c>
      <c r="E463" s="1">
        <f t="shared" ca="1" si="66"/>
        <v>28</v>
      </c>
      <c r="F463" t="str">
        <f ca="1">IF(E462="","",IF(AND(B$3="Last",G462="Zero"),F462,IF(B$3="Last",G462,IF(AND(B$3="2nd last",G461="Zero"),F462,IF(B$3="2nd last",G461,IF(AND(B$3="Opposite",G462="Zero"),F462,IF(AND(B$3="Opposite",G462="Red"),"Black",IF(AND(B$3="Opposite",G462="Black"),"Red",IF(AND(B$3="Opposite",G462="Odd"),"Even",IF(AND(B$3="Opposite",G462="Even"),"Odd",IF(AND(B$3="Opposite",G462="High"),"Low",IF(AND(B$3="Opposite",G462="Low"),"High",IF(COUNTIF(Refs!$E$5:$I$6,B$3)=1,RevLab!B$3,"")))))))))))))</f>
        <v>Black</v>
      </c>
      <c r="G463" t="str">
        <f ca="1">IF(E463="","",IF(B$2="Red/Black",LOOKUP(E463,Refs!D:D,Refs!F:F),IF(B$2="High/Low",LOOKUP(E463,Refs!D:D,Refs!H:H),IF(B$2="Odd/Even",LOOKUP(E463,Refs!D:D,Refs!J:J),""))))</f>
        <v>Black</v>
      </c>
      <c r="H463">
        <f t="shared" ca="1" si="67"/>
        <v>1</v>
      </c>
      <c r="I463">
        <f ca="1">IF(E462="","",IF(F463="","",IF(AND(R462&gt;1,P462+Q462&gt;=$B$4),$B$4,IF(R462=1,P462,P462+Q462))))</f>
        <v>11</v>
      </c>
      <c r="J463">
        <f t="shared" ca="1" si="68"/>
        <v>11</v>
      </c>
      <c r="K463">
        <f t="shared" ca="1" si="70"/>
        <v>-543</v>
      </c>
      <c r="L463">
        <f t="shared" ca="1" si="71"/>
        <v>86</v>
      </c>
      <c r="M463">
        <f t="shared" ca="1" si="69"/>
        <v>0</v>
      </c>
      <c r="P463">
        <f t="shared" ca="1" si="63"/>
        <v>2</v>
      </c>
      <c r="Q463">
        <f t="shared" ca="1" si="64"/>
        <v>11</v>
      </c>
      <c r="R463" s="2">
        <f t="shared" ca="1" si="65"/>
        <v>6</v>
      </c>
      <c r="S463" s="4">
        <f ca="1">IF(E462="","",IF($F463="",S462,IF($M463=1,LOOKUP(S$9,$A$12:$A$111,$B$12:$B$111),IF(AND($H463=-1,T$9=$R462),"",IF($H463=-1,T462,IF($H463=1,S462))))))</f>
        <v>2</v>
      </c>
      <c r="T463">
        <f ca="1">IF($E462="","",IF($F463="",T462,IF(AND($M463=1,T$9&gt;$B$9),"",IF(AND($M463=1,T$9&lt;=$B$9),LOOKUP(T$9,$A$12:$A$111,$B$12:$B$111),IF(AND($H463=-1,U$9=$R462),"",IF($H463=-1,U462,IF(AND($H463=1,S$9=$R462),$J463,IF($H463=1,T462,""))))))))</f>
        <v>3</v>
      </c>
      <c r="U463">
        <f ca="1">IF($E462="","",IF($F463="",U462,IF(AND($M463=1,U$9&gt;$B$9),"",IF(AND($M463=1,U$9&lt;=$B$9),LOOKUP(U$9,$A$12:$A$111,$B$12:$B$111),IF(AND($H463=-1,V$9=$R462),"",IF($H463=-1,V462,IF(AND($H463=1,T$9=$R462),$J463,IF($H463=1,U462,""))))))))</f>
        <v>5</v>
      </c>
      <c r="V463">
        <f ca="1">IF($E462="","",IF($F463="",V462,IF(AND($M463=1,V$9&gt;$B$9),"",IF(AND($M463=1,V$9&lt;=$B$9),LOOKUP(V$9,$A$12:$A$111,$B$12:$B$111),IF(AND($H463=-1,W$9=$R462),"",IF($H463=-1,W462,IF(AND($H463=1,U$9=$R462),$J463,IF($H463=1,V462,""))))))))</f>
        <v>7</v>
      </c>
      <c r="W463">
        <f ca="1">IF($E462="","",IF($F463="",W462,IF(AND($M463=1,W$9&gt;$B$9),"",IF(AND($M463=1,W$9&lt;=$B$9),LOOKUP(W$9,$A$12:$A$111,$B$12:$B$111),IF(AND($H463=-1,X$9=$R462),"",IF($H463=-1,X462,IF(AND($H463=1,V$9=$R462),$J463,IF($H463=1,W462,""))))))))</f>
        <v>9</v>
      </c>
      <c r="X463">
        <f ca="1">IF($E462="","",IF($F463="",X462,IF(AND($M463=1,X$9&gt;$B$9),"",IF(AND($M463=1,X$9&lt;=$B$9),LOOKUP(X$9,$A$12:$A$111,$B$12:$B$111),IF(AND($H463=-1,Y$9=$R462),"",IF($H463=-1,Y462,IF(AND($H463=1,W$9=$R462),$J463,IF($H463=1,X462,""))))))))</f>
        <v>11</v>
      </c>
      <c r="Y463" t="str">
        <f ca="1">IF($E462="","",IF($F463="",Y462,IF(AND($M463=1,Y$9&gt;$B$9),"",IF(AND($M463=1,Y$9&lt;=$B$9),LOOKUP(Y$9,$A$12:$A$111,$B$12:$B$111),IF(AND($H463=-1,Z$9=$R462),"",IF($H463=-1,Z462,IF(AND($H463=1,X$9=$R462),$J463,IF($H463=1,Y462,""))))))))</f>
        <v/>
      </c>
      <c r="Z463" t="str">
        <f ca="1">IF($E462="","",IF($F463="",Z462,IF(AND($M463=1,Z$9&gt;$B$9),"",IF(AND($M463=1,Z$9&lt;=$B$9),LOOKUP(Z$9,$A$12:$A$111,$B$12:$B$111),IF(AND($H463=-1,AA$9=$R462),"",IF($H463=-1,AA462,IF(AND($H463=1,Y$9=$R462),$J463,IF($H463=1,Z462,""))))))))</f>
        <v/>
      </c>
      <c r="AA463" t="str">
        <f ca="1">IF($E462="","",IF($F463="",AA462,IF(AND($M463=1,AA$9&gt;$B$9),"",IF(AND($M463=1,AA$9&lt;=$B$9),LOOKUP(AA$9,$A$12:$A$111,$B$12:$B$111),IF(AND($H463=-1,AB$9=$R462),"",IF($H463=-1,AB462,IF(AND($H463=1,Z$9=$R462),$J463,IF($H463=1,AA462,""))))))))</f>
        <v/>
      </c>
      <c r="AB463" t="str">
        <f ca="1">IF($E462="","",IF($F463="",AB462,IF(AND($M463=1,AB$9&gt;$B$9),"",IF(AND($M463=1,AB$9&lt;=$B$9),LOOKUP(AB$9,$A$12:$A$111,$B$12:$B$111),IF(AND($H463=-1,AC$9=$R462),"",IF($H463=-1,AC462,IF(AND($H463=1,AA$9=$R462),$J463,IF($H463=1,AB462,""))))))))</f>
        <v/>
      </c>
      <c r="AC463" t="str">
        <f ca="1">IF($E462="","",IF($F463="",AC462,IF(AND($M463=1,AC$9&gt;$B$9),"",IF(AND($M463=1,AC$9&lt;=$B$9),LOOKUP(AC$9,$A$12:$A$111,$B$12:$B$111),IF(AND($H463=-1,AD$9=$R462),"",IF($H463=-1,AD462,IF(AND($H463=1,AB$9=$R462),$J463,IF($H463=1,AC462,""))))))))</f>
        <v/>
      </c>
      <c r="AD463" t="str">
        <f ca="1">IF($E462="","",IF($F463="",AD462,IF(AND($M463=1,AD$9&gt;$B$9),"",IF(AND($M463=1,AD$9&lt;=$B$9),LOOKUP(AD$9,$A$12:$A$111,$B$12:$B$111),IF(AND($H463=-1,AE$9=$R462),"",IF($H463=-1,AE462,IF(AND($H463=1,AC$9=$R462),$J463,IF($H463=1,AD462,""))))))))</f>
        <v/>
      </c>
      <c r="AE463" t="str">
        <f ca="1">IF($E462="","",IF($F463="",AE462,IF(AND($M463=1,AE$9&gt;$B$9),"",IF(AND($M463=1,AE$9&lt;=$B$9),LOOKUP(AE$9,$A$12:$A$111,$B$12:$B$111),IF(AND($H463=-1,AF$9=$R462),"",IF($H463=-1,AF462,IF(AND($H463=1,AD$9=$R462),$J463,IF($H463=1,AE462,""))))))))</f>
        <v/>
      </c>
      <c r="AF463" t="str">
        <f ca="1">IF($E462="","",IF($F463="",AF462,IF(AND($M463=1,AF$9&gt;$B$9),"",IF(AND($M463=1,AF$9&lt;=$B$9),LOOKUP(AF$9,$A$12:$A$111,$B$12:$B$111),IF(AND($H463=-1,AG$9=$R462),"",IF($H463=-1,AG462,IF(AND($H463=1,AE$9=$R462),$J463,IF($H463=1,AF462,""))))))))</f>
        <v/>
      </c>
      <c r="AG463" t="str">
        <f ca="1">IF($E462="","",IF($F463="",AG462,IF(AND($M463=1,AG$9&gt;$B$9),"",IF(AND($M463=1,AG$9&lt;=$B$9),LOOKUP(AG$9,$A$12:$A$111,$B$12:$B$111),IF(AND($H463=-1,AH$9=$R462),"",IF($H463=-1,AH462,IF(AND($H463=1,AF$9=$R462),$J463,IF($H463=1,AG462,""))))))))</f>
        <v/>
      </c>
      <c r="AH463" t="str">
        <f ca="1">IF($E462="","",IF($F463="",AH462,IF(AND($M463=1,AH$9&gt;$B$9),"",IF(AND($M463=1,AH$9&lt;=$B$9),LOOKUP(AH$9,$A$12:$A$111,$B$12:$B$111),IF(AND($H463=-1,AI$9=$R462),"",IF($H463=-1,AI462,IF(AND($H463=1,AG$9=$R462),$J463,IF($H463=1,AH462,""))))))))</f>
        <v/>
      </c>
      <c r="AI463" t="str">
        <f ca="1">IF($E462="","",IF($F463="",AI462,IF(AND($M463=1,AI$9&gt;$B$9),"",IF(AND($M463=1,AI$9&lt;=$B$9),LOOKUP(AI$9,$A$12:$A$111,$B$12:$B$111),IF(AND($H463=-1,AJ$9=$R462),"",IF($H463=-1,AJ462,IF(AND($H463=1,AH$9=$R462),$J463,IF($H463=1,AI462,""))))))))</f>
        <v/>
      </c>
      <c r="AJ463" t="str">
        <f ca="1">IF($E462="","",IF($F463="",AJ462,IF(AND($M463=1,AJ$9&gt;$B$9),"",IF(AND($M463=1,AJ$9&lt;=$B$9),LOOKUP(AJ$9,$A$12:$A$111,$B$12:$B$111),IF(AND($H463=-1,AK$9=$R462),"",IF($H463=-1,AK462,IF(AND($H463=1,AI$9=$R462),$J463,IF($H463=1,AJ462,""))))))))</f>
        <v/>
      </c>
      <c r="AK463" t="str">
        <f ca="1">IF($E462="","",IF($F463="",AK462,IF(AND($M463=1,AK$9&gt;$B$9),"",IF(AND($M463=1,AK$9&lt;=$B$9),LOOKUP(AK$9,$A$12:$A$111,$B$12:$B$111),IF(AND($H463=-1,AL$9=$R462),"",IF($H463=-1,AL462,IF(AND($H463=1,AJ$9=$R462),$J463,IF($H463=1,AK462,""))))))))</f>
        <v/>
      </c>
      <c r="AL463" t="str">
        <f ca="1">IF($E462="","",IF($F463="",AL462,IF(AND($M463=1,AL$9&gt;$B$9),"",IF(AND($M463=1,AL$9&lt;=$B$9),LOOKUP(AL$9,$A$12:$A$111,$B$12:$B$111),IF(AND($H463=-1,AM$9=$R462),"",IF($H463=-1,AM462,IF(AND($H463=1,AK$9=$R462),$J463,IF($H463=1,AL462,""))))))))</f>
        <v/>
      </c>
      <c r="AM463" t="str">
        <f ca="1">IF($E462="","",IF($F463="",AM462,IF(AND($M463=1,AM$9&gt;$B$9),"",IF(AND($M463=1,AM$9&lt;=$B$9),LOOKUP(AM$9,$A$12:$A$111,$B$12:$B$111),IF(AND($H463=-1,AN$9=$R462),"",IF($H463=-1,AN462,IF(AND($H463=1,AL$9=$R462),$J463,IF($H463=1,AM462,""))))))))</f>
        <v/>
      </c>
      <c r="AN463" t="str">
        <f ca="1">IF($E462="","",IF($F463="",AN462,IF(AND($M463=1,AN$9&gt;$B$9),"",IF(AND($M463=1,AN$9&lt;=$B$9),LOOKUP(AN$9,$A$12:$A$111,$B$12:$B$111),IF(AND($H463=-1,AO$9=$R462),"",IF($H463=-1,AO462,IF(AND($H463=1,AM$9=$R462),$J463,IF($H463=1,AN462,""))))))))</f>
        <v/>
      </c>
      <c r="AO463" t="str">
        <f ca="1">IF($E462="","",IF($F463="",AO462,IF(AND($M463=1,AO$9&gt;$B$9),"",IF(AND($M463=1,AO$9&lt;=$B$9),LOOKUP(AO$9,$A$12:$A$111,$B$12:$B$111),IF(AND($H463=-1,AP$9=$R462),"",IF($H463=-1,AP462,IF(AND($H463=1,AN$9=$R462),$J463,IF($H463=1,AO462,""))))))))</f>
        <v/>
      </c>
      <c r="AP463" t="str">
        <f ca="1">IF($E462="","",IF($F463="",AP462,IF(AND($M463=1,AP$9&gt;$B$9),"",IF(AND($M463=1,AP$9&lt;=$B$9),LOOKUP(AP$9,$A$12:$A$111,$B$12:$B$111),IF(AND($H463=-1,AQ$9=$R462),"",IF($H463=-1,AQ462,IF(AND($H463=1,AO$9=$R462),$J463,IF($H463=1,AP462,""))))))))</f>
        <v/>
      </c>
      <c r="AQ463" t="str">
        <f ca="1">IF($E462="","",IF($F463="",AQ462,IF(AND($M463=1,AQ$9&gt;$B$9),"",IF(AND($M463=1,AQ$9&lt;=$B$9),LOOKUP(AQ$9,$A$12:$A$111,$B$12:$B$111),IF(AND($H463=-1,AR$9=$R462),"",IF($H463=-1,AR462,IF(AND($H463=1,AP$9=$R462),$J463,IF($H463=1,AQ462,""))))))))</f>
        <v/>
      </c>
      <c r="AR463" t="str">
        <f ca="1">IF($E462="","",IF($F463="",AR462,IF(AND($M463=1,AR$9&gt;$B$9),"",IF(AND($M463=1,AR$9&lt;=$B$9),LOOKUP(AR$9,$A$12:$A$111,$B$12:$B$111),IF(AND($H463=-1,AS$9=$R462),"",IF($H463=-1,AS462,IF(AND($H463=1,AQ$9=$R462),$J463,IF($H463=1,AR462,""))))))))</f>
        <v/>
      </c>
      <c r="AS463" t="str">
        <f ca="1">IF($E462="","",IF($F463="",AS462,IF(AND($M463=1,AS$9&gt;$B$9),"",IF(AND($M463=1,AS$9&lt;=$B$9),LOOKUP(AS$9,$A$12:$A$111,$B$12:$B$111),IF(AND($H463=-1,AT$9=$R462),"",IF($H463=-1,AT462,IF(AND($H463=1,AR$9=$R462),$J463,IF($H463=1,AS462,""))))))))</f>
        <v/>
      </c>
      <c r="AT463" t="str">
        <f ca="1">IF($E462="","",IF($F463="",AT462,IF(AND($M463=1,AT$9&gt;$B$9),"",IF(AND($M463=1,AT$9&lt;=$B$9),LOOKUP(AT$9,$A$12:$A$111,$B$12:$B$111),IF(AND($H463=-1,AU$9=$R462),"",IF($H463=-1,AU462,IF(AND($H463=1,AS$9=$R462),$J463,IF($H463=1,AT462,""))))))))</f>
        <v/>
      </c>
      <c r="AU463" t="str">
        <f ca="1">IF($E462="","",IF($F463="",AU462,IF(AND($M463=1,AU$9&gt;$B$9),"",IF(AND($M463=1,AU$9&lt;=$B$9),LOOKUP(AU$9,$A$12:$A$111,$B$12:$B$111),IF(AND($H463=-1,AV$9=$R462),"",IF($H463=-1,AV462,IF(AND($H463=1,AT$9=$R462),$J463,IF($H463=1,AU462,""))))))))</f>
        <v/>
      </c>
      <c r="AV463" t="str">
        <f ca="1">IF($E462="","",IF($F463="",AV462,IF(AND($M463=1,AV$9&gt;$B$9),"",IF(AND($M463=1,AV$9&lt;=$B$9),LOOKUP(AV$9,$A$12:$A$111,$B$12:$B$111),IF(AND($H463=-1,AW$9=$R462),"",IF($H463=-1,AW462,IF(AND($H463=1,AU$9=$R462),$J463,IF($H463=1,AV462,""))))))))</f>
        <v/>
      </c>
      <c r="AW463" t="str">
        <f ca="1">IF($E462="","",IF($F463="",AW462,IF(AND($M463=1,AW$9&gt;$B$9),"",IF(AND($M463=1,AW$9&lt;=$B$9),LOOKUP(AW$9,$A$12:$A$111,$B$12:$B$111),IF(AND($H463=-1,AX$9=$R462),"",IF($H463=-1,AX462,IF(AND($H463=1,AV$9=$R462),$J463,IF($H463=1,AW462,""))))))))</f>
        <v/>
      </c>
      <c r="AX463" t="str">
        <f ca="1">IF($E462="","",IF($F463="",AX462,IF(AND($M463=1,AX$9&gt;$B$9),"",IF(AND($M463=1,AX$9&lt;=$B$9),LOOKUP(AX$9,$A$12:$A$111,$B$12:$B$111),IF(AND($H463=-1,AY$9=$R462),"",IF($H463=-1,AY462,IF(AND($H463=1,AW$9=$R462),$J463,IF($H463=1,AX462,""))))))))</f>
        <v/>
      </c>
      <c r="AY463" t="str">
        <f ca="1">IF($E462="","",IF($F463="",AY462,IF(AND($M463=1,AY$9&gt;$B$9),"",IF(AND($M463=1,AY$9&lt;=$B$9),LOOKUP(AY$9,$A$12:$A$111,$B$12:$B$111),IF(AND($H463=-1,AZ$9=$R462),"",IF($H463=-1,AZ462,IF(AND($H463=1,AX$9=$R462),$J463,IF($H463=1,AY462,""))))))))</f>
        <v/>
      </c>
      <c r="AZ463" t="str">
        <f ca="1">IF($E462="","",IF($F463="",AZ462,IF(AND($M463=1,AZ$9&gt;$B$9),"",IF(AND($M463=1,AZ$9&lt;=$B$9),LOOKUP(AZ$9,$A$12:$A$111,$B$12:$B$111),IF(AND($H463=-1,BA$9=$R462),"",IF($H463=-1,BA462,IF(AND($H463=1,AY$9=$R462),$J463,IF($H463=1,AZ462,""))))))))</f>
        <v/>
      </c>
      <c r="BA463" t="str">
        <f ca="1">IF($E462="","",IF($F463="",BA462,IF(AND($M463=1,BA$9&gt;$B$9),"",IF(AND($M463=1,BA$9&lt;=$B$9),LOOKUP(BA$9,$A$12:$A$111,$B$12:$B$111),IF(AND($H463=-1,BB$9=$R462),"",IF($H463=-1,BB462,IF(AND($H463=1,AZ$9=$R462),$J463,IF($H463=1,BA462,""))))))))</f>
        <v/>
      </c>
      <c r="BB463" t="str">
        <f ca="1">IF($E462="","",IF($F463="",BB462,IF(AND($M463=1,BB$9&gt;$B$9),"",IF(AND($M463=1,BB$9&lt;=$B$9),LOOKUP(BB$9,$A$12:$A$111,$B$12:$B$111),IF(AND($H463=-1,BC$9=$R462),"",IF($H463=-1,BC462,IF(AND($H463=1,BA$9=$R462),$J463,IF($H463=1,BB462,""))))))))</f>
        <v/>
      </c>
      <c r="BC463" t="str">
        <f ca="1">IF($E462="","",IF($F463="",BC462,IF(AND($M463=1,BC$9&gt;$B$9),"",IF(AND($M463=1,BC$9&lt;=$B$9),LOOKUP(BC$9,$A$12:$A$111,$B$12:$B$111),IF(AND($H463=-1,BD$9=$R462),"",IF($H463=-1,BD462,IF(AND($H463=1,BB$9=$R462),$J463,IF($H463=1,BC462,""))))))))</f>
        <v/>
      </c>
      <c r="BD463" t="str">
        <f ca="1">IF($E462="","",IF($F463="",BD462,IF(AND($M463=1,BD$9&gt;$B$9),"",IF(AND($M463=1,BD$9&lt;=$B$9),LOOKUP(BD$9,$A$12:$A$111,$B$12:$B$111),IF(AND($H463=-1,BE$9=$R462),"",IF($H463=-1,BE462,IF(AND($H463=1,BC$9=$R462),$J463,IF($H463=1,BD462,""))))))))</f>
        <v/>
      </c>
      <c r="BE463" t="str">
        <f ca="1">IF($E462="","",IF($F463="",BE462,IF(AND($M463=1,BE$9&gt;$B$9),"",IF(AND($M463=1,BE$9&lt;=$B$9),LOOKUP(BE$9,$A$12:$A$111,$B$12:$B$111),IF(AND($H463=-1,BF$9=$R462),"",IF($H463=-1,BF462,IF(AND($H463=1,BD$9=$R462),$J463,IF($H463=1,BE462,""))))))))</f>
        <v/>
      </c>
      <c r="BF463" t="str">
        <f ca="1">IF($E462="","",IF($F463="",BF462,IF(AND($M463=1,BF$9&gt;$B$9),"",IF(AND($M463=1,BF$9&lt;=$B$9),LOOKUP(BF$9,$A$12:$A$111,$B$12:$B$111),IF(AND($H463=-1,BG$9=$R462),"",IF($H463=-1,BG462,IF(AND($H463=1,BE$9=$R462),$J463,IF($H463=1,BF462,""))))))))</f>
        <v/>
      </c>
      <c r="BG463" t="str">
        <f ca="1">IF($E462="","",IF($F463="",BG462,IF(AND($M463=1,BG$9&gt;$B$9),"",IF(AND($M463=1,BG$9&lt;=$B$9),LOOKUP(BG$9,$A$12:$A$111,$B$12:$B$111),IF(AND($H463=-1,BH$9=$R462),"",IF($H463=-1,BH462,IF(AND($H463=1,BF$9=$R462),$J463,IF($H463=1,BG462,""))))))))</f>
        <v/>
      </c>
      <c r="BH463" t="str">
        <f ca="1">IF($E462="","",IF($F463="",BH462,IF(AND($M463=1,BH$9&gt;$B$9),"",IF(AND($M463=1,BH$9&lt;=$B$9),LOOKUP(BH$9,$A$12:$A$111,$B$12:$B$111),IF(AND($H463=-1,BI$9=$R462),"",IF($H463=-1,BI462,IF(AND($H463=1,BG$9=$R462),$J463,IF($H463=1,BH462,""))))))))</f>
        <v/>
      </c>
      <c r="BI463" t="str">
        <f ca="1">IF($E462="","",IF($F463="",BI462,IF(AND($M463=1,BI$9&gt;$B$9),"",IF(AND($M463=1,BI$9&lt;=$B$9),LOOKUP(BI$9,$A$12:$A$111,$B$12:$B$111),IF(AND($H463=-1,BJ$9=$R462),"",IF($H463=-1,BJ462,IF(AND($H463=1,BH$9=$R462),$J463,IF($H463=1,BI462,""))))))))</f>
        <v/>
      </c>
      <c r="BJ463" t="str">
        <f ca="1">IF($E462="","",IF($F463="",BJ462,IF(AND($M463=1,BJ$9&gt;$B$9),"",IF(AND($M463=1,BJ$9&lt;=$B$9),LOOKUP(BJ$9,$A$12:$A$111,$B$12:$B$111),IF(AND($H463=-1,BK$9=$R462),"",IF($H463=-1,BK462,IF(AND($H463=1,BI$9=$R462),$J463,IF($H463=1,BJ462,""))))))))</f>
        <v/>
      </c>
      <c r="BK463" t="str">
        <f ca="1">IF($E462="","",IF($F463="",BK462,IF(AND($M463=1,BK$9&gt;$B$9),"",IF(AND($M463=1,BK$9&lt;=$B$9),LOOKUP(BK$9,$A$12:$A$111,$B$12:$B$111),IF(AND($H463=-1,BL$9=$R462),"",IF($H463=-1,BL462,IF(AND($H463=1,BJ$9=$R462),$J463,IF($H463=1,BK462,""))))))))</f>
        <v/>
      </c>
      <c r="BL463" t="str">
        <f ca="1">IF($E462="","",IF($F463="",BL462,IF(AND($M463=1,BL$9&gt;$B$9),"",IF(AND($M463=1,BL$9&lt;=$B$9),LOOKUP(BL$9,$A$12:$A$111,$B$12:$B$111),IF(AND($H463=-1,BM$9=$R462),"",IF($H463=-1,BM462,IF(AND($H463=1,BK$9=$R462),$J463,IF($H463=1,BL462,""))))))))</f>
        <v/>
      </c>
      <c r="BM463" t="str">
        <f ca="1">IF($E462="","",IF($F463="",BM462,IF(AND($M463=1,BM$9&gt;$B$9),"",IF(AND($M463=1,BM$9&lt;=$B$9),LOOKUP(BM$9,$A$12:$A$111,$B$12:$B$111),IF(AND($H463=-1,BN$9=$R462),"",IF($H463=-1,BN462,IF(AND($H463=1,BL$9=$R462),$J463,IF($H463=1,BM462,""))))))))</f>
        <v/>
      </c>
      <c r="BN463" t="str">
        <f ca="1">IF($E462="","",IF($F463="",BN462,IF(AND($M463=1,BN$9&gt;$B$9),"",IF(AND($M463=1,BN$9&lt;=$B$9),LOOKUP(BN$9,$A$12:$A$111,$B$12:$B$111),IF(AND($H463=-1,BO$9=$R462),"",IF($H463=-1,BO462,IF(AND($H463=1,BM$9=$R462),$J463,IF($H463=1,BN462,""))))))))</f>
        <v/>
      </c>
      <c r="BO463" t="str">
        <f ca="1">IF($E462="","",IF($F463="",BO462,IF(AND($M463=1,BO$9&gt;$B$9),"",IF(AND($M463=1,BO$9&lt;=$B$9),LOOKUP(BO$9,$A$12:$A$111,$B$12:$B$111),IF(AND($H463=-1,BP$9=$R462),"",IF($H463=-1,BP462,IF(AND($H463=1,BN$9=$R462),$J463,IF($H463=1,BO462,""))))))))</f>
        <v/>
      </c>
      <c r="BP463">
        <f ca="1">IF($E462="","",IF($F463="",BP462,IF(AND($M463=1,BP$9&gt;$B$9),"",IF(AND($M463=1,BP$9&lt;=$B$9),LOOKUP(BP$9,$A$12:$A$111,$B$12:$B$111),IF(AND($H463=-1,BQ$9=$R462),"",IF($H463=-1,BQ462,IF(AND($H463=1,BO$9=$R462),$J463,IF($H463=1,BP462,""))))))))</f>
        <v>0</v>
      </c>
    </row>
    <row r="464" spans="4:68" x14ac:dyDescent="0.25">
      <c r="D464" s="4">
        <v>454</v>
      </c>
      <c r="E464" s="1">
        <f t="shared" ca="1" si="66"/>
        <v>32</v>
      </c>
      <c r="F464" t="str">
        <f ca="1">IF(E463="","",IF(AND(B$3="Last",G463="Zero"),F463,IF(B$3="Last",G463,IF(AND(B$3="2nd last",G462="Zero"),F463,IF(B$3="2nd last",G462,IF(AND(B$3="Opposite",G463="Zero"),F463,IF(AND(B$3="Opposite",G463="Red"),"Black",IF(AND(B$3="Opposite",G463="Black"),"Red",IF(AND(B$3="Opposite",G463="Odd"),"Even",IF(AND(B$3="Opposite",G463="Even"),"Odd",IF(AND(B$3="Opposite",G463="High"),"Low",IF(AND(B$3="Opposite",G463="Low"),"High",IF(COUNTIF(Refs!$E$5:$I$6,B$3)=1,RevLab!B$3,"")))))))))))))</f>
        <v>Black</v>
      </c>
      <c r="G464" t="str">
        <f ca="1">IF(E464="","",IF(B$2="Red/Black",LOOKUP(E464,Refs!D:D,Refs!F:F),IF(B$2="High/Low",LOOKUP(E464,Refs!D:D,Refs!H:H),IF(B$2="Odd/Even",LOOKUP(E464,Refs!D:D,Refs!J:J),""))))</f>
        <v>Red</v>
      </c>
      <c r="H464">
        <f t="shared" ca="1" si="67"/>
        <v>-1</v>
      </c>
      <c r="I464">
        <f ca="1">IF(E463="","",IF(F464="","",IF(AND(R463&gt;1,P463+Q463&gt;=$B$4),$B$4,IF(R463=1,P463,P463+Q463))))</f>
        <v>13</v>
      </c>
      <c r="J464">
        <f t="shared" ca="1" si="68"/>
        <v>-13</v>
      </c>
      <c r="K464">
        <f t="shared" ca="1" si="70"/>
        <v>-556</v>
      </c>
      <c r="L464">
        <f t="shared" ca="1" si="71"/>
        <v>86</v>
      </c>
      <c r="M464">
        <f t="shared" ca="1" si="69"/>
        <v>0</v>
      </c>
      <c r="P464">
        <f t="shared" ca="1" si="63"/>
        <v>3</v>
      </c>
      <c r="Q464">
        <f t="shared" ca="1" si="64"/>
        <v>9</v>
      </c>
      <c r="R464" s="2">
        <f t="shared" ca="1" si="65"/>
        <v>4</v>
      </c>
      <c r="S464" s="4">
        <f ca="1">IF(E463="","",IF($F464="",S463,IF($M464=1,LOOKUP(S$9,$A$12:$A$111,$B$12:$B$111),IF(AND($H464=-1,T$9=$R463),"",IF($H464=-1,T463,IF($H464=1,S463))))))</f>
        <v>3</v>
      </c>
      <c r="T464">
        <f ca="1">IF($E463="","",IF($F464="",T463,IF(AND($M464=1,T$9&gt;$B$9),"",IF(AND($M464=1,T$9&lt;=$B$9),LOOKUP(T$9,$A$12:$A$111,$B$12:$B$111),IF(AND($H464=-1,U$9=$R463),"",IF($H464=-1,U463,IF(AND($H464=1,S$9=$R463),$J464,IF($H464=1,T463,""))))))))</f>
        <v>5</v>
      </c>
      <c r="U464">
        <f ca="1">IF($E463="","",IF($F464="",U463,IF(AND($M464=1,U$9&gt;$B$9),"",IF(AND($M464=1,U$9&lt;=$B$9),LOOKUP(U$9,$A$12:$A$111,$B$12:$B$111),IF(AND($H464=-1,V$9=$R463),"",IF($H464=-1,V463,IF(AND($H464=1,T$9=$R463),$J464,IF($H464=1,U463,""))))))))</f>
        <v>7</v>
      </c>
      <c r="V464">
        <f ca="1">IF($E463="","",IF($F464="",V463,IF(AND($M464=1,V$9&gt;$B$9),"",IF(AND($M464=1,V$9&lt;=$B$9),LOOKUP(V$9,$A$12:$A$111,$B$12:$B$111),IF(AND($H464=-1,W$9=$R463),"",IF($H464=-1,W463,IF(AND($H464=1,U$9=$R463),$J464,IF($H464=1,V463,""))))))))</f>
        <v>9</v>
      </c>
      <c r="W464" t="str">
        <f ca="1">IF($E463="","",IF($F464="",W463,IF(AND($M464=1,W$9&gt;$B$9),"",IF(AND($M464=1,W$9&lt;=$B$9),LOOKUP(W$9,$A$12:$A$111,$B$12:$B$111),IF(AND($H464=-1,X$9=$R463),"",IF($H464=-1,X463,IF(AND($H464=1,V$9=$R463),$J464,IF($H464=1,W463,""))))))))</f>
        <v/>
      </c>
      <c r="X464" t="str">
        <f ca="1">IF($E463="","",IF($F464="",X463,IF(AND($M464=1,X$9&gt;$B$9),"",IF(AND($M464=1,X$9&lt;=$B$9),LOOKUP(X$9,$A$12:$A$111,$B$12:$B$111),IF(AND($H464=-1,Y$9=$R463),"",IF($H464=-1,Y463,IF(AND($H464=1,W$9=$R463),$J464,IF($H464=1,X463,""))))))))</f>
        <v/>
      </c>
      <c r="Y464" t="str">
        <f ca="1">IF($E463="","",IF($F464="",Y463,IF(AND($M464=1,Y$9&gt;$B$9),"",IF(AND($M464=1,Y$9&lt;=$B$9),LOOKUP(Y$9,$A$12:$A$111,$B$12:$B$111),IF(AND($H464=-1,Z$9=$R463),"",IF($H464=-1,Z463,IF(AND($H464=1,X$9=$R463),$J464,IF($H464=1,Y463,""))))))))</f>
        <v/>
      </c>
      <c r="Z464" t="str">
        <f ca="1">IF($E463="","",IF($F464="",Z463,IF(AND($M464=1,Z$9&gt;$B$9),"",IF(AND($M464=1,Z$9&lt;=$B$9),LOOKUP(Z$9,$A$12:$A$111,$B$12:$B$111),IF(AND($H464=-1,AA$9=$R463),"",IF($H464=-1,AA463,IF(AND($H464=1,Y$9=$R463),$J464,IF($H464=1,Z463,""))))))))</f>
        <v/>
      </c>
      <c r="AA464" t="str">
        <f ca="1">IF($E463="","",IF($F464="",AA463,IF(AND($M464=1,AA$9&gt;$B$9),"",IF(AND($M464=1,AA$9&lt;=$B$9),LOOKUP(AA$9,$A$12:$A$111,$B$12:$B$111),IF(AND($H464=-1,AB$9=$R463),"",IF($H464=-1,AB463,IF(AND($H464=1,Z$9=$R463),$J464,IF($H464=1,AA463,""))))))))</f>
        <v/>
      </c>
      <c r="AB464" t="str">
        <f ca="1">IF($E463="","",IF($F464="",AB463,IF(AND($M464=1,AB$9&gt;$B$9),"",IF(AND($M464=1,AB$9&lt;=$B$9),LOOKUP(AB$9,$A$12:$A$111,$B$12:$B$111),IF(AND($H464=-1,AC$9=$R463),"",IF($H464=-1,AC463,IF(AND($H464=1,AA$9=$R463),$J464,IF($H464=1,AB463,""))))))))</f>
        <v/>
      </c>
      <c r="AC464" t="str">
        <f ca="1">IF($E463="","",IF($F464="",AC463,IF(AND($M464=1,AC$9&gt;$B$9),"",IF(AND($M464=1,AC$9&lt;=$B$9),LOOKUP(AC$9,$A$12:$A$111,$B$12:$B$111),IF(AND($H464=-1,AD$9=$R463),"",IF($H464=-1,AD463,IF(AND($H464=1,AB$9=$R463),$J464,IF($H464=1,AC463,""))))))))</f>
        <v/>
      </c>
      <c r="AD464" t="str">
        <f ca="1">IF($E463="","",IF($F464="",AD463,IF(AND($M464=1,AD$9&gt;$B$9),"",IF(AND($M464=1,AD$9&lt;=$B$9),LOOKUP(AD$9,$A$12:$A$111,$B$12:$B$111),IF(AND($H464=-1,AE$9=$R463),"",IF($H464=-1,AE463,IF(AND($H464=1,AC$9=$R463),$J464,IF($H464=1,AD463,""))))))))</f>
        <v/>
      </c>
      <c r="AE464" t="str">
        <f ca="1">IF($E463="","",IF($F464="",AE463,IF(AND($M464=1,AE$9&gt;$B$9),"",IF(AND($M464=1,AE$9&lt;=$B$9),LOOKUP(AE$9,$A$12:$A$111,$B$12:$B$111),IF(AND($H464=-1,AF$9=$R463),"",IF($H464=-1,AF463,IF(AND($H464=1,AD$9=$R463),$J464,IF($H464=1,AE463,""))))))))</f>
        <v/>
      </c>
      <c r="AF464" t="str">
        <f ca="1">IF($E463="","",IF($F464="",AF463,IF(AND($M464=1,AF$9&gt;$B$9),"",IF(AND($M464=1,AF$9&lt;=$B$9),LOOKUP(AF$9,$A$12:$A$111,$B$12:$B$111),IF(AND($H464=-1,AG$9=$R463),"",IF($H464=-1,AG463,IF(AND($H464=1,AE$9=$R463),$J464,IF($H464=1,AF463,""))))))))</f>
        <v/>
      </c>
      <c r="AG464" t="str">
        <f ca="1">IF($E463="","",IF($F464="",AG463,IF(AND($M464=1,AG$9&gt;$B$9),"",IF(AND($M464=1,AG$9&lt;=$B$9),LOOKUP(AG$9,$A$12:$A$111,$B$12:$B$111),IF(AND($H464=-1,AH$9=$R463),"",IF($H464=-1,AH463,IF(AND($H464=1,AF$9=$R463),$J464,IF($H464=1,AG463,""))))))))</f>
        <v/>
      </c>
      <c r="AH464" t="str">
        <f ca="1">IF($E463="","",IF($F464="",AH463,IF(AND($M464=1,AH$9&gt;$B$9),"",IF(AND($M464=1,AH$9&lt;=$B$9),LOOKUP(AH$9,$A$12:$A$111,$B$12:$B$111),IF(AND($H464=-1,AI$9=$R463),"",IF($H464=-1,AI463,IF(AND($H464=1,AG$9=$R463),$J464,IF($H464=1,AH463,""))))))))</f>
        <v/>
      </c>
      <c r="AI464" t="str">
        <f ca="1">IF($E463="","",IF($F464="",AI463,IF(AND($M464=1,AI$9&gt;$B$9),"",IF(AND($M464=1,AI$9&lt;=$B$9),LOOKUP(AI$9,$A$12:$A$111,$B$12:$B$111),IF(AND($H464=-1,AJ$9=$R463),"",IF($H464=-1,AJ463,IF(AND($H464=1,AH$9=$R463),$J464,IF($H464=1,AI463,""))))))))</f>
        <v/>
      </c>
      <c r="AJ464" t="str">
        <f ca="1">IF($E463="","",IF($F464="",AJ463,IF(AND($M464=1,AJ$9&gt;$B$9),"",IF(AND($M464=1,AJ$9&lt;=$B$9),LOOKUP(AJ$9,$A$12:$A$111,$B$12:$B$111),IF(AND($H464=-1,AK$9=$R463),"",IF($H464=-1,AK463,IF(AND($H464=1,AI$9=$R463),$J464,IF($H464=1,AJ463,""))))))))</f>
        <v/>
      </c>
      <c r="AK464" t="str">
        <f ca="1">IF($E463="","",IF($F464="",AK463,IF(AND($M464=1,AK$9&gt;$B$9),"",IF(AND($M464=1,AK$9&lt;=$B$9),LOOKUP(AK$9,$A$12:$A$111,$B$12:$B$111),IF(AND($H464=-1,AL$9=$R463),"",IF($H464=-1,AL463,IF(AND($H464=1,AJ$9=$R463),$J464,IF($H464=1,AK463,""))))))))</f>
        <v/>
      </c>
      <c r="AL464" t="str">
        <f ca="1">IF($E463="","",IF($F464="",AL463,IF(AND($M464=1,AL$9&gt;$B$9),"",IF(AND($M464=1,AL$9&lt;=$B$9),LOOKUP(AL$9,$A$12:$A$111,$B$12:$B$111),IF(AND($H464=-1,AM$9=$R463),"",IF($H464=-1,AM463,IF(AND($H464=1,AK$9=$R463),$J464,IF($H464=1,AL463,""))))))))</f>
        <v/>
      </c>
      <c r="AM464" t="str">
        <f ca="1">IF($E463="","",IF($F464="",AM463,IF(AND($M464=1,AM$9&gt;$B$9),"",IF(AND($M464=1,AM$9&lt;=$B$9),LOOKUP(AM$9,$A$12:$A$111,$B$12:$B$111),IF(AND($H464=-1,AN$9=$R463),"",IF($H464=-1,AN463,IF(AND($H464=1,AL$9=$R463),$J464,IF($H464=1,AM463,""))))))))</f>
        <v/>
      </c>
      <c r="AN464" t="str">
        <f ca="1">IF($E463="","",IF($F464="",AN463,IF(AND($M464=1,AN$9&gt;$B$9),"",IF(AND($M464=1,AN$9&lt;=$B$9),LOOKUP(AN$9,$A$12:$A$111,$B$12:$B$111),IF(AND($H464=-1,AO$9=$R463),"",IF($H464=-1,AO463,IF(AND($H464=1,AM$9=$R463),$J464,IF($H464=1,AN463,""))))))))</f>
        <v/>
      </c>
      <c r="AO464" t="str">
        <f ca="1">IF($E463="","",IF($F464="",AO463,IF(AND($M464=1,AO$9&gt;$B$9),"",IF(AND($M464=1,AO$9&lt;=$B$9),LOOKUP(AO$9,$A$12:$A$111,$B$12:$B$111),IF(AND($H464=-1,AP$9=$R463),"",IF($H464=-1,AP463,IF(AND($H464=1,AN$9=$R463),$J464,IF($H464=1,AO463,""))))))))</f>
        <v/>
      </c>
      <c r="AP464" t="str">
        <f ca="1">IF($E463="","",IF($F464="",AP463,IF(AND($M464=1,AP$9&gt;$B$9),"",IF(AND($M464=1,AP$9&lt;=$B$9),LOOKUP(AP$9,$A$12:$A$111,$B$12:$B$111),IF(AND($H464=-1,AQ$9=$R463),"",IF($H464=-1,AQ463,IF(AND($H464=1,AO$9=$R463),$J464,IF($H464=1,AP463,""))))))))</f>
        <v/>
      </c>
      <c r="AQ464" t="str">
        <f ca="1">IF($E463="","",IF($F464="",AQ463,IF(AND($M464=1,AQ$9&gt;$B$9),"",IF(AND($M464=1,AQ$9&lt;=$B$9),LOOKUP(AQ$9,$A$12:$A$111,$B$12:$B$111),IF(AND($H464=-1,AR$9=$R463),"",IF($H464=-1,AR463,IF(AND($H464=1,AP$9=$R463),$J464,IF($H464=1,AQ463,""))))))))</f>
        <v/>
      </c>
      <c r="AR464" t="str">
        <f ca="1">IF($E463="","",IF($F464="",AR463,IF(AND($M464=1,AR$9&gt;$B$9),"",IF(AND($M464=1,AR$9&lt;=$B$9),LOOKUP(AR$9,$A$12:$A$111,$B$12:$B$111),IF(AND($H464=-1,AS$9=$R463),"",IF($H464=-1,AS463,IF(AND($H464=1,AQ$9=$R463),$J464,IF($H464=1,AR463,""))))))))</f>
        <v/>
      </c>
      <c r="AS464" t="str">
        <f ca="1">IF($E463="","",IF($F464="",AS463,IF(AND($M464=1,AS$9&gt;$B$9),"",IF(AND($M464=1,AS$9&lt;=$B$9),LOOKUP(AS$9,$A$12:$A$111,$B$12:$B$111),IF(AND($H464=-1,AT$9=$R463),"",IF($H464=-1,AT463,IF(AND($H464=1,AR$9=$R463),$J464,IF($H464=1,AS463,""))))))))</f>
        <v/>
      </c>
      <c r="AT464" t="str">
        <f ca="1">IF($E463="","",IF($F464="",AT463,IF(AND($M464=1,AT$9&gt;$B$9),"",IF(AND($M464=1,AT$9&lt;=$B$9),LOOKUP(AT$9,$A$12:$A$111,$B$12:$B$111),IF(AND($H464=-1,AU$9=$R463),"",IF($H464=-1,AU463,IF(AND($H464=1,AS$9=$R463),$J464,IF($H464=1,AT463,""))))))))</f>
        <v/>
      </c>
      <c r="AU464" t="str">
        <f ca="1">IF($E463="","",IF($F464="",AU463,IF(AND($M464=1,AU$9&gt;$B$9),"",IF(AND($M464=1,AU$9&lt;=$B$9),LOOKUP(AU$9,$A$12:$A$111,$B$12:$B$111),IF(AND($H464=-1,AV$9=$R463),"",IF($H464=-1,AV463,IF(AND($H464=1,AT$9=$R463),$J464,IF($H464=1,AU463,""))))))))</f>
        <v/>
      </c>
      <c r="AV464" t="str">
        <f ca="1">IF($E463="","",IF($F464="",AV463,IF(AND($M464=1,AV$9&gt;$B$9),"",IF(AND($M464=1,AV$9&lt;=$B$9),LOOKUP(AV$9,$A$12:$A$111,$B$12:$B$111),IF(AND($H464=-1,AW$9=$R463),"",IF($H464=-1,AW463,IF(AND($H464=1,AU$9=$R463),$J464,IF($H464=1,AV463,""))))))))</f>
        <v/>
      </c>
      <c r="AW464" t="str">
        <f ca="1">IF($E463="","",IF($F464="",AW463,IF(AND($M464=1,AW$9&gt;$B$9),"",IF(AND($M464=1,AW$9&lt;=$B$9),LOOKUP(AW$9,$A$12:$A$111,$B$12:$B$111),IF(AND($H464=-1,AX$9=$R463),"",IF($H464=-1,AX463,IF(AND($H464=1,AV$9=$R463),$J464,IF($H464=1,AW463,""))))))))</f>
        <v/>
      </c>
      <c r="AX464" t="str">
        <f ca="1">IF($E463="","",IF($F464="",AX463,IF(AND($M464=1,AX$9&gt;$B$9),"",IF(AND($M464=1,AX$9&lt;=$B$9),LOOKUP(AX$9,$A$12:$A$111,$B$12:$B$111),IF(AND($H464=-1,AY$9=$R463),"",IF($H464=-1,AY463,IF(AND($H464=1,AW$9=$R463),$J464,IF($H464=1,AX463,""))))))))</f>
        <v/>
      </c>
      <c r="AY464" t="str">
        <f ca="1">IF($E463="","",IF($F464="",AY463,IF(AND($M464=1,AY$9&gt;$B$9),"",IF(AND($M464=1,AY$9&lt;=$B$9),LOOKUP(AY$9,$A$12:$A$111,$B$12:$B$111),IF(AND($H464=-1,AZ$9=$R463),"",IF($H464=-1,AZ463,IF(AND($H464=1,AX$9=$R463),$J464,IF($H464=1,AY463,""))))))))</f>
        <v/>
      </c>
      <c r="AZ464" t="str">
        <f ca="1">IF($E463="","",IF($F464="",AZ463,IF(AND($M464=1,AZ$9&gt;$B$9),"",IF(AND($M464=1,AZ$9&lt;=$B$9),LOOKUP(AZ$9,$A$12:$A$111,$B$12:$B$111),IF(AND($H464=-1,BA$9=$R463),"",IF($H464=-1,BA463,IF(AND($H464=1,AY$9=$R463),$J464,IF($H464=1,AZ463,""))))))))</f>
        <v/>
      </c>
      <c r="BA464" t="str">
        <f ca="1">IF($E463="","",IF($F464="",BA463,IF(AND($M464=1,BA$9&gt;$B$9),"",IF(AND($M464=1,BA$9&lt;=$B$9),LOOKUP(BA$9,$A$12:$A$111,$B$12:$B$111),IF(AND($H464=-1,BB$9=$R463),"",IF($H464=-1,BB463,IF(AND($H464=1,AZ$9=$R463),$J464,IF($H464=1,BA463,""))))))))</f>
        <v/>
      </c>
      <c r="BB464" t="str">
        <f ca="1">IF($E463="","",IF($F464="",BB463,IF(AND($M464=1,BB$9&gt;$B$9),"",IF(AND($M464=1,BB$9&lt;=$B$9),LOOKUP(BB$9,$A$12:$A$111,$B$12:$B$111),IF(AND($H464=-1,BC$9=$R463),"",IF($H464=-1,BC463,IF(AND($H464=1,BA$9=$R463),$J464,IF($H464=1,BB463,""))))))))</f>
        <v/>
      </c>
      <c r="BC464" t="str">
        <f ca="1">IF($E463="","",IF($F464="",BC463,IF(AND($M464=1,BC$9&gt;$B$9),"",IF(AND($M464=1,BC$9&lt;=$B$9),LOOKUP(BC$9,$A$12:$A$111,$B$12:$B$111),IF(AND($H464=-1,BD$9=$R463),"",IF($H464=-1,BD463,IF(AND($H464=1,BB$9=$R463),$J464,IF($H464=1,BC463,""))))))))</f>
        <v/>
      </c>
      <c r="BD464" t="str">
        <f ca="1">IF($E463="","",IF($F464="",BD463,IF(AND($M464=1,BD$9&gt;$B$9),"",IF(AND($M464=1,BD$9&lt;=$B$9),LOOKUP(BD$9,$A$12:$A$111,$B$12:$B$111),IF(AND($H464=-1,BE$9=$R463),"",IF($H464=-1,BE463,IF(AND($H464=1,BC$9=$R463),$J464,IF($H464=1,BD463,""))))))))</f>
        <v/>
      </c>
      <c r="BE464" t="str">
        <f ca="1">IF($E463="","",IF($F464="",BE463,IF(AND($M464=1,BE$9&gt;$B$9),"",IF(AND($M464=1,BE$9&lt;=$B$9),LOOKUP(BE$9,$A$12:$A$111,$B$12:$B$111),IF(AND($H464=-1,BF$9=$R463),"",IF($H464=-1,BF463,IF(AND($H464=1,BD$9=$R463),$J464,IF($H464=1,BE463,""))))))))</f>
        <v/>
      </c>
      <c r="BF464" t="str">
        <f ca="1">IF($E463="","",IF($F464="",BF463,IF(AND($M464=1,BF$9&gt;$B$9),"",IF(AND($M464=1,BF$9&lt;=$B$9),LOOKUP(BF$9,$A$12:$A$111,$B$12:$B$111),IF(AND($H464=-1,BG$9=$R463),"",IF($H464=-1,BG463,IF(AND($H464=1,BE$9=$R463),$J464,IF($H464=1,BF463,""))))))))</f>
        <v/>
      </c>
      <c r="BG464" t="str">
        <f ca="1">IF($E463="","",IF($F464="",BG463,IF(AND($M464=1,BG$9&gt;$B$9),"",IF(AND($M464=1,BG$9&lt;=$B$9),LOOKUP(BG$9,$A$12:$A$111,$B$12:$B$111),IF(AND($H464=-1,BH$9=$R463),"",IF($H464=-1,BH463,IF(AND($H464=1,BF$9=$R463),$J464,IF($H464=1,BG463,""))))))))</f>
        <v/>
      </c>
      <c r="BH464" t="str">
        <f ca="1">IF($E463="","",IF($F464="",BH463,IF(AND($M464=1,BH$9&gt;$B$9),"",IF(AND($M464=1,BH$9&lt;=$B$9),LOOKUP(BH$9,$A$12:$A$111,$B$12:$B$111),IF(AND($H464=-1,BI$9=$R463),"",IF($H464=-1,BI463,IF(AND($H464=1,BG$9=$R463),$J464,IF($H464=1,BH463,""))))))))</f>
        <v/>
      </c>
      <c r="BI464" t="str">
        <f ca="1">IF($E463="","",IF($F464="",BI463,IF(AND($M464=1,BI$9&gt;$B$9),"",IF(AND($M464=1,BI$9&lt;=$B$9),LOOKUP(BI$9,$A$12:$A$111,$B$12:$B$111),IF(AND($H464=-1,BJ$9=$R463),"",IF($H464=-1,BJ463,IF(AND($H464=1,BH$9=$R463),$J464,IF($H464=1,BI463,""))))))))</f>
        <v/>
      </c>
      <c r="BJ464" t="str">
        <f ca="1">IF($E463="","",IF($F464="",BJ463,IF(AND($M464=1,BJ$9&gt;$B$9),"",IF(AND($M464=1,BJ$9&lt;=$B$9),LOOKUP(BJ$9,$A$12:$A$111,$B$12:$B$111),IF(AND($H464=-1,BK$9=$R463),"",IF($H464=-1,BK463,IF(AND($H464=1,BI$9=$R463),$J464,IF($H464=1,BJ463,""))))))))</f>
        <v/>
      </c>
      <c r="BK464" t="str">
        <f ca="1">IF($E463="","",IF($F464="",BK463,IF(AND($M464=1,BK$9&gt;$B$9),"",IF(AND($M464=1,BK$9&lt;=$B$9),LOOKUP(BK$9,$A$12:$A$111,$B$12:$B$111),IF(AND($H464=-1,BL$9=$R463),"",IF($H464=-1,BL463,IF(AND($H464=1,BJ$9=$R463),$J464,IF($H464=1,BK463,""))))))))</f>
        <v/>
      </c>
      <c r="BL464" t="str">
        <f ca="1">IF($E463="","",IF($F464="",BL463,IF(AND($M464=1,BL$9&gt;$B$9),"",IF(AND($M464=1,BL$9&lt;=$B$9),LOOKUP(BL$9,$A$12:$A$111,$B$12:$B$111),IF(AND($H464=-1,BM$9=$R463),"",IF($H464=-1,BM463,IF(AND($H464=1,BK$9=$R463),$J464,IF($H464=1,BL463,""))))))))</f>
        <v/>
      </c>
      <c r="BM464" t="str">
        <f ca="1">IF($E463="","",IF($F464="",BM463,IF(AND($M464=1,BM$9&gt;$B$9),"",IF(AND($M464=1,BM$9&lt;=$B$9),LOOKUP(BM$9,$A$12:$A$111,$B$12:$B$111),IF(AND($H464=-1,BN$9=$R463),"",IF($H464=-1,BN463,IF(AND($H464=1,BL$9=$R463),$J464,IF($H464=1,BM463,""))))))))</f>
        <v/>
      </c>
      <c r="BN464" t="str">
        <f ca="1">IF($E463="","",IF($F464="",BN463,IF(AND($M464=1,BN$9&gt;$B$9),"",IF(AND($M464=1,BN$9&lt;=$B$9),LOOKUP(BN$9,$A$12:$A$111,$B$12:$B$111),IF(AND($H464=-1,BO$9=$R463),"",IF($H464=-1,BO463,IF(AND($H464=1,BM$9=$R463),$J464,IF($H464=1,BN463,""))))))))</f>
        <v/>
      </c>
      <c r="BO464">
        <f ca="1">IF($E463="","",IF($F464="",BO463,IF(AND($M464=1,BO$9&gt;$B$9),"",IF(AND($M464=1,BO$9&lt;=$B$9),LOOKUP(BO$9,$A$12:$A$111,$B$12:$B$111),IF(AND($H464=-1,BP$9=$R463),"",IF($H464=-1,BP463,IF(AND($H464=1,BN$9=$R463),$J464,IF($H464=1,BO463,""))))))))</f>
        <v>0</v>
      </c>
      <c r="BP464">
        <f ca="1">IF($E463="","",IF($F464="",BP463,IF(AND($M464=1,BP$9&gt;$B$9),"",IF(AND($M464=1,BP$9&lt;=$B$9),LOOKUP(BP$9,$A$12:$A$111,$B$12:$B$111),IF(AND($H464=-1,BQ$9=$R463),"",IF($H464=-1,BQ463,IF(AND($H464=1,BO$9=$R463),$J464,IF($H464=1,BP463,""))))))))</f>
        <v>0</v>
      </c>
    </row>
    <row r="465" spans="4:68" x14ac:dyDescent="0.25">
      <c r="D465" s="4">
        <v>455</v>
      </c>
      <c r="E465" s="1">
        <f t="shared" ca="1" si="66"/>
        <v>26</v>
      </c>
      <c r="F465" t="str">
        <f ca="1">IF(E464="","",IF(AND(B$3="Last",G464="Zero"),F464,IF(B$3="Last",G464,IF(AND(B$3="2nd last",G463="Zero"),F464,IF(B$3="2nd last",G463,IF(AND(B$3="Opposite",G464="Zero"),F464,IF(AND(B$3="Opposite",G464="Red"),"Black",IF(AND(B$3="Opposite",G464="Black"),"Red",IF(AND(B$3="Opposite",G464="Odd"),"Even",IF(AND(B$3="Opposite",G464="Even"),"Odd",IF(AND(B$3="Opposite",G464="High"),"Low",IF(AND(B$3="Opposite",G464="Low"),"High",IF(COUNTIF(Refs!$E$5:$I$6,B$3)=1,RevLab!B$3,"")))))))))))))</f>
        <v>Black</v>
      </c>
      <c r="G465" t="str">
        <f ca="1">IF(E465="","",IF(B$2="Red/Black",LOOKUP(E465,Refs!D:D,Refs!F:F),IF(B$2="High/Low",LOOKUP(E465,Refs!D:D,Refs!H:H),IF(B$2="Odd/Even",LOOKUP(E465,Refs!D:D,Refs!J:J),""))))</f>
        <v>Black</v>
      </c>
      <c r="H465">
        <f t="shared" ca="1" si="67"/>
        <v>1</v>
      </c>
      <c r="I465">
        <f ca="1">IF(E464="","",IF(F465="","",IF(AND(R464&gt;1,P464+Q464&gt;=$B$4),$B$4,IF(R464=1,P464,P464+Q464))))</f>
        <v>12</v>
      </c>
      <c r="J465">
        <f t="shared" ca="1" si="68"/>
        <v>12</v>
      </c>
      <c r="K465">
        <f t="shared" ca="1" si="70"/>
        <v>-544</v>
      </c>
      <c r="L465">
        <f t="shared" ca="1" si="71"/>
        <v>86</v>
      </c>
      <c r="M465">
        <f t="shared" ca="1" si="69"/>
        <v>0</v>
      </c>
      <c r="P465">
        <f t="shared" ca="1" si="63"/>
        <v>3</v>
      </c>
      <c r="Q465">
        <f t="shared" ca="1" si="64"/>
        <v>12</v>
      </c>
      <c r="R465" s="2">
        <f t="shared" ca="1" si="65"/>
        <v>5</v>
      </c>
      <c r="S465" s="4">
        <f ca="1">IF(E464="","",IF($F465="",S464,IF($M465=1,LOOKUP(S$9,$A$12:$A$111,$B$12:$B$111),IF(AND($H465=-1,T$9=$R464),"",IF($H465=-1,T464,IF($H465=1,S464))))))</f>
        <v>3</v>
      </c>
      <c r="T465">
        <f ca="1">IF($E464="","",IF($F465="",T464,IF(AND($M465=1,T$9&gt;$B$9),"",IF(AND($M465=1,T$9&lt;=$B$9),LOOKUP(T$9,$A$12:$A$111,$B$12:$B$111),IF(AND($H465=-1,U$9=$R464),"",IF($H465=-1,U464,IF(AND($H465=1,S$9=$R464),$J465,IF($H465=1,T464,""))))))))</f>
        <v>5</v>
      </c>
      <c r="U465">
        <f ca="1">IF($E464="","",IF($F465="",U464,IF(AND($M465=1,U$9&gt;$B$9),"",IF(AND($M465=1,U$9&lt;=$B$9),LOOKUP(U$9,$A$12:$A$111,$B$12:$B$111),IF(AND($H465=-1,V$9=$R464),"",IF($H465=-1,V464,IF(AND($H465=1,T$9=$R464),$J465,IF($H465=1,U464,""))))))))</f>
        <v>7</v>
      </c>
      <c r="V465">
        <f ca="1">IF($E464="","",IF($F465="",V464,IF(AND($M465=1,V$9&gt;$B$9),"",IF(AND($M465=1,V$9&lt;=$B$9),LOOKUP(V$9,$A$12:$A$111,$B$12:$B$111),IF(AND($H465=-1,W$9=$R464),"",IF($H465=-1,W464,IF(AND($H465=1,U$9=$R464),$J465,IF($H465=1,V464,""))))))))</f>
        <v>9</v>
      </c>
      <c r="W465">
        <f ca="1">IF($E464="","",IF($F465="",W464,IF(AND($M465=1,W$9&gt;$B$9),"",IF(AND($M465=1,W$9&lt;=$B$9),LOOKUP(W$9,$A$12:$A$111,$B$12:$B$111),IF(AND($H465=-1,X$9=$R464),"",IF($H465=-1,X464,IF(AND($H465=1,V$9=$R464),$J465,IF($H465=1,W464,""))))))))</f>
        <v>12</v>
      </c>
      <c r="X465" t="str">
        <f ca="1">IF($E464="","",IF($F465="",X464,IF(AND($M465=1,X$9&gt;$B$9),"",IF(AND($M465=1,X$9&lt;=$B$9),LOOKUP(X$9,$A$12:$A$111,$B$12:$B$111),IF(AND($H465=-1,Y$9=$R464),"",IF($H465=-1,Y464,IF(AND($H465=1,W$9=$R464),$J465,IF($H465=1,X464,""))))))))</f>
        <v/>
      </c>
      <c r="Y465" t="str">
        <f ca="1">IF($E464="","",IF($F465="",Y464,IF(AND($M465=1,Y$9&gt;$B$9),"",IF(AND($M465=1,Y$9&lt;=$B$9),LOOKUP(Y$9,$A$12:$A$111,$B$12:$B$111),IF(AND($H465=-1,Z$9=$R464),"",IF($H465=-1,Z464,IF(AND($H465=1,X$9=$R464),$J465,IF($H465=1,Y464,""))))))))</f>
        <v/>
      </c>
      <c r="Z465" t="str">
        <f ca="1">IF($E464="","",IF($F465="",Z464,IF(AND($M465=1,Z$9&gt;$B$9),"",IF(AND($M465=1,Z$9&lt;=$B$9),LOOKUP(Z$9,$A$12:$A$111,$B$12:$B$111),IF(AND($H465=-1,AA$9=$R464),"",IF($H465=-1,AA464,IF(AND($H465=1,Y$9=$R464),$J465,IF($H465=1,Z464,""))))))))</f>
        <v/>
      </c>
      <c r="AA465" t="str">
        <f ca="1">IF($E464="","",IF($F465="",AA464,IF(AND($M465=1,AA$9&gt;$B$9),"",IF(AND($M465=1,AA$9&lt;=$B$9),LOOKUP(AA$9,$A$12:$A$111,$B$12:$B$111),IF(AND($H465=-1,AB$9=$R464),"",IF($H465=-1,AB464,IF(AND($H465=1,Z$9=$R464),$J465,IF($H465=1,AA464,""))))))))</f>
        <v/>
      </c>
      <c r="AB465" t="str">
        <f ca="1">IF($E464="","",IF($F465="",AB464,IF(AND($M465=1,AB$9&gt;$B$9),"",IF(AND($M465=1,AB$9&lt;=$B$9),LOOKUP(AB$9,$A$12:$A$111,$B$12:$B$111),IF(AND($H465=-1,AC$9=$R464),"",IF($H465=-1,AC464,IF(AND($H465=1,AA$9=$R464),$J465,IF($H465=1,AB464,""))))))))</f>
        <v/>
      </c>
      <c r="AC465" t="str">
        <f ca="1">IF($E464="","",IF($F465="",AC464,IF(AND($M465=1,AC$9&gt;$B$9),"",IF(AND($M465=1,AC$9&lt;=$B$9),LOOKUP(AC$9,$A$12:$A$111,$B$12:$B$111),IF(AND($H465=-1,AD$9=$R464),"",IF($H465=-1,AD464,IF(AND($H465=1,AB$9=$R464),$J465,IF($H465=1,AC464,""))))))))</f>
        <v/>
      </c>
      <c r="AD465" t="str">
        <f ca="1">IF($E464="","",IF($F465="",AD464,IF(AND($M465=1,AD$9&gt;$B$9),"",IF(AND($M465=1,AD$9&lt;=$B$9),LOOKUP(AD$9,$A$12:$A$111,$B$12:$B$111),IF(AND($H465=-1,AE$9=$R464),"",IF($H465=-1,AE464,IF(AND($H465=1,AC$9=$R464),$J465,IF($H465=1,AD464,""))))))))</f>
        <v/>
      </c>
      <c r="AE465" t="str">
        <f ca="1">IF($E464="","",IF($F465="",AE464,IF(AND($M465=1,AE$9&gt;$B$9),"",IF(AND($M465=1,AE$9&lt;=$B$9),LOOKUP(AE$9,$A$12:$A$111,$B$12:$B$111),IF(AND($H465=-1,AF$9=$R464),"",IF($H465=-1,AF464,IF(AND($H465=1,AD$9=$R464),$J465,IF($H465=1,AE464,""))))))))</f>
        <v/>
      </c>
      <c r="AF465" t="str">
        <f ca="1">IF($E464="","",IF($F465="",AF464,IF(AND($M465=1,AF$9&gt;$B$9),"",IF(AND($M465=1,AF$9&lt;=$B$9),LOOKUP(AF$9,$A$12:$A$111,$B$12:$B$111),IF(AND($H465=-1,AG$9=$R464),"",IF($H465=-1,AG464,IF(AND($H465=1,AE$9=$R464),$J465,IF($H465=1,AF464,""))))))))</f>
        <v/>
      </c>
      <c r="AG465" t="str">
        <f ca="1">IF($E464="","",IF($F465="",AG464,IF(AND($M465=1,AG$9&gt;$B$9),"",IF(AND($M465=1,AG$9&lt;=$B$9),LOOKUP(AG$9,$A$12:$A$111,$B$12:$B$111),IF(AND($H465=-1,AH$9=$R464),"",IF($H465=-1,AH464,IF(AND($H465=1,AF$9=$R464),$J465,IF($H465=1,AG464,""))))))))</f>
        <v/>
      </c>
      <c r="AH465" t="str">
        <f ca="1">IF($E464="","",IF($F465="",AH464,IF(AND($M465=1,AH$9&gt;$B$9),"",IF(AND($M465=1,AH$9&lt;=$B$9),LOOKUP(AH$9,$A$12:$A$111,$B$12:$B$111),IF(AND($H465=-1,AI$9=$R464),"",IF($H465=-1,AI464,IF(AND($H465=1,AG$9=$R464),$J465,IF($H465=1,AH464,""))))))))</f>
        <v/>
      </c>
      <c r="AI465" t="str">
        <f ca="1">IF($E464="","",IF($F465="",AI464,IF(AND($M465=1,AI$9&gt;$B$9),"",IF(AND($M465=1,AI$9&lt;=$B$9),LOOKUP(AI$9,$A$12:$A$111,$B$12:$B$111),IF(AND($H465=-1,AJ$9=$R464),"",IF($H465=-1,AJ464,IF(AND($H465=1,AH$9=$R464),$J465,IF($H465=1,AI464,""))))))))</f>
        <v/>
      </c>
      <c r="AJ465" t="str">
        <f ca="1">IF($E464="","",IF($F465="",AJ464,IF(AND($M465=1,AJ$9&gt;$B$9),"",IF(AND($M465=1,AJ$9&lt;=$B$9),LOOKUP(AJ$9,$A$12:$A$111,$B$12:$B$111),IF(AND($H465=-1,AK$9=$R464),"",IF($H465=-1,AK464,IF(AND($H465=1,AI$9=$R464),$J465,IF($H465=1,AJ464,""))))))))</f>
        <v/>
      </c>
      <c r="AK465" t="str">
        <f ca="1">IF($E464="","",IF($F465="",AK464,IF(AND($M465=1,AK$9&gt;$B$9),"",IF(AND($M465=1,AK$9&lt;=$B$9),LOOKUP(AK$9,$A$12:$A$111,$B$12:$B$111),IF(AND($H465=-1,AL$9=$R464),"",IF($H465=-1,AL464,IF(AND($H465=1,AJ$9=$R464),$J465,IF($H465=1,AK464,""))))))))</f>
        <v/>
      </c>
      <c r="AL465" t="str">
        <f ca="1">IF($E464="","",IF($F465="",AL464,IF(AND($M465=1,AL$9&gt;$B$9),"",IF(AND($M465=1,AL$9&lt;=$B$9),LOOKUP(AL$9,$A$12:$A$111,$B$12:$B$111),IF(AND($H465=-1,AM$9=$R464),"",IF($H465=-1,AM464,IF(AND($H465=1,AK$9=$R464),$J465,IF($H465=1,AL464,""))))))))</f>
        <v/>
      </c>
      <c r="AM465" t="str">
        <f ca="1">IF($E464="","",IF($F465="",AM464,IF(AND($M465=1,AM$9&gt;$B$9),"",IF(AND($M465=1,AM$9&lt;=$B$9),LOOKUP(AM$9,$A$12:$A$111,$B$12:$B$111),IF(AND($H465=-1,AN$9=$R464),"",IF($H465=-1,AN464,IF(AND($H465=1,AL$9=$R464),$J465,IF($H465=1,AM464,""))))))))</f>
        <v/>
      </c>
      <c r="AN465" t="str">
        <f ca="1">IF($E464="","",IF($F465="",AN464,IF(AND($M465=1,AN$9&gt;$B$9),"",IF(AND($M465=1,AN$9&lt;=$B$9),LOOKUP(AN$9,$A$12:$A$111,$B$12:$B$111),IF(AND($H465=-1,AO$9=$R464),"",IF($H465=-1,AO464,IF(AND($H465=1,AM$9=$R464),$J465,IF($H465=1,AN464,""))))))))</f>
        <v/>
      </c>
      <c r="AO465" t="str">
        <f ca="1">IF($E464="","",IF($F465="",AO464,IF(AND($M465=1,AO$9&gt;$B$9),"",IF(AND($M465=1,AO$9&lt;=$B$9),LOOKUP(AO$9,$A$12:$A$111,$B$12:$B$111),IF(AND($H465=-1,AP$9=$R464),"",IF($H465=-1,AP464,IF(AND($H465=1,AN$9=$R464),$J465,IF($H465=1,AO464,""))))))))</f>
        <v/>
      </c>
      <c r="AP465" t="str">
        <f ca="1">IF($E464="","",IF($F465="",AP464,IF(AND($M465=1,AP$9&gt;$B$9),"",IF(AND($M465=1,AP$9&lt;=$B$9),LOOKUP(AP$9,$A$12:$A$111,$B$12:$B$111),IF(AND($H465=-1,AQ$9=$R464),"",IF($H465=-1,AQ464,IF(AND($H465=1,AO$9=$R464),$J465,IF($H465=1,AP464,""))))))))</f>
        <v/>
      </c>
      <c r="AQ465" t="str">
        <f ca="1">IF($E464="","",IF($F465="",AQ464,IF(AND($M465=1,AQ$9&gt;$B$9),"",IF(AND($M465=1,AQ$9&lt;=$B$9),LOOKUP(AQ$9,$A$12:$A$111,$B$12:$B$111),IF(AND($H465=-1,AR$9=$R464),"",IF($H465=-1,AR464,IF(AND($H465=1,AP$9=$R464),$J465,IF($H465=1,AQ464,""))))))))</f>
        <v/>
      </c>
      <c r="AR465" t="str">
        <f ca="1">IF($E464="","",IF($F465="",AR464,IF(AND($M465=1,AR$9&gt;$B$9),"",IF(AND($M465=1,AR$9&lt;=$B$9),LOOKUP(AR$9,$A$12:$A$111,$B$12:$B$111),IF(AND($H465=-1,AS$9=$R464),"",IF($H465=-1,AS464,IF(AND($H465=1,AQ$9=$R464),$J465,IF($H465=1,AR464,""))))))))</f>
        <v/>
      </c>
      <c r="AS465" t="str">
        <f ca="1">IF($E464="","",IF($F465="",AS464,IF(AND($M465=1,AS$9&gt;$B$9),"",IF(AND($M465=1,AS$9&lt;=$B$9),LOOKUP(AS$9,$A$12:$A$111,$B$12:$B$111),IF(AND($H465=-1,AT$9=$R464),"",IF($H465=-1,AT464,IF(AND($H465=1,AR$9=$R464),$J465,IF($H465=1,AS464,""))))))))</f>
        <v/>
      </c>
      <c r="AT465" t="str">
        <f ca="1">IF($E464="","",IF($F465="",AT464,IF(AND($M465=1,AT$9&gt;$B$9),"",IF(AND($M465=1,AT$9&lt;=$B$9),LOOKUP(AT$9,$A$12:$A$111,$B$12:$B$111),IF(AND($H465=-1,AU$9=$R464),"",IF($H465=-1,AU464,IF(AND($H465=1,AS$9=$R464),$J465,IF($H465=1,AT464,""))))))))</f>
        <v/>
      </c>
      <c r="AU465" t="str">
        <f ca="1">IF($E464="","",IF($F465="",AU464,IF(AND($M465=1,AU$9&gt;$B$9),"",IF(AND($M465=1,AU$9&lt;=$B$9),LOOKUP(AU$9,$A$12:$A$111,$B$12:$B$111),IF(AND($H465=-1,AV$9=$R464),"",IF($H465=-1,AV464,IF(AND($H465=1,AT$9=$R464),$J465,IF($H465=1,AU464,""))))))))</f>
        <v/>
      </c>
      <c r="AV465" t="str">
        <f ca="1">IF($E464="","",IF($F465="",AV464,IF(AND($M465=1,AV$9&gt;$B$9),"",IF(AND($M465=1,AV$9&lt;=$B$9),LOOKUP(AV$9,$A$12:$A$111,$B$12:$B$111),IF(AND($H465=-1,AW$9=$R464),"",IF($H465=-1,AW464,IF(AND($H465=1,AU$9=$R464),$J465,IF($H465=1,AV464,""))))))))</f>
        <v/>
      </c>
      <c r="AW465" t="str">
        <f ca="1">IF($E464="","",IF($F465="",AW464,IF(AND($M465=1,AW$9&gt;$B$9),"",IF(AND($M465=1,AW$9&lt;=$B$9),LOOKUP(AW$9,$A$12:$A$111,$B$12:$B$111),IF(AND($H465=-1,AX$9=$R464),"",IF($H465=-1,AX464,IF(AND($H465=1,AV$9=$R464),$J465,IF($H465=1,AW464,""))))))))</f>
        <v/>
      </c>
      <c r="AX465" t="str">
        <f ca="1">IF($E464="","",IF($F465="",AX464,IF(AND($M465=1,AX$9&gt;$B$9),"",IF(AND($M465=1,AX$9&lt;=$B$9),LOOKUP(AX$9,$A$12:$A$111,$B$12:$B$111),IF(AND($H465=-1,AY$9=$R464),"",IF($H465=-1,AY464,IF(AND($H465=1,AW$9=$R464),$J465,IF($H465=1,AX464,""))))))))</f>
        <v/>
      </c>
      <c r="AY465" t="str">
        <f ca="1">IF($E464="","",IF($F465="",AY464,IF(AND($M465=1,AY$9&gt;$B$9),"",IF(AND($M465=1,AY$9&lt;=$B$9),LOOKUP(AY$9,$A$12:$A$111,$B$12:$B$111),IF(AND($H465=-1,AZ$9=$R464),"",IF($H465=-1,AZ464,IF(AND($H465=1,AX$9=$R464),$J465,IF($H465=1,AY464,""))))))))</f>
        <v/>
      </c>
      <c r="AZ465" t="str">
        <f ca="1">IF($E464="","",IF($F465="",AZ464,IF(AND($M465=1,AZ$9&gt;$B$9),"",IF(AND($M465=1,AZ$9&lt;=$B$9),LOOKUP(AZ$9,$A$12:$A$111,$B$12:$B$111),IF(AND($H465=-1,BA$9=$R464),"",IF($H465=-1,BA464,IF(AND($H465=1,AY$9=$R464),$J465,IF($H465=1,AZ464,""))))))))</f>
        <v/>
      </c>
      <c r="BA465" t="str">
        <f ca="1">IF($E464="","",IF($F465="",BA464,IF(AND($M465=1,BA$9&gt;$B$9),"",IF(AND($M465=1,BA$9&lt;=$B$9),LOOKUP(BA$9,$A$12:$A$111,$B$12:$B$111),IF(AND($H465=-1,BB$9=$R464),"",IF($H465=-1,BB464,IF(AND($H465=1,AZ$9=$R464),$J465,IF($H465=1,BA464,""))))))))</f>
        <v/>
      </c>
      <c r="BB465" t="str">
        <f ca="1">IF($E464="","",IF($F465="",BB464,IF(AND($M465=1,BB$9&gt;$B$9),"",IF(AND($M465=1,BB$9&lt;=$B$9),LOOKUP(BB$9,$A$12:$A$111,$B$12:$B$111),IF(AND($H465=-1,BC$9=$R464),"",IF($H465=-1,BC464,IF(AND($H465=1,BA$9=$R464),$J465,IF($H465=1,BB464,""))))))))</f>
        <v/>
      </c>
      <c r="BC465" t="str">
        <f ca="1">IF($E464="","",IF($F465="",BC464,IF(AND($M465=1,BC$9&gt;$B$9),"",IF(AND($M465=1,BC$9&lt;=$B$9),LOOKUP(BC$9,$A$12:$A$111,$B$12:$B$111),IF(AND($H465=-1,BD$9=$R464),"",IF($H465=-1,BD464,IF(AND($H465=1,BB$9=$R464),$J465,IF($H465=1,BC464,""))))))))</f>
        <v/>
      </c>
      <c r="BD465" t="str">
        <f ca="1">IF($E464="","",IF($F465="",BD464,IF(AND($M465=1,BD$9&gt;$B$9),"",IF(AND($M465=1,BD$9&lt;=$B$9),LOOKUP(BD$9,$A$12:$A$111,$B$12:$B$111),IF(AND($H465=-1,BE$9=$R464),"",IF($H465=-1,BE464,IF(AND($H465=1,BC$9=$R464),$J465,IF($H465=1,BD464,""))))))))</f>
        <v/>
      </c>
      <c r="BE465" t="str">
        <f ca="1">IF($E464="","",IF($F465="",BE464,IF(AND($M465=1,BE$9&gt;$B$9),"",IF(AND($M465=1,BE$9&lt;=$B$9),LOOKUP(BE$9,$A$12:$A$111,$B$12:$B$111),IF(AND($H465=-1,BF$9=$R464),"",IF($H465=-1,BF464,IF(AND($H465=1,BD$9=$R464),$J465,IF($H465=1,BE464,""))))))))</f>
        <v/>
      </c>
      <c r="BF465" t="str">
        <f ca="1">IF($E464="","",IF($F465="",BF464,IF(AND($M465=1,BF$9&gt;$B$9),"",IF(AND($M465=1,BF$9&lt;=$B$9),LOOKUP(BF$9,$A$12:$A$111,$B$12:$B$111),IF(AND($H465=-1,BG$9=$R464),"",IF($H465=-1,BG464,IF(AND($H465=1,BE$9=$R464),$J465,IF($H465=1,BF464,""))))))))</f>
        <v/>
      </c>
      <c r="BG465" t="str">
        <f ca="1">IF($E464="","",IF($F465="",BG464,IF(AND($M465=1,BG$9&gt;$B$9),"",IF(AND($M465=1,BG$9&lt;=$B$9),LOOKUP(BG$9,$A$12:$A$111,$B$12:$B$111),IF(AND($H465=-1,BH$9=$R464),"",IF($H465=-1,BH464,IF(AND($H465=1,BF$9=$R464),$J465,IF($H465=1,BG464,""))))))))</f>
        <v/>
      </c>
      <c r="BH465" t="str">
        <f ca="1">IF($E464="","",IF($F465="",BH464,IF(AND($M465=1,BH$9&gt;$B$9),"",IF(AND($M465=1,BH$9&lt;=$B$9),LOOKUP(BH$9,$A$12:$A$111,$B$12:$B$111),IF(AND($H465=-1,BI$9=$R464),"",IF($H465=-1,BI464,IF(AND($H465=1,BG$9=$R464),$J465,IF($H465=1,BH464,""))))))))</f>
        <v/>
      </c>
      <c r="BI465" t="str">
        <f ca="1">IF($E464="","",IF($F465="",BI464,IF(AND($M465=1,BI$9&gt;$B$9),"",IF(AND($M465=1,BI$9&lt;=$B$9),LOOKUP(BI$9,$A$12:$A$111,$B$12:$B$111),IF(AND($H465=-1,BJ$9=$R464),"",IF($H465=-1,BJ464,IF(AND($H465=1,BH$9=$R464),$J465,IF($H465=1,BI464,""))))))))</f>
        <v/>
      </c>
      <c r="BJ465" t="str">
        <f ca="1">IF($E464="","",IF($F465="",BJ464,IF(AND($M465=1,BJ$9&gt;$B$9),"",IF(AND($M465=1,BJ$9&lt;=$B$9),LOOKUP(BJ$9,$A$12:$A$111,$B$12:$B$111),IF(AND($H465=-1,BK$9=$R464),"",IF($H465=-1,BK464,IF(AND($H465=1,BI$9=$R464),$J465,IF($H465=1,BJ464,""))))))))</f>
        <v/>
      </c>
      <c r="BK465" t="str">
        <f ca="1">IF($E464="","",IF($F465="",BK464,IF(AND($M465=1,BK$9&gt;$B$9),"",IF(AND($M465=1,BK$9&lt;=$B$9),LOOKUP(BK$9,$A$12:$A$111,$B$12:$B$111),IF(AND($H465=-1,BL$9=$R464),"",IF($H465=-1,BL464,IF(AND($H465=1,BJ$9=$R464),$J465,IF($H465=1,BK464,""))))))))</f>
        <v/>
      </c>
      <c r="BL465" t="str">
        <f ca="1">IF($E464="","",IF($F465="",BL464,IF(AND($M465=1,BL$9&gt;$B$9),"",IF(AND($M465=1,BL$9&lt;=$B$9),LOOKUP(BL$9,$A$12:$A$111,$B$12:$B$111),IF(AND($H465=-1,BM$9=$R464),"",IF($H465=-1,BM464,IF(AND($H465=1,BK$9=$R464),$J465,IF($H465=1,BL464,""))))))))</f>
        <v/>
      </c>
      <c r="BM465" t="str">
        <f ca="1">IF($E464="","",IF($F465="",BM464,IF(AND($M465=1,BM$9&gt;$B$9),"",IF(AND($M465=1,BM$9&lt;=$B$9),LOOKUP(BM$9,$A$12:$A$111,$B$12:$B$111),IF(AND($H465=-1,BN$9=$R464),"",IF($H465=-1,BN464,IF(AND($H465=1,BL$9=$R464),$J465,IF($H465=1,BM464,""))))))))</f>
        <v/>
      </c>
      <c r="BN465" t="str">
        <f ca="1">IF($E464="","",IF($F465="",BN464,IF(AND($M465=1,BN$9&gt;$B$9),"",IF(AND($M465=1,BN$9&lt;=$B$9),LOOKUP(BN$9,$A$12:$A$111,$B$12:$B$111),IF(AND($H465=-1,BO$9=$R464),"",IF($H465=-1,BO464,IF(AND($H465=1,BM$9=$R464),$J465,IF($H465=1,BN464,""))))))))</f>
        <v/>
      </c>
      <c r="BO465">
        <f ca="1">IF($E464="","",IF($F465="",BO464,IF(AND($M465=1,BO$9&gt;$B$9),"",IF(AND($M465=1,BO$9&lt;=$B$9),LOOKUP(BO$9,$A$12:$A$111,$B$12:$B$111),IF(AND($H465=-1,BP$9=$R464),"",IF($H465=-1,BP464,IF(AND($H465=1,BN$9=$R464),$J465,IF($H465=1,BO464,""))))))))</f>
        <v>0</v>
      </c>
      <c r="BP465">
        <f ca="1">IF($E464="","",IF($F465="",BP464,IF(AND($M465=1,BP$9&gt;$B$9),"",IF(AND($M465=1,BP$9&lt;=$B$9),LOOKUP(BP$9,$A$12:$A$111,$B$12:$B$111),IF(AND($H465=-1,BQ$9=$R464),"",IF($H465=-1,BQ464,IF(AND($H465=1,BO$9=$R464),$J465,IF($H465=1,BP464,""))))))))</f>
        <v>0</v>
      </c>
    </row>
    <row r="466" spans="4:68" x14ac:dyDescent="0.25">
      <c r="D466" s="4">
        <v>456</v>
      </c>
      <c r="E466" s="1">
        <f t="shared" ca="1" si="66"/>
        <v>31</v>
      </c>
      <c r="F466" t="str">
        <f ca="1">IF(E465="","",IF(AND(B$3="Last",G465="Zero"),F465,IF(B$3="Last",G465,IF(AND(B$3="2nd last",G464="Zero"),F465,IF(B$3="2nd last",G464,IF(AND(B$3="Opposite",G465="Zero"),F465,IF(AND(B$3="Opposite",G465="Red"),"Black",IF(AND(B$3="Opposite",G465="Black"),"Red",IF(AND(B$3="Opposite",G465="Odd"),"Even",IF(AND(B$3="Opposite",G465="Even"),"Odd",IF(AND(B$3="Opposite",G465="High"),"Low",IF(AND(B$3="Opposite",G465="Low"),"High",IF(COUNTIF(Refs!$E$5:$I$6,B$3)=1,RevLab!B$3,"")))))))))))))</f>
        <v>Black</v>
      </c>
      <c r="G466" t="str">
        <f ca="1">IF(E466="","",IF(B$2="Red/Black",LOOKUP(E466,Refs!D:D,Refs!F:F),IF(B$2="High/Low",LOOKUP(E466,Refs!D:D,Refs!H:H),IF(B$2="Odd/Even",LOOKUP(E466,Refs!D:D,Refs!J:J),""))))</f>
        <v>Black</v>
      </c>
      <c r="H466">
        <f t="shared" ca="1" si="67"/>
        <v>1</v>
      </c>
      <c r="I466">
        <f ca="1">IF(E465="","",IF(F466="","",IF(AND(R465&gt;1,P465+Q465&gt;=$B$4),$B$4,IF(R465=1,P465,P465+Q465))))</f>
        <v>15</v>
      </c>
      <c r="J466">
        <f t="shared" ca="1" si="68"/>
        <v>15</v>
      </c>
      <c r="K466">
        <f t="shared" ca="1" si="70"/>
        <v>-529</v>
      </c>
      <c r="L466">
        <f t="shared" ca="1" si="71"/>
        <v>86</v>
      </c>
      <c r="M466">
        <f t="shared" ca="1" si="69"/>
        <v>0</v>
      </c>
      <c r="P466">
        <f t="shared" ca="1" si="63"/>
        <v>3</v>
      </c>
      <c r="Q466">
        <f t="shared" ca="1" si="64"/>
        <v>15</v>
      </c>
      <c r="R466" s="2">
        <f t="shared" ca="1" si="65"/>
        <v>6</v>
      </c>
      <c r="S466" s="4">
        <f ca="1">IF(E465="","",IF($F466="",S465,IF($M466=1,LOOKUP(S$9,$A$12:$A$111,$B$12:$B$111),IF(AND($H466=-1,T$9=$R465),"",IF($H466=-1,T465,IF($H466=1,S465))))))</f>
        <v>3</v>
      </c>
      <c r="T466">
        <f ca="1">IF($E465="","",IF($F466="",T465,IF(AND($M466=1,T$9&gt;$B$9),"",IF(AND($M466=1,T$9&lt;=$B$9),LOOKUP(T$9,$A$12:$A$111,$B$12:$B$111),IF(AND($H466=-1,U$9=$R465),"",IF($H466=-1,U465,IF(AND($H466=1,S$9=$R465),$J466,IF($H466=1,T465,""))))))))</f>
        <v>5</v>
      </c>
      <c r="U466">
        <f ca="1">IF($E465="","",IF($F466="",U465,IF(AND($M466=1,U$9&gt;$B$9),"",IF(AND($M466=1,U$9&lt;=$B$9),LOOKUP(U$9,$A$12:$A$111,$B$12:$B$111),IF(AND($H466=-1,V$9=$R465),"",IF($H466=-1,V465,IF(AND($H466=1,T$9=$R465),$J466,IF($H466=1,U465,""))))))))</f>
        <v>7</v>
      </c>
      <c r="V466">
        <f ca="1">IF($E465="","",IF($F466="",V465,IF(AND($M466=1,V$9&gt;$B$9),"",IF(AND($M466=1,V$9&lt;=$B$9),LOOKUP(V$9,$A$12:$A$111,$B$12:$B$111),IF(AND($H466=-1,W$9=$R465),"",IF($H466=-1,W465,IF(AND($H466=1,U$9=$R465),$J466,IF($H466=1,V465,""))))))))</f>
        <v>9</v>
      </c>
      <c r="W466">
        <f ca="1">IF($E465="","",IF($F466="",W465,IF(AND($M466=1,W$9&gt;$B$9),"",IF(AND($M466=1,W$9&lt;=$B$9),LOOKUP(W$9,$A$12:$A$111,$B$12:$B$111),IF(AND($H466=-1,X$9=$R465),"",IF($H466=-1,X465,IF(AND($H466=1,V$9=$R465),$J466,IF($H466=1,W465,""))))))))</f>
        <v>12</v>
      </c>
      <c r="X466">
        <f ca="1">IF($E465="","",IF($F466="",X465,IF(AND($M466=1,X$9&gt;$B$9),"",IF(AND($M466=1,X$9&lt;=$B$9),LOOKUP(X$9,$A$12:$A$111,$B$12:$B$111),IF(AND($H466=-1,Y$9=$R465),"",IF($H466=-1,Y465,IF(AND($H466=1,W$9=$R465),$J466,IF($H466=1,X465,""))))))))</f>
        <v>15</v>
      </c>
      <c r="Y466" t="str">
        <f ca="1">IF($E465="","",IF($F466="",Y465,IF(AND($M466=1,Y$9&gt;$B$9),"",IF(AND($M466=1,Y$9&lt;=$B$9),LOOKUP(Y$9,$A$12:$A$111,$B$12:$B$111),IF(AND($H466=-1,Z$9=$R465),"",IF($H466=-1,Z465,IF(AND($H466=1,X$9=$R465),$J466,IF($H466=1,Y465,""))))))))</f>
        <v/>
      </c>
      <c r="Z466" t="str">
        <f ca="1">IF($E465="","",IF($F466="",Z465,IF(AND($M466=1,Z$9&gt;$B$9),"",IF(AND($M466=1,Z$9&lt;=$B$9),LOOKUP(Z$9,$A$12:$A$111,$B$12:$B$111),IF(AND($H466=-1,AA$9=$R465),"",IF($H466=-1,AA465,IF(AND($H466=1,Y$9=$R465),$J466,IF($H466=1,Z465,""))))))))</f>
        <v/>
      </c>
      <c r="AA466" t="str">
        <f ca="1">IF($E465="","",IF($F466="",AA465,IF(AND($M466=1,AA$9&gt;$B$9),"",IF(AND($M466=1,AA$9&lt;=$B$9),LOOKUP(AA$9,$A$12:$A$111,$B$12:$B$111),IF(AND($H466=-1,AB$9=$R465),"",IF($H466=-1,AB465,IF(AND($H466=1,Z$9=$R465),$J466,IF($H466=1,AA465,""))))))))</f>
        <v/>
      </c>
      <c r="AB466" t="str">
        <f ca="1">IF($E465="","",IF($F466="",AB465,IF(AND($M466=1,AB$9&gt;$B$9),"",IF(AND($M466=1,AB$9&lt;=$B$9),LOOKUP(AB$9,$A$12:$A$111,$B$12:$B$111),IF(AND($H466=-1,AC$9=$R465),"",IF($H466=-1,AC465,IF(AND($H466=1,AA$9=$R465),$J466,IF($H466=1,AB465,""))))))))</f>
        <v/>
      </c>
      <c r="AC466" t="str">
        <f ca="1">IF($E465="","",IF($F466="",AC465,IF(AND($M466=1,AC$9&gt;$B$9),"",IF(AND($M466=1,AC$9&lt;=$B$9),LOOKUP(AC$9,$A$12:$A$111,$B$12:$B$111),IF(AND($H466=-1,AD$9=$R465),"",IF($H466=-1,AD465,IF(AND($H466=1,AB$9=$R465),$J466,IF($H466=1,AC465,""))))))))</f>
        <v/>
      </c>
      <c r="AD466" t="str">
        <f ca="1">IF($E465="","",IF($F466="",AD465,IF(AND($M466=1,AD$9&gt;$B$9),"",IF(AND($M466=1,AD$9&lt;=$B$9),LOOKUP(AD$9,$A$12:$A$111,$B$12:$B$111),IF(AND($H466=-1,AE$9=$R465),"",IF($H466=-1,AE465,IF(AND($H466=1,AC$9=$R465),$J466,IF($H466=1,AD465,""))))))))</f>
        <v/>
      </c>
      <c r="AE466" t="str">
        <f ca="1">IF($E465="","",IF($F466="",AE465,IF(AND($M466=1,AE$9&gt;$B$9),"",IF(AND($M466=1,AE$9&lt;=$B$9),LOOKUP(AE$9,$A$12:$A$111,$B$12:$B$111),IF(AND($H466=-1,AF$9=$R465),"",IF($H466=-1,AF465,IF(AND($H466=1,AD$9=$R465),$J466,IF($H466=1,AE465,""))))))))</f>
        <v/>
      </c>
      <c r="AF466" t="str">
        <f ca="1">IF($E465="","",IF($F466="",AF465,IF(AND($M466=1,AF$9&gt;$B$9),"",IF(AND($M466=1,AF$9&lt;=$B$9),LOOKUP(AF$9,$A$12:$A$111,$B$12:$B$111),IF(AND($H466=-1,AG$9=$R465),"",IF($H466=-1,AG465,IF(AND($H466=1,AE$9=$R465),$J466,IF($H466=1,AF465,""))))))))</f>
        <v/>
      </c>
      <c r="AG466" t="str">
        <f ca="1">IF($E465="","",IF($F466="",AG465,IF(AND($M466=1,AG$9&gt;$B$9),"",IF(AND($M466=1,AG$9&lt;=$B$9),LOOKUP(AG$9,$A$12:$A$111,$B$12:$B$111),IF(AND($H466=-1,AH$9=$R465),"",IF($H466=-1,AH465,IF(AND($H466=1,AF$9=$R465),$J466,IF($H466=1,AG465,""))))))))</f>
        <v/>
      </c>
      <c r="AH466" t="str">
        <f ca="1">IF($E465="","",IF($F466="",AH465,IF(AND($M466=1,AH$9&gt;$B$9),"",IF(AND($M466=1,AH$9&lt;=$B$9),LOOKUP(AH$9,$A$12:$A$111,$B$12:$B$111),IF(AND($H466=-1,AI$9=$R465),"",IF($H466=-1,AI465,IF(AND($H466=1,AG$9=$R465),$J466,IF($H466=1,AH465,""))))))))</f>
        <v/>
      </c>
      <c r="AI466" t="str">
        <f ca="1">IF($E465="","",IF($F466="",AI465,IF(AND($M466=1,AI$9&gt;$B$9),"",IF(AND($M466=1,AI$9&lt;=$B$9),LOOKUP(AI$9,$A$12:$A$111,$B$12:$B$111),IF(AND($H466=-1,AJ$9=$R465),"",IF($H466=-1,AJ465,IF(AND($H466=1,AH$9=$R465),$J466,IF($H466=1,AI465,""))))))))</f>
        <v/>
      </c>
      <c r="AJ466" t="str">
        <f ca="1">IF($E465="","",IF($F466="",AJ465,IF(AND($M466=1,AJ$9&gt;$B$9),"",IF(AND($M466=1,AJ$9&lt;=$B$9),LOOKUP(AJ$9,$A$12:$A$111,$B$12:$B$111),IF(AND($H466=-1,AK$9=$R465),"",IF($H466=-1,AK465,IF(AND($H466=1,AI$9=$R465),$J466,IF($H466=1,AJ465,""))))))))</f>
        <v/>
      </c>
      <c r="AK466" t="str">
        <f ca="1">IF($E465="","",IF($F466="",AK465,IF(AND($M466=1,AK$9&gt;$B$9),"",IF(AND($M466=1,AK$9&lt;=$B$9),LOOKUP(AK$9,$A$12:$A$111,$B$12:$B$111),IF(AND($H466=-1,AL$9=$R465),"",IF($H466=-1,AL465,IF(AND($H466=1,AJ$9=$R465),$J466,IF($H466=1,AK465,""))))))))</f>
        <v/>
      </c>
      <c r="AL466" t="str">
        <f ca="1">IF($E465="","",IF($F466="",AL465,IF(AND($M466=1,AL$9&gt;$B$9),"",IF(AND($M466=1,AL$9&lt;=$B$9),LOOKUP(AL$9,$A$12:$A$111,$B$12:$B$111),IF(AND($H466=-1,AM$9=$R465),"",IF($H466=-1,AM465,IF(AND($H466=1,AK$9=$R465),$J466,IF($H466=1,AL465,""))))))))</f>
        <v/>
      </c>
      <c r="AM466" t="str">
        <f ca="1">IF($E465="","",IF($F466="",AM465,IF(AND($M466=1,AM$9&gt;$B$9),"",IF(AND($M466=1,AM$9&lt;=$B$9),LOOKUP(AM$9,$A$12:$A$111,$B$12:$B$111),IF(AND($H466=-1,AN$9=$R465),"",IF($H466=-1,AN465,IF(AND($H466=1,AL$9=$R465),$J466,IF($H466=1,AM465,""))))))))</f>
        <v/>
      </c>
      <c r="AN466" t="str">
        <f ca="1">IF($E465="","",IF($F466="",AN465,IF(AND($M466=1,AN$9&gt;$B$9),"",IF(AND($M466=1,AN$9&lt;=$B$9),LOOKUP(AN$9,$A$12:$A$111,$B$12:$B$111),IF(AND($H466=-1,AO$9=$R465),"",IF($H466=-1,AO465,IF(AND($H466=1,AM$9=$R465),$J466,IF($H466=1,AN465,""))))))))</f>
        <v/>
      </c>
      <c r="AO466" t="str">
        <f ca="1">IF($E465="","",IF($F466="",AO465,IF(AND($M466=1,AO$9&gt;$B$9),"",IF(AND($M466=1,AO$9&lt;=$B$9),LOOKUP(AO$9,$A$12:$A$111,$B$12:$B$111),IF(AND($H466=-1,AP$9=$R465),"",IF($H466=-1,AP465,IF(AND($H466=1,AN$9=$R465),$J466,IF($H466=1,AO465,""))))))))</f>
        <v/>
      </c>
      <c r="AP466" t="str">
        <f ca="1">IF($E465="","",IF($F466="",AP465,IF(AND($M466=1,AP$9&gt;$B$9),"",IF(AND($M466=1,AP$9&lt;=$B$9),LOOKUP(AP$9,$A$12:$A$111,$B$12:$B$111),IF(AND($H466=-1,AQ$9=$R465),"",IF($H466=-1,AQ465,IF(AND($H466=1,AO$9=$R465),$J466,IF($H466=1,AP465,""))))))))</f>
        <v/>
      </c>
      <c r="AQ466" t="str">
        <f ca="1">IF($E465="","",IF($F466="",AQ465,IF(AND($M466=1,AQ$9&gt;$B$9),"",IF(AND($M466=1,AQ$9&lt;=$B$9),LOOKUP(AQ$9,$A$12:$A$111,$B$12:$B$111),IF(AND($H466=-1,AR$9=$R465),"",IF($H466=-1,AR465,IF(AND($H466=1,AP$9=$R465),$J466,IF($H466=1,AQ465,""))))))))</f>
        <v/>
      </c>
      <c r="AR466" t="str">
        <f ca="1">IF($E465="","",IF($F466="",AR465,IF(AND($M466=1,AR$9&gt;$B$9),"",IF(AND($M466=1,AR$9&lt;=$B$9),LOOKUP(AR$9,$A$12:$A$111,$B$12:$B$111),IF(AND($H466=-1,AS$9=$R465),"",IF($H466=-1,AS465,IF(AND($H466=1,AQ$9=$R465),$J466,IF($H466=1,AR465,""))))))))</f>
        <v/>
      </c>
      <c r="AS466" t="str">
        <f ca="1">IF($E465="","",IF($F466="",AS465,IF(AND($M466=1,AS$9&gt;$B$9),"",IF(AND($M466=1,AS$9&lt;=$B$9),LOOKUP(AS$9,$A$12:$A$111,$B$12:$B$111),IF(AND($H466=-1,AT$9=$R465),"",IF($H466=-1,AT465,IF(AND($H466=1,AR$9=$R465),$J466,IF($H466=1,AS465,""))))))))</f>
        <v/>
      </c>
      <c r="AT466" t="str">
        <f ca="1">IF($E465="","",IF($F466="",AT465,IF(AND($M466=1,AT$9&gt;$B$9),"",IF(AND($M466=1,AT$9&lt;=$B$9),LOOKUP(AT$9,$A$12:$A$111,$B$12:$B$111),IF(AND($H466=-1,AU$9=$R465),"",IF($H466=-1,AU465,IF(AND($H466=1,AS$9=$R465),$J466,IF($H466=1,AT465,""))))))))</f>
        <v/>
      </c>
      <c r="AU466" t="str">
        <f ca="1">IF($E465="","",IF($F466="",AU465,IF(AND($M466=1,AU$9&gt;$B$9),"",IF(AND($M466=1,AU$9&lt;=$B$9),LOOKUP(AU$9,$A$12:$A$111,$B$12:$B$111),IF(AND($H466=-1,AV$9=$R465),"",IF($H466=-1,AV465,IF(AND($H466=1,AT$9=$R465),$J466,IF($H466=1,AU465,""))))))))</f>
        <v/>
      </c>
      <c r="AV466" t="str">
        <f ca="1">IF($E465="","",IF($F466="",AV465,IF(AND($M466=1,AV$9&gt;$B$9),"",IF(AND($M466=1,AV$9&lt;=$B$9),LOOKUP(AV$9,$A$12:$A$111,$B$12:$B$111),IF(AND($H466=-1,AW$9=$R465),"",IF($H466=-1,AW465,IF(AND($H466=1,AU$9=$R465),$J466,IF($H466=1,AV465,""))))))))</f>
        <v/>
      </c>
      <c r="AW466" t="str">
        <f ca="1">IF($E465="","",IF($F466="",AW465,IF(AND($M466=1,AW$9&gt;$B$9),"",IF(AND($M466=1,AW$9&lt;=$B$9),LOOKUP(AW$9,$A$12:$A$111,$B$12:$B$111),IF(AND($H466=-1,AX$9=$R465),"",IF($H466=-1,AX465,IF(AND($H466=1,AV$9=$R465),$J466,IF($H466=1,AW465,""))))))))</f>
        <v/>
      </c>
      <c r="AX466" t="str">
        <f ca="1">IF($E465="","",IF($F466="",AX465,IF(AND($M466=1,AX$9&gt;$B$9),"",IF(AND($M466=1,AX$9&lt;=$B$9),LOOKUP(AX$9,$A$12:$A$111,$B$12:$B$111),IF(AND($H466=-1,AY$9=$R465),"",IF($H466=-1,AY465,IF(AND($H466=1,AW$9=$R465),$J466,IF($H466=1,AX465,""))))))))</f>
        <v/>
      </c>
      <c r="AY466" t="str">
        <f ca="1">IF($E465="","",IF($F466="",AY465,IF(AND($M466=1,AY$9&gt;$B$9),"",IF(AND($M466=1,AY$9&lt;=$B$9),LOOKUP(AY$9,$A$12:$A$111,$B$12:$B$111),IF(AND($H466=-1,AZ$9=$R465),"",IF($H466=-1,AZ465,IF(AND($H466=1,AX$9=$R465),$J466,IF($H466=1,AY465,""))))))))</f>
        <v/>
      </c>
      <c r="AZ466" t="str">
        <f ca="1">IF($E465="","",IF($F466="",AZ465,IF(AND($M466=1,AZ$9&gt;$B$9),"",IF(AND($M466=1,AZ$9&lt;=$B$9),LOOKUP(AZ$9,$A$12:$A$111,$B$12:$B$111),IF(AND($H466=-1,BA$9=$R465),"",IF($H466=-1,BA465,IF(AND($H466=1,AY$9=$R465),$J466,IF($H466=1,AZ465,""))))))))</f>
        <v/>
      </c>
      <c r="BA466" t="str">
        <f ca="1">IF($E465="","",IF($F466="",BA465,IF(AND($M466=1,BA$9&gt;$B$9),"",IF(AND($M466=1,BA$9&lt;=$B$9),LOOKUP(BA$9,$A$12:$A$111,$B$12:$B$111),IF(AND($H466=-1,BB$9=$R465),"",IF($H466=-1,BB465,IF(AND($H466=1,AZ$9=$R465),$J466,IF($H466=1,BA465,""))))))))</f>
        <v/>
      </c>
      <c r="BB466" t="str">
        <f ca="1">IF($E465="","",IF($F466="",BB465,IF(AND($M466=1,BB$9&gt;$B$9),"",IF(AND($M466=1,BB$9&lt;=$B$9),LOOKUP(BB$9,$A$12:$A$111,$B$12:$B$111),IF(AND($H466=-1,BC$9=$R465),"",IF($H466=-1,BC465,IF(AND($H466=1,BA$9=$R465),$J466,IF($H466=1,BB465,""))))))))</f>
        <v/>
      </c>
      <c r="BC466" t="str">
        <f ca="1">IF($E465="","",IF($F466="",BC465,IF(AND($M466=1,BC$9&gt;$B$9),"",IF(AND($M466=1,BC$9&lt;=$B$9),LOOKUP(BC$9,$A$12:$A$111,$B$12:$B$111),IF(AND($H466=-1,BD$9=$R465),"",IF($H466=-1,BD465,IF(AND($H466=1,BB$9=$R465),$J466,IF($H466=1,BC465,""))))))))</f>
        <v/>
      </c>
      <c r="BD466" t="str">
        <f ca="1">IF($E465="","",IF($F466="",BD465,IF(AND($M466=1,BD$9&gt;$B$9),"",IF(AND($M466=1,BD$9&lt;=$B$9),LOOKUP(BD$9,$A$12:$A$111,$B$12:$B$111),IF(AND($H466=-1,BE$9=$R465),"",IF($H466=-1,BE465,IF(AND($H466=1,BC$9=$R465),$J466,IF($H466=1,BD465,""))))))))</f>
        <v/>
      </c>
      <c r="BE466" t="str">
        <f ca="1">IF($E465="","",IF($F466="",BE465,IF(AND($M466=1,BE$9&gt;$B$9),"",IF(AND($M466=1,BE$9&lt;=$B$9),LOOKUP(BE$9,$A$12:$A$111,$B$12:$B$111),IF(AND($H466=-1,BF$9=$R465),"",IF($H466=-1,BF465,IF(AND($H466=1,BD$9=$R465),$J466,IF($H466=1,BE465,""))))))))</f>
        <v/>
      </c>
      <c r="BF466" t="str">
        <f ca="1">IF($E465="","",IF($F466="",BF465,IF(AND($M466=1,BF$9&gt;$B$9),"",IF(AND($M466=1,BF$9&lt;=$B$9),LOOKUP(BF$9,$A$12:$A$111,$B$12:$B$111),IF(AND($H466=-1,BG$9=$R465),"",IF($H466=-1,BG465,IF(AND($H466=1,BE$9=$R465),$J466,IF($H466=1,BF465,""))))))))</f>
        <v/>
      </c>
      <c r="BG466" t="str">
        <f ca="1">IF($E465="","",IF($F466="",BG465,IF(AND($M466=1,BG$9&gt;$B$9),"",IF(AND($M466=1,BG$9&lt;=$B$9),LOOKUP(BG$9,$A$12:$A$111,$B$12:$B$111),IF(AND($H466=-1,BH$9=$R465),"",IF($H466=-1,BH465,IF(AND($H466=1,BF$9=$R465),$J466,IF($H466=1,BG465,""))))))))</f>
        <v/>
      </c>
      <c r="BH466" t="str">
        <f ca="1">IF($E465="","",IF($F466="",BH465,IF(AND($M466=1,BH$9&gt;$B$9),"",IF(AND($M466=1,BH$9&lt;=$B$9),LOOKUP(BH$9,$A$12:$A$111,$B$12:$B$111),IF(AND($H466=-1,BI$9=$R465),"",IF($H466=-1,BI465,IF(AND($H466=1,BG$9=$R465),$J466,IF($H466=1,BH465,""))))))))</f>
        <v/>
      </c>
      <c r="BI466" t="str">
        <f ca="1">IF($E465="","",IF($F466="",BI465,IF(AND($M466=1,BI$9&gt;$B$9),"",IF(AND($M466=1,BI$9&lt;=$B$9),LOOKUP(BI$9,$A$12:$A$111,$B$12:$B$111),IF(AND($H466=-1,BJ$9=$R465),"",IF($H466=-1,BJ465,IF(AND($H466=1,BH$9=$R465),$J466,IF($H466=1,BI465,""))))))))</f>
        <v/>
      </c>
      <c r="BJ466" t="str">
        <f ca="1">IF($E465="","",IF($F466="",BJ465,IF(AND($M466=1,BJ$9&gt;$B$9),"",IF(AND($M466=1,BJ$9&lt;=$B$9),LOOKUP(BJ$9,$A$12:$A$111,$B$12:$B$111),IF(AND($H466=-1,BK$9=$R465),"",IF($H466=-1,BK465,IF(AND($H466=1,BI$9=$R465),$J466,IF($H466=1,BJ465,""))))))))</f>
        <v/>
      </c>
      <c r="BK466" t="str">
        <f ca="1">IF($E465="","",IF($F466="",BK465,IF(AND($M466=1,BK$9&gt;$B$9),"",IF(AND($M466=1,BK$9&lt;=$B$9),LOOKUP(BK$9,$A$12:$A$111,$B$12:$B$111),IF(AND($H466=-1,BL$9=$R465),"",IF($H466=-1,BL465,IF(AND($H466=1,BJ$9=$R465),$J466,IF($H466=1,BK465,""))))))))</f>
        <v/>
      </c>
      <c r="BL466" t="str">
        <f ca="1">IF($E465="","",IF($F466="",BL465,IF(AND($M466=1,BL$9&gt;$B$9),"",IF(AND($M466=1,BL$9&lt;=$B$9),LOOKUP(BL$9,$A$12:$A$111,$B$12:$B$111),IF(AND($H466=-1,BM$9=$R465),"",IF($H466=-1,BM465,IF(AND($H466=1,BK$9=$R465),$J466,IF($H466=1,BL465,""))))))))</f>
        <v/>
      </c>
      <c r="BM466" t="str">
        <f ca="1">IF($E465="","",IF($F466="",BM465,IF(AND($M466=1,BM$9&gt;$B$9),"",IF(AND($M466=1,BM$9&lt;=$B$9),LOOKUP(BM$9,$A$12:$A$111,$B$12:$B$111),IF(AND($H466=-1,BN$9=$R465),"",IF($H466=-1,BN465,IF(AND($H466=1,BL$9=$R465),$J466,IF($H466=1,BM465,""))))))))</f>
        <v/>
      </c>
      <c r="BN466" t="str">
        <f ca="1">IF($E465="","",IF($F466="",BN465,IF(AND($M466=1,BN$9&gt;$B$9),"",IF(AND($M466=1,BN$9&lt;=$B$9),LOOKUP(BN$9,$A$12:$A$111,$B$12:$B$111),IF(AND($H466=-1,BO$9=$R465),"",IF($H466=-1,BO465,IF(AND($H466=1,BM$9=$R465),$J466,IF($H466=1,BN465,""))))))))</f>
        <v/>
      </c>
      <c r="BO466">
        <f ca="1">IF($E465="","",IF($F466="",BO465,IF(AND($M466=1,BO$9&gt;$B$9),"",IF(AND($M466=1,BO$9&lt;=$B$9),LOOKUP(BO$9,$A$12:$A$111,$B$12:$B$111),IF(AND($H466=-1,BP$9=$R465),"",IF($H466=-1,BP465,IF(AND($H466=1,BN$9=$R465),$J466,IF($H466=1,BO465,""))))))))</f>
        <v>0</v>
      </c>
      <c r="BP466">
        <f ca="1">IF($E465="","",IF($F466="",BP465,IF(AND($M466=1,BP$9&gt;$B$9),"",IF(AND($M466=1,BP$9&lt;=$B$9),LOOKUP(BP$9,$A$12:$A$111,$B$12:$B$111),IF(AND($H466=-1,BQ$9=$R465),"",IF($H466=-1,BQ465,IF(AND($H466=1,BO$9=$R465),$J466,IF($H466=1,BP465,""))))))))</f>
        <v>0</v>
      </c>
    </row>
    <row r="467" spans="4:68" x14ac:dyDescent="0.25">
      <c r="D467" s="4">
        <v>457</v>
      </c>
      <c r="E467" s="1">
        <f t="shared" ca="1" si="66"/>
        <v>24</v>
      </c>
      <c r="F467" t="str">
        <f ca="1">IF(E466="","",IF(AND(B$3="Last",G466="Zero"),F466,IF(B$3="Last",G466,IF(AND(B$3="2nd last",G465="Zero"),F466,IF(B$3="2nd last",G465,IF(AND(B$3="Opposite",G466="Zero"),F466,IF(AND(B$3="Opposite",G466="Red"),"Black",IF(AND(B$3="Opposite",G466="Black"),"Red",IF(AND(B$3="Opposite",G466="Odd"),"Even",IF(AND(B$3="Opposite",G466="Even"),"Odd",IF(AND(B$3="Opposite",G466="High"),"Low",IF(AND(B$3="Opposite",G466="Low"),"High",IF(COUNTIF(Refs!$E$5:$I$6,B$3)=1,RevLab!B$3,"")))))))))))))</f>
        <v>Black</v>
      </c>
      <c r="G467" t="str">
        <f ca="1">IF(E467="","",IF(B$2="Red/Black",LOOKUP(E467,Refs!D:D,Refs!F:F),IF(B$2="High/Low",LOOKUP(E467,Refs!D:D,Refs!H:H),IF(B$2="Odd/Even",LOOKUP(E467,Refs!D:D,Refs!J:J),""))))</f>
        <v>Black</v>
      </c>
      <c r="H467">
        <f t="shared" ca="1" si="67"/>
        <v>1</v>
      </c>
      <c r="I467">
        <f ca="1">IF(E466="","",IF(F467="","",IF(AND(R466&gt;1,P466+Q466&gt;=$B$4),$B$4,IF(R466=1,P466,P466+Q466))))</f>
        <v>18</v>
      </c>
      <c r="J467">
        <f t="shared" ca="1" si="68"/>
        <v>18</v>
      </c>
      <c r="K467">
        <f t="shared" ca="1" si="70"/>
        <v>-511</v>
      </c>
      <c r="L467">
        <f t="shared" ca="1" si="71"/>
        <v>86</v>
      </c>
      <c r="M467">
        <f t="shared" ca="1" si="69"/>
        <v>0</v>
      </c>
      <c r="P467">
        <f t="shared" ca="1" si="63"/>
        <v>3</v>
      </c>
      <c r="Q467">
        <f t="shared" ca="1" si="64"/>
        <v>18</v>
      </c>
      <c r="R467" s="2">
        <f t="shared" ca="1" si="65"/>
        <v>7</v>
      </c>
      <c r="S467" s="4">
        <f ca="1">IF(E466="","",IF($F467="",S466,IF($M467=1,LOOKUP(S$9,$A$12:$A$111,$B$12:$B$111),IF(AND($H467=-1,T$9=$R466),"",IF($H467=-1,T466,IF($H467=1,S466))))))</f>
        <v>3</v>
      </c>
      <c r="T467">
        <f ca="1">IF($E466="","",IF($F467="",T466,IF(AND($M467=1,T$9&gt;$B$9),"",IF(AND($M467=1,T$9&lt;=$B$9),LOOKUP(T$9,$A$12:$A$111,$B$12:$B$111),IF(AND($H467=-1,U$9=$R466),"",IF($H467=-1,U466,IF(AND($H467=1,S$9=$R466),$J467,IF($H467=1,T466,""))))))))</f>
        <v>5</v>
      </c>
      <c r="U467">
        <f ca="1">IF($E466="","",IF($F467="",U466,IF(AND($M467=1,U$9&gt;$B$9),"",IF(AND($M467=1,U$9&lt;=$B$9),LOOKUP(U$9,$A$12:$A$111,$B$12:$B$111),IF(AND($H467=-1,V$9=$R466),"",IF($H467=-1,V466,IF(AND($H467=1,T$9=$R466),$J467,IF($H467=1,U466,""))))))))</f>
        <v>7</v>
      </c>
      <c r="V467">
        <f ca="1">IF($E466="","",IF($F467="",V466,IF(AND($M467=1,V$9&gt;$B$9),"",IF(AND($M467=1,V$9&lt;=$B$9),LOOKUP(V$9,$A$12:$A$111,$B$12:$B$111),IF(AND($H467=-1,W$9=$R466),"",IF($H467=-1,W466,IF(AND($H467=1,U$9=$R466),$J467,IF($H467=1,V466,""))))))))</f>
        <v>9</v>
      </c>
      <c r="W467">
        <f ca="1">IF($E466="","",IF($F467="",W466,IF(AND($M467=1,W$9&gt;$B$9),"",IF(AND($M467=1,W$9&lt;=$B$9),LOOKUP(W$9,$A$12:$A$111,$B$12:$B$111),IF(AND($H467=-1,X$9=$R466),"",IF($H467=-1,X466,IF(AND($H467=1,V$9=$R466),$J467,IF($H467=1,W466,""))))))))</f>
        <v>12</v>
      </c>
      <c r="X467">
        <f ca="1">IF($E466="","",IF($F467="",X466,IF(AND($M467=1,X$9&gt;$B$9),"",IF(AND($M467=1,X$9&lt;=$B$9),LOOKUP(X$9,$A$12:$A$111,$B$12:$B$111),IF(AND($H467=-1,Y$9=$R466),"",IF($H467=-1,Y466,IF(AND($H467=1,W$9=$R466),$J467,IF($H467=1,X466,""))))))))</f>
        <v>15</v>
      </c>
      <c r="Y467">
        <f ca="1">IF($E466="","",IF($F467="",Y466,IF(AND($M467=1,Y$9&gt;$B$9),"",IF(AND($M467=1,Y$9&lt;=$B$9),LOOKUP(Y$9,$A$12:$A$111,$B$12:$B$111),IF(AND($H467=-1,Z$9=$R466),"",IF($H467=-1,Z466,IF(AND($H467=1,X$9=$R466),$J467,IF($H467=1,Y466,""))))))))</f>
        <v>18</v>
      </c>
      <c r="Z467" t="str">
        <f ca="1">IF($E466="","",IF($F467="",Z466,IF(AND($M467=1,Z$9&gt;$B$9),"",IF(AND($M467=1,Z$9&lt;=$B$9),LOOKUP(Z$9,$A$12:$A$111,$B$12:$B$111),IF(AND($H467=-1,AA$9=$R466),"",IF($H467=-1,AA466,IF(AND($H467=1,Y$9=$R466),$J467,IF($H467=1,Z466,""))))))))</f>
        <v/>
      </c>
      <c r="AA467" t="str">
        <f ca="1">IF($E466="","",IF($F467="",AA466,IF(AND($M467=1,AA$9&gt;$B$9),"",IF(AND($M467=1,AA$9&lt;=$B$9),LOOKUP(AA$9,$A$12:$A$111,$B$12:$B$111),IF(AND($H467=-1,AB$9=$R466),"",IF($H467=-1,AB466,IF(AND($H467=1,Z$9=$R466),$J467,IF($H467=1,AA466,""))))))))</f>
        <v/>
      </c>
      <c r="AB467" t="str">
        <f ca="1">IF($E466="","",IF($F467="",AB466,IF(AND($M467=1,AB$9&gt;$B$9),"",IF(AND($M467=1,AB$9&lt;=$B$9),LOOKUP(AB$9,$A$12:$A$111,$B$12:$B$111),IF(AND($H467=-1,AC$9=$R466),"",IF($H467=-1,AC466,IF(AND($H467=1,AA$9=$R466),$J467,IF($H467=1,AB466,""))))))))</f>
        <v/>
      </c>
      <c r="AC467" t="str">
        <f ca="1">IF($E466="","",IF($F467="",AC466,IF(AND($M467=1,AC$9&gt;$B$9),"",IF(AND($M467=1,AC$9&lt;=$B$9),LOOKUP(AC$9,$A$12:$A$111,$B$12:$B$111),IF(AND($H467=-1,AD$9=$R466),"",IF($H467=-1,AD466,IF(AND($H467=1,AB$9=$R466),$J467,IF($H467=1,AC466,""))))))))</f>
        <v/>
      </c>
      <c r="AD467" t="str">
        <f ca="1">IF($E466="","",IF($F467="",AD466,IF(AND($M467=1,AD$9&gt;$B$9),"",IF(AND($M467=1,AD$9&lt;=$B$9),LOOKUP(AD$9,$A$12:$A$111,$B$12:$B$111),IF(AND($H467=-1,AE$9=$R466),"",IF($H467=-1,AE466,IF(AND($H467=1,AC$9=$R466),$J467,IF($H467=1,AD466,""))))))))</f>
        <v/>
      </c>
      <c r="AE467" t="str">
        <f ca="1">IF($E466="","",IF($F467="",AE466,IF(AND($M467=1,AE$9&gt;$B$9),"",IF(AND($M467=1,AE$9&lt;=$B$9),LOOKUP(AE$9,$A$12:$A$111,$B$12:$B$111),IF(AND($H467=-1,AF$9=$R466),"",IF($H467=-1,AF466,IF(AND($H467=1,AD$9=$R466),$J467,IF($H467=1,AE466,""))))))))</f>
        <v/>
      </c>
      <c r="AF467" t="str">
        <f ca="1">IF($E466="","",IF($F467="",AF466,IF(AND($M467=1,AF$9&gt;$B$9),"",IF(AND($M467=1,AF$9&lt;=$B$9),LOOKUP(AF$9,$A$12:$A$111,$B$12:$B$111),IF(AND($H467=-1,AG$9=$R466),"",IF($H467=-1,AG466,IF(AND($H467=1,AE$9=$R466),$J467,IF($H467=1,AF466,""))))))))</f>
        <v/>
      </c>
      <c r="AG467" t="str">
        <f ca="1">IF($E466="","",IF($F467="",AG466,IF(AND($M467=1,AG$9&gt;$B$9),"",IF(AND($M467=1,AG$9&lt;=$B$9),LOOKUP(AG$9,$A$12:$A$111,$B$12:$B$111),IF(AND($H467=-1,AH$9=$R466),"",IF($H467=-1,AH466,IF(AND($H467=1,AF$9=$R466),$J467,IF($H467=1,AG466,""))))))))</f>
        <v/>
      </c>
      <c r="AH467" t="str">
        <f ca="1">IF($E466="","",IF($F467="",AH466,IF(AND($M467=1,AH$9&gt;$B$9),"",IF(AND($M467=1,AH$9&lt;=$B$9),LOOKUP(AH$9,$A$12:$A$111,$B$12:$B$111),IF(AND($H467=-1,AI$9=$R466),"",IF($H467=-1,AI466,IF(AND($H467=1,AG$9=$R466),$J467,IF($H467=1,AH466,""))))))))</f>
        <v/>
      </c>
      <c r="AI467" t="str">
        <f ca="1">IF($E466="","",IF($F467="",AI466,IF(AND($M467=1,AI$9&gt;$B$9),"",IF(AND($M467=1,AI$9&lt;=$B$9),LOOKUP(AI$9,$A$12:$A$111,$B$12:$B$111),IF(AND($H467=-1,AJ$9=$R466),"",IF($H467=-1,AJ466,IF(AND($H467=1,AH$9=$R466),$J467,IF($H467=1,AI466,""))))))))</f>
        <v/>
      </c>
      <c r="AJ467" t="str">
        <f ca="1">IF($E466="","",IF($F467="",AJ466,IF(AND($M467=1,AJ$9&gt;$B$9),"",IF(AND($M467=1,AJ$9&lt;=$B$9),LOOKUP(AJ$9,$A$12:$A$111,$B$12:$B$111),IF(AND($H467=-1,AK$9=$R466),"",IF($H467=-1,AK466,IF(AND($H467=1,AI$9=$R466),$J467,IF($H467=1,AJ466,""))))))))</f>
        <v/>
      </c>
      <c r="AK467" t="str">
        <f ca="1">IF($E466="","",IF($F467="",AK466,IF(AND($M467=1,AK$9&gt;$B$9),"",IF(AND($M467=1,AK$9&lt;=$B$9),LOOKUP(AK$9,$A$12:$A$111,$B$12:$B$111),IF(AND($H467=-1,AL$9=$R466),"",IF($H467=-1,AL466,IF(AND($H467=1,AJ$9=$R466),$J467,IF($H467=1,AK466,""))))))))</f>
        <v/>
      </c>
      <c r="AL467" t="str">
        <f ca="1">IF($E466="","",IF($F467="",AL466,IF(AND($M467=1,AL$9&gt;$B$9),"",IF(AND($M467=1,AL$9&lt;=$B$9),LOOKUP(AL$9,$A$12:$A$111,$B$12:$B$111),IF(AND($H467=-1,AM$9=$R466),"",IF($H467=-1,AM466,IF(AND($H467=1,AK$9=$R466),$J467,IF($H467=1,AL466,""))))))))</f>
        <v/>
      </c>
      <c r="AM467" t="str">
        <f ca="1">IF($E466="","",IF($F467="",AM466,IF(AND($M467=1,AM$9&gt;$B$9),"",IF(AND($M467=1,AM$9&lt;=$B$9),LOOKUP(AM$9,$A$12:$A$111,$B$12:$B$111),IF(AND($H467=-1,AN$9=$R466),"",IF($H467=-1,AN466,IF(AND($H467=1,AL$9=$R466),$J467,IF($H467=1,AM466,""))))))))</f>
        <v/>
      </c>
      <c r="AN467" t="str">
        <f ca="1">IF($E466="","",IF($F467="",AN466,IF(AND($M467=1,AN$9&gt;$B$9),"",IF(AND($M467=1,AN$9&lt;=$B$9),LOOKUP(AN$9,$A$12:$A$111,$B$12:$B$111),IF(AND($H467=-1,AO$9=$R466),"",IF($H467=-1,AO466,IF(AND($H467=1,AM$9=$R466),$J467,IF($H467=1,AN466,""))))))))</f>
        <v/>
      </c>
      <c r="AO467" t="str">
        <f ca="1">IF($E466="","",IF($F467="",AO466,IF(AND($M467=1,AO$9&gt;$B$9),"",IF(AND($M467=1,AO$9&lt;=$B$9),LOOKUP(AO$9,$A$12:$A$111,$B$12:$B$111),IF(AND($H467=-1,AP$9=$R466),"",IF($H467=-1,AP466,IF(AND($H467=1,AN$9=$R466),$J467,IF($H467=1,AO466,""))))))))</f>
        <v/>
      </c>
      <c r="AP467" t="str">
        <f ca="1">IF($E466="","",IF($F467="",AP466,IF(AND($M467=1,AP$9&gt;$B$9),"",IF(AND($M467=1,AP$9&lt;=$B$9),LOOKUP(AP$9,$A$12:$A$111,$B$12:$B$111),IF(AND($H467=-1,AQ$9=$R466),"",IF($H467=-1,AQ466,IF(AND($H467=1,AO$9=$R466),$J467,IF($H467=1,AP466,""))))))))</f>
        <v/>
      </c>
      <c r="AQ467" t="str">
        <f ca="1">IF($E466="","",IF($F467="",AQ466,IF(AND($M467=1,AQ$9&gt;$B$9),"",IF(AND($M467=1,AQ$9&lt;=$B$9),LOOKUP(AQ$9,$A$12:$A$111,$B$12:$B$111),IF(AND($H467=-1,AR$9=$R466),"",IF($H467=-1,AR466,IF(AND($H467=1,AP$9=$R466),$J467,IF($H467=1,AQ466,""))))))))</f>
        <v/>
      </c>
      <c r="AR467" t="str">
        <f ca="1">IF($E466="","",IF($F467="",AR466,IF(AND($M467=1,AR$9&gt;$B$9),"",IF(AND($M467=1,AR$9&lt;=$B$9),LOOKUP(AR$9,$A$12:$A$111,$B$12:$B$111),IF(AND($H467=-1,AS$9=$R466),"",IF($H467=-1,AS466,IF(AND($H467=1,AQ$9=$R466),$J467,IF($H467=1,AR466,""))))))))</f>
        <v/>
      </c>
      <c r="AS467" t="str">
        <f ca="1">IF($E466="","",IF($F467="",AS466,IF(AND($M467=1,AS$9&gt;$B$9),"",IF(AND($M467=1,AS$9&lt;=$B$9),LOOKUP(AS$9,$A$12:$A$111,$B$12:$B$111),IF(AND($H467=-1,AT$9=$R466),"",IF($H467=-1,AT466,IF(AND($H467=1,AR$9=$R466),$J467,IF($H467=1,AS466,""))))))))</f>
        <v/>
      </c>
      <c r="AT467" t="str">
        <f ca="1">IF($E466="","",IF($F467="",AT466,IF(AND($M467=1,AT$9&gt;$B$9),"",IF(AND($M467=1,AT$9&lt;=$B$9),LOOKUP(AT$9,$A$12:$A$111,$B$12:$B$111),IF(AND($H467=-1,AU$9=$R466),"",IF($H467=-1,AU466,IF(AND($H467=1,AS$9=$R466),$J467,IF($H467=1,AT466,""))))))))</f>
        <v/>
      </c>
      <c r="AU467" t="str">
        <f ca="1">IF($E466="","",IF($F467="",AU466,IF(AND($M467=1,AU$9&gt;$B$9),"",IF(AND($M467=1,AU$9&lt;=$B$9),LOOKUP(AU$9,$A$12:$A$111,$B$12:$B$111),IF(AND($H467=-1,AV$9=$R466),"",IF($H467=-1,AV466,IF(AND($H467=1,AT$9=$R466),$J467,IF($H467=1,AU466,""))))))))</f>
        <v/>
      </c>
      <c r="AV467" t="str">
        <f ca="1">IF($E466="","",IF($F467="",AV466,IF(AND($M467=1,AV$9&gt;$B$9),"",IF(AND($M467=1,AV$9&lt;=$B$9),LOOKUP(AV$9,$A$12:$A$111,$B$12:$B$111),IF(AND($H467=-1,AW$9=$R466),"",IF($H467=-1,AW466,IF(AND($H467=1,AU$9=$R466),$J467,IF($H467=1,AV466,""))))))))</f>
        <v/>
      </c>
      <c r="AW467" t="str">
        <f ca="1">IF($E466="","",IF($F467="",AW466,IF(AND($M467=1,AW$9&gt;$B$9),"",IF(AND($M467=1,AW$9&lt;=$B$9),LOOKUP(AW$9,$A$12:$A$111,$B$12:$B$111),IF(AND($H467=-1,AX$9=$R466),"",IF($H467=-1,AX466,IF(AND($H467=1,AV$9=$R466),$J467,IF($H467=1,AW466,""))))))))</f>
        <v/>
      </c>
      <c r="AX467" t="str">
        <f ca="1">IF($E466="","",IF($F467="",AX466,IF(AND($M467=1,AX$9&gt;$B$9),"",IF(AND($M467=1,AX$9&lt;=$B$9),LOOKUP(AX$9,$A$12:$A$111,$B$12:$B$111),IF(AND($H467=-1,AY$9=$R466),"",IF($H467=-1,AY466,IF(AND($H467=1,AW$9=$R466),$J467,IF($H467=1,AX466,""))))))))</f>
        <v/>
      </c>
      <c r="AY467" t="str">
        <f ca="1">IF($E466="","",IF($F467="",AY466,IF(AND($M467=1,AY$9&gt;$B$9),"",IF(AND($M467=1,AY$9&lt;=$B$9),LOOKUP(AY$9,$A$12:$A$111,$B$12:$B$111),IF(AND($H467=-1,AZ$9=$R466),"",IF($H467=-1,AZ466,IF(AND($H467=1,AX$9=$R466),$J467,IF($H467=1,AY466,""))))))))</f>
        <v/>
      </c>
      <c r="AZ467" t="str">
        <f ca="1">IF($E466="","",IF($F467="",AZ466,IF(AND($M467=1,AZ$9&gt;$B$9),"",IF(AND($M467=1,AZ$9&lt;=$B$9),LOOKUP(AZ$9,$A$12:$A$111,$B$12:$B$111),IF(AND($H467=-1,BA$9=$R466),"",IF($H467=-1,BA466,IF(AND($H467=1,AY$9=$R466),$J467,IF($H467=1,AZ466,""))))))))</f>
        <v/>
      </c>
      <c r="BA467" t="str">
        <f ca="1">IF($E466="","",IF($F467="",BA466,IF(AND($M467=1,BA$9&gt;$B$9),"",IF(AND($M467=1,BA$9&lt;=$B$9),LOOKUP(BA$9,$A$12:$A$111,$B$12:$B$111),IF(AND($H467=-1,BB$9=$R466),"",IF($H467=-1,BB466,IF(AND($H467=1,AZ$9=$R466),$J467,IF($H467=1,BA466,""))))))))</f>
        <v/>
      </c>
      <c r="BB467" t="str">
        <f ca="1">IF($E466="","",IF($F467="",BB466,IF(AND($M467=1,BB$9&gt;$B$9),"",IF(AND($M467=1,BB$9&lt;=$B$9),LOOKUP(BB$9,$A$12:$A$111,$B$12:$B$111),IF(AND($H467=-1,BC$9=$R466),"",IF($H467=-1,BC466,IF(AND($H467=1,BA$9=$R466),$J467,IF($H467=1,BB466,""))))))))</f>
        <v/>
      </c>
      <c r="BC467" t="str">
        <f ca="1">IF($E466="","",IF($F467="",BC466,IF(AND($M467=1,BC$9&gt;$B$9),"",IF(AND($M467=1,BC$9&lt;=$B$9),LOOKUP(BC$9,$A$12:$A$111,$B$12:$B$111),IF(AND($H467=-1,BD$9=$R466),"",IF($H467=-1,BD466,IF(AND($H467=1,BB$9=$R466),$J467,IF($H467=1,BC466,""))))))))</f>
        <v/>
      </c>
      <c r="BD467" t="str">
        <f ca="1">IF($E466="","",IF($F467="",BD466,IF(AND($M467=1,BD$9&gt;$B$9),"",IF(AND($M467=1,BD$9&lt;=$B$9),LOOKUP(BD$9,$A$12:$A$111,$B$12:$B$111),IF(AND($H467=-1,BE$9=$R466),"",IF($H467=-1,BE466,IF(AND($H467=1,BC$9=$R466),$J467,IF($H467=1,BD466,""))))))))</f>
        <v/>
      </c>
      <c r="BE467" t="str">
        <f ca="1">IF($E466="","",IF($F467="",BE466,IF(AND($M467=1,BE$9&gt;$B$9),"",IF(AND($M467=1,BE$9&lt;=$B$9),LOOKUP(BE$9,$A$12:$A$111,$B$12:$B$111),IF(AND($H467=-1,BF$9=$R466),"",IF($H467=-1,BF466,IF(AND($H467=1,BD$9=$R466),$J467,IF($H467=1,BE466,""))))))))</f>
        <v/>
      </c>
      <c r="BF467" t="str">
        <f ca="1">IF($E466="","",IF($F467="",BF466,IF(AND($M467=1,BF$9&gt;$B$9),"",IF(AND($M467=1,BF$9&lt;=$B$9),LOOKUP(BF$9,$A$12:$A$111,$B$12:$B$111),IF(AND($H467=-1,BG$9=$R466),"",IF($H467=-1,BG466,IF(AND($H467=1,BE$9=$R466),$J467,IF($H467=1,BF466,""))))))))</f>
        <v/>
      </c>
      <c r="BG467" t="str">
        <f ca="1">IF($E466="","",IF($F467="",BG466,IF(AND($M467=1,BG$9&gt;$B$9),"",IF(AND($M467=1,BG$9&lt;=$B$9),LOOKUP(BG$9,$A$12:$A$111,$B$12:$B$111),IF(AND($H467=-1,BH$9=$R466),"",IF($H467=-1,BH466,IF(AND($H467=1,BF$9=$R466),$J467,IF($H467=1,BG466,""))))))))</f>
        <v/>
      </c>
      <c r="BH467" t="str">
        <f ca="1">IF($E466="","",IF($F467="",BH466,IF(AND($M467=1,BH$9&gt;$B$9),"",IF(AND($M467=1,BH$9&lt;=$B$9),LOOKUP(BH$9,$A$12:$A$111,$B$12:$B$111),IF(AND($H467=-1,BI$9=$R466),"",IF($H467=-1,BI466,IF(AND($H467=1,BG$9=$R466),$J467,IF($H467=1,BH466,""))))))))</f>
        <v/>
      </c>
      <c r="BI467" t="str">
        <f ca="1">IF($E466="","",IF($F467="",BI466,IF(AND($M467=1,BI$9&gt;$B$9),"",IF(AND($M467=1,BI$9&lt;=$B$9),LOOKUP(BI$9,$A$12:$A$111,$B$12:$B$111),IF(AND($H467=-1,BJ$9=$R466),"",IF($H467=-1,BJ466,IF(AND($H467=1,BH$9=$R466),$J467,IF($H467=1,BI466,""))))))))</f>
        <v/>
      </c>
      <c r="BJ467" t="str">
        <f ca="1">IF($E466="","",IF($F467="",BJ466,IF(AND($M467=1,BJ$9&gt;$B$9),"",IF(AND($M467=1,BJ$9&lt;=$B$9),LOOKUP(BJ$9,$A$12:$A$111,$B$12:$B$111),IF(AND($H467=-1,BK$9=$R466),"",IF($H467=-1,BK466,IF(AND($H467=1,BI$9=$R466),$J467,IF($H467=1,BJ466,""))))))))</f>
        <v/>
      </c>
      <c r="BK467" t="str">
        <f ca="1">IF($E466="","",IF($F467="",BK466,IF(AND($M467=1,BK$9&gt;$B$9),"",IF(AND($M467=1,BK$9&lt;=$B$9),LOOKUP(BK$9,$A$12:$A$111,$B$12:$B$111),IF(AND($H467=-1,BL$9=$R466),"",IF($H467=-1,BL466,IF(AND($H467=1,BJ$9=$R466),$J467,IF($H467=1,BK466,""))))))))</f>
        <v/>
      </c>
      <c r="BL467" t="str">
        <f ca="1">IF($E466="","",IF($F467="",BL466,IF(AND($M467=1,BL$9&gt;$B$9),"",IF(AND($M467=1,BL$9&lt;=$B$9),LOOKUP(BL$9,$A$12:$A$111,$B$12:$B$111),IF(AND($H467=-1,BM$9=$R466),"",IF($H467=-1,BM466,IF(AND($H467=1,BK$9=$R466),$J467,IF($H467=1,BL466,""))))))))</f>
        <v/>
      </c>
      <c r="BM467" t="str">
        <f ca="1">IF($E466="","",IF($F467="",BM466,IF(AND($M467=1,BM$9&gt;$B$9),"",IF(AND($M467=1,BM$9&lt;=$B$9),LOOKUP(BM$9,$A$12:$A$111,$B$12:$B$111),IF(AND($H467=-1,BN$9=$R466),"",IF($H467=-1,BN466,IF(AND($H467=1,BL$9=$R466),$J467,IF($H467=1,BM466,""))))))))</f>
        <v/>
      </c>
      <c r="BN467" t="str">
        <f ca="1">IF($E466="","",IF($F467="",BN466,IF(AND($M467=1,BN$9&gt;$B$9),"",IF(AND($M467=1,BN$9&lt;=$B$9),LOOKUP(BN$9,$A$12:$A$111,$B$12:$B$111),IF(AND($H467=-1,BO$9=$R466),"",IF($H467=-1,BO466,IF(AND($H467=1,BM$9=$R466),$J467,IF($H467=1,BN466,""))))))))</f>
        <v/>
      </c>
      <c r="BO467">
        <f ca="1">IF($E466="","",IF($F467="",BO466,IF(AND($M467=1,BO$9&gt;$B$9),"",IF(AND($M467=1,BO$9&lt;=$B$9),LOOKUP(BO$9,$A$12:$A$111,$B$12:$B$111),IF(AND($H467=-1,BP$9=$R466),"",IF($H467=-1,BP466,IF(AND($H467=1,BN$9=$R466),$J467,IF($H467=1,BO466,""))))))))</f>
        <v>0</v>
      </c>
      <c r="BP467">
        <f ca="1">IF($E466="","",IF($F467="",BP466,IF(AND($M467=1,BP$9&gt;$B$9),"",IF(AND($M467=1,BP$9&lt;=$B$9),LOOKUP(BP$9,$A$12:$A$111,$B$12:$B$111),IF(AND($H467=-1,BQ$9=$R466),"",IF($H467=-1,BQ466,IF(AND($H467=1,BO$9=$R466),$J467,IF($H467=1,BP466,""))))))))</f>
        <v>0</v>
      </c>
    </row>
    <row r="468" spans="4:68" x14ac:dyDescent="0.25">
      <c r="D468" s="4">
        <v>458</v>
      </c>
      <c r="E468" s="1">
        <f t="shared" ca="1" si="66"/>
        <v>11</v>
      </c>
      <c r="F468" t="str">
        <f ca="1">IF(E467="","",IF(AND(B$3="Last",G467="Zero"),F467,IF(B$3="Last",G467,IF(AND(B$3="2nd last",G466="Zero"),F467,IF(B$3="2nd last",G466,IF(AND(B$3="Opposite",G467="Zero"),F467,IF(AND(B$3="Opposite",G467="Red"),"Black",IF(AND(B$3="Opposite",G467="Black"),"Red",IF(AND(B$3="Opposite",G467="Odd"),"Even",IF(AND(B$3="Opposite",G467="Even"),"Odd",IF(AND(B$3="Opposite",G467="High"),"Low",IF(AND(B$3="Opposite",G467="Low"),"High",IF(COUNTIF(Refs!$E$5:$I$6,B$3)=1,RevLab!B$3,"")))))))))))))</f>
        <v>Black</v>
      </c>
      <c r="G468" t="str">
        <f ca="1">IF(E468="","",IF(B$2="Red/Black",LOOKUP(E468,Refs!D:D,Refs!F:F),IF(B$2="High/Low",LOOKUP(E468,Refs!D:D,Refs!H:H),IF(B$2="Odd/Even",LOOKUP(E468,Refs!D:D,Refs!J:J),""))))</f>
        <v>Black</v>
      </c>
      <c r="H468">
        <f t="shared" ca="1" si="67"/>
        <v>1</v>
      </c>
      <c r="I468">
        <f ca="1">IF(E467="","",IF(F468="","",IF(AND(R467&gt;1,P467+Q467&gt;=$B$4),$B$4,IF(R467=1,P467,P467+Q467))))</f>
        <v>21</v>
      </c>
      <c r="J468">
        <f t="shared" ca="1" si="68"/>
        <v>21</v>
      </c>
      <c r="K468">
        <f t="shared" ca="1" si="70"/>
        <v>-490</v>
      </c>
      <c r="L468">
        <f t="shared" ca="1" si="71"/>
        <v>86</v>
      </c>
      <c r="M468">
        <f t="shared" ca="1" si="69"/>
        <v>0</v>
      </c>
      <c r="P468">
        <f t="shared" ca="1" si="63"/>
        <v>3</v>
      </c>
      <c r="Q468">
        <f t="shared" ca="1" si="64"/>
        <v>21</v>
      </c>
      <c r="R468" s="2">
        <f t="shared" ca="1" si="65"/>
        <v>8</v>
      </c>
      <c r="S468" s="4">
        <f ca="1">IF(E467="","",IF($F468="",S467,IF($M468=1,LOOKUP(S$9,$A$12:$A$111,$B$12:$B$111),IF(AND($H468=-1,T$9=$R467),"",IF($H468=-1,T467,IF($H468=1,S467))))))</f>
        <v>3</v>
      </c>
      <c r="T468">
        <f ca="1">IF($E467="","",IF($F468="",T467,IF(AND($M468=1,T$9&gt;$B$9),"",IF(AND($M468=1,T$9&lt;=$B$9),LOOKUP(T$9,$A$12:$A$111,$B$12:$B$111),IF(AND($H468=-1,U$9=$R467),"",IF($H468=-1,U467,IF(AND($H468=1,S$9=$R467),$J468,IF($H468=1,T467,""))))))))</f>
        <v>5</v>
      </c>
      <c r="U468">
        <f ca="1">IF($E467="","",IF($F468="",U467,IF(AND($M468=1,U$9&gt;$B$9),"",IF(AND($M468=1,U$9&lt;=$B$9),LOOKUP(U$9,$A$12:$A$111,$B$12:$B$111),IF(AND($H468=-1,V$9=$R467),"",IF($H468=-1,V467,IF(AND($H468=1,T$9=$R467),$J468,IF($H468=1,U467,""))))))))</f>
        <v>7</v>
      </c>
      <c r="V468">
        <f ca="1">IF($E467="","",IF($F468="",V467,IF(AND($M468=1,V$9&gt;$B$9),"",IF(AND($M468=1,V$9&lt;=$B$9),LOOKUP(V$9,$A$12:$A$111,$B$12:$B$111),IF(AND($H468=-1,W$9=$R467),"",IF($H468=-1,W467,IF(AND($H468=1,U$9=$R467),$J468,IF($H468=1,V467,""))))))))</f>
        <v>9</v>
      </c>
      <c r="W468">
        <f ca="1">IF($E467="","",IF($F468="",W467,IF(AND($M468=1,W$9&gt;$B$9),"",IF(AND($M468=1,W$9&lt;=$B$9),LOOKUP(W$9,$A$12:$A$111,$B$12:$B$111),IF(AND($H468=-1,X$9=$R467),"",IF($H468=-1,X467,IF(AND($H468=1,V$9=$R467),$J468,IF($H468=1,W467,""))))))))</f>
        <v>12</v>
      </c>
      <c r="X468">
        <f ca="1">IF($E467="","",IF($F468="",X467,IF(AND($M468=1,X$9&gt;$B$9),"",IF(AND($M468=1,X$9&lt;=$B$9),LOOKUP(X$9,$A$12:$A$111,$B$12:$B$111),IF(AND($H468=-1,Y$9=$R467),"",IF($H468=-1,Y467,IF(AND($H468=1,W$9=$R467),$J468,IF($H468=1,X467,""))))))))</f>
        <v>15</v>
      </c>
      <c r="Y468">
        <f ca="1">IF($E467="","",IF($F468="",Y467,IF(AND($M468=1,Y$9&gt;$B$9),"",IF(AND($M468=1,Y$9&lt;=$B$9),LOOKUP(Y$9,$A$12:$A$111,$B$12:$B$111),IF(AND($H468=-1,Z$9=$R467),"",IF($H468=-1,Z467,IF(AND($H468=1,X$9=$R467),$J468,IF($H468=1,Y467,""))))))))</f>
        <v>18</v>
      </c>
      <c r="Z468">
        <f ca="1">IF($E467="","",IF($F468="",Z467,IF(AND($M468=1,Z$9&gt;$B$9),"",IF(AND($M468=1,Z$9&lt;=$B$9),LOOKUP(Z$9,$A$12:$A$111,$B$12:$B$111),IF(AND($H468=-1,AA$9=$R467),"",IF($H468=-1,AA467,IF(AND($H468=1,Y$9=$R467),$J468,IF($H468=1,Z467,""))))))))</f>
        <v>21</v>
      </c>
      <c r="AA468" t="str">
        <f ca="1">IF($E467="","",IF($F468="",AA467,IF(AND($M468=1,AA$9&gt;$B$9),"",IF(AND($M468=1,AA$9&lt;=$B$9),LOOKUP(AA$9,$A$12:$A$111,$B$12:$B$111),IF(AND($H468=-1,AB$9=$R467),"",IF($H468=-1,AB467,IF(AND($H468=1,Z$9=$R467),$J468,IF($H468=1,AA467,""))))))))</f>
        <v/>
      </c>
      <c r="AB468" t="str">
        <f ca="1">IF($E467="","",IF($F468="",AB467,IF(AND($M468=1,AB$9&gt;$B$9),"",IF(AND($M468=1,AB$9&lt;=$B$9),LOOKUP(AB$9,$A$12:$A$111,$B$12:$B$111),IF(AND($H468=-1,AC$9=$R467),"",IF($H468=-1,AC467,IF(AND($H468=1,AA$9=$R467),$J468,IF($H468=1,AB467,""))))))))</f>
        <v/>
      </c>
      <c r="AC468" t="str">
        <f ca="1">IF($E467="","",IF($F468="",AC467,IF(AND($M468=1,AC$9&gt;$B$9),"",IF(AND($M468=1,AC$9&lt;=$B$9),LOOKUP(AC$9,$A$12:$A$111,$B$12:$B$111),IF(AND($H468=-1,AD$9=$R467),"",IF($H468=-1,AD467,IF(AND($H468=1,AB$9=$R467),$J468,IF($H468=1,AC467,""))))))))</f>
        <v/>
      </c>
      <c r="AD468" t="str">
        <f ca="1">IF($E467="","",IF($F468="",AD467,IF(AND($M468=1,AD$9&gt;$B$9),"",IF(AND($M468=1,AD$9&lt;=$B$9),LOOKUP(AD$9,$A$12:$A$111,$B$12:$B$111),IF(AND($H468=-1,AE$9=$R467),"",IF($H468=-1,AE467,IF(AND($H468=1,AC$9=$R467),$J468,IF($H468=1,AD467,""))))))))</f>
        <v/>
      </c>
      <c r="AE468" t="str">
        <f ca="1">IF($E467="","",IF($F468="",AE467,IF(AND($M468=1,AE$9&gt;$B$9),"",IF(AND($M468=1,AE$9&lt;=$B$9),LOOKUP(AE$9,$A$12:$A$111,$B$12:$B$111),IF(AND($H468=-1,AF$9=$R467),"",IF($H468=-1,AF467,IF(AND($H468=1,AD$9=$R467),$J468,IF($H468=1,AE467,""))))))))</f>
        <v/>
      </c>
      <c r="AF468" t="str">
        <f ca="1">IF($E467="","",IF($F468="",AF467,IF(AND($M468=1,AF$9&gt;$B$9),"",IF(AND($M468=1,AF$9&lt;=$B$9),LOOKUP(AF$9,$A$12:$A$111,$B$12:$B$111),IF(AND($H468=-1,AG$9=$R467),"",IF($H468=-1,AG467,IF(AND($H468=1,AE$9=$R467),$J468,IF($H468=1,AF467,""))))))))</f>
        <v/>
      </c>
      <c r="AG468" t="str">
        <f ca="1">IF($E467="","",IF($F468="",AG467,IF(AND($M468=1,AG$9&gt;$B$9),"",IF(AND($M468=1,AG$9&lt;=$B$9),LOOKUP(AG$9,$A$12:$A$111,$B$12:$B$111),IF(AND($H468=-1,AH$9=$R467),"",IF($H468=-1,AH467,IF(AND($H468=1,AF$9=$R467),$J468,IF($H468=1,AG467,""))))))))</f>
        <v/>
      </c>
      <c r="AH468" t="str">
        <f ca="1">IF($E467="","",IF($F468="",AH467,IF(AND($M468=1,AH$9&gt;$B$9),"",IF(AND($M468=1,AH$9&lt;=$B$9),LOOKUP(AH$9,$A$12:$A$111,$B$12:$B$111),IF(AND($H468=-1,AI$9=$R467),"",IF($H468=-1,AI467,IF(AND($H468=1,AG$9=$R467),$J468,IF($H468=1,AH467,""))))))))</f>
        <v/>
      </c>
      <c r="AI468" t="str">
        <f ca="1">IF($E467="","",IF($F468="",AI467,IF(AND($M468=1,AI$9&gt;$B$9),"",IF(AND($M468=1,AI$9&lt;=$B$9),LOOKUP(AI$9,$A$12:$A$111,$B$12:$B$111),IF(AND($H468=-1,AJ$9=$R467),"",IF($H468=-1,AJ467,IF(AND($H468=1,AH$9=$R467),$J468,IF($H468=1,AI467,""))))))))</f>
        <v/>
      </c>
      <c r="AJ468" t="str">
        <f ca="1">IF($E467="","",IF($F468="",AJ467,IF(AND($M468=1,AJ$9&gt;$B$9),"",IF(AND($M468=1,AJ$9&lt;=$B$9),LOOKUP(AJ$9,$A$12:$A$111,$B$12:$B$111),IF(AND($H468=-1,AK$9=$R467),"",IF($H468=-1,AK467,IF(AND($H468=1,AI$9=$R467),$J468,IF($H468=1,AJ467,""))))))))</f>
        <v/>
      </c>
      <c r="AK468" t="str">
        <f ca="1">IF($E467="","",IF($F468="",AK467,IF(AND($M468=1,AK$9&gt;$B$9),"",IF(AND($M468=1,AK$9&lt;=$B$9),LOOKUP(AK$9,$A$12:$A$111,$B$12:$B$111),IF(AND($H468=-1,AL$9=$R467),"",IF($H468=-1,AL467,IF(AND($H468=1,AJ$9=$R467),$J468,IF($H468=1,AK467,""))))))))</f>
        <v/>
      </c>
      <c r="AL468" t="str">
        <f ca="1">IF($E467="","",IF($F468="",AL467,IF(AND($M468=1,AL$9&gt;$B$9),"",IF(AND($M468=1,AL$9&lt;=$B$9),LOOKUP(AL$9,$A$12:$A$111,$B$12:$B$111),IF(AND($H468=-1,AM$9=$R467),"",IF($H468=-1,AM467,IF(AND($H468=1,AK$9=$R467),$J468,IF($H468=1,AL467,""))))))))</f>
        <v/>
      </c>
      <c r="AM468" t="str">
        <f ca="1">IF($E467="","",IF($F468="",AM467,IF(AND($M468=1,AM$9&gt;$B$9),"",IF(AND($M468=1,AM$9&lt;=$B$9),LOOKUP(AM$9,$A$12:$A$111,$B$12:$B$111),IF(AND($H468=-1,AN$9=$R467),"",IF($H468=-1,AN467,IF(AND($H468=1,AL$9=$R467),$J468,IF($H468=1,AM467,""))))))))</f>
        <v/>
      </c>
      <c r="AN468" t="str">
        <f ca="1">IF($E467="","",IF($F468="",AN467,IF(AND($M468=1,AN$9&gt;$B$9),"",IF(AND($M468=1,AN$9&lt;=$B$9),LOOKUP(AN$9,$A$12:$A$111,$B$12:$B$111),IF(AND($H468=-1,AO$9=$R467),"",IF($H468=-1,AO467,IF(AND($H468=1,AM$9=$R467),$J468,IF($H468=1,AN467,""))))))))</f>
        <v/>
      </c>
      <c r="AO468" t="str">
        <f ca="1">IF($E467="","",IF($F468="",AO467,IF(AND($M468=1,AO$9&gt;$B$9),"",IF(AND($M468=1,AO$9&lt;=$B$9),LOOKUP(AO$9,$A$12:$A$111,$B$12:$B$111),IF(AND($H468=-1,AP$9=$R467),"",IF($H468=-1,AP467,IF(AND($H468=1,AN$9=$R467),$J468,IF($H468=1,AO467,""))))))))</f>
        <v/>
      </c>
      <c r="AP468" t="str">
        <f ca="1">IF($E467="","",IF($F468="",AP467,IF(AND($M468=1,AP$9&gt;$B$9),"",IF(AND($M468=1,AP$9&lt;=$B$9),LOOKUP(AP$9,$A$12:$A$111,$B$12:$B$111),IF(AND($H468=-1,AQ$9=$R467),"",IF($H468=-1,AQ467,IF(AND($H468=1,AO$9=$R467),$J468,IF($H468=1,AP467,""))))))))</f>
        <v/>
      </c>
      <c r="AQ468" t="str">
        <f ca="1">IF($E467="","",IF($F468="",AQ467,IF(AND($M468=1,AQ$9&gt;$B$9),"",IF(AND($M468=1,AQ$9&lt;=$B$9),LOOKUP(AQ$9,$A$12:$A$111,$B$12:$B$111),IF(AND($H468=-1,AR$9=$R467),"",IF($H468=-1,AR467,IF(AND($H468=1,AP$9=$R467),$J468,IF($H468=1,AQ467,""))))))))</f>
        <v/>
      </c>
      <c r="AR468" t="str">
        <f ca="1">IF($E467="","",IF($F468="",AR467,IF(AND($M468=1,AR$9&gt;$B$9),"",IF(AND($M468=1,AR$9&lt;=$B$9),LOOKUP(AR$9,$A$12:$A$111,$B$12:$B$111),IF(AND($H468=-1,AS$9=$R467),"",IF($H468=-1,AS467,IF(AND($H468=1,AQ$9=$R467),$J468,IF($H468=1,AR467,""))))))))</f>
        <v/>
      </c>
      <c r="AS468" t="str">
        <f ca="1">IF($E467="","",IF($F468="",AS467,IF(AND($M468=1,AS$9&gt;$B$9),"",IF(AND($M468=1,AS$9&lt;=$B$9),LOOKUP(AS$9,$A$12:$A$111,$B$12:$B$111),IF(AND($H468=-1,AT$9=$R467),"",IF($H468=-1,AT467,IF(AND($H468=1,AR$9=$R467),$J468,IF($H468=1,AS467,""))))))))</f>
        <v/>
      </c>
      <c r="AT468" t="str">
        <f ca="1">IF($E467="","",IF($F468="",AT467,IF(AND($M468=1,AT$9&gt;$B$9),"",IF(AND($M468=1,AT$9&lt;=$B$9),LOOKUP(AT$9,$A$12:$A$111,$B$12:$B$111),IF(AND($H468=-1,AU$9=$R467),"",IF($H468=-1,AU467,IF(AND($H468=1,AS$9=$R467),$J468,IF($H468=1,AT467,""))))))))</f>
        <v/>
      </c>
      <c r="AU468" t="str">
        <f ca="1">IF($E467="","",IF($F468="",AU467,IF(AND($M468=1,AU$9&gt;$B$9),"",IF(AND($M468=1,AU$9&lt;=$B$9),LOOKUP(AU$9,$A$12:$A$111,$B$12:$B$111),IF(AND($H468=-1,AV$9=$R467),"",IF($H468=-1,AV467,IF(AND($H468=1,AT$9=$R467),$J468,IF($H468=1,AU467,""))))))))</f>
        <v/>
      </c>
      <c r="AV468" t="str">
        <f ca="1">IF($E467="","",IF($F468="",AV467,IF(AND($M468=1,AV$9&gt;$B$9),"",IF(AND($M468=1,AV$9&lt;=$B$9),LOOKUP(AV$9,$A$12:$A$111,$B$12:$B$111),IF(AND($H468=-1,AW$9=$R467),"",IF($H468=-1,AW467,IF(AND($H468=1,AU$9=$R467),$J468,IF($H468=1,AV467,""))))))))</f>
        <v/>
      </c>
      <c r="AW468" t="str">
        <f ca="1">IF($E467="","",IF($F468="",AW467,IF(AND($M468=1,AW$9&gt;$B$9),"",IF(AND($M468=1,AW$9&lt;=$B$9),LOOKUP(AW$9,$A$12:$A$111,$B$12:$B$111),IF(AND($H468=-1,AX$9=$R467),"",IF($H468=-1,AX467,IF(AND($H468=1,AV$9=$R467),$J468,IF($H468=1,AW467,""))))))))</f>
        <v/>
      </c>
      <c r="AX468" t="str">
        <f ca="1">IF($E467="","",IF($F468="",AX467,IF(AND($M468=1,AX$9&gt;$B$9),"",IF(AND($M468=1,AX$9&lt;=$B$9),LOOKUP(AX$9,$A$12:$A$111,$B$12:$B$111),IF(AND($H468=-1,AY$9=$R467),"",IF($H468=-1,AY467,IF(AND($H468=1,AW$9=$R467),$J468,IF($H468=1,AX467,""))))))))</f>
        <v/>
      </c>
      <c r="AY468" t="str">
        <f ca="1">IF($E467="","",IF($F468="",AY467,IF(AND($M468=1,AY$9&gt;$B$9),"",IF(AND($M468=1,AY$9&lt;=$B$9),LOOKUP(AY$9,$A$12:$A$111,$B$12:$B$111),IF(AND($H468=-1,AZ$9=$R467),"",IF($H468=-1,AZ467,IF(AND($H468=1,AX$9=$R467),$J468,IF($H468=1,AY467,""))))))))</f>
        <v/>
      </c>
      <c r="AZ468" t="str">
        <f ca="1">IF($E467="","",IF($F468="",AZ467,IF(AND($M468=1,AZ$9&gt;$B$9),"",IF(AND($M468=1,AZ$9&lt;=$B$9),LOOKUP(AZ$9,$A$12:$A$111,$B$12:$B$111),IF(AND($H468=-1,BA$9=$R467),"",IF($H468=-1,BA467,IF(AND($H468=1,AY$9=$R467),$J468,IF($H468=1,AZ467,""))))))))</f>
        <v/>
      </c>
      <c r="BA468" t="str">
        <f ca="1">IF($E467="","",IF($F468="",BA467,IF(AND($M468=1,BA$9&gt;$B$9),"",IF(AND($M468=1,BA$9&lt;=$B$9),LOOKUP(BA$9,$A$12:$A$111,$B$12:$B$111),IF(AND($H468=-1,BB$9=$R467),"",IF($H468=-1,BB467,IF(AND($H468=1,AZ$9=$R467),$J468,IF($H468=1,BA467,""))))))))</f>
        <v/>
      </c>
      <c r="BB468" t="str">
        <f ca="1">IF($E467="","",IF($F468="",BB467,IF(AND($M468=1,BB$9&gt;$B$9),"",IF(AND($M468=1,BB$9&lt;=$B$9),LOOKUP(BB$9,$A$12:$A$111,$B$12:$B$111),IF(AND($H468=-1,BC$9=$R467),"",IF($H468=-1,BC467,IF(AND($H468=1,BA$9=$R467),$J468,IF($H468=1,BB467,""))))))))</f>
        <v/>
      </c>
      <c r="BC468" t="str">
        <f ca="1">IF($E467="","",IF($F468="",BC467,IF(AND($M468=1,BC$9&gt;$B$9),"",IF(AND($M468=1,BC$9&lt;=$B$9),LOOKUP(BC$9,$A$12:$A$111,$B$12:$B$111),IF(AND($H468=-1,BD$9=$R467),"",IF($H468=-1,BD467,IF(AND($H468=1,BB$9=$R467),$J468,IF($H468=1,BC467,""))))))))</f>
        <v/>
      </c>
      <c r="BD468" t="str">
        <f ca="1">IF($E467="","",IF($F468="",BD467,IF(AND($M468=1,BD$9&gt;$B$9),"",IF(AND($M468=1,BD$9&lt;=$B$9),LOOKUP(BD$9,$A$12:$A$111,$B$12:$B$111),IF(AND($H468=-1,BE$9=$R467),"",IF($H468=-1,BE467,IF(AND($H468=1,BC$9=$R467),$J468,IF($H468=1,BD467,""))))))))</f>
        <v/>
      </c>
      <c r="BE468" t="str">
        <f ca="1">IF($E467="","",IF($F468="",BE467,IF(AND($M468=1,BE$9&gt;$B$9),"",IF(AND($M468=1,BE$9&lt;=$B$9),LOOKUP(BE$9,$A$12:$A$111,$B$12:$B$111),IF(AND($H468=-1,BF$9=$R467),"",IF($H468=-1,BF467,IF(AND($H468=1,BD$9=$R467),$J468,IF($H468=1,BE467,""))))))))</f>
        <v/>
      </c>
      <c r="BF468" t="str">
        <f ca="1">IF($E467="","",IF($F468="",BF467,IF(AND($M468=1,BF$9&gt;$B$9),"",IF(AND($M468=1,BF$9&lt;=$B$9),LOOKUP(BF$9,$A$12:$A$111,$B$12:$B$111),IF(AND($H468=-1,BG$9=$R467),"",IF($H468=-1,BG467,IF(AND($H468=1,BE$9=$R467),$J468,IF($H468=1,BF467,""))))))))</f>
        <v/>
      </c>
      <c r="BG468" t="str">
        <f ca="1">IF($E467="","",IF($F468="",BG467,IF(AND($M468=1,BG$9&gt;$B$9),"",IF(AND($M468=1,BG$9&lt;=$B$9),LOOKUP(BG$9,$A$12:$A$111,$B$12:$B$111),IF(AND($H468=-1,BH$9=$R467),"",IF($H468=-1,BH467,IF(AND($H468=1,BF$9=$R467),$J468,IF($H468=1,BG467,""))))))))</f>
        <v/>
      </c>
      <c r="BH468" t="str">
        <f ca="1">IF($E467="","",IF($F468="",BH467,IF(AND($M468=1,BH$9&gt;$B$9),"",IF(AND($M468=1,BH$9&lt;=$B$9),LOOKUP(BH$9,$A$12:$A$111,$B$12:$B$111),IF(AND($H468=-1,BI$9=$R467),"",IF($H468=-1,BI467,IF(AND($H468=1,BG$9=$R467),$J468,IF($H468=1,BH467,""))))))))</f>
        <v/>
      </c>
      <c r="BI468" t="str">
        <f ca="1">IF($E467="","",IF($F468="",BI467,IF(AND($M468=1,BI$9&gt;$B$9),"",IF(AND($M468=1,BI$9&lt;=$B$9),LOOKUP(BI$9,$A$12:$A$111,$B$12:$B$111),IF(AND($H468=-1,BJ$9=$R467),"",IF($H468=-1,BJ467,IF(AND($H468=1,BH$9=$R467),$J468,IF($H468=1,BI467,""))))))))</f>
        <v/>
      </c>
      <c r="BJ468" t="str">
        <f ca="1">IF($E467="","",IF($F468="",BJ467,IF(AND($M468=1,BJ$9&gt;$B$9),"",IF(AND($M468=1,BJ$9&lt;=$B$9),LOOKUP(BJ$9,$A$12:$A$111,$B$12:$B$111),IF(AND($H468=-1,BK$9=$R467),"",IF($H468=-1,BK467,IF(AND($H468=1,BI$9=$R467),$J468,IF($H468=1,BJ467,""))))))))</f>
        <v/>
      </c>
      <c r="BK468" t="str">
        <f ca="1">IF($E467="","",IF($F468="",BK467,IF(AND($M468=1,BK$9&gt;$B$9),"",IF(AND($M468=1,BK$9&lt;=$B$9),LOOKUP(BK$9,$A$12:$A$111,$B$12:$B$111),IF(AND($H468=-1,BL$9=$R467),"",IF($H468=-1,BL467,IF(AND($H468=1,BJ$9=$R467),$J468,IF($H468=1,BK467,""))))))))</f>
        <v/>
      </c>
      <c r="BL468" t="str">
        <f ca="1">IF($E467="","",IF($F468="",BL467,IF(AND($M468=1,BL$9&gt;$B$9),"",IF(AND($M468=1,BL$9&lt;=$B$9),LOOKUP(BL$9,$A$12:$A$111,$B$12:$B$111),IF(AND($H468=-1,BM$9=$R467),"",IF($H468=-1,BM467,IF(AND($H468=1,BK$9=$R467),$J468,IF($H468=1,BL467,""))))))))</f>
        <v/>
      </c>
      <c r="BM468" t="str">
        <f ca="1">IF($E467="","",IF($F468="",BM467,IF(AND($M468=1,BM$9&gt;$B$9),"",IF(AND($M468=1,BM$9&lt;=$B$9),LOOKUP(BM$9,$A$12:$A$111,$B$12:$B$111),IF(AND($H468=-1,BN$9=$R467),"",IF($H468=-1,BN467,IF(AND($H468=1,BL$9=$R467),$J468,IF($H468=1,BM467,""))))))))</f>
        <v/>
      </c>
      <c r="BN468" t="str">
        <f ca="1">IF($E467="","",IF($F468="",BN467,IF(AND($M468=1,BN$9&gt;$B$9),"",IF(AND($M468=1,BN$9&lt;=$B$9),LOOKUP(BN$9,$A$12:$A$111,$B$12:$B$111),IF(AND($H468=-1,BO$9=$R467),"",IF($H468=-1,BO467,IF(AND($H468=1,BM$9=$R467),$J468,IF($H468=1,BN467,""))))))))</f>
        <v/>
      </c>
      <c r="BO468">
        <f ca="1">IF($E467="","",IF($F468="",BO467,IF(AND($M468=1,BO$9&gt;$B$9),"",IF(AND($M468=1,BO$9&lt;=$B$9),LOOKUP(BO$9,$A$12:$A$111,$B$12:$B$111),IF(AND($H468=-1,BP$9=$R467),"",IF($H468=-1,BP467,IF(AND($H468=1,BN$9=$R467),$J468,IF($H468=1,BO467,""))))))))</f>
        <v>0</v>
      </c>
      <c r="BP468">
        <f ca="1">IF($E467="","",IF($F468="",BP467,IF(AND($M468=1,BP$9&gt;$B$9),"",IF(AND($M468=1,BP$9&lt;=$B$9),LOOKUP(BP$9,$A$12:$A$111,$B$12:$B$111),IF(AND($H468=-1,BQ$9=$R467),"",IF($H468=-1,BQ467,IF(AND($H468=1,BO$9=$R467),$J468,IF($H468=1,BP467,""))))))))</f>
        <v>0</v>
      </c>
    </row>
    <row r="469" spans="4:68" x14ac:dyDescent="0.25">
      <c r="D469" s="4">
        <v>459</v>
      </c>
      <c r="E469" s="1">
        <f t="shared" ca="1" si="66"/>
        <v>22</v>
      </c>
      <c r="F469" t="str">
        <f ca="1">IF(E468="","",IF(AND(B$3="Last",G468="Zero"),F468,IF(B$3="Last",G468,IF(AND(B$3="2nd last",G467="Zero"),F468,IF(B$3="2nd last",G467,IF(AND(B$3="Opposite",G468="Zero"),F468,IF(AND(B$3="Opposite",G468="Red"),"Black",IF(AND(B$3="Opposite",G468="Black"),"Red",IF(AND(B$3="Opposite",G468="Odd"),"Even",IF(AND(B$3="Opposite",G468="Even"),"Odd",IF(AND(B$3="Opposite",G468="High"),"Low",IF(AND(B$3="Opposite",G468="Low"),"High",IF(COUNTIF(Refs!$E$5:$I$6,B$3)=1,RevLab!B$3,"")))))))))))))</f>
        <v>Black</v>
      </c>
      <c r="G469" t="str">
        <f ca="1">IF(E469="","",IF(B$2="Red/Black",LOOKUP(E469,Refs!D:D,Refs!F:F),IF(B$2="High/Low",LOOKUP(E469,Refs!D:D,Refs!H:H),IF(B$2="Odd/Even",LOOKUP(E469,Refs!D:D,Refs!J:J),""))))</f>
        <v>Black</v>
      </c>
      <c r="H469">
        <f t="shared" ca="1" si="67"/>
        <v>1</v>
      </c>
      <c r="I469">
        <f ca="1">IF(E468="","",IF(F469="","",IF(AND(R468&gt;1,P468+Q468&gt;=$B$4),$B$4,IF(R468=1,P468,P468+Q468))))</f>
        <v>24</v>
      </c>
      <c r="J469">
        <f t="shared" ca="1" si="68"/>
        <v>24</v>
      </c>
      <c r="K469">
        <f t="shared" ca="1" si="70"/>
        <v>-466</v>
      </c>
      <c r="L469">
        <f t="shared" ca="1" si="71"/>
        <v>86</v>
      </c>
      <c r="M469">
        <f t="shared" ca="1" si="69"/>
        <v>0</v>
      </c>
      <c r="P469">
        <f t="shared" ca="1" si="63"/>
        <v>3</v>
      </c>
      <c r="Q469">
        <f t="shared" ca="1" si="64"/>
        <v>24</v>
      </c>
      <c r="R469" s="2">
        <f t="shared" ca="1" si="65"/>
        <v>9</v>
      </c>
      <c r="S469" s="4">
        <f ca="1">IF(E468="","",IF($F469="",S468,IF($M469=1,LOOKUP(S$9,$A$12:$A$111,$B$12:$B$111),IF(AND($H469=-1,T$9=$R468),"",IF($H469=-1,T468,IF($H469=1,S468))))))</f>
        <v>3</v>
      </c>
      <c r="T469">
        <f ca="1">IF($E468="","",IF($F469="",T468,IF(AND($M469=1,T$9&gt;$B$9),"",IF(AND($M469=1,T$9&lt;=$B$9),LOOKUP(T$9,$A$12:$A$111,$B$12:$B$111),IF(AND($H469=-1,U$9=$R468),"",IF($H469=-1,U468,IF(AND($H469=1,S$9=$R468),$J469,IF($H469=1,T468,""))))))))</f>
        <v>5</v>
      </c>
      <c r="U469">
        <f ca="1">IF($E468="","",IF($F469="",U468,IF(AND($M469=1,U$9&gt;$B$9),"",IF(AND($M469=1,U$9&lt;=$B$9),LOOKUP(U$9,$A$12:$A$111,$B$12:$B$111),IF(AND($H469=-1,V$9=$R468),"",IF($H469=-1,V468,IF(AND($H469=1,T$9=$R468),$J469,IF($H469=1,U468,""))))))))</f>
        <v>7</v>
      </c>
      <c r="V469">
        <f ca="1">IF($E468="","",IF($F469="",V468,IF(AND($M469=1,V$9&gt;$B$9),"",IF(AND($M469=1,V$9&lt;=$B$9),LOOKUP(V$9,$A$12:$A$111,$B$12:$B$111),IF(AND($H469=-1,W$9=$R468),"",IF($H469=-1,W468,IF(AND($H469=1,U$9=$R468),$J469,IF($H469=1,V468,""))))))))</f>
        <v>9</v>
      </c>
      <c r="W469">
        <f ca="1">IF($E468="","",IF($F469="",W468,IF(AND($M469=1,W$9&gt;$B$9),"",IF(AND($M469=1,W$9&lt;=$B$9),LOOKUP(W$9,$A$12:$A$111,$B$12:$B$111),IF(AND($H469=-1,X$9=$R468),"",IF($H469=-1,X468,IF(AND($H469=1,V$9=$R468),$J469,IF($H469=1,W468,""))))))))</f>
        <v>12</v>
      </c>
      <c r="X469">
        <f ca="1">IF($E468="","",IF($F469="",X468,IF(AND($M469=1,X$9&gt;$B$9),"",IF(AND($M469=1,X$9&lt;=$B$9),LOOKUP(X$9,$A$12:$A$111,$B$12:$B$111),IF(AND($H469=-1,Y$9=$R468),"",IF($H469=-1,Y468,IF(AND($H469=1,W$9=$R468),$J469,IF($H469=1,X468,""))))))))</f>
        <v>15</v>
      </c>
      <c r="Y469">
        <f ca="1">IF($E468="","",IF($F469="",Y468,IF(AND($M469=1,Y$9&gt;$B$9),"",IF(AND($M469=1,Y$9&lt;=$B$9),LOOKUP(Y$9,$A$12:$A$111,$B$12:$B$111),IF(AND($H469=-1,Z$9=$R468),"",IF($H469=-1,Z468,IF(AND($H469=1,X$9=$R468),$J469,IF($H469=1,Y468,""))))))))</f>
        <v>18</v>
      </c>
      <c r="Z469">
        <f ca="1">IF($E468="","",IF($F469="",Z468,IF(AND($M469=1,Z$9&gt;$B$9),"",IF(AND($M469=1,Z$9&lt;=$B$9),LOOKUP(Z$9,$A$12:$A$111,$B$12:$B$111),IF(AND($H469=-1,AA$9=$R468),"",IF($H469=-1,AA468,IF(AND($H469=1,Y$9=$R468),$J469,IF($H469=1,Z468,""))))))))</f>
        <v>21</v>
      </c>
      <c r="AA469">
        <f ca="1">IF($E468="","",IF($F469="",AA468,IF(AND($M469=1,AA$9&gt;$B$9),"",IF(AND($M469=1,AA$9&lt;=$B$9),LOOKUP(AA$9,$A$12:$A$111,$B$12:$B$111),IF(AND($H469=-1,AB$9=$R468),"",IF($H469=-1,AB468,IF(AND($H469=1,Z$9=$R468),$J469,IF($H469=1,AA468,""))))))))</f>
        <v>24</v>
      </c>
      <c r="AB469" t="str">
        <f ca="1">IF($E468="","",IF($F469="",AB468,IF(AND($M469=1,AB$9&gt;$B$9),"",IF(AND($M469=1,AB$9&lt;=$B$9),LOOKUP(AB$9,$A$12:$A$111,$B$12:$B$111),IF(AND($H469=-1,AC$9=$R468),"",IF($H469=-1,AC468,IF(AND($H469=1,AA$9=$R468),$J469,IF($H469=1,AB468,""))))))))</f>
        <v/>
      </c>
      <c r="AC469" t="str">
        <f ca="1">IF($E468="","",IF($F469="",AC468,IF(AND($M469=1,AC$9&gt;$B$9),"",IF(AND($M469=1,AC$9&lt;=$B$9),LOOKUP(AC$9,$A$12:$A$111,$B$12:$B$111),IF(AND($H469=-1,AD$9=$R468),"",IF($H469=-1,AD468,IF(AND($H469=1,AB$9=$R468),$J469,IF($H469=1,AC468,""))))))))</f>
        <v/>
      </c>
      <c r="AD469" t="str">
        <f ca="1">IF($E468="","",IF($F469="",AD468,IF(AND($M469=1,AD$9&gt;$B$9),"",IF(AND($M469=1,AD$9&lt;=$B$9),LOOKUP(AD$9,$A$12:$A$111,$B$12:$B$111),IF(AND($H469=-1,AE$9=$R468),"",IF($H469=-1,AE468,IF(AND($H469=1,AC$9=$R468),$J469,IF($H469=1,AD468,""))))))))</f>
        <v/>
      </c>
      <c r="AE469" t="str">
        <f ca="1">IF($E468="","",IF($F469="",AE468,IF(AND($M469=1,AE$9&gt;$B$9),"",IF(AND($M469=1,AE$9&lt;=$B$9),LOOKUP(AE$9,$A$12:$A$111,$B$12:$B$111),IF(AND($H469=-1,AF$9=$R468),"",IF($H469=-1,AF468,IF(AND($H469=1,AD$9=$R468),$J469,IF($H469=1,AE468,""))))))))</f>
        <v/>
      </c>
      <c r="AF469" t="str">
        <f ca="1">IF($E468="","",IF($F469="",AF468,IF(AND($M469=1,AF$9&gt;$B$9),"",IF(AND($M469=1,AF$9&lt;=$B$9),LOOKUP(AF$9,$A$12:$A$111,$B$12:$B$111),IF(AND($H469=-1,AG$9=$R468),"",IF($H469=-1,AG468,IF(AND($H469=1,AE$9=$R468),$J469,IF($H469=1,AF468,""))))))))</f>
        <v/>
      </c>
      <c r="AG469" t="str">
        <f ca="1">IF($E468="","",IF($F469="",AG468,IF(AND($M469=1,AG$9&gt;$B$9),"",IF(AND($M469=1,AG$9&lt;=$B$9),LOOKUP(AG$9,$A$12:$A$111,$B$12:$B$111),IF(AND($H469=-1,AH$9=$R468),"",IF($H469=-1,AH468,IF(AND($H469=1,AF$9=$R468),$J469,IF($H469=1,AG468,""))))))))</f>
        <v/>
      </c>
      <c r="AH469" t="str">
        <f ca="1">IF($E468="","",IF($F469="",AH468,IF(AND($M469=1,AH$9&gt;$B$9),"",IF(AND($M469=1,AH$9&lt;=$B$9),LOOKUP(AH$9,$A$12:$A$111,$B$12:$B$111),IF(AND($H469=-1,AI$9=$R468),"",IF($H469=-1,AI468,IF(AND($H469=1,AG$9=$R468),$J469,IF($H469=1,AH468,""))))))))</f>
        <v/>
      </c>
      <c r="AI469" t="str">
        <f ca="1">IF($E468="","",IF($F469="",AI468,IF(AND($M469=1,AI$9&gt;$B$9),"",IF(AND($M469=1,AI$9&lt;=$B$9),LOOKUP(AI$9,$A$12:$A$111,$B$12:$B$111),IF(AND($H469=-1,AJ$9=$R468),"",IF($H469=-1,AJ468,IF(AND($H469=1,AH$9=$R468),$J469,IF($H469=1,AI468,""))))))))</f>
        <v/>
      </c>
      <c r="AJ469" t="str">
        <f ca="1">IF($E468="","",IF($F469="",AJ468,IF(AND($M469=1,AJ$9&gt;$B$9),"",IF(AND($M469=1,AJ$9&lt;=$B$9),LOOKUP(AJ$9,$A$12:$A$111,$B$12:$B$111),IF(AND($H469=-1,AK$9=$R468),"",IF($H469=-1,AK468,IF(AND($H469=1,AI$9=$R468),$J469,IF($H469=1,AJ468,""))))))))</f>
        <v/>
      </c>
      <c r="AK469" t="str">
        <f ca="1">IF($E468="","",IF($F469="",AK468,IF(AND($M469=1,AK$9&gt;$B$9),"",IF(AND($M469=1,AK$9&lt;=$B$9),LOOKUP(AK$9,$A$12:$A$111,$B$12:$B$111),IF(AND($H469=-1,AL$9=$R468),"",IF($H469=-1,AL468,IF(AND($H469=1,AJ$9=$R468),$J469,IF($H469=1,AK468,""))))))))</f>
        <v/>
      </c>
      <c r="AL469" t="str">
        <f ca="1">IF($E468="","",IF($F469="",AL468,IF(AND($M469=1,AL$9&gt;$B$9),"",IF(AND($M469=1,AL$9&lt;=$B$9),LOOKUP(AL$9,$A$12:$A$111,$B$12:$B$111),IF(AND($H469=-1,AM$9=$R468),"",IF($H469=-1,AM468,IF(AND($H469=1,AK$9=$R468),$J469,IF($H469=1,AL468,""))))))))</f>
        <v/>
      </c>
      <c r="AM469" t="str">
        <f ca="1">IF($E468="","",IF($F469="",AM468,IF(AND($M469=1,AM$9&gt;$B$9),"",IF(AND($M469=1,AM$9&lt;=$B$9),LOOKUP(AM$9,$A$12:$A$111,$B$12:$B$111),IF(AND($H469=-1,AN$9=$R468),"",IF($H469=-1,AN468,IF(AND($H469=1,AL$9=$R468),$J469,IF($H469=1,AM468,""))))))))</f>
        <v/>
      </c>
      <c r="AN469" t="str">
        <f ca="1">IF($E468="","",IF($F469="",AN468,IF(AND($M469=1,AN$9&gt;$B$9),"",IF(AND($M469=1,AN$9&lt;=$B$9),LOOKUP(AN$9,$A$12:$A$111,$B$12:$B$111),IF(AND($H469=-1,AO$9=$R468),"",IF($H469=-1,AO468,IF(AND($H469=1,AM$9=$R468),$J469,IF($H469=1,AN468,""))))))))</f>
        <v/>
      </c>
      <c r="AO469" t="str">
        <f ca="1">IF($E468="","",IF($F469="",AO468,IF(AND($M469=1,AO$9&gt;$B$9),"",IF(AND($M469=1,AO$9&lt;=$B$9),LOOKUP(AO$9,$A$12:$A$111,$B$12:$B$111),IF(AND($H469=-1,AP$9=$R468),"",IF($H469=-1,AP468,IF(AND($H469=1,AN$9=$R468),$J469,IF($H469=1,AO468,""))))))))</f>
        <v/>
      </c>
      <c r="AP469" t="str">
        <f ca="1">IF($E468="","",IF($F469="",AP468,IF(AND($M469=1,AP$9&gt;$B$9),"",IF(AND($M469=1,AP$9&lt;=$B$9),LOOKUP(AP$9,$A$12:$A$111,$B$12:$B$111),IF(AND($H469=-1,AQ$9=$R468),"",IF($H469=-1,AQ468,IF(AND($H469=1,AO$9=$R468),$J469,IF($H469=1,AP468,""))))))))</f>
        <v/>
      </c>
      <c r="AQ469" t="str">
        <f ca="1">IF($E468="","",IF($F469="",AQ468,IF(AND($M469=1,AQ$9&gt;$B$9),"",IF(AND($M469=1,AQ$9&lt;=$B$9),LOOKUP(AQ$9,$A$12:$A$111,$B$12:$B$111),IF(AND($H469=-1,AR$9=$R468),"",IF($H469=-1,AR468,IF(AND($H469=1,AP$9=$R468),$J469,IF($H469=1,AQ468,""))))))))</f>
        <v/>
      </c>
      <c r="AR469" t="str">
        <f ca="1">IF($E468="","",IF($F469="",AR468,IF(AND($M469=1,AR$9&gt;$B$9),"",IF(AND($M469=1,AR$9&lt;=$B$9),LOOKUP(AR$9,$A$12:$A$111,$B$12:$B$111),IF(AND($H469=-1,AS$9=$R468),"",IF($H469=-1,AS468,IF(AND($H469=1,AQ$9=$R468),$J469,IF($H469=1,AR468,""))))))))</f>
        <v/>
      </c>
      <c r="AS469" t="str">
        <f ca="1">IF($E468="","",IF($F469="",AS468,IF(AND($M469=1,AS$9&gt;$B$9),"",IF(AND($M469=1,AS$9&lt;=$B$9),LOOKUP(AS$9,$A$12:$A$111,$B$12:$B$111),IF(AND($H469=-1,AT$9=$R468),"",IF($H469=-1,AT468,IF(AND($H469=1,AR$9=$R468),$J469,IF($H469=1,AS468,""))))))))</f>
        <v/>
      </c>
      <c r="AT469" t="str">
        <f ca="1">IF($E468="","",IF($F469="",AT468,IF(AND($M469=1,AT$9&gt;$B$9),"",IF(AND($M469=1,AT$9&lt;=$B$9),LOOKUP(AT$9,$A$12:$A$111,$B$12:$B$111),IF(AND($H469=-1,AU$9=$R468),"",IF($H469=-1,AU468,IF(AND($H469=1,AS$9=$R468),$J469,IF($H469=1,AT468,""))))))))</f>
        <v/>
      </c>
      <c r="AU469" t="str">
        <f ca="1">IF($E468="","",IF($F469="",AU468,IF(AND($M469=1,AU$9&gt;$B$9),"",IF(AND($M469=1,AU$9&lt;=$B$9),LOOKUP(AU$9,$A$12:$A$111,$B$12:$B$111),IF(AND($H469=-1,AV$9=$R468),"",IF($H469=-1,AV468,IF(AND($H469=1,AT$9=$R468),$J469,IF($H469=1,AU468,""))))))))</f>
        <v/>
      </c>
      <c r="AV469" t="str">
        <f ca="1">IF($E468="","",IF($F469="",AV468,IF(AND($M469=1,AV$9&gt;$B$9),"",IF(AND($M469=1,AV$9&lt;=$B$9),LOOKUP(AV$9,$A$12:$A$111,$B$12:$B$111),IF(AND($H469=-1,AW$9=$R468),"",IF($H469=-1,AW468,IF(AND($H469=1,AU$9=$R468),$J469,IF($H469=1,AV468,""))))))))</f>
        <v/>
      </c>
      <c r="AW469" t="str">
        <f ca="1">IF($E468="","",IF($F469="",AW468,IF(AND($M469=1,AW$9&gt;$B$9),"",IF(AND($M469=1,AW$9&lt;=$B$9),LOOKUP(AW$9,$A$12:$A$111,$B$12:$B$111),IF(AND($H469=-1,AX$9=$R468),"",IF($H469=-1,AX468,IF(AND($H469=1,AV$9=$R468),$J469,IF($H469=1,AW468,""))))))))</f>
        <v/>
      </c>
      <c r="AX469" t="str">
        <f ca="1">IF($E468="","",IF($F469="",AX468,IF(AND($M469=1,AX$9&gt;$B$9),"",IF(AND($M469=1,AX$9&lt;=$B$9),LOOKUP(AX$9,$A$12:$A$111,$B$12:$B$111),IF(AND($H469=-1,AY$9=$R468),"",IF($H469=-1,AY468,IF(AND($H469=1,AW$9=$R468),$J469,IF($H469=1,AX468,""))))))))</f>
        <v/>
      </c>
      <c r="AY469" t="str">
        <f ca="1">IF($E468="","",IF($F469="",AY468,IF(AND($M469=1,AY$9&gt;$B$9),"",IF(AND($M469=1,AY$9&lt;=$B$9),LOOKUP(AY$9,$A$12:$A$111,$B$12:$B$111),IF(AND($H469=-1,AZ$9=$R468),"",IF($H469=-1,AZ468,IF(AND($H469=1,AX$9=$R468),$J469,IF($H469=1,AY468,""))))))))</f>
        <v/>
      </c>
      <c r="AZ469" t="str">
        <f ca="1">IF($E468="","",IF($F469="",AZ468,IF(AND($M469=1,AZ$9&gt;$B$9),"",IF(AND($M469=1,AZ$9&lt;=$B$9),LOOKUP(AZ$9,$A$12:$A$111,$B$12:$B$111),IF(AND($H469=-1,BA$9=$R468),"",IF($H469=-1,BA468,IF(AND($H469=1,AY$9=$R468),$J469,IF($H469=1,AZ468,""))))))))</f>
        <v/>
      </c>
      <c r="BA469" t="str">
        <f ca="1">IF($E468="","",IF($F469="",BA468,IF(AND($M469=1,BA$9&gt;$B$9),"",IF(AND($M469=1,BA$9&lt;=$B$9),LOOKUP(BA$9,$A$12:$A$111,$B$12:$B$111),IF(AND($H469=-1,BB$9=$R468),"",IF($H469=-1,BB468,IF(AND($H469=1,AZ$9=$R468),$J469,IF($H469=1,BA468,""))))))))</f>
        <v/>
      </c>
      <c r="BB469" t="str">
        <f ca="1">IF($E468="","",IF($F469="",BB468,IF(AND($M469=1,BB$9&gt;$B$9),"",IF(AND($M469=1,BB$9&lt;=$B$9),LOOKUP(BB$9,$A$12:$A$111,$B$12:$B$111),IF(AND($H469=-1,BC$9=$R468),"",IF($H469=-1,BC468,IF(AND($H469=1,BA$9=$R468),$J469,IF($H469=1,BB468,""))))))))</f>
        <v/>
      </c>
      <c r="BC469" t="str">
        <f ca="1">IF($E468="","",IF($F469="",BC468,IF(AND($M469=1,BC$9&gt;$B$9),"",IF(AND($M469=1,BC$9&lt;=$B$9),LOOKUP(BC$9,$A$12:$A$111,$B$12:$B$111),IF(AND($H469=-1,BD$9=$R468),"",IF($H469=-1,BD468,IF(AND($H469=1,BB$9=$R468),$J469,IF($H469=1,BC468,""))))))))</f>
        <v/>
      </c>
      <c r="BD469" t="str">
        <f ca="1">IF($E468="","",IF($F469="",BD468,IF(AND($M469=1,BD$9&gt;$B$9),"",IF(AND($M469=1,BD$9&lt;=$B$9),LOOKUP(BD$9,$A$12:$A$111,$B$12:$B$111),IF(AND($H469=-1,BE$9=$R468),"",IF($H469=-1,BE468,IF(AND($H469=1,BC$9=$R468),$J469,IF($H469=1,BD468,""))))))))</f>
        <v/>
      </c>
      <c r="BE469" t="str">
        <f ca="1">IF($E468="","",IF($F469="",BE468,IF(AND($M469=1,BE$9&gt;$B$9),"",IF(AND($M469=1,BE$9&lt;=$B$9),LOOKUP(BE$9,$A$12:$A$111,$B$12:$B$111),IF(AND($H469=-1,BF$9=$R468),"",IF($H469=-1,BF468,IF(AND($H469=1,BD$9=$R468),$J469,IF($H469=1,BE468,""))))))))</f>
        <v/>
      </c>
      <c r="BF469" t="str">
        <f ca="1">IF($E468="","",IF($F469="",BF468,IF(AND($M469=1,BF$9&gt;$B$9),"",IF(AND($M469=1,BF$9&lt;=$B$9),LOOKUP(BF$9,$A$12:$A$111,$B$12:$B$111),IF(AND($H469=-1,BG$9=$R468),"",IF($H469=-1,BG468,IF(AND($H469=1,BE$9=$R468),$J469,IF($H469=1,BF468,""))))))))</f>
        <v/>
      </c>
      <c r="BG469" t="str">
        <f ca="1">IF($E468="","",IF($F469="",BG468,IF(AND($M469=1,BG$9&gt;$B$9),"",IF(AND($M469=1,BG$9&lt;=$B$9),LOOKUP(BG$9,$A$12:$A$111,$B$12:$B$111),IF(AND($H469=-1,BH$9=$R468),"",IF($H469=-1,BH468,IF(AND($H469=1,BF$9=$R468),$J469,IF($H469=1,BG468,""))))))))</f>
        <v/>
      </c>
      <c r="BH469" t="str">
        <f ca="1">IF($E468="","",IF($F469="",BH468,IF(AND($M469=1,BH$9&gt;$B$9),"",IF(AND($M469=1,BH$9&lt;=$B$9),LOOKUP(BH$9,$A$12:$A$111,$B$12:$B$111),IF(AND($H469=-1,BI$9=$R468),"",IF($H469=-1,BI468,IF(AND($H469=1,BG$9=$R468),$J469,IF($H469=1,BH468,""))))))))</f>
        <v/>
      </c>
      <c r="BI469" t="str">
        <f ca="1">IF($E468="","",IF($F469="",BI468,IF(AND($M469=1,BI$9&gt;$B$9),"",IF(AND($M469=1,BI$9&lt;=$B$9),LOOKUP(BI$9,$A$12:$A$111,$B$12:$B$111),IF(AND($H469=-1,BJ$9=$R468),"",IF($H469=-1,BJ468,IF(AND($H469=1,BH$9=$R468),$J469,IF($H469=1,BI468,""))))))))</f>
        <v/>
      </c>
      <c r="BJ469" t="str">
        <f ca="1">IF($E468="","",IF($F469="",BJ468,IF(AND($M469=1,BJ$9&gt;$B$9),"",IF(AND($M469=1,BJ$9&lt;=$B$9),LOOKUP(BJ$9,$A$12:$A$111,$B$12:$B$111),IF(AND($H469=-1,BK$9=$R468),"",IF($H469=-1,BK468,IF(AND($H469=1,BI$9=$R468),$J469,IF($H469=1,BJ468,""))))))))</f>
        <v/>
      </c>
      <c r="BK469" t="str">
        <f ca="1">IF($E468="","",IF($F469="",BK468,IF(AND($M469=1,BK$9&gt;$B$9),"",IF(AND($M469=1,BK$9&lt;=$B$9),LOOKUP(BK$9,$A$12:$A$111,$B$12:$B$111),IF(AND($H469=-1,BL$9=$R468),"",IF($H469=-1,BL468,IF(AND($H469=1,BJ$9=$R468),$J469,IF($H469=1,BK468,""))))))))</f>
        <v/>
      </c>
      <c r="BL469" t="str">
        <f ca="1">IF($E468="","",IF($F469="",BL468,IF(AND($M469=1,BL$9&gt;$B$9),"",IF(AND($M469=1,BL$9&lt;=$B$9),LOOKUP(BL$9,$A$12:$A$111,$B$12:$B$111),IF(AND($H469=-1,BM$9=$R468),"",IF($H469=-1,BM468,IF(AND($H469=1,BK$9=$R468),$J469,IF($H469=1,BL468,""))))))))</f>
        <v/>
      </c>
      <c r="BM469" t="str">
        <f ca="1">IF($E468="","",IF($F469="",BM468,IF(AND($M469=1,BM$9&gt;$B$9),"",IF(AND($M469=1,BM$9&lt;=$B$9),LOOKUP(BM$9,$A$12:$A$111,$B$12:$B$111),IF(AND($H469=-1,BN$9=$R468),"",IF($H469=-1,BN468,IF(AND($H469=1,BL$9=$R468),$J469,IF($H469=1,BM468,""))))))))</f>
        <v/>
      </c>
      <c r="BN469" t="str">
        <f ca="1">IF($E468="","",IF($F469="",BN468,IF(AND($M469=1,BN$9&gt;$B$9),"",IF(AND($M469=1,BN$9&lt;=$B$9),LOOKUP(BN$9,$A$12:$A$111,$B$12:$B$111),IF(AND($H469=-1,BO$9=$R468),"",IF($H469=-1,BO468,IF(AND($H469=1,BM$9=$R468),$J469,IF($H469=1,BN468,""))))))))</f>
        <v/>
      </c>
      <c r="BO469">
        <f ca="1">IF($E468="","",IF($F469="",BO468,IF(AND($M469=1,BO$9&gt;$B$9),"",IF(AND($M469=1,BO$9&lt;=$B$9),LOOKUP(BO$9,$A$12:$A$111,$B$12:$B$111),IF(AND($H469=-1,BP$9=$R468),"",IF($H469=-1,BP468,IF(AND($H469=1,BN$9=$R468),$J469,IF($H469=1,BO468,""))))))))</f>
        <v>0</v>
      </c>
      <c r="BP469">
        <f ca="1">IF($E468="","",IF($F469="",BP468,IF(AND($M469=1,BP$9&gt;$B$9),"",IF(AND($M469=1,BP$9&lt;=$B$9),LOOKUP(BP$9,$A$12:$A$111,$B$12:$B$111),IF(AND($H469=-1,BQ$9=$R468),"",IF($H469=-1,BQ468,IF(AND($H469=1,BO$9=$R468),$J469,IF($H469=1,BP468,""))))))))</f>
        <v>0</v>
      </c>
    </row>
    <row r="470" spans="4:68" x14ac:dyDescent="0.25">
      <c r="D470" s="4">
        <v>460</v>
      </c>
      <c r="E470" s="1">
        <f t="shared" ca="1" si="66"/>
        <v>32</v>
      </c>
      <c r="F470" t="str">
        <f ca="1">IF(E469="","",IF(AND(B$3="Last",G469="Zero"),F469,IF(B$3="Last",G469,IF(AND(B$3="2nd last",G468="Zero"),F469,IF(B$3="2nd last",G468,IF(AND(B$3="Opposite",G469="Zero"),F469,IF(AND(B$3="Opposite",G469="Red"),"Black",IF(AND(B$3="Opposite",G469="Black"),"Red",IF(AND(B$3="Opposite",G469="Odd"),"Even",IF(AND(B$3="Opposite",G469="Even"),"Odd",IF(AND(B$3="Opposite",G469="High"),"Low",IF(AND(B$3="Opposite",G469="Low"),"High",IF(COUNTIF(Refs!$E$5:$I$6,B$3)=1,RevLab!B$3,"")))))))))))))</f>
        <v>Black</v>
      </c>
      <c r="G470" t="str">
        <f ca="1">IF(E470="","",IF(B$2="Red/Black",LOOKUP(E470,Refs!D:D,Refs!F:F),IF(B$2="High/Low",LOOKUP(E470,Refs!D:D,Refs!H:H),IF(B$2="Odd/Even",LOOKUP(E470,Refs!D:D,Refs!J:J),""))))</f>
        <v>Red</v>
      </c>
      <c r="H470">
        <f t="shared" ca="1" si="67"/>
        <v>-1</v>
      </c>
      <c r="I470">
        <f ca="1">IF(E469="","",IF(F470="","",IF(AND(R469&gt;1,P469+Q469&gt;=$B$4),$B$4,IF(R469=1,P469,P469+Q469))))</f>
        <v>27</v>
      </c>
      <c r="J470">
        <f t="shared" ca="1" si="68"/>
        <v>-27</v>
      </c>
      <c r="K470">
        <f t="shared" ca="1" si="70"/>
        <v>-493</v>
      </c>
      <c r="L470">
        <f t="shared" ca="1" si="71"/>
        <v>86</v>
      </c>
      <c r="M470">
        <f t="shared" ca="1" si="69"/>
        <v>0</v>
      </c>
      <c r="P470">
        <f t="shared" ca="1" si="63"/>
        <v>5</v>
      </c>
      <c r="Q470">
        <f t="shared" ca="1" si="64"/>
        <v>21</v>
      </c>
      <c r="R470" s="2">
        <f t="shared" ca="1" si="65"/>
        <v>7</v>
      </c>
      <c r="S470" s="4">
        <f ca="1">IF(E469="","",IF($F470="",S469,IF($M470=1,LOOKUP(S$9,$A$12:$A$111,$B$12:$B$111),IF(AND($H470=-1,T$9=$R469),"",IF($H470=-1,T469,IF($H470=1,S469))))))</f>
        <v>5</v>
      </c>
      <c r="T470">
        <f ca="1">IF($E469="","",IF($F470="",T469,IF(AND($M470=1,T$9&gt;$B$9),"",IF(AND($M470=1,T$9&lt;=$B$9),LOOKUP(T$9,$A$12:$A$111,$B$12:$B$111),IF(AND($H470=-1,U$9=$R469),"",IF($H470=-1,U469,IF(AND($H470=1,S$9=$R469),$J470,IF($H470=1,T469,""))))))))</f>
        <v>7</v>
      </c>
      <c r="U470">
        <f ca="1">IF($E469="","",IF($F470="",U469,IF(AND($M470=1,U$9&gt;$B$9),"",IF(AND($M470=1,U$9&lt;=$B$9),LOOKUP(U$9,$A$12:$A$111,$B$12:$B$111),IF(AND($H470=-1,V$9=$R469),"",IF($H470=-1,V469,IF(AND($H470=1,T$9=$R469),$J470,IF($H470=1,U469,""))))))))</f>
        <v>9</v>
      </c>
      <c r="V470">
        <f ca="1">IF($E469="","",IF($F470="",V469,IF(AND($M470=1,V$9&gt;$B$9),"",IF(AND($M470=1,V$9&lt;=$B$9),LOOKUP(V$9,$A$12:$A$111,$B$12:$B$111),IF(AND($H470=-1,W$9=$R469),"",IF($H470=-1,W469,IF(AND($H470=1,U$9=$R469),$J470,IF($H470=1,V469,""))))))))</f>
        <v>12</v>
      </c>
      <c r="W470">
        <f ca="1">IF($E469="","",IF($F470="",W469,IF(AND($M470=1,W$9&gt;$B$9),"",IF(AND($M470=1,W$9&lt;=$B$9),LOOKUP(W$9,$A$12:$A$111,$B$12:$B$111),IF(AND($H470=-1,X$9=$R469),"",IF($H470=-1,X469,IF(AND($H470=1,V$9=$R469),$J470,IF($H470=1,W469,""))))))))</f>
        <v>15</v>
      </c>
      <c r="X470">
        <f ca="1">IF($E469="","",IF($F470="",X469,IF(AND($M470=1,X$9&gt;$B$9),"",IF(AND($M470=1,X$9&lt;=$B$9),LOOKUP(X$9,$A$12:$A$111,$B$12:$B$111),IF(AND($H470=-1,Y$9=$R469),"",IF($H470=-1,Y469,IF(AND($H470=1,W$9=$R469),$J470,IF($H470=1,X469,""))))))))</f>
        <v>18</v>
      </c>
      <c r="Y470">
        <f ca="1">IF($E469="","",IF($F470="",Y469,IF(AND($M470=1,Y$9&gt;$B$9),"",IF(AND($M470=1,Y$9&lt;=$B$9),LOOKUP(Y$9,$A$12:$A$111,$B$12:$B$111),IF(AND($H470=-1,Z$9=$R469),"",IF($H470=-1,Z469,IF(AND($H470=1,X$9=$R469),$J470,IF($H470=1,Y469,""))))))))</f>
        <v>21</v>
      </c>
      <c r="Z470" t="str">
        <f ca="1">IF($E469="","",IF($F470="",Z469,IF(AND($M470=1,Z$9&gt;$B$9),"",IF(AND($M470=1,Z$9&lt;=$B$9),LOOKUP(Z$9,$A$12:$A$111,$B$12:$B$111),IF(AND($H470=-1,AA$9=$R469),"",IF($H470=-1,AA469,IF(AND($H470=1,Y$9=$R469),$J470,IF($H470=1,Z469,""))))))))</f>
        <v/>
      </c>
      <c r="AA470" t="str">
        <f ca="1">IF($E469="","",IF($F470="",AA469,IF(AND($M470=1,AA$9&gt;$B$9),"",IF(AND($M470=1,AA$9&lt;=$B$9),LOOKUP(AA$9,$A$12:$A$111,$B$12:$B$111),IF(AND($H470=-1,AB$9=$R469),"",IF($H470=-1,AB469,IF(AND($H470=1,Z$9=$R469),$J470,IF($H470=1,AA469,""))))))))</f>
        <v/>
      </c>
      <c r="AB470" t="str">
        <f ca="1">IF($E469="","",IF($F470="",AB469,IF(AND($M470=1,AB$9&gt;$B$9),"",IF(AND($M470=1,AB$9&lt;=$B$9),LOOKUP(AB$9,$A$12:$A$111,$B$12:$B$111),IF(AND($H470=-1,AC$9=$R469),"",IF($H470=-1,AC469,IF(AND($H470=1,AA$9=$R469),$J470,IF($H470=1,AB469,""))))))))</f>
        <v/>
      </c>
      <c r="AC470" t="str">
        <f ca="1">IF($E469="","",IF($F470="",AC469,IF(AND($M470=1,AC$9&gt;$B$9),"",IF(AND($M470=1,AC$9&lt;=$B$9),LOOKUP(AC$9,$A$12:$A$111,$B$12:$B$111),IF(AND($H470=-1,AD$9=$R469),"",IF($H470=-1,AD469,IF(AND($H470=1,AB$9=$R469),$J470,IF($H470=1,AC469,""))))))))</f>
        <v/>
      </c>
      <c r="AD470" t="str">
        <f ca="1">IF($E469="","",IF($F470="",AD469,IF(AND($M470=1,AD$9&gt;$B$9),"",IF(AND($M470=1,AD$9&lt;=$B$9),LOOKUP(AD$9,$A$12:$A$111,$B$12:$B$111),IF(AND($H470=-1,AE$9=$R469),"",IF($H470=-1,AE469,IF(AND($H470=1,AC$9=$R469),$J470,IF($H470=1,AD469,""))))))))</f>
        <v/>
      </c>
      <c r="AE470" t="str">
        <f ca="1">IF($E469="","",IF($F470="",AE469,IF(AND($M470=1,AE$9&gt;$B$9),"",IF(AND($M470=1,AE$9&lt;=$B$9),LOOKUP(AE$9,$A$12:$A$111,$B$12:$B$111),IF(AND($H470=-1,AF$9=$R469),"",IF($H470=-1,AF469,IF(AND($H470=1,AD$9=$R469),$J470,IF($H470=1,AE469,""))))))))</f>
        <v/>
      </c>
      <c r="AF470" t="str">
        <f ca="1">IF($E469="","",IF($F470="",AF469,IF(AND($M470=1,AF$9&gt;$B$9),"",IF(AND($M470=1,AF$9&lt;=$B$9),LOOKUP(AF$9,$A$12:$A$111,$B$12:$B$111),IF(AND($H470=-1,AG$9=$R469),"",IF($H470=-1,AG469,IF(AND($H470=1,AE$9=$R469),$J470,IF($H470=1,AF469,""))))))))</f>
        <v/>
      </c>
      <c r="AG470" t="str">
        <f ca="1">IF($E469="","",IF($F470="",AG469,IF(AND($M470=1,AG$9&gt;$B$9),"",IF(AND($M470=1,AG$9&lt;=$B$9),LOOKUP(AG$9,$A$12:$A$111,$B$12:$B$111),IF(AND($H470=-1,AH$9=$R469),"",IF($H470=-1,AH469,IF(AND($H470=1,AF$9=$R469),$J470,IF($H470=1,AG469,""))))))))</f>
        <v/>
      </c>
      <c r="AH470" t="str">
        <f ca="1">IF($E469="","",IF($F470="",AH469,IF(AND($M470=1,AH$9&gt;$B$9),"",IF(AND($M470=1,AH$9&lt;=$B$9),LOOKUP(AH$9,$A$12:$A$111,$B$12:$B$111),IF(AND($H470=-1,AI$9=$R469),"",IF($H470=-1,AI469,IF(AND($H470=1,AG$9=$R469),$J470,IF($H470=1,AH469,""))))))))</f>
        <v/>
      </c>
      <c r="AI470" t="str">
        <f ca="1">IF($E469="","",IF($F470="",AI469,IF(AND($M470=1,AI$9&gt;$B$9),"",IF(AND($M470=1,AI$9&lt;=$B$9),LOOKUP(AI$9,$A$12:$A$111,$B$12:$B$111),IF(AND($H470=-1,AJ$9=$R469),"",IF($H470=-1,AJ469,IF(AND($H470=1,AH$9=$R469),$J470,IF($H470=1,AI469,""))))))))</f>
        <v/>
      </c>
      <c r="AJ470" t="str">
        <f ca="1">IF($E469="","",IF($F470="",AJ469,IF(AND($M470=1,AJ$9&gt;$B$9),"",IF(AND($M470=1,AJ$9&lt;=$B$9),LOOKUP(AJ$9,$A$12:$A$111,$B$12:$B$111),IF(AND($H470=-1,AK$9=$R469),"",IF($H470=-1,AK469,IF(AND($H470=1,AI$9=$R469),$J470,IF($H470=1,AJ469,""))))))))</f>
        <v/>
      </c>
      <c r="AK470" t="str">
        <f ca="1">IF($E469="","",IF($F470="",AK469,IF(AND($M470=1,AK$9&gt;$B$9),"",IF(AND($M470=1,AK$9&lt;=$B$9),LOOKUP(AK$9,$A$12:$A$111,$B$12:$B$111),IF(AND($H470=-1,AL$9=$R469),"",IF($H470=-1,AL469,IF(AND($H470=1,AJ$9=$R469),$J470,IF($H470=1,AK469,""))))))))</f>
        <v/>
      </c>
      <c r="AL470" t="str">
        <f ca="1">IF($E469="","",IF($F470="",AL469,IF(AND($M470=1,AL$9&gt;$B$9),"",IF(AND($M470=1,AL$9&lt;=$B$9),LOOKUP(AL$9,$A$12:$A$111,$B$12:$B$111),IF(AND($H470=-1,AM$9=$R469),"",IF($H470=-1,AM469,IF(AND($H470=1,AK$9=$R469),$J470,IF($H470=1,AL469,""))))))))</f>
        <v/>
      </c>
      <c r="AM470" t="str">
        <f ca="1">IF($E469="","",IF($F470="",AM469,IF(AND($M470=1,AM$9&gt;$B$9),"",IF(AND($M470=1,AM$9&lt;=$B$9),LOOKUP(AM$9,$A$12:$A$111,$B$12:$B$111),IF(AND($H470=-1,AN$9=$R469),"",IF($H470=-1,AN469,IF(AND($H470=1,AL$9=$R469),$J470,IF($H470=1,AM469,""))))))))</f>
        <v/>
      </c>
      <c r="AN470" t="str">
        <f ca="1">IF($E469="","",IF($F470="",AN469,IF(AND($M470=1,AN$9&gt;$B$9),"",IF(AND($M470=1,AN$9&lt;=$B$9),LOOKUP(AN$9,$A$12:$A$111,$B$12:$B$111),IF(AND($H470=-1,AO$9=$R469),"",IF($H470=-1,AO469,IF(AND($H470=1,AM$9=$R469),$J470,IF($H470=1,AN469,""))))))))</f>
        <v/>
      </c>
      <c r="AO470" t="str">
        <f ca="1">IF($E469="","",IF($F470="",AO469,IF(AND($M470=1,AO$9&gt;$B$9),"",IF(AND($M470=1,AO$9&lt;=$B$9),LOOKUP(AO$9,$A$12:$A$111,$B$12:$B$111),IF(AND($H470=-1,AP$9=$R469),"",IF($H470=-1,AP469,IF(AND($H470=1,AN$9=$R469),$J470,IF($H470=1,AO469,""))))))))</f>
        <v/>
      </c>
      <c r="AP470" t="str">
        <f ca="1">IF($E469="","",IF($F470="",AP469,IF(AND($M470=1,AP$9&gt;$B$9),"",IF(AND($M470=1,AP$9&lt;=$B$9),LOOKUP(AP$9,$A$12:$A$111,$B$12:$B$111),IF(AND($H470=-1,AQ$9=$R469),"",IF($H470=-1,AQ469,IF(AND($H470=1,AO$9=$R469),$J470,IF($H470=1,AP469,""))))))))</f>
        <v/>
      </c>
      <c r="AQ470" t="str">
        <f ca="1">IF($E469="","",IF($F470="",AQ469,IF(AND($M470=1,AQ$9&gt;$B$9),"",IF(AND($M470=1,AQ$9&lt;=$B$9),LOOKUP(AQ$9,$A$12:$A$111,$B$12:$B$111),IF(AND($H470=-1,AR$9=$R469),"",IF($H470=-1,AR469,IF(AND($H470=1,AP$9=$R469),$J470,IF($H470=1,AQ469,""))))))))</f>
        <v/>
      </c>
      <c r="AR470" t="str">
        <f ca="1">IF($E469="","",IF($F470="",AR469,IF(AND($M470=1,AR$9&gt;$B$9),"",IF(AND($M470=1,AR$9&lt;=$B$9),LOOKUP(AR$9,$A$12:$A$111,$B$12:$B$111),IF(AND($H470=-1,AS$9=$R469),"",IF($H470=-1,AS469,IF(AND($H470=1,AQ$9=$R469),$J470,IF($H470=1,AR469,""))))))))</f>
        <v/>
      </c>
      <c r="AS470" t="str">
        <f ca="1">IF($E469="","",IF($F470="",AS469,IF(AND($M470=1,AS$9&gt;$B$9),"",IF(AND($M470=1,AS$9&lt;=$B$9),LOOKUP(AS$9,$A$12:$A$111,$B$12:$B$111),IF(AND($H470=-1,AT$9=$R469),"",IF($H470=-1,AT469,IF(AND($H470=1,AR$9=$R469),$J470,IF($H470=1,AS469,""))))))))</f>
        <v/>
      </c>
      <c r="AT470" t="str">
        <f ca="1">IF($E469="","",IF($F470="",AT469,IF(AND($M470=1,AT$9&gt;$B$9),"",IF(AND($M470=1,AT$9&lt;=$B$9),LOOKUP(AT$9,$A$12:$A$111,$B$12:$B$111),IF(AND($H470=-1,AU$9=$R469),"",IF($H470=-1,AU469,IF(AND($H470=1,AS$9=$R469),$J470,IF($H470=1,AT469,""))))))))</f>
        <v/>
      </c>
      <c r="AU470" t="str">
        <f ca="1">IF($E469="","",IF($F470="",AU469,IF(AND($M470=1,AU$9&gt;$B$9),"",IF(AND($M470=1,AU$9&lt;=$B$9),LOOKUP(AU$9,$A$12:$A$111,$B$12:$B$111),IF(AND($H470=-1,AV$9=$R469),"",IF($H470=-1,AV469,IF(AND($H470=1,AT$9=$R469),$J470,IF($H470=1,AU469,""))))))))</f>
        <v/>
      </c>
      <c r="AV470" t="str">
        <f ca="1">IF($E469="","",IF($F470="",AV469,IF(AND($M470=1,AV$9&gt;$B$9),"",IF(AND($M470=1,AV$9&lt;=$B$9),LOOKUP(AV$9,$A$12:$A$111,$B$12:$B$111),IF(AND($H470=-1,AW$9=$R469),"",IF($H470=-1,AW469,IF(AND($H470=1,AU$9=$R469),$J470,IF($H470=1,AV469,""))))))))</f>
        <v/>
      </c>
      <c r="AW470" t="str">
        <f ca="1">IF($E469="","",IF($F470="",AW469,IF(AND($M470=1,AW$9&gt;$B$9),"",IF(AND($M470=1,AW$9&lt;=$B$9),LOOKUP(AW$9,$A$12:$A$111,$B$12:$B$111),IF(AND($H470=-1,AX$9=$R469),"",IF($H470=-1,AX469,IF(AND($H470=1,AV$9=$R469),$J470,IF($H470=1,AW469,""))))))))</f>
        <v/>
      </c>
      <c r="AX470" t="str">
        <f ca="1">IF($E469="","",IF($F470="",AX469,IF(AND($M470=1,AX$9&gt;$B$9),"",IF(AND($M470=1,AX$9&lt;=$B$9),LOOKUP(AX$9,$A$12:$A$111,$B$12:$B$111),IF(AND($H470=-1,AY$9=$R469),"",IF($H470=-1,AY469,IF(AND($H470=1,AW$9=$R469),$J470,IF($H470=1,AX469,""))))))))</f>
        <v/>
      </c>
      <c r="AY470" t="str">
        <f ca="1">IF($E469="","",IF($F470="",AY469,IF(AND($M470=1,AY$9&gt;$B$9),"",IF(AND($M470=1,AY$9&lt;=$B$9),LOOKUP(AY$9,$A$12:$A$111,$B$12:$B$111),IF(AND($H470=-1,AZ$9=$R469),"",IF($H470=-1,AZ469,IF(AND($H470=1,AX$9=$R469),$J470,IF($H470=1,AY469,""))))))))</f>
        <v/>
      </c>
      <c r="AZ470" t="str">
        <f ca="1">IF($E469="","",IF($F470="",AZ469,IF(AND($M470=1,AZ$9&gt;$B$9),"",IF(AND($M470=1,AZ$9&lt;=$B$9),LOOKUP(AZ$9,$A$12:$A$111,$B$12:$B$111),IF(AND($H470=-1,BA$9=$R469),"",IF($H470=-1,BA469,IF(AND($H470=1,AY$9=$R469),$J470,IF($H470=1,AZ469,""))))))))</f>
        <v/>
      </c>
      <c r="BA470" t="str">
        <f ca="1">IF($E469="","",IF($F470="",BA469,IF(AND($M470=1,BA$9&gt;$B$9),"",IF(AND($M470=1,BA$9&lt;=$B$9),LOOKUP(BA$9,$A$12:$A$111,$B$12:$B$111),IF(AND($H470=-1,BB$9=$R469),"",IF($H470=-1,BB469,IF(AND($H470=1,AZ$9=$R469),$J470,IF($H470=1,BA469,""))))))))</f>
        <v/>
      </c>
      <c r="BB470" t="str">
        <f ca="1">IF($E469="","",IF($F470="",BB469,IF(AND($M470=1,BB$9&gt;$B$9),"",IF(AND($M470=1,BB$9&lt;=$B$9),LOOKUP(BB$9,$A$12:$A$111,$B$12:$B$111),IF(AND($H470=-1,BC$9=$R469),"",IF($H470=-1,BC469,IF(AND($H470=1,BA$9=$R469),$J470,IF($H470=1,BB469,""))))))))</f>
        <v/>
      </c>
      <c r="BC470" t="str">
        <f ca="1">IF($E469="","",IF($F470="",BC469,IF(AND($M470=1,BC$9&gt;$B$9),"",IF(AND($M470=1,BC$9&lt;=$B$9),LOOKUP(BC$9,$A$12:$A$111,$B$12:$B$111),IF(AND($H470=-1,BD$9=$R469),"",IF($H470=-1,BD469,IF(AND($H470=1,BB$9=$R469),$J470,IF($H470=1,BC469,""))))))))</f>
        <v/>
      </c>
      <c r="BD470" t="str">
        <f ca="1">IF($E469="","",IF($F470="",BD469,IF(AND($M470=1,BD$9&gt;$B$9),"",IF(AND($M470=1,BD$9&lt;=$B$9),LOOKUP(BD$9,$A$12:$A$111,$B$12:$B$111),IF(AND($H470=-1,BE$9=$R469),"",IF($H470=-1,BE469,IF(AND($H470=1,BC$9=$R469),$J470,IF($H470=1,BD469,""))))))))</f>
        <v/>
      </c>
      <c r="BE470" t="str">
        <f ca="1">IF($E469="","",IF($F470="",BE469,IF(AND($M470=1,BE$9&gt;$B$9),"",IF(AND($M470=1,BE$9&lt;=$B$9),LOOKUP(BE$9,$A$12:$A$111,$B$12:$B$111),IF(AND($H470=-1,BF$9=$R469),"",IF($H470=-1,BF469,IF(AND($H470=1,BD$9=$R469),$J470,IF($H470=1,BE469,""))))))))</f>
        <v/>
      </c>
      <c r="BF470" t="str">
        <f ca="1">IF($E469="","",IF($F470="",BF469,IF(AND($M470=1,BF$9&gt;$B$9),"",IF(AND($M470=1,BF$9&lt;=$B$9),LOOKUP(BF$9,$A$12:$A$111,$B$12:$B$111),IF(AND($H470=-1,BG$9=$R469),"",IF($H470=-1,BG469,IF(AND($H470=1,BE$9=$R469),$J470,IF($H470=1,BF469,""))))))))</f>
        <v/>
      </c>
      <c r="BG470" t="str">
        <f ca="1">IF($E469="","",IF($F470="",BG469,IF(AND($M470=1,BG$9&gt;$B$9),"",IF(AND($M470=1,BG$9&lt;=$B$9),LOOKUP(BG$9,$A$12:$A$111,$B$12:$B$111),IF(AND($H470=-1,BH$9=$R469),"",IF($H470=-1,BH469,IF(AND($H470=1,BF$9=$R469),$J470,IF($H470=1,BG469,""))))))))</f>
        <v/>
      </c>
      <c r="BH470" t="str">
        <f ca="1">IF($E469="","",IF($F470="",BH469,IF(AND($M470=1,BH$9&gt;$B$9),"",IF(AND($M470=1,BH$9&lt;=$B$9),LOOKUP(BH$9,$A$12:$A$111,$B$12:$B$111),IF(AND($H470=-1,BI$9=$R469),"",IF($H470=-1,BI469,IF(AND($H470=1,BG$9=$R469),$J470,IF($H470=1,BH469,""))))))))</f>
        <v/>
      </c>
      <c r="BI470" t="str">
        <f ca="1">IF($E469="","",IF($F470="",BI469,IF(AND($M470=1,BI$9&gt;$B$9),"",IF(AND($M470=1,BI$9&lt;=$B$9),LOOKUP(BI$9,$A$12:$A$111,$B$12:$B$111),IF(AND($H470=-1,BJ$9=$R469),"",IF($H470=-1,BJ469,IF(AND($H470=1,BH$9=$R469),$J470,IF($H470=1,BI469,""))))))))</f>
        <v/>
      </c>
      <c r="BJ470" t="str">
        <f ca="1">IF($E469="","",IF($F470="",BJ469,IF(AND($M470=1,BJ$9&gt;$B$9),"",IF(AND($M470=1,BJ$9&lt;=$B$9),LOOKUP(BJ$9,$A$12:$A$111,$B$12:$B$111),IF(AND($H470=-1,BK$9=$R469),"",IF($H470=-1,BK469,IF(AND($H470=1,BI$9=$R469),$J470,IF($H470=1,BJ469,""))))))))</f>
        <v/>
      </c>
      <c r="BK470" t="str">
        <f ca="1">IF($E469="","",IF($F470="",BK469,IF(AND($M470=1,BK$9&gt;$B$9),"",IF(AND($M470=1,BK$9&lt;=$B$9),LOOKUP(BK$9,$A$12:$A$111,$B$12:$B$111),IF(AND($H470=-1,BL$9=$R469),"",IF($H470=-1,BL469,IF(AND($H470=1,BJ$9=$R469),$J470,IF($H470=1,BK469,""))))))))</f>
        <v/>
      </c>
      <c r="BL470" t="str">
        <f ca="1">IF($E469="","",IF($F470="",BL469,IF(AND($M470=1,BL$9&gt;$B$9),"",IF(AND($M470=1,BL$9&lt;=$B$9),LOOKUP(BL$9,$A$12:$A$111,$B$12:$B$111),IF(AND($H470=-1,BM$9=$R469),"",IF($H470=-1,BM469,IF(AND($H470=1,BK$9=$R469),$J470,IF($H470=1,BL469,""))))))))</f>
        <v/>
      </c>
      <c r="BM470" t="str">
        <f ca="1">IF($E469="","",IF($F470="",BM469,IF(AND($M470=1,BM$9&gt;$B$9),"",IF(AND($M470=1,BM$9&lt;=$B$9),LOOKUP(BM$9,$A$12:$A$111,$B$12:$B$111),IF(AND($H470=-1,BN$9=$R469),"",IF($H470=-1,BN469,IF(AND($H470=1,BL$9=$R469),$J470,IF($H470=1,BM469,""))))))))</f>
        <v/>
      </c>
      <c r="BN470">
        <f ca="1">IF($E469="","",IF($F470="",BN469,IF(AND($M470=1,BN$9&gt;$B$9),"",IF(AND($M470=1,BN$9&lt;=$B$9),LOOKUP(BN$9,$A$12:$A$111,$B$12:$B$111),IF(AND($H470=-1,BO$9=$R469),"",IF($H470=-1,BO469,IF(AND($H470=1,BM$9=$R469),$J470,IF($H470=1,BN469,""))))))))</f>
        <v>0</v>
      </c>
      <c r="BO470">
        <f ca="1">IF($E469="","",IF($F470="",BO469,IF(AND($M470=1,BO$9&gt;$B$9),"",IF(AND($M470=1,BO$9&lt;=$B$9),LOOKUP(BO$9,$A$12:$A$111,$B$12:$B$111),IF(AND($H470=-1,BP$9=$R469),"",IF($H470=-1,BP469,IF(AND($H470=1,BN$9=$R469),$J470,IF($H470=1,BO469,""))))))))</f>
        <v>0</v>
      </c>
      <c r="BP470">
        <f ca="1">IF($E469="","",IF($F470="",BP469,IF(AND($M470=1,BP$9&gt;$B$9),"",IF(AND($M470=1,BP$9&lt;=$B$9),LOOKUP(BP$9,$A$12:$A$111,$B$12:$B$111),IF(AND($H470=-1,BQ$9=$R469),"",IF($H470=-1,BQ469,IF(AND($H470=1,BO$9=$R469),$J470,IF($H470=1,BP469,""))))))))</f>
        <v>0</v>
      </c>
    </row>
    <row r="471" spans="4:68" x14ac:dyDescent="0.25">
      <c r="D471" s="4">
        <v>461</v>
      </c>
      <c r="E471" s="1">
        <f t="shared" ca="1" si="66"/>
        <v>14</v>
      </c>
      <c r="F471" t="str">
        <f ca="1">IF(E470="","",IF(AND(B$3="Last",G470="Zero"),F470,IF(B$3="Last",G470,IF(AND(B$3="2nd last",G469="Zero"),F470,IF(B$3="2nd last",G469,IF(AND(B$3="Opposite",G470="Zero"),F470,IF(AND(B$3="Opposite",G470="Red"),"Black",IF(AND(B$3="Opposite",G470="Black"),"Red",IF(AND(B$3="Opposite",G470="Odd"),"Even",IF(AND(B$3="Opposite",G470="Even"),"Odd",IF(AND(B$3="Opposite",G470="High"),"Low",IF(AND(B$3="Opposite",G470="Low"),"High",IF(COUNTIF(Refs!$E$5:$I$6,B$3)=1,RevLab!B$3,"")))))))))))))</f>
        <v>Black</v>
      </c>
      <c r="G471" t="str">
        <f ca="1">IF(E471="","",IF(B$2="Red/Black",LOOKUP(E471,Refs!D:D,Refs!F:F),IF(B$2="High/Low",LOOKUP(E471,Refs!D:D,Refs!H:H),IF(B$2="Odd/Even",LOOKUP(E471,Refs!D:D,Refs!J:J),""))))</f>
        <v>Red</v>
      </c>
      <c r="H471">
        <f t="shared" ca="1" si="67"/>
        <v>-1</v>
      </c>
      <c r="I471">
        <f ca="1">IF(E470="","",IF(F471="","",IF(AND(R470&gt;1,P470+Q470&gt;=$B$4),$B$4,IF(R470=1,P470,P470+Q470))))</f>
        <v>26</v>
      </c>
      <c r="J471">
        <f t="shared" ca="1" si="68"/>
        <v>-26</v>
      </c>
      <c r="K471">
        <f t="shared" ca="1" si="70"/>
        <v>-519</v>
      </c>
      <c r="L471">
        <f t="shared" ca="1" si="71"/>
        <v>86</v>
      </c>
      <c r="M471">
        <f t="shared" ca="1" si="69"/>
        <v>0</v>
      </c>
      <c r="P471">
        <f t="shared" ca="1" si="63"/>
        <v>7</v>
      </c>
      <c r="Q471">
        <f t="shared" ca="1" si="64"/>
        <v>18</v>
      </c>
      <c r="R471" s="2">
        <f t="shared" ca="1" si="65"/>
        <v>5</v>
      </c>
      <c r="S471" s="4">
        <f ca="1">IF(E470="","",IF($F471="",S470,IF($M471=1,LOOKUP(S$9,$A$12:$A$111,$B$12:$B$111),IF(AND($H471=-1,T$9=$R470),"",IF($H471=-1,T470,IF($H471=1,S470))))))</f>
        <v>7</v>
      </c>
      <c r="T471">
        <f ca="1">IF($E470="","",IF($F471="",T470,IF(AND($M471=1,T$9&gt;$B$9),"",IF(AND($M471=1,T$9&lt;=$B$9),LOOKUP(T$9,$A$12:$A$111,$B$12:$B$111),IF(AND($H471=-1,U$9=$R470),"",IF($H471=-1,U470,IF(AND($H471=1,S$9=$R470),$J471,IF($H471=1,T470,""))))))))</f>
        <v>9</v>
      </c>
      <c r="U471">
        <f ca="1">IF($E470="","",IF($F471="",U470,IF(AND($M471=1,U$9&gt;$B$9),"",IF(AND($M471=1,U$9&lt;=$B$9),LOOKUP(U$9,$A$12:$A$111,$B$12:$B$111),IF(AND($H471=-1,V$9=$R470),"",IF($H471=-1,V470,IF(AND($H471=1,T$9=$R470),$J471,IF($H471=1,U470,""))))))))</f>
        <v>12</v>
      </c>
      <c r="V471">
        <f ca="1">IF($E470="","",IF($F471="",V470,IF(AND($M471=1,V$9&gt;$B$9),"",IF(AND($M471=1,V$9&lt;=$B$9),LOOKUP(V$9,$A$12:$A$111,$B$12:$B$111),IF(AND($H471=-1,W$9=$R470),"",IF($H471=-1,W470,IF(AND($H471=1,U$9=$R470),$J471,IF($H471=1,V470,""))))))))</f>
        <v>15</v>
      </c>
      <c r="W471">
        <f ca="1">IF($E470="","",IF($F471="",W470,IF(AND($M471=1,W$9&gt;$B$9),"",IF(AND($M471=1,W$9&lt;=$B$9),LOOKUP(W$9,$A$12:$A$111,$B$12:$B$111),IF(AND($H471=-1,X$9=$R470),"",IF($H471=-1,X470,IF(AND($H471=1,V$9=$R470),$J471,IF($H471=1,W470,""))))))))</f>
        <v>18</v>
      </c>
      <c r="X471" t="str">
        <f ca="1">IF($E470="","",IF($F471="",X470,IF(AND($M471=1,X$9&gt;$B$9),"",IF(AND($M471=1,X$9&lt;=$B$9),LOOKUP(X$9,$A$12:$A$111,$B$12:$B$111),IF(AND($H471=-1,Y$9=$R470),"",IF($H471=-1,Y470,IF(AND($H471=1,W$9=$R470),$J471,IF($H471=1,X470,""))))))))</f>
        <v/>
      </c>
      <c r="Y471" t="str">
        <f ca="1">IF($E470="","",IF($F471="",Y470,IF(AND($M471=1,Y$9&gt;$B$9),"",IF(AND($M471=1,Y$9&lt;=$B$9),LOOKUP(Y$9,$A$12:$A$111,$B$12:$B$111),IF(AND($H471=-1,Z$9=$R470),"",IF($H471=-1,Z470,IF(AND($H471=1,X$9=$R470),$J471,IF($H471=1,Y470,""))))))))</f>
        <v/>
      </c>
      <c r="Z471" t="str">
        <f ca="1">IF($E470="","",IF($F471="",Z470,IF(AND($M471=1,Z$9&gt;$B$9),"",IF(AND($M471=1,Z$9&lt;=$B$9),LOOKUP(Z$9,$A$12:$A$111,$B$12:$B$111),IF(AND($H471=-1,AA$9=$R470),"",IF($H471=-1,AA470,IF(AND($H471=1,Y$9=$R470),$J471,IF($H471=1,Z470,""))))))))</f>
        <v/>
      </c>
      <c r="AA471" t="str">
        <f ca="1">IF($E470="","",IF($F471="",AA470,IF(AND($M471=1,AA$9&gt;$B$9),"",IF(AND($M471=1,AA$9&lt;=$B$9),LOOKUP(AA$9,$A$12:$A$111,$B$12:$B$111),IF(AND($H471=-1,AB$9=$R470),"",IF($H471=-1,AB470,IF(AND($H471=1,Z$9=$R470),$J471,IF($H471=1,AA470,""))))))))</f>
        <v/>
      </c>
      <c r="AB471" t="str">
        <f ca="1">IF($E470="","",IF($F471="",AB470,IF(AND($M471=1,AB$9&gt;$B$9),"",IF(AND($M471=1,AB$9&lt;=$B$9),LOOKUP(AB$9,$A$12:$A$111,$B$12:$B$111),IF(AND($H471=-1,AC$9=$R470),"",IF($H471=-1,AC470,IF(AND($H471=1,AA$9=$R470),$J471,IF($H471=1,AB470,""))))))))</f>
        <v/>
      </c>
      <c r="AC471" t="str">
        <f ca="1">IF($E470="","",IF($F471="",AC470,IF(AND($M471=1,AC$9&gt;$B$9),"",IF(AND($M471=1,AC$9&lt;=$B$9),LOOKUP(AC$9,$A$12:$A$111,$B$12:$B$111),IF(AND($H471=-1,AD$9=$R470),"",IF($H471=-1,AD470,IF(AND($H471=1,AB$9=$R470),$J471,IF($H471=1,AC470,""))))))))</f>
        <v/>
      </c>
      <c r="AD471" t="str">
        <f ca="1">IF($E470="","",IF($F471="",AD470,IF(AND($M471=1,AD$9&gt;$B$9),"",IF(AND($M471=1,AD$9&lt;=$B$9),LOOKUP(AD$9,$A$12:$A$111,$B$12:$B$111),IF(AND($H471=-1,AE$9=$R470),"",IF($H471=-1,AE470,IF(AND($H471=1,AC$9=$R470),$J471,IF($H471=1,AD470,""))))))))</f>
        <v/>
      </c>
      <c r="AE471" t="str">
        <f ca="1">IF($E470="","",IF($F471="",AE470,IF(AND($M471=1,AE$9&gt;$B$9),"",IF(AND($M471=1,AE$9&lt;=$B$9),LOOKUP(AE$9,$A$12:$A$111,$B$12:$B$111),IF(AND($H471=-1,AF$9=$R470),"",IF($H471=-1,AF470,IF(AND($H471=1,AD$9=$R470),$J471,IF($H471=1,AE470,""))))))))</f>
        <v/>
      </c>
      <c r="AF471" t="str">
        <f ca="1">IF($E470="","",IF($F471="",AF470,IF(AND($M471=1,AF$9&gt;$B$9),"",IF(AND($M471=1,AF$9&lt;=$B$9),LOOKUP(AF$9,$A$12:$A$111,$B$12:$B$111),IF(AND($H471=-1,AG$9=$R470),"",IF($H471=-1,AG470,IF(AND($H471=1,AE$9=$R470),$J471,IF($H471=1,AF470,""))))))))</f>
        <v/>
      </c>
      <c r="AG471" t="str">
        <f ca="1">IF($E470="","",IF($F471="",AG470,IF(AND($M471=1,AG$9&gt;$B$9),"",IF(AND($M471=1,AG$9&lt;=$B$9),LOOKUP(AG$9,$A$12:$A$111,$B$12:$B$111),IF(AND($H471=-1,AH$9=$R470),"",IF($H471=-1,AH470,IF(AND($H471=1,AF$9=$R470),$J471,IF($H471=1,AG470,""))))))))</f>
        <v/>
      </c>
      <c r="AH471" t="str">
        <f ca="1">IF($E470="","",IF($F471="",AH470,IF(AND($M471=1,AH$9&gt;$B$9),"",IF(AND($M471=1,AH$9&lt;=$B$9),LOOKUP(AH$9,$A$12:$A$111,$B$12:$B$111),IF(AND($H471=-1,AI$9=$R470),"",IF($H471=-1,AI470,IF(AND($H471=1,AG$9=$R470),$J471,IF($H471=1,AH470,""))))))))</f>
        <v/>
      </c>
      <c r="AI471" t="str">
        <f ca="1">IF($E470="","",IF($F471="",AI470,IF(AND($M471=1,AI$9&gt;$B$9),"",IF(AND($M471=1,AI$9&lt;=$B$9),LOOKUP(AI$9,$A$12:$A$111,$B$12:$B$111),IF(AND($H471=-1,AJ$9=$R470),"",IF($H471=-1,AJ470,IF(AND($H471=1,AH$9=$R470),$J471,IF($H471=1,AI470,""))))))))</f>
        <v/>
      </c>
      <c r="AJ471" t="str">
        <f ca="1">IF($E470="","",IF($F471="",AJ470,IF(AND($M471=1,AJ$9&gt;$B$9),"",IF(AND($M471=1,AJ$9&lt;=$B$9),LOOKUP(AJ$9,$A$12:$A$111,$B$12:$B$111),IF(AND($H471=-1,AK$9=$R470),"",IF($H471=-1,AK470,IF(AND($H471=1,AI$9=$R470),$J471,IF($H471=1,AJ470,""))))))))</f>
        <v/>
      </c>
      <c r="AK471" t="str">
        <f ca="1">IF($E470="","",IF($F471="",AK470,IF(AND($M471=1,AK$9&gt;$B$9),"",IF(AND($M471=1,AK$9&lt;=$B$9),LOOKUP(AK$9,$A$12:$A$111,$B$12:$B$111),IF(AND($H471=-1,AL$9=$R470),"",IF($H471=-1,AL470,IF(AND($H471=1,AJ$9=$R470),$J471,IF($H471=1,AK470,""))))))))</f>
        <v/>
      </c>
      <c r="AL471" t="str">
        <f ca="1">IF($E470="","",IF($F471="",AL470,IF(AND($M471=1,AL$9&gt;$B$9),"",IF(AND($M471=1,AL$9&lt;=$B$9),LOOKUP(AL$9,$A$12:$A$111,$B$12:$B$111),IF(AND($H471=-1,AM$9=$R470),"",IF($H471=-1,AM470,IF(AND($H471=1,AK$9=$R470),$J471,IF($H471=1,AL470,""))))))))</f>
        <v/>
      </c>
      <c r="AM471" t="str">
        <f ca="1">IF($E470="","",IF($F471="",AM470,IF(AND($M471=1,AM$9&gt;$B$9),"",IF(AND($M471=1,AM$9&lt;=$B$9),LOOKUP(AM$9,$A$12:$A$111,$B$12:$B$111),IF(AND($H471=-1,AN$9=$R470),"",IF($H471=-1,AN470,IF(AND($H471=1,AL$9=$R470),$J471,IF($H471=1,AM470,""))))))))</f>
        <v/>
      </c>
      <c r="AN471" t="str">
        <f ca="1">IF($E470="","",IF($F471="",AN470,IF(AND($M471=1,AN$9&gt;$B$9),"",IF(AND($M471=1,AN$9&lt;=$B$9),LOOKUP(AN$9,$A$12:$A$111,$B$12:$B$111),IF(AND($H471=-1,AO$9=$R470),"",IF($H471=-1,AO470,IF(AND($H471=1,AM$9=$R470),$J471,IF($H471=1,AN470,""))))))))</f>
        <v/>
      </c>
      <c r="AO471" t="str">
        <f ca="1">IF($E470="","",IF($F471="",AO470,IF(AND($M471=1,AO$9&gt;$B$9),"",IF(AND($M471=1,AO$9&lt;=$B$9),LOOKUP(AO$9,$A$12:$A$111,$B$12:$B$111),IF(AND($H471=-1,AP$9=$R470),"",IF($H471=-1,AP470,IF(AND($H471=1,AN$9=$R470),$J471,IF($H471=1,AO470,""))))))))</f>
        <v/>
      </c>
      <c r="AP471" t="str">
        <f ca="1">IF($E470="","",IF($F471="",AP470,IF(AND($M471=1,AP$9&gt;$B$9),"",IF(AND($M471=1,AP$9&lt;=$B$9),LOOKUP(AP$9,$A$12:$A$111,$B$12:$B$111),IF(AND($H471=-1,AQ$9=$R470),"",IF($H471=-1,AQ470,IF(AND($H471=1,AO$9=$R470),$J471,IF($H471=1,AP470,""))))))))</f>
        <v/>
      </c>
      <c r="AQ471" t="str">
        <f ca="1">IF($E470="","",IF($F471="",AQ470,IF(AND($M471=1,AQ$9&gt;$B$9),"",IF(AND($M471=1,AQ$9&lt;=$B$9),LOOKUP(AQ$9,$A$12:$A$111,$B$12:$B$111),IF(AND($H471=-1,AR$9=$R470),"",IF($H471=-1,AR470,IF(AND($H471=1,AP$9=$R470),$J471,IF($H471=1,AQ470,""))))))))</f>
        <v/>
      </c>
      <c r="AR471" t="str">
        <f ca="1">IF($E470="","",IF($F471="",AR470,IF(AND($M471=1,AR$9&gt;$B$9),"",IF(AND($M471=1,AR$9&lt;=$B$9),LOOKUP(AR$9,$A$12:$A$111,$B$12:$B$111),IF(AND($H471=-1,AS$9=$R470),"",IF($H471=-1,AS470,IF(AND($H471=1,AQ$9=$R470),$J471,IF($H471=1,AR470,""))))))))</f>
        <v/>
      </c>
      <c r="AS471" t="str">
        <f ca="1">IF($E470="","",IF($F471="",AS470,IF(AND($M471=1,AS$9&gt;$B$9),"",IF(AND($M471=1,AS$9&lt;=$B$9),LOOKUP(AS$9,$A$12:$A$111,$B$12:$B$111),IF(AND($H471=-1,AT$9=$R470),"",IF($H471=-1,AT470,IF(AND($H471=1,AR$9=$R470),$J471,IF($H471=1,AS470,""))))))))</f>
        <v/>
      </c>
      <c r="AT471" t="str">
        <f ca="1">IF($E470="","",IF($F471="",AT470,IF(AND($M471=1,AT$9&gt;$B$9),"",IF(AND($M471=1,AT$9&lt;=$B$9),LOOKUP(AT$9,$A$12:$A$111,$B$12:$B$111),IF(AND($H471=-1,AU$9=$R470),"",IF($H471=-1,AU470,IF(AND($H471=1,AS$9=$R470),$J471,IF($H471=1,AT470,""))))))))</f>
        <v/>
      </c>
      <c r="AU471" t="str">
        <f ca="1">IF($E470="","",IF($F471="",AU470,IF(AND($M471=1,AU$9&gt;$B$9),"",IF(AND($M471=1,AU$9&lt;=$B$9),LOOKUP(AU$9,$A$12:$A$111,$B$12:$B$111),IF(AND($H471=-1,AV$9=$R470),"",IF($H471=-1,AV470,IF(AND($H471=1,AT$9=$R470),$J471,IF($H471=1,AU470,""))))))))</f>
        <v/>
      </c>
      <c r="AV471" t="str">
        <f ca="1">IF($E470="","",IF($F471="",AV470,IF(AND($M471=1,AV$9&gt;$B$9),"",IF(AND($M471=1,AV$9&lt;=$B$9),LOOKUP(AV$9,$A$12:$A$111,$B$12:$B$111),IF(AND($H471=-1,AW$9=$R470),"",IF($H471=-1,AW470,IF(AND($H471=1,AU$9=$R470),$J471,IF($H471=1,AV470,""))))))))</f>
        <v/>
      </c>
      <c r="AW471" t="str">
        <f ca="1">IF($E470="","",IF($F471="",AW470,IF(AND($M471=1,AW$9&gt;$B$9),"",IF(AND($M471=1,AW$9&lt;=$B$9),LOOKUP(AW$9,$A$12:$A$111,$B$12:$B$111),IF(AND($H471=-1,AX$9=$R470),"",IF($H471=-1,AX470,IF(AND($H471=1,AV$9=$R470),$J471,IF($H471=1,AW470,""))))))))</f>
        <v/>
      </c>
      <c r="AX471" t="str">
        <f ca="1">IF($E470="","",IF($F471="",AX470,IF(AND($M471=1,AX$9&gt;$B$9),"",IF(AND($M471=1,AX$9&lt;=$B$9),LOOKUP(AX$9,$A$12:$A$111,$B$12:$B$111),IF(AND($H471=-1,AY$9=$R470),"",IF($H471=-1,AY470,IF(AND($H471=1,AW$9=$R470),$J471,IF($H471=1,AX470,""))))))))</f>
        <v/>
      </c>
      <c r="AY471" t="str">
        <f ca="1">IF($E470="","",IF($F471="",AY470,IF(AND($M471=1,AY$9&gt;$B$9),"",IF(AND($M471=1,AY$9&lt;=$B$9),LOOKUP(AY$9,$A$12:$A$111,$B$12:$B$111),IF(AND($H471=-1,AZ$9=$R470),"",IF($H471=-1,AZ470,IF(AND($H471=1,AX$9=$R470),$J471,IF($H471=1,AY470,""))))))))</f>
        <v/>
      </c>
      <c r="AZ471" t="str">
        <f ca="1">IF($E470="","",IF($F471="",AZ470,IF(AND($M471=1,AZ$9&gt;$B$9),"",IF(AND($M471=1,AZ$9&lt;=$B$9),LOOKUP(AZ$9,$A$12:$A$111,$B$12:$B$111),IF(AND($H471=-1,BA$9=$R470),"",IF($H471=-1,BA470,IF(AND($H471=1,AY$9=$R470),$J471,IF($H471=1,AZ470,""))))))))</f>
        <v/>
      </c>
      <c r="BA471" t="str">
        <f ca="1">IF($E470="","",IF($F471="",BA470,IF(AND($M471=1,BA$9&gt;$B$9),"",IF(AND($M471=1,BA$9&lt;=$B$9),LOOKUP(BA$9,$A$12:$A$111,$B$12:$B$111),IF(AND($H471=-1,BB$9=$R470),"",IF($H471=-1,BB470,IF(AND($H471=1,AZ$9=$R470),$J471,IF($H471=1,BA470,""))))))))</f>
        <v/>
      </c>
      <c r="BB471" t="str">
        <f ca="1">IF($E470="","",IF($F471="",BB470,IF(AND($M471=1,BB$9&gt;$B$9),"",IF(AND($M471=1,BB$9&lt;=$B$9),LOOKUP(BB$9,$A$12:$A$111,$B$12:$B$111),IF(AND($H471=-1,BC$9=$R470),"",IF($H471=-1,BC470,IF(AND($H471=1,BA$9=$R470),$J471,IF($H471=1,BB470,""))))))))</f>
        <v/>
      </c>
      <c r="BC471" t="str">
        <f ca="1">IF($E470="","",IF($F471="",BC470,IF(AND($M471=1,BC$9&gt;$B$9),"",IF(AND($M471=1,BC$9&lt;=$B$9),LOOKUP(BC$9,$A$12:$A$111,$B$12:$B$111),IF(AND($H471=-1,BD$9=$R470),"",IF($H471=-1,BD470,IF(AND($H471=1,BB$9=$R470),$J471,IF($H471=1,BC470,""))))))))</f>
        <v/>
      </c>
      <c r="BD471" t="str">
        <f ca="1">IF($E470="","",IF($F471="",BD470,IF(AND($M471=1,BD$9&gt;$B$9),"",IF(AND($M471=1,BD$9&lt;=$B$9),LOOKUP(BD$9,$A$12:$A$111,$B$12:$B$111),IF(AND($H471=-1,BE$9=$R470),"",IF($H471=-1,BE470,IF(AND($H471=1,BC$9=$R470),$J471,IF($H471=1,BD470,""))))))))</f>
        <v/>
      </c>
      <c r="BE471" t="str">
        <f ca="1">IF($E470="","",IF($F471="",BE470,IF(AND($M471=1,BE$9&gt;$B$9),"",IF(AND($M471=1,BE$9&lt;=$B$9),LOOKUP(BE$9,$A$12:$A$111,$B$12:$B$111),IF(AND($H471=-1,BF$9=$R470),"",IF($H471=-1,BF470,IF(AND($H471=1,BD$9=$R470),$J471,IF($H471=1,BE470,""))))))))</f>
        <v/>
      </c>
      <c r="BF471" t="str">
        <f ca="1">IF($E470="","",IF($F471="",BF470,IF(AND($M471=1,BF$9&gt;$B$9),"",IF(AND($M471=1,BF$9&lt;=$B$9),LOOKUP(BF$9,$A$12:$A$111,$B$12:$B$111),IF(AND($H471=-1,BG$9=$R470),"",IF($H471=-1,BG470,IF(AND($H471=1,BE$9=$R470),$J471,IF($H471=1,BF470,""))))))))</f>
        <v/>
      </c>
      <c r="BG471" t="str">
        <f ca="1">IF($E470="","",IF($F471="",BG470,IF(AND($M471=1,BG$9&gt;$B$9),"",IF(AND($M471=1,BG$9&lt;=$B$9),LOOKUP(BG$9,$A$12:$A$111,$B$12:$B$111),IF(AND($H471=-1,BH$9=$R470),"",IF($H471=-1,BH470,IF(AND($H471=1,BF$9=$R470),$J471,IF($H471=1,BG470,""))))))))</f>
        <v/>
      </c>
      <c r="BH471" t="str">
        <f ca="1">IF($E470="","",IF($F471="",BH470,IF(AND($M471=1,BH$9&gt;$B$9),"",IF(AND($M471=1,BH$9&lt;=$B$9),LOOKUP(BH$9,$A$12:$A$111,$B$12:$B$111),IF(AND($H471=-1,BI$9=$R470),"",IF($H471=-1,BI470,IF(AND($H471=1,BG$9=$R470),$J471,IF($H471=1,BH470,""))))))))</f>
        <v/>
      </c>
      <c r="BI471" t="str">
        <f ca="1">IF($E470="","",IF($F471="",BI470,IF(AND($M471=1,BI$9&gt;$B$9),"",IF(AND($M471=1,BI$9&lt;=$B$9),LOOKUP(BI$9,$A$12:$A$111,$B$12:$B$111),IF(AND($H471=-1,BJ$9=$R470),"",IF($H471=-1,BJ470,IF(AND($H471=1,BH$9=$R470),$J471,IF($H471=1,BI470,""))))))))</f>
        <v/>
      </c>
      <c r="BJ471" t="str">
        <f ca="1">IF($E470="","",IF($F471="",BJ470,IF(AND($M471=1,BJ$9&gt;$B$9),"",IF(AND($M471=1,BJ$9&lt;=$B$9),LOOKUP(BJ$9,$A$12:$A$111,$B$12:$B$111),IF(AND($H471=-1,BK$9=$R470),"",IF($H471=-1,BK470,IF(AND($H471=1,BI$9=$R470),$J471,IF($H471=1,BJ470,""))))))))</f>
        <v/>
      </c>
      <c r="BK471" t="str">
        <f ca="1">IF($E470="","",IF($F471="",BK470,IF(AND($M471=1,BK$9&gt;$B$9),"",IF(AND($M471=1,BK$9&lt;=$B$9),LOOKUP(BK$9,$A$12:$A$111,$B$12:$B$111),IF(AND($H471=-1,BL$9=$R470),"",IF($H471=-1,BL470,IF(AND($H471=1,BJ$9=$R470),$J471,IF($H471=1,BK470,""))))))))</f>
        <v/>
      </c>
      <c r="BL471" t="str">
        <f ca="1">IF($E470="","",IF($F471="",BL470,IF(AND($M471=1,BL$9&gt;$B$9),"",IF(AND($M471=1,BL$9&lt;=$B$9),LOOKUP(BL$9,$A$12:$A$111,$B$12:$B$111),IF(AND($H471=-1,BM$9=$R470),"",IF($H471=-1,BM470,IF(AND($H471=1,BK$9=$R470),$J471,IF($H471=1,BL470,""))))))))</f>
        <v/>
      </c>
      <c r="BM471">
        <f ca="1">IF($E470="","",IF($F471="",BM470,IF(AND($M471=1,BM$9&gt;$B$9),"",IF(AND($M471=1,BM$9&lt;=$B$9),LOOKUP(BM$9,$A$12:$A$111,$B$12:$B$111),IF(AND($H471=-1,BN$9=$R470),"",IF($H471=-1,BN470,IF(AND($H471=1,BL$9=$R470),$J471,IF($H471=1,BM470,""))))))))</f>
        <v>0</v>
      </c>
      <c r="BN471">
        <f ca="1">IF($E470="","",IF($F471="",BN470,IF(AND($M471=1,BN$9&gt;$B$9),"",IF(AND($M471=1,BN$9&lt;=$B$9),LOOKUP(BN$9,$A$12:$A$111,$B$12:$B$111),IF(AND($H471=-1,BO$9=$R470),"",IF($H471=-1,BO470,IF(AND($H471=1,BM$9=$R470),$J471,IF($H471=1,BN470,""))))))))</f>
        <v>0</v>
      </c>
      <c r="BO471">
        <f ca="1">IF($E470="","",IF($F471="",BO470,IF(AND($M471=1,BO$9&gt;$B$9),"",IF(AND($M471=1,BO$9&lt;=$B$9),LOOKUP(BO$9,$A$12:$A$111,$B$12:$B$111),IF(AND($H471=-1,BP$9=$R470),"",IF($H471=-1,BP470,IF(AND($H471=1,BN$9=$R470),$J471,IF($H471=1,BO470,""))))))))</f>
        <v>0</v>
      </c>
      <c r="BP471">
        <f ca="1">IF($E470="","",IF($F471="",BP470,IF(AND($M471=1,BP$9&gt;$B$9),"",IF(AND($M471=1,BP$9&lt;=$B$9),LOOKUP(BP$9,$A$12:$A$111,$B$12:$B$111),IF(AND($H471=-1,BQ$9=$R470),"",IF($H471=-1,BQ470,IF(AND($H471=1,BO$9=$R470),$J471,IF($H471=1,BP470,""))))))))</f>
        <v>0</v>
      </c>
    </row>
    <row r="472" spans="4:68" x14ac:dyDescent="0.25">
      <c r="D472" s="4">
        <v>462</v>
      </c>
      <c r="E472" s="1">
        <f t="shared" ca="1" si="66"/>
        <v>22</v>
      </c>
      <c r="F472" t="str">
        <f ca="1">IF(E471="","",IF(AND(B$3="Last",G471="Zero"),F471,IF(B$3="Last",G471,IF(AND(B$3="2nd last",G470="Zero"),F471,IF(B$3="2nd last",G470,IF(AND(B$3="Opposite",G471="Zero"),F471,IF(AND(B$3="Opposite",G471="Red"),"Black",IF(AND(B$3="Opposite",G471="Black"),"Red",IF(AND(B$3="Opposite",G471="Odd"),"Even",IF(AND(B$3="Opposite",G471="Even"),"Odd",IF(AND(B$3="Opposite",G471="High"),"Low",IF(AND(B$3="Opposite",G471="Low"),"High",IF(COUNTIF(Refs!$E$5:$I$6,B$3)=1,RevLab!B$3,"")))))))))))))</f>
        <v>Black</v>
      </c>
      <c r="G472" t="str">
        <f ca="1">IF(E472="","",IF(B$2="Red/Black",LOOKUP(E472,Refs!D:D,Refs!F:F),IF(B$2="High/Low",LOOKUP(E472,Refs!D:D,Refs!H:H),IF(B$2="Odd/Even",LOOKUP(E472,Refs!D:D,Refs!J:J),""))))</f>
        <v>Black</v>
      </c>
      <c r="H472">
        <f t="shared" ca="1" si="67"/>
        <v>1</v>
      </c>
      <c r="I472">
        <f ca="1">IF(E471="","",IF(F472="","",IF(AND(R471&gt;1,P471+Q471&gt;=$B$4),$B$4,IF(R471=1,P471,P471+Q471))))</f>
        <v>25</v>
      </c>
      <c r="J472">
        <f t="shared" ca="1" si="68"/>
        <v>25</v>
      </c>
      <c r="K472">
        <f t="shared" ca="1" si="70"/>
        <v>-494</v>
      </c>
      <c r="L472">
        <f t="shared" ca="1" si="71"/>
        <v>86</v>
      </c>
      <c r="M472">
        <f t="shared" ca="1" si="69"/>
        <v>0</v>
      </c>
      <c r="P472">
        <f t="shared" ca="1" si="63"/>
        <v>7</v>
      </c>
      <c r="Q472">
        <f t="shared" ca="1" si="64"/>
        <v>25</v>
      </c>
      <c r="R472" s="2">
        <f t="shared" ca="1" si="65"/>
        <v>6</v>
      </c>
      <c r="S472" s="4">
        <f ca="1">IF(E471="","",IF($F472="",S471,IF($M472=1,LOOKUP(S$9,$A$12:$A$111,$B$12:$B$111),IF(AND($H472=-1,T$9=$R471),"",IF($H472=-1,T471,IF($H472=1,S471))))))</f>
        <v>7</v>
      </c>
      <c r="T472">
        <f ca="1">IF($E471="","",IF($F472="",T471,IF(AND($M472=1,T$9&gt;$B$9),"",IF(AND($M472=1,T$9&lt;=$B$9),LOOKUP(T$9,$A$12:$A$111,$B$12:$B$111),IF(AND($H472=-1,U$9=$R471),"",IF($H472=-1,U471,IF(AND($H472=1,S$9=$R471),$J472,IF($H472=1,T471,""))))))))</f>
        <v>9</v>
      </c>
      <c r="U472">
        <f ca="1">IF($E471="","",IF($F472="",U471,IF(AND($M472=1,U$9&gt;$B$9),"",IF(AND($M472=1,U$9&lt;=$B$9),LOOKUP(U$9,$A$12:$A$111,$B$12:$B$111),IF(AND($H472=-1,V$9=$R471),"",IF($H472=-1,V471,IF(AND($H472=1,T$9=$R471),$J472,IF($H472=1,U471,""))))))))</f>
        <v>12</v>
      </c>
      <c r="V472">
        <f ca="1">IF($E471="","",IF($F472="",V471,IF(AND($M472=1,V$9&gt;$B$9),"",IF(AND($M472=1,V$9&lt;=$B$9),LOOKUP(V$9,$A$12:$A$111,$B$12:$B$111),IF(AND($H472=-1,W$9=$R471),"",IF($H472=-1,W471,IF(AND($H472=1,U$9=$R471),$J472,IF($H472=1,V471,""))))))))</f>
        <v>15</v>
      </c>
      <c r="W472">
        <f ca="1">IF($E471="","",IF($F472="",W471,IF(AND($M472=1,W$9&gt;$B$9),"",IF(AND($M472=1,W$9&lt;=$B$9),LOOKUP(W$9,$A$12:$A$111,$B$12:$B$111),IF(AND($H472=-1,X$9=$R471),"",IF($H472=-1,X471,IF(AND($H472=1,V$9=$R471),$J472,IF($H472=1,W471,""))))))))</f>
        <v>18</v>
      </c>
      <c r="X472">
        <f ca="1">IF($E471="","",IF($F472="",X471,IF(AND($M472=1,X$9&gt;$B$9),"",IF(AND($M472=1,X$9&lt;=$B$9),LOOKUP(X$9,$A$12:$A$111,$B$12:$B$111),IF(AND($H472=-1,Y$9=$R471),"",IF($H472=-1,Y471,IF(AND($H472=1,W$9=$R471),$J472,IF($H472=1,X471,""))))))))</f>
        <v>25</v>
      </c>
      <c r="Y472" t="str">
        <f ca="1">IF($E471="","",IF($F472="",Y471,IF(AND($M472=1,Y$9&gt;$B$9),"",IF(AND($M472=1,Y$9&lt;=$B$9),LOOKUP(Y$9,$A$12:$A$111,$B$12:$B$111),IF(AND($H472=-1,Z$9=$R471),"",IF($H472=-1,Z471,IF(AND($H472=1,X$9=$R471),$J472,IF($H472=1,Y471,""))))))))</f>
        <v/>
      </c>
      <c r="Z472" t="str">
        <f ca="1">IF($E471="","",IF($F472="",Z471,IF(AND($M472=1,Z$9&gt;$B$9),"",IF(AND($M472=1,Z$9&lt;=$B$9),LOOKUP(Z$9,$A$12:$A$111,$B$12:$B$111),IF(AND($H472=-1,AA$9=$R471),"",IF($H472=-1,AA471,IF(AND($H472=1,Y$9=$R471),$J472,IF($H472=1,Z471,""))))))))</f>
        <v/>
      </c>
      <c r="AA472" t="str">
        <f ca="1">IF($E471="","",IF($F472="",AA471,IF(AND($M472=1,AA$9&gt;$B$9),"",IF(AND($M472=1,AA$9&lt;=$B$9),LOOKUP(AA$9,$A$12:$A$111,$B$12:$B$111),IF(AND($H472=-1,AB$9=$R471),"",IF($H472=-1,AB471,IF(AND($H472=1,Z$9=$R471),$J472,IF($H472=1,AA471,""))))))))</f>
        <v/>
      </c>
      <c r="AB472" t="str">
        <f ca="1">IF($E471="","",IF($F472="",AB471,IF(AND($M472=1,AB$9&gt;$B$9),"",IF(AND($M472=1,AB$9&lt;=$B$9),LOOKUP(AB$9,$A$12:$A$111,$B$12:$B$111),IF(AND($H472=-1,AC$9=$R471),"",IF($H472=-1,AC471,IF(AND($H472=1,AA$9=$R471),$J472,IF($H472=1,AB471,""))))))))</f>
        <v/>
      </c>
      <c r="AC472" t="str">
        <f ca="1">IF($E471="","",IF($F472="",AC471,IF(AND($M472=1,AC$9&gt;$B$9),"",IF(AND($M472=1,AC$9&lt;=$B$9),LOOKUP(AC$9,$A$12:$A$111,$B$12:$B$111),IF(AND($H472=-1,AD$9=$R471),"",IF($H472=-1,AD471,IF(AND($H472=1,AB$9=$R471),$J472,IF($H472=1,AC471,""))))))))</f>
        <v/>
      </c>
      <c r="AD472" t="str">
        <f ca="1">IF($E471="","",IF($F472="",AD471,IF(AND($M472=1,AD$9&gt;$B$9),"",IF(AND($M472=1,AD$9&lt;=$B$9),LOOKUP(AD$9,$A$12:$A$111,$B$12:$B$111),IF(AND($H472=-1,AE$9=$R471),"",IF($H472=-1,AE471,IF(AND($H472=1,AC$9=$R471),$J472,IF($H472=1,AD471,""))))))))</f>
        <v/>
      </c>
      <c r="AE472" t="str">
        <f ca="1">IF($E471="","",IF($F472="",AE471,IF(AND($M472=1,AE$9&gt;$B$9),"",IF(AND($M472=1,AE$9&lt;=$B$9),LOOKUP(AE$9,$A$12:$A$111,$B$12:$B$111),IF(AND($H472=-1,AF$9=$R471),"",IF($H472=-1,AF471,IF(AND($H472=1,AD$9=$R471),$J472,IF($H472=1,AE471,""))))))))</f>
        <v/>
      </c>
      <c r="AF472" t="str">
        <f ca="1">IF($E471="","",IF($F472="",AF471,IF(AND($M472=1,AF$9&gt;$B$9),"",IF(AND($M472=1,AF$9&lt;=$B$9),LOOKUP(AF$9,$A$12:$A$111,$B$12:$B$111),IF(AND($H472=-1,AG$9=$R471),"",IF($H472=-1,AG471,IF(AND($H472=1,AE$9=$R471),$J472,IF($H472=1,AF471,""))))))))</f>
        <v/>
      </c>
      <c r="AG472" t="str">
        <f ca="1">IF($E471="","",IF($F472="",AG471,IF(AND($M472=1,AG$9&gt;$B$9),"",IF(AND($M472=1,AG$9&lt;=$B$9),LOOKUP(AG$9,$A$12:$A$111,$B$12:$B$111),IF(AND($H472=-1,AH$9=$R471),"",IF($H472=-1,AH471,IF(AND($H472=1,AF$9=$R471),$J472,IF($H472=1,AG471,""))))))))</f>
        <v/>
      </c>
      <c r="AH472" t="str">
        <f ca="1">IF($E471="","",IF($F472="",AH471,IF(AND($M472=1,AH$9&gt;$B$9),"",IF(AND($M472=1,AH$9&lt;=$B$9),LOOKUP(AH$9,$A$12:$A$111,$B$12:$B$111),IF(AND($H472=-1,AI$9=$R471),"",IF($H472=-1,AI471,IF(AND($H472=1,AG$9=$R471),$J472,IF($H472=1,AH471,""))))))))</f>
        <v/>
      </c>
      <c r="AI472" t="str">
        <f ca="1">IF($E471="","",IF($F472="",AI471,IF(AND($M472=1,AI$9&gt;$B$9),"",IF(AND($M472=1,AI$9&lt;=$B$9),LOOKUP(AI$9,$A$12:$A$111,$B$12:$B$111),IF(AND($H472=-1,AJ$9=$R471),"",IF($H472=-1,AJ471,IF(AND($H472=1,AH$9=$R471),$J472,IF($H472=1,AI471,""))))))))</f>
        <v/>
      </c>
      <c r="AJ472" t="str">
        <f ca="1">IF($E471="","",IF($F472="",AJ471,IF(AND($M472=1,AJ$9&gt;$B$9),"",IF(AND($M472=1,AJ$9&lt;=$B$9),LOOKUP(AJ$9,$A$12:$A$111,$B$12:$B$111),IF(AND($H472=-1,AK$9=$R471),"",IF($H472=-1,AK471,IF(AND($H472=1,AI$9=$R471),$J472,IF($H472=1,AJ471,""))))))))</f>
        <v/>
      </c>
      <c r="AK472" t="str">
        <f ca="1">IF($E471="","",IF($F472="",AK471,IF(AND($M472=1,AK$9&gt;$B$9),"",IF(AND($M472=1,AK$9&lt;=$B$9),LOOKUP(AK$9,$A$12:$A$111,$B$12:$B$111),IF(AND($H472=-1,AL$9=$R471),"",IF($H472=-1,AL471,IF(AND($H472=1,AJ$9=$R471),$J472,IF($H472=1,AK471,""))))))))</f>
        <v/>
      </c>
      <c r="AL472" t="str">
        <f ca="1">IF($E471="","",IF($F472="",AL471,IF(AND($M472=1,AL$9&gt;$B$9),"",IF(AND($M472=1,AL$9&lt;=$B$9),LOOKUP(AL$9,$A$12:$A$111,$B$12:$B$111),IF(AND($H472=-1,AM$9=$R471),"",IF($H472=-1,AM471,IF(AND($H472=1,AK$9=$R471),$J472,IF($H472=1,AL471,""))))))))</f>
        <v/>
      </c>
      <c r="AM472" t="str">
        <f ca="1">IF($E471="","",IF($F472="",AM471,IF(AND($M472=1,AM$9&gt;$B$9),"",IF(AND($M472=1,AM$9&lt;=$B$9),LOOKUP(AM$9,$A$12:$A$111,$B$12:$B$111),IF(AND($H472=-1,AN$9=$R471),"",IF($H472=-1,AN471,IF(AND($H472=1,AL$9=$R471),$J472,IF($H472=1,AM471,""))))))))</f>
        <v/>
      </c>
      <c r="AN472" t="str">
        <f ca="1">IF($E471="","",IF($F472="",AN471,IF(AND($M472=1,AN$9&gt;$B$9),"",IF(AND($M472=1,AN$9&lt;=$B$9),LOOKUP(AN$9,$A$12:$A$111,$B$12:$B$111),IF(AND($H472=-1,AO$9=$R471),"",IF($H472=-1,AO471,IF(AND($H472=1,AM$9=$R471),$J472,IF($H472=1,AN471,""))))))))</f>
        <v/>
      </c>
      <c r="AO472" t="str">
        <f ca="1">IF($E471="","",IF($F472="",AO471,IF(AND($M472=1,AO$9&gt;$B$9),"",IF(AND($M472=1,AO$9&lt;=$B$9),LOOKUP(AO$9,$A$12:$A$111,$B$12:$B$111),IF(AND($H472=-1,AP$9=$R471),"",IF($H472=-1,AP471,IF(AND($H472=1,AN$9=$R471),$J472,IF($H472=1,AO471,""))))))))</f>
        <v/>
      </c>
      <c r="AP472" t="str">
        <f ca="1">IF($E471="","",IF($F472="",AP471,IF(AND($M472=1,AP$9&gt;$B$9),"",IF(AND($M472=1,AP$9&lt;=$B$9),LOOKUP(AP$9,$A$12:$A$111,$B$12:$B$111),IF(AND($H472=-1,AQ$9=$R471),"",IF($H472=-1,AQ471,IF(AND($H472=1,AO$9=$R471),$J472,IF($H472=1,AP471,""))))))))</f>
        <v/>
      </c>
      <c r="AQ472" t="str">
        <f ca="1">IF($E471="","",IF($F472="",AQ471,IF(AND($M472=1,AQ$9&gt;$B$9),"",IF(AND($M472=1,AQ$9&lt;=$B$9),LOOKUP(AQ$9,$A$12:$A$111,$B$12:$B$111),IF(AND($H472=-1,AR$9=$R471),"",IF($H472=-1,AR471,IF(AND($H472=1,AP$9=$R471),$J472,IF($H472=1,AQ471,""))))))))</f>
        <v/>
      </c>
      <c r="AR472" t="str">
        <f ca="1">IF($E471="","",IF($F472="",AR471,IF(AND($M472=1,AR$9&gt;$B$9),"",IF(AND($M472=1,AR$9&lt;=$B$9),LOOKUP(AR$9,$A$12:$A$111,$B$12:$B$111),IF(AND($H472=-1,AS$9=$R471),"",IF($H472=-1,AS471,IF(AND($H472=1,AQ$9=$R471),$J472,IF($H472=1,AR471,""))))))))</f>
        <v/>
      </c>
      <c r="AS472" t="str">
        <f ca="1">IF($E471="","",IF($F472="",AS471,IF(AND($M472=1,AS$9&gt;$B$9),"",IF(AND($M472=1,AS$9&lt;=$B$9),LOOKUP(AS$9,$A$12:$A$111,$B$12:$B$111),IF(AND($H472=-1,AT$9=$R471),"",IF($H472=-1,AT471,IF(AND($H472=1,AR$9=$R471),$J472,IF($H472=1,AS471,""))))))))</f>
        <v/>
      </c>
      <c r="AT472" t="str">
        <f ca="1">IF($E471="","",IF($F472="",AT471,IF(AND($M472=1,AT$9&gt;$B$9),"",IF(AND($M472=1,AT$9&lt;=$B$9),LOOKUP(AT$9,$A$12:$A$111,$B$12:$B$111),IF(AND($H472=-1,AU$9=$R471),"",IF($H472=-1,AU471,IF(AND($H472=1,AS$9=$R471),$J472,IF($H472=1,AT471,""))))))))</f>
        <v/>
      </c>
      <c r="AU472" t="str">
        <f ca="1">IF($E471="","",IF($F472="",AU471,IF(AND($M472=1,AU$9&gt;$B$9),"",IF(AND($M472=1,AU$9&lt;=$B$9),LOOKUP(AU$9,$A$12:$A$111,$B$12:$B$111),IF(AND($H472=-1,AV$9=$R471),"",IF($H472=-1,AV471,IF(AND($H472=1,AT$9=$R471),$J472,IF($H472=1,AU471,""))))))))</f>
        <v/>
      </c>
      <c r="AV472" t="str">
        <f ca="1">IF($E471="","",IF($F472="",AV471,IF(AND($M472=1,AV$9&gt;$B$9),"",IF(AND($M472=1,AV$9&lt;=$B$9),LOOKUP(AV$9,$A$12:$A$111,$B$12:$B$111),IF(AND($H472=-1,AW$9=$R471),"",IF($H472=-1,AW471,IF(AND($H472=1,AU$9=$R471),$J472,IF($H472=1,AV471,""))))))))</f>
        <v/>
      </c>
      <c r="AW472" t="str">
        <f ca="1">IF($E471="","",IF($F472="",AW471,IF(AND($M472=1,AW$9&gt;$B$9),"",IF(AND($M472=1,AW$9&lt;=$B$9),LOOKUP(AW$9,$A$12:$A$111,$B$12:$B$111),IF(AND($H472=-1,AX$9=$R471),"",IF($H472=-1,AX471,IF(AND($H472=1,AV$9=$R471),$J472,IF($H472=1,AW471,""))))))))</f>
        <v/>
      </c>
      <c r="AX472" t="str">
        <f ca="1">IF($E471="","",IF($F472="",AX471,IF(AND($M472=1,AX$9&gt;$B$9),"",IF(AND($M472=1,AX$9&lt;=$B$9),LOOKUP(AX$9,$A$12:$A$111,$B$12:$B$111),IF(AND($H472=-1,AY$9=$R471),"",IF($H472=-1,AY471,IF(AND($H472=1,AW$9=$R471),$J472,IF($H472=1,AX471,""))))))))</f>
        <v/>
      </c>
      <c r="AY472" t="str">
        <f ca="1">IF($E471="","",IF($F472="",AY471,IF(AND($M472=1,AY$9&gt;$B$9),"",IF(AND($M472=1,AY$9&lt;=$B$9),LOOKUP(AY$9,$A$12:$A$111,$B$12:$B$111),IF(AND($H472=-1,AZ$9=$R471),"",IF($H472=-1,AZ471,IF(AND($H472=1,AX$9=$R471),$J472,IF($H472=1,AY471,""))))))))</f>
        <v/>
      </c>
      <c r="AZ472" t="str">
        <f ca="1">IF($E471="","",IF($F472="",AZ471,IF(AND($M472=1,AZ$9&gt;$B$9),"",IF(AND($M472=1,AZ$9&lt;=$B$9),LOOKUP(AZ$9,$A$12:$A$111,$B$12:$B$111),IF(AND($H472=-1,BA$9=$R471),"",IF($H472=-1,BA471,IF(AND($H472=1,AY$9=$R471),$J472,IF($H472=1,AZ471,""))))))))</f>
        <v/>
      </c>
      <c r="BA472" t="str">
        <f ca="1">IF($E471="","",IF($F472="",BA471,IF(AND($M472=1,BA$9&gt;$B$9),"",IF(AND($M472=1,BA$9&lt;=$B$9),LOOKUP(BA$9,$A$12:$A$111,$B$12:$B$111),IF(AND($H472=-1,BB$9=$R471),"",IF($H472=-1,BB471,IF(AND($H472=1,AZ$9=$R471),$J472,IF($H472=1,BA471,""))))))))</f>
        <v/>
      </c>
      <c r="BB472" t="str">
        <f ca="1">IF($E471="","",IF($F472="",BB471,IF(AND($M472=1,BB$9&gt;$B$9),"",IF(AND($M472=1,BB$9&lt;=$B$9),LOOKUP(BB$9,$A$12:$A$111,$B$12:$B$111),IF(AND($H472=-1,BC$9=$R471),"",IF($H472=-1,BC471,IF(AND($H472=1,BA$9=$R471),$J472,IF($H472=1,BB471,""))))))))</f>
        <v/>
      </c>
      <c r="BC472" t="str">
        <f ca="1">IF($E471="","",IF($F472="",BC471,IF(AND($M472=1,BC$9&gt;$B$9),"",IF(AND($M472=1,BC$9&lt;=$B$9),LOOKUP(BC$9,$A$12:$A$111,$B$12:$B$111),IF(AND($H472=-1,BD$9=$R471),"",IF($H472=-1,BD471,IF(AND($H472=1,BB$9=$R471),$J472,IF($H472=1,BC471,""))))))))</f>
        <v/>
      </c>
      <c r="BD472" t="str">
        <f ca="1">IF($E471="","",IF($F472="",BD471,IF(AND($M472=1,BD$9&gt;$B$9),"",IF(AND($M472=1,BD$9&lt;=$B$9),LOOKUP(BD$9,$A$12:$A$111,$B$12:$B$111),IF(AND($H472=-1,BE$9=$R471),"",IF($H472=-1,BE471,IF(AND($H472=1,BC$9=$R471),$J472,IF($H472=1,BD471,""))))))))</f>
        <v/>
      </c>
      <c r="BE472" t="str">
        <f ca="1">IF($E471="","",IF($F472="",BE471,IF(AND($M472=1,BE$9&gt;$B$9),"",IF(AND($M472=1,BE$9&lt;=$B$9),LOOKUP(BE$9,$A$12:$A$111,$B$12:$B$111),IF(AND($H472=-1,BF$9=$R471),"",IF($H472=-1,BF471,IF(AND($H472=1,BD$9=$R471),$J472,IF($H472=1,BE471,""))))))))</f>
        <v/>
      </c>
      <c r="BF472" t="str">
        <f ca="1">IF($E471="","",IF($F472="",BF471,IF(AND($M472=1,BF$9&gt;$B$9),"",IF(AND($M472=1,BF$9&lt;=$B$9),LOOKUP(BF$9,$A$12:$A$111,$B$12:$B$111),IF(AND($H472=-1,BG$9=$R471),"",IF($H472=-1,BG471,IF(AND($H472=1,BE$9=$R471),$J472,IF($H472=1,BF471,""))))))))</f>
        <v/>
      </c>
      <c r="BG472" t="str">
        <f ca="1">IF($E471="","",IF($F472="",BG471,IF(AND($M472=1,BG$9&gt;$B$9),"",IF(AND($M472=1,BG$9&lt;=$B$9),LOOKUP(BG$9,$A$12:$A$111,$B$12:$B$111),IF(AND($H472=-1,BH$9=$R471),"",IF($H472=-1,BH471,IF(AND($H472=1,BF$9=$R471),$J472,IF($H472=1,BG471,""))))))))</f>
        <v/>
      </c>
      <c r="BH472" t="str">
        <f ca="1">IF($E471="","",IF($F472="",BH471,IF(AND($M472=1,BH$9&gt;$B$9),"",IF(AND($M472=1,BH$9&lt;=$B$9),LOOKUP(BH$9,$A$12:$A$111,$B$12:$B$111),IF(AND($H472=-1,BI$9=$R471),"",IF($H472=-1,BI471,IF(AND($H472=1,BG$9=$R471),$J472,IF($H472=1,BH471,""))))))))</f>
        <v/>
      </c>
      <c r="BI472" t="str">
        <f ca="1">IF($E471="","",IF($F472="",BI471,IF(AND($M472=1,BI$9&gt;$B$9),"",IF(AND($M472=1,BI$9&lt;=$B$9),LOOKUP(BI$9,$A$12:$A$111,$B$12:$B$111),IF(AND($H472=-1,BJ$9=$R471),"",IF($H472=-1,BJ471,IF(AND($H472=1,BH$9=$R471),$J472,IF($H472=1,BI471,""))))))))</f>
        <v/>
      </c>
      <c r="BJ472" t="str">
        <f ca="1">IF($E471="","",IF($F472="",BJ471,IF(AND($M472=1,BJ$9&gt;$B$9),"",IF(AND($M472=1,BJ$9&lt;=$B$9),LOOKUP(BJ$9,$A$12:$A$111,$B$12:$B$111),IF(AND($H472=-1,BK$9=$R471),"",IF($H472=-1,BK471,IF(AND($H472=1,BI$9=$R471),$J472,IF($H472=1,BJ471,""))))))))</f>
        <v/>
      </c>
      <c r="BK472" t="str">
        <f ca="1">IF($E471="","",IF($F472="",BK471,IF(AND($M472=1,BK$9&gt;$B$9),"",IF(AND($M472=1,BK$9&lt;=$B$9),LOOKUP(BK$9,$A$12:$A$111,$B$12:$B$111),IF(AND($H472=-1,BL$9=$R471),"",IF($H472=-1,BL471,IF(AND($H472=1,BJ$9=$R471),$J472,IF($H472=1,BK471,""))))))))</f>
        <v/>
      </c>
      <c r="BL472" t="str">
        <f ca="1">IF($E471="","",IF($F472="",BL471,IF(AND($M472=1,BL$9&gt;$B$9),"",IF(AND($M472=1,BL$9&lt;=$B$9),LOOKUP(BL$9,$A$12:$A$111,$B$12:$B$111),IF(AND($H472=-1,BM$9=$R471),"",IF($H472=-1,BM471,IF(AND($H472=1,BK$9=$R471),$J472,IF($H472=1,BL471,""))))))))</f>
        <v/>
      </c>
      <c r="BM472">
        <f ca="1">IF($E471="","",IF($F472="",BM471,IF(AND($M472=1,BM$9&gt;$B$9),"",IF(AND($M472=1,BM$9&lt;=$B$9),LOOKUP(BM$9,$A$12:$A$111,$B$12:$B$111),IF(AND($H472=-1,BN$9=$R471),"",IF($H472=-1,BN471,IF(AND($H472=1,BL$9=$R471),$J472,IF($H472=1,BM471,""))))))))</f>
        <v>0</v>
      </c>
      <c r="BN472">
        <f ca="1">IF($E471="","",IF($F472="",BN471,IF(AND($M472=1,BN$9&gt;$B$9),"",IF(AND($M472=1,BN$9&lt;=$B$9),LOOKUP(BN$9,$A$12:$A$111,$B$12:$B$111),IF(AND($H472=-1,BO$9=$R471),"",IF($H472=-1,BO471,IF(AND($H472=1,BM$9=$R471),$J472,IF($H472=1,BN471,""))))))))</f>
        <v>0</v>
      </c>
      <c r="BO472">
        <f ca="1">IF($E471="","",IF($F472="",BO471,IF(AND($M472=1,BO$9&gt;$B$9),"",IF(AND($M472=1,BO$9&lt;=$B$9),LOOKUP(BO$9,$A$12:$A$111,$B$12:$B$111),IF(AND($H472=-1,BP$9=$R471),"",IF($H472=-1,BP471,IF(AND($H472=1,BN$9=$R471),$J472,IF($H472=1,BO471,""))))))))</f>
        <v>0</v>
      </c>
      <c r="BP472">
        <f ca="1">IF($E471="","",IF($F472="",BP471,IF(AND($M472=1,BP$9&gt;$B$9),"",IF(AND($M472=1,BP$9&lt;=$B$9),LOOKUP(BP$9,$A$12:$A$111,$B$12:$B$111),IF(AND($H472=-1,BQ$9=$R471),"",IF($H472=-1,BQ471,IF(AND($H472=1,BO$9=$R471),$J472,IF($H472=1,BP471,""))))))))</f>
        <v>0</v>
      </c>
    </row>
    <row r="473" spans="4:68" x14ac:dyDescent="0.25">
      <c r="D473" s="4">
        <v>463</v>
      </c>
      <c r="E473" s="1">
        <f t="shared" ca="1" si="66"/>
        <v>11</v>
      </c>
      <c r="F473" t="str">
        <f ca="1">IF(E472="","",IF(AND(B$3="Last",G472="Zero"),F472,IF(B$3="Last",G472,IF(AND(B$3="2nd last",G471="Zero"),F472,IF(B$3="2nd last",G471,IF(AND(B$3="Opposite",G472="Zero"),F472,IF(AND(B$3="Opposite",G472="Red"),"Black",IF(AND(B$3="Opposite",G472="Black"),"Red",IF(AND(B$3="Opposite",G472="Odd"),"Even",IF(AND(B$3="Opposite",G472="Even"),"Odd",IF(AND(B$3="Opposite",G472="High"),"Low",IF(AND(B$3="Opposite",G472="Low"),"High",IF(COUNTIF(Refs!$E$5:$I$6,B$3)=1,RevLab!B$3,"")))))))))))))</f>
        <v>Black</v>
      </c>
      <c r="G473" t="str">
        <f ca="1">IF(E473="","",IF(B$2="Red/Black",LOOKUP(E473,Refs!D:D,Refs!F:F),IF(B$2="High/Low",LOOKUP(E473,Refs!D:D,Refs!H:H),IF(B$2="Odd/Even",LOOKUP(E473,Refs!D:D,Refs!J:J),""))))</f>
        <v>Black</v>
      </c>
      <c r="H473">
        <f t="shared" ca="1" si="67"/>
        <v>1</v>
      </c>
      <c r="I473">
        <f ca="1">IF(E472="","",IF(F473="","",IF(AND(R472&gt;1,P472+Q472&gt;=$B$4),$B$4,IF(R472=1,P472,P472+Q472))))</f>
        <v>32</v>
      </c>
      <c r="J473">
        <f t="shared" ca="1" si="68"/>
        <v>32</v>
      </c>
      <c r="K473">
        <f t="shared" ca="1" si="70"/>
        <v>-462</v>
      </c>
      <c r="L473">
        <f t="shared" ca="1" si="71"/>
        <v>86</v>
      </c>
      <c r="M473">
        <f t="shared" ca="1" si="69"/>
        <v>0</v>
      </c>
      <c r="P473">
        <f t="shared" ca="1" si="63"/>
        <v>7</v>
      </c>
      <c r="Q473">
        <f t="shared" ca="1" si="64"/>
        <v>32</v>
      </c>
      <c r="R473" s="2">
        <f t="shared" ca="1" si="65"/>
        <v>7</v>
      </c>
      <c r="S473" s="4">
        <f ca="1">IF(E472="","",IF($F473="",S472,IF($M473=1,LOOKUP(S$9,$A$12:$A$111,$B$12:$B$111),IF(AND($H473=-1,T$9=$R472),"",IF($H473=-1,T472,IF($H473=1,S472))))))</f>
        <v>7</v>
      </c>
      <c r="T473">
        <f ca="1">IF($E472="","",IF($F473="",T472,IF(AND($M473=1,T$9&gt;$B$9),"",IF(AND($M473=1,T$9&lt;=$B$9),LOOKUP(T$9,$A$12:$A$111,$B$12:$B$111),IF(AND($H473=-1,U$9=$R472),"",IF($H473=-1,U472,IF(AND($H473=1,S$9=$R472),$J473,IF($H473=1,T472,""))))))))</f>
        <v>9</v>
      </c>
      <c r="U473">
        <f ca="1">IF($E472="","",IF($F473="",U472,IF(AND($M473=1,U$9&gt;$B$9),"",IF(AND($M473=1,U$9&lt;=$B$9),LOOKUP(U$9,$A$12:$A$111,$B$12:$B$111),IF(AND($H473=-1,V$9=$R472),"",IF($H473=-1,V472,IF(AND($H473=1,T$9=$R472),$J473,IF($H473=1,U472,""))))))))</f>
        <v>12</v>
      </c>
      <c r="V473">
        <f ca="1">IF($E472="","",IF($F473="",V472,IF(AND($M473=1,V$9&gt;$B$9),"",IF(AND($M473=1,V$9&lt;=$B$9),LOOKUP(V$9,$A$12:$A$111,$B$12:$B$111),IF(AND($H473=-1,W$9=$R472),"",IF($H473=-1,W472,IF(AND($H473=1,U$9=$R472),$J473,IF($H473=1,V472,""))))))))</f>
        <v>15</v>
      </c>
      <c r="W473">
        <f ca="1">IF($E472="","",IF($F473="",W472,IF(AND($M473=1,W$9&gt;$B$9),"",IF(AND($M473=1,W$9&lt;=$B$9),LOOKUP(W$9,$A$12:$A$111,$B$12:$B$111),IF(AND($H473=-1,X$9=$R472),"",IF($H473=-1,X472,IF(AND($H473=1,V$9=$R472),$J473,IF($H473=1,W472,""))))))))</f>
        <v>18</v>
      </c>
      <c r="X473">
        <f ca="1">IF($E472="","",IF($F473="",X472,IF(AND($M473=1,X$9&gt;$B$9),"",IF(AND($M473=1,X$9&lt;=$B$9),LOOKUP(X$9,$A$12:$A$111,$B$12:$B$111),IF(AND($H473=-1,Y$9=$R472),"",IF($H473=-1,Y472,IF(AND($H473=1,W$9=$R472),$J473,IF($H473=1,X472,""))))))))</f>
        <v>25</v>
      </c>
      <c r="Y473">
        <f ca="1">IF($E472="","",IF($F473="",Y472,IF(AND($M473=1,Y$9&gt;$B$9),"",IF(AND($M473=1,Y$9&lt;=$B$9),LOOKUP(Y$9,$A$12:$A$111,$B$12:$B$111),IF(AND($H473=-1,Z$9=$R472),"",IF($H473=-1,Z472,IF(AND($H473=1,X$9=$R472),$J473,IF($H473=1,Y472,""))))))))</f>
        <v>32</v>
      </c>
      <c r="Z473" t="str">
        <f ca="1">IF($E472="","",IF($F473="",Z472,IF(AND($M473=1,Z$9&gt;$B$9),"",IF(AND($M473=1,Z$9&lt;=$B$9),LOOKUP(Z$9,$A$12:$A$111,$B$12:$B$111),IF(AND($H473=-1,AA$9=$R472),"",IF($H473=-1,AA472,IF(AND($H473=1,Y$9=$R472),$J473,IF($H473=1,Z472,""))))))))</f>
        <v/>
      </c>
      <c r="AA473" t="str">
        <f ca="1">IF($E472="","",IF($F473="",AA472,IF(AND($M473=1,AA$9&gt;$B$9),"",IF(AND($M473=1,AA$9&lt;=$B$9),LOOKUP(AA$9,$A$12:$A$111,$B$12:$B$111),IF(AND($H473=-1,AB$9=$R472),"",IF($H473=-1,AB472,IF(AND($H473=1,Z$9=$R472),$J473,IF($H473=1,AA472,""))))))))</f>
        <v/>
      </c>
      <c r="AB473" t="str">
        <f ca="1">IF($E472="","",IF($F473="",AB472,IF(AND($M473=1,AB$9&gt;$B$9),"",IF(AND($M473=1,AB$9&lt;=$B$9),LOOKUP(AB$9,$A$12:$A$111,$B$12:$B$111),IF(AND($H473=-1,AC$9=$R472),"",IF($H473=-1,AC472,IF(AND($H473=1,AA$9=$R472),$J473,IF($H473=1,AB472,""))))))))</f>
        <v/>
      </c>
      <c r="AC473" t="str">
        <f ca="1">IF($E472="","",IF($F473="",AC472,IF(AND($M473=1,AC$9&gt;$B$9),"",IF(AND($M473=1,AC$9&lt;=$B$9),LOOKUP(AC$9,$A$12:$A$111,$B$12:$B$111),IF(AND($H473=-1,AD$9=$R472),"",IF($H473=-1,AD472,IF(AND($H473=1,AB$9=$R472),$J473,IF($H473=1,AC472,""))))))))</f>
        <v/>
      </c>
      <c r="AD473" t="str">
        <f ca="1">IF($E472="","",IF($F473="",AD472,IF(AND($M473=1,AD$9&gt;$B$9),"",IF(AND($M473=1,AD$9&lt;=$B$9),LOOKUP(AD$9,$A$12:$A$111,$B$12:$B$111),IF(AND($H473=-1,AE$9=$R472),"",IF($H473=-1,AE472,IF(AND($H473=1,AC$9=$R472),$J473,IF($H473=1,AD472,""))))))))</f>
        <v/>
      </c>
      <c r="AE473" t="str">
        <f ca="1">IF($E472="","",IF($F473="",AE472,IF(AND($M473=1,AE$9&gt;$B$9),"",IF(AND($M473=1,AE$9&lt;=$B$9),LOOKUP(AE$9,$A$12:$A$111,$B$12:$B$111),IF(AND($H473=-1,AF$9=$R472),"",IF($H473=-1,AF472,IF(AND($H473=1,AD$9=$R472),$J473,IF($H473=1,AE472,""))))))))</f>
        <v/>
      </c>
      <c r="AF473" t="str">
        <f ca="1">IF($E472="","",IF($F473="",AF472,IF(AND($M473=1,AF$9&gt;$B$9),"",IF(AND($M473=1,AF$9&lt;=$B$9),LOOKUP(AF$9,$A$12:$A$111,$B$12:$B$111),IF(AND($H473=-1,AG$9=$R472),"",IF($H473=-1,AG472,IF(AND($H473=1,AE$9=$R472),$J473,IF($H473=1,AF472,""))))))))</f>
        <v/>
      </c>
      <c r="AG473" t="str">
        <f ca="1">IF($E472="","",IF($F473="",AG472,IF(AND($M473=1,AG$9&gt;$B$9),"",IF(AND($M473=1,AG$9&lt;=$B$9),LOOKUP(AG$9,$A$12:$A$111,$B$12:$B$111),IF(AND($H473=-1,AH$9=$R472),"",IF($H473=-1,AH472,IF(AND($H473=1,AF$9=$R472),$J473,IF($H473=1,AG472,""))))))))</f>
        <v/>
      </c>
      <c r="AH473" t="str">
        <f ca="1">IF($E472="","",IF($F473="",AH472,IF(AND($M473=1,AH$9&gt;$B$9),"",IF(AND($M473=1,AH$9&lt;=$B$9),LOOKUP(AH$9,$A$12:$A$111,$B$12:$B$111),IF(AND($H473=-1,AI$9=$R472),"",IF($H473=-1,AI472,IF(AND($H473=1,AG$9=$R472),$J473,IF($H473=1,AH472,""))))))))</f>
        <v/>
      </c>
      <c r="AI473" t="str">
        <f ca="1">IF($E472="","",IF($F473="",AI472,IF(AND($M473=1,AI$9&gt;$B$9),"",IF(AND($M473=1,AI$9&lt;=$B$9),LOOKUP(AI$9,$A$12:$A$111,$B$12:$B$111),IF(AND($H473=-1,AJ$9=$R472),"",IF($H473=-1,AJ472,IF(AND($H473=1,AH$9=$R472),$J473,IF($H473=1,AI472,""))))))))</f>
        <v/>
      </c>
      <c r="AJ473" t="str">
        <f ca="1">IF($E472="","",IF($F473="",AJ472,IF(AND($M473=1,AJ$9&gt;$B$9),"",IF(AND($M473=1,AJ$9&lt;=$B$9),LOOKUP(AJ$9,$A$12:$A$111,$B$12:$B$111),IF(AND($H473=-1,AK$9=$R472),"",IF($H473=-1,AK472,IF(AND($H473=1,AI$9=$R472),$J473,IF($H473=1,AJ472,""))))))))</f>
        <v/>
      </c>
      <c r="AK473" t="str">
        <f ca="1">IF($E472="","",IF($F473="",AK472,IF(AND($M473=1,AK$9&gt;$B$9),"",IF(AND($M473=1,AK$9&lt;=$B$9),LOOKUP(AK$9,$A$12:$A$111,$B$12:$B$111),IF(AND($H473=-1,AL$9=$R472),"",IF($H473=-1,AL472,IF(AND($H473=1,AJ$9=$R472),$J473,IF($H473=1,AK472,""))))))))</f>
        <v/>
      </c>
      <c r="AL473" t="str">
        <f ca="1">IF($E472="","",IF($F473="",AL472,IF(AND($M473=1,AL$9&gt;$B$9),"",IF(AND($M473=1,AL$9&lt;=$B$9),LOOKUP(AL$9,$A$12:$A$111,$B$12:$B$111),IF(AND($H473=-1,AM$9=$R472),"",IF($H473=-1,AM472,IF(AND($H473=1,AK$9=$R472),$J473,IF($H473=1,AL472,""))))))))</f>
        <v/>
      </c>
      <c r="AM473" t="str">
        <f ca="1">IF($E472="","",IF($F473="",AM472,IF(AND($M473=1,AM$9&gt;$B$9),"",IF(AND($M473=1,AM$9&lt;=$B$9),LOOKUP(AM$9,$A$12:$A$111,$B$12:$B$111),IF(AND($H473=-1,AN$9=$R472),"",IF($H473=-1,AN472,IF(AND($H473=1,AL$9=$R472),$J473,IF($H473=1,AM472,""))))))))</f>
        <v/>
      </c>
      <c r="AN473" t="str">
        <f ca="1">IF($E472="","",IF($F473="",AN472,IF(AND($M473=1,AN$9&gt;$B$9),"",IF(AND($M473=1,AN$9&lt;=$B$9),LOOKUP(AN$9,$A$12:$A$111,$B$12:$B$111),IF(AND($H473=-1,AO$9=$R472),"",IF($H473=-1,AO472,IF(AND($H473=1,AM$9=$R472),$J473,IF($H473=1,AN472,""))))))))</f>
        <v/>
      </c>
      <c r="AO473" t="str">
        <f ca="1">IF($E472="","",IF($F473="",AO472,IF(AND($M473=1,AO$9&gt;$B$9),"",IF(AND($M473=1,AO$9&lt;=$B$9),LOOKUP(AO$9,$A$12:$A$111,$B$12:$B$111),IF(AND($H473=-1,AP$9=$R472),"",IF($H473=-1,AP472,IF(AND($H473=1,AN$9=$R472),$J473,IF($H473=1,AO472,""))))))))</f>
        <v/>
      </c>
      <c r="AP473" t="str">
        <f ca="1">IF($E472="","",IF($F473="",AP472,IF(AND($M473=1,AP$9&gt;$B$9),"",IF(AND($M473=1,AP$9&lt;=$B$9),LOOKUP(AP$9,$A$12:$A$111,$B$12:$B$111),IF(AND($H473=-1,AQ$9=$R472),"",IF($H473=-1,AQ472,IF(AND($H473=1,AO$9=$R472),$J473,IF($H473=1,AP472,""))))))))</f>
        <v/>
      </c>
      <c r="AQ473" t="str">
        <f ca="1">IF($E472="","",IF($F473="",AQ472,IF(AND($M473=1,AQ$9&gt;$B$9),"",IF(AND($M473=1,AQ$9&lt;=$B$9),LOOKUP(AQ$9,$A$12:$A$111,$B$12:$B$111),IF(AND($H473=-1,AR$9=$R472),"",IF($H473=-1,AR472,IF(AND($H473=1,AP$9=$R472),$J473,IF($H473=1,AQ472,""))))))))</f>
        <v/>
      </c>
      <c r="AR473" t="str">
        <f ca="1">IF($E472="","",IF($F473="",AR472,IF(AND($M473=1,AR$9&gt;$B$9),"",IF(AND($M473=1,AR$9&lt;=$B$9),LOOKUP(AR$9,$A$12:$A$111,$B$12:$B$111),IF(AND($H473=-1,AS$9=$R472),"",IF($H473=-1,AS472,IF(AND($H473=1,AQ$9=$R472),$J473,IF($H473=1,AR472,""))))))))</f>
        <v/>
      </c>
      <c r="AS473" t="str">
        <f ca="1">IF($E472="","",IF($F473="",AS472,IF(AND($M473=1,AS$9&gt;$B$9),"",IF(AND($M473=1,AS$9&lt;=$B$9),LOOKUP(AS$9,$A$12:$A$111,$B$12:$B$111),IF(AND($H473=-1,AT$9=$R472),"",IF($H473=-1,AT472,IF(AND($H473=1,AR$9=$R472),$J473,IF($H473=1,AS472,""))))))))</f>
        <v/>
      </c>
      <c r="AT473" t="str">
        <f ca="1">IF($E472="","",IF($F473="",AT472,IF(AND($M473=1,AT$9&gt;$B$9),"",IF(AND($M473=1,AT$9&lt;=$B$9),LOOKUP(AT$9,$A$12:$A$111,$B$12:$B$111),IF(AND($H473=-1,AU$9=$R472),"",IF($H473=-1,AU472,IF(AND($H473=1,AS$9=$R472),$J473,IF($H473=1,AT472,""))))))))</f>
        <v/>
      </c>
      <c r="AU473" t="str">
        <f ca="1">IF($E472="","",IF($F473="",AU472,IF(AND($M473=1,AU$9&gt;$B$9),"",IF(AND($M473=1,AU$9&lt;=$B$9),LOOKUP(AU$9,$A$12:$A$111,$B$12:$B$111),IF(AND($H473=-1,AV$9=$R472),"",IF($H473=-1,AV472,IF(AND($H473=1,AT$9=$R472),$J473,IF($H473=1,AU472,""))))))))</f>
        <v/>
      </c>
      <c r="AV473" t="str">
        <f ca="1">IF($E472="","",IF($F473="",AV472,IF(AND($M473=1,AV$9&gt;$B$9),"",IF(AND($M473=1,AV$9&lt;=$B$9),LOOKUP(AV$9,$A$12:$A$111,$B$12:$B$111),IF(AND($H473=-1,AW$9=$R472),"",IF($H473=-1,AW472,IF(AND($H473=1,AU$9=$R472),$J473,IF($H473=1,AV472,""))))))))</f>
        <v/>
      </c>
      <c r="AW473" t="str">
        <f ca="1">IF($E472="","",IF($F473="",AW472,IF(AND($M473=1,AW$9&gt;$B$9),"",IF(AND($M473=1,AW$9&lt;=$B$9),LOOKUP(AW$9,$A$12:$A$111,$B$12:$B$111),IF(AND($H473=-1,AX$9=$R472),"",IF($H473=-1,AX472,IF(AND($H473=1,AV$9=$R472),$J473,IF($H473=1,AW472,""))))))))</f>
        <v/>
      </c>
      <c r="AX473" t="str">
        <f ca="1">IF($E472="","",IF($F473="",AX472,IF(AND($M473=1,AX$9&gt;$B$9),"",IF(AND($M473=1,AX$9&lt;=$B$9),LOOKUP(AX$9,$A$12:$A$111,$B$12:$B$111),IF(AND($H473=-1,AY$9=$R472),"",IF($H473=-1,AY472,IF(AND($H473=1,AW$9=$R472),$J473,IF($H473=1,AX472,""))))))))</f>
        <v/>
      </c>
      <c r="AY473" t="str">
        <f ca="1">IF($E472="","",IF($F473="",AY472,IF(AND($M473=1,AY$9&gt;$B$9),"",IF(AND($M473=1,AY$9&lt;=$B$9),LOOKUP(AY$9,$A$12:$A$111,$B$12:$B$111),IF(AND($H473=-1,AZ$9=$R472),"",IF($H473=-1,AZ472,IF(AND($H473=1,AX$9=$R472),$J473,IF($H473=1,AY472,""))))))))</f>
        <v/>
      </c>
      <c r="AZ473" t="str">
        <f ca="1">IF($E472="","",IF($F473="",AZ472,IF(AND($M473=1,AZ$9&gt;$B$9),"",IF(AND($M473=1,AZ$9&lt;=$B$9),LOOKUP(AZ$9,$A$12:$A$111,$B$12:$B$111),IF(AND($H473=-1,BA$9=$R472),"",IF($H473=-1,BA472,IF(AND($H473=1,AY$9=$R472),$J473,IF($H473=1,AZ472,""))))))))</f>
        <v/>
      </c>
      <c r="BA473" t="str">
        <f ca="1">IF($E472="","",IF($F473="",BA472,IF(AND($M473=1,BA$9&gt;$B$9),"",IF(AND($M473=1,BA$9&lt;=$B$9),LOOKUP(BA$9,$A$12:$A$111,$B$12:$B$111),IF(AND($H473=-1,BB$9=$R472),"",IF($H473=-1,BB472,IF(AND($H473=1,AZ$9=$R472),$J473,IF($H473=1,BA472,""))))))))</f>
        <v/>
      </c>
      <c r="BB473" t="str">
        <f ca="1">IF($E472="","",IF($F473="",BB472,IF(AND($M473=1,BB$9&gt;$B$9),"",IF(AND($M473=1,BB$9&lt;=$B$9),LOOKUP(BB$9,$A$12:$A$111,$B$12:$B$111),IF(AND($H473=-1,BC$9=$R472),"",IF($H473=-1,BC472,IF(AND($H473=1,BA$9=$R472),$J473,IF($H473=1,BB472,""))))))))</f>
        <v/>
      </c>
      <c r="BC473" t="str">
        <f ca="1">IF($E472="","",IF($F473="",BC472,IF(AND($M473=1,BC$9&gt;$B$9),"",IF(AND($M473=1,BC$9&lt;=$B$9),LOOKUP(BC$9,$A$12:$A$111,$B$12:$B$111),IF(AND($H473=-1,BD$9=$R472),"",IF($H473=-1,BD472,IF(AND($H473=1,BB$9=$R472),$J473,IF($H473=1,BC472,""))))))))</f>
        <v/>
      </c>
      <c r="BD473" t="str">
        <f ca="1">IF($E472="","",IF($F473="",BD472,IF(AND($M473=1,BD$9&gt;$B$9),"",IF(AND($M473=1,BD$9&lt;=$B$9),LOOKUP(BD$9,$A$12:$A$111,$B$12:$B$111),IF(AND($H473=-1,BE$9=$R472),"",IF($H473=-1,BE472,IF(AND($H473=1,BC$9=$R472),$J473,IF($H473=1,BD472,""))))))))</f>
        <v/>
      </c>
      <c r="BE473" t="str">
        <f ca="1">IF($E472="","",IF($F473="",BE472,IF(AND($M473=1,BE$9&gt;$B$9),"",IF(AND($M473=1,BE$9&lt;=$B$9),LOOKUP(BE$9,$A$12:$A$111,$B$12:$B$111),IF(AND($H473=-1,BF$9=$R472),"",IF($H473=-1,BF472,IF(AND($H473=1,BD$9=$R472),$J473,IF($H473=1,BE472,""))))))))</f>
        <v/>
      </c>
      <c r="BF473" t="str">
        <f ca="1">IF($E472="","",IF($F473="",BF472,IF(AND($M473=1,BF$9&gt;$B$9),"",IF(AND($M473=1,BF$9&lt;=$B$9),LOOKUP(BF$9,$A$12:$A$111,$B$12:$B$111),IF(AND($H473=-1,BG$9=$R472),"",IF($H473=-1,BG472,IF(AND($H473=1,BE$9=$R472),$J473,IF($H473=1,BF472,""))))))))</f>
        <v/>
      </c>
      <c r="BG473" t="str">
        <f ca="1">IF($E472="","",IF($F473="",BG472,IF(AND($M473=1,BG$9&gt;$B$9),"",IF(AND($M473=1,BG$9&lt;=$B$9),LOOKUP(BG$9,$A$12:$A$111,$B$12:$B$111),IF(AND($H473=-1,BH$9=$R472),"",IF($H473=-1,BH472,IF(AND($H473=1,BF$9=$R472),$J473,IF($H473=1,BG472,""))))))))</f>
        <v/>
      </c>
      <c r="BH473" t="str">
        <f ca="1">IF($E472="","",IF($F473="",BH472,IF(AND($M473=1,BH$9&gt;$B$9),"",IF(AND($M473=1,BH$9&lt;=$B$9),LOOKUP(BH$9,$A$12:$A$111,$B$12:$B$111),IF(AND($H473=-1,BI$9=$R472),"",IF($H473=-1,BI472,IF(AND($H473=1,BG$9=$R472),$J473,IF($H473=1,BH472,""))))))))</f>
        <v/>
      </c>
      <c r="BI473" t="str">
        <f ca="1">IF($E472="","",IF($F473="",BI472,IF(AND($M473=1,BI$9&gt;$B$9),"",IF(AND($M473=1,BI$9&lt;=$B$9),LOOKUP(BI$9,$A$12:$A$111,$B$12:$B$111),IF(AND($H473=-1,BJ$9=$R472),"",IF($H473=-1,BJ472,IF(AND($H473=1,BH$9=$R472),$J473,IF($H473=1,BI472,""))))))))</f>
        <v/>
      </c>
      <c r="BJ473" t="str">
        <f ca="1">IF($E472="","",IF($F473="",BJ472,IF(AND($M473=1,BJ$9&gt;$B$9),"",IF(AND($M473=1,BJ$9&lt;=$B$9),LOOKUP(BJ$9,$A$12:$A$111,$B$12:$B$111),IF(AND($H473=-1,BK$9=$R472),"",IF($H473=-1,BK472,IF(AND($H473=1,BI$9=$R472),$J473,IF($H473=1,BJ472,""))))))))</f>
        <v/>
      </c>
      <c r="BK473" t="str">
        <f ca="1">IF($E472="","",IF($F473="",BK472,IF(AND($M473=1,BK$9&gt;$B$9),"",IF(AND($M473=1,BK$9&lt;=$B$9),LOOKUP(BK$9,$A$12:$A$111,$B$12:$B$111),IF(AND($H473=-1,BL$9=$R472),"",IF($H473=-1,BL472,IF(AND($H473=1,BJ$9=$R472),$J473,IF($H473=1,BK472,""))))))))</f>
        <v/>
      </c>
      <c r="BL473" t="str">
        <f ca="1">IF($E472="","",IF($F473="",BL472,IF(AND($M473=1,BL$9&gt;$B$9),"",IF(AND($M473=1,BL$9&lt;=$B$9),LOOKUP(BL$9,$A$12:$A$111,$B$12:$B$111),IF(AND($H473=-1,BM$9=$R472),"",IF($H473=-1,BM472,IF(AND($H473=1,BK$9=$R472),$J473,IF($H473=1,BL472,""))))))))</f>
        <v/>
      </c>
      <c r="BM473">
        <f ca="1">IF($E472="","",IF($F473="",BM472,IF(AND($M473=1,BM$9&gt;$B$9),"",IF(AND($M473=1,BM$9&lt;=$B$9),LOOKUP(BM$9,$A$12:$A$111,$B$12:$B$111),IF(AND($H473=-1,BN$9=$R472),"",IF($H473=-1,BN472,IF(AND($H473=1,BL$9=$R472),$J473,IF($H473=1,BM472,""))))))))</f>
        <v>0</v>
      </c>
      <c r="BN473">
        <f ca="1">IF($E472="","",IF($F473="",BN472,IF(AND($M473=1,BN$9&gt;$B$9),"",IF(AND($M473=1,BN$9&lt;=$B$9),LOOKUP(BN$9,$A$12:$A$111,$B$12:$B$111),IF(AND($H473=-1,BO$9=$R472),"",IF($H473=-1,BO472,IF(AND($H473=1,BM$9=$R472),$J473,IF($H473=1,BN472,""))))))))</f>
        <v>0</v>
      </c>
      <c r="BO473">
        <f ca="1">IF($E472="","",IF($F473="",BO472,IF(AND($M473=1,BO$9&gt;$B$9),"",IF(AND($M473=1,BO$9&lt;=$B$9),LOOKUP(BO$9,$A$12:$A$111,$B$12:$B$111),IF(AND($H473=-1,BP$9=$R472),"",IF($H473=-1,BP472,IF(AND($H473=1,BN$9=$R472),$J473,IF($H473=1,BO472,""))))))))</f>
        <v>0</v>
      </c>
      <c r="BP473">
        <f ca="1">IF($E472="","",IF($F473="",BP472,IF(AND($M473=1,BP$9&gt;$B$9),"",IF(AND($M473=1,BP$9&lt;=$B$9),LOOKUP(BP$9,$A$12:$A$111,$B$12:$B$111),IF(AND($H473=-1,BQ$9=$R472),"",IF($H473=-1,BQ472,IF(AND($H473=1,BO$9=$R472),$J473,IF($H473=1,BP472,""))))))))</f>
        <v>0</v>
      </c>
    </row>
    <row r="474" spans="4:68" x14ac:dyDescent="0.25">
      <c r="D474" s="4">
        <v>464</v>
      </c>
      <c r="E474" s="1">
        <f t="shared" ca="1" si="66"/>
        <v>23</v>
      </c>
      <c r="F474" t="str">
        <f ca="1">IF(E473="","",IF(AND(B$3="Last",G473="Zero"),F473,IF(B$3="Last",G473,IF(AND(B$3="2nd last",G472="Zero"),F473,IF(B$3="2nd last",G472,IF(AND(B$3="Opposite",G473="Zero"),F473,IF(AND(B$3="Opposite",G473="Red"),"Black",IF(AND(B$3="Opposite",G473="Black"),"Red",IF(AND(B$3="Opposite",G473="Odd"),"Even",IF(AND(B$3="Opposite",G473="Even"),"Odd",IF(AND(B$3="Opposite",G473="High"),"Low",IF(AND(B$3="Opposite",G473="Low"),"High",IF(COUNTIF(Refs!$E$5:$I$6,B$3)=1,RevLab!B$3,"")))))))))))))</f>
        <v>Black</v>
      </c>
      <c r="G474" t="str">
        <f ca="1">IF(E474="","",IF(B$2="Red/Black",LOOKUP(E474,Refs!D:D,Refs!F:F),IF(B$2="High/Low",LOOKUP(E474,Refs!D:D,Refs!H:H),IF(B$2="Odd/Even",LOOKUP(E474,Refs!D:D,Refs!J:J),""))))</f>
        <v>Red</v>
      </c>
      <c r="H474">
        <f t="shared" ca="1" si="67"/>
        <v>-1</v>
      </c>
      <c r="I474">
        <f ca="1">IF(E473="","",IF(F474="","",IF(AND(R473&gt;1,P473+Q473&gt;=$B$4),$B$4,IF(R473=1,P473,P473+Q473))))</f>
        <v>39</v>
      </c>
      <c r="J474">
        <f t="shared" ca="1" si="68"/>
        <v>-39</v>
      </c>
      <c r="K474">
        <f t="shared" ca="1" si="70"/>
        <v>-501</v>
      </c>
      <c r="L474">
        <f t="shared" ca="1" si="71"/>
        <v>86</v>
      </c>
      <c r="M474">
        <f t="shared" ca="1" si="69"/>
        <v>0</v>
      </c>
      <c r="P474">
        <f t="shared" ca="1" si="63"/>
        <v>9</v>
      </c>
      <c r="Q474">
        <f t="shared" ca="1" si="64"/>
        <v>25</v>
      </c>
      <c r="R474" s="2">
        <f t="shared" ca="1" si="65"/>
        <v>5</v>
      </c>
      <c r="S474" s="4">
        <f ca="1">IF(E473="","",IF($F474="",S473,IF($M474=1,LOOKUP(S$9,$A$12:$A$111,$B$12:$B$111),IF(AND($H474=-1,T$9=$R473),"",IF($H474=-1,T473,IF($H474=1,S473))))))</f>
        <v>9</v>
      </c>
      <c r="T474">
        <f ca="1">IF($E473="","",IF($F474="",T473,IF(AND($M474=1,T$9&gt;$B$9),"",IF(AND($M474=1,T$9&lt;=$B$9),LOOKUP(T$9,$A$12:$A$111,$B$12:$B$111),IF(AND($H474=-1,U$9=$R473),"",IF($H474=-1,U473,IF(AND($H474=1,S$9=$R473),$J474,IF($H474=1,T473,""))))))))</f>
        <v>12</v>
      </c>
      <c r="U474">
        <f ca="1">IF($E473="","",IF($F474="",U473,IF(AND($M474=1,U$9&gt;$B$9),"",IF(AND($M474=1,U$9&lt;=$B$9),LOOKUP(U$9,$A$12:$A$111,$B$12:$B$111),IF(AND($H474=-1,V$9=$R473),"",IF($H474=-1,V473,IF(AND($H474=1,T$9=$R473),$J474,IF($H474=1,U473,""))))))))</f>
        <v>15</v>
      </c>
      <c r="V474">
        <f ca="1">IF($E473="","",IF($F474="",V473,IF(AND($M474=1,V$9&gt;$B$9),"",IF(AND($M474=1,V$9&lt;=$B$9),LOOKUP(V$9,$A$12:$A$111,$B$12:$B$111),IF(AND($H474=-1,W$9=$R473),"",IF($H474=-1,W473,IF(AND($H474=1,U$9=$R473),$J474,IF($H474=1,V473,""))))))))</f>
        <v>18</v>
      </c>
      <c r="W474">
        <f ca="1">IF($E473="","",IF($F474="",W473,IF(AND($M474=1,W$9&gt;$B$9),"",IF(AND($M474=1,W$9&lt;=$B$9),LOOKUP(W$9,$A$12:$A$111,$B$12:$B$111),IF(AND($H474=-1,X$9=$R473),"",IF($H474=-1,X473,IF(AND($H474=1,V$9=$R473),$J474,IF($H474=1,W473,""))))))))</f>
        <v>25</v>
      </c>
      <c r="X474" t="str">
        <f ca="1">IF($E473="","",IF($F474="",X473,IF(AND($M474=1,X$9&gt;$B$9),"",IF(AND($M474=1,X$9&lt;=$B$9),LOOKUP(X$9,$A$12:$A$111,$B$12:$B$111),IF(AND($H474=-1,Y$9=$R473),"",IF($H474=-1,Y473,IF(AND($H474=1,W$9=$R473),$J474,IF($H474=1,X473,""))))))))</f>
        <v/>
      </c>
      <c r="Y474" t="str">
        <f ca="1">IF($E473="","",IF($F474="",Y473,IF(AND($M474=1,Y$9&gt;$B$9),"",IF(AND($M474=1,Y$9&lt;=$B$9),LOOKUP(Y$9,$A$12:$A$111,$B$12:$B$111),IF(AND($H474=-1,Z$9=$R473),"",IF($H474=-1,Z473,IF(AND($H474=1,X$9=$R473),$J474,IF($H474=1,Y473,""))))))))</f>
        <v/>
      </c>
      <c r="Z474" t="str">
        <f ca="1">IF($E473="","",IF($F474="",Z473,IF(AND($M474=1,Z$9&gt;$B$9),"",IF(AND($M474=1,Z$9&lt;=$B$9),LOOKUP(Z$9,$A$12:$A$111,$B$12:$B$111),IF(AND($H474=-1,AA$9=$R473),"",IF($H474=-1,AA473,IF(AND($H474=1,Y$9=$R473),$J474,IF($H474=1,Z473,""))))))))</f>
        <v/>
      </c>
      <c r="AA474" t="str">
        <f ca="1">IF($E473="","",IF($F474="",AA473,IF(AND($M474=1,AA$9&gt;$B$9),"",IF(AND($M474=1,AA$9&lt;=$B$9),LOOKUP(AA$9,$A$12:$A$111,$B$12:$B$111),IF(AND($H474=-1,AB$9=$R473),"",IF($H474=-1,AB473,IF(AND($H474=1,Z$9=$R473),$J474,IF($H474=1,AA473,""))))))))</f>
        <v/>
      </c>
      <c r="AB474" t="str">
        <f ca="1">IF($E473="","",IF($F474="",AB473,IF(AND($M474=1,AB$9&gt;$B$9),"",IF(AND($M474=1,AB$9&lt;=$B$9),LOOKUP(AB$9,$A$12:$A$111,$B$12:$B$111),IF(AND($H474=-1,AC$9=$R473),"",IF($H474=-1,AC473,IF(AND($H474=1,AA$9=$R473),$J474,IF($H474=1,AB473,""))))))))</f>
        <v/>
      </c>
      <c r="AC474" t="str">
        <f ca="1">IF($E473="","",IF($F474="",AC473,IF(AND($M474=1,AC$9&gt;$B$9),"",IF(AND($M474=1,AC$9&lt;=$B$9),LOOKUP(AC$9,$A$12:$A$111,$B$12:$B$111),IF(AND($H474=-1,AD$9=$R473),"",IF($H474=-1,AD473,IF(AND($H474=1,AB$9=$R473),$J474,IF($H474=1,AC473,""))))))))</f>
        <v/>
      </c>
      <c r="AD474" t="str">
        <f ca="1">IF($E473="","",IF($F474="",AD473,IF(AND($M474=1,AD$9&gt;$B$9),"",IF(AND($M474=1,AD$9&lt;=$B$9),LOOKUP(AD$9,$A$12:$A$111,$B$12:$B$111),IF(AND($H474=-1,AE$9=$R473),"",IF($H474=-1,AE473,IF(AND($H474=1,AC$9=$R473),$J474,IF($H474=1,AD473,""))))))))</f>
        <v/>
      </c>
      <c r="AE474" t="str">
        <f ca="1">IF($E473="","",IF($F474="",AE473,IF(AND($M474=1,AE$9&gt;$B$9),"",IF(AND($M474=1,AE$9&lt;=$B$9),LOOKUP(AE$9,$A$12:$A$111,$B$12:$B$111),IF(AND($H474=-1,AF$9=$R473),"",IF($H474=-1,AF473,IF(AND($H474=1,AD$9=$R473),$J474,IF($H474=1,AE473,""))))))))</f>
        <v/>
      </c>
      <c r="AF474" t="str">
        <f ca="1">IF($E473="","",IF($F474="",AF473,IF(AND($M474=1,AF$9&gt;$B$9),"",IF(AND($M474=1,AF$9&lt;=$B$9),LOOKUP(AF$9,$A$12:$A$111,$B$12:$B$111),IF(AND($H474=-1,AG$9=$R473),"",IF($H474=-1,AG473,IF(AND($H474=1,AE$9=$R473),$J474,IF($H474=1,AF473,""))))))))</f>
        <v/>
      </c>
      <c r="AG474" t="str">
        <f ca="1">IF($E473="","",IF($F474="",AG473,IF(AND($M474=1,AG$9&gt;$B$9),"",IF(AND($M474=1,AG$9&lt;=$B$9),LOOKUP(AG$9,$A$12:$A$111,$B$12:$B$111),IF(AND($H474=-1,AH$9=$R473),"",IF($H474=-1,AH473,IF(AND($H474=1,AF$9=$R473),$J474,IF($H474=1,AG473,""))))))))</f>
        <v/>
      </c>
      <c r="AH474" t="str">
        <f ca="1">IF($E473="","",IF($F474="",AH473,IF(AND($M474=1,AH$9&gt;$B$9),"",IF(AND($M474=1,AH$9&lt;=$B$9),LOOKUP(AH$9,$A$12:$A$111,$B$12:$B$111),IF(AND($H474=-1,AI$9=$R473),"",IF($H474=-1,AI473,IF(AND($H474=1,AG$9=$R473),$J474,IF($H474=1,AH473,""))))))))</f>
        <v/>
      </c>
      <c r="AI474" t="str">
        <f ca="1">IF($E473="","",IF($F474="",AI473,IF(AND($M474=1,AI$9&gt;$B$9),"",IF(AND($M474=1,AI$9&lt;=$B$9),LOOKUP(AI$9,$A$12:$A$111,$B$12:$B$111),IF(AND($H474=-1,AJ$9=$R473),"",IF($H474=-1,AJ473,IF(AND($H474=1,AH$9=$R473),$J474,IF($H474=1,AI473,""))))))))</f>
        <v/>
      </c>
      <c r="AJ474" t="str">
        <f ca="1">IF($E473="","",IF($F474="",AJ473,IF(AND($M474=1,AJ$9&gt;$B$9),"",IF(AND($M474=1,AJ$9&lt;=$B$9),LOOKUP(AJ$9,$A$12:$A$111,$B$12:$B$111),IF(AND($H474=-1,AK$9=$R473),"",IF($H474=-1,AK473,IF(AND($H474=1,AI$9=$R473),$J474,IF($H474=1,AJ473,""))))))))</f>
        <v/>
      </c>
      <c r="AK474" t="str">
        <f ca="1">IF($E473="","",IF($F474="",AK473,IF(AND($M474=1,AK$9&gt;$B$9),"",IF(AND($M474=1,AK$9&lt;=$B$9),LOOKUP(AK$9,$A$12:$A$111,$B$12:$B$111),IF(AND($H474=-1,AL$9=$R473),"",IF($H474=-1,AL473,IF(AND($H474=1,AJ$9=$R473),$J474,IF($H474=1,AK473,""))))))))</f>
        <v/>
      </c>
      <c r="AL474" t="str">
        <f ca="1">IF($E473="","",IF($F474="",AL473,IF(AND($M474=1,AL$9&gt;$B$9),"",IF(AND($M474=1,AL$9&lt;=$B$9),LOOKUP(AL$9,$A$12:$A$111,$B$12:$B$111),IF(AND($H474=-1,AM$9=$R473),"",IF($H474=-1,AM473,IF(AND($H474=1,AK$9=$R473),$J474,IF($H474=1,AL473,""))))))))</f>
        <v/>
      </c>
      <c r="AM474" t="str">
        <f ca="1">IF($E473="","",IF($F474="",AM473,IF(AND($M474=1,AM$9&gt;$B$9),"",IF(AND($M474=1,AM$9&lt;=$B$9),LOOKUP(AM$9,$A$12:$A$111,$B$12:$B$111),IF(AND($H474=-1,AN$9=$R473),"",IF($H474=-1,AN473,IF(AND($H474=1,AL$9=$R473),$J474,IF($H474=1,AM473,""))))))))</f>
        <v/>
      </c>
      <c r="AN474" t="str">
        <f ca="1">IF($E473="","",IF($F474="",AN473,IF(AND($M474=1,AN$9&gt;$B$9),"",IF(AND($M474=1,AN$9&lt;=$B$9),LOOKUP(AN$9,$A$12:$A$111,$B$12:$B$111),IF(AND($H474=-1,AO$9=$R473),"",IF($H474=-1,AO473,IF(AND($H474=1,AM$9=$R473),$J474,IF($H474=1,AN473,""))))))))</f>
        <v/>
      </c>
      <c r="AO474" t="str">
        <f ca="1">IF($E473="","",IF($F474="",AO473,IF(AND($M474=1,AO$9&gt;$B$9),"",IF(AND($M474=1,AO$9&lt;=$B$9),LOOKUP(AO$9,$A$12:$A$111,$B$12:$B$111),IF(AND($H474=-1,AP$9=$R473),"",IF($H474=-1,AP473,IF(AND($H474=1,AN$9=$R473),$J474,IF($H474=1,AO473,""))))))))</f>
        <v/>
      </c>
      <c r="AP474" t="str">
        <f ca="1">IF($E473="","",IF($F474="",AP473,IF(AND($M474=1,AP$9&gt;$B$9),"",IF(AND($M474=1,AP$9&lt;=$B$9),LOOKUP(AP$9,$A$12:$A$111,$B$12:$B$111),IF(AND($H474=-1,AQ$9=$R473),"",IF($H474=-1,AQ473,IF(AND($H474=1,AO$9=$R473),$J474,IF($H474=1,AP473,""))))))))</f>
        <v/>
      </c>
      <c r="AQ474" t="str">
        <f ca="1">IF($E473="","",IF($F474="",AQ473,IF(AND($M474=1,AQ$9&gt;$B$9),"",IF(AND($M474=1,AQ$9&lt;=$B$9),LOOKUP(AQ$9,$A$12:$A$111,$B$12:$B$111),IF(AND($H474=-1,AR$9=$R473),"",IF($H474=-1,AR473,IF(AND($H474=1,AP$9=$R473),$J474,IF($H474=1,AQ473,""))))))))</f>
        <v/>
      </c>
      <c r="AR474" t="str">
        <f ca="1">IF($E473="","",IF($F474="",AR473,IF(AND($M474=1,AR$9&gt;$B$9),"",IF(AND($M474=1,AR$9&lt;=$B$9),LOOKUP(AR$9,$A$12:$A$111,$B$12:$B$111),IF(AND($H474=-1,AS$9=$R473),"",IF($H474=-1,AS473,IF(AND($H474=1,AQ$9=$R473),$J474,IF($H474=1,AR473,""))))))))</f>
        <v/>
      </c>
      <c r="AS474" t="str">
        <f ca="1">IF($E473="","",IF($F474="",AS473,IF(AND($M474=1,AS$9&gt;$B$9),"",IF(AND($M474=1,AS$9&lt;=$B$9),LOOKUP(AS$9,$A$12:$A$111,$B$12:$B$111),IF(AND($H474=-1,AT$9=$R473),"",IF($H474=-1,AT473,IF(AND($H474=1,AR$9=$R473),$J474,IF($H474=1,AS473,""))))))))</f>
        <v/>
      </c>
      <c r="AT474" t="str">
        <f ca="1">IF($E473="","",IF($F474="",AT473,IF(AND($M474=1,AT$9&gt;$B$9),"",IF(AND($M474=1,AT$9&lt;=$B$9),LOOKUP(AT$9,$A$12:$A$111,$B$12:$B$111),IF(AND($H474=-1,AU$9=$R473),"",IF($H474=-1,AU473,IF(AND($H474=1,AS$9=$R473),$J474,IF($H474=1,AT473,""))))))))</f>
        <v/>
      </c>
      <c r="AU474" t="str">
        <f ca="1">IF($E473="","",IF($F474="",AU473,IF(AND($M474=1,AU$9&gt;$B$9),"",IF(AND($M474=1,AU$9&lt;=$B$9),LOOKUP(AU$9,$A$12:$A$111,$B$12:$B$111),IF(AND($H474=-1,AV$9=$R473),"",IF($H474=-1,AV473,IF(AND($H474=1,AT$9=$R473),$J474,IF($H474=1,AU473,""))))))))</f>
        <v/>
      </c>
      <c r="AV474" t="str">
        <f ca="1">IF($E473="","",IF($F474="",AV473,IF(AND($M474=1,AV$9&gt;$B$9),"",IF(AND($M474=1,AV$9&lt;=$B$9),LOOKUP(AV$9,$A$12:$A$111,$B$12:$B$111),IF(AND($H474=-1,AW$9=$R473),"",IF($H474=-1,AW473,IF(AND($H474=1,AU$9=$R473),$J474,IF($H474=1,AV473,""))))))))</f>
        <v/>
      </c>
      <c r="AW474" t="str">
        <f ca="1">IF($E473="","",IF($F474="",AW473,IF(AND($M474=1,AW$9&gt;$B$9),"",IF(AND($M474=1,AW$9&lt;=$B$9),LOOKUP(AW$9,$A$12:$A$111,$B$12:$B$111),IF(AND($H474=-1,AX$9=$R473),"",IF($H474=-1,AX473,IF(AND($H474=1,AV$9=$R473),$J474,IF($H474=1,AW473,""))))))))</f>
        <v/>
      </c>
      <c r="AX474" t="str">
        <f ca="1">IF($E473="","",IF($F474="",AX473,IF(AND($M474=1,AX$9&gt;$B$9),"",IF(AND($M474=1,AX$9&lt;=$B$9),LOOKUP(AX$9,$A$12:$A$111,$B$12:$B$111),IF(AND($H474=-1,AY$9=$R473),"",IF($H474=-1,AY473,IF(AND($H474=1,AW$9=$R473),$J474,IF($H474=1,AX473,""))))))))</f>
        <v/>
      </c>
      <c r="AY474" t="str">
        <f ca="1">IF($E473="","",IF($F474="",AY473,IF(AND($M474=1,AY$9&gt;$B$9),"",IF(AND($M474=1,AY$9&lt;=$B$9),LOOKUP(AY$9,$A$12:$A$111,$B$12:$B$111),IF(AND($H474=-1,AZ$9=$R473),"",IF($H474=-1,AZ473,IF(AND($H474=1,AX$9=$R473),$J474,IF($H474=1,AY473,""))))))))</f>
        <v/>
      </c>
      <c r="AZ474" t="str">
        <f ca="1">IF($E473="","",IF($F474="",AZ473,IF(AND($M474=1,AZ$9&gt;$B$9),"",IF(AND($M474=1,AZ$9&lt;=$B$9),LOOKUP(AZ$9,$A$12:$A$111,$B$12:$B$111),IF(AND($H474=-1,BA$9=$R473),"",IF($H474=-1,BA473,IF(AND($H474=1,AY$9=$R473),$J474,IF($H474=1,AZ473,""))))))))</f>
        <v/>
      </c>
      <c r="BA474" t="str">
        <f ca="1">IF($E473="","",IF($F474="",BA473,IF(AND($M474=1,BA$9&gt;$B$9),"",IF(AND($M474=1,BA$9&lt;=$B$9),LOOKUP(BA$9,$A$12:$A$111,$B$12:$B$111),IF(AND($H474=-1,BB$9=$R473),"",IF($H474=-1,BB473,IF(AND($H474=1,AZ$9=$R473),$J474,IF($H474=1,BA473,""))))))))</f>
        <v/>
      </c>
      <c r="BB474" t="str">
        <f ca="1">IF($E473="","",IF($F474="",BB473,IF(AND($M474=1,BB$9&gt;$B$9),"",IF(AND($M474=1,BB$9&lt;=$B$9),LOOKUP(BB$9,$A$12:$A$111,$B$12:$B$111),IF(AND($H474=-1,BC$9=$R473),"",IF($H474=-1,BC473,IF(AND($H474=1,BA$9=$R473),$J474,IF($H474=1,BB473,""))))))))</f>
        <v/>
      </c>
      <c r="BC474" t="str">
        <f ca="1">IF($E473="","",IF($F474="",BC473,IF(AND($M474=1,BC$9&gt;$B$9),"",IF(AND($M474=1,BC$9&lt;=$B$9),LOOKUP(BC$9,$A$12:$A$111,$B$12:$B$111),IF(AND($H474=-1,BD$9=$R473),"",IF($H474=-1,BD473,IF(AND($H474=1,BB$9=$R473),$J474,IF($H474=1,BC473,""))))))))</f>
        <v/>
      </c>
      <c r="BD474" t="str">
        <f ca="1">IF($E473="","",IF($F474="",BD473,IF(AND($M474=1,BD$9&gt;$B$9),"",IF(AND($M474=1,BD$9&lt;=$B$9),LOOKUP(BD$9,$A$12:$A$111,$B$12:$B$111),IF(AND($H474=-1,BE$9=$R473),"",IF($H474=-1,BE473,IF(AND($H474=1,BC$9=$R473),$J474,IF($H474=1,BD473,""))))))))</f>
        <v/>
      </c>
      <c r="BE474" t="str">
        <f ca="1">IF($E473="","",IF($F474="",BE473,IF(AND($M474=1,BE$9&gt;$B$9),"",IF(AND($M474=1,BE$9&lt;=$B$9),LOOKUP(BE$9,$A$12:$A$111,$B$12:$B$111),IF(AND($H474=-1,BF$9=$R473),"",IF($H474=-1,BF473,IF(AND($H474=1,BD$9=$R473),$J474,IF($H474=1,BE473,""))))))))</f>
        <v/>
      </c>
      <c r="BF474" t="str">
        <f ca="1">IF($E473="","",IF($F474="",BF473,IF(AND($M474=1,BF$9&gt;$B$9),"",IF(AND($M474=1,BF$9&lt;=$B$9),LOOKUP(BF$9,$A$12:$A$111,$B$12:$B$111),IF(AND($H474=-1,BG$9=$R473),"",IF($H474=-1,BG473,IF(AND($H474=1,BE$9=$R473),$J474,IF($H474=1,BF473,""))))))))</f>
        <v/>
      </c>
      <c r="BG474" t="str">
        <f ca="1">IF($E473="","",IF($F474="",BG473,IF(AND($M474=1,BG$9&gt;$B$9),"",IF(AND($M474=1,BG$9&lt;=$B$9),LOOKUP(BG$9,$A$12:$A$111,$B$12:$B$111),IF(AND($H474=-1,BH$9=$R473),"",IF($H474=-1,BH473,IF(AND($H474=1,BF$9=$R473),$J474,IF($H474=1,BG473,""))))))))</f>
        <v/>
      </c>
      <c r="BH474" t="str">
        <f ca="1">IF($E473="","",IF($F474="",BH473,IF(AND($M474=1,BH$9&gt;$B$9),"",IF(AND($M474=1,BH$9&lt;=$B$9),LOOKUP(BH$9,$A$12:$A$111,$B$12:$B$111),IF(AND($H474=-1,BI$9=$R473),"",IF($H474=-1,BI473,IF(AND($H474=1,BG$9=$R473),$J474,IF($H474=1,BH473,""))))))))</f>
        <v/>
      </c>
      <c r="BI474" t="str">
        <f ca="1">IF($E473="","",IF($F474="",BI473,IF(AND($M474=1,BI$9&gt;$B$9),"",IF(AND($M474=1,BI$9&lt;=$B$9),LOOKUP(BI$9,$A$12:$A$111,$B$12:$B$111),IF(AND($H474=-1,BJ$9=$R473),"",IF($H474=-1,BJ473,IF(AND($H474=1,BH$9=$R473),$J474,IF($H474=1,BI473,""))))))))</f>
        <v/>
      </c>
      <c r="BJ474" t="str">
        <f ca="1">IF($E473="","",IF($F474="",BJ473,IF(AND($M474=1,BJ$9&gt;$B$9),"",IF(AND($M474=1,BJ$9&lt;=$B$9),LOOKUP(BJ$9,$A$12:$A$111,$B$12:$B$111),IF(AND($H474=-1,BK$9=$R473),"",IF($H474=-1,BK473,IF(AND($H474=1,BI$9=$R473),$J474,IF($H474=1,BJ473,""))))))))</f>
        <v/>
      </c>
      <c r="BK474" t="str">
        <f ca="1">IF($E473="","",IF($F474="",BK473,IF(AND($M474=1,BK$9&gt;$B$9),"",IF(AND($M474=1,BK$9&lt;=$B$9),LOOKUP(BK$9,$A$12:$A$111,$B$12:$B$111),IF(AND($H474=-1,BL$9=$R473),"",IF($H474=-1,BL473,IF(AND($H474=1,BJ$9=$R473),$J474,IF($H474=1,BK473,""))))))))</f>
        <v/>
      </c>
      <c r="BL474">
        <f ca="1">IF($E473="","",IF($F474="",BL473,IF(AND($M474=1,BL$9&gt;$B$9),"",IF(AND($M474=1,BL$9&lt;=$B$9),LOOKUP(BL$9,$A$12:$A$111,$B$12:$B$111),IF(AND($H474=-1,BM$9=$R473),"",IF($H474=-1,BM473,IF(AND($H474=1,BK$9=$R473),$J474,IF($H474=1,BL473,""))))))))</f>
        <v>0</v>
      </c>
      <c r="BM474">
        <f ca="1">IF($E473="","",IF($F474="",BM473,IF(AND($M474=1,BM$9&gt;$B$9),"",IF(AND($M474=1,BM$9&lt;=$B$9),LOOKUP(BM$9,$A$12:$A$111,$B$12:$B$111),IF(AND($H474=-1,BN$9=$R473),"",IF($H474=-1,BN473,IF(AND($H474=1,BL$9=$R473),$J474,IF($H474=1,BM473,""))))))))</f>
        <v>0</v>
      </c>
      <c r="BN474">
        <f ca="1">IF($E473="","",IF($F474="",BN473,IF(AND($M474=1,BN$9&gt;$B$9),"",IF(AND($M474=1,BN$9&lt;=$B$9),LOOKUP(BN$9,$A$12:$A$111,$B$12:$B$111),IF(AND($H474=-1,BO$9=$R473),"",IF($H474=-1,BO473,IF(AND($H474=1,BM$9=$R473),$J474,IF($H474=1,BN473,""))))))))</f>
        <v>0</v>
      </c>
      <c r="BO474">
        <f ca="1">IF($E473="","",IF($F474="",BO473,IF(AND($M474=1,BO$9&gt;$B$9),"",IF(AND($M474=1,BO$9&lt;=$B$9),LOOKUP(BO$9,$A$12:$A$111,$B$12:$B$111),IF(AND($H474=-1,BP$9=$R473),"",IF($H474=-1,BP473,IF(AND($H474=1,BN$9=$R473),$J474,IF($H474=1,BO473,""))))))))</f>
        <v>0</v>
      </c>
      <c r="BP474">
        <f ca="1">IF($E473="","",IF($F474="",BP473,IF(AND($M474=1,BP$9&gt;$B$9),"",IF(AND($M474=1,BP$9&lt;=$B$9),LOOKUP(BP$9,$A$12:$A$111,$B$12:$B$111),IF(AND($H474=-1,BQ$9=$R473),"",IF($H474=-1,BQ473,IF(AND($H474=1,BO$9=$R473),$J474,IF($H474=1,BP473,""))))))))</f>
        <v>0</v>
      </c>
    </row>
    <row r="475" spans="4:68" x14ac:dyDescent="0.25">
      <c r="D475" s="4">
        <v>465</v>
      </c>
      <c r="E475" s="1">
        <f t="shared" ca="1" si="66"/>
        <v>33</v>
      </c>
      <c r="F475" t="str">
        <f ca="1">IF(E474="","",IF(AND(B$3="Last",G474="Zero"),F474,IF(B$3="Last",G474,IF(AND(B$3="2nd last",G473="Zero"),F474,IF(B$3="2nd last",G473,IF(AND(B$3="Opposite",G474="Zero"),F474,IF(AND(B$3="Opposite",G474="Red"),"Black",IF(AND(B$3="Opposite",G474="Black"),"Red",IF(AND(B$3="Opposite",G474="Odd"),"Even",IF(AND(B$3="Opposite",G474="Even"),"Odd",IF(AND(B$3="Opposite",G474="High"),"Low",IF(AND(B$3="Opposite",G474="Low"),"High",IF(COUNTIF(Refs!$E$5:$I$6,B$3)=1,RevLab!B$3,"")))))))))))))</f>
        <v>Black</v>
      </c>
      <c r="G475" t="str">
        <f ca="1">IF(E475="","",IF(B$2="Red/Black",LOOKUP(E475,Refs!D:D,Refs!F:F),IF(B$2="High/Low",LOOKUP(E475,Refs!D:D,Refs!H:H),IF(B$2="Odd/Even",LOOKUP(E475,Refs!D:D,Refs!J:J),""))))</f>
        <v>Black</v>
      </c>
      <c r="H475">
        <f t="shared" ca="1" si="67"/>
        <v>1</v>
      </c>
      <c r="I475">
        <f ca="1">IF(E474="","",IF(F475="","",IF(AND(R474&gt;1,P474+Q474&gt;=$B$4),$B$4,IF(R474=1,P474,P474+Q474))))</f>
        <v>34</v>
      </c>
      <c r="J475">
        <f t="shared" ca="1" si="68"/>
        <v>34</v>
      </c>
      <c r="K475">
        <f t="shared" ca="1" si="70"/>
        <v>-467</v>
      </c>
      <c r="L475">
        <f t="shared" ca="1" si="71"/>
        <v>86</v>
      </c>
      <c r="M475">
        <f t="shared" ca="1" si="69"/>
        <v>0</v>
      </c>
      <c r="P475">
        <f t="shared" ca="1" si="63"/>
        <v>9</v>
      </c>
      <c r="Q475">
        <f t="shared" ca="1" si="64"/>
        <v>34</v>
      </c>
      <c r="R475" s="2">
        <f t="shared" ca="1" si="65"/>
        <v>6</v>
      </c>
      <c r="S475" s="4">
        <f ca="1">IF(E474="","",IF($F475="",S474,IF($M475=1,LOOKUP(S$9,$A$12:$A$111,$B$12:$B$111),IF(AND($H475=-1,T$9=$R474),"",IF($H475=-1,T474,IF($H475=1,S474))))))</f>
        <v>9</v>
      </c>
      <c r="T475">
        <f ca="1">IF($E474="","",IF($F475="",T474,IF(AND($M475=1,T$9&gt;$B$9),"",IF(AND($M475=1,T$9&lt;=$B$9),LOOKUP(T$9,$A$12:$A$111,$B$12:$B$111),IF(AND($H475=-1,U$9=$R474),"",IF($H475=-1,U474,IF(AND($H475=1,S$9=$R474),$J475,IF($H475=1,T474,""))))))))</f>
        <v>12</v>
      </c>
      <c r="U475">
        <f ca="1">IF($E474="","",IF($F475="",U474,IF(AND($M475=1,U$9&gt;$B$9),"",IF(AND($M475=1,U$9&lt;=$B$9),LOOKUP(U$9,$A$12:$A$111,$B$12:$B$111),IF(AND($H475=-1,V$9=$R474),"",IF($H475=-1,V474,IF(AND($H475=1,T$9=$R474),$J475,IF($H475=1,U474,""))))))))</f>
        <v>15</v>
      </c>
      <c r="V475">
        <f ca="1">IF($E474="","",IF($F475="",V474,IF(AND($M475=1,V$9&gt;$B$9),"",IF(AND($M475=1,V$9&lt;=$B$9),LOOKUP(V$9,$A$12:$A$111,$B$12:$B$111),IF(AND($H475=-1,W$9=$R474),"",IF($H475=-1,W474,IF(AND($H475=1,U$9=$R474),$J475,IF($H475=1,V474,""))))))))</f>
        <v>18</v>
      </c>
      <c r="W475">
        <f ca="1">IF($E474="","",IF($F475="",W474,IF(AND($M475=1,W$9&gt;$B$9),"",IF(AND($M475=1,W$9&lt;=$B$9),LOOKUP(W$9,$A$12:$A$111,$B$12:$B$111),IF(AND($H475=-1,X$9=$R474),"",IF($H475=-1,X474,IF(AND($H475=1,V$9=$R474),$J475,IF($H475=1,W474,""))))))))</f>
        <v>25</v>
      </c>
      <c r="X475">
        <f ca="1">IF($E474="","",IF($F475="",X474,IF(AND($M475=1,X$9&gt;$B$9),"",IF(AND($M475=1,X$9&lt;=$B$9),LOOKUP(X$9,$A$12:$A$111,$B$12:$B$111),IF(AND($H475=-1,Y$9=$R474),"",IF($H475=-1,Y474,IF(AND($H475=1,W$9=$R474),$J475,IF($H475=1,X474,""))))))))</f>
        <v>34</v>
      </c>
      <c r="Y475" t="str">
        <f ca="1">IF($E474="","",IF($F475="",Y474,IF(AND($M475=1,Y$9&gt;$B$9),"",IF(AND($M475=1,Y$9&lt;=$B$9),LOOKUP(Y$9,$A$12:$A$111,$B$12:$B$111),IF(AND($H475=-1,Z$9=$R474),"",IF($H475=-1,Z474,IF(AND($H475=1,X$9=$R474),$J475,IF($H475=1,Y474,""))))))))</f>
        <v/>
      </c>
      <c r="Z475" t="str">
        <f ca="1">IF($E474="","",IF($F475="",Z474,IF(AND($M475=1,Z$9&gt;$B$9),"",IF(AND($M475=1,Z$9&lt;=$B$9),LOOKUP(Z$9,$A$12:$A$111,$B$12:$B$111),IF(AND($H475=-1,AA$9=$R474),"",IF($H475=-1,AA474,IF(AND($H475=1,Y$9=$R474),$J475,IF($H475=1,Z474,""))))))))</f>
        <v/>
      </c>
      <c r="AA475" t="str">
        <f ca="1">IF($E474="","",IF($F475="",AA474,IF(AND($M475=1,AA$9&gt;$B$9),"",IF(AND($M475=1,AA$9&lt;=$B$9),LOOKUP(AA$9,$A$12:$A$111,$B$12:$B$111),IF(AND($H475=-1,AB$9=$R474),"",IF($H475=-1,AB474,IF(AND($H475=1,Z$9=$R474),$J475,IF($H475=1,AA474,""))))))))</f>
        <v/>
      </c>
      <c r="AB475" t="str">
        <f ca="1">IF($E474="","",IF($F475="",AB474,IF(AND($M475=1,AB$9&gt;$B$9),"",IF(AND($M475=1,AB$9&lt;=$B$9),LOOKUP(AB$9,$A$12:$A$111,$B$12:$B$111),IF(AND($H475=-1,AC$9=$R474),"",IF($H475=-1,AC474,IF(AND($H475=1,AA$9=$R474),$J475,IF($H475=1,AB474,""))))))))</f>
        <v/>
      </c>
      <c r="AC475" t="str">
        <f ca="1">IF($E474="","",IF($F475="",AC474,IF(AND($M475=1,AC$9&gt;$B$9),"",IF(AND($M475=1,AC$9&lt;=$B$9),LOOKUP(AC$9,$A$12:$A$111,$B$12:$B$111),IF(AND($H475=-1,AD$9=$R474),"",IF($H475=-1,AD474,IF(AND($H475=1,AB$9=$R474),$J475,IF($H475=1,AC474,""))))))))</f>
        <v/>
      </c>
      <c r="AD475" t="str">
        <f ca="1">IF($E474="","",IF($F475="",AD474,IF(AND($M475=1,AD$9&gt;$B$9),"",IF(AND($M475=1,AD$9&lt;=$B$9),LOOKUP(AD$9,$A$12:$A$111,$B$12:$B$111),IF(AND($H475=-1,AE$9=$R474),"",IF($H475=-1,AE474,IF(AND($H475=1,AC$9=$R474),$J475,IF($H475=1,AD474,""))))))))</f>
        <v/>
      </c>
      <c r="AE475" t="str">
        <f ca="1">IF($E474="","",IF($F475="",AE474,IF(AND($M475=1,AE$9&gt;$B$9),"",IF(AND($M475=1,AE$9&lt;=$B$9),LOOKUP(AE$9,$A$12:$A$111,$B$12:$B$111),IF(AND($H475=-1,AF$9=$R474),"",IF($H475=-1,AF474,IF(AND($H475=1,AD$9=$R474),$J475,IF($H475=1,AE474,""))))))))</f>
        <v/>
      </c>
      <c r="AF475" t="str">
        <f ca="1">IF($E474="","",IF($F475="",AF474,IF(AND($M475=1,AF$9&gt;$B$9),"",IF(AND($M475=1,AF$9&lt;=$B$9),LOOKUP(AF$9,$A$12:$A$111,$B$12:$B$111),IF(AND($H475=-1,AG$9=$R474),"",IF($H475=-1,AG474,IF(AND($H475=1,AE$9=$R474),$J475,IF($H475=1,AF474,""))))))))</f>
        <v/>
      </c>
      <c r="AG475" t="str">
        <f ca="1">IF($E474="","",IF($F475="",AG474,IF(AND($M475=1,AG$9&gt;$B$9),"",IF(AND($M475=1,AG$9&lt;=$B$9),LOOKUP(AG$9,$A$12:$A$111,$B$12:$B$111),IF(AND($H475=-1,AH$9=$R474),"",IF($H475=-1,AH474,IF(AND($H475=1,AF$9=$R474),$J475,IF($H475=1,AG474,""))))))))</f>
        <v/>
      </c>
      <c r="AH475" t="str">
        <f ca="1">IF($E474="","",IF($F475="",AH474,IF(AND($M475=1,AH$9&gt;$B$9),"",IF(AND($M475=1,AH$9&lt;=$B$9),LOOKUP(AH$9,$A$12:$A$111,$B$12:$B$111),IF(AND($H475=-1,AI$9=$R474),"",IF($H475=-1,AI474,IF(AND($H475=1,AG$9=$R474),$J475,IF($H475=1,AH474,""))))))))</f>
        <v/>
      </c>
      <c r="AI475" t="str">
        <f ca="1">IF($E474="","",IF($F475="",AI474,IF(AND($M475=1,AI$9&gt;$B$9),"",IF(AND($M475=1,AI$9&lt;=$B$9),LOOKUP(AI$9,$A$12:$A$111,$B$12:$B$111),IF(AND($H475=-1,AJ$9=$R474),"",IF($H475=-1,AJ474,IF(AND($H475=1,AH$9=$R474),$J475,IF($H475=1,AI474,""))))))))</f>
        <v/>
      </c>
      <c r="AJ475" t="str">
        <f ca="1">IF($E474="","",IF($F475="",AJ474,IF(AND($M475=1,AJ$9&gt;$B$9),"",IF(AND($M475=1,AJ$9&lt;=$B$9),LOOKUP(AJ$9,$A$12:$A$111,$B$12:$B$111),IF(AND($H475=-1,AK$9=$R474),"",IF($H475=-1,AK474,IF(AND($H475=1,AI$9=$R474),$J475,IF($H475=1,AJ474,""))))))))</f>
        <v/>
      </c>
      <c r="AK475" t="str">
        <f ca="1">IF($E474="","",IF($F475="",AK474,IF(AND($M475=1,AK$9&gt;$B$9),"",IF(AND($M475=1,AK$9&lt;=$B$9),LOOKUP(AK$9,$A$12:$A$111,$B$12:$B$111),IF(AND($H475=-1,AL$9=$R474),"",IF($H475=-1,AL474,IF(AND($H475=1,AJ$9=$R474),$J475,IF($H475=1,AK474,""))))))))</f>
        <v/>
      </c>
      <c r="AL475" t="str">
        <f ca="1">IF($E474="","",IF($F475="",AL474,IF(AND($M475=1,AL$9&gt;$B$9),"",IF(AND($M475=1,AL$9&lt;=$B$9),LOOKUP(AL$9,$A$12:$A$111,$B$12:$B$111),IF(AND($H475=-1,AM$9=$R474),"",IF($H475=-1,AM474,IF(AND($H475=1,AK$9=$R474),$J475,IF($H475=1,AL474,""))))))))</f>
        <v/>
      </c>
      <c r="AM475" t="str">
        <f ca="1">IF($E474="","",IF($F475="",AM474,IF(AND($M475=1,AM$9&gt;$B$9),"",IF(AND($M475=1,AM$9&lt;=$B$9),LOOKUP(AM$9,$A$12:$A$111,$B$12:$B$111),IF(AND($H475=-1,AN$9=$R474),"",IF($H475=-1,AN474,IF(AND($H475=1,AL$9=$R474),$J475,IF($H475=1,AM474,""))))))))</f>
        <v/>
      </c>
      <c r="AN475" t="str">
        <f ca="1">IF($E474="","",IF($F475="",AN474,IF(AND($M475=1,AN$9&gt;$B$9),"",IF(AND($M475=1,AN$9&lt;=$B$9),LOOKUP(AN$9,$A$12:$A$111,$B$12:$B$111),IF(AND($H475=-1,AO$9=$R474),"",IF($H475=-1,AO474,IF(AND($H475=1,AM$9=$R474),$J475,IF($H475=1,AN474,""))))))))</f>
        <v/>
      </c>
      <c r="AO475" t="str">
        <f ca="1">IF($E474="","",IF($F475="",AO474,IF(AND($M475=1,AO$9&gt;$B$9),"",IF(AND($M475=1,AO$9&lt;=$B$9),LOOKUP(AO$9,$A$12:$A$111,$B$12:$B$111),IF(AND($H475=-1,AP$9=$R474),"",IF($H475=-1,AP474,IF(AND($H475=1,AN$9=$R474),$J475,IF($H475=1,AO474,""))))))))</f>
        <v/>
      </c>
      <c r="AP475" t="str">
        <f ca="1">IF($E474="","",IF($F475="",AP474,IF(AND($M475=1,AP$9&gt;$B$9),"",IF(AND($M475=1,AP$9&lt;=$B$9),LOOKUP(AP$9,$A$12:$A$111,$B$12:$B$111),IF(AND($H475=-1,AQ$9=$R474),"",IF($H475=-1,AQ474,IF(AND($H475=1,AO$9=$R474),$J475,IF($H475=1,AP474,""))))))))</f>
        <v/>
      </c>
      <c r="AQ475" t="str">
        <f ca="1">IF($E474="","",IF($F475="",AQ474,IF(AND($M475=1,AQ$9&gt;$B$9),"",IF(AND($M475=1,AQ$9&lt;=$B$9),LOOKUP(AQ$9,$A$12:$A$111,$B$12:$B$111),IF(AND($H475=-1,AR$9=$R474),"",IF($H475=-1,AR474,IF(AND($H475=1,AP$9=$R474),$J475,IF($H475=1,AQ474,""))))))))</f>
        <v/>
      </c>
      <c r="AR475" t="str">
        <f ca="1">IF($E474="","",IF($F475="",AR474,IF(AND($M475=1,AR$9&gt;$B$9),"",IF(AND($M475=1,AR$9&lt;=$B$9),LOOKUP(AR$9,$A$12:$A$111,$B$12:$B$111),IF(AND($H475=-1,AS$9=$R474),"",IF($H475=-1,AS474,IF(AND($H475=1,AQ$9=$R474),$J475,IF($H475=1,AR474,""))))))))</f>
        <v/>
      </c>
      <c r="AS475" t="str">
        <f ca="1">IF($E474="","",IF($F475="",AS474,IF(AND($M475=1,AS$9&gt;$B$9),"",IF(AND($M475=1,AS$9&lt;=$B$9),LOOKUP(AS$9,$A$12:$A$111,$B$12:$B$111),IF(AND($H475=-1,AT$9=$R474),"",IF($H475=-1,AT474,IF(AND($H475=1,AR$9=$R474),$J475,IF($H475=1,AS474,""))))))))</f>
        <v/>
      </c>
      <c r="AT475" t="str">
        <f ca="1">IF($E474="","",IF($F475="",AT474,IF(AND($M475=1,AT$9&gt;$B$9),"",IF(AND($M475=1,AT$9&lt;=$B$9),LOOKUP(AT$9,$A$12:$A$111,$B$12:$B$111),IF(AND($H475=-1,AU$9=$R474),"",IF($H475=-1,AU474,IF(AND($H475=1,AS$9=$R474),$J475,IF($H475=1,AT474,""))))))))</f>
        <v/>
      </c>
      <c r="AU475" t="str">
        <f ca="1">IF($E474="","",IF($F475="",AU474,IF(AND($M475=1,AU$9&gt;$B$9),"",IF(AND($M475=1,AU$9&lt;=$B$9),LOOKUP(AU$9,$A$12:$A$111,$B$12:$B$111),IF(AND($H475=-1,AV$9=$R474),"",IF($H475=-1,AV474,IF(AND($H475=1,AT$9=$R474),$J475,IF($H475=1,AU474,""))))))))</f>
        <v/>
      </c>
      <c r="AV475" t="str">
        <f ca="1">IF($E474="","",IF($F475="",AV474,IF(AND($M475=1,AV$9&gt;$B$9),"",IF(AND($M475=1,AV$9&lt;=$B$9),LOOKUP(AV$9,$A$12:$A$111,$B$12:$B$111),IF(AND($H475=-1,AW$9=$R474),"",IF($H475=-1,AW474,IF(AND($H475=1,AU$9=$R474),$J475,IF($H475=1,AV474,""))))))))</f>
        <v/>
      </c>
      <c r="AW475" t="str">
        <f ca="1">IF($E474="","",IF($F475="",AW474,IF(AND($M475=1,AW$9&gt;$B$9),"",IF(AND($M475=1,AW$9&lt;=$B$9),LOOKUP(AW$9,$A$12:$A$111,$B$12:$B$111),IF(AND($H475=-1,AX$9=$R474),"",IF($H475=-1,AX474,IF(AND($H475=1,AV$9=$R474),$J475,IF($H475=1,AW474,""))))))))</f>
        <v/>
      </c>
      <c r="AX475" t="str">
        <f ca="1">IF($E474="","",IF($F475="",AX474,IF(AND($M475=1,AX$9&gt;$B$9),"",IF(AND($M475=1,AX$9&lt;=$B$9),LOOKUP(AX$9,$A$12:$A$111,$B$12:$B$111),IF(AND($H475=-1,AY$9=$R474),"",IF($H475=-1,AY474,IF(AND($H475=1,AW$9=$R474),$J475,IF($H475=1,AX474,""))))))))</f>
        <v/>
      </c>
      <c r="AY475" t="str">
        <f ca="1">IF($E474="","",IF($F475="",AY474,IF(AND($M475=1,AY$9&gt;$B$9),"",IF(AND($M475=1,AY$9&lt;=$B$9),LOOKUP(AY$9,$A$12:$A$111,$B$12:$B$111),IF(AND($H475=-1,AZ$9=$R474),"",IF($H475=-1,AZ474,IF(AND($H475=1,AX$9=$R474),$J475,IF($H475=1,AY474,""))))))))</f>
        <v/>
      </c>
      <c r="AZ475" t="str">
        <f ca="1">IF($E474="","",IF($F475="",AZ474,IF(AND($M475=1,AZ$9&gt;$B$9),"",IF(AND($M475=1,AZ$9&lt;=$B$9),LOOKUP(AZ$9,$A$12:$A$111,$B$12:$B$111),IF(AND($H475=-1,BA$9=$R474),"",IF($H475=-1,BA474,IF(AND($H475=1,AY$9=$R474),$J475,IF($H475=1,AZ474,""))))))))</f>
        <v/>
      </c>
      <c r="BA475" t="str">
        <f ca="1">IF($E474="","",IF($F475="",BA474,IF(AND($M475=1,BA$9&gt;$B$9),"",IF(AND($M475=1,BA$9&lt;=$B$9),LOOKUP(BA$9,$A$12:$A$111,$B$12:$B$111),IF(AND($H475=-1,BB$9=$R474),"",IF($H475=-1,BB474,IF(AND($H475=1,AZ$9=$R474),$J475,IF($H475=1,BA474,""))))))))</f>
        <v/>
      </c>
      <c r="BB475" t="str">
        <f ca="1">IF($E474="","",IF($F475="",BB474,IF(AND($M475=1,BB$9&gt;$B$9),"",IF(AND($M475=1,BB$9&lt;=$B$9),LOOKUP(BB$9,$A$12:$A$111,$B$12:$B$111),IF(AND($H475=-1,BC$9=$R474),"",IF($H475=-1,BC474,IF(AND($H475=1,BA$9=$R474),$J475,IF($H475=1,BB474,""))))))))</f>
        <v/>
      </c>
      <c r="BC475" t="str">
        <f ca="1">IF($E474="","",IF($F475="",BC474,IF(AND($M475=1,BC$9&gt;$B$9),"",IF(AND($M475=1,BC$9&lt;=$B$9),LOOKUP(BC$9,$A$12:$A$111,$B$12:$B$111),IF(AND($H475=-1,BD$9=$R474),"",IF($H475=-1,BD474,IF(AND($H475=1,BB$9=$R474),$J475,IF($H475=1,BC474,""))))))))</f>
        <v/>
      </c>
      <c r="BD475" t="str">
        <f ca="1">IF($E474="","",IF($F475="",BD474,IF(AND($M475=1,BD$9&gt;$B$9),"",IF(AND($M475=1,BD$9&lt;=$B$9),LOOKUP(BD$9,$A$12:$A$111,$B$12:$B$111),IF(AND($H475=-1,BE$9=$R474),"",IF($H475=-1,BE474,IF(AND($H475=1,BC$9=$R474),$J475,IF($H475=1,BD474,""))))))))</f>
        <v/>
      </c>
      <c r="BE475" t="str">
        <f ca="1">IF($E474="","",IF($F475="",BE474,IF(AND($M475=1,BE$9&gt;$B$9),"",IF(AND($M475=1,BE$9&lt;=$B$9),LOOKUP(BE$9,$A$12:$A$111,$B$12:$B$111),IF(AND($H475=-1,BF$9=$R474),"",IF($H475=-1,BF474,IF(AND($H475=1,BD$9=$R474),$J475,IF($H475=1,BE474,""))))))))</f>
        <v/>
      </c>
      <c r="BF475" t="str">
        <f ca="1">IF($E474="","",IF($F475="",BF474,IF(AND($M475=1,BF$9&gt;$B$9),"",IF(AND($M475=1,BF$9&lt;=$B$9),LOOKUP(BF$9,$A$12:$A$111,$B$12:$B$111),IF(AND($H475=-1,BG$9=$R474),"",IF($H475=-1,BG474,IF(AND($H475=1,BE$9=$R474),$J475,IF($H475=1,BF474,""))))))))</f>
        <v/>
      </c>
      <c r="BG475" t="str">
        <f ca="1">IF($E474="","",IF($F475="",BG474,IF(AND($M475=1,BG$9&gt;$B$9),"",IF(AND($M475=1,BG$9&lt;=$B$9),LOOKUP(BG$9,$A$12:$A$111,$B$12:$B$111),IF(AND($H475=-1,BH$9=$R474),"",IF($H475=-1,BH474,IF(AND($H475=1,BF$9=$R474),$J475,IF($H475=1,BG474,""))))))))</f>
        <v/>
      </c>
      <c r="BH475" t="str">
        <f ca="1">IF($E474="","",IF($F475="",BH474,IF(AND($M475=1,BH$9&gt;$B$9),"",IF(AND($M475=1,BH$9&lt;=$B$9),LOOKUP(BH$9,$A$12:$A$111,$B$12:$B$111),IF(AND($H475=-1,BI$9=$R474),"",IF($H475=-1,BI474,IF(AND($H475=1,BG$9=$R474),$J475,IF($H475=1,BH474,""))))))))</f>
        <v/>
      </c>
      <c r="BI475" t="str">
        <f ca="1">IF($E474="","",IF($F475="",BI474,IF(AND($M475=1,BI$9&gt;$B$9),"",IF(AND($M475=1,BI$9&lt;=$B$9),LOOKUP(BI$9,$A$12:$A$111,$B$12:$B$111),IF(AND($H475=-1,BJ$9=$R474),"",IF($H475=-1,BJ474,IF(AND($H475=1,BH$9=$R474),$J475,IF($H475=1,BI474,""))))))))</f>
        <v/>
      </c>
      <c r="BJ475" t="str">
        <f ca="1">IF($E474="","",IF($F475="",BJ474,IF(AND($M475=1,BJ$9&gt;$B$9),"",IF(AND($M475=1,BJ$9&lt;=$B$9),LOOKUP(BJ$9,$A$12:$A$111,$B$12:$B$111),IF(AND($H475=-1,BK$9=$R474),"",IF($H475=-1,BK474,IF(AND($H475=1,BI$9=$R474),$J475,IF($H475=1,BJ474,""))))))))</f>
        <v/>
      </c>
      <c r="BK475" t="str">
        <f ca="1">IF($E474="","",IF($F475="",BK474,IF(AND($M475=1,BK$9&gt;$B$9),"",IF(AND($M475=1,BK$9&lt;=$B$9),LOOKUP(BK$9,$A$12:$A$111,$B$12:$B$111),IF(AND($H475=-1,BL$9=$R474),"",IF($H475=-1,BL474,IF(AND($H475=1,BJ$9=$R474),$J475,IF($H475=1,BK474,""))))))))</f>
        <v/>
      </c>
      <c r="BL475">
        <f ca="1">IF($E474="","",IF($F475="",BL474,IF(AND($M475=1,BL$9&gt;$B$9),"",IF(AND($M475=1,BL$9&lt;=$B$9),LOOKUP(BL$9,$A$12:$A$111,$B$12:$B$111),IF(AND($H475=-1,BM$9=$R474),"",IF($H475=-1,BM474,IF(AND($H475=1,BK$9=$R474),$J475,IF($H475=1,BL474,""))))))))</f>
        <v>0</v>
      </c>
      <c r="BM475">
        <f ca="1">IF($E474="","",IF($F475="",BM474,IF(AND($M475=1,BM$9&gt;$B$9),"",IF(AND($M475=1,BM$9&lt;=$B$9),LOOKUP(BM$9,$A$12:$A$111,$B$12:$B$111),IF(AND($H475=-1,BN$9=$R474),"",IF($H475=-1,BN474,IF(AND($H475=1,BL$9=$R474),$J475,IF($H475=1,BM474,""))))))))</f>
        <v>0</v>
      </c>
      <c r="BN475">
        <f ca="1">IF($E474="","",IF($F475="",BN474,IF(AND($M475=1,BN$9&gt;$B$9),"",IF(AND($M475=1,BN$9&lt;=$B$9),LOOKUP(BN$9,$A$12:$A$111,$B$12:$B$111),IF(AND($H475=-1,BO$9=$R474),"",IF($H475=-1,BO474,IF(AND($H475=1,BM$9=$R474),$J475,IF($H475=1,BN474,""))))))))</f>
        <v>0</v>
      </c>
      <c r="BO475">
        <f ca="1">IF($E474="","",IF($F475="",BO474,IF(AND($M475=1,BO$9&gt;$B$9),"",IF(AND($M475=1,BO$9&lt;=$B$9),LOOKUP(BO$9,$A$12:$A$111,$B$12:$B$111),IF(AND($H475=-1,BP$9=$R474),"",IF($H475=-1,BP474,IF(AND($H475=1,BN$9=$R474),$J475,IF($H475=1,BO474,""))))))))</f>
        <v>0</v>
      </c>
      <c r="BP475">
        <f ca="1">IF($E474="","",IF($F475="",BP474,IF(AND($M475=1,BP$9&gt;$B$9),"",IF(AND($M475=1,BP$9&lt;=$B$9),LOOKUP(BP$9,$A$12:$A$111,$B$12:$B$111),IF(AND($H475=-1,BQ$9=$R474),"",IF($H475=-1,BQ474,IF(AND($H475=1,BO$9=$R474),$J475,IF($H475=1,BP474,""))))))))</f>
        <v>0</v>
      </c>
    </row>
    <row r="476" spans="4:68" x14ac:dyDescent="0.25">
      <c r="D476" s="4">
        <v>466</v>
      </c>
      <c r="E476" s="1">
        <f t="shared" ca="1" si="66"/>
        <v>6</v>
      </c>
      <c r="F476" t="str">
        <f ca="1">IF(E475="","",IF(AND(B$3="Last",G475="Zero"),F475,IF(B$3="Last",G475,IF(AND(B$3="2nd last",G474="Zero"),F475,IF(B$3="2nd last",G474,IF(AND(B$3="Opposite",G475="Zero"),F475,IF(AND(B$3="Opposite",G475="Red"),"Black",IF(AND(B$3="Opposite",G475="Black"),"Red",IF(AND(B$3="Opposite",G475="Odd"),"Even",IF(AND(B$3="Opposite",G475="Even"),"Odd",IF(AND(B$3="Opposite",G475="High"),"Low",IF(AND(B$3="Opposite",G475="Low"),"High",IF(COUNTIF(Refs!$E$5:$I$6,B$3)=1,RevLab!B$3,"")))))))))))))</f>
        <v>Black</v>
      </c>
      <c r="G476" t="str">
        <f ca="1">IF(E476="","",IF(B$2="Red/Black",LOOKUP(E476,Refs!D:D,Refs!F:F),IF(B$2="High/Low",LOOKUP(E476,Refs!D:D,Refs!H:H),IF(B$2="Odd/Even",LOOKUP(E476,Refs!D:D,Refs!J:J),""))))</f>
        <v>Black</v>
      </c>
      <c r="H476">
        <f t="shared" ca="1" si="67"/>
        <v>1</v>
      </c>
      <c r="I476">
        <f ca="1">IF(E475="","",IF(F476="","",IF(AND(R475&gt;1,P475+Q475&gt;=$B$4),$B$4,IF(R475=1,P475,P475+Q475))))</f>
        <v>43</v>
      </c>
      <c r="J476">
        <f t="shared" ca="1" si="68"/>
        <v>43</v>
      </c>
      <c r="K476">
        <f t="shared" ca="1" si="70"/>
        <v>-424</v>
      </c>
      <c r="L476">
        <f t="shared" ca="1" si="71"/>
        <v>86</v>
      </c>
      <c r="M476">
        <f t="shared" ca="1" si="69"/>
        <v>0</v>
      </c>
      <c r="P476">
        <f t="shared" ca="1" si="63"/>
        <v>9</v>
      </c>
      <c r="Q476">
        <f t="shared" ca="1" si="64"/>
        <v>43</v>
      </c>
      <c r="R476" s="2">
        <f t="shared" ca="1" si="65"/>
        <v>7</v>
      </c>
      <c r="S476" s="4">
        <f ca="1">IF(E475="","",IF($F476="",S475,IF($M476=1,LOOKUP(S$9,$A$12:$A$111,$B$12:$B$111),IF(AND($H476=-1,T$9=$R475),"",IF($H476=-1,T475,IF($H476=1,S475))))))</f>
        <v>9</v>
      </c>
      <c r="T476">
        <f ca="1">IF($E475="","",IF($F476="",T475,IF(AND($M476=1,T$9&gt;$B$9),"",IF(AND($M476=1,T$9&lt;=$B$9),LOOKUP(T$9,$A$12:$A$111,$B$12:$B$111),IF(AND($H476=-1,U$9=$R475),"",IF($H476=-1,U475,IF(AND($H476=1,S$9=$R475),$J476,IF($H476=1,T475,""))))))))</f>
        <v>12</v>
      </c>
      <c r="U476">
        <f ca="1">IF($E475="","",IF($F476="",U475,IF(AND($M476=1,U$9&gt;$B$9),"",IF(AND($M476=1,U$9&lt;=$B$9),LOOKUP(U$9,$A$12:$A$111,$B$12:$B$111),IF(AND($H476=-1,V$9=$R475),"",IF($H476=-1,V475,IF(AND($H476=1,T$9=$R475),$J476,IF($H476=1,U475,""))))))))</f>
        <v>15</v>
      </c>
      <c r="V476">
        <f ca="1">IF($E475="","",IF($F476="",V475,IF(AND($M476=1,V$9&gt;$B$9),"",IF(AND($M476=1,V$9&lt;=$B$9),LOOKUP(V$9,$A$12:$A$111,$B$12:$B$111),IF(AND($H476=-1,W$9=$R475),"",IF($H476=-1,W475,IF(AND($H476=1,U$9=$R475),$J476,IF($H476=1,V475,""))))))))</f>
        <v>18</v>
      </c>
      <c r="W476">
        <f ca="1">IF($E475="","",IF($F476="",W475,IF(AND($M476=1,W$9&gt;$B$9),"",IF(AND($M476=1,W$9&lt;=$B$9),LOOKUP(W$9,$A$12:$A$111,$B$12:$B$111),IF(AND($H476=-1,X$9=$R475),"",IF($H476=-1,X475,IF(AND($H476=1,V$9=$R475),$J476,IF($H476=1,W475,""))))))))</f>
        <v>25</v>
      </c>
      <c r="X476">
        <f ca="1">IF($E475="","",IF($F476="",X475,IF(AND($M476=1,X$9&gt;$B$9),"",IF(AND($M476=1,X$9&lt;=$B$9),LOOKUP(X$9,$A$12:$A$111,$B$12:$B$111),IF(AND($H476=-1,Y$9=$R475),"",IF($H476=-1,Y475,IF(AND($H476=1,W$9=$R475),$J476,IF($H476=1,X475,""))))))))</f>
        <v>34</v>
      </c>
      <c r="Y476">
        <f ca="1">IF($E475="","",IF($F476="",Y475,IF(AND($M476=1,Y$9&gt;$B$9),"",IF(AND($M476=1,Y$9&lt;=$B$9),LOOKUP(Y$9,$A$12:$A$111,$B$12:$B$111),IF(AND($H476=-1,Z$9=$R475),"",IF($H476=-1,Z475,IF(AND($H476=1,X$9=$R475),$J476,IF($H476=1,Y475,""))))))))</f>
        <v>43</v>
      </c>
      <c r="Z476" t="str">
        <f ca="1">IF($E475="","",IF($F476="",Z475,IF(AND($M476=1,Z$9&gt;$B$9),"",IF(AND($M476=1,Z$9&lt;=$B$9),LOOKUP(Z$9,$A$12:$A$111,$B$12:$B$111),IF(AND($H476=-1,AA$9=$R475),"",IF($H476=-1,AA475,IF(AND($H476=1,Y$9=$R475),$J476,IF($H476=1,Z475,""))))))))</f>
        <v/>
      </c>
      <c r="AA476" t="str">
        <f ca="1">IF($E475="","",IF($F476="",AA475,IF(AND($M476=1,AA$9&gt;$B$9),"",IF(AND($M476=1,AA$9&lt;=$B$9),LOOKUP(AA$9,$A$12:$A$111,$B$12:$B$111),IF(AND($H476=-1,AB$9=$R475),"",IF($H476=-1,AB475,IF(AND($H476=1,Z$9=$R475),$J476,IF($H476=1,AA475,""))))))))</f>
        <v/>
      </c>
      <c r="AB476" t="str">
        <f ca="1">IF($E475="","",IF($F476="",AB475,IF(AND($M476=1,AB$9&gt;$B$9),"",IF(AND($M476=1,AB$9&lt;=$B$9),LOOKUP(AB$9,$A$12:$A$111,$B$12:$B$111),IF(AND($H476=-1,AC$9=$R475),"",IF($H476=-1,AC475,IF(AND($H476=1,AA$9=$R475),$J476,IF($H476=1,AB475,""))))))))</f>
        <v/>
      </c>
      <c r="AC476" t="str">
        <f ca="1">IF($E475="","",IF($F476="",AC475,IF(AND($M476=1,AC$9&gt;$B$9),"",IF(AND($M476=1,AC$9&lt;=$B$9),LOOKUP(AC$9,$A$12:$A$111,$B$12:$B$111),IF(AND($H476=-1,AD$9=$R475),"",IF($H476=-1,AD475,IF(AND($H476=1,AB$9=$R475),$J476,IF($H476=1,AC475,""))))))))</f>
        <v/>
      </c>
      <c r="AD476" t="str">
        <f ca="1">IF($E475="","",IF($F476="",AD475,IF(AND($M476=1,AD$9&gt;$B$9),"",IF(AND($M476=1,AD$9&lt;=$B$9),LOOKUP(AD$9,$A$12:$A$111,$B$12:$B$111),IF(AND($H476=-1,AE$9=$R475),"",IF($H476=-1,AE475,IF(AND($H476=1,AC$9=$R475),$J476,IF($H476=1,AD475,""))))))))</f>
        <v/>
      </c>
      <c r="AE476" t="str">
        <f ca="1">IF($E475="","",IF($F476="",AE475,IF(AND($M476=1,AE$9&gt;$B$9),"",IF(AND($M476=1,AE$9&lt;=$B$9),LOOKUP(AE$9,$A$12:$A$111,$B$12:$B$111),IF(AND($H476=-1,AF$9=$R475),"",IF($H476=-1,AF475,IF(AND($H476=1,AD$9=$R475),$J476,IF($H476=1,AE475,""))))))))</f>
        <v/>
      </c>
      <c r="AF476" t="str">
        <f ca="1">IF($E475="","",IF($F476="",AF475,IF(AND($M476=1,AF$9&gt;$B$9),"",IF(AND($M476=1,AF$9&lt;=$B$9),LOOKUP(AF$9,$A$12:$A$111,$B$12:$B$111),IF(AND($H476=-1,AG$9=$R475),"",IF($H476=-1,AG475,IF(AND($H476=1,AE$9=$R475),$J476,IF($H476=1,AF475,""))))))))</f>
        <v/>
      </c>
      <c r="AG476" t="str">
        <f ca="1">IF($E475="","",IF($F476="",AG475,IF(AND($M476=1,AG$9&gt;$B$9),"",IF(AND($M476=1,AG$9&lt;=$B$9),LOOKUP(AG$9,$A$12:$A$111,$B$12:$B$111),IF(AND($H476=-1,AH$9=$R475),"",IF($H476=-1,AH475,IF(AND($H476=1,AF$9=$R475),$J476,IF($H476=1,AG475,""))))))))</f>
        <v/>
      </c>
      <c r="AH476" t="str">
        <f ca="1">IF($E475="","",IF($F476="",AH475,IF(AND($M476=1,AH$9&gt;$B$9),"",IF(AND($M476=1,AH$9&lt;=$B$9),LOOKUP(AH$9,$A$12:$A$111,$B$12:$B$111),IF(AND($H476=-1,AI$9=$R475),"",IF($H476=-1,AI475,IF(AND($H476=1,AG$9=$R475),$J476,IF($H476=1,AH475,""))))))))</f>
        <v/>
      </c>
      <c r="AI476" t="str">
        <f ca="1">IF($E475="","",IF($F476="",AI475,IF(AND($M476=1,AI$9&gt;$B$9),"",IF(AND($M476=1,AI$9&lt;=$B$9),LOOKUP(AI$9,$A$12:$A$111,$B$12:$B$111),IF(AND($H476=-1,AJ$9=$R475),"",IF($H476=-1,AJ475,IF(AND($H476=1,AH$9=$R475),$J476,IF($H476=1,AI475,""))))))))</f>
        <v/>
      </c>
      <c r="AJ476" t="str">
        <f ca="1">IF($E475="","",IF($F476="",AJ475,IF(AND($M476=1,AJ$9&gt;$B$9),"",IF(AND($M476=1,AJ$9&lt;=$B$9),LOOKUP(AJ$9,$A$12:$A$111,$B$12:$B$111),IF(AND($H476=-1,AK$9=$R475),"",IF($H476=-1,AK475,IF(AND($H476=1,AI$9=$R475),$J476,IF($H476=1,AJ475,""))))))))</f>
        <v/>
      </c>
      <c r="AK476" t="str">
        <f ca="1">IF($E475="","",IF($F476="",AK475,IF(AND($M476=1,AK$9&gt;$B$9),"",IF(AND($M476=1,AK$9&lt;=$B$9),LOOKUP(AK$9,$A$12:$A$111,$B$12:$B$111),IF(AND($H476=-1,AL$9=$R475),"",IF($H476=-1,AL475,IF(AND($H476=1,AJ$9=$R475),$J476,IF($H476=1,AK475,""))))))))</f>
        <v/>
      </c>
      <c r="AL476" t="str">
        <f ca="1">IF($E475="","",IF($F476="",AL475,IF(AND($M476=1,AL$9&gt;$B$9),"",IF(AND($M476=1,AL$9&lt;=$B$9),LOOKUP(AL$9,$A$12:$A$111,$B$12:$B$111),IF(AND($H476=-1,AM$9=$R475),"",IF($H476=-1,AM475,IF(AND($H476=1,AK$9=$R475),$J476,IF($H476=1,AL475,""))))))))</f>
        <v/>
      </c>
      <c r="AM476" t="str">
        <f ca="1">IF($E475="","",IF($F476="",AM475,IF(AND($M476=1,AM$9&gt;$B$9),"",IF(AND($M476=1,AM$9&lt;=$B$9),LOOKUP(AM$9,$A$12:$A$111,$B$12:$B$111),IF(AND($H476=-1,AN$9=$R475),"",IF($H476=-1,AN475,IF(AND($H476=1,AL$9=$R475),$J476,IF($H476=1,AM475,""))))))))</f>
        <v/>
      </c>
      <c r="AN476" t="str">
        <f ca="1">IF($E475="","",IF($F476="",AN475,IF(AND($M476=1,AN$9&gt;$B$9),"",IF(AND($M476=1,AN$9&lt;=$B$9),LOOKUP(AN$9,$A$12:$A$111,$B$12:$B$111),IF(AND($H476=-1,AO$9=$R475),"",IF($H476=-1,AO475,IF(AND($H476=1,AM$9=$R475),$J476,IF($H476=1,AN475,""))))))))</f>
        <v/>
      </c>
      <c r="AO476" t="str">
        <f ca="1">IF($E475="","",IF($F476="",AO475,IF(AND($M476=1,AO$9&gt;$B$9),"",IF(AND($M476=1,AO$9&lt;=$B$9),LOOKUP(AO$9,$A$12:$A$111,$B$12:$B$111),IF(AND($H476=-1,AP$9=$R475),"",IF($H476=-1,AP475,IF(AND($H476=1,AN$9=$R475),$J476,IF($H476=1,AO475,""))))))))</f>
        <v/>
      </c>
      <c r="AP476" t="str">
        <f ca="1">IF($E475="","",IF($F476="",AP475,IF(AND($M476=1,AP$9&gt;$B$9),"",IF(AND($M476=1,AP$9&lt;=$B$9),LOOKUP(AP$9,$A$12:$A$111,$B$12:$B$111),IF(AND($H476=-1,AQ$9=$R475),"",IF($H476=-1,AQ475,IF(AND($H476=1,AO$9=$R475),$J476,IF($H476=1,AP475,""))))))))</f>
        <v/>
      </c>
      <c r="AQ476" t="str">
        <f ca="1">IF($E475="","",IF($F476="",AQ475,IF(AND($M476=1,AQ$9&gt;$B$9),"",IF(AND($M476=1,AQ$9&lt;=$B$9),LOOKUP(AQ$9,$A$12:$A$111,$B$12:$B$111),IF(AND($H476=-1,AR$9=$R475),"",IF($H476=-1,AR475,IF(AND($H476=1,AP$9=$R475),$J476,IF($H476=1,AQ475,""))))))))</f>
        <v/>
      </c>
      <c r="AR476" t="str">
        <f ca="1">IF($E475="","",IF($F476="",AR475,IF(AND($M476=1,AR$9&gt;$B$9),"",IF(AND($M476=1,AR$9&lt;=$B$9),LOOKUP(AR$9,$A$12:$A$111,$B$12:$B$111),IF(AND($H476=-1,AS$9=$R475),"",IF($H476=-1,AS475,IF(AND($H476=1,AQ$9=$R475),$J476,IF($H476=1,AR475,""))))))))</f>
        <v/>
      </c>
      <c r="AS476" t="str">
        <f ca="1">IF($E475="","",IF($F476="",AS475,IF(AND($M476=1,AS$9&gt;$B$9),"",IF(AND($M476=1,AS$9&lt;=$B$9),LOOKUP(AS$9,$A$12:$A$111,$B$12:$B$111),IF(AND($H476=-1,AT$9=$R475),"",IF($H476=-1,AT475,IF(AND($H476=1,AR$9=$R475),$J476,IF($H476=1,AS475,""))))))))</f>
        <v/>
      </c>
      <c r="AT476" t="str">
        <f ca="1">IF($E475="","",IF($F476="",AT475,IF(AND($M476=1,AT$9&gt;$B$9),"",IF(AND($M476=1,AT$9&lt;=$B$9),LOOKUP(AT$9,$A$12:$A$111,$B$12:$B$111),IF(AND($H476=-1,AU$9=$R475),"",IF($H476=-1,AU475,IF(AND($H476=1,AS$9=$R475),$J476,IF($H476=1,AT475,""))))))))</f>
        <v/>
      </c>
      <c r="AU476" t="str">
        <f ca="1">IF($E475="","",IF($F476="",AU475,IF(AND($M476=1,AU$9&gt;$B$9),"",IF(AND($M476=1,AU$9&lt;=$B$9),LOOKUP(AU$9,$A$12:$A$111,$B$12:$B$111),IF(AND($H476=-1,AV$9=$R475),"",IF($H476=-1,AV475,IF(AND($H476=1,AT$9=$R475),$J476,IF($H476=1,AU475,""))))))))</f>
        <v/>
      </c>
      <c r="AV476" t="str">
        <f ca="1">IF($E475="","",IF($F476="",AV475,IF(AND($M476=1,AV$9&gt;$B$9),"",IF(AND($M476=1,AV$9&lt;=$B$9),LOOKUP(AV$9,$A$12:$A$111,$B$12:$B$111),IF(AND($H476=-1,AW$9=$R475),"",IF($H476=-1,AW475,IF(AND($H476=1,AU$9=$R475),$J476,IF($H476=1,AV475,""))))))))</f>
        <v/>
      </c>
      <c r="AW476" t="str">
        <f ca="1">IF($E475="","",IF($F476="",AW475,IF(AND($M476=1,AW$9&gt;$B$9),"",IF(AND($M476=1,AW$9&lt;=$B$9),LOOKUP(AW$9,$A$12:$A$111,$B$12:$B$111),IF(AND($H476=-1,AX$9=$R475),"",IF($H476=-1,AX475,IF(AND($H476=1,AV$9=$R475),$J476,IF($H476=1,AW475,""))))))))</f>
        <v/>
      </c>
      <c r="AX476" t="str">
        <f ca="1">IF($E475="","",IF($F476="",AX475,IF(AND($M476=1,AX$9&gt;$B$9),"",IF(AND($M476=1,AX$9&lt;=$B$9),LOOKUP(AX$9,$A$12:$A$111,$B$12:$B$111),IF(AND($H476=-1,AY$9=$R475),"",IF($H476=-1,AY475,IF(AND($H476=1,AW$9=$R475),$J476,IF($H476=1,AX475,""))))))))</f>
        <v/>
      </c>
      <c r="AY476" t="str">
        <f ca="1">IF($E475="","",IF($F476="",AY475,IF(AND($M476=1,AY$9&gt;$B$9),"",IF(AND($M476=1,AY$9&lt;=$B$9),LOOKUP(AY$9,$A$12:$A$111,$B$12:$B$111),IF(AND($H476=-1,AZ$9=$R475),"",IF($H476=-1,AZ475,IF(AND($H476=1,AX$9=$R475),$J476,IF($H476=1,AY475,""))))))))</f>
        <v/>
      </c>
      <c r="AZ476" t="str">
        <f ca="1">IF($E475="","",IF($F476="",AZ475,IF(AND($M476=1,AZ$9&gt;$B$9),"",IF(AND($M476=1,AZ$9&lt;=$B$9),LOOKUP(AZ$9,$A$12:$A$111,$B$12:$B$111),IF(AND($H476=-1,BA$9=$R475),"",IF($H476=-1,BA475,IF(AND($H476=1,AY$9=$R475),$J476,IF($H476=1,AZ475,""))))))))</f>
        <v/>
      </c>
      <c r="BA476" t="str">
        <f ca="1">IF($E475="","",IF($F476="",BA475,IF(AND($M476=1,BA$9&gt;$B$9),"",IF(AND($M476=1,BA$9&lt;=$B$9),LOOKUP(BA$9,$A$12:$A$111,$B$12:$B$111),IF(AND($H476=-1,BB$9=$R475),"",IF($H476=-1,BB475,IF(AND($H476=1,AZ$9=$R475),$J476,IF($H476=1,BA475,""))))))))</f>
        <v/>
      </c>
      <c r="BB476" t="str">
        <f ca="1">IF($E475="","",IF($F476="",BB475,IF(AND($M476=1,BB$9&gt;$B$9),"",IF(AND($M476=1,BB$9&lt;=$B$9),LOOKUP(BB$9,$A$12:$A$111,$B$12:$B$111),IF(AND($H476=-1,BC$9=$R475),"",IF($H476=-1,BC475,IF(AND($H476=1,BA$9=$R475),$J476,IF($H476=1,BB475,""))))))))</f>
        <v/>
      </c>
      <c r="BC476" t="str">
        <f ca="1">IF($E475="","",IF($F476="",BC475,IF(AND($M476=1,BC$9&gt;$B$9),"",IF(AND($M476=1,BC$9&lt;=$B$9),LOOKUP(BC$9,$A$12:$A$111,$B$12:$B$111),IF(AND($H476=-1,BD$9=$R475),"",IF($H476=-1,BD475,IF(AND($H476=1,BB$9=$R475),$J476,IF($H476=1,BC475,""))))))))</f>
        <v/>
      </c>
      <c r="BD476" t="str">
        <f ca="1">IF($E475="","",IF($F476="",BD475,IF(AND($M476=1,BD$9&gt;$B$9),"",IF(AND($M476=1,BD$9&lt;=$B$9),LOOKUP(BD$9,$A$12:$A$111,$B$12:$B$111),IF(AND($H476=-1,BE$9=$R475),"",IF($H476=-1,BE475,IF(AND($H476=1,BC$9=$R475),$J476,IF($H476=1,BD475,""))))))))</f>
        <v/>
      </c>
      <c r="BE476" t="str">
        <f ca="1">IF($E475="","",IF($F476="",BE475,IF(AND($M476=1,BE$9&gt;$B$9),"",IF(AND($M476=1,BE$9&lt;=$B$9),LOOKUP(BE$9,$A$12:$A$111,$B$12:$B$111),IF(AND($H476=-1,BF$9=$R475),"",IF($H476=-1,BF475,IF(AND($H476=1,BD$9=$R475),$J476,IF($H476=1,BE475,""))))))))</f>
        <v/>
      </c>
      <c r="BF476" t="str">
        <f ca="1">IF($E475="","",IF($F476="",BF475,IF(AND($M476=1,BF$9&gt;$B$9),"",IF(AND($M476=1,BF$9&lt;=$B$9),LOOKUP(BF$9,$A$12:$A$111,$B$12:$B$111),IF(AND($H476=-1,BG$9=$R475),"",IF($H476=-1,BG475,IF(AND($H476=1,BE$9=$R475),$J476,IF($H476=1,BF475,""))))))))</f>
        <v/>
      </c>
      <c r="BG476" t="str">
        <f ca="1">IF($E475="","",IF($F476="",BG475,IF(AND($M476=1,BG$9&gt;$B$9),"",IF(AND($M476=1,BG$9&lt;=$B$9),LOOKUP(BG$9,$A$12:$A$111,$B$12:$B$111),IF(AND($H476=-1,BH$9=$R475),"",IF($H476=-1,BH475,IF(AND($H476=1,BF$9=$R475),$J476,IF($H476=1,BG475,""))))))))</f>
        <v/>
      </c>
      <c r="BH476" t="str">
        <f ca="1">IF($E475="","",IF($F476="",BH475,IF(AND($M476=1,BH$9&gt;$B$9),"",IF(AND($M476=1,BH$9&lt;=$B$9),LOOKUP(BH$9,$A$12:$A$111,$B$12:$B$111),IF(AND($H476=-1,BI$9=$R475),"",IF($H476=-1,BI475,IF(AND($H476=1,BG$9=$R475),$J476,IF($H476=1,BH475,""))))))))</f>
        <v/>
      </c>
      <c r="BI476" t="str">
        <f ca="1">IF($E475="","",IF($F476="",BI475,IF(AND($M476=1,BI$9&gt;$B$9),"",IF(AND($M476=1,BI$9&lt;=$B$9),LOOKUP(BI$9,$A$12:$A$111,$B$12:$B$111),IF(AND($H476=-1,BJ$9=$R475),"",IF($H476=-1,BJ475,IF(AND($H476=1,BH$9=$R475),$J476,IF($H476=1,BI475,""))))))))</f>
        <v/>
      </c>
      <c r="BJ476" t="str">
        <f ca="1">IF($E475="","",IF($F476="",BJ475,IF(AND($M476=1,BJ$9&gt;$B$9),"",IF(AND($M476=1,BJ$9&lt;=$B$9),LOOKUP(BJ$9,$A$12:$A$111,$B$12:$B$111),IF(AND($H476=-1,BK$9=$R475),"",IF($H476=-1,BK475,IF(AND($H476=1,BI$9=$R475),$J476,IF($H476=1,BJ475,""))))))))</f>
        <v/>
      </c>
      <c r="BK476" t="str">
        <f ca="1">IF($E475="","",IF($F476="",BK475,IF(AND($M476=1,BK$9&gt;$B$9),"",IF(AND($M476=1,BK$9&lt;=$B$9),LOOKUP(BK$9,$A$12:$A$111,$B$12:$B$111),IF(AND($H476=-1,BL$9=$R475),"",IF($H476=-1,BL475,IF(AND($H476=1,BJ$9=$R475),$J476,IF($H476=1,BK475,""))))))))</f>
        <v/>
      </c>
      <c r="BL476">
        <f ca="1">IF($E475="","",IF($F476="",BL475,IF(AND($M476=1,BL$9&gt;$B$9),"",IF(AND($M476=1,BL$9&lt;=$B$9),LOOKUP(BL$9,$A$12:$A$111,$B$12:$B$111),IF(AND($H476=-1,BM$9=$R475),"",IF($H476=-1,BM475,IF(AND($H476=1,BK$9=$R475),$J476,IF($H476=1,BL475,""))))))))</f>
        <v>0</v>
      </c>
      <c r="BM476">
        <f ca="1">IF($E475="","",IF($F476="",BM475,IF(AND($M476=1,BM$9&gt;$B$9),"",IF(AND($M476=1,BM$9&lt;=$B$9),LOOKUP(BM$9,$A$12:$A$111,$B$12:$B$111),IF(AND($H476=-1,BN$9=$R475),"",IF($H476=-1,BN475,IF(AND($H476=1,BL$9=$R475),$J476,IF($H476=1,BM475,""))))))))</f>
        <v>0</v>
      </c>
      <c r="BN476">
        <f ca="1">IF($E475="","",IF($F476="",BN475,IF(AND($M476=1,BN$9&gt;$B$9),"",IF(AND($M476=1,BN$9&lt;=$B$9),LOOKUP(BN$9,$A$12:$A$111,$B$12:$B$111),IF(AND($H476=-1,BO$9=$R475),"",IF($H476=-1,BO475,IF(AND($H476=1,BM$9=$R475),$J476,IF($H476=1,BN475,""))))))))</f>
        <v>0</v>
      </c>
      <c r="BO476">
        <f ca="1">IF($E475="","",IF($F476="",BO475,IF(AND($M476=1,BO$9&gt;$B$9),"",IF(AND($M476=1,BO$9&lt;=$B$9),LOOKUP(BO$9,$A$12:$A$111,$B$12:$B$111),IF(AND($H476=-1,BP$9=$R475),"",IF($H476=-1,BP475,IF(AND($H476=1,BN$9=$R475),$J476,IF($H476=1,BO475,""))))))))</f>
        <v>0</v>
      </c>
      <c r="BP476">
        <f ca="1">IF($E475="","",IF($F476="",BP475,IF(AND($M476=1,BP$9&gt;$B$9),"",IF(AND($M476=1,BP$9&lt;=$B$9),LOOKUP(BP$9,$A$12:$A$111,$B$12:$B$111),IF(AND($H476=-1,BQ$9=$R475),"",IF($H476=-1,BQ475,IF(AND($H476=1,BO$9=$R475),$J476,IF($H476=1,BP475,""))))))))</f>
        <v>0</v>
      </c>
    </row>
    <row r="477" spans="4:68" x14ac:dyDescent="0.25">
      <c r="D477" s="4">
        <v>467</v>
      </c>
      <c r="E477" s="1">
        <f t="shared" ca="1" si="66"/>
        <v>28</v>
      </c>
      <c r="F477" t="str">
        <f ca="1">IF(E476="","",IF(AND(B$3="Last",G476="Zero"),F476,IF(B$3="Last",G476,IF(AND(B$3="2nd last",G475="Zero"),F476,IF(B$3="2nd last",G475,IF(AND(B$3="Opposite",G476="Zero"),F476,IF(AND(B$3="Opposite",G476="Red"),"Black",IF(AND(B$3="Opposite",G476="Black"),"Red",IF(AND(B$3="Opposite",G476="Odd"),"Even",IF(AND(B$3="Opposite",G476="Even"),"Odd",IF(AND(B$3="Opposite",G476="High"),"Low",IF(AND(B$3="Opposite",G476="Low"),"High",IF(COUNTIF(Refs!$E$5:$I$6,B$3)=1,RevLab!B$3,"")))))))))))))</f>
        <v>Black</v>
      </c>
      <c r="G477" t="str">
        <f ca="1">IF(E477="","",IF(B$2="Red/Black",LOOKUP(E477,Refs!D:D,Refs!F:F),IF(B$2="High/Low",LOOKUP(E477,Refs!D:D,Refs!H:H),IF(B$2="Odd/Even",LOOKUP(E477,Refs!D:D,Refs!J:J),""))))</f>
        <v>Black</v>
      </c>
      <c r="H477">
        <f t="shared" ca="1" si="67"/>
        <v>1</v>
      </c>
      <c r="I477">
        <f ca="1">IF(E476="","",IF(F477="","",IF(AND(R476&gt;1,P476+Q476&gt;=$B$4),$B$4,IF(R476=1,P476,P476+Q476))))</f>
        <v>52</v>
      </c>
      <c r="J477">
        <f t="shared" ca="1" si="68"/>
        <v>52</v>
      </c>
      <c r="K477">
        <f t="shared" ca="1" si="70"/>
        <v>-372</v>
      </c>
      <c r="L477">
        <f t="shared" ca="1" si="71"/>
        <v>86</v>
      </c>
      <c r="M477">
        <f t="shared" ca="1" si="69"/>
        <v>0</v>
      </c>
      <c r="P477">
        <f t="shared" ca="1" si="63"/>
        <v>9</v>
      </c>
      <c r="Q477">
        <f t="shared" ca="1" si="64"/>
        <v>52</v>
      </c>
      <c r="R477" s="2">
        <f t="shared" ca="1" si="65"/>
        <v>8</v>
      </c>
      <c r="S477" s="4">
        <f ca="1">IF(E476="","",IF($F477="",S476,IF($M477=1,LOOKUP(S$9,$A$12:$A$111,$B$12:$B$111),IF(AND($H477=-1,T$9=$R476),"",IF($H477=-1,T476,IF($H477=1,S476))))))</f>
        <v>9</v>
      </c>
      <c r="T477">
        <f ca="1">IF($E476="","",IF($F477="",T476,IF(AND($M477=1,T$9&gt;$B$9),"",IF(AND($M477=1,T$9&lt;=$B$9),LOOKUP(T$9,$A$12:$A$111,$B$12:$B$111),IF(AND($H477=-1,U$9=$R476),"",IF($H477=-1,U476,IF(AND($H477=1,S$9=$R476),$J477,IF($H477=1,T476,""))))))))</f>
        <v>12</v>
      </c>
      <c r="U477">
        <f ca="1">IF($E476="","",IF($F477="",U476,IF(AND($M477=1,U$9&gt;$B$9),"",IF(AND($M477=1,U$9&lt;=$B$9),LOOKUP(U$9,$A$12:$A$111,$B$12:$B$111),IF(AND($H477=-1,V$9=$R476),"",IF($H477=-1,V476,IF(AND($H477=1,T$9=$R476),$J477,IF($H477=1,U476,""))))))))</f>
        <v>15</v>
      </c>
      <c r="V477">
        <f ca="1">IF($E476="","",IF($F477="",V476,IF(AND($M477=1,V$9&gt;$B$9),"",IF(AND($M477=1,V$9&lt;=$B$9),LOOKUP(V$9,$A$12:$A$111,$B$12:$B$111),IF(AND($H477=-1,W$9=$R476),"",IF($H477=-1,W476,IF(AND($H477=1,U$9=$R476),$J477,IF($H477=1,V476,""))))))))</f>
        <v>18</v>
      </c>
      <c r="W477">
        <f ca="1">IF($E476="","",IF($F477="",W476,IF(AND($M477=1,W$9&gt;$B$9),"",IF(AND($M477=1,W$9&lt;=$B$9),LOOKUP(W$9,$A$12:$A$111,$B$12:$B$111),IF(AND($H477=-1,X$9=$R476),"",IF($H477=-1,X476,IF(AND($H477=1,V$9=$R476),$J477,IF($H477=1,W476,""))))))))</f>
        <v>25</v>
      </c>
      <c r="X477">
        <f ca="1">IF($E476="","",IF($F477="",X476,IF(AND($M477=1,X$9&gt;$B$9),"",IF(AND($M477=1,X$9&lt;=$B$9),LOOKUP(X$9,$A$12:$A$111,$B$12:$B$111),IF(AND($H477=-1,Y$9=$R476),"",IF($H477=-1,Y476,IF(AND($H477=1,W$9=$R476),$J477,IF($H477=1,X476,""))))))))</f>
        <v>34</v>
      </c>
      <c r="Y477">
        <f ca="1">IF($E476="","",IF($F477="",Y476,IF(AND($M477=1,Y$9&gt;$B$9),"",IF(AND($M477=1,Y$9&lt;=$B$9),LOOKUP(Y$9,$A$12:$A$111,$B$12:$B$111),IF(AND($H477=-1,Z$9=$R476),"",IF($H477=-1,Z476,IF(AND($H477=1,X$9=$R476),$J477,IF($H477=1,Y476,""))))))))</f>
        <v>43</v>
      </c>
      <c r="Z477">
        <f ca="1">IF($E476="","",IF($F477="",Z476,IF(AND($M477=1,Z$9&gt;$B$9),"",IF(AND($M477=1,Z$9&lt;=$B$9),LOOKUP(Z$9,$A$12:$A$111,$B$12:$B$111),IF(AND($H477=-1,AA$9=$R476),"",IF($H477=-1,AA476,IF(AND($H477=1,Y$9=$R476),$J477,IF($H477=1,Z476,""))))))))</f>
        <v>52</v>
      </c>
      <c r="AA477" t="str">
        <f ca="1">IF($E476="","",IF($F477="",AA476,IF(AND($M477=1,AA$9&gt;$B$9),"",IF(AND($M477=1,AA$9&lt;=$B$9),LOOKUP(AA$9,$A$12:$A$111,$B$12:$B$111),IF(AND($H477=-1,AB$9=$R476),"",IF($H477=-1,AB476,IF(AND($H477=1,Z$9=$R476),$J477,IF($H477=1,AA476,""))))))))</f>
        <v/>
      </c>
      <c r="AB477" t="str">
        <f ca="1">IF($E476="","",IF($F477="",AB476,IF(AND($M477=1,AB$9&gt;$B$9),"",IF(AND($M477=1,AB$9&lt;=$B$9),LOOKUP(AB$9,$A$12:$A$111,$B$12:$B$111),IF(AND($H477=-1,AC$9=$R476),"",IF($H477=-1,AC476,IF(AND($H477=1,AA$9=$R476),$J477,IF($H477=1,AB476,""))))))))</f>
        <v/>
      </c>
      <c r="AC477" t="str">
        <f ca="1">IF($E476="","",IF($F477="",AC476,IF(AND($M477=1,AC$9&gt;$B$9),"",IF(AND($M477=1,AC$9&lt;=$B$9),LOOKUP(AC$9,$A$12:$A$111,$B$12:$B$111),IF(AND($H477=-1,AD$9=$R476),"",IF($H477=-1,AD476,IF(AND($H477=1,AB$9=$R476),$J477,IF($H477=1,AC476,""))))))))</f>
        <v/>
      </c>
      <c r="AD477" t="str">
        <f ca="1">IF($E476="","",IF($F477="",AD476,IF(AND($M477=1,AD$9&gt;$B$9),"",IF(AND($M477=1,AD$9&lt;=$B$9),LOOKUP(AD$9,$A$12:$A$111,$B$12:$B$111),IF(AND($H477=-1,AE$9=$R476),"",IF($H477=-1,AE476,IF(AND($H477=1,AC$9=$R476),$J477,IF($H477=1,AD476,""))))))))</f>
        <v/>
      </c>
      <c r="AE477" t="str">
        <f ca="1">IF($E476="","",IF($F477="",AE476,IF(AND($M477=1,AE$9&gt;$B$9),"",IF(AND($M477=1,AE$9&lt;=$B$9),LOOKUP(AE$9,$A$12:$A$111,$B$12:$B$111),IF(AND($H477=-1,AF$9=$R476),"",IF($H477=-1,AF476,IF(AND($H477=1,AD$9=$R476),$J477,IF($H477=1,AE476,""))))))))</f>
        <v/>
      </c>
      <c r="AF477" t="str">
        <f ca="1">IF($E476="","",IF($F477="",AF476,IF(AND($M477=1,AF$9&gt;$B$9),"",IF(AND($M477=1,AF$9&lt;=$B$9),LOOKUP(AF$9,$A$12:$A$111,$B$12:$B$111),IF(AND($H477=-1,AG$9=$R476),"",IF($H477=-1,AG476,IF(AND($H477=1,AE$9=$R476),$J477,IF($H477=1,AF476,""))))))))</f>
        <v/>
      </c>
      <c r="AG477" t="str">
        <f ca="1">IF($E476="","",IF($F477="",AG476,IF(AND($M477=1,AG$9&gt;$B$9),"",IF(AND($M477=1,AG$9&lt;=$B$9),LOOKUP(AG$9,$A$12:$A$111,$B$12:$B$111),IF(AND($H477=-1,AH$9=$R476),"",IF($H477=-1,AH476,IF(AND($H477=1,AF$9=$R476),$J477,IF($H477=1,AG476,""))))))))</f>
        <v/>
      </c>
      <c r="AH477" t="str">
        <f ca="1">IF($E476="","",IF($F477="",AH476,IF(AND($M477=1,AH$9&gt;$B$9),"",IF(AND($M477=1,AH$9&lt;=$B$9),LOOKUP(AH$9,$A$12:$A$111,$B$12:$B$111),IF(AND($H477=-1,AI$9=$R476),"",IF($H477=-1,AI476,IF(AND($H477=1,AG$9=$R476),$J477,IF($H477=1,AH476,""))))))))</f>
        <v/>
      </c>
      <c r="AI477" t="str">
        <f ca="1">IF($E476="","",IF($F477="",AI476,IF(AND($M477=1,AI$9&gt;$B$9),"",IF(AND($M477=1,AI$9&lt;=$B$9),LOOKUP(AI$9,$A$12:$A$111,$B$12:$B$111),IF(AND($H477=-1,AJ$9=$R476),"",IF($H477=-1,AJ476,IF(AND($H477=1,AH$9=$R476),$J477,IF($H477=1,AI476,""))))))))</f>
        <v/>
      </c>
      <c r="AJ477" t="str">
        <f ca="1">IF($E476="","",IF($F477="",AJ476,IF(AND($M477=1,AJ$9&gt;$B$9),"",IF(AND($M477=1,AJ$9&lt;=$B$9),LOOKUP(AJ$9,$A$12:$A$111,$B$12:$B$111),IF(AND($H477=-1,AK$9=$R476),"",IF($H477=-1,AK476,IF(AND($H477=1,AI$9=$R476),$J477,IF($H477=1,AJ476,""))))))))</f>
        <v/>
      </c>
      <c r="AK477" t="str">
        <f ca="1">IF($E476="","",IF($F477="",AK476,IF(AND($M477=1,AK$9&gt;$B$9),"",IF(AND($M477=1,AK$9&lt;=$B$9),LOOKUP(AK$9,$A$12:$A$111,$B$12:$B$111),IF(AND($H477=-1,AL$9=$R476),"",IF($H477=-1,AL476,IF(AND($H477=1,AJ$9=$R476),$J477,IF($H477=1,AK476,""))))))))</f>
        <v/>
      </c>
      <c r="AL477" t="str">
        <f ca="1">IF($E476="","",IF($F477="",AL476,IF(AND($M477=1,AL$9&gt;$B$9),"",IF(AND($M477=1,AL$9&lt;=$B$9),LOOKUP(AL$9,$A$12:$A$111,$B$12:$B$111),IF(AND($H477=-1,AM$9=$R476),"",IF($H477=-1,AM476,IF(AND($H477=1,AK$9=$R476),$J477,IF($H477=1,AL476,""))))))))</f>
        <v/>
      </c>
      <c r="AM477" t="str">
        <f ca="1">IF($E476="","",IF($F477="",AM476,IF(AND($M477=1,AM$9&gt;$B$9),"",IF(AND($M477=1,AM$9&lt;=$B$9),LOOKUP(AM$9,$A$12:$A$111,$B$12:$B$111),IF(AND($H477=-1,AN$9=$R476),"",IF($H477=-1,AN476,IF(AND($H477=1,AL$9=$R476),$J477,IF($H477=1,AM476,""))))))))</f>
        <v/>
      </c>
      <c r="AN477" t="str">
        <f ca="1">IF($E476="","",IF($F477="",AN476,IF(AND($M477=1,AN$9&gt;$B$9),"",IF(AND($M477=1,AN$9&lt;=$B$9),LOOKUP(AN$9,$A$12:$A$111,$B$12:$B$111),IF(AND($H477=-1,AO$9=$R476),"",IF($H477=-1,AO476,IF(AND($H477=1,AM$9=$R476),$J477,IF($H477=1,AN476,""))))))))</f>
        <v/>
      </c>
      <c r="AO477" t="str">
        <f ca="1">IF($E476="","",IF($F477="",AO476,IF(AND($M477=1,AO$9&gt;$B$9),"",IF(AND($M477=1,AO$9&lt;=$B$9),LOOKUP(AO$9,$A$12:$A$111,$B$12:$B$111),IF(AND($H477=-1,AP$9=$R476),"",IF($H477=-1,AP476,IF(AND($H477=1,AN$9=$R476),$J477,IF($H477=1,AO476,""))))))))</f>
        <v/>
      </c>
      <c r="AP477" t="str">
        <f ca="1">IF($E476="","",IF($F477="",AP476,IF(AND($M477=1,AP$9&gt;$B$9),"",IF(AND($M477=1,AP$9&lt;=$B$9),LOOKUP(AP$9,$A$12:$A$111,$B$12:$B$111),IF(AND($H477=-1,AQ$9=$R476),"",IF($H477=-1,AQ476,IF(AND($H477=1,AO$9=$R476),$J477,IF($H477=1,AP476,""))))))))</f>
        <v/>
      </c>
      <c r="AQ477" t="str">
        <f ca="1">IF($E476="","",IF($F477="",AQ476,IF(AND($M477=1,AQ$9&gt;$B$9),"",IF(AND($M477=1,AQ$9&lt;=$B$9),LOOKUP(AQ$9,$A$12:$A$111,$B$12:$B$111),IF(AND($H477=-1,AR$9=$R476),"",IF($H477=-1,AR476,IF(AND($H477=1,AP$9=$R476),$J477,IF($H477=1,AQ476,""))))))))</f>
        <v/>
      </c>
      <c r="AR477" t="str">
        <f ca="1">IF($E476="","",IF($F477="",AR476,IF(AND($M477=1,AR$9&gt;$B$9),"",IF(AND($M477=1,AR$9&lt;=$B$9),LOOKUP(AR$9,$A$12:$A$111,$B$12:$B$111),IF(AND($H477=-1,AS$9=$R476),"",IF($H477=-1,AS476,IF(AND($H477=1,AQ$9=$R476),$J477,IF($H477=1,AR476,""))))))))</f>
        <v/>
      </c>
      <c r="AS477" t="str">
        <f ca="1">IF($E476="","",IF($F477="",AS476,IF(AND($M477=1,AS$9&gt;$B$9),"",IF(AND($M477=1,AS$9&lt;=$B$9),LOOKUP(AS$9,$A$12:$A$111,$B$12:$B$111),IF(AND($H477=-1,AT$9=$R476),"",IF($H477=-1,AT476,IF(AND($H477=1,AR$9=$R476),$J477,IF($H477=1,AS476,""))))))))</f>
        <v/>
      </c>
      <c r="AT477" t="str">
        <f ca="1">IF($E476="","",IF($F477="",AT476,IF(AND($M477=1,AT$9&gt;$B$9),"",IF(AND($M477=1,AT$9&lt;=$B$9),LOOKUP(AT$9,$A$12:$A$111,$B$12:$B$111),IF(AND($H477=-1,AU$9=$R476),"",IF($H477=-1,AU476,IF(AND($H477=1,AS$9=$R476),$J477,IF($H477=1,AT476,""))))))))</f>
        <v/>
      </c>
      <c r="AU477" t="str">
        <f ca="1">IF($E476="","",IF($F477="",AU476,IF(AND($M477=1,AU$9&gt;$B$9),"",IF(AND($M477=1,AU$9&lt;=$B$9),LOOKUP(AU$9,$A$12:$A$111,$B$12:$B$111),IF(AND($H477=-1,AV$9=$R476),"",IF($H477=-1,AV476,IF(AND($H477=1,AT$9=$R476),$J477,IF($H477=1,AU476,""))))))))</f>
        <v/>
      </c>
      <c r="AV477" t="str">
        <f ca="1">IF($E476="","",IF($F477="",AV476,IF(AND($M477=1,AV$9&gt;$B$9),"",IF(AND($M477=1,AV$9&lt;=$B$9),LOOKUP(AV$9,$A$12:$A$111,$B$12:$B$111),IF(AND($H477=-1,AW$9=$R476),"",IF($H477=-1,AW476,IF(AND($H477=1,AU$9=$R476),$J477,IF($H477=1,AV476,""))))))))</f>
        <v/>
      </c>
      <c r="AW477" t="str">
        <f ca="1">IF($E476="","",IF($F477="",AW476,IF(AND($M477=1,AW$9&gt;$B$9),"",IF(AND($M477=1,AW$9&lt;=$B$9),LOOKUP(AW$9,$A$12:$A$111,$B$12:$B$111),IF(AND($H477=-1,AX$9=$R476),"",IF($H477=-1,AX476,IF(AND($H477=1,AV$9=$R476),$J477,IF($H477=1,AW476,""))))))))</f>
        <v/>
      </c>
      <c r="AX477" t="str">
        <f ca="1">IF($E476="","",IF($F477="",AX476,IF(AND($M477=1,AX$9&gt;$B$9),"",IF(AND($M477=1,AX$9&lt;=$B$9),LOOKUP(AX$9,$A$12:$A$111,$B$12:$B$111),IF(AND($H477=-1,AY$9=$R476),"",IF($H477=-1,AY476,IF(AND($H477=1,AW$9=$R476),$J477,IF($H477=1,AX476,""))))))))</f>
        <v/>
      </c>
      <c r="AY477" t="str">
        <f ca="1">IF($E476="","",IF($F477="",AY476,IF(AND($M477=1,AY$9&gt;$B$9),"",IF(AND($M477=1,AY$9&lt;=$B$9),LOOKUP(AY$9,$A$12:$A$111,$B$12:$B$111),IF(AND($H477=-1,AZ$9=$R476),"",IF($H477=-1,AZ476,IF(AND($H477=1,AX$9=$R476),$J477,IF($H477=1,AY476,""))))))))</f>
        <v/>
      </c>
      <c r="AZ477" t="str">
        <f ca="1">IF($E476="","",IF($F477="",AZ476,IF(AND($M477=1,AZ$9&gt;$B$9),"",IF(AND($M477=1,AZ$9&lt;=$B$9),LOOKUP(AZ$9,$A$12:$A$111,$B$12:$B$111),IF(AND($H477=-1,BA$9=$R476),"",IF($H477=-1,BA476,IF(AND($H477=1,AY$9=$R476),$J477,IF($H477=1,AZ476,""))))))))</f>
        <v/>
      </c>
      <c r="BA477" t="str">
        <f ca="1">IF($E476="","",IF($F477="",BA476,IF(AND($M477=1,BA$9&gt;$B$9),"",IF(AND($M477=1,BA$9&lt;=$B$9),LOOKUP(BA$9,$A$12:$A$111,$B$12:$B$111),IF(AND($H477=-1,BB$9=$R476),"",IF($H477=-1,BB476,IF(AND($H477=1,AZ$9=$R476),$J477,IF($H477=1,BA476,""))))))))</f>
        <v/>
      </c>
      <c r="BB477" t="str">
        <f ca="1">IF($E476="","",IF($F477="",BB476,IF(AND($M477=1,BB$9&gt;$B$9),"",IF(AND($M477=1,BB$9&lt;=$B$9),LOOKUP(BB$9,$A$12:$A$111,$B$12:$B$111),IF(AND($H477=-1,BC$9=$R476),"",IF($H477=-1,BC476,IF(AND($H477=1,BA$9=$R476),$J477,IF($H477=1,BB476,""))))))))</f>
        <v/>
      </c>
      <c r="BC477" t="str">
        <f ca="1">IF($E476="","",IF($F477="",BC476,IF(AND($M477=1,BC$9&gt;$B$9),"",IF(AND($M477=1,BC$9&lt;=$B$9),LOOKUP(BC$9,$A$12:$A$111,$B$12:$B$111),IF(AND($H477=-1,BD$9=$R476),"",IF($H477=-1,BD476,IF(AND($H477=1,BB$9=$R476),$J477,IF($H477=1,BC476,""))))))))</f>
        <v/>
      </c>
      <c r="BD477" t="str">
        <f ca="1">IF($E476="","",IF($F477="",BD476,IF(AND($M477=1,BD$9&gt;$B$9),"",IF(AND($M477=1,BD$9&lt;=$B$9),LOOKUP(BD$9,$A$12:$A$111,$B$12:$B$111),IF(AND($H477=-1,BE$9=$R476),"",IF($H477=-1,BE476,IF(AND($H477=1,BC$9=$R476),$J477,IF($H477=1,BD476,""))))))))</f>
        <v/>
      </c>
      <c r="BE477" t="str">
        <f ca="1">IF($E476="","",IF($F477="",BE476,IF(AND($M477=1,BE$9&gt;$B$9),"",IF(AND($M477=1,BE$9&lt;=$B$9),LOOKUP(BE$9,$A$12:$A$111,$B$12:$B$111),IF(AND($H477=-1,BF$9=$R476),"",IF($H477=-1,BF476,IF(AND($H477=1,BD$9=$R476),$J477,IF($H477=1,BE476,""))))))))</f>
        <v/>
      </c>
      <c r="BF477" t="str">
        <f ca="1">IF($E476="","",IF($F477="",BF476,IF(AND($M477=1,BF$9&gt;$B$9),"",IF(AND($M477=1,BF$9&lt;=$B$9),LOOKUP(BF$9,$A$12:$A$111,$B$12:$B$111),IF(AND($H477=-1,BG$9=$R476),"",IF($H477=-1,BG476,IF(AND($H477=1,BE$9=$R476),$J477,IF($H477=1,BF476,""))))))))</f>
        <v/>
      </c>
      <c r="BG477" t="str">
        <f ca="1">IF($E476="","",IF($F477="",BG476,IF(AND($M477=1,BG$9&gt;$B$9),"",IF(AND($M477=1,BG$9&lt;=$B$9),LOOKUP(BG$9,$A$12:$A$111,$B$12:$B$111),IF(AND($H477=-1,BH$9=$R476),"",IF($H477=-1,BH476,IF(AND($H477=1,BF$9=$R476),$J477,IF($H477=1,BG476,""))))))))</f>
        <v/>
      </c>
      <c r="BH477" t="str">
        <f ca="1">IF($E476="","",IF($F477="",BH476,IF(AND($M477=1,BH$9&gt;$B$9),"",IF(AND($M477=1,BH$9&lt;=$B$9),LOOKUP(BH$9,$A$12:$A$111,$B$12:$B$111),IF(AND($H477=-1,BI$9=$R476),"",IF($H477=-1,BI476,IF(AND($H477=1,BG$9=$R476),$J477,IF($H477=1,BH476,""))))))))</f>
        <v/>
      </c>
      <c r="BI477" t="str">
        <f ca="1">IF($E476="","",IF($F477="",BI476,IF(AND($M477=1,BI$9&gt;$B$9),"",IF(AND($M477=1,BI$9&lt;=$B$9),LOOKUP(BI$9,$A$12:$A$111,$B$12:$B$111),IF(AND($H477=-1,BJ$9=$R476),"",IF($H477=-1,BJ476,IF(AND($H477=1,BH$9=$R476),$J477,IF($H477=1,BI476,""))))))))</f>
        <v/>
      </c>
      <c r="BJ477" t="str">
        <f ca="1">IF($E476="","",IF($F477="",BJ476,IF(AND($M477=1,BJ$9&gt;$B$9),"",IF(AND($M477=1,BJ$9&lt;=$B$9),LOOKUP(BJ$9,$A$12:$A$111,$B$12:$B$111),IF(AND($H477=-1,BK$9=$R476),"",IF($H477=-1,BK476,IF(AND($H477=1,BI$9=$R476),$J477,IF($H477=1,BJ476,""))))))))</f>
        <v/>
      </c>
      <c r="BK477" t="str">
        <f ca="1">IF($E476="","",IF($F477="",BK476,IF(AND($M477=1,BK$9&gt;$B$9),"",IF(AND($M477=1,BK$9&lt;=$B$9),LOOKUP(BK$9,$A$12:$A$111,$B$12:$B$111),IF(AND($H477=-1,BL$9=$R476),"",IF($H477=-1,BL476,IF(AND($H477=1,BJ$9=$R476),$J477,IF($H477=1,BK476,""))))))))</f>
        <v/>
      </c>
      <c r="BL477">
        <f ca="1">IF($E476="","",IF($F477="",BL476,IF(AND($M477=1,BL$9&gt;$B$9),"",IF(AND($M477=1,BL$9&lt;=$B$9),LOOKUP(BL$9,$A$12:$A$111,$B$12:$B$111),IF(AND($H477=-1,BM$9=$R476),"",IF($H477=-1,BM476,IF(AND($H477=1,BK$9=$R476),$J477,IF($H477=1,BL476,""))))))))</f>
        <v>0</v>
      </c>
      <c r="BM477">
        <f ca="1">IF($E476="","",IF($F477="",BM476,IF(AND($M477=1,BM$9&gt;$B$9),"",IF(AND($M477=1,BM$9&lt;=$B$9),LOOKUP(BM$9,$A$12:$A$111,$B$12:$B$111),IF(AND($H477=-1,BN$9=$R476),"",IF($H477=-1,BN476,IF(AND($H477=1,BL$9=$R476),$J477,IF($H477=1,BM476,""))))))))</f>
        <v>0</v>
      </c>
      <c r="BN477">
        <f ca="1">IF($E476="","",IF($F477="",BN476,IF(AND($M477=1,BN$9&gt;$B$9),"",IF(AND($M477=1,BN$9&lt;=$B$9),LOOKUP(BN$9,$A$12:$A$111,$B$12:$B$111),IF(AND($H477=-1,BO$9=$R476),"",IF($H477=-1,BO476,IF(AND($H477=1,BM$9=$R476),$J477,IF($H477=1,BN476,""))))))))</f>
        <v>0</v>
      </c>
      <c r="BO477">
        <f ca="1">IF($E476="","",IF($F477="",BO476,IF(AND($M477=1,BO$9&gt;$B$9),"",IF(AND($M477=1,BO$9&lt;=$B$9),LOOKUP(BO$9,$A$12:$A$111,$B$12:$B$111),IF(AND($H477=-1,BP$9=$R476),"",IF($H477=-1,BP476,IF(AND($H477=1,BN$9=$R476),$J477,IF($H477=1,BO476,""))))))))</f>
        <v>0</v>
      </c>
      <c r="BP477">
        <f ca="1">IF($E476="","",IF($F477="",BP476,IF(AND($M477=1,BP$9&gt;$B$9),"",IF(AND($M477=1,BP$9&lt;=$B$9),LOOKUP(BP$9,$A$12:$A$111,$B$12:$B$111),IF(AND($H477=-1,BQ$9=$R476),"",IF($H477=-1,BQ476,IF(AND($H477=1,BO$9=$R476),$J477,IF($H477=1,BP476,""))))))))</f>
        <v>0</v>
      </c>
    </row>
    <row r="478" spans="4:68" x14ac:dyDescent="0.25">
      <c r="D478" s="4">
        <v>468</v>
      </c>
      <c r="E478" s="1">
        <f t="shared" ca="1" si="66"/>
        <v>3</v>
      </c>
      <c r="F478" t="str">
        <f ca="1">IF(E477="","",IF(AND(B$3="Last",G477="Zero"),F477,IF(B$3="Last",G477,IF(AND(B$3="2nd last",G476="Zero"),F477,IF(B$3="2nd last",G476,IF(AND(B$3="Opposite",G477="Zero"),F477,IF(AND(B$3="Opposite",G477="Red"),"Black",IF(AND(B$3="Opposite",G477="Black"),"Red",IF(AND(B$3="Opposite",G477="Odd"),"Even",IF(AND(B$3="Opposite",G477="Even"),"Odd",IF(AND(B$3="Opposite",G477="High"),"Low",IF(AND(B$3="Opposite",G477="Low"),"High",IF(COUNTIF(Refs!$E$5:$I$6,B$3)=1,RevLab!B$3,"")))))))))))))</f>
        <v>Black</v>
      </c>
      <c r="G478" t="str">
        <f ca="1">IF(E478="","",IF(B$2="Red/Black",LOOKUP(E478,Refs!D:D,Refs!F:F),IF(B$2="High/Low",LOOKUP(E478,Refs!D:D,Refs!H:H),IF(B$2="Odd/Even",LOOKUP(E478,Refs!D:D,Refs!J:J),""))))</f>
        <v>Red</v>
      </c>
      <c r="H478">
        <f t="shared" ca="1" si="67"/>
        <v>-1</v>
      </c>
      <c r="I478">
        <f ca="1">IF(E477="","",IF(F478="","",IF(AND(R477&gt;1,P477+Q477&gt;=$B$4),$B$4,IF(R477=1,P477,P477+Q477))))</f>
        <v>61</v>
      </c>
      <c r="J478">
        <f t="shared" ca="1" si="68"/>
        <v>-61</v>
      </c>
      <c r="K478">
        <f t="shared" ca="1" si="70"/>
        <v>-433</v>
      </c>
      <c r="L478">
        <f t="shared" ca="1" si="71"/>
        <v>86</v>
      </c>
      <c r="M478">
        <f t="shared" ca="1" si="69"/>
        <v>0</v>
      </c>
      <c r="P478">
        <f t="shared" ca="1" si="63"/>
        <v>12</v>
      </c>
      <c r="Q478">
        <f t="shared" ca="1" si="64"/>
        <v>43</v>
      </c>
      <c r="R478" s="2">
        <f t="shared" ca="1" si="65"/>
        <v>6</v>
      </c>
      <c r="S478" s="4">
        <f ca="1">IF(E477="","",IF($F478="",S477,IF($M478=1,LOOKUP(S$9,$A$12:$A$111,$B$12:$B$111),IF(AND($H478=-1,T$9=$R477),"",IF($H478=-1,T477,IF($H478=1,S477))))))</f>
        <v>12</v>
      </c>
      <c r="T478">
        <f ca="1">IF($E477="","",IF($F478="",T477,IF(AND($M478=1,T$9&gt;$B$9),"",IF(AND($M478=1,T$9&lt;=$B$9),LOOKUP(T$9,$A$12:$A$111,$B$12:$B$111),IF(AND($H478=-1,U$9=$R477),"",IF($H478=-1,U477,IF(AND($H478=1,S$9=$R477),$J478,IF($H478=1,T477,""))))))))</f>
        <v>15</v>
      </c>
      <c r="U478">
        <f ca="1">IF($E477="","",IF($F478="",U477,IF(AND($M478=1,U$9&gt;$B$9),"",IF(AND($M478=1,U$9&lt;=$B$9),LOOKUP(U$9,$A$12:$A$111,$B$12:$B$111),IF(AND($H478=-1,V$9=$R477),"",IF($H478=-1,V477,IF(AND($H478=1,T$9=$R477),$J478,IF($H478=1,U477,""))))))))</f>
        <v>18</v>
      </c>
      <c r="V478">
        <f ca="1">IF($E477="","",IF($F478="",V477,IF(AND($M478=1,V$9&gt;$B$9),"",IF(AND($M478=1,V$9&lt;=$B$9),LOOKUP(V$9,$A$12:$A$111,$B$12:$B$111),IF(AND($H478=-1,W$9=$R477),"",IF($H478=-1,W477,IF(AND($H478=1,U$9=$R477),$J478,IF($H478=1,V477,""))))))))</f>
        <v>25</v>
      </c>
      <c r="W478">
        <f ca="1">IF($E477="","",IF($F478="",W477,IF(AND($M478=1,W$9&gt;$B$9),"",IF(AND($M478=1,W$9&lt;=$B$9),LOOKUP(W$9,$A$12:$A$111,$B$12:$B$111),IF(AND($H478=-1,X$9=$R477),"",IF($H478=-1,X477,IF(AND($H478=1,V$9=$R477),$J478,IF($H478=1,W477,""))))))))</f>
        <v>34</v>
      </c>
      <c r="X478">
        <f ca="1">IF($E477="","",IF($F478="",X477,IF(AND($M478=1,X$9&gt;$B$9),"",IF(AND($M478=1,X$9&lt;=$B$9),LOOKUP(X$9,$A$12:$A$111,$B$12:$B$111),IF(AND($H478=-1,Y$9=$R477),"",IF($H478=-1,Y477,IF(AND($H478=1,W$9=$R477),$J478,IF($H478=1,X477,""))))))))</f>
        <v>43</v>
      </c>
      <c r="Y478" t="str">
        <f ca="1">IF($E477="","",IF($F478="",Y477,IF(AND($M478=1,Y$9&gt;$B$9),"",IF(AND($M478=1,Y$9&lt;=$B$9),LOOKUP(Y$9,$A$12:$A$111,$B$12:$B$111),IF(AND($H478=-1,Z$9=$R477),"",IF($H478=-1,Z477,IF(AND($H478=1,X$9=$R477),$J478,IF($H478=1,Y477,""))))))))</f>
        <v/>
      </c>
      <c r="Z478" t="str">
        <f ca="1">IF($E477="","",IF($F478="",Z477,IF(AND($M478=1,Z$9&gt;$B$9),"",IF(AND($M478=1,Z$9&lt;=$B$9),LOOKUP(Z$9,$A$12:$A$111,$B$12:$B$111),IF(AND($H478=-1,AA$9=$R477),"",IF($H478=-1,AA477,IF(AND($H478=1,Y$9=$R477),$J478,IF($H478=1,Z477,""))))))))</f>
        <v/>
      </c>
      <c r="AA478" t="str">
        <f ca="1">IF($E477="","",IF($F478="",AA477,IF(AND($M478=1,AA$9&gt;$B$9),"",IF(AND($M478=1,AA$9&lt;=$B$9),LOOKUP(AA$9,$A$12:$A$111,$B$12:$B$111),IF(AND($H478=-1,AB$9=$R477),"",IF($H478=-1,AB477,IF(AND($H478=1,Z$9=$R477),$J478,IF($H478=1,AA477,""))))))))</f>
        <v/>
      </c>
      <c r="AB478" t="str">
        <f ca="1">IF($E477="","",IF($F478="",AB477,IF(AND($M478=1,AB$9&gt;$B$9),"",IF(AND($M478=1,AB$9&lt;=$B$9),LOOKUP(AB$9,$A$12:$A$111,$B$12:$B$111),IF(AND($H478=-1,AC$9=$R477),"",IF($H478=-1,AC477,IF(AND($H478=1,AA$9=$R477),$J478,IF($H478=1,AB477,""))))))))</f>
        <v/>
      </c>
      <c r="AC478" t="str">
        <f ca="1">IF($E477="","",IF($F478="",AC477,IF(AND($M478=1,AC$9&gt;$B$9),"",IF(AND($M478=1,AC$9&lt;=$B$9),LOOKUP(AC$9,$A$12:$A$111,$B$12:$B$111),IF(AND($H478=-1,AD$9=$R477),"",IF($H478=-1,AD477,IF(AND($H478=1,AB$9=$R477),$J478,IF($H478=1,AC477,""))))))))</f>
        <v/>
      </c>
      <c r="AD478" t="str">
        <f ca="1">IF($E477="","",IF($F478="",AD477,IF(AND($M478=1,AD$9&gt;$B$9),"",IF(AND($M478=1,AD$9&lt;=$B$9),LOOKUP(AD$9,$A$12:$A$111,$B$12:$B$111),IF(AND($H478=-1,AE$9=$R477),"",IF($H478=-1,AE477,IF(AND($H478=1,AC$9=$R477),$J478,IF($H478=1,AD477,""))))))))</f>
        <v/>
      </c>
      <c r="AE478" t="str">
        <f ca="1">IF($E477="","",IF($F478="",AE477,IF(AND($M478=1,AE$9&gt;$B$9),"",IF(AND($M478=1,AE$9&lt;=$B$9),LOOKUP(AE$9,$A$12:$A$111,$B$12:$B$111),IF(AND($H478=-1,AF$9=$R477),"",IF($H478=-1,AF477,IF(AND($H478=1,AD$9=$R477),$J478,IF($H478=1,AE477,""))))))))</f>
        <v/>
      </c>
      <c r="AF478" t="str">
        <f ca="1">IF($E477="","",IF($F478="",AF477,IF(AND($M478=1,AF$9&gt;$B$9),"",IF(AND($M478=1,AF$9&lt;=$B$9),LOOKUP(AF$9,$A$12:$A$111,$B$12:$B$111),IF(AND($H478=-1,AG$9=$R477),"",IF($H478=-1,AG477,IF(AND($H478=1,AE$9=$R477),$J478,IF($H478=1,AF477,""))))))))</f>
        <v/>
      </c>
      <c r="AG478" t="str">
        <f ca="1">IF($E477="","",IF($F478="",AG477,IF(AND($M478=1,AG$9&gt;$B$9),"",IF(AND($M478=1,AG$9&lt;=$B$9),LOOKUP(AG$9,$A$12:$A$111,$B$12:$B$111),IF(AND($H478=-1,AH$9=$R477),"",IF($H478=-1,AH477,IF(AND($H478=1,AF$9=$R477),$J478,IF($H478=1,AG477,""))))))))</f>
        <v/>
      </c>
      <c r="AH478" t="str">
        <f ca="1">IF($E477="","",IF($F478="",AH477,IF(AND($M478=1,AH$9&gt;$B$9),"",IF(AND($M478=1,AH$9&lt;=$B$9),LOOKUP(AH$9,$A$12:$A$111,$B$12:$B$111),IF(AND($H478=-1,AI$9=$R477),"",IF($H478=-1,AI477,IF(AND($H478=1,AG$9=$R477),$J478,IF($H478=1,AH477,""))))))))</f>
        <v/>
      </c>
      <c r="AI478" t="str">
        <f ca="1">IF($E477="","",IF($F478="",AI477,IF(AND($M478=1,AI$9&gt;$B$9),"",IF(AND($M478=1,AI$9&lt;=$B$9),LOOKUP(AI$9,$A$12:$A$111,$B$12:$B$111),IF(AND($H478=-1,AJ$9=$R477),"",IF($H478=-1,AJ477,IF(AND($H478=1,AH$9=$R477),$J478,IF($H478=1,AI477,""))))))))</f>
        <v/>
      </c>
      <c r="AJ478" t="str">
        <f ca="1">IF($E477="","",IF($F478="",AJ477,IF(AND($M478=1,AJ$9&gt;$B$9),"",IF(AND($M478=1,AJ$9&lt;=$B$9),LOOKUP(AJ$9,$A$12:$A$111,$B$12:$B$111),IF(AND($H478=-1,AK$9=$R477),"",IF($H478=-1,AK477,IF(AND($H478=1,AI$9=$R477),$J478,IF($H478=1,AJ477,""))))))))</f>
        <v/>
      </c>
      <c r="AK478" t="str">
        <f ca="1">IF($E477="","",IF($F478="",AK477,IF(AND($M478=1,AK$9&gt;$B$9),"",IF(AND($M478=1,AK$9&lt;=$B$9),LOOKUP(AK$9,$A$12:$A$111,$B$12:$B$111),IF(AND($H478=-1,AL$9=$R477),"",IF($H478=-1,AL477,IF(AND($H478=1,AJ$9=$R477),$J478,IF($H478=1,AK477,""))))))))</f>
        <v/>
      </c>
      <c r="AL478" t="str">
        <f ca="1">IF($E477="","",IF($F478="",AL477,IF(AND($M478=1,AL$9&gt;$B$9),"",IF(AND($M478=1,AL$9&lt;=$B$9),LOOKUP(AL$9,$A$12:$A$111,$B$12:$B$111),IF(AND($H478=-1,AM$9=$R477),"",IF($H478=-1,AM477,IF(AND($H478=1,AK$9=$R477),$J478,IF($H478=1,AL477,""))))))))</f>
        <v/>
      </c>
      <c r="AM478" t="str">
        <f ca="1">IF($E477="","",IF($F478="",AM477,IF(AND($M478=1,AM$9&gt;$B$9),"",IF(AND($M478=1,AM$9&lt;=$B$9),LOOKUP(AM$9,$A$12:$A$111,$B$12:$B$111),IF(AND($H478=-1,AN$9=$R477),"",IF($H478=-1,AN477,IF(AND($H478=1,AL$9=$R477),$J478,IF($H478=1,AM477,""))))))))</f>
        <v/>
      </c>
      <c r="AN478" t="str">
        <f ca="1">IF($E477="","",IF($F478="",AN477,IF(AND($M478=1,AN$9&gt;$B$9),"",IF(AND($M478=1,AN$9&lt;=$B$9),LOOKUP(AN$9,$A$12:$A$111,$B$12:$B$111),IF(AND($H478=-1,AO$9=$R477),"",IF($H478=-1,AO477,IF(AND($H478=1,AM$9=$R477),$J478,IF($H478=1,AN477,""))))))))</f>
        <v/>
      </c>
      <c r="AO478" t="str">
        <f ca="1">IF($E477="","",IF($F478="",AO477,IF(AND($M478=1,AO$9&gt;$B$9),"",IF(AND($M478=1,AO$9&lt;=$B$9),LOOKUP(AO$9,$A$12:$A$111,$B$12:$B$111),IF(AND($H478=-1,AP$9=$R477),"",IF($H478=-1,AP477,IF(AND($H478=1,AN$9=$R477),$J478,IF($H478=1,AO477,""))))))))</f>
        <v/>
      </c>
      <c r="AP478" t="str">
        <f ca="1">IF($E477="","",IF($F478="",AP477,IF(AND($M478=1,AP$9&gt;$B$9),"",IF(AND($M478=1,AP$9&lt;=$B$9),LOOKUP(AP$9,$A$12:$A$111,$B$12:$B$111),IF(AND($H478=-1,AQ$9=$R477),"",IF($H478=-1,AQ477,IF(AND($H478=1,AO$9=$R477),$J478,IF($H478=1,AP477,""))))))))</f>
        <v/>
      </c>
      <c r="AQ478" t="str">
        <f ca="1">IF($E477="","",IF($F478="",AQ477,IF(AND($M478=1,AQ$9&gt;$B$9),"",IF(AND($M478=1,AQ$9&lt;=$B$9),LOOKUP(AQ$9,$A$12:$A$111,$B$12:$B$111),IF(AND($H478=-1,AR$9=$R477),"",IF($H478=-1,AR477,IF(AND($H478=1,AP$9=$R477),$J478,IF($H478=1,AQ477,""))))))))</f>
        <v/>
      </c>
      <c r="AR478" t="str">
        <f ca="1">IF($E477="","",IF($F478="",AR477,IF(AND($M478=1,AR$9&gt;$B$9),"",IF(AND($M478=1,AR$9&lt;=$B$9),LOOKUP(AR$9,$A$12:$A$111,$B$12:$B$111),IF(AND($H478=-1,AS$9=$R477),"",IF($H478=-1,AS477,IF(AND($H478=1,AQ$9=$R477),$J478,IF($H478=1,AR477,""))))))))</f>
        <v/>
      </c>
      <c r="AS478" t="str">
        <f ca="1">IF($E477="","",IF($F478="",AS477,IF(AND($M478=1,AS$9&gt;$B$9),"",IF(AND($M478=1,AS$9&lt;=$B$9),LOOKUP(AS$9,$A$12:$A$111,$B$12:$B$111),IF(AND($H478=-1,AT$9=$R477),"",IF($H478=-1,AT477,IF(AND($H478=1,AR$9=$R477),$J478,IF($H478=1,AS477,""))))))))</f>
        <v/>
      </c>
      <c r="AT478" t="str">
        <f ca="1">IF($E477="","",IF($F478="",AT477,IF(AND($M478=1,AT$9&gt;$B$9),"",IF(AND($M478=1,AT$9&lt;=$B$9),LOOKUP(AT$9,$A$12:$A$111,$B$12:$B$111),IF(AND($H478=-1,AU$9=$R477),"",IF($H478=-1,AU477,IF(AND($H478=1,AS$9=$R477),$J478,IF($H478=1,AT477,""))))))))</f>
        <v/>
      </c>
      <c r="AU478" t="str">
        <f ca="1">IF($E477="","",IF($F478="",AU477,IF(AND($M478=1,AU$9&gt;$B$9),"",IF(AND($M478=1,AU$9&lt;=$B$9),LOOKUP(AU$9,$A$12:$A$111,$B$12:$B$111),IF(AND($H478=-1,AV$9=$R477),"",IF($H478=-1,AV477,IF(AND($H478=1,AT$9=$R477),$J478,IF($H478=1,AU477,""))))))))</f>
        <v/>
      </c>
      <c r="AV478" t="str">
        <f ca="1">IF($E477="","",IF($F478="",AV477,IF(AND($M478=1,AV$9&gt;$B$9),"",IF(AND($M478=1,AV$9&lt;=$B$9),LOOKUP(AV$9,$A$12:$A$111,$B$12:$B$111),IF(AND($H478=-1,AW$9=$R477),"",IF($H478=-1,AW477,IF(AND($H478=1,AU$9=$R477),$J478,IF($H478=1,AV477,""))))))))</f>
        <v/>
      </c>
      <c r="AW478" t="str">
        <f ca="1">IF($E477="","",IF($F478="",AW477,IF(AND($M478=1,AW$9&gt;$B$9),"",IF(AND($M478=1,AW$9&lt;=$B$9),LOOKUP(AW$9,$A$12:$A$111,$B$12:$B$111),IF(AND($H478=-1,AX$9=$R477),"",IF($H478=-1,AX477,IF(AND($H478=1,AV$9=$R477),$J478,IF($H478=1,AW477,""))))))))</f>
        <v/>
      </c>
      <c r="AX478" t="str">
        <f ca="1">IF($E477="","",IF($F478="",AX477,IF(AND($M478=1,AX$9&gt;$B$9),"",IF(AND($M478=1,AX$9&lt;=$B$9),LOOKUP(AX$9,$A$12:$A$111,$B$12:$B$111),IF(AND($H478=-1,AY$9=$R477),"",IF($H478=-1,AY477,IF(AND($H478=1,AW$9=$R477),$J478,IF($H478=1,AX477,""))))))))</f>
        <v/>
      </c>
      <c r="AY478" t="str">
        <f ca="1">IF($E477="","",IF($F478="",AY477,IF(AND($M478=1,AY$9&gt;$B$9),"",IF(AND($M478=1,AY$9&lt;=$B$9),LOOKUP(AY$9,$A$12:$A$111,$B$12:$B$111),IF(AND($H478=-1,AZ$9=$R477),"",IF($H478=-1,AZ477,IF(AND($H478=1,AX$9=$R477),$J478,IF($H478=1,AY477,""))))))))</f>
        <v/>
      </c>
      <c r="AZ478" t="str">
        <f ca="1">IF($E477="","",IF($F478="",AZ477,IF(AND($M478=1,AZ$9&gt;$B$9),"",IF(AND($M478=1,AZ$9&lt;=$B$9),LOOKUP(AZ$9,$A$12:$A$111,$B$12:$B$111),IF(AND($H478=-1,BA$9=$R477),"",IF($H478=-1,BA477,IF(AND($H478=1,AY$9=$R477),$J478,IF($H478=1,AZ477,""))))))))</f>
        <v/>
      </c>
      <c r="BA478" t="str">
        <f ca="1">IF($E477="","",IF($F478="",BA477,IF(AND($M478=1,BA$9&gt;$B$9),"",IF(AND($M478=1,BA$9&lt;=$B$9),LOOKUP(BA$9,$A$12:$A$111,$B$12:$B$111),IF(AND($H478=-1,BB$9=$R477),"",IF($H478=-1,BB477,IF(AND($H478=1,AZ$9=$R477),$J478,IF($H478=1,BA477,""))))))))</f>
        <v/>
      </c>
      <c r="BB478" t="str">
        <f ca="1">IF($E477="","",IF($F478="",BB477,IF(AND($M478=1,BB$9&gt;$B$9),"",IF(AND($M478=1,BB$9&lt;=$B$9),LOOKUP(BB$9,$A$12:$A$111,$B$12:$B$111),IF(AND($H478=-1,BC$9=$R477),"",IF($H478=-1,BC477,IF(AND($H478=1,BA$9=$R477),$J478,IF($H478=1,BB477,""))))))))</f>
        <v/>
      </c>
      <c r="BC478" t="str">
        <f ca="1">IF($E477="","",IF($F478="",BC477,IF(AND($M478=1,BC$9&gt;$B$9),"",IF(AND($M478=1,BC$9&lt;=$B$9),LOOKUP(BC$9,$A$12:$A$111,$B$12:$B$111),IF(AND($H478=-1,BD$9=$R477),"",IF($H478=-1,BD477,IF(AND($H478=1,BB$9=$R477),$J478,IF($H478=1,BC477,""))))))))</f>
        <v/>
      </c>
      <c r="BD478" t="str">
        <f ca="1">IF($E477="","",IF($F478="",BD477,IF(AND($M478=1,BD$9&gt;$B$9),"",IF(AND($M478=1,BD$9&lt;=$B$9),LOOKUP(BD$9,$A$12:$A$111,$B$12:$B$111),IF(AND($H478=-1,BE$9=$R477),"",IF($H478=-1,BE477,IF(AND($H478=1,BC$9=$R477),$J478,IF($H478=1,BD477,""))))))))</f>
        <v/>
      </c>
      <c r="BE478" t="str">
        <f ca="1">IF($E477="","",IF($F478="",BE477,IF(AND($M478=1,BE$9&gt;$B$9),"",IF(AND($M478=1,BE$9&lt;=$B$9),LOOKUP(BE$9,$A$12:$A$111,$B$12:$B$111),IF(AND($H478=-1,BF$9=$R477),"",IF($H478=-1,BF477,IF(AND($H478=1,BD$9=$R477),$J478,IF($H478=1,BE477,""))))))))</f>
        <v/>
      </c>
      <c r="BF478" t="str">
        <f ca="1">IF($E477="","",IF($F478="",BF477,IF(AND($M478=1,BF$9&gt;$B$9),"",IF(AND($M478=1,BF$9&lt;=$B$9),LOOKUP(BF$9,$A$12:$A$111,$B$12:$B$111),IF(AND($H478=-1,BG$9=$R477),"",IF($H478=-1,BG477,IF(AND($H478=1,BE$9=$R477),$J478,IF($H478=1,BF477,""))))))))</f>
        <v/>
      </c>
      <c r="BG478" t="str">
        <f ca="1">IF($E477="","",IF($F478="",BG477,IF(AND($M478=1,BG$9&gt;$B$9),"",IF(AND($M478=1,BG$9&lt;=$B$9),LOOKUP(BG$9,$A$12:$A$111,$B$12:$B$111),IF(AND($H478=-1,BH$9=$R477),"",IF($H478=-1,BH477,IF(AND($H478=1,BF$9=$R477),$J478,IF($H478=1,BG477,""))))))))</f>
        <v/>
      </c>
      <c r="BH478" t="str">
        <f ca="1">IF($E477="","",IF($F478="",BH477,IF(AND($M478=1,BH$9&gt;$B$9),"",IF(AND($M478=1,BH$9&lt;=$B$9),LOOKUP(BH$9,$A$12:$A$111,$B$12:$B$111),IF(AND($H478=-1,BI$9=$R477),"",IF($H478=-1,BI477,IF(AND($H478=1,BG$9=$R477),$J478,IF($H478=1,BH477,""))))))))</f>
        <v/>
      </c>
      <c r="BI478" t="str">
        <f ca="1">IF($E477="","",IF($F478="",BI477,IF(AND($M478=1,BI$9&gt;$B$9),"",IF(AND($M478=1,BI$9&lt;=$B$9),LOOKUP(BI$9,$A$12:$A$111,$B$12:$B$111),IF(AND($H478=-1,BJ$9=$R477),"",IF($H478=-1,BJ477,IF(AND($H478=1,BH$9=$R477),$J478,IF($H478=1,BI477,""))))))))</f>
        <v/>
      </c>
      <c r="BJ478" t="str">
        <f ca="1">IF($E477="","",IF($F478="",BJ477,IF(AND($M478=1,BJ$9&gt;$B$9),"",IF(AND($M478=1,BJ$9&lt;=$B$9),LOOKUP(BJ$9,$A$12:$A$111,$B$12:$B$111),IF(AND($H478=-1,BK$9=$R477),"",IF($H478=-1,BK477,IF(AND($H478=1,BI$9=$R477),$J478,IF($H478=1,BJ477,""))))))))</f>
        <v/>
      </c>
      <c r="BK478">
        <f ca="1">IF($E477="","",IF($F478="",BK477,IF(AND($M478=1,BK$9&gt;$B$9),"",IF(AND($M478=1,BK$9&lt;=$B$9),LOOKUP(BK$9,$A$12:$A$111,$B$12:$B$111),IF(AND($H478=-1,BL$9=$R477),"",IF($H478=-1,BL477,IF(AND($H478=1,BJ$9=$R477),$J478,IF($H478=1,BK477,""))))))))</f>
        <v>0</v>
      </c>
      <c r="BL478">
        <f ca="1">IF($E477="","",IF($F478="",BL477,IF(AND($M478=1,BL$9&gt;$B$9),"",IF(AND($M478=1,BL$9&lt;=$B$9),LOOKUP(BL$9,$A$12:$A$111,$B$12:$B$111),IF(AND($H478=-1,BM$9=$R477),"",IF($H478=-1,BM477,IF(AND($H478=1,BK$9=$R477),$J478,IF($H478=1,BL477,""))))))))</f>
        <v>0</v>
      </c>
      <c r="BM478">
        <f ca="1">IF($E477="","",IF($F478="",BM477,IF(AND($M478=1,BM$9&gt;$B$9),"",IF(AND($M478=1,BM$9&lt;=$B$9),LOOKUP(BM$9,$A$12:$A$111,$B$12:$B$111),IF(AND($H478=-1,BN$9=$R477),"",IF($H478=-1,BN477,IF(AND($H478=1,BL$9=$R477),$J478,IF($H478=1,BM477,""))))))))</f>
        <v>0</v>
      </c>
      <c r="BN478">
        <f ca="1">IF($E477="","",IF($F478="",BN477,IF(AND($M478=1,BN$9&gt;$B$9),"",IF(AND($M478=1,BN$9&lt;=$B$9),LOOKUP(BN$9,$A$12:$A$111,$B$12:$B$111),IF(AND($H478=-1,BO$9=$R477),"",IF($H478=-1,BO477,IF(AND($H478=1,BM$9=$R477),$J478,IF($H478=1,BN477,""))))))))</f>
        <v>0</v>
      </c>
      <c r="BO478">
        <f ca="1">IF($E477="","",IF($F478="",BO477,IF(AND($M478=1,BO$9&gt;$B$9),"",IF(AND($M478=1,BO$9&lt;=$B$9),LOOKUP(BO$9,$A$12:$A$111,$B$12:$B$111),IF(AND($H478=-1,BP$9=$R477),"",IF($H478=-1,BP477,IF(AND($H478=1,BN$9=$R477),$J478,IF($H478=1,BO477,""))))))))</f>
        <v>0</v>
      </c>
      <c r="BP478">
        <f ca="1">IF($E477="","",IF($F478="",BP477,IF(AND($M478=1,BP$9&gt;$B$9),"",IF(AND($M478=1,BP$9&lt;=$B$9),LOOKUP(BP$9,$A$12:$A$111,$B$12:$B$111),IF(AND($H478=-1,BQ$9=$R477),"",IF($H478=-1,BQ477,IF(AND($H478=1,BO$9=$R477),$J478,IF($H478=1,BP477,""))))))))</f>
        <v>0</v>
      </c>
    </row>
    <row r="479" spans="4:68" x14ac:dyDescent="0.25">
      <c r="D479" s="4">
        <v>469</v>
      </c>
      <c r="E479" s="1">
        <f t="shared" ca="1" si="66"/>
        <v>3</v>
      </c>
      <c r="F479" t="str">
        <f ca="1">IF(E478="","",IF(AND(B$3="Last",G478="Zero"),F478,IF(B$3="Last",G478,IF(AND(B$3="2nd last",G477="Zero"),F478,IF(B$3="2nd last",G477,IF(AND(B$3="Opposite",G478="Zero"),F478,IF(AND(B$3="Opposite",G478="Red"),"Black",IF(AND(B$3="Opposite",G478="Black"),"Red",IF(AND(B$3="Opposite",G478="Odd"),"Even",IF(AND(B$3="Opposite",G478="Even"),"Odd",IF(AND(B$3="Opposite",G478="High"),"Low",IF(AND(B$3="Opposite",G478="Low"),"High",IF(COUNTIF(Refs!$E$5:$I$6,B$3)=1,RevLab!B$3,"")))))))))))))</f>
        <v>Black</v>
      </c>
      <c r="G479" t="str">
        <f ca="1">IF(E479="","",IF(B$2="Red/Black",LOOKUP(E479,Refs!D:D,Refs!F:F),IF(B$2="High/Low",LOOKUP(E479,Refs!D:D,Refs!H:H),IF(B$2="Odd/Even",LOOKUP(E479,Refs!D:D,Refs!J:J),""))))</f>
        <v>Red</v>
      </c>
      <c r="H479">
        <f t="shared" ca="1" si="67"/>
        <v>-1</v>
      </c>
      <c r="I479">
        <f ca="1">IF(E478="","",IF(F479="","",IF(AND(R478&gt;1,P478+Q478&gt;=$B$4),$B$4,IF(R478=1,P478,P478+Q478))))</f>
        <v>55</v>
      </c>
      <c r="J479">
        <f t="shared" ca="1" si="68"/>
        <v>-55</v>
      </c>
      <c r="K479">
        <f t="shared" ca="1" si="70"/>
        <v>-488</v>
      </c>
      <c r="L479">
        <f t="shared" ca="1" si="71"/>
        <v>86</v>
      </c>
      <c r="M479">
        <f t="shared" ca="1" si="69"/>
        <v>0</v>
      </c>
      <c r="P479">
        <f t="shared" ca="1" si="63"/>
        <v>15</v>
      </c>
      <c r="Q479">
        <f t="shared" ca="1" si="64"/>
        <v>34</v>
      </c>
      <c r="R479" s="2">
        <f t="shared" ca="1" si="65"/>
        <v>4</v>
      </c>
      <c r="S479" s="4">
        <f ca="1">IF(E478="","",IF($F479="",S478,IF($M479=1,LOOKUP(S$9,$A$12:$A$111,$B$12:$B$111),IF(AND($H479=-1,T$9=$R478),"",IF($H479=-1,T478,IF($H479=1,S478))))))</f>
        <v>15</v>
      </c>
      <c r="T479">
        <f ca="1">IF($E478="","",IF($F479="",T478,IF(AND($M479=1,T$9&gt;$B$9),"",IF(AND($M479=1,T$9&lt;=$B$9),LOOKUP(T$9,$A$12:$A$111,$B$12:$B$111),IF(AND($H479=-1,U$9=$R478),"",IF($H479=-1,U478,IF(AND($H479=1,S$9=$R478),$J479,IF($H479=1,T478,""))))))))</f>
        <v>18</v>
      </c>
      <c r="U479">
        <f ca="1">IF($E478="","",IF($F479="",U478,IF(AND($M479=1,U$9&gt;$B$9),"",IF(AND($M479=1,U$9&lt;=$B$9),LOOKUP(U$9,$A$12:$A$111,$B$12:$B$111),IF(AND($H479=-1,V$9=$R478),"",IF($H479=-1,V478,IF(AND($H479=1,T$9=$R478),$J479,IF($H479=1,U478,""))))))))</f>
        <v>25</v>
      </c>
      <c r="V479">
        <f ca="1">IF($E478="","",IF($F479="",V478,IF(AND($M479=1,V$9&gt;$B$9),"",IF(AND($M479=1,V$9&lt;=$B$9),LOOKUP(V$9,$A$12:$A$111,$B$12:$B$111),IF(AND($H479=-1,W$9=$R478),"",IF($H479=-1,W478,IF(AND($H479=1,U$9=$R478),$J479,IF($H479=1,V478,""))))))))</f>
        <v>34</v>
      </c>
      <c r="W479" t="str">
        <f ca="1">IF($E478="","",IF($F479="",W478,IF(AND($M479=1,W$9&gt;$B$9),"",IF(AND($M479=1,W$9&lt;=$B$9),LOOKUP(W$9,$A$12:$A$111,$B$12:$B$111),IF(AND($H479=-1,X$9=$R478),"",IF($H479=-1,X478,IF(AND($H479=1,V$9=$R478),$J479,IF($H479=1,W478,""))))))))</f>
        <v/>
      </c>
      <c r="X479" t="str">
        <f ca="1">IF($E478="","",IF($F479="",X478,IF(AND($M479=1,X$9&gt;$B$9),"",IF(AND($M479=1,X$9&lt;=$B$9),LOOKUP(X$9,$A$12:$A$111,$B$12:$B$111),IF(AND($H479=-1,Y$9=$R478),"",IF($H479=-1,Y478,IF(AND($H479=1,W$9=$R478),$J479,IF($H479=1,X478,""))))))))</f>
        <v/>
      </c>
      <c r="Y479" t="str">
        <f ca="1">IF($E478="","",IF($F479="",Y478,IF(AND($M479=1,Y$9&gt;$B$9),"",IF(AND($M479=1,Y$9&lt;=$B$9),LOOKUP(Y$9,$A$12:$A$111,$B$12:$B$111),IF(AND($H479=-1,Z$9=$R478),"",IF($H479=-1,Z478,IF(AND($H479=1,X$9=$R478),$J479,IF($H479=1,Y478,""))))))))</f>
        <v/>
      </c>
      <c r="Z479" t="str">
        <f ca="1">IF($E478="","",IF($F479="",Z478,IF(AND($M479=1,Z$9&gt;$B$9),"",IF(AND($M479=1,Z$9&lt;=$B$9),LOOKUP(Z$9,$A$12:$A$111,$B$12:$B$111),IF(AND($H479=-1,AA$9=$R478),"",IF($H479=-1,AA478,IF(AND($H479=1,Y$9=$R478),$J479,IF($H479=1,Z478,""))))))))</f>
        <v/>
      </c>
      <c r="AA479" t="str">
        <f ca="1">IF($E478="","",IF($F479="",AA478,IF(AND($M479=1,AA$9&gt;$B$9),"",IF(AND($M479=1,AA$9&lt;=$B$9),LOOKUP(AA$9,$A$12:$A$111,$B$12:$B$111),IF(AND($H479=-1,AB$9=$R478),"",IF($H479=-1,AB478,IF(AND($H479=1,Z$9=$R478),$J479,IF($H479=1,AA478,""))))))))</f>
        <v/>
      </c>
      <c r="AB479" t="str">
        <f ca="1">IF($E478="","",IF($F479="",AB478,IF(AND($M479=1,AB$9&gt;$B$9),"",IF(AND($M479=1,AB$9&lt;=$B$9),LOOKUP(AB$9,$A$12:$A$111,$B$12:$B$111),IF(AND($H479=-1,AC$9=$R478),"",IF($H479=-1,AC478,IF(AND($H479=1,AA$9=$R478),$J479,IF($H479=1,AB478,""))))))))</f>
        <v/>
      </c>
      <c r="AC479" t="str">
        <f ca="1">IF($E478="","",IF($F479="",AC478,IF(AND($M479=1,AC$9&gt;$B$9),"",IF(AND($M479=1,AC$9&lt;=$B$9),LOOKUP(AC$9,$A$12:$A$111,$B$12:$B$111),IF(AND($H479=-1,AD$9=$R478),"",IF($H479=-1,AD478,IF(AND($H479=1,AB$9=$R478),$J479,IF($H479=1,AC478,""))))))))</f>
        <v/>
      </c>
      <c r="AD479" t="str">
        <f ca="1">IF($E478="","",IF($F479="",AD478,IF(AND($M479=1,AD$9&gt;$B$9),"",IF(AND($M479=1,AD$9&lt;=$B$9),LOOKUP(AD$9,$A$12:$A$111,$B$12:$B$111),IF(AND($H479=-1,AE$9=$R478),"",IF($H479=-1,AE478,IF(AND($H479=1,AC$9=$R478),$J479,IF($H479=1,AD478,""))))))))</f>
        <v/>
      </c>
      <c r="AE479" t="str">
        <f ca="1">IF($E478="","",IF($F479="",AE478,IF(AND($M479=1,AE$9&gt;$B$9),"",IF(AND($M479=1,AE$9&lt;=$B$9),LOOKUP(AE$9,$A$12:$A$111,$B$12:$B$111),IF(AND($H479=-1,AF$9=$R478),"",IF($H479=-1,AF478,IF(AND($H479=1,AD$9=$R478),$J479,IF($H479=1,AE478,""))))))))</f>
        <v/>
      </c>
      <c r="AF479" t="str">
        <f ca="1">IF($E478="","",IF($F479="",AF478,IF(AND($M479=1,AF$9&gt;$B$9),"",IF(AND($M479=1,AF$9&lt;=$B$9),LOOKUP(AF$9,$A$12:$A$111,$B$12:$B$111),IF(AND($H479=-1,AG$9=$R478),"",IF($H479=-1,AG478,IF(AND($H479=1,AE$9=$R478),$J479,IF($H479=1,AF478,""))))))))</f>
        <v/>
      </c>
      <c r="AG479" t="str">
        <f ca="1">IF($E478="","",IF($F479="",AG478,IF(AND($M479=1,AG$9&gt;$B$9),"",IF(AND($M479=1,AG$9&lt;=$B$9),LOOKUP(AG$9,$A$12:$A$111,$B$12:$B$111),IF(AND($H479=-1,AH$9=$R478),"",IF($H479=-1,AH478,IF(AND($H479=1,AF$9=$R478),$J479,IF($H479=1,AG478,""))))))))</f>
        <v/>
      </c>
      <c r="AH479" t="str">
        <f ca="1">IF($E478="","",IF($F479="",AH478,IF(AND($M479=1,AH$9&gt;$B$9),"",IF(AND($M479=1,AH$9&lt;=$B$9),LOOKUP(AH$9,$A$12:$A$111,$B$12:$B$111),IF(AND($H479=-1,AI$9=$R478),"",IF($H479=-1,AI478,IF(AND($H479=1,AG$9=$R478),$J479,IF($H479=1,AH478,""))))))))</f>
        <v/>
      </c>
      <c r="AI479" t="str">
        <f ca="1">IF($E478="","",IF($F479="",AI478,IF(AND($M479=1,AI$9&gt;$B$9),"",IF(AND($M479=1,AI$9&lt;=$B$9),LOOKUP(AI$9,$A$12:$A$111,$B$12:$B$111),IF(AND($H479=-1,AJ$9=$R478),"",IF($H479=-1,AJ478,IF(AND($H479=1,AH$9=$R478),$J479,IF($H479=1,AI478,""))))))))</f>
        <v/>
      </c>
      <c r="AJ479" t="str">
        <f ca="1">IF($E478="","",IF($F479="",AJ478,IF(AND($M479=1,AJ$9&gt;$B$9),"",IF(AND($M479=1,AJ$9&lt;=$B$9),LOOKUP(AJ$9,$A$12:$A$111,$B$12:$B$111),IF(AND($H479=-1,AK$9=$R478),"",IF($H479=-1,AK478,IF(AND($H479=1,AI$9=$R478),$J479,IF($H479=1,AJ478,""))))))))</f>
        <v/>
      </c>
      <c r="AK479" t="str">
        <f ca="1">IF($E478="","",IF($F479="",AK478,IF(AND($M479=1,AK$9&gt;$B$9),"",IF(AND($M479=1,AK$9&lt;=$B$9),LOOKUP(AK$9,$A$12:$A$111,$B$12:$B$111),IF(AND($H479=-1,AL$9=$R478),"",IF($H479=-1,AL478,IF(AND($H479=1,AJ$9=$R478),$J479,IF($H479=1,AK478,""))))))))</f>
        <v/>
      </c>
      <c r="AL479" t="str">
        <f ca="1">IF($E478="","",IF($F479="",AL478,IF(AND($M479=1,AL$9&gt;$B$9),"",IF(AND($M479=1,AL$9&lt;=$B$9),LOOKUP(AL$9,$A$12:$A$111,$B$12:$B$111),IF(AND($H479=-1,AM$9=$R478),"",IF($H479=-1,AM478,IF(AND($H479=1,AK$9=$R478),$J479,IF($H479=1,AL478,""))))))))</f>
        <v/>
      </c>
      <c r="AM479" t="str">
        <f ca="1">IF($E478="","",IF($F479="",AM478,IF(AND($M479=1,AM$9&gt;$B$9),"",IF(AND($M479=1,AM$9&lt;=$B$9),LOOKUP(AM$9,$A$12:$A$111,$B$12:$B$111),IF(AND($H479=-1,AN$9=$R478),"",IF($H479=-1,AN478,IF(AND($H479=1,AL$9=$R478),$J479,IF($H479=1,AM478,""))))))))</f>
        <v/>
      </c>
      <c r="AN479" t="str">
        <f ca="1">IF($E478="","",IF($F479="",AN478,IF(AND($M479=1,AN$9&gt;$B$9),"",IF(AND($M479=1,AN$9&lt;=$B$9),LOOKUP(AN$9,$A$12:$A$111,$B$12:$B$111),IF(AND($H479=-1,AO$9=$R478),"",IF($H479=-1,AO478,IF(AND($H479=1,AM$9=$R478),$J479,IF($H479=1,AN478,""))))))))</f>
        <v/>
      </c>
      <c r="AO479" t="str">
        <f ca="1">IF($E478="","",IF($F479="",AO478,IF(AND($M479=1,AO$9&gt;$B$9),"",IF(AND($M479=1,AO$9&lt;=$B$9),LOOKUP(AO$9,$A$12:$A$111,$B$12:$B$111),IF(AND($H479=-1,AP$9=$R478),"",IF($H479=-1,AP478,IF(AND($H479=1,AN$9=$R478),$J479,IF($H479=1,AO478,""))))))))</f>
        <v/>
      </c>
      <c r="AP479" t="str">
        <f ca="1">IF($E478="","",IF($F479="",AP478,IF(AND($M479=1,AP$9&gt;$B$9),"",IF(AND($M479=1,AP$9&lt;=$B$9),LOOKUP(AP$9,$A$12:$A$111,$B$12:$B$111),IF(AND($H479=-1,AQ$9=$R478),"",IF($H479=-1,AQ478,IF(AND($H479=1,AO$9=$R478),$J479,IF($H479=1,AP478,""))))))))</f>
        <v/>
      </c>
      <c r="AQ479" t="str">
        <f ca="1">IF($E478="","",IF($F479="",AQ478,IF(AND($M479=1,AQ$9&gt;$B$9),"",IF(AND($M479=1,AQ$9&lt;=$B$9),LOOKUP(AQ$9,$A$12:$A$111,$B$12:$B$111),IF(AND($H479=-1,AR$9=$R478),"",IF($H479=-1,AR478,IF(AND($H479=1,AP$9=$R478),$J479,IF($H479=1,AQ478,""))))))))</f>
        <v/>
      </c>
      <c r="AR479" t="str">
        <f ca="1">IF($E478="","",IF($F479="",AR478,IF(AND($M479=1,AR$9&gt;$B$9),"",IF(AND($M479=1,AR$9&lt;=$B$9),LOOKUP(AR$9,$A$12:$A$111,$B$12:$B$111),IF(AND($H479=-1,AS$9=$R478),"",IF($H479=-1,AS478,IF(AND($H479=1,AQ$9=$R478),$J479,IF($H479=1,AR478,""))))))))</f>
        <v/>
      </c>
      <c r="AS479" t="str">
        <f ca="1">IF($E478="","",IF($F479="",AS478,IF(AND($M479=1,AS$9&gt;$B$9),"",IF(AND($M479=1,AS$9&lt;=$B$9),LOOKUP(AS$9,$A$12:$A$111,$B$12:$B$111),IF(AND($H479=-1,AT$9=$R478),"",IF($H479=-1,AT478,IF(AND($H479=1,AR$9=$R478),$J479,IF($H479=1,AS478,""))))))))</f>
        <v/>
      </c>
      <c r="AT479" t="str">
        <f ca="1">IF($E478="","",IF($F479="",AT478,IF(AND($M479=1,AT$9&gt;$B$9),"",IF(AND($M479=1,AT$9&lt;=$B$9),LOOKUP(AT$9,$A$12:$A$111,$B$12:$B$111),IF(AND($H479=-1,AU$9=$R478),"",IF($H479=-1,AU478,IF(AND($H479=1,AS$9=$R478),$J479,IF($H479=1,AT478,""))))))))</f>
        <v/>
      </c>
      <c r="AU479" t="str">
        <f ca="1">IF($E478="","",IF($F479="",AU478,IF(AND($M479=1,AU$9&gt;$B$9),"",IF(AND($M479=1,AU$9&lt;=$B$9),LOOKUP(AU$9,$A$12:$A$111,$B$12:$B$111),IF(AND($H479=-1,AV$9=$R478),"",IF($H479=-1,AV478,IF(AND($H479=1,AT$9=$R478),$J479,IF($H479=1,AU478,""))))))))</f>
        <v/>
      </c>
      <c r="AV479" t="str">
        <f ca="1">IF($E478="","",IF($F479="",AV478,IF(AND($M479=1,AV$9&gt;$B$9),"",IF(AND($M479=1,AV$9&lt;=$B$9),LOOKUP(AV$9,$A$12:$A$111,$B$12:$B$111),IF(AND($H479=-1,AW$9=$R478),"",IF($H479=-1,AW478,IF(AND($H479=1,AU$9=$R478),$J479,IF($H479=1,AV478,""))))))))</f>
        <v/>
      </c>
      <c r="AW479" t="str">
        <f ca="1">IF($E478="","",IF($F479="",AW478,IF(AND($M479=1,AW$9&gt;$B$9),"",IF(AND($M479=1,AW$9&lt;=$B$9),LOOKUP(AW$9,$A$12:$A$111,$B$12:$B$111),IF(AND($H479=-1,AX$9=$R478),"",IF($H479=-1,AX478,IF(AND($H479=1,AV$9=$R478),$J479,IF($H479=1,AW478,""))))))))</f>
        <v/>
      </c>
      <c r="AX479" t="str">
        <f ca="1">IF($E478="","",IF($F479="",AX478,IF(AND($M479=1,AX$9&gt;$B$9),"",IF(AND($M479=1,AX$9&lt;=$B$9),LOOKUP(AX$9,$A$12:$A$111,$B$12:$B$111),IF(AND($H479=-1,AY$9=$R478),"",IF($H479=-1,AY478,IF(AND($H479=1,AW$9=$R478),$J479,IF($H479=1,AX478,""))))))))</f>
        <v/>
      </c>
      <c r="AY479" t="str">
        <f ca="1">IF($E478="","",IF($F479="",AY478,IF(AND($M479=1,AY$9&gt;$B$9),"",IF(AND($M479=1,AY$9&lt;=$B$9),LOOKUP(AY$9,$A$12:$A$111,$B$12:$B$111),IF(AND($H479=-1,AZ$9=$R478),"",IF($H479=-1,AZ478,IF(AND($H479=1,AX$9=$R478),$J479,IF($H479=1,AY478,""))))))))</f>
        <v/>
      </c>
      <c r="AZ479" t="str">
        <f ca="1">IF($E478="","",IF($F479="",AZ478,IF(AND($M479=1,AZ$9&gt;$B$9),"",IF(AND($M479=1,AZ$9&lt;=$B$9),LOOKUP(AZ$9,$A$12:$A$111,$B$12:$B$111),IF(AND($H479=-1,BA$9=$R478),"",IF($H479=-1,BA478,IF(AND($H479=1,AY$9=$R478),$J479,IF($H479=1,AZ478,""))))))))</f>
        <v/>
      </c>
      <c r="BA479" t="str">
        <f ca="1">IF($E478="","",IF($F479="",BA478,IF(AND($M479=1,BA$9&gt;$B$9),"",IF(AND($M479=1,BA$9&lt;=$B$9),LOOKUP(BA$9,$A$12:$A$111,$B$12:$B$111),IF(AND($H479=-1,BB$9=$R478),"",IF($H479=-1,BB478,IF(AND($H479=1,AZ$9=$R478),$J479,IF($H479=1,BA478,""))))))))</f>
        <v/>
      </c>
      <c r="BB479" t="str">
        <f ca="1">IF($E478="","",IF($F479="",BB478,IF(AND($M479=1,BB$9&gt;$B$9),"",IF(AND($M479=1,BB$9&lt;=$B$9),LOOKUP(BB$9,$A$12:$A$111,$B$12:$B$111),IF(AND($H479=-1,BC$9=$R478),"",IF($H479=-1,BC478,IF(AND($H479=1,BA$9=$R478),$J479,IF($H479=1,BB478,""))))))))</f>
        <v/>
      </c>
      <c r="BC479" t="str">
        <f ca="1">IF($E478="","",IF($F479="",BC478,IF(AND($M479=1,BC$9&gt;$B$9),"",IF(AND($M479=1,BC$9&lt;=$B$9),LOOKUP(BC$9,$A$12:$A$111,$B$12:$B$111),IF(AND($H479=-1,BD$9=$R478),"",IF($H479=-1,BD478,IF(AND($H479=1,BB$9=$R478),$J479,IF($H479=1,BC478,""))))))))</f>
        <v/>
      </c>
      <c r="BD479" t="str">
        <f ca="1">IF($E478="","",IF($F479="",BD478,IF(AND($M479=1,BD$9&gt;$B$9),"",IF(AND($M479=1,BD$9&lt;=$B$9),LOOKUP(BD$9,$A$12:$A$111,$B$12:$B$111),IF(AND($H479=-1,BE$9=$R478),"",IF($H479=-1,BE478,IF(AND($H479=1,BC$9=$R478),$J479,IF($H479=1,BD478,""))))))))</f>
        <v/>
      </c>
      <c r="BE479" t="str">
        <f ca="1">IF($E478="","",IF($F479="",BE478,IF(AND($M479=1,BE$9&gt;$B$9),"",IF(AND($M479=1,BE$9&lt;=$B$9),LOOKUP(BE$9,$A$12:$A$111,$B$12:$B$111),IF(AND($H479=-1,BF$9=$R478),"",IF($H479=-1,BF478,IF(AND($H479=1,BD$9=$R478),$J479,IF($H479=1,BE478,""))))))))</f>
        <v/>
      </c>
      <c r="BF479" t="str">
        <f ca="1">IF($E478="","",IF($F479="",BF478,IF(AND($M479=1,BF$9&gt;$B$9),"",IF(AND($M479=1,BF$9&lt;=$B$9),LOOKUP(BF$9,$A$12:$A$111,$B$12:$B$111),IF(AND($H479=-1,BG$9=$R478),"",IF($H479=-1,BG478,IF(AND($H479=1,BE$9=$R478),$J479,IF($H479=1,BF478,""))))))))</f>
        <v/>
      </c>
      <c r="BG479" t="str">
        <f ca="1">IF($E478="","",IF($F479="",BG478,IF(AND($M479=1,BG$9&gt;$B$9),"",IF(AND($M479=1,BG$9&lt;=$B$9),LOOKUP(BG$9,$A$12:$A$111,$B$12:$B$111),IF(AND($H479=-1,BH$9=$R478),"",IF($H479=-1,BH478,IF(AND($H479=1,BF$9=$R478),$J479,IF($H479=1,BG478,""))))))))</f>
        <v/>
      </c>
      <c r="BH479" t="str">
        <f ca="1">IF($E478="","",IF($F479="",BH478,IF(AND($M479=1,BH$9&gt;$B$9),"",IF(AND($M479=1,BH$9&lt;=$B$9),LOOKUP(BH$9,$A$12:$A$111,$B$12:$B$111),IF(AND($H479=-1,BI$9=$R478),"",IF($H479=-1,BI478,IF(AND($H479=1,BG$9=$R478),$J479,IF($H479=1,BH478,""))))))))</f>
        <v/>
      </c>
      <c r="BI479" t="str">
        <f ca="1">IF($E478="","",IF($F479="",BI478,IF(AND($M479=1,BI$9&gt;$B$9),"",IF(AND($M479=1,BI$9&lt;=$B$9),LOOKUP(BI$9,$A$12:$A$111,$B$12:$B$111),IF(AND($H479=-1,BJ$9=$R478),"",IF($H479=-1,BJ478,IF(AND($H479=1,BH$9=$R478),$J479,IF($H479=1,BI478,""))))))))</f>
        <v/>
      </c>
      <c r="BJ479">
        <f ca="1">IF($E478="","",IF($F479="",BJ478,IF(AND($M479=1,BJ$9&gt;$B$9),"",IF(AND($M479=1,BJ$9&lt;=$B$9),LOOKUP(BJ$9,$A$12:$A$111,$B$12:$B$111),IF(AND($H479=-1,BK$9=$R478),"",IF($H479=-1,BK478,IF(AND($H479=1,BI$9=$R478),$J479,IF($H479=1,BJ478,""))))))))</f>
        <v>0</v>
      </c>
      <c r="BK479">
        <f ca="1">IF($E478="","",IF($F479="",BK478,IF(AND($M479=1,BK$9&gt;$B$9),"",IF(AND($M479=1,BK$9&lt;=$B$9),LOOKUP(BK$9,$A$12:$A$111,$B$12:$B$111),IF(AND($H479=-1,BL$9=$R478),"",IF($H479=-1,BL478,IF(AND($H479=1,BJ$9=$R478),$J479,IF($H479=1,BK478,""))))))))</f>
        <v>0</v>
      </c>
      <c r="BL479">
        <f ca="1">IF($E478="","",IF($F479="",BL478,IF(AND($M479=1,BL$9&gt;$B$9),"",IF(AND($M479=1,BL$9&lt;=$B$9),LOOKUP(BL$9,$A$12:$A$111,$B$12:$B$111),IF(AND($H479=-1,BM$9=$R478),"",IF($H479=-1,BM478,IF(AND($H479=1,BK$9=$R478),$J479,IF($H479=1,BL478,""))))))))</f>
        <v>0</v>
      </c>
      <c r="BM479">
        <f ca="1">IF($E478="","",IF($F479="",BM478,IF(AND($M479=1,BM$9&gt;$B$9),"",IF(AND($M479=1,BM$9&lt;=$B$9),LOOKUP(BM$9,$A$12:$A$111,$B$12:$B$111),IF(AND($H479=-1,BN$9=$R478),"",IF($H479=-1,BN478,IF(AND($H479=1,BL$9=$R478),$J479,IF($H479=1,BM478,""))))))))</f>
        <v>0</v>
      </c>
      <c r="BN479">
        <f ca="1">IF($E478="","",IF($F479="",BN478,IF(AND($M479=1,BN$9&gt;$B$9),"",IF(AND($M479=1,BN$9&lt;=$B$9),LOOKUP(BN$9,$A$12:$A$111,$B$12:$B$111),IF(AND($H479=-1,BO$9=$R478),"",IF($H479=-1,BO478,IF(AND($H479=1,BM$9=$R478),$J479,IF($H479=1,BN478,""))))))))</f>
        <v>0</v>
      </c>
      <c r="BO479">
        <f ca="1">IF($E478="","",IF($F479="",BO478,IF(AND($M479=1,BO$9&gt;$B$9),"",IF(AND($M479=1,BO$9&lt;=$B$9),LOOKUP(BO$9,$A$12:$A$111,$B$12:$B$111),IF(AND($H479=-1,BP$9=$R478),"",IF($H479=-1,BP478,IF(AND($H479=1,BN$9=$R478),$J479,IF($H479=1,BO478,""))))))))</f>
        <v>0</v>
      </c>
      <c r="BP479">
        <f ca="1">IF($E478="","",IF($F479="",BP478,IF(AND($M479=1,BP$9&gt;$B$9),"",IF(AND($M479=1,BP$9&lt;=$B$9),LOOKUP(BP$9,$A$12:$A$111,$B$12:$B$111),IF(AND($H479=-1,BQ$9=$R478),"",IF($H479=-1,BQ478,IF(AND($H479=1,BO$9=$R478),$J479,IF($H479=1,BP478,""))))))))</f>
        <v>0</v>
      </c>
    </row>
    <row r="480" spans="4:68" x14ac:dyDescent="0.25">
      <c r="D480" s="4">
        <v>470</v>
      </c>
      <c r="E480" s="1">
        <f t="shared" ca="1" si="66"/>
        <v>11</v>
      </c>
      <c r="F480" t="str">
        <f ca="1">IF(E479="","",IF(AND(B$3="Last",G479="Zero"),F479,IF(B$3="Last",G479,IF(AND(B$3="2nd last",G478="Zero"),F479,IF(B$3="2nd last",G478,IF(AND(B$3="Opposite",G479="Zero"),F479,IF(AND(B$3="Opposite",G479="Red"),"Black",IF(AND(B$3="Opposite",G479="Black"),"Red",IF(AND(B$3="Opposite",G479="Odd"),"Even",IF(AND(B$3="Opposite",G479="Even"),"Odd",IF(AND(B$3="Opposite",G479="High"),"Low",IF(AND(B$3="Opposite",G479="Low"),"High",IF(COUNTIF(Refs!$E$5:$I$6,B$3)=1,RevLab!B$3,"")))))))))))))</f>
        <v>Black</v>
      </c>
      <c r="G480" t="str">
        <f ca="1">IF(E480="","",IF(B$2="Red/Black",LOOKUP(E480,Refs!D:D,Refs!F:F),IF(B$2="High/Low",LOOKUP(E480,Refs!D:D,Refs!H:H),IF(B$2="Odd/Even",LOOKUP(E480,Refs!D:D,Refs!J:J),""))))</f>
        <v>Black</v>
      </c>
      <c r="H480">
        <f t="shared" ca="1" si="67"/>
        <v>1</v>
      </c>
      <c r="I480">
        <f ca="1">IF(E479="","",IF(F480="","",IF(AND(R479&gt;1,P479+Q479&gt;=$B$4),$B$4,IF(R479=1,P479,P479+Q479))))</f>
        <v>49</v>
      </c>
      <c r="J480">
        <f t="shared" ca="1" si="68"/>
        <v>49</v>
      </c>
      <c r="K480">
        <f t="shared" ca="1" si="70"/>
        <v>-439</v>
      </c>
      <c r="L480">
        <f t="shared" ca="1" si="71"/>
        <v>86</v>
      </c>
      <c r="M480">
        <f t="shared" ca="1" si="69"/>
        <v>0</v>
      </c>
      <c r="P480">
        <f t="shared" ca="1" si="63"/>
        <v>15</v>
      </c>
      <c r="Q480">
        <f t="shared" ca="1" si="64"/>
        <v>49</v>
      </c>
      <c r="R480" s="2">
        <f t="shared" ca="1" si="65"/>
        <v>5</v>
      </c>
      <c r="S480" s="4">
        <f ca="1">IF(E479="","",IF($F480="",S479,IF($M480=1,LOOKUP(S$9,$A$12:$A$111,$B$12:$B$111),IF(AND($H480=-1,T$9=$R479),"",IF($H480=-1,T479,IF($H480=1,S479))))))</f>
        <v>15</v>
      </c>
      <c r="T480">
        <f ca="1">IF($E479="","",IF($F480="",T479,IF(AND($M480=1,T$9&gt;$B$9),"",IF(AND($M480=1,T$9&lt;=$B$9),LOOKUP(T$9,$A$12:$A$111,$B$12:$B$111),IF(AND($H480=-1,U$9=$R479),"",IF($H480=-1,U479,IF(AND($H480=1,S$9=$R479),$J480,IF($H480=1,T479,""))))))))</f>
        <v>18</v>
      </c>
      <c r="U480">
        <f ca="1">IF($E479="","",IF($F480="",U479,IF(AND($M480=1,U$9&gt;$B$9),"",IF(AND($M480=1,U$9&lt;=$B$9),LOOKUP(U$9,$A$12:$A$111,$B$12:$B$111),IF(AND($H480=-1,V$9=$R479),"",IF($H480=-1,V479,IF(AND($H480=1,T$9=$R479),$J480,IF($H480=1,U479,""))))))))</f>
        <v>25</v>
      </c>
      <c r="V480">
        <f ca="1">IF($E479="","",IF($F480="",V479,IF(AND($M480=1,V$9&gt;$B$9),"",IF(AND($M480=1,V$9&lt;=$B$9),LOOKUP(V$9,$A$12:$A$111,$B$12:$B$111),IF(AND($H480=-1,W$9=$R479),"",IF($H480=-1,W479,IF(AND($H480=1,U$9=$R479),$J480,IF($H480=1,V479,""))))))))</f>
        <v>34</v>
      </c>
      <c r="W480">
        <f ca="1">IF($E479="","",IF($F480="",W479,IF(AND($M480=1,W$9&gt;$B$9),"",IF(AND($M480=1,W$9&lt;=$B$9),LOOKUP(W$9,$A$12:$A$111,$B$12:$B$111),IF(AND($H480=-1,X$9=$R479),"",IF($H480=-1,X479,IF(AND($H480=1,V$9=$R479),$J480,IF($H480=1,W479,""))))))))</f>
        <v>49</v>
      </c>
      <c r="X480" t="str">
        <f ca="1">IF($E479="","",IF($F480="",X479,IF(AND($M480=1,X$9&gt;$B$9),"",IF(AND($M480=1,X$9&lt;=$B$9),LOOKUP(X$9,$A$12:$A$111,$B$12:$B$111),IF(AND($H480=-1,Y$9=$R479),"",IF($H480=-1,Y479,IF(AND($H480=1,W$9=$R479),$J480,IF($H480=1,X479,""))))))))</f>
        <v/>
      </c>
      <c r="Y480" t="str">
        <f ca="1">IF($E479="","",IF($F480="",Y479,IF(AND($M480=1,Y$9&gt;$B$9),"",IF(AND($M480=1,Y$9&lt;=$B$9),LOOKUP(Y$9,$A$12:$A$111,$B$12:$B$111),IF(AND($H480=-1,Z$9=$R479),"",IF($H480=-1,Z479,IF(AND($H480=1,X$9=$R479),$J480,IF($H480=1,Y479,""))))))))</f>
        <v/>
      </c>
      <c r="Z480" t="str">
        <f ca="1">IF($E479="","",IF($F480="",Z479,IF(AND($M480=1,Z$9&gt;$B$9),"",IF(AND($M480=1,Z$9&lt;=$B$9),LOOKUP(Z$9,$A$12:$A$111,$B$12:$B$111),IF(AND($H480=-1,AA$9=$R479),"",IF($H480=-1,AA479,IF(AND($H480=1,Y$9=$R479),$J480,IF($H480=1,Z479,""))))))))</f>
        <v/>
      </c>
      <c r="AA480" t="str">
        <f ca="1">IF($E479="","",IF($F480="",AA479,IF(AND($M480=1,AA$9&gt;$B$9),"",IF(AND($M480=1,AA$9&lt;=$B$9),LOOKUP(AA$9,$A$12:$A$111,$B$12:$B$111),IF(AND($H480=-1,AB$9=$R479),"",IF($H480=-1,AB479,IF(AND($H480=1,Z$9=$R479),$J480,IF($H480=1,AA479,""))))))))</f>
        <v/>
      </c>
      <c r="AB480" t="str">
        <f ca="1">IF($E479="","",IF($F480="",AB479,IF(AND($M480=1,AB$9&gt;$B$9),"",IF(AND($M480=1,AB$9&lt;=$B$9),LOOKUP(AB$9,$A$12:$A$111,$B$12:$B$111),IF(AND($H480=-1,AC$9=$R479),"",IF($H480=-1,AC479,IF(AND($H480=1,AA$9=$R479),$J480,IF($H480=1,AB479,""))))))))</f>
        <v/>
      </c>
      <c r="AC480" t="str">
        <f ca="1">IF($E479="","",IF($F480="",AC479,IF(AND($M480=1,AC$9&gt;$B$9),"",IF(AND($M480=1,AC$9&lt;=$B$9),LOOKUP(AC$9,$A$12:$A$111,$B$12:$B$111),IF(AND($H480=-1,AD$9=$R479),"",IF($H480=-1,AD479,IF(AND($H480=1,AB$9=$R479),$J480,IF($H480=1,AC479,""))))))))</f>
        <v/>
      </c>
      <c r="AD480" t="str">
        <f ca="1">IF($E479="","",IF($F480="",AD479,IF(AND($M480=1,AD$9&gt;$B$9),"",IF(AND($M480=1,AD$9&lt;=$B$9),LOOKUP(AD$9,$A$12:$A$111,$B$12:$B$111),IF(AND($H480=-1,AE$9=$R479),"",IF($H480=-1,AE479,IF(AND($H480=1,AC$9=$R479),$J480,IF($H480=1,AD479,""))))))))</f>
        <v/>
      </c>
      <c r="AE480" t="str">
        <f ca="1">IF($E479="","",IF($F480="",AE479,IF(AND($M480=1,AE$9&gt;$B$9),"",IF(AND($M480=1,AE$9&lt;=$B$9),LOOKUP(AE$9,$A$12:$A$111,$B$12:$B$111),IF(AND($H480=-1,AF$9=$R479),"",IF($H480=-1,AF479,IF(AND($H480=1,AD$9=$R479),$J480,IF($H480=1,AE479,""))))))))</f>
        <v/>
      </c>
      <c r="AF480" t="str">
        <f ca="1">IF($E479="","",IF($F480="",AF479,IF(AND($M480=1,AF$9&gt;$B$9),"",IF(AND($M480=1,AF$9&lt;=$B$9),LOOKUP(AF$9,$A$12:$A$111,$B$12:$B$111),IF(AND($H480=-1,AG$9=$R479),"",IF($H480=-1,AG479,IF(AND($H480=1,AE$9=$R479),$J480,IF($H480=1,AF479,""))))))))</f>
        <v/>
      </c>
      <c r="AG480" t="str">
        <f ca="1">IF($E479="","",IF($F480="",AG479,IF(AND($M480=1,AG$9&gt;$B$9),"",IF(AND($M480=1,AG$9&lt;=$B$9),LOOKUP(AG$9,$A$12:$A$111,$B$12:$B$111),IF(AND($H480=-1,AH$9=$R479),"",IF($H480=-1,AH479,IF(AND($H480=1,AF$9=$R479),$J480,IF($H480=1,AG479,""))))))))</f>
        <v/>
      </c>
      <c r="AH480" t="str">
        <f ca="1">IF($E479="","",IF($F480="",AH479,IF(AND($M480=1,AH$9&gt;$B$9),"",IF(AND($M480=1,AH$9&lt;=$B$9),LOOKUP(AH$9,$A$12:$A$111,$B$12:$B$111),IF(AND($H480=-1,AI$9=$R479),"",IF($H480=-1,AI479,IF(AND($H480=1,AG$9=$R479),$J480,IF($H480=1,AH479,""))))))))</f>
        <v/>
      </c>
      <c r="AI480" t="str">
        <f ca="1">IF($E479="","",IF($F480="",AI479,IF(AND($M480=1,AI$9&gt;$B$9),"",IF(AND($M480=1,AI$9&lt;=$B$9),LOOKUP(AI$9,$A$12:$A$111,$B$12:$B$111),IF(AND($H480=-1,AJ$9=$R479),"",IF($H480=-1,AJ479,IF(AND($H480=1,AH$9=$R479),$J480,IF($H480=1,AI479,""))))))))</f>
        <v/>
      </c>
      <c r="AJ480" t="str">
        <f ca="1">IF($E479="","",IF($F480="",AJ479,IF(AND($M480=1,AJ$9&gt;$B$9),"",IF(AND($M480=1,AJ$9&lt;=$B$9),LOOKUP(AJ$9,$A$12:$A$111,$B$12:$B$111),IF(AND($H480=-1,AK$9=$R479),"",IF($H480=-1,AK479,IF(AND($H480=1,AI$9=$R479),$J480,IF($H480=1,AJ479,""))))))))</f>
        <v/>
      </c>
      <c r="AK480" t="str">
        <f ca="1">IF($E479="","",IF($F480="",AK479,IF(AND($M480=1,AK$9&gt;$B$9),"",IF(AND($M480=1,AK$9&lt;=$B$9),LOOKUP(AK$9,$A$12:$A$111,$B$12:$B$111),IF(AND($H480=-1,AL$9=$R479),"",IF($H480=-1,AL479,IF(AND($H480=1,AJ$9=$R479),$J480,IF($H480=1,AK479,""))))))))</f>
        <v/>
      </c>
      <c r="AL480" t="str">
        <f ca="1">IF($E479="","",IF($F480="",AL479,IF(AND($M480=1,AL$9&gt;$B$9),"",IF(AND($M480=1,AL$9&lt;=$B$9),LOOKUP(AL$9,$A$12:$A$111,$B$12:$B$111),IF(AND($H480=-1,AM$9=$R479),"",IF($H480=-1,AM479,IF(AND($H480=1,AK$9=$R479),$J480,IF($H480=1,AL479,""))))))))</f>
        <v/>
      </c>
      <c r="AM480" t="str">
        <f ca="1">IF($E479="","",IF($F480="",AM479,IF(AND($M480=1,AM$9&gt;$B$9),"",IF(AND($M480=1,AM$9&lt;=$B$9),LOOKUP(AM$9,$A$12:$A$111,$B$12:$B$111),IF(AND($H480=-1,AN$9=$R479),"",IF($H480=-1,AN479,IF(AND($H480=1,AL$9=$R479),$J480,IF($H480=1,AM479,""))))))))</f>
        <v/>
      </c>
      <c r="AN480" t="str">
        <f ca="1">IF($E479="","",IF($F480="",AN479,IF(AND($M480=1,AN$9&gt;$B$9),"",IF(AND($M480=1,AN$9&lt;=$B$9),LOOKUP(AN$9,$A$12:$A$111,$B$12:$B$111),IF(AND($H480=-1,AO$9=$R479),"",IF($H480=-1,AO479,IF(AND($H480=1,AM$9=$R479),$J480,IF($H480=1,AN479,""))))))))</f>
        <v/>
      </c>
      <c r="AO480" t="str">
        <f ca="1">IF($E479="","",IF($F480="",AO479,IF(AND($M480=1,AO$9&gt;$B$9),"",IF(AND($M480=1,AO$9&lt;=$B$9),LOOKUP(AO$9,$A$12:$A$111,$B$12:$B$111),IF(AND($H480=-1,AP$9=$R479),"",IF($H480=-1,AP479,IF(AND($H480=1,AN$9=$R479),$J480,IF($H480=1,AO479,""))))))))</f>
        <v/>
      </c>
      <c r="AP480" t="str">
        <f ca="1">IF($E479="","",IF($F480="",AP479,IF(AND($M480=1,AP$9&gt;$B$9),"",IF(AND($M480=1,AP$9&lt;=$B$9),LOOKUP(AP$9,$A$12:$A$111,$B$12:$B$111),IF(AND($H480=-1,AQ$9=$R479),"",IF($H480=-1,AQ479,IF(AND($H480=1,AO$9=$R479),$J480,IF($H480=1,AP479,""))))))))</f>
        <v/>
      </c>
      <c r="AQ480" t="str">
        <f ca="1">IF($E479="","",IF($F480="",AQ479,IF(AND($M480=1,AQ$9&gt;$B$9),"",IF(AND($M480=1,AQ$9&lt;=$B$9),LOOKUP(AQ$9,$A$12:$A$111,$B$12:$B$111),IF(AND($H480=-1,AR$9=$R479),"",IF($H480=-1,AR479,IF(AND($H480=1,AP$9=$R479),$J480,IF($H480=1,AQ479,""))))))))</f>
        <v/>
      </c>
      <c r="AR480" t="str">
        <f ca="1">IF($E479="","",IF($F480="",AR479,IF(AND($M480=1,AR$9&gt;$B$9),"",IF(AND($M480=1,AR$9&lt;=$B$9),LOOKUP(AR$9,$A$12:$A$111,$B$12:$B$111),IF(AND($H480=-1,AS$9=$R479),"",IF($H480=-1,AS479,IF(AND($H480=1,AQ$9=$R479),$J480,IF($H480=1,AR479,""))))))))</f>
        <v/>
      </c>
      <c r="AS480" t="str">
        <f ca="1">IF($E479="","",IF($F480="",AS479,IF(AND($M480=1,AS$9&gt;$B$9),"",IF(AND($M480=1,AS$9&lt;=$B$9),LOOKUP(AS$9,$A$12:$A$111,$B$12:$B$111),IF(AND($H480=-1,AT$9=$R479),"",IF($H480=-1,AT479,IF(AND($H480=1,AR$9=$R479),$J480,IF($H480=1,AS479,""))))))))</f>
        <v/>
      </c>
      <c r="AT480" t="str">
        <f ca="1">IF($E479="","",IF($F480="",AT479,IF(AND($M480=1,AT$9&gt;$B$9),"",IF(AND($M480=1,AT$9&lt;=$B$9),LOOKUP(AT$9,$A$12:$A$111,$B$12:$B$111),IF(AND($H480=-1,AU$9=$R479),"",IF($H480=-1,AU479,IF(AND($H480=1,AS$9=$R479),$J480,IF($H480=1,AT479,""))))))))</f>
        <v/>
      </c>
      <c r="AU480" t="str">
        <f ca="1">IF($E479="","",IF($F480="",AU479,IF(AND($M480=1,AU$9&gt;$B$9),"",IF(AND($M480=1,AU$9&lt;=$B$9),LOOKUP(AU$9,$A$12:$A$111,$B$12:$B$111),IF(AND($H480=-1,AV$9=$R479),"",IF($H480=-1,AV479,IF(AND($H480=1,AT$9=$R479),$J480,IF($H480=1,AU479,""))))))))</f>
        <v/>
      </c>
      <c r="AV480" t="str">
        <f ca="1">IF($E479="","",IF($F480="",AV479,IF(AND($M480=1,AV$9&gt;$B$9),"",IF(AND($M480=1,AV$9&lt;=$B$9),LOOKUP(AV$9,$A$12:$A$111,$B$12:$B$111),IF(AND($H480=-1,AW$9=$R479),"",IF($H480=-1,AW479,IF(AND($H480=1,AU$9=$R479),$J480,IF($H480=1,AV479,""))))))))</f>
        <v/>
      </c>
      <c r="AW480" t="str">
        <f ca="1">IF($E479="","",IF($F480="",AW479,IF(AND($M480=1,AW$9&gt;$B$9),"",IF(AND($M480=1,AW$9&lt;=$B$9),LOOKUP(AW$9,$A$12:$A$111,$B$12:$B$111),IF(AND($H480=-1,AX$9=$R479),"",IF($H480=-1,AX479,IF(AND($H480=1,AV$9=$R479),$J480,IF($H480=1,AW479,""))))))))</f>
        <v/>
      </c>
      <c r="AX480" t="str">
        <f ca="1">IF($E479="","",IF($F480="",AX479,IF(AND($M480=1,AX$9&gt;$B$9),"",IF(AND($M480=1,AX$9&lt;=$B$9),LOOKUP(AX$9,$A$12:$A$111,$B$12:$B$111),IF(AND($H480=-1,AY$9=$R479),"",IF($H480=-1,AY479,IF(AND($H480=1,AW$9=$R479),$J480,IF($H480=1,AX479,""))))))))</f>
        <v/>
      </c>
      <c r="AY480" t="str">
        <f ca="1">IF($E479="","",IF($F480="",AY479,IF(AND($M480=1,AY$9&gt;$B$9),"",IF(AND($M480=1,AY$9&lt;=$B$9),LOOKUP(AY$9,$A$12:$A$111,$B$12:$B$111),IF(AND($H480=-1,AZ$9=$R479),"",IF($H480=-1,AZ479,IF(AND($H480=1,AX$9=$R479),$J480,IF($H480=1,AY479,""))))))))</f>
        <v/>
      </c>
      <c r="AZ480" t="str">
        <f ca="1">IF($E479="","",IF($F480="",AZ479,IF(AND($M480=1,AZ$9&gt;$B$9),"",IF(AND($M480=1,AZ$9&lt;=$B$9),LOOKUP(AZ$9,$A$12:$A$111,$B$12:$B$111),IF(AND($H480=-1,BA$9=$R479),"",IF($H480=-1,BA479,IF(AND($H480=1,AY$9=$R479),$J480,IF($H480=1,AZ479,""))))))))</f>
        <v/>
      </c>
      <c r="BA480" t="str">
        <f ca="1">IF($E479="","",IF($F480="",BA479,IF(AND($M480=1,BA$9&gt;$B$9),"",IF(AND($M480=1,BA$9&lt;=$B$9),LOOKUP(BA$9,$A$12:$A$111,$B$12:$B$111),IF(AND($H480=-1,BB$9=$R479),"",IF($H480=-1,BB479,IF(AND($H480=1,AZ$9=$R479),$J480,IF($H480=1,BA479,""))))))))</f>
        <v/>
      </c>
      <c r="BB480" t="str">
        <f ca="1">IF($E479="","",IF($F480="",BB479,IF(AND($M480=1,BB$9&gt;$B$9),"",IF(AND($M480=1,BB$9&lt;=$B$9),LOOKUP(BB$9,$A$12:$A$111,$B$12:$B$111),IF(AND($H480=-1,BC$9=$R479),"",IF($H480=-1,BC479,IF(AND($H480=1,BA$9=$R479),$J480,IF($H480=1,BB479,""))))))))</f>
        <v/>
      </c>
      <c r="BC480" t="str">
        <f ca="1">IF($E479="","",IF($F480="",BC479,IF(AND($M480=1,BC$9&gt;$B$9),"",IF(AND($M480=1,BC$9&lt;=$B$9),LOOKUP(BC$9,$A$12:$A$111,$B$12:$B$111),IF(AND($H480=-1,BD$9=$R479),"",IF($H480=-1,BD479,IF(AND($H480=1,BB$9=$R479),$J480,IF($H480=1,BC479,""))))))))</f>
        <v/>
      </c>
      <c r="BD480" t="str">
        <f ca="1">IF($E479="","",IF($F480="",BD479,IF(AND($M480=1,BD$9&gt;$B$9),"",IF(AND($M480=1,BD$9&lt;=$B$9),LOOKUP(BD$9,$A$12:$A$111,$B$12:$B$111),IF(AND($H480=-1,BE$9=$R479),"",IF($H480=-1,BE479,IF(AND($H480=1,BC$9=$R479),$J480,IF($H480=1,BD479,""))))))))</f>
        <v/>
      </c>
      <c r="BE480" t="str">
        <f ca="1">IF($E479="","",IF($F480="",BE479,IF(AND($M480=1,BE$9&gt;$B$9),"",IF(AND($M480=1,BE$9&lt;=$B$9),LOOKUP(BE$9,$A$12:$A$111,$B$12:$B$111),IF(AND($H480=-1,BF$9=$R479),"",IF($H480=-1,BF479,IF(AND($H480=1,BD$9=$R479),$J480,IF($H480=1,BE479,""))))))))</f>
        <v/>
      </c>
      <c r="BF480" t="str">
        <f ca="1">IF($E479="","",IF($F480="",BF479,IF(AND($M480=1,BF$9&gt;$B$9),"",IF(AND($M480=1,BF$9&lt;=$B$9),LOOKUP(BF$9,$A$12:$A$111,$B$12:$B$111),IF(AND($H480=-1,BG$9=$R479),"",IF($H480=-1,BG479,IF(AND($H480=1,BE$9=$R479),$J480,IF($H480=1,BF479,""))))))))</f>
        <v/>
      </c>
      <c r="BG480" t="str">
        <f ca="1">IF($E479="","",IF($F480="",BG479,IF(AND($M480=1,BG$9&gt;$B$9),"",IF(AND($M480=1,BG$9&lt;=$B$9),LOOKUP(BG$9,$A$12:$A$111,$B$12:$B$111),IF(AND($H480=-1,BH$9=$R479),"",IF($H480=-1,BH479,IF(AND($H480=1,BF$9=$R479),$J480,IF($H480=1,BG479,""))))))))</f>
        <v/>
      </c>
      <c r="BH480" t="str">
        <f ca="1">IF($E479="","",IF($F480="",BH479,IF(AND($M480=1,BH$9&gt;$B$9),"",IF(AND($M480=1,BH$9&lt;=$B$9),LOOKUP(BH$9,$A$12:$A$111,$B$12:$B$111),IF(AND($H480=-1,BI$9=$R479),"",IF($H480=-1,BI479,IF(AND($H480=1,BG$9=$R479),$J480,IF($H480=1,BH479,""))))))))</f>
        <v/>
      </c>
      <c r="BI480" t="str">
        <f ca="1">IF($E479="","",IF($F480="",BI479,IF(AND($M480=1,BI$9&gt;$B$9),"",IF(AND($M480=1,BI$9&lt;=$B$9),LOOKUP(BI$9,$A$12:$A$111,$B$12:$B$111),IF(AND($H480=-1,BJ$9=$R479),"",IF($H480=-1,BJ479,IF(AND($H480=1,BH$9=$R479),$J480,IF($H480=1,BI479,""))))))))</f>
        <v/>
      </c>
      <c r="BJ480">
        <f ca="1">IF($E479="","",IF($F480="",BJ479,IF(AND($M480=1,BJ$9&gt;$B$9),"",IF(AND($M480=1,BJ$9&lt;=$B$9),LOOKUP(BJ$9,$A$12:$A$111,$B$12:$B$111),IF(AND($H480=-1,BK$9=$R479),"",IF($H480=-1,BK479,IF(AND($H480=1,BI$9=$R479),$J480,IF($H480=1,BJ479,""))))))))</f>
        <v>0</v>
      </c>
      <c r="BK480">
        <f ca="1">IF($E479="","",IF($F480="",BK479,IF(AND($M480=1,BK$9&gt;$B$9),"",IF(AND($M480=1,BK$9&lt;=$B$9),LOOKUP(BK$9,$A$12:$A$111,$B$12:$B$111),IF(AND($H480=-1,BL$9=$R479),"",IF($H480=-1,BL479,IF(AND($H480=1,BJ$9=$R479),$J480,IF($H480=1,BK479,""))))))))</f>
        <v>0</v>
      </c>
      <c r="BL480">
        <f ca="1">IF($E479="","",IF($F480="",BL479,IF(AND($M480=1,BL$9&gt;$B$9),"",IF(AND($M480=1,BL$9&lt;=$B$9),LOOKUP(BL$9,$A$12:$A$111,$B$12:$B$111),IF(AND($H480=-1,BM$9=$R479),"",IF($H480=-1,BM479,IF(AND($H480=1,BK$9=$R479),$J480,IF($H480=1,BL479,""))))))))</f>
        <v>0</v>
      </c>
      <c r="BM480">
        <f ca="1">IF($E479="","",IF($F480="",BM479,IF(AND($M480=1,BM$9&gt;$B$9),"",IF(AND($M480=1,BM$9&lt;=$B$9),LOOKUP(BM$9,$A$12:$A$111,$B$12:$B$111),IF(AND($H480=-1,BN$9=$R479),"",IF($H480=-1,BN479,IF(AND($H480=1,BL$9=$R479),$J480,IF($H480=1,BM479,""))))))))</f>
        <v>0</v>
      </c>
      <c r="BN480">
        <f ca="1">IF($E479="","",IF($F480="",BN479,IF(AND($M480=1,BN$9&gt;$B$9),"",IF(AND($M480=1,BN$9&lt;=$B$9),LOOKUP(BN$9,$A$12:$A$111,$B$12:$B$111),IF(AND($H480=-1,BO$9=$R479),"",IF($H480=-1,BO479,IF(AND($H480=1,BM$9=$R479),$J480,IF($H480=1,BN479,""))))))))</f>
        <v>0</v>
      </c>
      <c r="BO480">
        <f ca="1">IF($E479="","",IF($F480="",BO479,IF(AND($M480=1,BO$9&gt;$B$9),"",IF(AND($M480=1,BO$9&lt;=$B$9),LOOKUP(BO$9,$A$12:$A$111,$B$12:$B$111),IF(AND($H480=-1,BP$9=$R479),"",IF($H480=-1,BP479,IF(AND($H480=1,BN$9=$R479),$J480,IF($H480=1,BO479,""))))))))</f>
        <v>0</v>
      </c>
      <c r="BP480">
        <f ca="1">IF($E479="","",IF($F480="",BP479,IF(AND($M480=1,BP$9&gt;$B$9),"",IF(AND($M480=1,BP$9&lt;=$B$9),LOOKUP(BP$9,$A$12:$A$111,$B$12:$B$111),IF(AND($H480=-1,BQ$9=$R479),"",IF($H480=-1,BQ479,IF(AND($H480=1,BO$9=$R479),$J480,IF($H480=1,BP479,""))))))))</f>
        <v>0</v>
      </c>
    </row>
    <row r="481" spans="4:68" x14ac:dyDescent="0.25">
      <c r="D481" s="4">
        <v>471</v>
      </c>
      <c r="E481" s="1">
        <f t="shared" ca="1" si="66"/>
        <v>8</v>
      </c>
      <c r="F481" t="str">
        <f ca="1">IF(E480="","",IF(AND(B$3="Last",G480="Zero"),F480,IF(B$3="Last",G480,IF(AND(B$3="2nd last",G479="Zero"),F480,IF(B$3="2nd last",G479,IF(AND(B$3="Opposite",G480="Zero"),F480,IF(AND(B$3="Opposite",G480="Red"),"Black",IF(AND(B$3="Opposite",G480="Black"),"Red",IF(AND(B$3="Opposite",G480="Odd"),"Even",IF(AND(B$3="Opposite",G480="Even"),"Odd",IF(AND(B$3="Opposite",G480="High"),"Low",IF(AND(B$3="Opposite",G480="Low"),"High",IF(COUNTIF(Refs!$E$5:$I$6,B$3)=1,RevLab!B$3,"")))))))))))))</f>
        <v>Black</v>
      </c>
      <c r="G481" t="str">
        <f ca="1">IF(E481="","",IF(B$2="Red/Black",LOOKUP(E481,Refs!D:D,Refs!F:F),IF(B$2="High/Low",LOOKUP(E481,Refs!D:D,Refs!H:H),IF(B$2="Odd/Even",LOOKUP(E481,Refs!D:D,Refs!J:J),""))))</f>
        <v>Black</v>
      </c>
      <c r="H481">
        <f t="shared" ca="1" si="67"/>
        <v>1</v>
      </c>
      <c r="I481">
        <f ca="1">IF(E480="","",IF(F481="","",IF(AND(R480&gt;1,P480+Q480&gt;=$B$4),$B$4,IF(R480=1,P480,P480+Q480))))</f>
        <v>64</v>
      </c>
      <c r="J481">
        <f t="shared" ca="1" si="68"/>
        <v>64</v>
      </c>
      <c r="K481">
        <f t="shared" ca="1" si="70"/>
        <v>-375</v>
      </c>
      <c r="L481">
        <f t="shared" ca="1" si="71"/>
        <v>86</v>
      </c>
      <c r="M481">
        <f t="shared" ca="1" si="69"/>
        <v>0</v>
      </c>
      <c r="P481">
        <f t="shared" ca="1" si="63"/>
        <v>15</v>
      </c>
      <c r="Q481">
        <f t="shared" ca="1" si="64"/>
        <v>64</v>
      </c>
      <c r="R481" s="2">
        <f t="shared" ca="1" si="65"/>
        <v>6</v>
      </c>
      <c r="S481" s="4">
        <f ca="1">IF(E480="","",IF($F481="",S480,IF($M481=1,LOOKUP(S$9,$A$12:$A$111,$B$12:$B$111),IF(AND($H481=-1,T$9=$R480),"",IF($H481=-1,T480,IF($H481=1,S480))))))</f>
        <v>15</v>
      </c>
      <c r="T481">
        <f ca="1">IF($E480="","",IF($F481="",T480,IF(AND($M481=1,T$9&gt;$B$9),"",IF(AND($M481=1,T$9&lt;=$B$9),LOOKUP(T$9,$A$12:$A$111,$B$12:$B$111),IF(AND($H481=-1,U$9=$R480),"",IF($H481=-1,U480,IF(AND($H481=1,S$9=$R480),$J481,IF($H481=1,T480,""))))))))</f>
        <v>18</v>
      </c>
      <c r="U481">
        <f ca="1">IF($E480="","",IF($F481="",U480,IF(AND($M481=1,U$9&gt;$B$9),"",IF(AND($M481=1,U$9&lt;=$B$9),LOOKUP(U$9,$A$12:$A$111,$B$12:$B$111),IF(AND($H481=-1,V$9=$R480),"",IF($H481=-1,V480,IF(AND($H481=1,T$9=$R480),$J481,IF($H481=1,U480,""))))))))</f>
        <v>25</v>
      </c>
      <c r="V481">
        <f ca="1">IF($E480="","",IF($F481="",V480,IF(AND($M481=1,V$9&gt;$B$9),"",IF(AND($M481=1,V$9&lt;=$B$9),LOOKUP(V$9,$A$12:$A$111,$B$12:$B$111),IF(AND($H481=-1,W$9=$R480),"",IF($H481=-1,W480,IF(AND($H481=1,U$9=$R480),$J481,IF($H481=1,V480,""))))))))</f>
        <v>34</v>
      </c>
      <c r="W481">
        <f ca="1">IF($E480="","",IF($F481="",W480,IF(AND($M481=1,W$9&gt;$B$9),"",IF(AND($M481=1,W$9&lt;=$B$9),LOOKUP(W$9,$A$12:$A$111,$B$12:$B$111),IF(AND($H481=-1,X$9=$R480),"",IF($H481=-1,X480,IF(AND($H481=1,V$9=$R480),$J481,IF($H481=1,W480,""))))))))</f>
        <v>49</v>
      </c>
      <c r="X481">
        <f ca="1">IF($E480="","",IF($F481="",X480,IF(AND($M481=1,X$9&gt;$B$9),"",IF(AND($M481=1,X$9&lt;=$B$9),LOOKUP(X$9,$A$12:$A$111,$B$12:$B$111),IF(AND($H481=-1,Y$9=$R480),"",IF($H481=-1,Y480,IF(AND($H481=1,W$9=$R480),$J481,IF($H481=1,X480,""))))))))</f>
        <v>64</v>
      </c>
      <c r="Y481" t="str">
        <f ca="1">IF($E480="","",IF($F481="",Y480,IF(AND($M481=1,Y$9&gt;$B$9),"",IF(AND($M481=1,Y$9&lt;=$B$9),LOOKUP(Y$9,$A$12:$A$111,$B$12:$B$111),IF(AND($H481=-1,Z$9=$R480),"",IF($H481=-1,Z480,IF(AND($H481=1,X$9=$R480),$J481,IF($H481=1,Y480,""))))))))</f>
        <v/>
      </c>
      <c r="Z481" t="str">
        <f ca="1">IF($E480="","",IF($F481="",Z480,IF(AND($M481=1,Z$9&gt;$B$9),"",IF(AND($M481=1,Z$9&lt;=$B$9),LOOKUP(Z$9,$A$12:$A$111,$B$12:$B$111),IF(AND($H481=-1,AA$9=$R480),"",IF($H481=-1,AA480,IF(AND($H481=1,Y$9=$R480),$J481,IF($H481=1,Z480,""))))))))</f>
        <v/>
      </c>
      <c r="AA481" t="str">
        <f ca="1">IF($E480="","",IF($F481="",AA480,IF(AND($M481=1,AA$9&gt;$B$9),"",IF(AND($M481=1,AA$9&lt;=$B$9),LOOKUP(AA$9,$A$12:$A$111,$B$12:$B$111),IF(AND($H481=-1,AB$9=$R480),"",IF($H481=-1,AB480,IF(AND($H481=1,Z$9=$R480),$J481,IF($H481=1,AA480,""))))))))</f>
        <v/>
      </c>
      <c r="AB481" t="str">
        <f ca="1">IF($E480="","",IF($F481="",AB480,IF(AND($M481=1,AB$9&gt;$B$9),"",IF(AND($M481=1,AB$9&lt;=$B$9),LOOKUP(AB$9,$A$12:$A$111,$B$12:$B$111),IF(AND($H481=-1,AC$9=$R480),"",IF($H481=-1,AC480,IF(AND($H481=1,AA$9=$R480),$J481,IF($H481=1,AB480,""))))))))</f>
        <v/>
      </c>
      <c r="AC481" t="str">
        <f ca="1">IF($E480="","",IF($F481="",AC480,IF(AND($M481=1,AC$9&gt;$B$9),"",IF(AND($M481=1,AC$9&lt;=$B$9),LOOKUP(AC$9,$A$12:$A$111,$B$12:$B$111),IF(AND($H481=-1,AD$9=$R480),"",IF($H481=-1,AD480,IF(AND($H481=1,AB$9=$R480),$J481,IF($H481=1,AC480,""))))))))</f>
        <v/>
      </c>
      <c r="AD481" t="str">
        <f ca="1">IF($E480="","",IF($F481="",AD480,IF(AND($M481=1,AD$9&gt;$B$9),"",IF(AND($M481=1,AD$9&lt;=$B$9),LOOKUP(AD$9,$A$12:$A$111,$B$12:$B$111),IF(AND($H481=-1,AE$9=$R480),"",IF($H481=-1,AE480,IF(AND($H481=1,AC$9=$R480),$J481,IF($H481=1,AD480,""))))))))</f>
        <v/>
      </c>
      <c r="AE481" t="str">
        <f ca="1">IF($E480="","",IF($F481="",AE480,IF(AND($M481=1,AE$9&gt;$B$9),"",IF(AND($M481=1,AE$9&lt;=$B$9),LOOKUP(AE$9,$A$12:$A$111,$B$12:$B$111),IF(AND($H481=-1,AF$9=$R480),"",IF($H481=-1,AF480,IF(AND($H481=1,AD$9=$R480),$J481,IF($H481=1,AE480,""))))))))</f>
        <v/>
      </c>
      <c r="AF481" t="str">
        <f ca="1">IF($E480="","",IF($F481="",AF480,IF(AND($M481=1,AF$9&gt;$B$9),"",IF(AND($M481=1,AF$9&lt;=$B$9),LOOKUP(AF$9,$A$12:$A$111,$B$12:$B$111),IF(AND($H481=-1,AG$9=$R480),"",IF($H481=-1,AG480,IF(AND($H481=1,AE$9=$R480),$J481,IF($H481=1,AF480,""))))))))</f>
        <v/>
      </c>
      <c r="AG481" t="str">
        <f ca="1">IF($E480="","",IF($F481="",AG480,IF(AND($M481=1,AG$9&gt;$B$9),"",IF(AND($M481=1,AG$9&lt;=$B$9),LOOKUP(AG$9,$A$12:$A$111,$B$12:$B$111),IF(AND($H481=-1,AH$9=$R480),"",IF($H481=-1,AH480,IF(AND($H481=1,AF$9=$R480),$J481,IF($H481=1,AG480,""))))))))</f>
        <v/>
      </c>
      <c r="AH481" t="str">
        <f ca="1">IF($E480="","",IF($F481="",AH480,IF(AND($M481=1,AH$9&gt;$B$9),"",IF(AND($M481=1,AH$9&lt;=$B$9),LOOKUP(AH$9,$A$12:$A$111,$B$12:$B$111),IF(AND($H481=-1,AI$9=$R480),"",IF($H481=-1,AI480,IF(AND($H481=1,AG$9=$R480),$J481,IF($H481=1,AH480,""))))))))</f>
        <v/>
      </c>
      <c r="AI481" t="str">
        <f ca="1">IF($E480="","",IF($F481="",AI480,IF(AND($M481=1,AI$9&gt;$B$9),"",IF(AND($M481=1,AI$9&lt;=$B$9),LOOKUP(AI$9,$A$12:$A$111,$B$12:$B$111),IF(AND($H481=-1,AJ$9=$R480),"",IF($H481=-1,AJ480,IF(AND($H481=1,AH$9=$R480),$J481,IF($H481=1,AI480,""))))))))</f>
        <v/>
      </c>
      <c r="AJ481" t="str">
        <f ca="1">IF($E480="","",IF($F481="",AJ480,IF(AND($M481=1,AJ$9&gt;$B$9),"",IF(AND($M481=1,AJ$9&lt;=$B$9),LOOKUP(AJ$9,$A$12:$A$111,$B$12:$B$111),IF(AND($H481=-1,AK$9=$R480),"",IF($H481=-1,AK480,IF(AND($H481=1,AI$9=$R480),$J481,IF($H481=1,AJ480,""))))))))</f>
        <v/>
      </c>
      <c r="AK481" t="str">
        <f ca="1">IF($E480="","",IF($F481="",AK480,IF(AND($M481=1,AK$9&gt;$B$9),"",IF(AND($M481=1,AK$9&lt;=$B$9),LOOKUP(AK$9,$A$12:$A$111,$B$12:$B$111),IF(AND($H481=-1,AL$9=$R480),"",IF($H481=-1,AL480,IF(AND($H481=1,AJ$9=$R480),$J481,IF($H481=1,AK480,""))))))))</f>
        <v/>
      </c>
      <c r="AL481" t="str">
        <f ca="1">IF($E480="","",IF($F481="",AL480,IF(AND($M481=1,AL$9&gt;$B$9),"",IF(AND($M481=1,AL$9&lt;=$B$9),LOOKUP(AL$9,$A$12:$A$111,$B$12:$B$111),IF(AND($H481=-1,AM$9=$R480),"",IF($H481=-1,AM480,IF(AND($H481=1,AK$9=$R480),$J481,IF($H481=1,AL480,""))))))))</f>
        <v/>
      </c>
      <c r="AM481" t="str">
        <f ca="1">IF($E480="","",IF($F481="",AM480,IF(AND($M481=1,AM$9&gt;$B$9),"",IF(AND($M481=1,AM$9&lt;=$B$9),LOOKUP(AM$9,$A$12:$A$111,$B$12:$B$111),IF(AND($H481=-1,AN$9=$R480),"",IF($H481=-1,AN480,IF(AND($H481=1,AL$9=$R480),$J481,IF($H481=1,AM480,""))))))))</f>
        <v/>
      </c>
      <c r="AN481" t="str">
        <f ca="1">IF($E480="","",IF($F481="",AN480,IF(AND($M481=1,AN$9&gt;$B$9),"",IF(AND($M481=1,AN$9&lt;=$B$9),LOOKUP(AN$9,$A$12:$A$111,$B$12:$B$111),IF(AND($H481=-1,AO$9=$R480),"",IF($H481=-1,AO480,IF(AND($H481=1,AM$9=$R480),$J481,IF($H481=1,AN480,""))))))))</f>
        <v/>
      </c>
      <c r="AO481" t="str">
        <f ca="1">IF($E480="","",IF($F481="",AO480,IF(AND($M481=1,AO$9&gt;$B$9),"",IF(AND($M481=1,AO$9&lt;=$B$9),LOOKUP(AO$9,$A$12:$A$111,$B$12:$B$111),IF(AND($H481=-1,AP$9=$R480),"",IF($H481=-1,AP480,IF(AND($H481=1,AN$9=$R480),$J481,IF($H481=1,AO480,""))))))))</f>
        <v/>
      </c>
      <c r="AP481" t="str">
        <f ca="1">IF($E480="","",IF($F481="",AP480,IF(AND($M481=1,AP$9&gt;$B$9),"",IF(AND($M481=1,AP$9&lt;=$B$9),LOOKUP(AP$9,$A$12:$A$111,$B$12:$B$111),IF(AND($H481=-1,AQ$9=$R480),"",IF($H481=-1,AQ480,IF(AND($H481=1,AO$9=$R480),$J481,IF($H481=1,AP480,""))))))))</f>
        <v/>
      </c>
      <c r="AQ481" t="str">
        <f ca="1">IF($E480="","",IF($F481="",AQ480,IF(AND($M481=1,AQ$9&gt;$B$9),"",IF(AND($M481=1,AQ$9&lt;=$B$9),LOOKUP(AQ$9,$A$12:$A$111,$B$12:$B$111),IF(AND($H481=-1,AR$9=$R480),"",IF($H481=-1,AR480,IF(AND($H481=1,AP$9=$R480),$J481,IF($H481=1,AQ480,""))))))))</f>
        <v/>
      </c>
      <c r="AR481" t="str">
        <f ca="1">IF($E480="","",IF($F481="",AR480,IF(AND($M481=1,AR$9&gt;$B$9),"",IF(AND($M481=1,AR$9&lt;=$B$9),LOOKUP(AR$9,$A$12:$A$111,$B$12:$B$111),IF(AND($H481=-1,AS$9=$R480),"",IF($H481=-1,AS480,IF(AND($H481=1,AQ$9=$R480),$J481,IF($H481=1,AR480,""))))))))</f>
        <v/>
      </c>
      <c r="AS481" t="str">
        <f ca="1">IF($E480="","",IF($F481="",AS480,IF(AND($M481=1,AS$9&gt;$B$9),"",IF(AND($M481=1,AS$9&lt;=$B$9),LOOKUP(AS$9,$A$12:$A$111,$B$12:$B$111),IF(AND($H481=-1,AT$9=$R480),"",IF($H481=-1,AT480,IF(AND($H481=1,AR$9=$R480),$J481,IF($H481=1,AS480,""))))))))</f>
        <v/>
      </c>
      <c r="AT481" t="str">
        <f ca="1">IF($E480="","",IF($F481="",AT480,IF(AND($M481=1,AT$9&gt;$B$9),"",IF(AND($M481=1,AT$9&lt;=$B$9),LOOKUP(AT$9,$A$12:$A$111,$B$12:$B$111),IF(AND($H481=-1,AU$9=$R480),"",IF($H481=-1,AU480,IF(AND($H481=1,AS$9=$R480),$J481,IF($H481=1,AT480,""))))))))</f>
        <v/>
      </c>
      <c r="AU481" t="str">
        <f ca="1">IF($E480="","",IF($F481="",AU480,IF(AND($M481=1,AU$9&gt;$B$9),"",IF(AND($M481=1,AU$9&lt;=$B$9),LOOKUP(AU$9,$A$12:$A$111,$B$12:$B$111),IF(AND($H481=-1,AV$9=$R480),"",IF($H481=-1,AV480,IF(AND($H481=1,AT$9=$R480),$J481,IF($H481=1,AU480,""))))))))</f>
        <v/>
      </c>
      <c r="AV481" t="str">
        <f ca="1">IF($E480="","",IF($F481="",AV480,IF(AND($M481=1,AV$9&gt;$B$9),"",IF(AND($M481=1,AV$9&lt;=$B$9),LOOKUP(AV$9,$A$12:$A$111,$B$12:$B$111),IF(AND($H481=-1,AW$9=$R480),"",IF($H481=-1,AW480,IF(AND($H481=1,AU$9=$R480),$J481,IF($H481=1,AV480,""))))))))</f>
        <v/>
      </c>
      <c r="AW481" t="str">
        <f ca="1">IF($E480="","",IF($F481="",AW480,IF(AND($M481=1,AW$9&gt;$B$9),"",IF(AND($M481=1,AW$9&lt;=$B$9),LOOKUP(AW$9,$A$12:$A$111,$B$12:$B$111),IF(AND($H481=-1,AX$9=$R480),"",IF($H481=-1,AX480,IF(AND($H481=1,AV$9=$R480),$J481,IF($H481=1,AW480,""))))))))</f>
        <v/>
      </c>
      <c r="AX481" t="str">
        <f ca="1">IF($E480="","",IF($F481="",AX480,IF(AND($M481=1,AX$9&gt;$B$9),"",IF(AND($M481=1,AX$9&lt;=$B$9),LOOKUP(AX$9,$A$12:$A$111,$B$12:$B$111),IF(AND($H481=-1,AY$9=$R480),"",IF($H481=-1,AY480,IF(AND($H481=1,AW$9=$R480),$J481,IF($H481=1,AX480,""))))))))</f>
        <v/>
      </c>
      <c r="AY481" t="str">
        <f ca="1">IF($E480="","",IF($F481="",AY480,IF(AND($M481=1,AY$9&gt;$B$9),"",IF(AND($M481=1,AY$9&lt;=$B$9),LOOKUP(AY$9,$A$12:$A$111,$B$12:$B$111),IF(AND($H481=-1,AZ$9=$R480),"",IF($H481=-1,AZ480,IF(AND($H481=1,AX$9=$R480),$J481,IF($H481=1,AY480,""))))))))</f>
        <v/>
      </c>
      <c r="AZ481" t="str">
        <f ca="1">IF($E480="","",IF($F481="",AZ480,IF(AND($M481=1,AZ$9&gt;$B$9),"",IF(AND($M481=1,AZ$9&lt;=$B$9),LOOKUP(AZ$9,$A$12:$A$111,$B$12:$B$111),IF(AND($H481=-1,BA$9=$R480),"",IF($H481=-1,BA480,IF(AND($H481=1,AY$9=$R480),$J481,IF($H481=1,AZ480,""))))))))</f>
        <v/>
      </c>
      <c r="BA481" t="str">
        <f ca="1">IF($E480="","",IF($F481="",BA480,IF(AND($M481=1,BA$9&gt;$B$9),"",IF(AND($M481=1,BA$9&lt;=$B$9),LOOKUP(BA$9,$A$12:$A$111,$B$12:$B$111),IF(AND($H481=-1,BB$9=$R480),"",IF($H481=-1,BB480,IF(AND($H481=1,AZ$9=$R480),$J481,IF($H481=1,BA480,""))))))))</f>
        <v/>
      </c>
      <c r="BB481" t="str">
        <f ca="1">IF($E480="","",IF($F481="",BB480,IF(AND($M481=1,BB$9&gt;$B$9),"",IF(AND($M481=1,BB$9&lt;=$B$9),LOOKUP(BB$9,$A$12:$A$111,$B$12:$B$111),IF(AND($H481=-1,BC$9=$R480),"",IF($H481=-1,BC480,IF(AND($H481=1,BA$9=$R480),$J481,IF($H481=1,BB480,""))))))))</f>
        <v/>
      </c>
      <c r="BC481" t="str">
        <f ca="1">IF($E480="","",IF($F481="",BC480,IF(AND($M481=1,BC$9&gt;$B$9),"",IF(AND($M481=1,BC$9&lt;=$B$9),LOOKUP(BC$9,$A$12:$A$111,$B$12:$B$111),IF(AND($H481=-1,BD$9=$R480),"",IF($H481=-1,BD480,IF(AND($H481=1,BB$9=$R480),$J481,IF($H481=1,BC480,""))))))))</f>
        <v/>
      </c>
      <c r="BD481" t="str">
        <f ca="1">IF($E480="","",IF($F481="",BD480,IF(AND($M481=1,BD$9&gt;$B$9),"",IF(AND($M481=1,BD$9&lt;=$B$9),LOOKUP(BD$9,$A$12:$A$111,$B$12:$B$111),IF(AND($H481=-1,BE$9=$R480),"",IF($H481=-1,BE480,IF(AND($H481=1,BC$9=$R480),$J481,IF($H481=1,BD480,""))))))))</f>
        <v/>
      </c>
      <c r="BE481" t="str">
        <f ca="1">IF($E480="","",IF($F481="",BE480,IF(AND($M481=1,BE$9&gt;$B$9),"",IF(AND($M481=1,BE$9&lt;=$B$9),LOOKUP(BE$9,$A$12:$A$111,$B$12:$B$111),IF(AND($H481=-1,BF$9=$R480),"",IF($H481=-1,BF480,IF(AND($H481=1,BD$9=$R480),$J481,IF($H481=1,BE480,""))))))))</f>
        <v/>
      </c>
      <c r="BF481" t="str">
        <f ca="1">IF($E480="","",IF($F481="",BF480,IF(AND($M481=1,BF$9&gt;$B$9),"",IF(AND($M481=1,BF$9&lt;=$B$9),LOOKUP(BF$9,$A$12:$A$111,$B$12:$B$111),IF(AND($H481=-1,BG$9=$R480),"",IF($H481=-1,BG480,IF(AND($H481=1,BE$9=$R480),$J481,IF($H481=1,BF480,""))))))))</f>
        <v/>
      </c>
      <c r="BG481" t="str">
        <f ca="1">IF($E480="","",IF($F481="",BG480,IF(AND($M481=1,BG$9&gt;$B$9),"",IF(AND($M481=1,BG$9&lt;=$B$9),LOOKUP(BG$9,$A$12:$A$111,$B$12:$B$111),IF(AND($H481=-1,BH$9=$R480),"",IF($H481=-1,BH480,IF(AND($H481=1,BF$9=$R480),$J481,IF($H481=1,BG480,""))))))))</f>
        <v/>
      </c>
      <c r="BH481" t="str">
        <f ca="1">IF($E480="","",IF($F481="",BH480,IF(AND($M481=1,BH$9&gt;$B$9),"",IF(AND($M481=1,BH$9&lt;=$B$9),LOOKUP(BH$9,$A$12:$A$111,$B$12:$B$111),IF(AND($H481=-1,BI$9=$R480),"",IF($H481=-1,BI480,IF(AND($H481=1,BG$9=$R480),$J481,IF($H481=1,BH480,""))))))))</f>
        <v/>
      </c>
      <c r="BI481" t="str">
        <f ca="1">IF($E480="","",IF($F481="",BI480,IF(AND($M481=1,BI$9&gt;$B$9),"",IF(AND($M481=1,BI$9&lt;=$B$9),LOOKUP(BI$9,$A$12:$A$111,$B$12:$B$111),IF(AND($H481=-1,BJ$9=$R480),"",IF($H481=-1,BJ480,IF(AND($H481=1,BH$9=$R480),$J481,IF($H481=1,BI480,""))))))))</f>
        <v/>
      </c>
      <c r="BJ481">
        <f ca="1">IF($E480="","",IF($F481="",BJ480,IF(AND($M481=1,BJ$9&gt;$B$9),"",IF(AND($M481=1,BJ$9&lt;=$B$9),LOOKUP(BJ$9,$A$12:$A$111,$B$12:$B$111),IF(AND($H481=-1,BK$9=$R480),"",IF($H481=-1,BK480,IF(AND($H481=1,BI$9=$R480),$J481,IF($H481=1,BJ480,""))))))))</f>
        <v>0</v>
      </c>
      <c r="BK481">
        <f ca="1">IF($E480="","",IF($F481="",BK480,IF(AND($M481=1,BK$9&gt;$B$9),"",IF(AND($M481=1,BK$9&lt;=$B$9),LOOKUP(BK$9,$A$12:$A$111,$B$12:$B$111),IF(AND($H481=-1,BL$9=$R480),"",IF($H481=-1,BL480,IF(AND($H481=1,BJ$9=$R480),$J481,IF($H481=1,BK480,""))))))))</f>
        <v>0</v>
      </c>
      <c r="BL481">
        <f ca="1">IF($E480="","",IF($F481="",BL480,IF(AND($M481=1,BL$9&gt;$B$9),"",IF(AND($M481=1,BL$9&lt;=$B$9),LOOKUP(BL$9,$A$12:$A$111,$B$12:$B$111),IF(AND($H481=-1,BM$9=$R480),"",IF($H481=-1,BM480,IF(AND($H481=1,BK$9=$R480),$J481,IF($H481=1,BL480,""))))))))</f>
        <v>0</v>
      </c>
      <c r="BM481">
        <f ca="1">IF($E480="","",IF($F481="",BM480,IF(AND($M481=1,BM$9&gt;$B$9),"",IF(AND($M481=1,BM$9&lt;=$B$9),LOOKUP(BM$9,$A$12:$A$111,$B$12:$B$111),IF(AND($H481=-1,BN$9=$R480),"",IF($H481=-1,BN480,IF(AND($H481=1,BL$9=$R480),$J481,IF($H481=1,BM480,""))))))))</f>
        <v>0</v>
      </c>
      <c r="BN481">
        <f ca="1">IF($E480="","",IF($F481="",BN480,IF(AND($M481=1,BN$9&gt;$B$9),"",IF(AND($M481=1,BN$9&lt;=$B$9),LOOKUP(BN$9,$A$12:$A$111,$B$12:$B$111),IF(AND($H481=-1,BO$9=$R480),"",IF($H481=-1,BO480,IF(AND($H481=1,BM$9=$R480),$J481,IF($H481=1,BN480,""))))))))</f>
        <v>0</v>
      </c>
      <c r="BO481">
        <f ca="1">IF($E480="","",IF($F481="",BO480,IF(AND($M481=1,BO$9&gt;$B$9),"",IF(AND($M481=1,BO$9&lt;=$B$9),LOOKUP(BO$9,$A$12:$A$111,$B$12:$B$111),IF(AND($H481=-1,BP$9=$R480),"",IF($H481=-1,BP480,IF(AND($H481=1,BN$9=$R480),$J481,IF($H481=1,BO480,""))))))))</f>
        <v>0</v>
      </c>
      <c r="BP481">
        <f ca="1">IF($E480="","",IF($F481="",BP480,IF(AND($M481=1,BP$9&gt;$B$9),"",IF(AND($M481=1,BP$9&lt;=$B$9),LOOKUP(BP$9,$A$12:$A$111,$B$12:$B$111),IF(AND($H481=-1,BQ$9=$R480),"",IF($H481=-1,BQ480,IF(AND($H481=1,BO$9=$R480),$J481,IF($H481=1,BP480,""))))))))</f>
        <v>0</v>
      </c>
    </row>
    <row r="482" spans="4:68" x14ac:dyDescent="0.25">
      <c r="D482" s="4">
        <v>472</v>
      </c>
      <c r="E482" s="1">
        <f t="shared" ca="1" si="66"/>
        <v>36</v>
      </c>
      <c r="F482" t="str">
        <f ca="1">IF(E481="","",IF(AND(B$3="Last",G481="Zero"),F481,IF(B$3="Last",G481,IF(AND(B$3="2nd last",G480="Zero"),F481,IF(B$3="2nd last",G480,IF(AND(B$3="Opposite",G481="Zero"),F481,IF(AND(B$3="Opposite",G481="Red"),"Black",IF(AND(B$3="Opposite",G481="Black"),"Red",IF(AND(B$3="Opposite",G481="Odd"),"Even",IF(AND(B$3="Opposite",G481="Even"),"Odd",IF(AND(B$3="Opposite",G481="High"),"Low",IF(AND(B$3="Opposite",G481="Low"),"High",IF(COUNTIF(Refs!$E$5:$I$6,B$3)=1,RevLab!B$3,"")))))))))))))</f>
        <v>Black</v>
      </c>
      <c r="G482" t="str">
        <f ca="1">IF(E482="","",IF(B$2="Red/Black",LOOKUP(E482,Refs!D:D,Refs!F:F),IF(B$2="High/Low",LOOKUP(E482,Refs!D:D,Refs!H:H),IF(B$2="Odd/Even",LOOKUP(E482,Refs!D:D,Refs!J:J),""))))</f>
        <v>Red</v>
      </c>
      <c r="H482">
        <f t="shared" ca="1" si="67"/>
        <v>-1</v>
      </c>
      <c r="I482">
        <f ca="1">IF(E481="","",IF(F482="","",IF(AND(R481&gt;1,P481+Q481&gt;=$B$4),$B$4,IF(R481=1,P481,P481+Q481))))</f>
        <v>79</v>
      </c>
      <c r="J482">
        <f t="shared" ca="1" si="68"/>
        <v>-79</v>
      </c>
      <c r="K482">
        <f t="shared" ca="1" si="70"/>
        <v>-454</v>
      </c>
      <c r="L482">
        <f t="shared" ca="1" si="71"/>
        <v>86</v>
      </c>
      <c r="M482">
        <f t="shared" ca="1" si="69"/>
        <v>0</v>
      </c>
      <c r="P482">
        <f t="shared" ca="1" si="63"/>
        <v>18</v>
      </c>
      <c r="Q482">
        <f t="shared" ca="1" si="64"/>
        <v>49</v>
      </c>
      <c r="R482" s="2">
        <f t="shared" ca="1" si="65"/>
        <v>4</v>
      </c>
      <c r="S482" s="4">
        <f ca="1">IF(E481="","",IF($F482="",S481,IF($M482=1,LOOKUP(S$9,$A$12:$A$111,$B$12:$B$111),IF(AND($H482=-1,T$9=$R481),"",IF($H482=-1,T481,IF($H482=1,S481))))))</f>
        <v>18</v>
      </c>
      <c r="T482">
        <f ca="1">IF($E481="","",IF($F482="",T481,IF(AND($M482=1,T$9&gt;$B$9),"",IF(AND($M482=1,T$9&lt;=$B$9),LOOKUP(T$9,$A$12:$A$111,$B$12:$B$111),IF(AND($H482=-1,U$9=$R481),"",IF($H482=-1,U481,IF(AND($H482=1,S$9=$R481),$J482,IF($H482=1,T481,""))))))))</f>
        <v>25</v>
      </c>
      <c r="U482">
        <f ca="1">IF($E481="","",IF($F482="",U481,IF(AND($M482=1,U$9&gt;$B$9),"",IF(AND($M482=1,U$9&lt;=$B$9),LOOKUP(U$9,$A$12:$A$111,$B$12:$B$111),IF(AND($H482=-1,V$9=$R481),"",IF($H482=-1,V481,IF(AND($H482=1,T$9=$R481),$J482,IF($H482=1,U481,""))))))))</f>
        <v>34</v>
      </c>
      <c r="V482">
        <f ca="1">IF($E481="","",IF($F482="",V481,IF(AND($M482=1,V$9&gt;$B$9),"",IF(AND($M482=1,V$9&lt;=$B$9),LOOKUP(V$9,$A$12:$A$111,$B$12:$B$111),IF(AND($H482=-1,W$9=$R481),"",IF($H482=-1,W481,IF(AND($H482=1,U$9=$R481),$J482,IF($H482=1,V481,""))))))))</f>
        <v>49</v>
      </c>
      <c r="W482" t="str">
        <f ca="1">IF($E481="","",IF($F482="",W481,IF(AND($M482=1,W$9&gt;$B$9),"",IF(AND($M482=1,W$9&lt;=$B$9),LOOKUP(W$9,$A$12:$A$111,$B$12:$B$111),IF(AND($H482=-1,X$9=$R481),"",IF($H482=-1,X481,IF(AND($H482=1,V$9=$R481),$J482,IF($H482=1,W481,""))))))))</f>
        <v/>
      </c>
      <c r="X482" t="str">
        <f ca="1">IF($E481="","",IF($F482="",X481,IF(AND($M482=1,X$9&gt;$B$9),"",IF(AND($M482=1,X$9&lt;=$B$9),LOOKUP(X$9,$A$12:$A$111,$B$12:$B$111),IF(AND($H482=-1,Y$9=$R481),"",IF($H482=-1,Y481,IF(AND($H482=1,W$9=$R481),$J482,IF($H482=1,X481,""))))))))</f>
        <v/>
      </c>
      <c r="Y482" t="str">
        <f ca="1">IF($E481="","",IF($F482="",Y481,IF(AND($M482=1,Y$9&gt;$B$9),"",IF(AND($M482=1,Y$9&lt;=$B$9),LOOKUP(Y$9,$A$12:$A$111,$B$12:$B$111),IF(AND($H482=-1,Z$9=$R481),"",IF($H482=-1,Z481,IF(AND($H482=1,X$9=$R481),$J482,IF($H482=1,Y481,""))))))))</f>
        <v/>
      </c>
      <c r="Z482" t="str">
        <f ca="1">IF($E481="","",IF($F482="",Z481,IF(AND($M482=1,Z$9&gt;$B$9),"",IF(AND($M482=1,Z$9&lt;=$B$9),LOOKUP(Z$9,$A$12:$A$111,$B$12:$B$111),IF(AND($H482=-1,AA$9=$R481),"",IF($H482=-1,AA481,IF(AND($H482=1,Y$9=$R481),$J482,IF($H482=1,Z481,""))))))))</f>
        <v/>
      </c>
      <c r="AA482" t="str">
        <f ca="1">IF($E481="","",IF($F482="",AA481,IF(AND($M482=1,AA$9&gt;$B$9),"",IF(AND($M482=1,AA$9&lt;=$B$9),LOOKUP(AA$9,$A$12:$A$111,$B$12:$B$111),IF(AND($H482=-1,AB$9=$R481),"",IF($H482=-1,AB481,IF(AND($H482=1,Z$9=$R481),$J482,IF($H482=1,AA481,""))))))))</f>
        <v/>
      </c>
      <c r="AB482" t="str">
        <f ca="1">IF($E481="","",IF($F482="",AB481,IF(AND($M482=1,AB$9&gt;$B$9),"",IF(AND($M482=1,AB$9&lt;=$B$9),LOOKUP(AB$9,$A$12:$A$111,$B$12:$B$111),IF(AND($H482=-1,AC$9=$R481),"",IF($H482=-1,AC481,IF(AND($H482=1,AA$9=$R481),$J482,IF($H482=1,AB481,""))))))))</f>
        <v/>
      </c>
      <c r="AC482" t="str">
        <f ca="1">IF($E481="","",IF($F482="",AC481,IF(AND($M482=1,AC$9&gt;$B$9),"",IF(AND($M482=1,AC$9&lt;=$B$9),LOOKUP(AC$9,$A$12:$A$111,$B$12:$B$111),IF(AND($H482=-1,AD$9=$R481),"",IF($H482=-1,AD481,IF(AND($H482=1,AB$9=$R481),$J482,IF($H482=1,AC481,""))))))))</f>
        <v/>
      </c>
      <c r="AD482" t="str">
        <f ca="1">IF($E481="","",IF($F482="",AD481,IF(AND($M482=1,AD$9&gt;$B$9),"",IF(AND($M482=1,AD$9&lt;=$B$9),LOOKUP(AD$9,$A$12:$A$111,$B$12:$B$111),IF(AND($H482=-1,AE$9=$R481),"",IF($H482=-1,AE481,IF(AND($H482=1,AC$9=$R481),$J482,IF($H482=1,AD481,""))))))))</f>
        <v/>
      </c>
      <c r="AE482" t="str">
        <f ca="1">IF($E481="","",IF($F482="",AE481,IF(AND($M482=1,AE$9&gt;$B$9),"",IF(AND($M482=1,AE$9&lt;=$B$9),LOOKUP(AE$9,$A$12:$A$111,$B$12:$B$111),IF(AND($H482=-1,AF$9=$R481),"",IF($H482=-1,AF481,IF(AND($H482=1,AD$9=$R481),$J482,IF($H482=1,AE481,""))))))))</f>
        <v/>
      </c>
      <c r="AF482" t="str">
        <f ca="1">IF($E481="","",IF($F482="",AF481,IF(AND($M482=1,AF$9&gt;$B$9),"",IF(AND($M482=1,AF$9&lt;=$B$9),LOOKUP(AF$9,$A$12:$A$111,$B$12:$B$111),IF(AND($H482=-1,AG$9=$R481),"",IF($H482=-1,AG481,IF(AND($H482=1,AE$9=$R481),$J482,IF($H482=1,AF481,""))))))))</f>
        <v/>
      </c>
      <c r="AG482" t="str">
        <f ca="1">IF($E481="","",IF($F482="",AG481,IF(AND($M482=1,AG$9&gt;$B$9),"",IF(AND($M482=1,AG$9&lt;=$B$9),LOOKUP(AG$9,$A$12:$A$111,$B$12:$B$111),IF(AND($H482=-1,AH$9=$R481),"",IF($H482=-1,AH481,IF(AND($H482=1,AF$9=$R481),$J482,IF($H482=1,AG481,""))))))))</f>
        <v/>
      </c>
      <c r="AH482" t="str">
        <f ca="1">IF($E481="","",IF($F482="",AH481,IF(AND($M482=1,AH$9&gt;$B$9),"",IF(AND($M482=1,AH$9&lt;=$B$9),LOOKUP(AH$9,$A$12:$A$111,$B$12:$B$111),IF(AND($H482=-1,AI$9=$R481),"",IF($H482=-1,AI481,IF(AND($H482=1,AG$9=$R481),$J482,IF($H482=1,AH481,""))))))))</f>
        <v/>
      </c>
      <c r="AI482" t="str">
        <f ca="1">IF($E481="","",IF($F482="",AI481,IF(AND($M482=1,AI$9&gt;$B$9),"",IF(AND($M482=1,AI$9&lt;=$B$9),LOOKUP(AI$9,$A$12:$A$111,$B$12:$B$111),IF(AND($H482=-1,AJ$9=$R481),"",IF($H482=-1,AJ481,IF(AND($H482=1,AH$9=$R481),$J482,IF($H482=1,AI481,""))))))))</f>
        <v/>
      </c>
      <c r="AJ482" t="str">
        <f ca="1">IF($E481="","",IF($F482="",AJ481,IF(AND($M482=1,AJ$9&gt;$B$9),"",IF(AND($M482=1,AJ$9&lt;=$B$9),LOOKUP(AJ$9,$A$12:$A$111,$B$12:$B$111),IF(AND($H482=-1,AK$9=$R481),"",IF($H482=-1,AK481,IF(AND($H482=1,AI$9=$R481),$J482,IF($H482=1,AJ481,""))))))))</f>
        <v/>
      </c>
      <c r="AK482" t="str">
        <f ca="1">IF($E481="","",IF($F482="",AK481,IF(AND($M482=1,AK$9&gt;$B$9),"",IF(AND($M482=1,AK$9&lt;=$B$9),LOOKUP(AK$9,$A$12:$A$111,$B$12:$B$111),IF(AND($H482=-1,AL$9=$R481),"",IF($H482=-1,AL481,IF(AND($H482=1,AJ$9=$R481),$J482,IF($H482=1,AK481,""))))))))</f>
        <v/>
      </c>
      <c r="AL482" t="str">
        <f ca="1">IF($E481="","",IF($F482="",AL481,IF(AND($M482=1,AL$9&gt;$B$9),"",IF(AND($M482=1,AL$9&lt;=$B$9),LOOKUP(AL$9,$A$12:$A$111,$B$12:$B$111),IF(AND($H482=-1,AM$9=$R481),"",IF($H482=-1,AM481,IF(AND($H482=1,AK$9=$R481),$J482,IF($H482=1,AL481,""))))))))</f>
        <v/>
      </c>
      <c r="AM482" t="str">
        <f ca="1">IF($E481="","",IF($F482="",AM481,IF(AND($M482=1,AM$9&gt;$B$9),"",IF(AND($M482=1,AM$9&lt;=$B$9),LOOKUP(AM$9,$A$12:$A$111,$B$12:$B$111),IF(AND($H482=-1,AN$9=$R481),"",IF($H482=-1,AN481,IF(AND($H482=1,AL$9=$R481),$J482,IF($H482=1,AM481,""))))))))</f>
        <v/>
      </c>
      <c r="AN482" t="str">
        <f ca="1">IF($E481="","",IF($F482="",AN481,IF(AND($M482=1,AN$9&gt;$B$9),"",IF(AND($M482=1,AN$9&lt;=$B$9),LOOKUP(AN$9,$A$12:$A$111,$B$12:$B$111),IF(AND($H482=-1,AO$9=$R481),"",IF($H482=-1,AO481,IF(AND($H482=1,AM$9=$R481),$J482,IF($H482=1,AN481,""))))))))</f>
        <v/>
      </c>
      <c r="AO482" t="str">
        <f ca="1">IF($E481="","",IF($F482="",AO481,IF(AND($M482=1,AO$9&gt;$B$9),"",IF(AND($M482=1,AO$9&lt;=$B$9),LOOKUP(AO$9,$A$12:$A$111,$B$12:$B$111),IF(AND($H482=-1,AP$9=$R481),"",IF($H482=-1,AP481,IF(AND($H482=1,AN$9=$R481),$J482,IF($H482=1,AO481,""))))))))</f>
        <v/>
      </c>
      <c r="AP482" t="str">
        <f ca="1">IF($E481="","",IF($F482="",AP481,IF(AND($M482=1,AP$9&gt;$B$9),"",IF(AND($M482=1,AP$9&lt;=$B$9),LOOKUP(AP$9,$A$12:$A$111,$B$12:$B$111),IF(AND($H482=-1,AQ$9=$R481),"",IF($H482=-1,AQ481,IF(AND($H482=1,AO$9=$R481),$J482,IF($H482=1,AP481,""))))))))</f>
        <v/>
      </c>
      <c r="AQ482" t="str">
        <f ca="1">IF($E481="","",IF($F482="",AQ481,IF(AND($M482=1,AQ$9&gt;$B$9),"",IF(AND($M482=1,AQ$9&lt;=$B$9),LOOKUP(AQ$9,$A$12:$A$111,$B$12:$B$111),IF(AND($H482=-1,AR$9=$R481),"",IF($H482=-1,AR481,IF(AND($H482=1,AP$9=$R481),$J482,IF($H482=1,AQ481,""))))))))</f>
        <v/>
      </c>
      <c r="AR482" t="str">
        <f ca="1">IF($E481="","",IF($F482="",AR481,IF(AND($M482=1,AR$9&gt;$B$9),"",IF(AND($M482=1,AR$9&lt;=$B$9),LOOKUP(AR$9,$A$12:$A$111,$B$12:$B$111),IF(AND($H482=-1,AS$9=$R481),"",IF($H482=-1,AS481,IF(AND($H482=1,AQ$9=$R481),$J482,IF($H482=1,AR481,""))))))))</f>
        <v/>
      </c>
      <c r="AS482" t="str">
        <f ca="1">IF($E481="","",IF($F482="",AS481,IF(AND($M482=1,AS$9&gt;$B$9),"",IF(AND($M482=1,AS$9&lt;=$B$9),LOOKUP(AS$9,$A$12:$A$111,$B$12:$B$111),IF(AND($H482=-1,AT$9=$R481),"",IF($H482=-1,AT481,IF(AND($H482=1,AR$9=$R481),$J482,IF($H482=1,AS481,""))))))))</f>
        <v/>
      </c>
      <c r="AT482" t="str">
        <f ca="1">IF($E481="","",IF($F482="",AT481,IF(AND($M482=1,AT$9&gt;$B$9),"",IF(AND($M482=1,AT$9&lt;=$B$9),LOOKUP(AT$9,$A$12:$A$111,$B$12:$B$111),IF(AND($H482=-1,AU$9=$R481),"",IF($H482=-1,AU481,IF(AND($H482=1,AS$9=$R481),$J482,IF($H482=1,AT481,""))))))))</f>
        <v/>
      </c>
      <c r="AU482" t="str">
        <f ca="1">IF($E481="","",IF($F482="",AU481,IF(AND($M482=1,AU$9&gt;$B$9),"",IF(AND($M482=1,AU$9&lt;=$B$9),LOOKUP(AU$9,$A$12:$A$111,$B$12:$B$111),IF(AND($H482=-1,AV$9=$R481),"",IF($H482=-1,AV481,IF(AND($H482=1,AT$9=$R481),$J482,IF($H482=1,AU481,""))))))))</f>
        <v/>
      </c>
      <c r="AV482" t="str">
        <f ca="1">IF($E481="","",IF($F482="",AV481,IF(AND($M482=1,AV$9&gt;$B$9),"",IF(AND($M482=1,AV$9&lt;=$B$9),LOOKUP(AV$9,$A$12:$A$111,$B$12:$B$111),IF(AND($H482=-1,AW$9=$R481),"",IF($H482=-1,AW481,IF(AND($H482=1,AU$9=$R481),$J482,IF($H482=1,AV481,""))))))))</f>
        <v/>
      </c>
      <c r="AW482" t="str">
        <f ca="1">IF($E481="","",IF($F482="",AW481,IF(AND($M482=1,AW$9&gt;$B$9),"",IF(AND($M482=1,AW$9&lt;=$B$9),LOOKUP(AW$9,$A$12:$A$111,$B$12:$B$111),IF(AND($H482=-1,AX$9=$R481),"",IF($H482=-1,AX481,IF(AND($H482=1,AV$9=$R481),$J482,IF($H482=1,AW481,""))))))))</f>
        <v/>
      </c>
      <c r="AX482" t="str">
        <f ca="1">IF($E481="","",IF($F482="",AX481,IF(AND($M482=1,AX$9&gt;$B$9),"",IF(AND($M482=1,AX$9&lt;=$B$9),LOOKUP(AX$9,$A$12:$A$111,$B$12:$B$111),IF(AND($H482=-1,AY$9=$R481),"",IF($H482=-1,AY481,IF(AND($H482=1,AW$9=$R481),$J482,IF($H482=1,AX481,""))))))))</f>
        <v/>
      </c>
      <c r="AY482" t="str">
        <f ca="1">IF($E481="","",IF($F482="",AY481,IF(AND($M482=1,AY$9&gt;$B$9),"",IF(AND($M482=1,AY$9&lt;=$B$9),LOOKUP(AY$9,$A$12:$A$111,$B$12:$B$111),IF(AND($H482=-1,AZ$9=$R481),"",IF($H482=-1,AZ481,IF(AND($H482=1,AX$9=$R481),$J482,IF($H482=1,AY481,""))))))))</f>
        <v/>
      </c>
      <c r="AZ482" t="str">
        <f ca="1">IF($E481="","",IF($F482="",AZ481,IF(AND($M482=1,AZ$9&gt;$B$9),"",IF(AND($M482=1,AZ$9&lt;=$B$9),LOOKUP(AZ$9,$A$12:$A$111,$B$12:$B$111),IF(AND($H482=-1,BA$9=$R481),"",IF($H482=-1,BA481,IF(AND($H482=1,AY$9=$R481),$J482,IF($H482=1,AZ481,""))))))))</f>
        <v/>
      </c>
      <c r="BA482" t="str">
        <f ca="1">IF($E481="","",IF($F482="",BA481,IF(AND($M482=1,BA$9&gt;$B$9),"",IF(AND($M482=1,BA$9&lt;=$B$9),LOOKUP(BA$9,$A$12:$A$111,$B$12:$B$111),IF(AND($H482=-1,BB$9=$R481),"",IF($H482=-1,BB481,IF(AND($H482=1,AZ$9=$R481),$J482,IF($H482=1,BA481,""))))))))</f>
        <v/>
      </c>
      <c r="BB482" t="str">
        <f ca="1">IF($E481="","",IF($F482="",BB481,IF(AND($M482=1,BB$9&gt;$B$9),"",IF(AND($M482=1,BB$9&lt;=$B$9),LOOKUP(BB$9,$A$12:$A$111,$B$12:$B$111),IF(AND($H482=-1,BC$9=$R481),"",IF($H482=-1,BC481,IF(AND($H482=1,BA$9=$R481),$J482,IF($H482=1,BB481,""))))))))</f>
        <v/>
      </c>
      <c r="BC482" t="str">
        <f ca="1">IF($E481="","",IF($F482="",BC481,IF(AND($M482=1,BC$9&gt;$B$9),"",IF(AND($M482=1,BC$9&lt;=$B$9),LOOKUP(BC$9,$A$12:$A$111,$B$12:$B$111),IF(AND($H482=-1,BD$9=$R481),"",IF($H482=-1,BD481,IF(AND($H482=1,BB$9=$R481),$J482,IF($H482=1,BC481,""))))))))</f>
        <v/>
      </c>
      <c r="BD482" t="str">
        <f ca="1">IF($E481="","",IF($F482="",BD481,IF(AND($M482=1,BD$9&gt;$B$9),"",IF(AND($M482=1,BD$9&lt;=$B$9),LOOKUP(BD$9,$A$12:$A$111,$B$12:$B$111),IF(AND($H482=-1,BE$9=$R481),"",IF($H482=-1,BE481,IF(AND($H482=1,BC$9=$R481),$J482,IF($H482=1,BD481,""))))))))</f>
        <v/>
      </c>
      <c r="BE482" t="str">
        <f ca="1">IF($E481="","",IF($F482="",BE481,IF(AND($M482=1,BE$9&gt;$B$9),"",IF(AND($M482=1,BE$9&lt;=$B$9),LOOKUP(BE$9,$A$12:$A$111,$B$12:$B$111),IF(AND($H482=-1,BF$9=$R481),"",IF($H482=-1,BF481,IF(AND($H482=1,BD$9=$R481),$J482,IF($H482=1,BE481,""))))))))</f>
        <v/>
      </c>
      <c r="BF482" t="str">
        <f ca="1">IF($E481="","",IF($F482="",BF481,IF(AND($M482=1,BF$9&gt;$B$9),"",IF(AND($M482=1,BF$9&lt;=$B$9),LOOKUP(BF$9,$A$12:$A$111,$B$12:$B$111),IF(AND($H482=-1,BG$9=$R481),"",IF($H482=-1,BG481,IF(AND($H482=1,BE$9=$R481),$J482,IF($H482=1,BF481,""))))))))</f>
        <v/>
      </c>
      <c r="BG482" t="str">
        <f ca="1">IF($E481="","",IF($F482="",BG481,IF(AND($M482=1,BG$9&gt;$B$9),"",IF(AND($M482=1,BG$9&lt;=$B$9),LOOKUP(BG$9,$A$12:$A$111,$B$12:$B$111),IF(AND($H482=-1,BH$9=$R481),"",IF($H482=-1,BH481,IF(AND($H482=1,BF$9=$R481),$J482,IF($H482=1,BG481,""))))))))</f>
        <v/>
      </c>
      <c r="BH482" t="str">
        <f ca="1">IF($E481="","",IF($F482="",BH481,IF(AND($M482=1,BH$9&gt;$B$9),"",IF(AND($M482=1,BH$9&lt;=$B$9),LOOKUP(BH$9,$A$12:$A$111,$B$12:$B$111),IF(AND($H482=-1,BI$9=$R481),"",IF($H482=-1,BI481,IF(AND($H482=1,BG$9=$R481),$J482,IF($H482=1,BH481,""))))))))</f>
        <v/>
      </c>
      <c r="BI482">
        <f ca="1">IF($E481="","",IF($F482="",BI481,IF(AND($M482=1,BI$9&gt;$B$9),"",IF(AND($M482=1,BI$9&lt;=$B$9),LOOKUP(BI$9,$A$12:$A$111,$B$12:$B$111),IF(AND($H482=-1,BJ$9=$R481),"",IF($H482=-1,BJ481,IF(AND($H482=1,BH$9=$R481),$J482,IF($H482=1,BI481,""))))))))</f>
        <v>0</v>
      </c>
      <c r="BJ482">
        <f ca="1">IF($E481="","",IF($F482="",BJ481,IF(AND($M482=1,BJ$9&gt;$B$9),"",IF(AND($M482=1,BJ$9&lt;=$B$9),LOOKUP(BJ$9,$A$12:$A$111,$B$12:$B$111),IF(AND($H482=-1,BK$9=$R481),"",IF($H482=-1,BK481,IF(AND($H482=1,BI$9=$R481),$J482,IF($H482=1,BJ481,""))))))))</f>
        <v>0</v>
      </c>
      <c r="BK482">
        <f ca="1">IF($E481="","",IF($F482="",BK481,IF(AND($M482=1,BK$9&gt;$B$9),"",IF(AND($M482=1,BK$9&lt;=$B$9),LOOKUP(BK$9,$A$12:$A$111,$B$12:$B$111),IF(AND($H482=-1,BL$9=$R481),"",IF($H482=-1,BL481,IF(AND($H482=1,BJ$9=$R481),$J482,IF($H482=1,BK481,""))))))))</f>
        <v>0</v>
      </c>
      <c r="BL482">
        <f ca="1">IF($E481="","",IF($F482="",BL481,IF(AND($M482=1,BL$9&gt;$B$9),"",IF(AND($M482=1,BL$9&lt;=$B$9),LOOKUP(BL$9,$A$12:$A$111,$B$12:$B$111),IF(AND($H482=-1,BM$9=$R481),"",IF($H482=-1,BM481,IF(AND($H482=1,BK$9=$R481),$J482,IF($H482=1,BL481,""))))))))</f>
        <v>0</v>
      </c>
      <c r="BM482">
        <f ca="1">IF($E481="","",IF($F482="",BM481,IF(AND($M482=1,BM$9&gt;$B$9),"",IF(AND($M482=1,BM$9&lt;=$B$9),LOOKUP(BM$9,$A$12:$A$111,$B$12:$B$111),IF(AND($H482=-1,BN$9=$R481),"",IF($H482=-1,BN481,IF(AND($H482=1,BL$9=$R481),$J482,IF($H482=1,BM481,""))))))))</f>
        <v>0</v>
      </c>
      <c r="BN482">
        <f ca="1">IF($E481="","",IF($F482="",BN481,IF(AND($M482=1,BN$9&gt;$B$9),"",IF(AND($M482=1,BN$9&lt;=$B$9),LOOKUP(BN$9,$A$12:$A$111,$B$12:$B$111),IF(AND($H482=-1,BO$9=$R481),"",IF($H482=-1,BO481,IF(AND($H482=1,BM$9=$R481),$J482,IF($H482=1,BN481,""))))))))</f>
        <v>0</v>
      </c>
      <c r="BO482">
        <f ca="1">IF($E481="","",IF($F482="",BO481,IF(AND($M482=1,BO$9&gt;$B$9),"",IF(AND($M482=1,BO$9&lt;=$B$9),LOOKUP(BO$9,$A$12:$A$111,$B$12:$B$111),IF(AND($H482=-1,BP$9=$R481),"",IF($H482=-1,BP481,IF(AND($H482=1,BN$9=$R481),$J482,IF($H482=1,BO481,""))))))))</f>
        <v>0</v>
      </c>
      <c r="BP482">
        <f ca="1">IF($E481="","",IF($F482="",BP481,IF(AND($M482=1,BP$9&gt;$B$9),"",IF(AND($M482=1,BP$9&lt;=$B$9),LOOKUP(BP$9,$A$12:$A$111,$B$12:$B$111),IF(AND($H482=-1,BQ$9=$R481),"",IF($H482=-1,BQ481,IF(AND($H482=1,BO$9=$R481),$J482,IF($H482=1,BP481,""))))))))</f>
        <v>0</v>
      </c>
    </row>
    <row r="483" spans="4:68" x14ac:dyDescent="0.25">
      <c r="D483" s="4">
        <v>473</v>
      </c>
      <c r="E483" s="1">
        <f t="shared" ca="1" si="66"/>
        <v>22</v>
      </c>
      <c r="F483" t="str">
        <f ca="1">IF(E482="","",IF(AND(B$3="Last",G482="Zero"),F482,IF(B$3="Last",G482,IF(AND(B$3="2nd last",G481="Zero"),F482,IF(B$3="2nd last",G481,IF(AND(B$3="Opposite",G482="Zero"),F482,IF(AND(B$3="Opposite",G482="Red"),"Black",IF(AND(B$3="Opposite",G482="Black"),"Red",IF(AND(B$3="Opposite",G482="Odd"),"Even",IF(AND(B$3="Opposite",G482="Even"),"Odd",IF(AND(B$3="Opposite",G482="High"),"Low",IF(AND(B$3="Opposite",G482="Low"),"High",IF(COUNTIF(Refs!$E$5:$I$6,B$3)=1,RevLab!B$3,"")))))))))))))</f>
        <v>Black</v>
      </c>
      <c r="G483" t="str">
        <f ca="1">IF(E483="","",IF(B$2="Red/Black",LOOKUP(E483,Refs!D:D,Refs!F:F),IF(B$2="High/Low",LOOKUP(E483,Refs!D:D,Refs!H:H),IF(B$2="Odd/Even",LOOKUP(E483,Refs!D:D,Refs!J:J),""))))</f>
        <v>Black</v>
      </c>
      <c r="H483">
        <f t="shared" ca="1" si="67"/>
        <v>1</v>
      </c>
      <c r="I483">
        <f ca="1">IF(E482="","",IF(F483="","",IF(AND(R482&gt;1,P482+Q482&gt;=$B$4),$B$4,IF(R482=1,P482,P482+Q482))))</f>
        <v>67</v>
      </c>
      <c r="J483">
        <f t="shared" ca="1" si="68"/>
        <v>67</v>
      </c>
      <c r="K483">
        <f t="shared" ca="1" si="70"/>
        <v>-387</v>
      </c>
      <c r="L483">
        <f t="shared" ca="1" si="71"/>
        <v>86</v>
      </c>
      <c r="M483">
        <f t="shared" ca="1" si="69"/>
        <v>0</v>
      </c>
      <c r="P483">
        <f t="shared" ca="1" si="63"/>
        <v>18</v>
      </c>
      <c r="Q483">
        <f t="shared" ca="1" si="64"/>
        <v>67</v>
      </c>
      <c r="R483" s="2">
        <f t="shared" ca="1" si="65"/>
        <v>5</v>
      </c>
      <c r="S483" s="4">
        <f ca="1">IF(E482="","",IF($F483="",S482,IF($M483=1,LOOKUP(S$9,$A$12:$A$111,$B$12:$B$111),IF(AND($H483=-1,T$9=$R482),"",IF($H483=-1,T482,IF($H483=1,S482))))))</f>
        <v>18</v>
      </c>
      <c r="T483">
        <f ca="1">IF($E482="","",IF($F483="",T482,IF(AND($M483=1,T$9&gt;$B$9),"",IF(AND($M483=1,T$9&lt;=$B$9),LOOKUP(T$9,$A$12:$A$111,$B$12:$B$111),IF(AND($H483=-1,U$9=$R482),"",IF($H483=-1,U482,IF(AND($H483=1,S$9=$R482),$J483,IF($H483=1,T482,""))))))))</f>
        <v>25</v>
      </c>
      <c r="U483">
        <f ca="1">IF($E482="","",IF($F483="",U482,IF(AND($M483=1,U$9&gt;$B$9),"",IF(AND($M483=1,U$9&lt;=$B$9),LOOKUP(U$9,$A$12:$A$111,$B$12:$B$111),IF(AND($H483=-1,V$9=$R482),"",IF($H483=-1,V482,IF(AND($H483=1,T$9=$R482),$J483,IF($H483=1,U482,""))))))))</f>
        <v>34</v>
      </c>
      <c r="V483">
        <f ca="1">IF($E482="","",IF($F483="",V482,IF(AND($M483=1,V$9&gt;$B$9),"",IF(AND($M483=1,V$9&lt;=$B$9),LOOKUP(V$9,$A$12:$A$111,$B$12:$B$111),IF(AND($H483=-1,W$9=$R482),"",IF($H483=-1,W482,IF(AND($H483=1,U$9=$R482),$J483,IF($H483=1,V482,""))))))))</f>
        <v>49</v>
      </c>
      <c r="W483">
        <f ca="1">IF($E482="","",IF($F483="",W482,IF(AND($M483=1,W$9&gt;$B$9),"",IF(AND($M483=1,W$9&lt;=$B$9),LOOKUP(W$9,$A$12:$A$111,$B$12:$B$111),IF(AND($H483=-1,X$9=$R482),"",IF($H483=-1,X482,IF(AND($H483=1,V$9=$R482),$J483,IF($H483=1,W482,""))))))))</f>
        <v>67</v>
      </c>
      <c r="X483" t="str">
        <f ca="1">IF($E482="","",IF($F483="",X482,IF(AND($M483=1,X$9&gt;$B$9),"",IF(AND($M483=1,X$9&lt;=$B$9),LOOKUP(X$9,$A$12:$A$111,$B$12:$B$111),IF(AND($H483=-1,Y$9=$R482),"",IF($H483=-1,Y482,IF(AND($H483=1,W$9=$R482),$J483,IF($H483=1,X482,""))))))))</f>
        <v/>
      </c>
      <c r="Y483" t="str">
        <f ca="1">IF($E482="","",IF($F483="",Y482,IF(AND($M483=1,Y$9&gt;$B$9),"",IF(AND($M483=1,Y$9&lt;=$B$9),LOOKUP(Y$9,$A$12:$A$111,$B$12:$B$111),IF(AND($H483=-1,Z$9=$R482),"",IF($H483=-1,Z482,IF(AND($H483=1,X$9=$R482),$J483,IF($H483=1,Y482,""))))))))</f>
        <v/>
      </c>
      <c r="Z483" t="str">
        <f ca="1">IF($E482="","",IF($F483="",Z482,IF(AND($M483=1,Z$9&gt;$B$9),"",IF(AND($M483=1,Z$9&lt;=$B$9),LOOKUP(Z$9,$A$12:$A$111,$B$12:$B$111),IF(AND($H483=-1,AA$9=$R482),"",IF($H483=-1,AA482,IF(AND($H483=1,Y$9=$R482),$J483,IF($H483=1,Z482,""))))))))</f>
        <v/>
      </c>
      <c r="AA483" t="str">
        <f ca="1">IF($E482="","",IF($F483="",AA482,IF(AND($M483=1,AA$9&gt;$B$9),"",IF(AND($M483=1,AA$9&lt;=$B$9),LOOKUP(AA$9,$A$12:$A$111,$B$12:$B$111),IF(AND($H483=-1,AB$9=$R482),"",IF($H483=-1,AB482,IF(AND($H483=1,Z$9=$R482),$J483,IF($H483=1,AA482,""))))))))</f>
        <v/>
      </c>
      <c r="AB483" t="str">
        <f ca="1">IF($E482="","",IF($F483="",AB482,IF(AND($M483=1,AB$9&gt;$B$9),"",IF(AND($M483=1,AB$9&lt;=$B$9),LOOKUP(AB$9,$A$12:$A$111,$B$12:$B$111),IF(AND($H483=-1,AC$9=$R482),"",IF($H483=-1,AC482,IF(AND($H483=1,AA$9=$R482),$J483,IF($H483=1,AB482,""))))))))</f>
        <v/>
      </c>
      <c r="AC483" t="str">
        <f ca="1">IF($E482="","",IF($F483="",AC482,IF(AND($M483=1,AC$9&gt;$B$9),"",IF(AND($M483=1,AC$9&lt;=$B$9),LOOKUP(AC$9,$A$12:$A$111,$B$12:$B$111),IF(AND($H483=-1,AD$9=$R482),"",IF($H483=-1,AD482,IF(AND($H483=1,AB$9=$R482),$J483,IF($H483=1,AC482,""))))))))</f>
        <v/>
      </c>
      <c r="AD483" t="str">
        <f ca="1">IF($E482="","",IF($F483="",AD482,IF(AND($M483=1,AD$9&gt;$B$9),"",IF(AND($M483=1,AD$9&lt;=$B$9),LOOKUP(AD$9,$A$12:$A$111,$B$12:$B$111),IF(AND($H483=-1,AE$9=$R482),"",IF($H483=-1,AE482,IF(AND($H483=1,AC$9=$R482),$J483,IF($H483=1,AD482,""))))))))</f>
        <v/>
      </c>
      <c r="AE483" t="str">
        <f ca="1">IF($E482="","",IF($F483="",AE482,IF(AND($M483=1,AE$9&gt;$B$9),"",IF(AND($M483=1,AE$9&lt;=$B$9),LOOKUP(AE$9,$A$12:$A$111,$B$12:$B$111),IF(AND($H483=-1,AF$9=$R482),"",IF($H483=-1,AF482,IF(AND($H483=1,AD$9=$R482),$J483,IF($H483=1,AE482,""))))))))</f>
        <v/>
      </c>
      <c r="AF483" t="str">
        <f ca="1">IF($E482="","",IF($F483="",AF482,IF(AND($M483=1,AF$9&gt;$B$9),"",IF(AND($M483=1,AF$9&lt;=$B$9),LOOKUP(AF$9,$A$12:$A$111,$B$12:$B$111),IF(AND($H483=-1,AG$9=$R482),"",IF($H483=-1,AG482,IF(AND($H483=1,AE$9=$R482),$J483,IF($H483=1,AF482,""))))))))</f>
        <v/>
      </c>
      <c r="AG483" t="str">
        <f ca="1">IF($E482="","",IF($F483="",AG482,IF(AND($M483=1,AG$9&gt;$B$9),"",IF(AND($M483=1,AG$9&lt;=$B$9),LOOKUP(AG$9,$A$12:$A$111,$B$12:$B$111),IF(AND($H483=-1,AH$9=$R482),"",IF($H483=-1,AH482,IF(AND($H483=1,AF$9=$R482),$J483,IF($H483=1,AG482,""))))))))</f>
        <v/>
      </c>
      <c r="AH483" t="str">
        <f ca="1">IF($E482="","",IF($F483="",AH482,IF(AND($M483=1,AH$9&gt;$B$9),"",IF(AND($M483=1,AH$9&lt;=$B$9),LOOKUP(AH$9,$A$12:$A$111,$B$12:$B$111),IF(AND($H483=-1,AI$9=$R482),"",IF($H483=-1,AI482,IF(AND($H483=1,AG$9=$R482),$J483,IF($H483=1,AH482,""))))))))</f>
        <v/>
      </c>
      <c r="AI483" t="str">
        <f ca="1">IF($E482="","",IF($F483="",AI482,IF(AND($M483=1,AI$9&gt;$B$9),"",IF(AND($M483=1,AI$9&lt;=$B$9),LOOKUP(AI$9,$A$12:$A$111,$B$12:$B$111),IF(AND($H483=-1,AJ$9=$R482),"",IF($H483=-1,AJ482,IF(AND($H483=1,AH$9=$R482),$J483,IF($H483=1,AI482,""))))))))</f>
        <v/>
      </c>
      <c r="AJ483" t="str">
        <f ca="1">IF($E482="","",IF($F483="",AJ482,IF(AND($M483=1,AJ$9&gt;$B$9),"",IF(AND($M483=1,AJ$9&lt;=$B$9),LOOKUP(AJ$9,$A$12:$A$111,$B$12:$B$111),IF(AND($H483=-1,AK$9=$R482),"",IF($H483=-1,AK482,IF(AND($H483=1,AI$9=$R482),$J483,IF($H483=1,AJ482,""))))))))</f>
        <v/>
      </c>
      <c r="AK483" t="str">
        <f ca="1">IF($E482="","",IF($F483="",AK482,IF(AND($M483=1,AK$9&gt;$B$9),"",IF(AND($M483=1,AK$9&lt;=$B$9),LOOKUP(AK$9,$A$12:$A$111,$B$12:$B$111),IF(AND($H483=-1,AL$9=$R482),"",IF($H483=-1,AL482,IF(AND($H483=1,AJ$9=$R482),$J483,IF($H483=1,AK482,""))))))))</f>
        <v/>
      </c>
      <c r="AL483" t="str">
        <f ca="1">IF($E482="","",IF($F483="",AL482,IF(AND($M483=1,AL$9&gt;$B$9),"",IF(AND($M483=1,AL$9&lt;=$B$9),LOOKUP(AL$9,$A$12:$A$111,$B$12:$B$111),IF(AND($H483=-1,AM$9=$R482),"",IF($H483=-1,AM482,IF(AND($H483=1,AK$9=$R482),$J483,IF($H483=1,AL482,""))))))))</f>
        <v/>
      </c>
      <c r="AM483" t="str">
        <f ca="1">IF($E482="","",IF($F483="",AM482,IF(AND($M483=1,AM$9&gt;$B$9),"",IF(AND($M483=1,AM$9&lt;=$B$9),LOOKUP(AM$9,$A$12:$A$111,$B$12:$B$111),IF(AND($H483=-1,AN$9=$R482),"",IF($H483=-1,AN482,IF(AND($H483=1,AL$9=$R482),$J483,IF($H483=1,AM482,""))))))))</f>
        <v/>
      </c>
      <c r="AN483" t="str">
        <f ca="1">IF($E482="","",IF($F483="",AN482,IF(AND($M483=1,AN$9&gt;$B$9),"",IF(AND($M483=1,AN$9&lt;=$B$9),LOOKUP(AN$9,$A$12:$A$111,$B$12:$B$111),IF(AND($H483=-1,AO$9=$R482),"",IF($H483=-1,AO482,IF(AND($H483=1,AM$9=$R482),$J483,IF($H483=1,AN482,""))))))))</f>
        <v/>
      </c>
      <c r="AO483" t="str">
        <f ca="1">IF($E482="","",IF($F483="",AO482,IF(AND($M483=1,AO$9&gt;$B$9),"",IF(AND($M483=1,AO$9&lt;=$B$9),LOOKUP(AO$9,$A$12:$A$111,$B$12:$B$111),IF(AND($H483=-1,AP$9=$R482),"",IF($H483=-1,AP482,IF(AND($H483=1,AN$9=$R482),$J483,IF($H483=1,AO482,""))))))))</f>
        <v/>
      </c>
      <c r="AP483" t="str">
        <f ca="1">IF($E482="","",IF($F483="",AP482,IF(AND($M483=1,AP$9&gt;$B$9),"",IF(AND($M483=1,AP$9&lt;=$B$9),LOOKUP(AP$9,$A$12:$A$111,$B$12:$B$111),IF(AND($H483=-1,AQ$9=$R482),"",IF($H483=-1,AQ482,IF(AND($H483=1,AO$9=$R482),$J483,IF($H483=1,AP482,""))))))))</f>
        <v/>
      </c>
      <c r="AQ483" t="str">
        <f ca="1">IF($E482="","",IF($F483="",AQ482,IF(AND($M483=1,AQ$9&gt;$B$9),"",IF(AND($M483=1,AQ$9&lt;=$B$9),LOOKUP(AQ$9,$A$12:$A$111,$B$12:$B$111),IF(AND($H483=-1,AR$9=$R482),"",IF($H483=-1,AR482,IF(AND($H483=1,AP$9=$R482),$J483,IF($H483=1,AQ482,""))))))))</f>
        <v/>
      </c>
      <c r="AR483" t="str">
        <f ca="1">IF($E482="","",IF($F483="",AR482,IF(AND($M483=1,AR$9&gt;$B$9),"",IF(AND($M483=1,AR$9&lt;=$B$9),LOOKUP(AR$9,$A$12:$A$111,$B$12:$B$111),IF(AND($H483=-1,AS$9=$R482),"",IF($H483=-1,AS482,IF(AND($H483=1,AQ$9=$R482),$J483,IF($H483=1,AR482,""))))))))</f>
        <v/>
      </c>
      <c r="AS483" t="str">
        <f ca="1">IF($E482="","",IF($F483="",AS482,IF(AND($M483=1,AS$9&gt;$B$9),"",IF(AND($M483=1,AS$9&lt;=$B$9),LOOKUP(AS$9,$A$12:$A$111,$B$12:$B$111),IF(AND($H483=-1,AT$9=$R482),"",IF($H483=-1,AT482,IF(AND($H483=1,AR$9=$R482),$J483,IF($H483=1,AS482,""))))))))</f>
        <v/>
      </c>
      <c r="AT483" t="str">
        <f ca="1">IF($E482="","",IF($F483="",AT482,IF(AND($M483=1,AT$9&gt;$B$9),"",IF(AND($M483=1,AT$9&lt;=$B$9),LOOKUP(AT$9,$A$12:$A$111,$B$12:$B$111),IF(AND($H483=-1,AU$9=$R482),"",IF($H483=-1,AU482,IF(AND($H483=1,AS$9=$R482),$J483,IF($H483=1,AT482,""))))))))</f>
        <v/>
      </c>
      <c r="AU483" t="str">
        <f ca="1">IF($E482="","",IF($F483="",AU482,IF(AND($M483=1,AU$9&gt;$B$9),"",IF(AND($M483=1,AU$9&lt;=$B$9),LOOKUP(AU$9,$A$12:$A$111,$B$12:$B$111),IF(AND($H483=-1,AV$9=$R482),"",IF($H483=-1,AV482,IF(AND($H483=1,AT$9=$R482),$J483,IF($H483=1,AU482,""))))))))</f>
        <v/>
      </c>
      <c r="AV483" t="str">
        <f ca="1">IF($E482="","",IF($F483="",AV482,IF(AND($M483=1,AV$9&gt;$B$9),"",IF(AND($M483=1,AV$9&lt;=$B$9),LOOKUP(AV$9,$A$12:$A$111,$B$12:$B$111),IF(AND($H483=-1,AW$9=$R482),"",IF($H483=-1,AW482,IF(AND($H483=1,AU$9=$R482),$J483,IF($H483=1,AV482,""))))))))</f>
        <v/>
      </c>
      <c r="AW483" t="str">
        <f ca="1">IF($E482="","",IF($F483="",AW482,IF(AND($M483=1,AW$9&gt;$B$9),"",IF(AND($M483=1,AW$9&lt;=$B$9),LOOKUP(AW$9,$A$12:$A$111,$B$12:$B$111),IF(AND($H483=-1,AX$9=$R482),"",IF($H483=-1,AX482,IF(AND($H483=1,AV$9=$R482),$J483,IF($H483=1,AW482,""))))))))</f>
        <v/>
      </c>
      <c r="AX483" t="str">
        <f ca="1">IF($E482="","",IF($F483="",AX482,IF(AND($M483=1,AX$9&gt;$B$9),"",IF(AND($M483=1,AX$9&lt;=$B$9),LOOKUP(AX$9,$A$12:$A$111,$B$12:$B$111),IF(AND($H483=-1,AY$9=$R482),"",IF($H483=-1,AY482,IF(AND($H483=1,AW$9=$R482),$J483,IF($H483=1,AX482,""))))))))</f>
        <v/>
      </c>
      <c r="AY483" t="str">
        <f ca="1">IF($E482="","",IF($F483="",AY482,IF(AND($M483=1,AY$9&gt;$B$9),"",IF(AND($M483=1,AY$9&lt;=$B$9),LOOKUP(AY$9,$A$12:$A$111,$B$12:$B$111),IF(AND($H483=-1,AZ$9=$R482),"",IF($H483=-1,AZ482,IF(AND($H483=1,AX$9=$R482),$J483,IF($H483=1,AY482,""))))))))</f>
        <v/>
      </c>
      <c r="AZ483" t="str">
        <f ca="1">IF($E482="","",IF($F483="",AZ482,IF(AND($M483=1,AZ$9&gt;$B$9),"",IF(AND($M483=1,AZ$9&lt;=$B$9),LOOKUP(AZ$9,$A$12:$A$111,$B$12:$B$111),IF(AND($H483=-1,BA$9=$R482),"",IF($H483=-1,BA482,IF(AND($H483=1,AY$9=$R482),$J483,IF($H483=1,AZ482,""))))))))</f>
        <v/>
      </c>
      <c r="BA483" t="str">
        <f ca="1">IF($E482="","",IF($F483="",BA482,IF(AND($M483=1,BA$9&gt;$B$9),"",IF(AND($M483=1,BA$9&lt;=$B$9),LOOKUP(BA$9,$A$12:$A$111,$B$12:$B$111),IF(AND($H483=-1,BB$9=$R482),"",IF($H483=-1,BB482,IF(AND($H483=1,AZ$9=$R482),$J483,IF($H483=1,BA482,""))))))))</f>
        <v/>
      </c>
      <c r="BB483" t="str">
        <f ca="1">IF($E482="","",IF($F483="",BB482,IF(AND($M483=1,BB$9&gt;$B$9),"",IF(AND($M483=1,BB$9&lt;=$B$9),LOOKUP(BB$9,$A$12:$A$111,$B$12:$B$111),IF(AND($H483=-1,BC$9=$R482),"",IF($H483=-1,BC482,IF(AND($H483=1,BA$9=$R482),$J483,IF($H483=1,BB482,""))))))))</f>
        <v/>
      </c>
      <c r="BC483" t="str">
        <f ca="1">IF($E482="","",IF($F483="",BC482,IF(AND($M483=1,BC$9&gt;$B$9),"",IF(AND($M483=1,BC$9&lt;=$B$9),LOOKUP(BC$9,$A$12:$A$111,$B$12:$B$111),IF(AND($H483=-1,BD$9=$R482),"",IF($H483=-1,BD482,IF(AND($H483=1,BB$9=$R482),$J483,IF($H483=1,BC482,""))))))))</f>
        <v/>
      </c>
      <c r="BD483" t="str">
        <f ca="1">IF($E482="","",IF($F483="",BD482,IF(AND($M483=1,BD$9&gt;$B$9),"",IF(AND($M483=1,BD$9&lt;=$B$9),LOOKUP(BD$9,$A$12:$A$111,$B$12:$B$111),IF(AND($H483=-1,BE$9=$R482),"",IF($H483=-1,BE482,IF(AND($H483=1,BC$9=$R482),$J483,IF($H483=1,BD482,""))))))))</f>
        <v/>
      </c>
      <c r="BE483" t="str">
        <f ca="1">IF($E482="","",IF($F483="",BE482,IF(AND($M483=1,BE$9&gt;$B$9),"",IF(AND($M483=1,BE$9&lt;=$B$9),LOOKUP(BE$9,$A$12:$A$111,$B$12:$B$111),IF(AND($H483=-1,BF$9=$R482),"",IF($H483=-1,BF482,IF(AND($H483=1,BD$9=$R482),$J483,IF($H483=1,BE482,""))))))))</f>
        <v/>
      </c>
      <c r="BF483" t="str">
        <f ca="1">IF($E482="","",IF($F483="",BF482,IF(AND($M483=1,BF$9&gt;$B$9),"",IF(AND($M483=1,BF$9&lt;=$B$9),LOOKUP(BF$9,$A$12:$A$111,$B$12:$B$111),IF(AND($H483=-1,BG$9=$R482),"",IF($H483=-1,BG482,IF(AND($H483=1,BE$9=$R482),$J483,IF($H483=1,BF482,""))))))))</f>
        <v/>
      </c>
      <c r="BG483" t="str">
        <f ca="1">IF($E482="","",IF($F483="",BG482,IF(AND($M483=1,BG$9&gt;$B$9),"",IF(AND($M483=1,BG$9&lt;=$B$9),LOOKUP(BG$9,$A$12:$A$111,$B$12:$B$111),IF(AND($H483=-1,BH$9=$R482),"",IF($H483=-1,BH482,IF(AND($H483=1,BF$9=$R482),$J483,IF($H483=1,BG482,""))))))))</f>
        <v/>
      </c>
      <c r="BH483" t="str">
        <f ca="1">IF($E482="","",IF($F483="",BH482,IF(AND($M483=1,BH$9&gt;$B$9),"",IF(AND($M483=1,BH$9&lt;=$B$9),LOOKUP(BH$9,$A$12:$A$111,$B$12:$B$111),IF(AND($H483=-1,BI$9=$R482),"",IF($H483=-1,BI482,IF(AND($H483=1,BG$9=$R482),$J483,IF($H483=1,BH482,""))))))))</f>
        <v/>
      </c>
      <c r="BI483">
        <f ca="1">IF($E482="","",IF($F483="",BI482,IF(AND($M483=1,BI$9&gt;$B$9),"",IF(AND($M483=1,BI$9&lt;=$B$9),LOOKUP(BI$9,$A$12:$A$111,$B$12:$B$111),IF(AND($H483=-1,BJ$9=$R482),"",IF($H483=-1,BJ482,IF(AND($H483=1,BH$9=$R482),$J483,IF($H483=1,BI482,""))))))))</f>
        <v>0</v>
      </c>
      <c r="BJ483">
        <f ca="1">IF($E482="","",IF($F483="",BJ482,IF(AND($M483=1,BJ$9&gt;$B$9),"",IF(AND($M483=1,BJ$9&lt;=$B$9),LOOKUP(BJ$9,$A$12:$A$111,$B$12:$B$111),IF(AND($H483=-1,BK$9=$R482),"",IF($H483=-1,BK482,IF(AND($H483=1,BI$9=$R482),$J483,IF($H483=1,BJ482,""))))))))</f>
        <v>0</v>
      </c>
      <c r="BK483">
        <f ca="1">IF($E482="","",IF($F483="",BK482,IF(AND($M483=1,BK$9&gt;$B$9),"",IF(AND($M483=1,BK$9&lt;=$B$9),LOOKUP(BK$9,$A$12:$A$111,$B$12:$B$111),IF(AND($H483=-1,BL$9=$R482),"",IF($H483=-1,BL482,IF(AND($H483=1,BJ$9=$R482),$J483,IF($H483=1,BK482,""))))))))</f>
        <v>0</v>
      </c>
      <c r="BL483">
        <f ca="1">IF($E482="","",IF($F483="",BL482,IF(AND($M483=1,BL$9&gt;$B$9),"",IF(AND($M483=1,BL$9&lt;=$B$9),LOOKUP(BL$9,$A$12:$A$111,$B$12:$B$111),IF(AND($H483=-1,BM$9=$R482),"",IF($H483=-1,BM482,IF(AND($H483=1,BK$9=$R482),$J483,IF($H483=1,BL482,""))))))))</f>
        <v>0</v>
      </c>
      <c r="BM483">
        <f ca="1">IF($E482="","",IF($F483="",BM482,IF(AND($M483=1,BM$9&gt;$B$9),"",IF(AND($M483=1,BM$9&lt;=$B$9),LOOKUP(BM$9,$A$12:$A$111,$B$12:$B$111),IF(AND($H483=-1,BN$9=$R482),"",IF($H483=-1,BN482,IF(AND($H483=1,BL$9=$R482),$J483,IF($H483=1,BM482,""))))))))</f>
        <v>0</v>
      </c>
      <c r="BN483">
        <f ca="1">IF($E482="","",IF($F483="",BN482,IF(AND($M483=1,BN$9&gt;$B$9),"",IF(AND($M483=1,BN$9&lt;=$B$9),LOOKUP(BN$9,$A$12:$A$111,$B$12:$B$111),IF(AND($H483=-1,BO$9=$R482),"",IF($H483=-1,BO482,IF(AND($H483=1,BM$9=$R482),$J483,IF($H483=1,BN482,""))))))))</f>
        <v>0</v>
      </c>
      <c r="BO483">
        <f ca="1">IF($E482="","",IF($F483="",BO482,IF(AND($M483=1,BO$9&gt;$B$9),"",IF(AND($M483=1,BO$9&lt;=$B$9),LOOKUP(BO$9,$A$12:$A$111,$B$12:$B$111),IF(AND($H483=-1,BP$9=$R482),"",IF($H483=-1,BP482,IF(AND($H483=1,BN$9=$R482),$J483,IF($H483=1,BO482,""))))))))</f>
        <v>0</v>
      </c>
      <c r="BP483">
        <f ca="1">IF($E482="","",IF($F483="",BP482,IF(AND($M483=1,BP$9&gt;$B$9),"",IF(AND($M483=1,BP$9&lt;=$B$9),LOOKUP(BP$9,$A$12:$A$111,$B$12:$B$111),IF(AND($H483=-1,BQ$9=$R482),"",IF($H483=-1,BQ482,IF(AND($H483=1,BO$9=$R482),$J483,IF($H483=1,BP482,""))))))))</f>
        <v>0</v>
      </c>
    </row>
    <row r="484" spans="4:68" x14ac:dyDescent="0.25">
      <c r="D484" s="4">
        <v>474</v>
      </c>
      <c r="E484" s="1">
        <f t="shared" ca="1" si="66"/>
        <v>0</v>
      </c>
      <c r="F484" t="str">
        <f ca="1">IF(E483="","",IF(AND(B$3="Last",G483="Zero"),F483,IF(B$3="Last",G483,IF(AND(B$3="2nd last",G482="Zero"),F483,IF(B$3="2nd last",G482,IF(AND(B$3="Opposite",G483="Zero"),F483,IF(AND(B$3="Opposite",G483="Red"),"Black",IF(AND(B$3="Opposite",G483="Black"),"Red",IF(AND(B$3="Opposite",G483="Odd"),"Even",IF(AND(B$3="Opposite",G483="Even"),"Odd",IF(AND(B$3="Opposite",G483="High"),"Low",IF(AND(B$3="Opposite",G483="Low"),"High",IF(COUNTIF(Refs!$E$5:$I$6,B$3)=1,RevLab!B$3,"")))))))))))))</f>
        <v>Black</v>
      </c>
      <c r="G484" t="str">
        <f ca="1">IF(E484="","",IF(B$2="Red/Black",LOOKUP(E484,Refs!D:D,Refs!F:F),IF(B$2="High/Low",LOOKUP(E484,Refs!D:D,Refs!H:H),IF(B$2="Odd/Even",LOOKUP(E484,Refs!D:D,Refs!J:J),""))))</f>
        <v>Zero</v>
      </c>
      <c r="H484">
        <f t="shared" ca="1" si="67"/>
        <v>-1</v>
      </c>
      <c r="I484">
        <f ca="1">IF(E483="","",IF(F484="","",IF(AND(R483&gt;1,P483+Q483&gt;=$B$4),$B$4,IF(R483=1,P483,P483+Q483))))</f>
        <v>85</v>
      </c>
      <c r="J484">
        <f t="shared" ca="1" si="68"/>
        <v>-85</v>
      </c>
      <c r="K484">
        <f t="shared" ca="1" si="70"/>
        <v>-472</v>
      </c>
      <c r="L484">
        <f t="shared" ca="1" si="71"/>
        <v>86</v>
      </c>
      <c r="M484">
        <f t="shared" ca="1" si="69"/>
        <v>0</v>
      </c>
      <c r="P484">
        <f t="shared" ca="1" si="63"/>
        <v>25</v>
      </c>
      <c r="Q484">
        <f t="shared" ca="1" si="64"/>
        <v>49</v>
      </c>
      <c r="R484" s="2">
        <f t="shared" ca="1" si="65"/>
        <v>3</v>
      </c>
      <c r="S484" s="4">
        <f ca="1">IF(E483="","",IF($F484="",S483,IF($M484=1,LOOKUP(S$9,$A$12:$A$111,$B$12:$B$111),IF(AND($H484=-1,T$9=$R483),"",IF($H484=-1,T483,IF($H484=1,S483))))))</f>
        <v>25</v>
      </c>
      <c r="T484">
        <f ca="1">IF($E483="","",IF($F484="",T483,IF(AND($M484=1,T$9&gt;$B$9),"",IF(AND($M484=1,T$9&lt;=$B$9),LOOKUP(T$9,$A$12:$A$111,$B$12:$B$111),IF(AND($H484=-1,U$9=$R483),"",IF($H484=-1,U483,IF(AND($H484=1,S$9=$R483),$J484,IF($H484=1,T483,""))))))))</f>
        <v>34</v>
      </c>
      <c r="U484">
        <f ca="1">IF($E483="","",IF($F484="",U483,IF(AND($M484=1,U$9&gt;$B$9),"",IF(AND($M484=1,U$9&lt;=$B$9),LOOKUP(U$9,$A$12:$A$111,$B$12:$B$111),IF(AND($H484=-1,V$9=$R483),"",IF($H484=-1,V483,IF(AND($H484=1,T$9=$R483),$J484,IF($H484=1,U483,""))))))))</f>
        <v>49</v>
      </c>
      <c r="V484" t="str">
        <f ca="1">IF($E483="","",IF($F484="",V483,IF(AND($M484=1,V$9&gt;$B$9),"",IF(AND($M484=1,V$9&lt;=$B$9),LOOKUP(V$9,$A$12:$A$111,$B$12:$B$111),IF(AND($H484=-1,W$9=$R483),"",IF($H484=-1,W483,IF(AND($H484=1,U$9=$R483),$J484,IF($H484=1,V483,""))))))))</f>
        <v/>
      </c>
      <c r="W484" t="str">
        <f ca="1">IF($E483="","",IF($F484="",W483,IF(AND($M484=1,W$9&gt;$B$9),"",IF(AND($M484=1,W$9&lt;=$B$9),LOOKUP(W$9,$A$12:$A$111,$B$12:$B$111),IF(AND($H484=-1,X$9=$R483),"",IF($H484=-1,X483,IF(AND($H484=1,V$9=$R483),$J484,IF($H484=1,W483,""))))))))</f>
        <v/>
      </c>
      <c r="X484" t="str">
        <f ca="1">IF($E483="","",IF($F484="",X483,IF(AND($M484=1,X$9&gt;$B$9),"",IF(AND($M484=1,X$9&lt;=$B$9),LOOKUP(X$9,$A$12:$A$111,$B$12:$B$111),IF(AND($H484=-1,Y$9=$R483),"",IF($H484=-1,Y483,IF(AND($H484=1,W$9=$R483),$J484,IF($H484=1,X483,""))))))))</f>
        <v/>
      </c>
      <c r="Y484" t="str">
        <f ca="1">IF($E483="","",IF($F484="",Y483,IF(AND($M484=1,Y$9&gt;$B$9),"",IF(AND($M484=1,Y$9&lt;=$B$9),LOOKUP(Y$9,$A$12:$A$111,$B$12:$B$111),IF(AND($H484=-1,Z$9=$R483),"",IF($H484=-1,Z483,IF(AND($H484=1,X$9=$R483),$J484,IF($H484=1,Y483,""))))))))</f>
        <v/>
      </c>
      <c r="Z484" t="str">
        <f ca="1">IF($E483="","",IF($F484="",Z483,IF(AND($M484=1,Z$9&gt;$B$9),"",IF(AND($M484=1,Z$9&lt;=$B$9),LOOKUP(Z$9,$A$12:$A$111,$B$12:$B$111),IF(AND($H484=-1,AA$9=$R483),"",IF($H484=-1,AA483,IF(AND($H484=1,Y$9=$R483),$J484,IF($H484=1,Z483,""))))))))</f>
        <v/>
      </c>
      <c r="AA484" t="str">
        <f ca="1">IF($E483="","",IF($F484="",AA483,IF(AND($M484=1,AA$9&gt;$B$9),"",IF(AND($M484=1,AA$9&lt;=$B$9),LOOKUP(AA$9,$A$12:$A$111,$B$12:$B$111),IF(AND($H484=-1,AB$9=$R483),"",IF($H484=-1,AB483,IF(AND($H484=1,Z$9=$R483),$J484,IF($H484=1,AA483,""))))))))</f>
        <v/>
      </c>
      <c r="AB484" t="str">
        <f ca="1">IF($E483="","",IF($F484="",AB483,IF(AND($M484=1,AB$9&gt;$B$9),"",IF(AND($M484=1,AB$9&lt;=$B$9),LOOKUP(AB$9,$A$12:$A$111,$B$12:$B$111),IF(AND($H484=-1,AC$9=$R483),"",IF($H484=-1,AC483,IF(AND($H484=1,AA$9=$R483),$J484,IF($H484=1,AB483,""))))))))</f>
        <v/>
      </c>
      <c r="AC484" t="str">
        <f ca="1">IF($E483="","",IF($F484="",AC483,IF(AND($M484=1,AC$9&gt;$B$9),"",IF(AND($M484=1,AC$9&lt;=$B$9),LOOKUP(AC$9,$A$12:$A$111,$B$12:$B$111),IF(AND($H484=-1,AD$9=$R483),"",IF($H484=-1,AD483,IF(AND($H484=1,AB$9=$R483),$J484,IF($H484=1,AC483,""))))))))</f>
        <v/>
      </c>
      <c r="AD484" t="str">
        <f ca="1">IF($E483="","",IF($F484="",AD483,IF(AND($M484=1,AD$9&gt;$B$9),"",IF(AND($M484=1,AD$9&lt;=$B$9),LOOKUP(AD$9,$A$12:$A$111,$B$12:$B$111),IF(AND($H484=-1,AE$9=$R483),"",IF($H484=-1,AE483,IF(AND($H484=1,AC$9=$R483),$J484,IF($H484=1,AD483,""))))))))</f>
        <v/>
      </c>
      <c r="AE484" t="str">
        <f ca="1">IF($E483="","",IF($F484="",AE483,IF(AND($M484=1,AE$9&gt;$B$9),"",IF(AND($M484=1,AE$9&lt;=$B$9),LOOKUP(AE$9,$A$12:$A$111,$B$12:$B$111),IF(AND($H484=-1,AF$9=$R483),"",IF($H484=-1,AF483,IF(AND($H484=1,AD$9=$R483),$J484,IF($H484=1,AE483,""))))))))</f>
        <v/>
      </c>
      <c r="AF484" t="str">
        <f ca="1">IF($E483="","",IF($F484="",AF483,IF(AND($M484=1,AF$9&gt;$B$9),"",IF(AND($M484=1,AF$9&lt;=$B$9),LOOKUP(AF$9,$A$12:$A$111,$B$12:$B$111),IF(AND($H484=-1,AG$9=$R483),"",IF($H484=-1,AG483,IF(AND($H484=1,AE$9=$R483),$J484,IF($H484=1,AF483,""))))))))</f>
        <v/>
      </c>
      <c r="AG484" t="str">
        <f ca="1">IF($E483="","",IF($F484="",AG483,IF(AND($M484=1,AG$9&gt;$B$9),"",IF(AND($M484=1,AG$9&lt;=$B$9),LOOKUP(AG$9,$A$12:$A$111,$B$12:$B$111),IF(AND($H484=-1,AH$9=$R483),"",IF($H484=-1,AH483,IF(AND($H484=1,AF$9=$R483),$J484,IF($H484=1,AG483,""))))))))</f>
        <v/>
      </c>
      <c r="AH484" t="str">
        <f ca="1">IF($E483="","",IF($F484="",AH483,IF(AND($M484=1,AH$9&gt;$B$9),"",IF(AND($M484=1,AH$9&lt;=$B$9),LOOKUP(AH$9,$A$12:$A$111,$B$12:$B$111),IF(AND($H484=-1,AI$9=$R483),"",IF($H484=-1,AI483,IF(AND($H484=1,AG$9=$R483),$J484,IF($H484=1,AH483,""))))))))</f>
        <v/>
      </c>
      <c r="AI484" t="str">
        <f ca="1">IF($E483="","",IF($F484="",AI483,IF(AND($M484=1,AI$9&gt;$B$9),"",IF(AND($M484=1,AI$9&lt;=$B$9),LOOKUP(AI$9,$A$12:$A$111,$B$12:$B$111),IF(AND($H484=-1,AJ$9=$R483),"",IF($H484=-1,AJ483,IF(AND($H484=1,AH$9=$R483),$J484,IF($H484=1,AI483,""))))))))</f>
        <v/>
      </c>
      <c r="AJ484" t="str">
        <f ca="1">IF($E483="","",IF($F484="",AJ483,IF(AND($M484=1,AJ$9&gt;$B$9),"",IF(AND($M484=1,AJ$9&lt;=$B$9),LOOKUP(AJ$9,$A$12:$A$111,$B$12:$B$111),IF(AND($H484=-1,AK$9=$R483),"",IF($H484=-1,AK483,IF(AND($H484=1,AI$9=$R483),$J484,IF($H484=1,AJ483,""))))))))</f>
        <v/>
      </c>
      <c r="AK484" t="str">
        <f ca="1">IF($E483="","",IF($F484="",AK483,IF(AND($M484=1,AK$9&gt;$B$9),"",IF(AND($M484=1,AK$9&lt;=$B$9),LOOKUP(AK$9,$A$12:$A$111,$B$12:$B$111),IF(AND($H484=-1,AL$9=$R483),"",IF($H484=-1,AL483,IF(AND($H484=1,AJ$9=$R483),$J484,IF($H484=1,AK483,""))))))))</f>
        <v/>
      </c>
      <c r="AL484" t="str">
        <f ca="1">IF($E483="","",IF($F484="",AL483,IF(AND($M484=1,AL$9&gt;$B$9),"",IF(AND($M484=1,AL$9&lt;=$B$9),LOOKUP(AL$9,$A$12:$A$111,$B$12:$B$111),IF(AND($H484=-1,AM$9=$R483),"",IF($H484=-1,AM483,IF(AND($H484=1,AK$9=$R483),$J484,IF($H484=1,AL483,""))))))))</f>
        <v/>
      </c>
      <c r="AM484" t="str">
        <f ca="1">IF($E483="","",IF($F484="",AM483,IF(AND($M484=1,AM$9&gt;$B$9),"",IF(AND($M484=1,AM$9&lt;=$B$9),LOOKUP(AM$9,$A$12:$A$111,$B$12:$B$111),IF(AND($H484=-1,AN$9=$R483),"",IF($H484=-1,AN483,IF(AND($H484=1,AL$9=$R483),$J484,IF($H484=1,AM483,""))))))))</f>
        <v/>
      </c>
      <c r="AN484" t="str">
        <f ca="1">IF($E483="","",IF($F484="",AN483,IF(AND($M484=1,AN$9&gt;$B$9),"",IF(AND($M484=1,AN$9&lt;=$B$9),LOOKUP(AN$9,$A$12:$A$111,$B$12:$B$111),IF(AND($H484=-1,AO$9=$R483),"",IF($H484=-1,AO483,IF(AND($H484=1,AM$9=$R483),$J484,IF($H484=1,AN483,""))))))))</f>
        <v/>
      </c>
      <c r="AO484" t="str">
        <f ca="1">IF($E483="","",IF($F484="",AO483,IF(AND($M484=1,AO$9&gt;$B$9),"",IF(AND($M484=1,AO$9&lt;=$B$9),LOOKUP(AO$9,$A$12:$A$111,$B$12:$B$111),IF(AND($H484=-1,AP$9=$R483),"",IF($H484=-1,AP483,IF(AND($H484=1,AN$9=$R483),$J484,IF($H484=1,AO483,""))))))))</f>
        <v/>
      </c>
      <c r="AP484" t="str">
        <f ca="1">IF($E483="","",IF($F484="",AP483,IF(AND($M484=1,AP$9&gt;$B$9),"",IF(AND($M484=1,AP$9&lt;=$B$9),LOOKUP(AP$9,$A$12:$A$111,$B$12:$B$111),IF(AND($H484=-1,AQ$9=$R483),"",IF($H484=-1,AQ483,IF(AND($H484=1,AO$9=$R483),$J484,IF($H484=1,AP483,""))))))))</f>
        <v/>
      </c>
      <c r="AQ484" t="str">
        <f ca="1">IF($E483="","",IF($F484="",AQ483,IF(AND($M484=1,AQ$9&gt;$B$9),"",IF(AND($M484=1,AQ$9&lt;=$B$9),LOOKUP(AQ$9,$A$12:$A$111,$B$12:$B$111),IF(AND($H484=-1,AR$9=$R483),"",IF($H484=-1,AR483,IF(AND($H484=1,AP$9=$R483),$J484,IF($H484=1,AQ483,""))))))))</f>
        <v/>
      </c>
      <c r="AR484" t="str">
        <f ca="1">IF($E483="","",IF($F484="",AR483,IF(AND($M484=1,AR$9&gt;$B$9),"",IF(AND($M484=1,AR$9&lt;=$B$9),LOOKUP(AR$9,$A$12:$A$111,$B$12:$B$111),IF(AND($H484=-1,AS$9=$R483),"",IF($H484=-1,AS483,IF(AND($H484=1,AQ$9=$R483),$J484,IF($H484=1,AR483,""))))))))</f>
        <v/>
      </c>
      <c r="AS484" t="str">
        <f ca="1">IF($E483="","",IF($F484="",AS483,IF(AND($M484=1,AS$9&gt;$B$9),"",IF(AND($M484=1,AS$9&lt;=$B$9),LOOKUP(AS$9,$A$12:$A$111,$B$12:$B$111),IF(AND($H484=-1,AT$9=$R483),"",IF($H484=-1,AT483,IF(AND($H484=1,AR$9=$R483),$J484,IF($H484=1,AS483,""))))))))</f>
        <v/>
      </c>
      <c r="AT484" t="str">
        <f ca="1">IF($E483="","",IF($F484="",AT483,IF(AND($M484=1,AT$9&gt;$B$9),"",IF(AND($M484=1,AT$9&lt;=$B$9),LOOKUP(AT$9,$A$12:$A$111,$B$12:$B$111),IF(AND($H484=-1,AU$9=$R483),"",IF($H484=-1,AU483,IF(AND($H484=1,AS$9=$R483),$J484,IF($H484=1,AT483,""))))))))</f>
        <v/>
      </c>
      <c r="AU484" t="str">
        <f ca="1">IF($E483="","",IF($F484="",AU483,IF(AND($M484=1,AU$9&gt;$B$9),"",IF(AND($M484=1,AU$9&lt;=$B$9),LOOKUP(AU$9,$A$12:$A$111,$B$12:$B$111),IF(AND($H484=-1,AV$9=$R483),"",IF($H484=-1,AV483,IF(AND($H484=1,AT$9=$R483),$J484,IF($H484=1,AU483,""))))))))</f>
        <v/>
      </c>
      <c r="AV484" t="str">
        <f ca="1">IF($E483="","",IF($F484="",AV483,IF(AND($M484=1,AV$9&gt;$B$9),"",IF(AND($M484=1,AV$9&lt;=$B$9),LOOKUP(AV$9,$A$12:$A$111,$B$12:$B$111),IF(AND($H484=-1,AW$9=$R483),"",IF($H484=-1,AW483,IF(AND($H484=1,AU$9=$R483),$J484,IF($H484=1,AV483,""))))))))</f>
        <v/>
      </c>
      <c r="AW484" t="str">
        <f ca="1">IF($E483="","",IF($F484="",AW483,IF(AND($M484=1,AW$9&gt;$B$9),"",IF(AND($M484=1,AW$9&lt;=$B$9),LOOKUP(AW$9,$A$12:$A$111,$B$12:$B$111),IF(AND($H484=-1,AX$9=$R483),"",IF($H484=-1,AX483,IF(AND($H484=1,AV$9=$R483),$J484,IF($H484=1,AW483,""))))))))</f>
        <v/>
      </c>
      <c r="AX484" t="str">
        <f ca="1">IF($E483="","",IF($F484="",AX483,IF(AND($M484=1,AX$9&gt;$B$9),"",IF(AND($M484=1,AX$9&lt;=$B$9),LOOKUP(AX$9,$A$12:$A$111,$B$12:$B$111),IF(AND($H484=-1,AY$9=$R483),"",IF($H484=-1,AY483,IF(AND($H484=1,AW$9=$R483),$J484,IF($H484=1,AX483,""))))))))</f>
        <v/>
      </c>
      <c r="AY484" t="str">
        <f ca="1">IF($E483="","",IF($F484="",AY483,IF(AND($M484=1,AY$9&gt;$B$9),"",IF(AND($M484=1,AY$9&lt;=$B$9),LOOKUP(AY$9,$A$12:$A$111,$B$12:$B$111),IF(AND($H484=-1,AZ$9=$R483),"",IF($H484=-1,AZ483,IF(AND($H484=1,AX$9=$R483),$J484,IF($H484=1,AY483,""))))))))</f>
        <v/>
      </c>
      <c r="AZ484" t="str">
        <f ca="1">IF($E483="","",IF($F484="",AZ483,IF(AND($M484=1,AZ$9&gt;$B$9),"",IF(AND($M484=1,AZ$9&lt;=$B$9),LOOKUP(AZ$9,$A$12:$A$111,$B$12:$B$111),IF(AND($H484=-1,BA$9=$R483),"",IF($H484=-1,BA483,IF(AND($H484=1,AY$9=$R483),$J484,IF($H484=1,AZ483,""))))))))</f>
        <v/>
      </c>
      <c r="BA484" t="str">
        <f ca="1">IF($E483="","",IF($F484="",BA483,IF(AND($M484=1,BA$9&gt;$B$9),"",IF(AND($M484=1,BA$9&lt;=$B$9),LOOKUP(BA$9,$A$12:$A$111,$B$12:$B$111),IF(AND($H484=-1,BB$9=$R483),"",IF($H484=-1,BB483,IF(AND($H484=1,AZ$9=$R483),$J484,IF($H484=1,BA483,""))))))))</f>
        <v/>
      </c>
      <c r="BB484" t="str">
        <f ca="1">IF($E483="","",IF($F484="",BB483,IF(AND($M484=1,BB$9&gt;$B$9),"",IF(AND($M484=1,BB$9&lt;=$B$9),LOOKUP(BB$9,$A$12:$A$111,$B$12:$B$111),IF(AND($H484=-1,BC$9=$R483),"",IF($H484=-1,BC483,IF(AND($H484=1,BA$9=$R483),$J484,IF($H484=1,BB483,""))))))))</f>
        <v/>
      </c>
      <c r="BC484" t="str">
        <f ca="1">IF($E483="","",IF($F484="",BC483,IF(AND($M484=1,BC$9&gt;$B$9),"",IF(AND($M484=1,BC$9&lt;=$B$9),LOOKUP(BC$9,$A$12:$A$111,$B$12:$B$111),IF(AND($H484=-1,BD$9=$R483),"",IF($H484=-1,BD483,IF(AND($H484=1,BB$9=$R483),$J484,IF($H484=1,BC483,""))))))))</f>
        <v/>
      </c>
      <c r="BD484" t="str">
        <f ca="1">IF($E483="","",IF($F484="",BD483,IF(AND($M484=1,BD$9&gt;$B$9),"",IF(AND($M484=1,BD$9&lt;=$B$9),LOOKUP(BD$9,$A$12:$A$111,$B$12:$B$111),IF(AND($H484=-1,BE$9=$R483),"",IF($H484=-1,BE483,IF(AND($H484=1,BC$9=$R483),$J484,IF($H484=1,BD483,""))))))))</f>
        <v/>
      </c>
      <c r="BE484" t="str">
        <f ca="1">IF($E483="","",IF($F484="",BE483,IF(AND($M484=1,BE$9&gt;$B$9),"",IF(AND($M484=1,BE$9&lt;=$B$9),LOOKUP(BE$9,$A$12:$A$111,$B$12:$B$111),IF(AND($H484=-1,BF$9=$R483),"",IF($H484=-1,BF483,IF(AND($H484=1,BD$9=$R483),$J484,IF($H484=1,BE483,""))))))))</f>
        <v/>
      </c>
      <c r="BF484" t="str">
        <f ca="1">IF($E483="","",IF($F484="",BF483,IF(AND($M484=1,BF$9&gt;$B$9),"",IF(AND($M484=1,BF$9&lt;=$B$9),LOOKUP(BF$9,$A$12:$A$111,$B$12:$B$111),IF(AND($H484=-1,BG$9=$R483),"",IF($H484=-1,BG483,IF(AND($H484=1,BE$9=$R483),$J484,IF($H484=1,BF483,""))))))))</f>
        <v/>
      </c>
      <c r="BG484" t="str">
        <f ca="1">IF($E483="","",IF($F484="",BG483,IF(AND($M484=1,BG$9&gt;$B$9),"",IF(AND($M484=1,BG$9&lt;=$B$9),LOOKUP(BG$9,$A$12:$A$111,$B$12:$B$111),IF(AND($H484=-1,BH$9=$R483),"",IF($H484=-1,BH483,IF(AND($H484=1,BF$9=$R483),$J484,IF($H484=1,BG483,""))))))))</f>
        <v/>
      </c>
      <c r="BH484">
        <f ca="1">IF($E483="","",IF($F484="",BH483,IF(AND($M484=1,BH$9&gt;$B$9),"",IF(AND($M484=1,BH$9&lt;=$B$9),LOOKUP(BH$9,$A$12:$A$111,$B$12:$B$111),IF(AND($H484=-1,BI$9=$R483),"",IF($H484=-1,BI483,IF(AND($H484=1,BG$9=$R483),$J484,IF($H484=1,BH483,""))))))))</f>
        <v>0</v>
      </c>
      <c r="BI484">
        <f ca="1">IF($E483="","",IF($F484="",BI483,IF(AND($M484=1,BI$9&gt;$B$9),"",IF(AND($M484=1,BI$9&lt;=$B$9),LOOKUP(BI$9,$A$12:$A$111,$B$12:$B$111),IF(AND($H484=-1,BJ$9=$R483),"",IF($H484=-1,BJ483,IF(AND($H484=1,BH$9=$R483),$J484,IF($H484=1,BI483,""))))))))</f>
        <v>0</v>
      </c>
      <c r="BJ484">
        <f ca="1">IF($E483="","",IF($F484="",BJ483,IF(AND($M484=1,BJ$9&gt;$B$9),"",IF(AND($M484=1,BJ$9&lt;=$B$9),LOOKUP(BJ$9,$A$12:$A$111,$B$12:$B$111),IF(AND($H484=-1,BK$9=$R483),"",IF($H484=-1,BK483,IF(AND($H484=1,BI$9=$R483),$J484,IF($H484=1,BJ483,""))))))))</f>
        <v>0</v>
      </c>
      <c r="BK484">
        <f ca="1">IF($E483="","",IF($F484="",BK483,IF(AND($M484=1,BK$9&gt;$B$9),"",IF(AND($M484=1,BK$9&lt;=$B$9),LOOKUP(BK$9,$A$12:$A$111,$B$12:$B$111),IF(AND($H484=-1,BL$9=$R483),"",IF($H484=-1,BL483,IF(AND($H484=1,BJ$9=$R483),$J484,IF($H484=1,BK483,""))))))))</f>
        <v>0</v>
      </c>
      <c r="BL484">
        <f ca="1">IF($E483="","",IF($F484="",BL483,IF(AND($M484=1,BL$9&gt;$B$9),"",IF(AND($M484=1,BL$9&lt;=$B$9),LOOKUP(BL$9,$A$12:$A$111,$B$12:$B$111),IF(AND($H484=-1,BM$9=$R483),"",IF($H484=-1,BM483,IF(AND($H484=1,BK$9=$R483),$J484,IF($H484=1,BL483,""))))))))</f>
        <v>0</v>
      </c>
      <c r="BM484">
        <f ca="1">IF($E483="","",IF($F484="",BM483,IF(AND($M484=1,BM$9&gt;$B$9),"",IF(AND($M484=1,BM$9&lt;=$B$9),LOOKUP(BM$9,$A$12:$A$111,$B$12:$B$111),IF(AND($H484=-1,BN$9=$R483),"",IF($H484=-1,BN483,IF(AND($H484=1,BL$9=$R483),$J484,IF($H484=1,BM483,""))))))))</f>
        <v>0</v>
      </c>
      <c r="BN484">
        <f ca="1">IF($E483="","",IF($F484="",BN483,IF(AND($M484=1,BN$9&gt;$B$9),"",IF(AND($M484=1,BN$9&lt;=$B$9),LOOKUP(BN$9,$A$12:$A$111,$B$12:$B$111),IF(AND($H484=-1,BO$9=$R483),"",IF($H484=-1,BO483,IF(AND($H484=1,BM$9=$R483),$J484,IF($H484=1,BN483,""))))))))</f>
        <v>0</v>
      </c>
      <c r="BO484">
        <f ca="1">IF($E483="","",IF($F484="",BO483,IF(AND($M484=1,BO$9&gt;$B$9),"",IF(AND($M484=1,BO$9&lt;=$B$9),LOOKUP(BO$9,$A$12:$A$111,$B$12:$B$111),IF(AND($H484=-1,BP$9=$R483),"",IF($H484=-1,BP483,IF(AND($H484=1,BN$9=$R483),$J484,IF($H484=1,BO483,""))))))))</f>
        <v>0</v>
      </c>
      <c r="BP484">
        <f ca="1">IF($E483="","",IF($F484="",BP483,IF(AND($M484=1,BP$9&gt;$B$9),"",IF(AND($M484=1,BP$9&lt;=$B$9),LOOKUP(BP$9,$A$12:$A$111,$B$12:$B$111),IF(AND($H484=-1,BQ$9=$R483),"",IF($H484=-1,BQ483,IF(AND($H484=1,BO$9=$R483),$J484,IF($H484=1,BP483,""))))))))</f>
        <v>0</v>
      </c>
    </row>
    <row r="485" spans="4:68" x14ac:dyDescent="0.25">
      <c r="D485" s="4">
        <v>475</v>
      </c>
      <c r="E485" s="1">
        <f t="shared" ca="1" si="66"/>
        <v>8</v>
      </c>
      <c r="F485" t="str">
        <f ca="1">IF(E484="","",IF(AND(B$3="Last",G484="Zero"),F484,IF(B$3="Last",G484,IF(AND(B$3="2nd last",G483="Zero"),F484,IF(B$3="2nd last",G483,IF(AND(B$3="Opposite",G484="Zero"),F484,IF(AND(B$3="Opposite",G484="Red"),"Black",IF(AND(B$3="Opposite",G484="Black"),"Red",IF(AND(B$3="Opposite",G484="Odd"),"Even",IF(AND(B$3="Opposite",G484="Even"),"Odd",IF(AND(B$3="Opposite",G484="High"),"Low",IF(AND(B$3="Opposite",G484="Low"),"High",IF(COUNTIF(Refs!$E$5:$I$6,B$3)=1,RevLab!B$3,"")))))))))))))</f>
        <v>Black</v>
      </c>
      <c r="G485" t="str">
        <f ca="1">IF(E485="","",IF(B$2="Red/Black",LOOKUP(E485,Refs!D:D,Refs!F:F),IF(B$2="High/Low",LOOKUP(E485,Refs!D:D,Refs!H:H),IF(B$2="Odd/Even",LOOKUP(E485,Refs!D:D,Refs!J:J),""))))</f>
        <v>Black</v>
      </c>
      <c r="H485">
        <f t="shared" ca="1" si="67"/>
        <v>1</v>
      </c>
      <c r="I485">
        <f ca="1">IF(E484="","",IF(F485="","",IF(AND(R484&gt;1,P484+Q484&gt;=$B$4),$B$4,IF(R484=1,P484,P484+Q484))))</f>
        <v>74</v>
      </c>
      <c r="J485">
        <f t="shared" ca="1" si="68"/>
        <v>74</v>
      </c>
      <c r="K485">
        <f t="shared" ca="1" si="70"/>
        <v>-398</v>
      </c>
      <c r="L485">
        <f t="shared" ca="1" si="71"/>
        <v>86</v>
      </c>
      <c r="M485">
        <f t="shared" ca="1" si="69"/>
        <v>0</v>
      </c>
      <c r="P485">
        <f t="shared" ca="1" si="63"/>
        <v>25</v>
      </c>
      <c r="Q485">
        <f t="shared" ca="1" si="64"/>
        <v>74</v>
      </c>
      <c r="R485" s="2">
        <f t="shared" ca="1" si="65"/>
        <v>4</v>
      </c>
      <c r="S485" s="4">
        <f ca="1">IF(E484="","",IF($F485="",S484,IF($M485=1,LOOKUP(S$9,$A$12:$A$111,$B$12:$B$111),IF(AND($H485=-1,T$9=$R484),"",IF($H485=-1,T484,IF($H485=1,S484))))))</f>
        <v>25</v>
      </c>
      <c r="T485">
        <f ca="1">IF($E484="","",IF($F485="",T484,IF(AND($M485=1,T$9&gt;$B$9),"",IF(AND($M485=1,T$9&lt;=$B$9),LOOKUP(T$9,$A$12:$A$111,$B$12:$B$111),IF(AND($H485=-1,U$9=$R484),"",IF($H485=-1,U484,IF(AND($H485=1,S$9=$R484),$J485,IF($H485=1,T484,""))))))))</f>
        <v>34</v>
      </c>
      <c r="U485">
        <f ca="1">IF($E484="","",IF($F485="",U484,IF(AND($M485=1,U$9&gt;$B$9),"",IF(AND($M485=1,U$9&lt;=$B$9),LOOKUP(U$9,$A$12:$A$111,$B$12:$B$111),IF(AND($H485=-1,V$9=$R484),"",IF($H485=-1,V484,IF(AND($H485=1,T$9=$R484),$J485,IF($H485=1,U484,""))))))))</f>
        <v>49</v>
      </c>
      <c r="V485">
        <f ca="1">IF($E484="","",IF($F485="",V484,IF(AND($M485=1,V$9&gt;$B$9),"",IF(AND($M485=1,V$9&lt;=$B$9),LOOKUP(V$9,$A$12:$A$111,$B$12:$B$111),IF(AND($H485=-1,W$9=$R484),"",IF($H485=-1,W484,IF(AND($H485=1,U$9=$R484),$J485,IF($H485=1,V484,""))))))))</f>
        <v>74</v>
      </c>
      <c r="W485" t="str">
        <f ca="1">IF($E484="","",IF($F485="",W484,IF(AND($M485=1,W$9&gt;$B$9),"",IF(AND($M485=1,W$9&lt;=$B$9),LOOKUP(W$9,$A$12:$A$111,$B$12:$B$111),IF(AND($H485=-1,X$9=$R484),"",IF($H485=-1,X484,IF(AND($H485=1,V$9=$R484),$J485,IF($H485=1,W484,""))))))))</f>
        <v/>
      </c>
      <c r="X485" t="str">
        <f ca="1">IF($E484="","",IF($F485="",X484,IF(AND($M485=1,X$9&gt;$B$9),"",IF(AND($M485=1,X$9&lt;=$B$9),LOOKUP(X$9,$A$12:$A$111,$B$12:$B$111),IF(AND($H485=-1,Y$9=$R484),"",IF($H485=-1,Y484,IF(AND($H485=1,W$9=$R484),$J485,IF($H485=1,X484,""))))))))</f>
        <v/>
      </c>
      <c r="Y485" t="str">
        <f ca="1">IF($E484="","",IF($F485="",Y484,IF(AND($M485=1,Y$9&gt;$B$9),"",IF(AND($M485=1,Y$9&lt;=$B$9),LOOKUP(Y$9,$A$12:$A$111,$B$12:$B$111),IF(AND($H485=-1,Z$9=$R484),"",IF($H485=-1,Z484,IF(AND($H485=1,X$9=$R484),$J485,IF($H485=1,Y484,""))))))))</f>
        <v/>
      </c>
      <c r="Z485" t="str">
        <f ca="1">IF($E484="","",IF($F485="",Z484,IF(AND($M485=1,Z$9&gt;$B$9),"",IF(AND($M485=1,Z$9&lt;=$B$9),LOOKUP(Z$9,$A$12:$A$111,$B$12:$B$111),IF(AND($H485=-1,AA$9=$R484),"",IF($H485=-1,AA484,IF(AND($H485=1,Y$9=$R484),$J485,IF($H485=1,Z484,""))))))))</f>
        <v/>
      </c>
      <c r="AA485" t="str">
        <f ca="1">IF($E484="","",IF($F485="",AA484,IF(AND($M485=1,AA$9&gt;$B$9),"",IF(AND($M485=1,AA$9&lt;=$B$9),LOOKUP(AA$9,$A$12:$A$111,$B$12:$B$111),IF(AND($H485=-1,AB$9=$R484),"",IF($H485=-1,AB484,IF(AND($H485=1,Z$9=$R484),$J485,IF($H485=1,AA484,""))))))))</f>
        <v/>
      </c>
      <c r="AB485" t="str">
        <f ca="1">IF($E484="","",IF($F485="",AB484,IF(AND($M485=1,AB$9&gt;$B$9),"",IF(AND($M485=1,AB$9&lt;=$B$9),LOOKUP(AB$9,$A$12:$A$111,$B$12:$B$111),IF(AND($H485=-1,AC$9=$R484),"",IF($H485=-1,AC484,IF(AND($H485=1,AA$9=$R484),$J485,IF($H485=1,AB484,""))))))))</f>
        <v/>
      </c>
      <c r="AC485" t="str">
        <f ca="1">IF($E484="","",IF($F485="",AC484,IF(AND($M485=1,AC$9&gt;$B$9),"",IF(AND($M485=1,AC$9&lt;=$B$9),LOOKUP(AC$9,$A$12:$A$111,$B$12:$B$111),IF(AND($H485=-1,AD$9=$R484),"",IF($H485=-1,AD484,IF(AND($H485=1,AB$9=$R484),$J485,IF($H485=1,AC484,""))))))))</f>
        <v/>
      </c>
      <c r="AD485" t="str">
        <f ca="1">IF($E484="","",IF($F485="",AD484,IF(AND($M485=1,AD$9&gt;$B$9),"",IF(AND($M485=1,AD$9&lt;=$B$9),LOOKUP(AD$9,$A$12:$A$111,$B$12:$B$111),IF(AND($H485=-1,AE$9=$R484),"",IF($H485=-1,AE484,IF(AND($H485=1,AC$9=$R484),$J485,IF($H485=1,AD484,""))))))))</f>
        <v/>
      </c>
      <c r="AE485" t="str">
        <f ca="1">IF($E484="","",IF($F485="",AE484,IF(AND($M485=1,AE$9&gt;$B$9),"",IF(AND($M485=1,AE$9&lt;=$B$9),LOOKUP(AE$9,$A$12:$A$111,$B$12:$B$111),IF(AND($H485=-1,AF$9=$R484),"",IF($H485=-1,AF484,IF(AND($H485=1,AD$9=$R484),$J485,IF($H485=1,AE484,""))))))))</f>
        <v/>
      </c>
      <c r="AF485" t="str">
        <f ca="1">IF($E484="","",IF($F485="",AF484,IF(AND($M485=1,AF$9&gt;$B$9),"",IF(AND($M485=1,AF$9&lt;=$B$9),LOOKUP(AF$9,$A$12:$A$111,$B$12:$B$111),IF(AND($H485=-1,AG$9=$R484),"",IF($H485=-1,AG484,IF(AND($H485=1,AE$9=$R484),$J485,IF($H485=1,AF484,""))))))))</f>
        <v/>
      </c>
      <c r="AG485" t="str">
        <f ca="1">IF($E484="","",IF($F485="",AG484,IF(AND($M485=1,AG$9&gt;$B$9),"",IF(AND($M485=1,AG$9&lt;=$B$9),LOOKUP(AG$9,$A$12:$A$111,$B$12:$B$111),IF(AND($H485=-1,AH$9=$R484),"",IF($H485=-1,AH484,IF(AND($H485=1,AF$9=$R484),$J485,IF($H485=1,AG484,""))))))))</f>
        <v/>
      </c>
      <c r="AH485" t="str">
        <f ca="1">IF($E484="","",IF($F485="",AH484,IF(AND($M485=1,AH$9&gt;$B$9),"",IF(AND($M485=1,AH$9&lt;=$B$9),LOOKUP(AH$9,$A$12:$A$111,$B$12:$B$111),IF(AND($H485=-1,AI$9=$R484),"",IF($H485=-1,AI484,IF(AND($H485=1,AG$9=$R484),$J485,IF($H485=1,AH484,""))))))))</f>
        <v/>
      </c>
      <c r="AI485" t="str">
        <f ca="1">IF($E484="","",IF($F485="",AI484,IF(AND($M485=1,AI$9&gt;$B$9),"",IF(AND($M485=1,AI$9&lt;=$B$9),LOOKUP(AI$9,$A$12:$A$111,$B$12:$B$111),IF(AND($H485=-1,AJ$9=$R484),"",IF($H485=-1,AJ484,IF(AND($H485=1,AH$9=$R484),$J485,IF($H485=1,AI484,""))))))))</f>
        <v/>
      </c>
      <c r="AJ485" t="str">
        <f ca="1">IF($E484="","",IF($F485="",AJ484,IF(AND($M485=1,AJ$9&gt;$B$9),"",IF(AND($M485=1,AJ$9&lt;=$B$9),LOOKUP(AJ$9,$A$12:$A$111,$B$12:$B$111),IF(AND($H485=-1,AK$9=$R484),"",IF($H485=-1,AK484,IF(AND($H485=1,AI$9=$R484),$J485,IF($H485=1,AJ484,""))))))))</f>
        <v/>
      </c>
      <c r="AK485" t="str">
        <f ca="1">IF($E484="","",IF($F485="",AK484,IF(AND($M485=1,AK$9&gt;$B$9),"",IF(AND($M485=1,AK$9&lt;=$B$9),LOOKUP(AK$9,$A$12:$A$111,$B$12:$B$111),IF(AND($H485=-1,AL$9=$R484),"",IF($H485=-1,AL484,IF(AND($H485=1,AJ$9=$R484),$J485,IF($H485=1,AK484,""))))))))</f>
        <v/>
      </c>
      <c r="AL485" t="str">
        <f ca="1">IF($E484="","",IF($F485="",AL484,IF(AND($M485=1,AL$9&gt;$B$9),"",IF(AND($M485=1,AL$9&lt;=$B$9),LOOKUP(AL$9,$A$12:$A$111,$B$12:$B$111),IF(AND($H485=-1,AM$9=$R484),"",IF($H485=-1,AM484,IF(AND($H485=1,AK$9=$R484),$J485,IF($H485=1,AL484,""))))))))</f>
        <v/>
      </c>
      <c r="AM485" t="str">
        <f ca="1">IF($E484="","",IF($F485="",AM484,IF(AND($M485=1,AM$9&gt;$B$9),"",IF(AND($M485=1,AM$9&lt;=$B$9),LOOKUP(AM$9,$A$12:$A$111,$B$12:$B$111),IF(AND($H485=-1,AN$9=$R484),"",IF($H485=-1,AN484,IF(AND($H485=1,AL$9=$R484),$J485,IF($H485=1,AM484,""))))))))</f>
        <v/>
      </c>
      <c r="AN485" t="str">
        <f ca="1">IF($E484="","",IF($F485="",AN484,IF(AND($M485=1,AN$9&gt;$B$9),"",IF(AND($M485=1,AN$9&lt;=$B$9),LOOKUP(AN$9,$A$12:$A$111,$B$12:$B$111),IF(AND($H485=-1,AO$9=$R484),"",IF($H485=-1,AO484,IF(AND($H485=1,AM$9=$R484),$J485,IF($H485=1,AN484,""))))))))</f>
        <v/>
      </c>
      <c r="AO485" t="str">
        <f ca="1">IF($E484="","",IF($F485="",AO484,IF(AND($M485=1,AO$9&gt;$B$9),"",IF(AND($M485=1,AO$9&lt;=$B$9),LOOKUP(AO$9,$A$12:$A$111,$B$12:$B$111),IF(AND($H485=-1,AP$9=$R484),"",IF($H485=-1,AP484,IF(AND($H485=1,AN$9=$R484),$J485,IF($H485=1,AO484,""))))))))</f>
        <v/>
      </c>
      <c r="AP485" t="str">
        <f ca="1">IF($E484="","",IF($F485="",AP484,IF(AND($M485=1,AP$9&gt;$B$9),"",IF(AND($M485=1,AP$9&lt;=$B$9),LOOKUP(AP$9,$A$12:$A$111,$B$12:$B$111),IF(AND($H485=-1,AQ$9=$R484),"",IF($H485=-1,AQ484,IF(AND($H485=1,AO$9=$R484),$J485,IF($H485=1,AP484,""))))))))</f>
        <v/>
      </c>
      <c r="AQ485" t="str">
        <f ca="1">IF($E484="","",IF($F485="",AQ484,IF(AND($M485=1,AQ$9&gt;$B$9),"",IF(AND($M485=1,AQ$9&lt;=$B$9),LOOKUP(AQ$9,$A$12:$A$111,$B$12:$B$111),IF(AND($H485=-1,AR$9=$R484),"",IF($H485=-1,AR484,IF(AND($H485=1,AP$9=$R484),$J485,IF($H485=1,AQ484,""))))))))</f>
        <v/>
      </c>
      <c r="AR485" t="str">
        <f ca="1">IF($E484="","",IF($F485="",AR484,IF(AND($M485=1,AR$9&gt;$B$9),"",IF(AND($M485=1,AR$9&lt;=$B$9),LOOKUP(AR$9,$A$12:$A$111,$B$12:$B$111),IF(AND($H485=-1,AS$9=$R484),"",IF($H485=-1,AS484,IF(AND($H485=1,AQ$9=$R484),$J485,IF($H485=1,AR484,""))))))))</f>
        <v/>
      </c>
      <c r="AS485" t="str">
        <f ca="1">IF($E484="","",IF($F485="",AS484,IF(AND($M485=1,AS$9&gt;$B$9),"",IF(AND($M485=1,AS$9&lt;=$B$9),LOOKUP(AS$9,$A$12:$A$111,$B$12:$B$111),IF(AND($H485=-1,AT$9=$R484),"",IF($H485=-1,AT484,IF(AND($H485=1,AR$9=$R484),$J485,IF($H485=1,AS484,""))))))))</f>
        <v/>
      </c>
      <c r="AT485" t="str">
        <f ca="1">IF($E484="","",IF($F485="",AT484,IF(AND($M485=1,AT$9&gt;$B$9),"",IF(AND($M485=1,AT$9&lt;=$B$9),LOOKUP(AT$9,$A$12:$A$111,$B$12:$B$111),IF(AND($H485=-1,AU$9=$R484),"",IF($H485=-1,AU484,IF(AND($H485=1,AS$9=$R484),$J485,IF($H485=1,AT484,""))))))))</f>
        <v/>
      </c>
      <c r="AU485" t="str">
        <f ca="1">IF($E484="","",IF($F485="",AU484,IF(AND($M485=1,AU$9&gt;$B$9),"",IF(AND($M485=1,AU$9&lt;=$B$9),LOOKUP(AU$9,$A$12:$A$111,$B$12:$B$111),IF(AND($H485=-1,AV$9=$R484),"",IF($H485=-1,AV484,IF(AND($H485=1,AT$9=$R484),$J485,IF($H485=1,AU484,""))))))))</f>
        <v/>
      </c>
      <c r="AV485" t="str">
        <f ca="1">IF($E484="","",IF($F485="",AV484,IF(AND($M485=1,AV$9&gt;$B$9),"",IF(AND($M485=1,AV$9&lt;=$B$9),LOOKUP(AV$9,$A$12:$A$111,$B$12:$B$111),IF(AND($H485=-1,AW$9=$R484),"",IF($H485=-1,AW484,IF(AND($H485=1,AU$9=$R484),$J485,IF($H485=1,AV484,""))))))))</f>
        <v/>
      </c>
      <c r="AW485" t="str">
        <f ca="1">IF($E484="","",IF($F485="",AW484,IF(AND($M485=1,AW$9&gt;$B$9),"",IF(AND($M485=1,AW$9&lt;=$B$9),LOOKUP(AW$9,$A$12:$A$111,$B$12:$B$111),IF(AND($H485=-1,AX$9=$R484),"",IF($H485=-1,AX484,IF(AND($H485=1,AV$9=$R484),$J485,IF($H485=1,AW484,""))))))))</f>
        <v/>
      </c>
      <c r="AX485" t="str">
        <f ca="1">IF($E484="","",IF($F485="",AX484,IF(AND($M485=1,AX$9&gt;$B$9),"",IF(AND($M485=1,AX$9&lt;=$B$9),LOOKUP(AX$9,$A$12:$A$111,$B$12:$B$111),IF(AND($H485=-1,AY$9=$R484),"",IF($H485=-1,AY484,IF(AND($H485=1,AW$9=$R484),$J485,IF($H485=1,AX484,""))))))))</f>
        <v/>
      </c>
      <c r="AY485" t="str">
        <f ca="1">IF($E484="","",IF($F485="",AY484,IF(AND($M485=1,AY$9&gt;$B$9),"",IF(AND($M485=1,AY$9&lt;=$B$9),LOOKUP(AY$9,$A$12:$A$111,$B$12:$B$111),IF(AND($H485=-1,AZ$9=$R484),"",IF($H485=-1,AZ484,IF(AND($H485=1,AX$9=$R484),$J485,IF($H485=1,AY484,""))))))))</f>
        <v/>
      </c>
      <c r="AZ485" t="str">
        <f ca="1">IF($E484="","",IF($F485="",AZ484,IF(AND($M485=1,AZ$9&gt;$B$9),"",IF(AND($M485=1,AZ$9&lt;=$B$9),LOOKUP(AZ$9,$A$12:$A$111,$B$12:$B$111),IF(AND($H485=-1,BA$9=$R484),"",IF($H485=-1,BA484,IF(AND($H485=1,AY$9=$R484),$J485,IF($H485=1,AZ484,""))))))))</f>
        <v/>
      </c>
      <c r="BA485" t="str">
        <f ca="1">IF($E484="","",IF($F485="",BA484,IF(AND($M485=1,BA$9&gt;$B$9),"",IF(AND($M485=1,BA$9&lt;=$B$9),LOOKUP(BA$9,$A$12:$A$111,$B$12:$B$111),IF(AND($H485=-1,BB$9=$R484),"",IF($H485=-1,BB484,IF(AND($H485=1,AZ$9=$R484),$J485,IF($H485=1,BA484,""))))))))</f>
        <v/>
      </c>
      <c r="BB485" t="str">
        <f ca="1">IF($E484="","",IF($F485="",BB484,IF(AND($M485=1,BB$9&gt;$B$9),"",IF(AND($M485=1,BB$9&lt;=$B$9),LOOKUP(BB$9,$A$12:$A$111,$B$12:$B$111),IF(AND($H485=-1,BC$9=$R484),"",IF($H485=-1,BC484,IF(AND($H485=1,BA$9=$R484),$J485,IF($H485=1,BB484,""))))))))</f>
        <v/>
      </c>
      <c r="BC485" t="str">
        <f ca="1">IF($E484="","",IF($F485="",BC484,IF(AND($M485=1,BC$9&gt;$B$9),"",IF(AND($M485=1,BC$9&lt;=$B$9),LOOKUP(BC$9,$A$12:$A$111,$B$12:$B$111),IF(AND($H485=-1,BD$9=$R484),"",IF($H485=-1,BD484,IF(AND($H485=1,BB$9=$R484),$J485,IF($H485=1,BC484,""))))))))</f>
        <v/>
      </c>
      <c r="BD485" t="str">
        <f ca="1">IF($E484="","",IF($F485="",BD484,IF(AND($M485=1,BD$9&gt;$B$9),"",IF(AND($M485=1,BD$9&lt;=$B$9),LOOKUP(BD$9,$A$12:$A$111,$B$12:$B$111),IF(AND($H485=-1,BE$9=$R484),"",IF($H485=-1,BE484,IF(AND($H485=1,BC$9=$R484),$J485,IF($H485=1,BD484,""))))))))</f>
        <v/>
      </c>
      <c r="BE485" t="str">
        <f ca="1">IF($E484="","",IF($F485="",BE484,IF(AND($M485=1,BE$9&gt;$B$9),"",IF(AND($M485=1,BE$9&lt;=$B$9),LOOKUP(BE$9,$A$12:$A$111,$B$12:$B$111),IF(AND($H485=-1,BF$9=$R484),"",IF($H485=-1,BF484,IF(AND($H485=1,BD$9=$R484),$J485,IF($H485=1,BE484,""))))))))</f>
        <v/>
      </c>
      <c r="BF485" t="str">
        <f ca="1">IF($E484="","",IF($F485="",BF484,IF(AND($M485=1,BF$9&gt;$B$9),"",IF(AND($M485=1,BF$9&lt;=$B$9),LOOKUP(BF$9,$A$12:$A$111,$B$12:$B$111),IF(AND($H485=-1,BG$9=$R484),"",IF($H485=-1,BG484,IF(AND($H485=1,BE$9=$R484),$J485,IF($H485=1,BF484,""))))))))</f>
        <v/>
      </c>
      <c r="BG485" t="str">
        <f ca="1">IF($E484="","",IF($F485="",BG484,IF(AND($M485=1,BG$9&gt;$B$9),"",IF(AND($M485=1,BG$9&lt;=$B$9),LOOKUP(BG$9,$A$12:$A$111,$B$12:$B$111),IF(AND($H485=-1,BH$9=$R484),"",IF($H485=-1,BH484,IF(AND($H485=1,BF$9=$R484),$J485,IF($H485=1,BG484,""))))))))</f>
        <v/>
      </c>
      <c r="BH485">
        <f ca="1">IF($E484="","",IF($F485="",BH484,IF(AND($M485=1,BH$9&gt;$B$9),"",IF(AND($M485=1,BH$9&lt;=$B$9),LOOKUP(BH$9,$A$12:$A$111,$B$12:$B$111),IF(AND($H485=-1,BI$9=$R484),"",IF($H485=-1,BI484,IF(AND($H485=1,BG$9=$R484),$J485,IF($H485=1,BH484,""))))))))</f>
        <v>0</v>
      </c>
      <c r="BI485">
        <f ca="1">IF($E484="","",IF($F485="",BI484,IF(AND($M485=1,BI$9&gt;$B$9),"",IF(AND($M485=1,BI$9&lt;=$B$9),LOOKUP(BI$9,$A$12:$A$111,$B$12:$B$111),IF(AND($H485=-1,BJ$9=$R484),"",IF($H485=-1,BJ484,IF(AND($H485=1,BH$9=$R484),$J485,IF($H485=1,BI484,""))))))))</f>
        <v>0</v>
      </c>
      <c r="BJ485">
        <f ca="1">IF($E484="","",IF($F485="",BJ484,IF(AND($M485=1,BJ$9&gt;$B$9),"",IF(AND($M485=1,BJ$9&lt;=$B$9),LOOKUP(BJ$9,$A$12:$A$111,$B$12:$B$111),IF(AND($H485=-1,BK$9=$R484),"",IF($H485=-1,BK484,IF(AND($H485=1,BI$9=$R484),$J485,IF($H485=1,BJ484,""))))))))</f>
        <v>0</v>
      </c>
      <c r="BK485">
        <f ca="1">IF($E484="","",IF($F485="",BK484,IF(AND($M485=1,BK$9&gt;$B$9),"",IF(AND($M485=1,BK$9&lt;=$B$9),LOOKUP(BK$9,$A$12:$A$111,$B$12:$B$111),IF(AND($H485=-1,BL$9=$R484),"",IF($H485=-1,BL484,IF(AND($H485=1,BJ$9=$R484),$J485,IF($H485=1,BK484,""))))))))</f>
        <v>0</v>
      </c>
      <c r="BL485">
        <f ca="1">IF($E484="","",IF($F485="",BL484,IF(AND($M485=1,BL$9&gt;$B$9),"",IF(AND($M485=1,BL$9&lt;=$B$9),LOOKUP(BL$9,$A$12:$A$111,$B$12:$B$111),IF(AND($H485=-1,BM$9=$R484),"",IF($H485=-1,BM484,IF(AND($H485=1,BK$9=$R484),$J485,IF($H485=1,BL484,""))))))))</f>
        <v>0</v>
      </c>
      <c r="BM485">
        <f ca="1">IF($E484="","",IF($F485="",BM484,IF(AND($M485=1,BM$9&gt;$B$9),"",IF(AND($M485=1,BM$9&lt;=$B$9),LOOKUP(BM$9,$A$12:$A$111,$B$12:$B$111),IF(AND($H485=-1,BN$9=$R484),"",IF($H485=-1,BN484,IF(AND($H485=1,BL$9=$R484),$J485,IF($H485=1,BM484,""))))))))</f>
        <v>0</v>
      </c>
      <c r="BN485">
        <f ca="1">IF($E484="","",IF($F485="",BN484,IF(AND($M485=1,BN$9&gt;$B$9),"",IF(AND($M485=1,BN$9&lt;=$B$9),LOOKUP(BN$9,$A$12:$A$111,$B$12:$B$111),IF(AND($H485=-1,BO$9=$R484),"",IF($H485=-1,BO484,IF(AND($H485=1,BM$9=$R484),$J485,IF($H485=1,BN484,""))))))))</f>
        <v>0</v>
      </c>
      <c r="BO485">
        <f ca="1">IF($E484="","",IF($F485="",BO484,IF(AND($M485=1,BO$9&gt;$B$9),"",IF(AND($M485=1,BO$9&lt;=$B$9),LOOKUP(BO$9,$A$12:$A$111,$B$12:$B$111),IF(AND($H485=-1,BP$9=$R484),"",IF($H485=-1,BP484,IF(AND($H485=1,BN$9=$R484),$J485,IF($H485=1,BO484,""))))))))</f>
        <v>0</v>
      </c>
      <c r="BP485">
        <f ca="1">IF($E484="","",IF($F485="",BP484,IF(AND($M485=1,BP$9&gt;$B$9),"",IF(AND($M485=1,BP$9&lt;=$B$9),LOOKUP(BP$9,$A$12:$A$111,$B$12:$B$111),IF(AND($H485=-1,BQ$9=$R484),"",IF($H485=-1,BQ484,IF(AND($H485=1,BO$9=$R484),$J485,IF($H485=1,BP484,""))))))))</f>
        <v>0</v>
      </c>
    </row>
    <row r="486" spans="4:68" x14ac:dyDescent="0.25">
      <c r="D486" s="4">
        <v>476</v>
      </c>
      <c r="E486" s="1">
        <f t="shared" ca="1" si="66"/>
        <v>27</v>
      </c>
      <c r="F486" t="str">
        <f ca="1">IF(E485="","",IF(AND(B$3="Last",G485="Zero"),F485,IF(B$3="Last",G485,IF(AND(B$3="2nd last",G484="Zero"),F485,IF(B$3="2nd last",G484,IF(AND(B$3="Opposite",G485="Zero"),F485,IF(AND(B$3="Opposite",G485="Red"),"Black",IF(AND(B$3="Opposite",G485="Black"),"Red",IF(AND(B$3="Opposite",G485="Odd"),"Even",IF(AND(B$3="Opposite",G485="Even"),"Odd",IF(AND(B$3="Opposite",G485="High"),"Low",IF(AND(B$3="Opposite",G485="Low"),"High",IF(COUNTIF(Refs!$E$5:$I$6,B$3)=1,RevLab!B$3,"")))))))))))))</f>
        <v>Black</v>
      </c>
      <c r="G486" t="str">
        <f ca="1">IF(E486="","",IF(B$2="Red/Black",LOOKUP(E486,Refs!D:D,Refs!F:F),IF(B$2="High/Low",LOOKUP(E486,Refs!D:D,Refs!H:H),IF(B$2="Odd/Even",LOOKUP(E486,Refs!D:D,Refs!J:J),""))))</f>
        <v>Red</v>
      </c>
      <c r="H486">
        <f t="shared" ca="1" si="67"/>
        <v>-1</v>
      </c>
      <c r="I486">
        <f ca="1">IF(E485="","",IF(F486="","",IF(AND(R485&gt;1,P485+Q485&gt;=$B$4),$B$4,IF(R485=1,P485,P485+Q485))))</f>
        <v>99</v>
      </c>
      <c r="J486">
        <f t="shared" ca="1" si="68"/>
        <v>-99</v>
      </c>
      <c r="K486">
        <f t="shared" ca="1" si="70"/>
        <v>-497</v>
      </c>
      <c r="L486">
        <f t="shared" ca="1" si="71"/>
        <v>86</v>
      </c>
      <c r="M486">
        <f t="shared" ca="1" si="69"/>
        <v>0</v>
      </c>
      <c r="P486">
        <f t="shared" ca="1" si="63"/>
        <v>34</v>
      </c>
      <c r="Q486">
        <f t="shared" ca="1" si="64"/>
        <v>49</v>
      </c>
      <c r="R486" s="2">
        <f t="shared" ca="1" si="65"/>
        <v>2</v>
      </c>
      <c r="S486" s="4">
        <f ca="1">IF(E485="","",IF($F486="",S485,IF($M486=1,LOOKUP(S$9,$A$12:$A$111,$B$12:$B$111),IF(AND($H486=-1,T$9=$R485),"",IF($H486=-1,T485,IF($H486=1,S485))))))</f>
        <v>34</v>
      </c>
      <c r="T486">
        <f ca="1">IF($E485="","",IF($F486="",T485,IF(AND($M486=1,T$9&gt;$B$9),"",IF(AND($M486=1,T$9&lt;=$B$9),LOOKUP(T$9,$A$12:$A$111,$B$12:$B$111),IF(AND($H486=-1,U$9=$R485),"",IF($H486=-1,U485,IF(AND($H486=1,S$9=$R485),$J486,IF($H486=1,T485,""))))))))</f>
        <v>49</v>
      </c>
      <c r="U486" t="str">
        <f ca="1">IF($E485="","",IF($F486="",U485,IF(AND($M486=1,U$9&gt;$B$9),"",IF(AND($M486=1,U$9&lt;=$B$9),LOOKUP(U$9,$A$12:$A$111,$B$12:$B$111),IF(AND($H486=-1,V$9=$R485),"",IF($H486=-1,V485,IF(AND($H486=1,T$9=$R485),$J486,IF($H486=1,U485,""))))))))</f>
        <v/>
      </c>
      <c r="V486" t="str">
        <f ca="1">IF($E485="","",IF($F486="",V485,IF(AND($M486=1,V$9&gt;$B$9),"",IF(AND($M486=1,V$9&lt;=$B$9),LOOKUP(V$9,$A$12:$A$111,$B$12:$B$111),IF(AND($H486=-1,W$9=$R485),"",IF($H486=-1,W485,IF(AND($H486=1,U$9=$R485),$J486,IF($H486=1,V485,""))))))))</f>
        <v/>
      </c>
      <c r="W486" t="str">
        <f ca="1">IF($E485="","",IF($F486="",W485,IF(AND($M486=1,W$9&gt;$B$9),"",IF(AND($M486=1,W$9&lt;=$B$9),LOOKUP(W$9,$A$12:$A$111,$B$12:$B$111),IF(AND($H486=-1,X$9=$R485),"",IF($H486=-1,X485,IF(AND($H486=1,V$9=$R485),$J486,IF($H486=1,W485,""))))))))</f>
        <v/>
      </c>
      <c r="X486" t="str">
        <f ca="1">IF($E485="","",IF($F486="",X485,IF(AND($M486=1,X$9&gt;$B$9),"",IF(AND($M486=1,X$9&lt;=$B$9),LOOKUP(X$9,$A$12:$A$111,$B$12:$B$111),IF(AND($H486=-1,Y$9=$R485),"",IF($H486=-1,Y485,IF(AND($H486=1,W$9=$R485),$J486,IF($H486=1,X485,""))))))))</f>
        <v/>
      </c>
      <c r="Y486" t="str">
        <f ca="1">IF($E485="","",IF($F486="",Y485,IF(AND($M486=1,Y$9&gt;$B$9),"",IF(AND($M486=1,Y$9&lt;=$B$9),LOOKUP(Y$9,$A$12:$A$111,$B$12:$B$111),IF(AND($H486=-1,Z$9=$R485),"",IF($H486=-1,Z485,IF(AND($H486=1,X$9=$R485),$J486,IF($H486=1,Y485,""))))))))</f>
        <v/>
      </c>
      <c r="Z486" t="str">
        <f ca="1">IF($E485="","",IF($F486="",Z485,IF(AND($M486=1,Z$9&gt;$B$9),"",IF(AND($M486=1,Z$9&lt;=$B$9),LOOKUP(Z$9,$A$12:$A$111,$B$12:$B$111),IF(AND($H486=-1,AA$9=$R485),"",IF($H486=-1,AA485,IF(AND($H486=1,Y$9=$R485),$J486,IF($H486=1,Z485,""))))))))</f>
        <v/>
      </c>
      <c r="AA486" t="str">
        <f ca="1">IF($E485="","",IF($F486="",AA485,IF(AND($M486=1,AA$9&gt;$B$9),"",IF(AND($M486=1,AA$9&lt;=$B$9),LOOKUP(AA$9,$A$12:$A$111,$B$12:$B$111),IF(AND($H486=-1,AB$9=$R485),"",IF($H486=-1,AB485,IF(AND($H486=1,Z$9=$R485),$J486,IF($H486=1,AA485,""))))))))</f>
        <v/>
      </c>
      <c r="AB486" t="str">
        <f ca="1">IF($E485="","",IF($F486="",AB485,IF(AND($M486=1,AB$9&gt;$B$9),"",IF(AND($M486=1,AB$9&lt;=$B$9),LOOKUP(AB$9,$A$12:$A$111,$B$12:$B$111),IF(AND($H486=-1,AC$9=$R485),"",IF($H486=-1,AC485,IF(AND($H486=1,AA$9=$R485),$J486,IF($H486=1,AB485,""))))))))</f>
        <v/>
      </c>
      <c r="AC486" t="str">
        <f ca="1">IF($E485="","",IF($F486="",AC485,IF(AND($M486=1,AC$9&gt;$B$9),"",IF(AND($M486=1,AC$9&lt;=$B$9),LOOKUP(AC$9,$A$12:$A$111,$B$12:$B$111),IF(AND($H486=-1,AD$9=$R485),"",IF($H486=-1,AD485,IF(AND($H486=1,AB$9=$R485),$J486,IF($H486=1,AC485,""))))))))</f>
        <v/>
      </c>
      <c r="AD486" t="str">
        <f ca="1">IF($E485="","",IF($F486="",AD485,IF(AND($M486=1,AD$9&gt;$B$9),"",IF(AND($M486=1,AD$9&lt;=$B$9),LOOKUP(AD$9,$A$12:$A$111,$B$12:$B$111),IF(AND($H486=-1,AE$9=$R485),"",IF($H486=-1,AE485,IF(AND($H486=1,AC$9=$R485),$J486,IF($H486=1,AD485,""))))))))</f>
        <v/>
      </c>
      <c r="AE486" t="str">
        <f ca="1">IF($E485="","",IF($F486="",AE485,IF(AND($M486=1,AE$9&gt;$B$9),"",IF(AND($M486=1,AE$9&lt;=$B$9),LOOKUP(AE$9,$A$12:$A$111,$B$12:$B$111),IF(AND($H486=-1,AF$9=$R485),"",IF($H486=-1,AF485,IF(AND($H486=1,AD$9=$R485),$J486,IF($H486=1,AE485,""))))))))</f>
        <v/>
      </c>
      <c r="AF486" t="str">
        <f ca="1">IF($E485="","",IF($F486="",AF485,IF(AND($M486=1,AF$9&gt;$B$9),"",IF(AND($M486=1,AF$9&lt;=$B$9),LOOKUP(AF$9,$A$12:$A$111,$B$12:$B$111),IF(AND($H486=-1,AG$9=$R485),"",IF($H486=-1,AG485,IF(AND($H486=1,AE$9=$R485),$J486,IF($H486=1,AF485,""))))))))</f>
        <v/>
      </c>
      <c r="AG486" t="str">
        <f ca="1">IF($E485="","",IF($F486="",AG485,IF(AND($M486=1,AG$9&gt;$B$9),"",IF(AND($M486=1,AG$9&lt;=$B$9),LOOKUP(AG$9,$A$12:$A$111,$B$12:$B$111),IF(AND($H486=-1,AH$9=$R485),"",IF($H486=-1,AH485,IF(AND($H486=1,AF$9=$R485),$J486,IF($H486=1,AG485,""))))))))</f>
        <v/>
      </c>
      <c r="AH486" t="str">
        <f ca="1">IF($E485="","",IF($F486="",AH485,IF(AND($M486=1,AH$9&gt;$B$9),"",IF(AND($M486=1,AH$9&lt;=$B$9),LOOKUP(AH$9,$A$12:$A$111,$B$12:$B$111),IF(AND($H486=-1,AI$9=$R485),"",IF($H486=-1,AI485,IF(AND($H486=1,AG$9=$R485),$J486,IF($H486=1,AH485,""))))))))</f>
        <v/>
      </c>
      <c r="AI486" t="str">
        <f ca="1">IF($E485="","",IF($F486="",AI485,IF(AND($M486=1,AI$9&gt;$B$9),"",IF(AND($M486=1,AI$9&lt;=$B$9),LOOKUP(AI$9,$A$12:$A$111,$B$12:$B$111),IF(AND($H486=-1,AJ$9=$R485),"",IF($H486=-1,AJ485,IF(AND($H486=1,AH$9=$R485),$J486,IF($H486=1,AI485,""))))))))</f>
        <v/>
      </c>
      <c r="AJ486" t="str">
        <f ca="1">IF($E485="","",IF($F486="",AJ485,IF(AND($M486=1,AJ$9&gt;$B$9),"",IF(AND($M486=1,AJ$9&lt;=$B$9),LOOKUP(AJ$9,$A$12:$A$111,$B$12:$B$111),IF(AND($H486=-1,AK$9=$R485),"",IF($H486=-1,AK485,IF(AND($H486=1,AI$9=$R485),$J486,IF($H486=1,AJ485,""))))))))</f>
        <v/>
      </c>
      <c r="AK486" t="str">
        <f ca="1">IF($E485="","",IF($F486="",AK485,IF(AND($M486=1,AK$9&gt;$B$9),"",IF(AND($M486=1,AK$9&lt;=$B$9),LOOKUP(AK$9,$A$12:$A$111,$B$12:$B$111),IF(AND($H486=-1,AL$9=$R485),"",IF($H486=-1,AL485,IF(AND($H486=1,AJ$9=$R485),$J486,IF($H486=1,AK485,""))))))))</f>
        <v/>
      </c>
      <c r="AL486" t="str">
        <f ca="1">IF($E485="","",IF($F486="",AL485,IF(AND($M486=1,AL$9&gt;$B$9),"",IF(AND($M486=1,AL$9&lt;=$B$9),LOOKUP(AL$9,$A$12:$A$111,$B$12:$B$111),IF(AND($H486=-1,AM$9=$R485),"",IF($H486=-1,AM485,IF(AND($H486=1,AK$9=$R485),$J486,IF($H486=1,AL485,""))))))))</f>
        <v/>
      </c>
      <c r="AM486" t="str">
        <f ca="1">IF($E485="","",IF($F486="",AM485,IF(AND($M486=1,AM$9&gt;$B$9),"",IF(AND($M486=1,AM$9&lt;=$B$9),LOOKUP(AM$9,$A$12:$A$111,$B$12:$B$111),IF(AND($H486=-1,AN$9=$R485),"",IF($H486=-1,AN485,IF(AND($H486=1,AL$9=$R485),$J486,IF($H486=1,AM485,""))))))))</f>
        <v/>
      </c>
      <c r="AN486" t="str">
        <f ca="1">IF($E485="","",IF($F486="",AN485,IF(AND($M486=1,AN$9&gt;$B$9),"",IF(AND($M486=1,AN$9&lt;=$B$9),LOOKUP(AN$9,$A$12:$A$111,$B$12:$B$111),IF(AND($H486=-1,AO$9=$R485),"",IF($H486=-1,AO485,IF(AND($H486=1,AM$9=$R485),$J486,IF($H486=1,AN485,""))))))))</f>
        <v/>
      </c>
      <c r="AO486" t="str">
        <f ca="1">IF($E485="","",IF($F486="",AO485,IF(AND($M486=1,AO$9&gt;$B$9),"",IF(AND($M486=1,AO$9&lt;=$B$9),LOOKUP(AO$9,$A$12:$A$111,$B$12:$B$111),IF(AND($H486=-1,AP$9=$R485),"",IF($H486=-1,AP485,IF(AND($H486=1,AN$9=$R485),$J486,IF($H486=1,AO485,""))))))))</f>
        <v/>
      </c>
      <c r="AP486" t="str">
        <f ca="1">IF($E485="","",IF($F486="",AP485,IF(AND($M486=1,AP$9&gt;$B$9),"",IF(AND($M486=1,AP$9&lt;=$B$9),LOOKUP(AP$9,$A$12:$A$111,$B$12:$B$111),IF(AND($H486=-1,AQ$9=$R485),"",IF($H486=-1,AQ485,IF(AND($H486=1,AO$9=$R485),$J486,IF($H486=1,AP485,""))))))))</f>
        <v/>
      </c>
      <c r="AQ486" t="str">
        <f ca="1">IF($E485="","",IF($F486="",AQ485,IF(AND($M486=1,AQ$9&gt;$B$9),"",IF(AND($M486=1,AQ$9&lt;=$B$9),LOOKUP(AQ$9,$A$12:$A$111,$B$12:$B$111),IF(AND($H486=-1,AR$9=$R485),"",IF($H486=-1,AR485,IF(AND($H486=1,AP$9=$R485),$J486,IF($H486=1,AQ485,""))))))))</f>
        <v/>
      </c>
      <c r="AR486" t="str">
        <f ca="1">IF($E485="","",IF($F486="",AR485,IF(AND($M486=1,AR$9&gt;$B$9),"",IF(AND($M486=1,AR$9&lt;=$B$9),LOOKUP(AR$9,$A$12:$A$111,$B$12:$B$111),IF(AND($H486=-1,AS$9=$R485),"",IF($H486=-1,AS485,IF(AND($H486=1,AQ$9=$R485),$J486,IF($H486=1,AR485,""))))))))</f>
        <v/>
      </c>
      <c r="AS486" t="str">
        <f ca="1">IF($E485="","",IF($F486="",AS485,IF(AND($M486=1,AS$9&gt;$B$9),"",IF(AND($M486=1,AS$9&lt;=$B$9),LOOKUP(AS$9,$A$12:$A$111,$B$12:$B$111),IF(AND($H486=-1,AT$9=$R485),"",IF($H486=-1,AT485,IF(AND($H486=1,AR$9=$R485),$J486,IF($H486=1,AS485,""))))))))</f>
        <v/>
      </c>
      <c r="AT486" t="str">
        <f ca="1">IF($E485="","",IF($F486="",AT485,IF(AND($M486=1,AT$9&gt;$B$9),"",IF(AND($M486=1,AT$9&lt;=$B$9),LOOKUP(AT$9,$A$12:$A$111,$B$12:$B$111),IF(AND($H486=-1,AU$9=$R485),"",IF($H486=-1,AU485,IF(AND($H486=1,AS$9=$R485),$J486,IF($H486=1,AT485,""))))))))</f>
        <v/>
      </c>
      <c r="AU486" t="str">
        <f ca="1">IF($E485="","",IF($F486="",AU485,IF(AND($M486=1,AU$9&gt;$B$9),"",IF(AND($M486=1,AU$9&lt;=$B$9),LOOKUP(AU$9,$A$12:$A$111,$B$12:$B$111),IF(AND($H486=-1,AV$9=$R485),"",IF($H486=-1,AV485,IF(AND($H486=1,AT$9=$R485),$J486,IF($H486=1,AU485,""))))))))</f>
        <v/>
      </c>
      <c r="AV486" t="str">
        <f ca="1">IF($E485="","",IF($F486="",AV485,IF(AND($M486=1,AV$9&gt;$B$9),"",IF(AND($M486=1,AV$9&lt;=$B$9),LOOKUP(AV$9,$A$12:$A$111,$B$12:$B$111),IF(AND($H486=-1,AW$9=$R485),"",IF($H486=-1,AW485,IF(AND($H486=1,AU$9=$R485),$J486,IF($H486=1,AV485,""))))))))</f>
        <v/>
      </c>
      <c r="AW486" t="str">
        <f ca="1">IF($E485="","",IF($F486="",AW485,IF(AND($M486=1,AW$9&gt;$B$9),"",IF(AND($M486=1,AW$9&lt;=$B$9),LOOKUP(AW$9,$A$12:$A$111,$B$12:$B$111),IF(AND($H486=-1,AX$9=$R485),"",IF($H486=-1,AX485,IF(AND($H486=1,AV$9=$R485),$J486,IF($H486=1,AW485,""))))))))</f>
        <v/>
      </c>
      <c r="AX486" t="str">
        <f ca="1">IF($E485="","",IF($F486="",AX485,IF(AND($M486=1,AX$9&gt;$B$9),"",IF(AND($M486=1,AX$9&lt;=$B$9),LOOKUP(AX$9,$A$12:$A$111,$B$12:$B$111),IF(AND($H486=-1,AY$9=$R485),"",IF($H486=-1,AY485,IF(AND($H486=1,AW$9=$R485),$J486,IF($H486=1,AX485,""))))))))</f>
        <v/>
      </c>
      <c r="AY486" t="str">
        <f ca="1">IF($E485="","",IF($F486="",AY485,IF(AND($M486=1,AY$9&gt;$B$9),"",IF(AND($M486=1,AY$9&lt;=$B$9),LOOKUP(AY$9,$A$12:$A$111,$B$12:$B$111),IF(AND($H486=-1,AZ$9=$R485),"",IF($H486=-1,AZ485,IF(AND($H486=1,AX$9=$R485),$J486,IF($H486=1,AY485,""))))))))</f>
        <v/>
      </c>
      <c r="AZ486" t="str">
        <f ca="1">IF($E485="","",IF($F486="",AZ485,IF(AND($M486=1,AZ$9&gt;$B$9),"",IF(AND($M486=1,AZ$9&lt;=$B$9),LOOKUP(AZ$9,$A$12:$A$111,$B$12:$B$111),IF(AND($H486=-1,BA$9=$R485),"",IF($H486=-1,BA485,IF(AND($H486=1,AY$9=$R485),$J486,IF($H486=1,AZ485,""))))))))</f>
        <v/>
      </c>
      <c r="BA486" t="str">
        <f ca="1">IF($E485="","",IF($F486="",BA485,IF(AND($M486=1,BA$9&gt;$B$9),"",IF(AND($M486=1,BA$9&lt;=$B$9),LOOKUP(BA$9,$A$12:$A$111,$B$12:$B$111),IF(AND($H486=-1,BB$9=$R485),"",IF($H486=-1,BB485,IF(AND($H486=1,AZ$9=$R485),$J486,IF($H486=1,BA485,""))))))))</f>
        <v/>
      </c>
      <c r="BB486" t="str">
        <f ca="1">IF($E485="","",IF($F486="",BB485,IF(AND($M486=1,BB$9&gt;$B$9),"",IF(AND($M486=1,BB$9&lt;=$B$9),LOOKUP(BB$9,$A$12:$A$111,$B$12:$B$111),IF(AND($H486=-1,BC$9=$R485),"",IF($H486=-1,BC485,IF(AND($H486=1,BA$9=$R485),$J486,IF($H486=1,BB485,""))))))))</f>
        <v/>
      </c>
      <c r="BC486" t="str">
        <f ca="1">IF($E485="","",IF($F486="",BC485,IF(AND($M486=1,BC$9&gt;$B$9),"",IF(AND($M486=1,BC$9&lt;=$B$9),LOOKUP(BC$9,$A$12:$A$111,$B$12:$B$111),IF(AND($H486=-1,BD$9=$R485),"",IF($H486=-1,BD485,IF(AND($H486=1,BB$9=$R485),$J486,IF($H486=1,BC485,""))))))))</f>
        <v/>
      </c>
      <c r="BD486" t="str">
        <f ca="1">IF($E485="","",IF($F486="",BD485,IF(AND($M486=1,BD$9&gt;$B$9),"",IF(AND($M486=1,BD$9&lt;=$B$9),LOOKUP(BD$9,$A$12:$A$111,$B$12:$B$111),IF(AND($H486=-1,BE$9=$R485),"",IF($H486=-1,BE485,IF(AND($H486=1,BC$9=$R485),$J486,IF($H486=1,BD485,""))))))))</f>
        <v/>
      </c>
      <c r="BE486" t="str">
        <f ca="1">IF($E485="","",IF($F486="",BE485,IF(AND($M486=1,BE$9&gt;$B$9),"",IF(AND($M486=1,BE$9&lt;=$B$9),LOOKUP(BE$9,$A$12:$A$111,$B$12:$B$111),IF(AND($H486=-1,BF$9=$R485),"",IF($H486=-1,BF485,IF(AND($H486=1,BD$9=$R485),$J486,IF($H486=1,BE485,""))))))))</f>
        <v/>
      </c>
      <c r="BF486" t="str">
        <f ca="1">IF($E485="","",IF($F486="",BF485,IF(AND($M486=1,BF$9&gt;$B$9),"",IF(AND($M486=1,BF$9&lt;=$B$9),LOOKUP(BF$9,$A$12:$A$111,$B$12:$B$111),IF(AND($H486=-1,BG$9=$R485),"",IF($H486=-1,BG485,IF(AND($H486=1,BE$9=$R485),$J486,IF($H486=1,BF485,""))))))))</f>
        <v/>
      </c>
      <c r="BG486">
        <f ca="1">IF($E485="","",IF($F486="",BG485,IF(AND($M486=1,BG$9&gt;$B$9),"",IF(AND($M486=1,BG$9&lt;=$B$9),LOOKUP(BG$9,$A$12:$A$111,$B$12:$B$111),IF(AND($H486=-1,BH$9=$R485),"",IF($H486=-1,BH485,IF(AND($H486=1,BF$9=$R485),$J486,IF($H486=1,BG485,""))))))))</f>
        <v>0</v>
      </c>
      <c r="BH486">
        <f ca="1">IF($E485="","",IF($F486="",BH485,IF(AND($M486=1,BH$9&gt;$B$9),"",IF(AND($M486=1,BH$9&lt;=$B$9),LOOKUP(BH$9,$A$12:$A$111,$B$12:$B$111),IF(AND($H486=-1,BI$9=$R485),"",IF($H486=-1,BI485,IF(AND($H486=1,BG$9=$R485),$J486,IF($H486=1,BH485,""))))))))</f>
        <v>0</v>
      </c>
      <c r="BI486">
        <f ca="1">IF($E485="","",IF($F486="",BI485,IF(AND($M486=1,BI$9&gt;$B$9),"",IF(AND($M486=1,BI$9&lt;=$B$9),LOOKUP(BI$9,$A$12:$A$111,$B$12:$B$111),IF(AND($H486=-1,BJ$9=$R485),"",IF($H486=-1,BJ485,IF(AND($H486=1,BH$9=$R485),$J486,IF($H486=1,BI485,""))))))))</f>
        <v>0</v>
      </c>
      <c r="BJ486">
        <f ca="1">IF($E485="","",IF($F486="",BJ485,IF(AND($M486=1,BJ$9&gt;$B$9),"",IF(AND($M486=1,BJ$9&lt;=$B$9),LOOKUP(BJ$9,$A$12:$A$111,$B$12:$B$111),IF(AND($H486=-1,BK$9=$R485),"",IF($H486=-1,BK485,IF(AND($H486=1,BI$9=$R485),$J486,IF($H486=1,BJ485,""))))))))</f>
        <v>0</v>
      </c>
      <c r="BK486">
        <f ca="1">IF($E485="","",IF($F486="",BK485,IF(AND($M486=1,BK$9&gt;$B$9),"",IF(AND($M486=1,BK$9&lt;=$B$9),LOOKUP(BK$9,$A$12:$A$111,$B$12:$B$111),IF(AND($H486=-1,BL$9=$R485),"",IF($H486=-1,BL485,IF(AND($H486=1,BJ$9=$R485),$J486,IF($H486=1,BK485,""))))))))</f>
        <v>0</v>
      </c>
      <c r="BL486">
        <f ca="1">IF($E485="","",IF($F486="",BL485,IF(AND($M486=1,BL$9&gt;$B$9),"",IF(AND($M486=1,BL$9&lt;=$B$9),LOOKUP(BL$9,$A$12:$A$111,$B$12:$B$111),IF(AND($H486=-1,BM$9=$R485),"",IF($H486=-1,BM485,IF(AND($H486=1,BK$9=$R485),$J486,IF($H486=1,BL485,""))))))))</f>
        <v>0</v>
      </c>
      <c r="BM486">
        <f ca="1">IF($E485="","",IF($F486="",BM485,IF(AND($M486=1,BM$9&gt;$B$9),"",IF(AND($M486=1,BM$9&lt;=$B$9),LOOKUP(BM$9,$A$12:$A$111,$B$12:$B$111),IF(AND($H486=-1,BN$9=$R485),"",IF($H486=-1,BN485,IF(AND($H486=1,BL$9=$R485),$J486,IF($H486=1,BM485,""))))))))</f>
        <v>0</v>
      </c>
      <c r="BN486">
        <f ca="1">IF($E485="","",IF($F486="",BN485,IF(AND($M486=1,BN$9&gt;$B$9),"",IF(AND($M486=1,BN$9&lt;=$B$9),LOOKUP(BN$9,$A$12:$A$111,$B$12:$B$111),IF(AND($H486=-1,BO$9=$R485),"",IF($H486=-1,BO485,IF(AND($H486=1,BM$9=$R485),$J486,IF($H486=1,BN485,""))))))))</f>
        <v>0</v>
      </c>
      <c r="BO486">
        <f ca="1">IF($E485="","",IF($F486="",BO485,IF(AND($M486=1,BO$9&gt;$B$9),"",IF(AND($M486=1,BO$9&lt;=$B$9),LOOKUP(BO$9,$A$12:$A$111,$B$12:$B$111),IF(AND($H486=-1,BP$9=$R485),"",IF($H486=-1,BP485,IF(AND($H486=1,BN$9=$R485),$J486,IF($H486=1,BO485,""))))))))</f>
        <v>0</v>
      </c>
      <c r="BP486">
        <f ca="1">IF($E485="","",IF($F486="",BP485,IF(AND($M486=1,BP$9&gt;$B$9),"",IF(AND($M486=1,BP$9&lt;=$B$9),LOOKUP(BP$9,$A$12:$A$111,$B$12:$B$111),IF(AND($H486=-1,BQ$9=$R485),"",IF($H486=-1,BQ485,IF(AND($H486=1,BO$9=$R485),$J486,IF($H486=1,BP485,""))))))))</f>
        <v>0</v>
      </c>
    </row>
    <row r="487" spans="4:68" x14ac:dyDescent="0.25">
      <c r="D487" s="4">
        <v>477</v>
      </c>
      <c r="E487" s="1">
        <f t="shared" ca="1" si="66"/>
        <v>11</v>
      </c>
      <c r="F487" t="str">
        <f ca="1">IF(E486="","",IF(AND(B$3="Last",G486="Zero"),F486,IF(B$3="Last",G486,IF(AND(B$3="2nd last",G485="Zero"),F486,IF(B$3="2nd last",G485,IF(AND(B$3="Opposite",G486="Zero"),F486,IF(AND(B$3="Opposite",G486="Red"),"Black",IF(AND(B$3="Opposite",G486="Black"),"Red",IF(AND(B$3="Opposite",G486="Odd"),"Even",IF(AND(B$3="Opposite",G486="Even"),"Odd",IF(AND(B$3="Opposite",G486="High"),"Low",IF(AND(B$3="Opposite",G486="Low"),"High",IF(COUNTIF(Refs!$E$5:$I$6,B$3)=1,RevLab!B$3,"")))))))))))))</f>
        <v>Black</v>
      </c>
      <c r="G487" t="str">
        <f ca="1">IF(E487="","",IF(B$2="Red/Black",LOOKUP(E487,Refs!D:D,Refs!F:F),IF(B$2="High/Low",LOOKUP(E487,Refs!D:D,Refs!H:H),IF(B$2="Odd/Even",LOOKUP(E487,Refs!D:D,Refs!J:J),""))))</f>
        <v>Black</v>
      </c>
      <c r="H487">
        <f t="shared" ca="1" si="67"/>
        <v>1</v>
      </c>
      <c r="I487">
        <f ca="1">IF(E486="","",IF(F487="","",IF(AND(R486&gt;1,P486+Q486&gt;=$B$4),$B$4,IF(R486=1,P486,P486+Q486))))</f>
        <v>83</v>
      </c>
      <c r="J487">
        <f t="shared" ca="1" si="68"/>
        <v>83</v>
      </c>
      <c r="K487">
        <f t="shared" ca="1" si="70"/>
        <v>-414</v>
      </c>
      <c r="L487">
        <f t="shared" ca="1" si="71"/>
        <v>86</v>
      </c>
      <c r="M487">
        <f t="shared" ca="1" si="69"/>
        <v>0</v>
      </c>
      <c r="P487">
        <f t="shared" ca="1" si="63"/>
        <v>34</v>
      </c>
      <c r="Q487">
        <f t="shared" ca="1" si="64"/>
        <v>83</v>
      </c>
      <c r="R487" s="2">
        <f t="shared" ca="1" si="65"/>
        <v>3</v>
      </c>
      <c r="S487" s="4">
        <f ca="1">IF(E486="","",IF($F487="",S486,IF($M487=1,LOOKUP(S$9,$A$12:$A$111,$B$12:$B$111),IF(AND($H487=-1,T$9=$R486),"",IF($H487=-1,T486,IF($H487=1,S486))))))</f>
        <v>34</v>
      </c>
      <c r="T487">
        <f ca="1">IF($E486="","",IF($F487="",T486,IF(AND($M487=1,T$9&gt;$B$9),"",IF(AND($M487=1,T$9&lt;=$B$9),LOOKUP(T$9,$A$12:$A$111,$B$12:$B$111),IF(AND($H487=-1,U$9=$R486),"",IF($H487=-1,U486,IF(AND($H487=1,S$9=$R486),$J487,IF($H487=1,T486,""))))))))</f>
        <v>49</v>
      </c>
      <c r="U487">
        <f ca="1">IF($E486="","",IF($F487="",U486,IF(AND($M487=1,U$9&gt;$B$9),"",IF(AND($M487=1,U$9&lt;=$B$9),LOOKUP(U$9,$A$12:$A$111,$B$12:$B$111),IF(AND($H487=-1,V$9=$R486),"",IF($H487=-1,V486,IF(AND($H487=1,T$9=$R486),$J487,IF($H487=1,U486,""))))))))</f>
        <v>83</v>
      </c>
      <c r="V487" t="str">
        <f ca="1">IF($E486="","",IF($F487="",V486,IF(AND($M487=1,V$9&gt;$B$9),"",IF(AND($M487=1,V$9&lt;=$B$9),LOOKUP(V$9,$A$12:$A$111,$B$12:$B$111),IF(AND($H487=-1,W$9=$R486),"",IF($H487=-1,W486,IF(AND($H487=1,U$9=$R486),$J487,IF($H487=1,V486,""))))))))</f>
        <v/>
      </c>
      <c r="W487" t="str">
        <f ca="1">IF($E486="","",IF($F487="",W486,IF(AND($M487=1,W$9&gt;$B$9),"",IF(AND($M487=1,W$9&lt;=$B$9),LOOKUP(W$9,$A$12:$A$111,$B$12:$B$111),IF(AND($H487=-1,X$9=$R486),"",IF($H487=-1,X486,IF(AND($H487=1,V$9=$R486),$J487,IF($H487=1,W486,""))))))))</f>
        <v/>
      </c>
      <c r="X487" t="str">
        <f ca="1">IF($E486="","",IF($F487="",X486,IF(AND($M487=1,X$9&gt;$B$9),"",IF(AND($M487=1,X$9&lt;=$B$9),LOOKUP(X$9,$A$12:$A$111,$B$12:$B$111),IF(AND($H487=-1,Y$9=$R486),"",IF($H487=-1,Y486,IF(AND($H487=1,W$9=$R486),$J487,IF($H487=1,X486,""))))))))</f>
        <v/>
      </c>
      <c r="Y487" t="str">
        <f ca="1">IF($E486="","",IF($F487="",Y486,IF(AND($M487=1,Y$9&gt;$B$9),"",IF(AND($M487=1,Y$9&lt;=$B$9),LOOKUP(Y$9,$A$12:$A$111,$B$12:$B$111),IF(AND($H487=-1,Z$9=$R486),"",IF($H487=-1,Z486,IF(AND($H487=1,X$9=$R486),$J487,IF($H487=1,Y486,""))))))))</f>
        <v/>
      </c>
      <c r="Z487" t="str">
        <f ca="1">IF($E486="","",IF($F487="",Z486,IF(AND($M487=1,Z$9&gt;$B$9),"",IF(AND($M487=1,Z$9&lt;=$B$9),LOOKUP(Z$9,$A$12:$A$111,$B$12:$B$111),IF(AND($H487=-1,AA$9=$R486),"",IF($H487=-1,AA486,IF(AND($H487=1,Y$9=$R486),$J487,IF($H487=1,Z486,""))))))))</f>
        <v/>
      </c>
      <c r="AA487" t="str">
        <f ca="1">IF($E486="","",IF($F487="",AA486,IF(AND($M487=1,AA$9&gt;$B$9),"",IF(AND($M487=1,AA$9&lt;=$B$9),LOOKUP(AA$9,$A$12:$A$111,$B$12:$B$111),IF(AND($H487=-1,AB$9=$R486),"",IF($H487=-1,AB486,IF(AND($H487=1,Z$9=$R486),$J487,IF($H487=1,AA486,""))))))))</f>
        <v/>
      </c>
      <c r="AB487" t="str">
        <f ca="1">IF($E486="","",IF($F487="",AB486,IF(AND($M487=1,AB$9&gt;$B$9),"",IF(AND($M487=1,AB$9&lt;=$B$9),LOOKUP(AB$9,$A$12:$A$111,$B$12:$B$111),IF(AND($H487=-1,AC$9=$R486),"",IF($H487=-1,AC486,IF(AND($H487=1,AA$9=$R486),$J487,IF($H487=1,AB486,""))))))))</f>
        <v/>
      </c>
      <c r="AC487" t="str">
        <f ca="1">IF($E486="","",IF($F487="",AC486,IF(AND($M487=1,AC$9&gt;$B$9),"",IF(AND($M487=1,AC$9&lt;=$B$9),LOOKUP(AC$9,$A$12:$A$111,$B$12:$B$111),IF(AND($H487=-1,AD$9=$R486),"",IF($H487=-1,AD486,IF(AND($H487=1,AB$9=$R486),$J487,IF($H487=1,AC486,""))))))))</f>
        <v/>
      </c>
      <c r="AD487" t="str">
        <f ca="1">IF($E486="","",IF($F487="",AD486,IF(AND($M487=1,AD$9&gt;$B$9),"",IF(AND($M487=1,AD$9&lt;=$B$9),LOOKUP(AD$9,$A$12:$A$111,$B$12:$B$111),IF(AND($H487=-1,AE$9=$R486),"",IF($H487=-1,AE486,IF(AND($H487=1,AC$9=$R486),$J487,IF($H487=1,AD486,""))))))))</f>
        <v/>
      </c>
      <c r="AE487" t="str">
        <f ca="1">IF($E486="","",IF($F487="",AE486,IF(AND($M487=1,AE$9&gt;$B$9),"",IF(AND($M487=1,AE$9&lt;=$B$9),LOOKUP(AE$9,$A$12:$A$111,$B$12:$B$111),IF(AND($H487=-1,AF$9=$R486),"",IF($H487=-1,AF486,IF(AND($H487=1,AD$9=$R486),$J487,IF($H487=1,AE486,""))))))))</f>
        <v/>
      </c>
      <c r="AF487" t="str">
        <f ca="1">IF($E486="","",IF($F487="",AF486,IF(AND($M487=1,AF$9&gt;$B$9),"",IF(AND($M487=1,AF$9&lt;=$B$9),LOOKUP(AF$9,$A$12:$A$111,$B$12:$B$111),IF(AND($H487=-1,AG$9=$R486),"",IF($H487=-1,AG486,IF(AND($H487=1,AE$9=$R486),$J487,IF($H487=1,AF486,""))))))))</f>
        <v/>
      </c>
      <c r="AG487" t="str">
        <f ca="1">IF($E486="","",IF($F487="",AG486,IF(AND($M487=1,AG$9&gt;$B$9),"",IF(AND($M487=1,AG$9&lt;=$B$9),LOOKUP(AG$9,$A$12:$A$111,$B$12:$B$111),IF(AND($H487=-1,AH$9=$R486),"",IF($H487=-1,AH486,IF(AND($H487=1,AF$9=$R486),$J487,IF($H487=1,AG486,""))))))))</f>
        <v/>
      </c>
      <c r="AH487" t="str">
        <f ca="1">IF($E486="","",IF($F487="",AH486,IF(AND($M487=1,AH$9&gt;$B$9),"",IF(AND($M487=1,AH$9&lt;=$B$9),LOOKUP(AH$9,$A$12:$A$111,$B$12:$B$111),IF(AND($H487=-1,AI$9=$R486),"",IF($H487=-1,AI486,IF(AND($H487=1,AG$9=$R486),$J487,IF($H487=1,AH486,""))))))))</f>
        <v/>
      </c>
      <c r="AI487" t="str">
        <f ca="1">IF($E486="","",IF($F487="",AI486,IF(AND($M487=1,AI$9&gt;$B$9),"",IF(AND($M487=1,AI$9&lt;=$B$9),LOOKUP(AI$9,$A$12:$A$111,$B$12:$B$111),IF(AND($H487=-1,AJ$9=$R486),"",IF($H487=-1,AJ486,IF(AND($H487=1,AH$9=$R486),$J487,IF($H487=1,AI486,""))))))))</f>
        <v/>
      </c>
      <c r="AJ487" t="str">
        <f ca="1">IF($E486="","",IF($F487="",AJ486,IF(AND($M487=1,AJ$9&gt;$B$9),"",IF(AND($M487=1,AJ$9&lt;=$B$9),LOOKUP(AJ$9,$A$12:$A$111,$B$12:$B$111),IF(AND($H487=-1,AK$9=$R486),"",IF($H487=-1,AK486,IF(AND($H487=1,AI$9=$R486),$J487,IF($H487=1,AJ486,""))))))))</f>
        <v/>
      </c>
      <c r="AK487" t="str">
        <f ca="1">IF($E486="","",IF($F487="",AK486,IF(AND($M487=1,AK$9&gt;$B$9),"",IF(AND($M487=1,AK$9&lt;=$B$9),LOOKUP(AK$9,$A$12:$A$111,$B$12:$B$111),IF(AND($H487=-1,AL$9=$R486),"",IF($H487=-1,AL486,IF(AND($H487=1,AJ$9=$R486),$J487,IF($H487=1,AK486,""))))))))</f>
        <v/>
      </c>
      <c r="AL487" t="str">
        <f ca="1">IF($E486="","",IF($F487="",AL486,IF(AND($M487=1,AL$9&gt;$B$9),"",IF(AND($M487=1,AL$9&lt;=$B$9),LOOKUP(AL$9,$A$12:$A$111,$B$12:$B$111),IF(AND($H487=-1,AM$9=$R486),"",IF($H487=-1,AM486,IF(AND($H487=1,AK$9=$R486),$J487,IF($H487=1,AL486,""))))))))</f>
        <v/>
      </c>
      <c r="AM487" t="str">
        <f ca="1">IF($E486="","",IF($F487="",AM486,IF(AND($M487=1,AM$9&gt;$B$9),"",IF(AND($M487=1,AM$9&lt;=$B$9),LOOKUP(AM$9,$A$12:$A$111,$B$12:$B$111),IF(AND($H487=-1,AN$9=$R486),"",IF($H487=-1,AN486,IF(AND($H487=1,AL$9=$R486),$J487,IF($H487=1,AM486,""))))))))</f>
        <v/>
      </c>
      <c r="AN487" t="str">
        <f ca="1">IF($E486="","",IF($F487="",AN486,IF(AND($M487=1,AN$9&gt;$B$9),"",IF(AND($M487=1,AN$9&lt;=$B$9),LOOKUP(AN$9,$A$12:$A$111,$B$12:$B$111),IF(AND($H487=-1,AO$9=$R486),"",IF($H487=-1,AO486,IF(AND($H487=1,AM$9=$R486),$J487,IF($H487=1,AN486,""))))))))</f>
        <v/>
      </c>
      <c r="AO487" t="str">
        <f ca="1">IF($E486="","",IF($F487="",AO486,IF(AND($M487=1,AO$9&gt;$B$9),"",IF(AND($M487=1,AO$9&lt;=$B$9),LOOKUP(AO$9,$A$12:$A$111,$B$12:$B$111),IF(AND($H487=-1,AP$9=$R486),"",IF($H487=-1,AP486,IF(AND($H487=1,AN$9=$R486),$J487,IF($H487=1,AO486,""))))))))</f>
        <v/>
      </c>
      <c r="AP487" t="str">
        <f ca="1">IF($E486="","",IF($F487="",AP486,IF(AND($M487=1,AP$9&gt;$B$9),"",IF(AND($M487=1,AP$9&lt;=$B$9),LOOKUP(AP$9,$A$12:$A$111,$B$12:$B$111),IF(AND($H487=-1,AQ$9=$R486),"",IF($H487=-1,AQ486,IF(AND($H487=1,AO$9=$R486),$J487,IF($H487=1,AP486,""))))))))</f>
        <v/>
      </c>
      <c r="AQ487" t="str">
        <f ca="1">IF($E486="","",IF($F487="",AQ486,IF(AND($M487=1,AQ$9&gt;$B$9),"",IF(AND($M487=1,AQ$9&lt;=$B$9),LOOKUP(AQ$9,$A$12:$A$111,$B$12:$B$111),IF(AND($H487=-1,AR$9=$R486),"",IF($H487=-1,AR486,IF(AND($H487=1,AP$9=$R486),$J487,IF($H487=1,AQ486,""))))))))</f>
        <v/>
      </c>
      <c r="AR487" t="str">
        <f ca="1">IF($E486="","",IF($F487="",AR486,IF(AND($M487=1,AR$9&gt;$B$9),"",IF(AND($M487=1,AR$9&lt;=$B$9),LOOKUP(AR$9,$A$12:$A$111,$B$12:$B$111),IF(AND($H487=-1,AS$9=$R486),"",IF($H487=-1,AS486,IF(AND($H487=1,AQ$9=$R486),$J487,IF($H487=1,AR486,""))))))))</f>
        <v/>
      </c>
      <c r="AS487" t="str">
        <f ca="1">IF($E486="","",IF($F487="",AS486,IF(AND($M487=1,AS$9&gt;$B$9),"",IF(AND($M487=1,AS$9&lt;=$B$9),LOOKUP(AS$9,$A$12:$A$111,$B$12:$B$111),IF(AND($H487=-1,AT$9=$R486),"",IF($H487=-1,AT486,IF(AND($H487=1,AR$9=$R486),$J487,IF($H487=1,AS486,""))))))))</f>
        <v/>
      </c>
      <c r="AT487" t="str">
        <f ca="1">IF($E486="","",IF($F487="",AT486,IF(AND($M487=1,AT$9&gt;$B$9),"",IF(AND($M487=1,AT$9&lt;=$B$9),LOOKUP(AT$9,$A$12:$A$111,$B$12:$B$111),IF(AND($H487=-1,AU$9=$R486),"",IF($H487=-1,AU486,IF(AND($H487=1,AS$9=$R486),$J487,IF($H487=1,AT486,""))))))))</f>
        <v/>
      </c>
      <c r="AU487" t="str">
        <f ca="1">IF($E486="","",IF($F487="",AU486,IF(AND($M487=1,AU$9&gt;$B$9),"",IF(AND($M487=1,AU$9&lt;=$B$9),LOOKUP(AU$9,$A$12:$A$111,$B$12:$B$111),IF(AND($H487=-1,AV$9=$R486),"",IF($H487=-1,AV486,IF(AND($H487=1,AT$9=$R486),$J487,IF($H487=1,AU486,""))))))))</f>
        <v/>
      </c>
      <c r="AV487" t="str">
        <f ca="1">IF($E486="","",IF($F487="",AV486,IF(AND($M487=1,AV$9&gt;$B$9),"",IF(AND($M487=1,AV$9&lt;=$B$9),LOOKUP(AV$9,$A$12:$A$111,$B$12:$B$111),IF(AND($H487=-1,AW$9=$R486),"",IF($H487=-1,AW486,IF(AND($H487=1,AU$9=$R486),$J487,IF($H487=1,AV486,""))))))))</f>
        <v/>
      </c>
      <c r="AW487" t="str">
        <f ca="1">IF($E486="","",IF($F487="",AW486,IF(AND($M487=1,AW$9&gt;$B$9),"",IF(AND($M487=1,AW$9&lt;=$B$9),LOOKUP(AW$9,$A$12:$A$111,$B$12:$B$111),IF(AND($H487=-1,AX$9=$R486),"",IF($H487=-1,AX486,IF(AND($H487=1,AV$9=$R486),$J487,IF($H487=1,AW486,""))))))))</f>
        <v/>
      </c>
      <c r="AX487" t="str">
        <f ca="1">IF($E486="","",IF($F487="",AX486,IF(AND($M487=1,AX$9&gt;$B$9),"",IF(AND($M487=1,AX$9&lt;=$B$9),LOOKUP(AX$9,$A$12:$A$111,$B$12:$B$111),IF(AND($H487=-1,AY$9=$R486),"",IF($H487=-1,AY486,IF(AND($H487=1,AW$9=$R486),$J487,IF($H487=1,AX486,""))))))))</f>
        <v/>
      </c>
      <c r="AY487" t="str">
        <f ca="1">IF($E486="","",IF($F487="",AY486,IF(AND($M487=1,AY$9&gt;$B$9),"",IF(AND($M487=1,AY$9&lt;=$B$9),LOOKUP(AY$9,$A$12:$A$111,$B$12:$B$111),IF(AND($H487=-1,AZ$9=$R486),"",IF($H487=-1,AZ486,IF(AND($H487=1,AX$9=$R486),$J487,IF($H487=1,AY486,""))))))))</f>
        <v/>
      </c>
      <c r="AZ487" t="str">
        <f ca="1">IF($E486="","",IF($F487="",AZ486,IF(AND($M487=1,AZ$9&gt;$B$9),"",IF(AND($M487=1,AZ$9&lt;=$B$9),LOOKUP(AZ$9,$A$12:$A$111,$B$12:$B$111),IF(AND($H487=-1,BA$9=$R486),"",IF($H487=-1,BA486,IF(AND($H487=1,AY$9=$R486),$J487,IF($H487=1,AZ486,""))))))))</f>
        <v/>
      </c>
      <c r="BA487" t="str">
        <f ca="1">IF($E486="","",IF($F487="",BA486,IF(AND($M487=1,BA$9&gt;$B$9),"",IF(AND($M487=1,BA$9&lt;=$B$9),LOOKUP(BA$9,$A$12:$A$111,$B$12:$B$111),IF(AND($H487=-1,BB$9=$R486),"",IF($H487=-1,BB486,IF(AND($H487=1,AZ$9=$R486),$J487,IF($H487=1,BA486,""))))))))</f>
        <v/>
      </c>
      <c r="BB487" t="str">
        <f ca="1">IF($E486="","",IF($F487="",BB486,IF(AND($M487=1,BB$9&gt;$B$9),"",IF(AND($M487=1,BB$9&lt;=$B$9),LOOKUP(BB$9,$A$12:$A$111,$B$12:$B$111),IF(AND($H487=-1,BC$9=$R486),"",IF($H487=-1,BC486,IF(AND($H487=1,BA$9=$R486),$J487,IF($H487=1,BB486,""))))))))</f>
        <v/>
      </c>
      <c r="BC487" t="str">
        <f ca="1">IF($E486="","",IF($F487="",BC486,IF(AND($M487=1,BC$9&gt;$B$9),"",IF(AND($M487=1,BC$9&lt;=$B$9),LOOKUP(BC$9,$A$12:$A$111,$B$12:$B$111),IF(AND($H487=-1,BD$9=$R486),"",IF($H487=-1,BD486,IF(AND($H487=1,BB$9=$R486),$J487,IF($H487=1,BC486,""))))))))</f>
        <v/>
      </c>
      <c r="BD487" t="str">
        <f ca="1">IF($E486="","",IF($F487="",BD486,IF(AND($M487=1,BD$9&gt;$B$9),"",IF(AND($M487=1,BD$9&lt;=$B$9),LOOKUP(BD$9,$A$12:$A$111,$B$12:$B$111),IF(AND($H487=-1,BE$9=$R486),"",IF($H487=-1,BE486,IF(AND($H487=1,BC$9=$R486),$J487,IF($H487=1,BD486,""))))))))</f>
        <v/>
      </c>
      <c r="BE487" t="str">
        <f ca="1">IF($E486="","",IF($F487="",BE486,IF(AND($M487=1,BE$9&gt;$B$9),"",IF(AND($M487=1,BE$9&lt;=$B$9),LOOKUP(BE$9,$A$12:$A$111,$B$12:$B$111),IF(AND($H487=-1,BF$9=$R486),"",IF($H487=-1,BF486,IF(AND($H487=1,BD$9=$R486),$J487,IF($H487=1,BE486,""))))))))</f>
        <v/>
      </c>
      <c r="BF487" t="str">
        <f ca="1">IF($E486="","",IF($F487="",BF486,IF(AND($M487=1,BF$9&gt;$B$9),"",IF(AND($M487=1,BF$9&lt;=$B$9),LOOKUP(BF$9,$A$12:$A$111,$B$12:$B$111),IF(AND($H487=-1,BG$9=$R486),"",IF($H487=-1,BG486,IF(AND($H487=1,BE$9=$R486),$J487,IF($H487=1,BF486,""))))))))</f>
        <v/>
      </c>
      <c r="BG487">
        <f ca="1">IF($E486="","",IF($F487="",BG486,IF(AND($M487=1,BG$9&gt;$B$9),"",IF(AND($M487=1,BG$9&lt;=$B$9),LOOKUP(BG$9,$A$12:$A$111,$B$12:$B$111),IF(AND($H487=-1,BH$9=$R486),"",IF($H487=-1,BH486,IF(AND($H487=1,BF$9=$R486),$J487,IF($H487=1,BG486,""))))))))</f>
        <v>0</v>
      </c>
      <c r="BH487">
        <f ca="1">IF($E486="","",IF($F487="",BH486,IF(AND($M487=1,BH$9&gt;$B$9),"",IF(AND($M487=1,BH$9&lt;=$B$9),LOOKUP(BH$9,$A$12:$A$111,$B$12:$B$111),IF(AND($H487=-1,BI$9=$R486),"",IF($H487=-1,BI486,IF(AND($H487=1,BG$9=$R486),$J487,IF($H487=1,BH486,""))))))))</f>
        <v>0</v>
      </c>
      <c r="BI487">
        <f ca="1">IF($E486="","",IF($F487="",BI486,IF(AND($M487=1,BI$9&gt;$B$9),"",IF(AND($M487=1,BI$9&lt;=$B$9),LOOKUP(BI$9,$A$12:$A$111,$B$12:$B$111),IF(AND($H487=-1,BJ$9=$R486),"",IF($H487=-1,BJ486,IF(AND($H487=1,BH$9=$R486),$J487,IF($H487=1,BI486,""))))))))</f>
        <v>0</v>
      </c>
      <c r="BJ487">
        <f ca="1">IF($E486="","",IF($F487="",BJ486,IF(AND($M487=1,BJ$9&gt;$B$9),"",IF(AND($M487=1,BJ$9&lt;=$B$9),LOOKUP(BJ$9,$A$12:$A$111,$B$12:$B$111),IF(AND($H487=-1,BK$9=$R486),"",IF($H487=-1,BK486,IF(AND($H487=1,BI$9=$R486),$J487,IF($H487=1,BJ486,""))))))))</f>
        <v>0</v>
      </c>
      <c r="BK487">
        <f ca="1">IF($E486="","",IF($F487="",BK486,IF(AND($M487=1,BK$9&gt;$B$9),"",IF(AND($M487=1,BK$9&lt;=$B$9),LOOKUP(BK$9,$A$12:$A$111,$B$12:$B$111),IF(AND($H487=-1,BL$9=$R486),"",IF($H487=-1,BL486,IF(AND($H487=1,BJ$9=$R486),$J487,IF($H487=1,BK486,""))))))))</f>
        <v>0</v>
      </c>
      <c r="BL487">
        <f ca="1">IF($E486="","",IF($F487="",BL486,IF(AND($M487=1,BL$9&gt;$B$9),"",IF(AND($M487=1,BL$9&lt;=$B$9),LOOKUP(BL$9,$A$12:$A$111,$B$12:$B$111),IF(AND($H487=-1,BM$9=$R486),"",IF($H487=-1,BM486,IF(AND($H487=1,BK$9=$R486),$J487,IF($H487=1,BL486,""))))))))</f>
        <v>0</v>
      </c>
      <c r="BM487">
        <f ca="1">IF($E486="","",IF($F487="",BM486,IF(AND($M487=1,BM$9&gt;$B$9),"",IF(AND($M487=1,BM$9&lt;=$B$9),LOOKUP(BM$9,$A$12:$A$111,$B$12:$B$111),IF(AND($H487=-1,BN$9=$R486),"",IF($H487=-1,BN486,IF(AND($H487=1,BL$9=$R486),$J487,IF($H487=1,BM486,""))))))))</f>
        <v>0</v>
      </c>
      <c r="BN487">
        <f ca="1">IF($E486="","",IF($F487="",BN486,IF(AND($M487=1,BN$9&gt;$B$9),"",IF(AND($M487=1,BN$9&lt;=$B$9),LOOKUP(BN$9,$A$12:$A$111,$B$12:$B$111),IF(AND($H487=-1,BO$9=$R486),"",IF($H487=-1,BO486,IF(AND($H487=1,BM$9=$R486),$J487,IF($H487=1,BN486,""))))))))</f>
        <v>0</v>
      </c>
      <c r="BO487">
        <f ca="1">IF($E486="","",IF($F487="",BO486,IF(AND($M487=1,BO$9&gt;$B$9),"",IF(AND($M487=1,BO$9&lt;=$B$9),LOOKUP(BO$9,$A$12:$A$111,$B$12:$B$111),IF(AND($H487=-1,BP$9=$R486),"",IF($H487=-1,BP486,IF(AND($H487=1,BN$9=$R486),$J487,IF($H487=1,BO486,""))))))))</f>
        <v>0</v>
      </c>
      <c r="BP487">
        <f ca="1">IF($E486="","",IF($F487="",BP486,IF(AND($M487=1,BP$9&gt;$B$9),"",IF(AND($M487=1,BP$9&lt;=$B$9),LOOKUP(BP$9,$A$12:$A$111,$B$12:$B$111),IF(AND($H487=-1,BQ$9=$R486),"",IF($H487=-1,BQ486,IF(AND($H487=1,BO$9=$R486),$J487,IF($H487=1,BP486,""))))))))</f>
        <v>0</v>
      </c>
    </row>
    <row r="488" spans="4:68" x14ac:dyDescent="0.25">
      <c r="D488" s="4">
        <v>478</v>
      </c>
      <c r="E488" s="1">
        <f t="shared" ca="1" si="66"/>
        <v>20</v>
      </c>
      <c r="F488" t="str">
        <f ca="1">IF(E487="","",IF(AND(B$3="Last",G487="Zero"),F487,IF(B$3="Last",G487,IF(AND(B$3="2nd last",G486="Zero"),F487,IF(B$3="2nd last",G486,IF(AND(B$3="Opposite",G487="Zero"),F487,IF(AND(B$3="Opposite",G487="Red"),"Black",IF(AND(B$3="Opposite",G487="Black"),"Red",IF(AND(B$3="Opposite",G487="Odd"),"Even",IF(AND(B$3="Opposite",G487="Even"),"Odd",IF(AND(B$3="Opposite",G487="High"),"Low",IF(AND(B$3="Opposite",G487="Low"),"High",IF(COUNTIF(Refs!$E$5:$I$6,B$3)=1,RevLab!B$3,"")))))))))))))</f>
        <v>Black</v>
      </c>
      <c r="G488" t="str">
        <f ca="1">IF(E488="","",IF(B$2="Red/Black",LOOKUP(E488,Refs!D:D,Refs!F:F),IF(B$2="High/Low",LOOKUP(E488,Refs!D:D,Refs!H:H),IF(B$2="Odd/Even",LOOKUP(E488,Refs!D:D,Refs!J:J),""))))</f>
        <v>Black</v>
      </c>
      <c r="H488">
        <f t="shared" ca="1" si="67"/>
        <v>1</v>
      </c>
      <c r="I488">
        <f ca="1">IF(E487="","",IF(F488="","",IF(AND(R487&gt;1,P487+Q487&gt;=$B$4),$B$4,IF(R487=1,P487,P487+Q487))))</f>
        <v>117</v>
      </c>
      <c r="J488">
        <f t="shared" ca="1" si="68"/>
        <v>117</v>
      </c>
      <c r="K488">
        <f t="shared" ca="1" si="70"/>
        <v>-297</v>
      </c>
      <c r="L488">
        <f t="shared" ca="1" si="71"/>
        <v>86</v>
      </c>
      <c r="M488">
        <f t="shared" ca="1" si="69"/>
        <v>0</v>
      </c>
      <c r="P488">
        <f t="shared" ca="1" si="63"/>
        <v>34</v>
      </c>
      <c r="Q488">
        <f t="shared" ca="1" si="64"/>
        <v>117</v>
      </c>
      <c r="R488" s="2">
        <f t="shared" ca="1" si="65"/>
        <v>4</v>
      </c>
      <c r="S488" s="4">
        <f ca="1">IF(E487="","",IF($F488="",S487,IF($M488=1,LOOKUP(S$9,$A$12:$A$111,$B$12:$B$111),IF(AND($H488=-1,T$9=$R487),"",IF($H488=-1,T487,IF($H488=1,S487))))))</f>
        <v>34</v>
      </c>
      <c r="T488">
        <f ca="1">IF($E487="","",IF($F488="",T487,IF(AND($M488=1,T$9&gt;$B$9),"",IF(AND($M488=1,T$9&lt;=$B$9),LOOKUP(T$9,$A$12:$A$111,$B$12:$B$111),IF(AND($H488=-1,U$9=$R487),"",IF($H488=-1,U487,IF(AND($H488=1,S$9=$R487),$J488,IF($H488=1,T487,""))))))))</f>
        <v>49</v>
      </c>
      <c r="U488">
        <f ca="1">IF($E487="","",IF($F488="",U487,IF(AND($M488=1,U$9&gt;$B$9),"",IF(AND($M488=1,U$9&lt;=$B$9),LOOKUP(U$9,$A$12:$A$111,$B$12:$B$111),IF(AND($H488=-1,V$9=$R487),"",IF($H488=-1,V487,IF(AND($H488=1,T$9=$R487),$J488,IF($H488=1,U487,""))))))))</f>
        <v>83</v>
      </c>
      <c r="V488">
        <f ca="1">IF($E487="","",IF($F488="",V487,IF(AND($M488=1,V$9&gt;$B$9),"",IF(AND($M488=1,V$9&lt;=$B$9),LOOKUP(V$9,$A$12:$A$111,$B$12:$B$111),IF(AND($H488=-1,W$9=$R487),"",IF($H488=-1,W487,IF(AND($H488=1,U$9=$R487),$J488,IF($H488=1,V487,""))))))))</f>
        <v>117</v>
      </c>
      <c r="W488" t="str">
        <f ca="1">IF($E487="","",IF($F488="",W487,IF(AND($M488=1,W$9&gt;$B$9),"",IF(AND($M488=1,W$9&lt;=$B$9),LOOKUP(W$9,$A$12:$A$111,$B$12:$B$111),IF(AND($H488=-1,X$9=$R487),"",IF($H488=-1,X487,IF(AND($H488=1,V$9=$R487),$J488,IF($H488=1,W487,""))))))))</f>
        <v/>
      </c>
      <c r="X488" t="str">
        <f ca="1">IF($E487="","",IF($F488="",X487,IF(AND($M488=1,X$9&gt;$B$9),"",IF(AND($M488=1,X$9&lt;=$B$9),LOOKUP(X$9,$A$12:$A$111,$B$12:$B$111),IF(AND($H488=-1,Y$9=$R487),"",IF($H488=-1,Y487,IF(AND($H488=1,W$9=$R487),$J488,IF($H488=1,X487,""))))))))</f>
        <v/>
      </c>
      <c r="Y488" t="str">
        <f ca="1">IF($E487="","",IF($F488="",Y487,IF(AND($M488=1,Y$9&gt;$B$9),"",IF(AND($M488=1,Y$9&lt;=$B$9),LOOKUP(Y$9,$A$12:$A$111,$B$12:$B$111),IF(AND($H488=-1,Z$9=$R487),"",IF($H488=-1,Z487,IF(AND($H488=1,X$9=$R487),$J488,IF($H488=1,Y487,""))))))))</f>
        <v/>
      </c>
      <c r="Z488" t="str">
        <f ca="1">IF($E487="","",IF($F488="",Z487,IF(AND($M488=1,Z$9&gt;$B$9),"",IF(AND($M488=1,Z$9&lt;=$B$9),LOOKUP(Z$9,$A$12:$A$111,$B$12:$B$111),IF(AND($H488=-1,AA$9=$R487),"",IF($H488=-1,AA487,IF(AND($H488=1,Y$9=$R487),$J488,IF($H488=1,Z487,""))))))))</f>
        <v/>
      </c>
      <c r="AA488" t="str">
        <f ca="1">IF($E487="","",IF($F488="",AA487,IF(AND($M488=1,AA$9&gt;$B$9),"",IF(AND($M488=1,AA$9&lt;=$B$9),LOOKUP(AA$9,$A$12:$A$111,$B$12:$B$111),IF(AND($H488=-1,AB$9=$R487),"",IF($H488=-1,AB487,IF(AND($H488=1,Z$9=$R487),$J488,IF($H488=1,AA487,""))))))))</f>
        <v/>
      </c>
      <c r="AB488" t="str">
        <f ca="1">IF($E487="","",IF($F488="",AB487,IF(AND($M488=1,AB$9&gt;$B$9),"",IF(AND($M488=1,AB$9&lt;=$B$9),LOOKUP(AB$9,$A$12:$A$111,$B$12:$B$111),IF(AND($H488=-1,AC$9=$R487),"",IF($H488=-1,AC487,IF(AND($H488=1,AA$9=$R487),$J488,IF($H488=1,AB487,""))))))))</f>
        <v/>
      </c>
      <c r="AC488" t="str">
        <f ca="1">IF($E487="","",IF($F488="",AC487,IF(AND($M488=1,AC$9&gt;$B$9),"",IF(AND($M488=1,AC$9&lt;=$B$9),LOOKUP(AC$9,$A$12:$A$111,$B$12:$B$111),IF(AND($H488=-1,AD$9=$R487),"",IF($H488=-1,AD487,IF(AND($H488=1,AB$9=$R487),$J488,IF($H488=1,AC487,""))))))))</f>
        <v/>
      </c>
      <c r="AD488" t="str">
        <f ca="1">IF($E487="","",IF($F488="",AD487,IF(AND($M488=1,AD$9&gt;$B$9),"",IF(AND($M488=1,AD$9&lt;=$B$9),LOOKUP(AD$9,$A$12:$A$111,$B$12:$B$111),IF(AND($H488=-1,AE$9=$R487),"",IF($H488=-1,AE487,IF(AND($H488=1,AC$9=$R487),$J488,IF($H488=1,AD487,""))))))))</f>
        <v/>
      </c>
      <c r="AE488" t="str">
        <f ca="1">IF($E487="","",IF($F488="",AE487,IF(AND($M488=1,AE$9&gt;$B$9),"",IF(AND($M488=1,AE$9&lt;=$B$9),LOOKUP(AE$9,$A$12:$A$111,$B$12:$B$111),IF(AND($H488=-1,AF$9=$R487),"",IF($H488=-1,AF487,IF(AND($H488=1,AD$9=$R487),$J488,IF($H488=1,AE487,""))))))))</f>
        <v/>
      </c>
      <c r="AF488" t="str">
        <f ca="1">IF($E487="","",IF($F488="",AF487,IF(AND($M488=1,AF$9&gt;$B$9),"",IF(AND($M488=1,AF$9&lt;=$B$9),LOOKUP(AF$9,$A$12:$A$111,$B$12:$B$111),IF(AND($H488=-1,AG$9=$R487),"",IF($H488=-1,AG487,IF(AND($H488=1,AE$9=$R487),$J488,IF($H488=1,AF487,""))))))))</f>
        <v/>
      </c>
      <c r="AG488" t="str">
        <f ca="1">IF($E487="","",IF($F488="",AG487,IF(AND($M488=1,AG$9&gt;$B$9),"",IF(AND($M488=1,AG$9&lt;=$B$9),LOOKUP(AG$9,$A$12:$A$111,$B$12:$B$111),IF(AND($H488=-1,AH$9=$R487),"",IF($H488=-1,AH487,IF(AND($H488=1,AF$9=$R487),$J488,IF($H488=1,AG487,""))))))))</f>
        <v/>
      </c>
      <c r="AH488" t="str">
        <f ca="1">IF($E487="","",IF($F488="",AH487,IF(AND($M488=1,AH$9&gt;$B$9),"",IF(AND($M488=1,AH$9&lt;=$B$9),LOOKUP(AH$9,$A$12:$A$111,$B$12:$B$111),IF(AND($H488=-1,AI$9=$R487),"",IF($H488=-1,AI487,IF(AND($H488=1,AG$9=$R487),$J488,IF($H488=1,AH487,""))))))))</f>
        <v/>
      </c>
      <c r="AI488" t="str">
        <f ca="1">IF($E487="","",IF($F488="",AI487,IF(AND($M488=1,AI$9&gt;$B$9),"",IF(AND($M488=1,AI$9&lt;=$B$9),LOOKUP(AI$9,$A$12:$A$111,$B$12:$B$111),IF(AND($H488=-1,AJ$9=$R487),"",IF($H488=-1,AJ487,IF(AND($H488=1,AH$9=$R487),$J488,IF($H488=1,AI487,""))))))))</f>
        <v/>
      </c>
      <c r="AJ488" t="str">
        <f ca="1">IF($E487="","",IF($F488="",AJ487,IF(AND($M488=1,AJ$9&gt;$B$9),"",IF(AND($M488=1,AJ$9&lt;=$B$9),LOOKUP(AJ$9,$A$12:$A$111,$B$12:$B$111),IF(AND($H488=-1,AK$9=$R487),"",IF($H488=-1,AK487,IF(AND($H488=1,AI$9=$R487),$J488,IF($H488=1,AJ487,""))))))))</f>
        <v/>
      </c>
      <c r="AK488" t="str">
        <f ca="1">IF($E487="","",IF($F488="",AK487,IF(AND($M488=1,AK$9&gt;$B$9),"",IF(AND($M488=1,AK$9&lt;=$B$9),LOOKUP(AK$9,$A$12:$A$111,$B$12:$B$111),IF(AND($H488=-1,AL$9=$R487),"",IF($H488=-1,AL487,IF(AND($H488=1,AJ$9=$R487),$J488,IF($H488=1,AK487,""))))))))</f>
        <v/>
      </c>
      <c r="AL488" t="str">
        <f ca="1">IF($E487="","",IF($F488="",AL487,IF(AND($M488=1,AL$9&gt;$B$9),"",IF(AND($M488=1,AL$9&lt;=$B$9),LOOKUP(AL$9,$A$12:$A$111,$B$12:$B$111),IF(AND($H488=-1,AM$9=$R487),"",IF($H488=-1,AM487,IF(AND($H488=1,AK$9=$R487),$J488,IF($H488=1,AL487,""))))))))</f>
        <v/>
      </c>
      <c r="AM488" t="str">
        <f ca="1">IF($E487="","",IF($F488="",AM487,IF(AND($M488=1,AM$9&gt;$B$9),"",IF(AND($M488=1,AM$9&lt;=$B$9),LOOKUP(AM$9,$A$12:$A$111,$B$12:$B$111),IF(AND($H488=-1,AN$9=$R487),"",IF($H488=-1,AN487,IF(AND($H488=1,AL$9=$R487),$J488,IF($H488=1,AM487,""))))))))</f>
        <v/>
      </c>
      <c r="AN488" t="str">
        <f ca="1">IF($E487="","",IF($F488="",AN487,IF(AND($M488=1,AN$9&gt;$B$9),"",IF(AND($M488=1,AN$9&lt;=$B$9),LOOKUP(AN$9,$A$12:$A$111,$B$12:$B$111),IF(AND($H488=-1,AO$9=$R487),"",IF($H488=-1,AO487,IF(AND($H488=1,AM$9=$R487),$J488,IF($H488=1,AN487,""))))))))</f>
        <v/>
      </c>
      <c r="AO488" t="str">
        <f ca="1">IF($E487="","",IF($F488="",AO487,IF(AND($M488=1,AO$9&gt;$B$9),"",IF(AND($M488=1,AO$9&lt;=$B$9),LOOKUP(AO$9,$A$12:$A$111,$B$12:$B$111),IF(AND($H488=-1,AP$9=$R487),"",IF($H488=-1,AP487,IF(AND($H488=1,AN$9=$R487),$J488,IF($H488=1,AO487,""))))))))</f>
        <v/>
      </c>
      <c r="AP488" t="str">
        <f ca="1">IF($E487="","",IF($F488="",AP487,IF(AND($M488=1,AP$9&gt;$B$9),"",IF(AND($M488=1,AP$9&lt;=$B$9),LOOKUP(AP$9,$A$12:$A$111,$B$12:$B$111),IF(AND($H488=-1,AQ$9=$R487),"",IF($H488=-1,AQ487,IF(AND($H488=1,AO$9=$R487),$J488,IF($H488=1,AP487,""))))))))</f>
        <v/>
      </c>
      <c r="AQ488" t="str">
        <f ca="1">IF($E487="","",IF($F488="",AQ487,IF(AND($M488=1,AQ$9&gt;$B$9),"",IF(AND($M488=1,AQ$9&lt;=$B$9),LOOKUP(AQ$9,$A$12:$A$111,$B$12:$B$111),IF(AND($H488=-1,AR$9=$R487),"",IF($H488=-1,AR487,IF(AND($H488=1,AP$9=$R487),$J488,IF($H488=1,AQ487,""))))))))</f>
        <v/>
      </c>
      <c r="AR488" t="str">
        <f ca="1">IF($E487="","",IF($F488="",AR487,IF(AND($M488=1,AR$9&gt;$B$9),"",IF(AND($M488=1,AR$9&lt;=$B$9),LOOKUP(AR$9,$A$12:$A$111,$B$12:$B$111),IF(AND($H488=-1,AS$9=$R487),"",IF($H488=-1,AS487,IF(AND($H488=1,AQ$9=$R487),$J488,IF($H488=1,AR487,""))))))))</f>
        <v/>
      </c>
      <c r="AS488" t="str">
        <f ca="1">IF($E487="","",IF($F488="",AS487,IF(AND($M488=1,AS$9&gt;$B$9),"",IF(AND($M488=1,AS$9&lt;=$B$9),LOOKUP(AS$9,$A$12:$A$111,$B$12:$B$111),IF(AND($H488=-1,AT$9=$R487),"",IF($H488=-1,AT487,IF(AND($H488=1,AR$9=$R487),$J488,IF($H488=1,AS487,""))))))))</f>
        <v/>
      </c>
      <c r="AT488" t="str">
        <f ca="1">IF($E487="","",IF($F488="",AT487,IF(AND($M488=1,AT$9&gt;$B$9),"",IF(AND($M488=1,AT$9&lt;=$B$9),LOOKUP(AT$9,$A$12:$A$111,$B$12:$B$111),IF(AND($H488=-1,AU$9=$R487),"",IF($H488=-1,AU487,IF(AND($H488=1,AS$9=$R487),$J488,IF($H488=1,AT487,""))))))))</f>
        <v/>
      </c>
      <c r="AU488" t="str">
        <f ca="1">IF($E487="","",IF($F488="",AU487,IF(AND($M488=1,AU$9&gt;$B$9),"",IF(AND($M488=1,AU$9&lt;=$B$9),LOOKUP(AU$9,$A$12:$A$111,$B$12:$B$111),IF(AND($H488=-1,AV$9=$R487),"",IF($H488=-1,AV487,IF(AND($H488=1,AT$9=$R487),$J488,IF($H488=1,AU487,""))))))))</f>
        <v/>
      </c>
      <c r="AV488" t="str">
        <f ca="1">IF($E487="","",IF($F488="",AV487,IF(AND($M488=1,AV$9&gt;$B$9),"",IF(AND($M488=1,AV$9&lt;=$B$9),LOOKUP(AV$9,$A$12:$A$111,$B$12:$B$111),IF(AND($H488=-1,AW$9=$R487),"",IF($H488=-1,AW487,IF(AND($H488=1,AU$9=$R487),$J488,IF($H488=1,AV487,""))))))))</f>
        <v/>
      </c>
      <c r="AW488" t="str">
        <f ca="1">IF($E487="","",IF($F488="",AW487,IF(AND($M488=1,AW$9&gt;$B$9),"",IF(AND($M488=1,AW$9&lt;=$B$9),LOOKUP(AW$9,$A$12:$A$111,$B$12:$B$111),IF(AND($H488=-1,AX$9=$R487),"",IF($H488=-1,AX487,IF(AND($H488=1,AV$9=$R487),$J488,IF($H488=1,AW487,""))))))))</f>
        <v/>
      </c>
      <c r="AX488" t="str">
        <f ca="1">IF($E487="","",IF($F488="",AX487,IF(AND($M488=1,AX$9&gt;$B$9),"",IF(AND($M488=1,AX$9&lt;=$B$9),LOOKUP(AX$9,$A$12:$A$111,$B$12:$B$111),IF(AND($H488=-1,AY$9=$R487),"",IF($H488=-1,AY487,IF(AND($H488=1,AW$9=$R487),$J488,IF($H488=1,AX487,""))))))))</f>
        <v/>
      </c>
      <c r="AY488" t="str">
        <f ca="1">IF($E487="","",IF($F488="",AY487,IF(AND($M488=1,AY$9&gt;$B$9),"",IF(AND($M488=1,AY$9&lt;=$B$9),LOOKUP(AY$9,$A$12:$A$111,$B$12:$B$111),IF(AND($H488=-1,AZ$9=$R487),"",IF($H488=-1,AZ487,IF(AND($H488=1,AX$9=$R487),$J488,IF($H488=1,AY487,""))))))))</f>
        <v/>
      </c>
      <c r="AZ488" t="str">
        <f ca="1">IF($E487="","",IF($F488="",AZ487,IF(AND($M488=1,AZ$9&gt;$B$9),"",IF(AND($M488=1,AZ$9&lt;=$B$9),LOOKUP(AZ$9,$A$12:$A$111,$B$12:$B$111),IF(AND($H488=-1,BA$9=$R487),"",IF($H488=-1,BA487,IF(AND($H488=1,AY$9=$R487),$J488,IF($H488=1,AZ487,""))))))))</f>
        <v/>
      </c>
      <c r="BA488" t="str">
        <f ca="1">IF($E487="","",IF($F488="",BA487,IF(AND($M488=1,BA$9&gt;$B$9),"",IF(AND($M488=1,BA$9&lt;=$B$9),LOOKUP(BA$9,$A$12:$A$111,$B$12:$B$111),IF(AND($H488=-1,BB$9=$R487),"",IF($H488=-1,BB487,IF(AND($H488=1,AZ$9=$R487),$J488,IF($H488=1,BA487,""))))))))</f>
        <v/>
      </c>
      <c r="BB488" t="str">
        <f ca="1">IF($E487="","",IF($F488="",BB487,IF(AND($M488=1,BB$9&gt;$B$9),"",IF(AND($M488=1,BB$9&lt;=$B$9),LOOKUP(BB$9,$A$12:$A$111,$B$12:$B$111),IF(AND($H488=-1,BC$9=$R487),"",IF($H488=-1,BC487,IF(AND($H488=1,BA$9=$R487),$J488,IF($H488=1,BB487,""))))))))</f>
        <v/>
      </c>
      <c r="BC488" t="str">
        <f ca="1">IF($E487="","",IF($F488="",BC487,IF(AND($M488=1,BC$9&gt;$B$9),"",IF(AND($M488=1,BC$9&lt;=$B$9),LOOKUP(BC$9,$A$12:$A$111,$B$12:$B$111),IF(AND($H488=-1,BD$9=$R487),"",IF($H488=-1,BD487,IF(AND($H488=1,BB$9=$R487),$J488,IF($H488=1,BC487,""))))))))</f>
        <v/>
      </c>
      <c r="BD488" t="str">
        <f ca="1">IF($E487="","",IF($F488="",BD487,IF(AND($M488=1,BD$9&gt;$B$9),"",IF(AND($M488=1,BD$9&lt;=$B$9),LOOKUP(BD$9,$A$12:$A$111,$B$12:$B$111),IF(AND($H488=-1,BE$9=$R487),"",IF($H488=-1,BE487,IF(AND($H488=1,BC$9=$R487),$J488,IF($H488=1,BD487,""))))))))</f>
        <v/>
      </c>
      <c r="BE488" t="str">
        <f ca="1">IF($E487="","",IF($F488="",BE487,IF(AND($M488=1,BE$9&gt;$B$9),"",IF(AND($M488=1,BE$9&lt;=$B$9),LOOKUP(BE$9,$A$12:$A$111,$B$12:$B$111),IF(AND($H488=-1,BF$9=$R487),"",IF($H488=-1,BF487,IF(AND($H488=1,BD$9=$R487),$J488,IF($H488=1,BE487,""))))))))</f>
        <v/>
      </c>
      <c r="BF488" t="str">
        <f ca="1">IF($E487="","",IF($F488="",BF487,IF(AND($M488=1,BF$9&gt;$B$9),"",IF(AND($M488=1,BF$9&lt;=$B$9),LOOKUP(BF$9,$A$12:$A$111,$B$12:$B$111),IF(AND($H488=-1,BG$9=$R487),"",IF($H488=-1,BG487,IF(AND($H488=1,BE$9=$R487),$J488,IF($H488=1,BF487,""))))))))</f>
        <v/>
      </c>
      <c r="BG488">
        <f ca="1">IF($E487="","",IF($F488="",BG487,IF(AND($M488=1,BG$9&gt;$B$9),"",IF(AND($M488=1,BG$9&lt;=$B$9),LOOKUP(BG$9,$A$12:$A$111,$B$12:$B$111),IF(AND($H488=-1,BH$9=$R487),"",IF($H488=-1,BH487,IF(AND($H488=1,BF$9=$R487),$J488,IF($H488=1,BG487,""))))))))</f>
        <v>0</v>
      </c>
      <c r="BH488">
        <f ca="1">IF($E487="","",IF($F488="",BH487,IF(AND($M488=1,BH$9&gt;$B$9),"",IF(AND($M488=1,BH$9&lt;=$B$9),LOOKUP(BH$9,$A$12:$A$111,$B$12:$B$111),IF(AND($H488=-1,BI$9=$R487),"",IF($H488=-1,BI487,IF(AND($H488=1,BG$9=$R487),$J488,IF($H488=1,BH487,""))))))))</f>
        <v>0</v>
      </c>
      <c r="BI488">
        <f ca="1">IF($E487="","",IF($F488="",BI487,IF(AND($M488=1,BI$9&gt;$B$9),"",IF(AND($M488=1,BI$9&lt;=$B$9),LOOKUP(BI$9,$A$12:$A$111,$B$12:$B$111),IF(AND($H488=-1,BJ$9=$R487),"",IF($H488=-1,BJ487,IF(AND($H488=1,BH$9=$R487),$J488,IF($H488=1,BI487,""))))))))</f>
        <v>0</v>
      </c>
      <c r="BJ488">
        <f ca="1">IF($E487="","",IF($F488="",BJ487,IF(AND($M488=1,BJ$9&gt;$B$9),"",IF(AND($M488=1,BJ$9&lt;=$B$9),LOOKUP(BJ$9,$A$12:$A$111,$B$12:$B$111),IF(AND($H488=-1,BK$9=$R487),"",IF($H488=-1,BK487,IF(AND($H488=1,BI$9=$R487),$J488,IF($H488=1,BJ487,""))))))))</f>
        <v>0</v>
      </c>
      <c r="BK488">
        <f ca="1">IF($E487="","",IF($F488="",BK487,IF(AND($M488=1,BK$9&gt;$B$9),"",IF(AND($M488=1,BK$9&lt;=$B$9),LOOKUP(BK$9,$A$12:$A$111,$B$12:$B$111),IF(AND($H488=-1,BL$9=$R487),"",IF($H488=-1,BL487,IF(AND($H488=1,BJ$9=$R487),$J488,IF($H488=1,BK487,""))))))))</f>
        <v>0</v>
      </c>
      <c r="BL488">
        <f ca="1">IF($E487="","",IF($F488="",BL487,IF(AND($M488=1,BL$9&gt;$B$9),"",IF(AND($M488=1,BL$9&lt;=$B$9),LOOKUP(BL$9,$A$12:$A$111,$B$12:$B$111),IF(AND($H488=-1,BM$9=$R487),"",IF($H488=-1,BM487,IF(AND($H488=1,BK$9=$R487),$J488,IF($H488=1,BL487,""))))))))</f>
        <v>0</v>
      </c>
      <c r="BM488">
        <f ca="1">IF($E487="","",IF($F488="",BM487,IF(AND($M488=1,BM$9&gt;$B$9),"",IF(AND($M488=1,BM$9&lt;=$B$9),LOOKUP(BM$9,$A$12:$A$111,$B$12:$B$111),IF(AND($H488=-1,BN$9=$R487),"",IF($H488=-1,BN487,IF(AND($H488=1,BL$9=$R487),$J488,IF($H488=1,BM487,""))))))))</f>
        <v>0</v>
      </c>
      <c r="BN488">
        <f ca="1">IF($E487="","",IF($F488="",BN487,IF(AND($M488=1,BN$9&gt;$B$9),"",IF(AND($M488=1,BN$9&lt;=$B$9),LOOKUP(BN$9,$A$12:$A$111,$B$12:$B$111),IF(AND($H488=-1,BO$9=$R487),"",IF($H488=-1,BO487,IF(AND($H488=1,BM$9=$R487),$J488,IF($H488=1,BN487,""))))))))</f>
        <v>0</v>
      </c>
      <c r="BO488">
        <f ca="1">IF($E487="","",IF($F488="",BO487,IF(AND($M488=1,BO$9&gt;$B$9),"",IF(AND($M488=1,BO$9&lt;=$B$9),LOOKUP(BO$9,$A$12:$A$111,$B$12:$B$111),IF(AND($H488=-1,BP$9=$R487),"",IF($H488=-1,BP487,IF(AND($H488=1,BN$9=$R487),$J488,IF($H488=1,BO487,""))))))))</f>
        <v>0</v>
      </c>
      <c r="BP488">
        <f ca="1">IF($E487="","",IF($F488="",BP487,IF(AND($M488=1,BP$9&gt;$B$9),"",IF(AND($M488=1,BP$9&lt;=$B$9),LOOKUP(BP$9,$A$12:$A$111,$B$12:$B$111),IF(AND($H488=-1,BQ$9=$R487),"",IF($H488=-1,BQ487,IF(AND($H488=1,BO$9=$R487),$J488,IF($H488=1,BP487,""))))))))</f>
        <v>0</v>
      </c>
    </row>
    <row r="489" spans="4:68" x14ac:dyDescent="0.25">
      <c r="D489" s="4">
        <v>479</v>
      </c>
      <c r="E489" s="1">
        <f t="shared" ca="1" si="66"/>
        <v>6</v>
      </c>
      <c r="F489" t="str">
        <f ca="1">IF(E488="","",IF(AND(B$3="Last",G488="Zero"),F488,IF(B$3="Last",G488,IF(AND(B$3="2nd last",G487="Zero"),F488,IF(B$3="2nd last",G487,IF(AND(B$3="Opposite",G488="Zero"),F488,IF(AND(B$3="Opposite",G488="Red"),"Black",IF(AND(B$3="Opposite",G488="Black"),"Red",IF(AND(B$3="Opposite",G488="Odd"),"Even",IF(AND(B$3="Opposite",G488="Even"),"Odd",IF(AND(B$3="Opposite",G488="High"),"Low",IF(AND(B$3="Opposite",G488="Low"),"High",IF(COUNTIF(Refs!$E$5:$I$6,B$3)=1,RevLab!B$3,"")))))))))))))</f>
        <v>Black</v>
      </c>
      <c r="G489" t="str">
        <f ca="1">IF(E489="","",IF(B$2="Red/Black",LOOKUP(E489,Refs!D:D,Refs!F:F),IF(B$2="High/Low",LOOKUP(E489,Refs!D:D,Refs!H:H),IF(B$2="Odd/Even",LOOKUP(E489,Refs!D:D,Refs!J:J),""))))</f>
        <v>Black</v>
      </c>
      <c r="H489">
        <f t="shared" ca="1" si="67"/>
        <v>1</v>
      </c>
      <c r="I489">
        <f ca="1">IF(E488="","",IF(F489="","",IF(AND(R488&gt;1,P488+Q488&gt;=$B$4),$B$4,IF(R488=1,P488,P488+Q488))))</f>
        <v>151</v>
      </c>
      <c r="J489">
        <f t="shared" ca="1" si="68"/>
        <v>151</v>
      </c>
      <c r="K489">
        <f t="shared" ca="1" si="70"/>
        <v>-146</v>
      </c>
      <c r="L489">
        <f t="shared" ca="1" si="71"/>
        <v>86</v>
      </c>
      <c r="M489">
        <f t="shared" ca="1" si="69"/>
        <v>0</v>
      </c>
      <c r="P489">
        <f t="shared" ca="1" si="63"/>
        <v>34</v>
      </c>
      <c r="Q489">
        <f t="shared" ca="1" si="64"/>
        <v>151</v>
      </c>
      <c r="R489" s="2">
        <f t="shared" ca="1" si="65"/>
        <v>5</v>
      </c>
      <c r="S489" s="4">
        <f ca="1">IF(E488="","",IF($F489="",S488,IF($M489=1,LOOKUP(S$9,$A$12:$A$111,$B$12:$B$111),IF(AND($H489=-1,T$9=$R488),"",IF($H489=-1,T488,IF($H489=1,S488))))))</f>
        <v>34</v>
      </c>
      <c r="T489">
        <f ca="1">IF($E488="","",IF($F489="",T488,IF(AND($M489=1,T$9&gt;$B$9),"",IF(AND($M489=1,T$9&lt;=$B$9),LOOKUP(T$9,$A$12:$A$111,$B$12:$B$111),IF(AND($H489=-1,U$9=$R488),"",IF($H489=-1,U488,IF(AND($H489=1,S$9=$R488),$J489,IF($H489=1,T488,""))))))))</f>
        <v>49</v>
      </c>
      <c r="U489">
        <f ca="1">IF($E488="","",IF($F489="",U488,IF(AND($M489=1,U$9&gt;$B$9),"",IF(AND($M489=1,U$9&lt;=$B$9),LOOKUP(U$9,$A$12:$A$111,$B$12:$B$111),IF(AND($H489=-1,V$9=$R488),"",IF($H489=-1,V488,IF(AND($H489=1,T$9=$R488),$J489,IF($H489=1,U488,""))))))))</f>
        <v>83</v>
      </c>
      <c r="V489">
        <f ca="1">IF($E488="","",IF($F489="",V488,IF(AND($M489=1,V$9&gt;$B$9),"",IF(AND($M489=1,V$9&lt;=$B$9),LOOKUP(V$9,$A$12:$A$111,$B$12:$B$111),IF(AND($H489=-1,W$9=$R488),"",IF($H489=-1,W488,IF(AND($H489=1,U$9=$R488),$J489,IF($H489=1,V488,""))))))))</f>
        <v>117</v>
      </c>
      <c r="W489">
        <f ca="1">IF($E488="","",IF($F489="",W488,IF(AND($M489=1,W$9&gt;$B$9),"",IF(AND($M489=1,W$9&lt;=$B$9),LOOKUP(W$9,$A$12:$A$111,$B$12:$B$111),IF(AND($H489=-1,X$9=$R488),"",IF($H489=-1,X488,IF(AND($H489=1,V$9=$R488),$J489,IF($H489=1,W488,""))))))))</f>
        <v>151</v>
      </c>
      <c r="X489" t="str">
        <f ca="1">IF($E488="","",IF($F489="",X488,IF(AND($M489=1,X$9&gt;$B$9),"",IF(AND($M489=1,X$9&lt;=$B$9),LOOKUP(X$9,$A$12:$A$111,$B$12:$B$111),IF(AND($H489=-1,Y$9=$R488),"",IF($H489=-1,Y488,IF(AND($H489=1,W$9=$R488),$J489,IF($H489=1,X488,""))))))))</f>
        <v/>
      </c>
      <c r="Y489" t="str">
        <f ca="1">IF($E488="","",IF($F489="",Y488,IF(AND($M489=1,Y$9&gt;$B$9),"",IF(AND($M489=1,Y$9&lt;=$B$9),LOOKUP(Y$9,$A$12:$A$111,$B$12:$B$111),IF(AND($H489=-1,Z$9=$R488),"",IF($H489=-1,Z488,IF(AND($H489=1,X$9=$R488),$J489,IF($H489=1,Y488,""))))))))</f>
        <v/>
      </c>
      <c r="Z489" t="str">
        <f ca="1">IF($E488="","",IF($F489="",Z488,IF(AND($M489=1,Z$9&gt;$B$9),"",IF(AND($M489=1,Z$9&lt;=$B$9),LOOKUP(Z$9,$A$12:$A$111,$B$12:$B$111),IF(AND($H489=-1,AA$9=$R488),"",IF($H489=-1,AA488,IF(AND($H489=1,Y$9=$R488),$J489,IF($H489=1,Z488,""))))))))</f>
        <v/>
      </c>
      <c r="AA489" t="str">
        <f ca="1">IF($E488="","",IF($F489="",AA488,IF(AND($M489=1,AA$9&gt;$B$9),"",IF(AND($M489=1,AA$9&lt;=$B$9),LOOKUP(AA$9,$A$12:$A$111,$B$12:$B$111),IF(AND($H489=-1,AB$9=$R488),"",IF($H489=-1,AB488,IF(AND($H489=1,Z$9=$R488),$J489,IF($H489=1,AA488,""))))))))</f>
        <v/>
      </c>
      <c r="AB489" t="str">
        <f ca="1">IF($E488="","",IF($F489="",AB488,IF(AND($M489=1,AB$9&gt;$B$9),"",IF(AND($M489=1,AB$9&lt;=$B$9),LOOKUP(AB$9,$A$12:$A$111,$B$12:$B$111),IF(AND($H489=-1,AC$9=$R488),"",IF($H489=-1,AC488,IF(AND($H489=1,AA$9=$R488),$J489,IF($H489=1,AB488,""))))))))</f>
        <v/>
      </c>
      <c r="AC489" t="str">
        <f ca="1">IF($E488="","",IF($F489="",AC488,IF(AND($M489=1,AC$9&gt;$B$9),"",IF(AND($M489=1,AC$9&lt;=$B$9),LOOKUP(AC$9,$A$12:$A$111,$B$12:$B$111),IF(AND($H489=-1,AD$9=$R488),"",IF($H489=-1,AD488,IF(AND($H489=1,AB$9=$R488),$J489,IF($H489=1,AC488,""))))))))</f>
        <v/>
      </c>
      <c r="AD489" t="str">
        <f ca="1">IF($E488="","",IF($F489="",AD488,IF(AND($M489=1,AD$9&gt;$B$9),"",IF(AND($M489=1,AD$9&lt;=$B$9),LOOKUP(AD$9,$A$12:$A$111,$B$12:$B$111),IF(AND($H489=-1,AE$9=$R488),"",IF($H489=-1,AE488,IF(AND($H489=1,AC$9=$R488),$J489,IF($H489=1,AD488,""))))))))</f>
        <v/>
      </c>
      <c r="AE489" t="str">
        <f ca="1">IF($E488="","",IF($F489="",AE488,IF(AND($M489=1,AE$9&gt;$B$9),"",IF(AND($M489=1,AE$9&lt;=$B$9),LOOKUP(AE$9,$A$12:$A$111,$B$12:$B$111),IF(AND($H489=-1,AF$9=$R488),"",IF($H489=-1,AF488,IF(AND($H489=1,AD$9=$R488),$J489,IF($H489=1,AE488,""))))))))</f>
        <v/>
      </c>
      <c r="AF489" t="str">
        <f ca="1">IF($E488="","",IF($F489="",AF488,IF(AND($M489=1,AF$9&gt;$B$9),"",IF(AND($M489=1,AF$9&lt;=$B$9),LOOKUP(AF$9,$A$12:$A$111,$B$12:$B$111),IF(AND($H489=-1,AG$9=$R488),"",IF($H489=-1,AG488,IF(AND($H489=1,AE$9=$R488),$J489,IF($H489=1,AF488,""))))))))</f>
        <v/>
      </c>
      <c r="AG489" t="str">
        <f ca="1">IF($E488="","",IF($F489="",AG488,IF(AND($M489=1,AG$9&gt;$B$9),"",IF(AND($M489=1,AG$9&lt;=$B$9),LOOKUP(AG$9,$A$12:$A$111,$B$12:$B$111),IF(AND($H489=-1,AH$9=$R488),"",IF($H489=-1,AH488,IF(AND($H489=1,AF$9=$R488),$J489,IF($H489=1,AG488,""))))))))</f>
        <v/>
      </c>
      <c r="AH489" t="str">
        <f ca="1">IF($E488="","",IF($F489="",AH488,IF(AND($M489=1,AH$9&gt;$B$9),"",IF(AND($M489=1,AH$9&lt;=$B$9),LOOKUP(AH$9,$A$12:$A$111,$B$12:$B$111),IF(AND($H489=-1,AI$9=$R488),"",IF($H489=-1,AI488,IF(AND($H489=1,AG$9=$R488),$J489,IF($H489=1,AH488,""))))))))</f>
        <v/>
      </c>
      <c r="AI489" t="str">
        <f ca="1">IF($E488="","",IF($F489="",AI488,IF(AND($M489=1,AI$9&gt;$B$9),"",IF(AND($M489=1,AI$9&lt;=$B$9),LOOKUP(AI$9,$A$12:$A$111,$B$12:$B$111),IF(AND($H489=-1,AJ$9=$R488),"",IF($H489=-1,AJ488,IF(AND($H489=1,AH$9=$R488),$J489,IF($H489=1,AI488,""))))))))</f>
        <v/>
      </c>
      <c r="AJ489" t="str">
        <f ca="1">IF($E488="","",IF($F489="",AJ488,IF(AND($M489=1,AJ$9&gt;$B$9),"",IF(AND($M489=1,AJ$9&lt;=$B$9),LOOKUP(AJ$9,$A$12:$A$111,$B$12:$B$111),IF(AND($H489=-1,AK$9=$R488),"",IF($H489=-1,AK488,IF(AND($H489=1,AI$9=$R488),$J489,IF($H489=1,AJ488,""))))))))</f>
        <v/>
      </c>
      <c r="AK489" t="str">
        <f ca="1">IF($E488="","",IF($F489="",AK488,IF(AND($M489=1,AK$9&gt;$B$9),"",IF(AND($M489=1,AK$9&lt;=$B$9),LOOKUP(AK$9,$A$12:$A$111,$B$12:$B$111),IF(AND($H489=-1,AL$9=$R488),"",IF($H489=-1,AL488,IF(AND($H489=1,AJ$9=$R488),$J489,IF($H489=1,AK488,""))))))))</f>
        <v/>
      </c>
      <c r="AL489" t="str">
        <f ca="1">IF($E488="","",IF($F489="",AL488,IF(AND($M489=1,AL$9&gt;$B$9),"",IF(AND($M489=1,AL$9&lt;=$B$9),LOOKUP(AL$9,$A$12:$A$111,$B$12:$B$111),IF(AND($H489=-1,AM$9=$R488),"",IF($H489=-1,AM488,IF(AND($H489=1,AK$9=$R488),$J489,IF($H489=1,AL488,""))))))))</f>
        <v/>
      </c>
      <c r="AM489" t="str">
        <f ca="1">IF($E488="","",IF($F489="",AM488,IF(AND($M489=1,AM$9&gt;$B$9),"",IF(AND($M489=1,AM$9&lt;=$B$9),LOOKUP(AM$9,$A$12:$A$111,$B$12:$B$111),IF(AND($H489=-1,AN$9=$R488),"",IF($H489=-1,AN488,IF(AND($H489=1,AL$9=$R488),$J489,IF($H489=1,AM488,""))))))))</f>
        <v/>
      </c>
      <c r="AN489" t="str">
        <f ca="1">IF($E488="","",IF($F489="",AN488,IF(AND($M489=1,AN$9&gt;$B$9),"",IF(AND($M489=1,AN$9&lt;=$B$9),LOOKUP(AN$9,$A$12:$A$111,$B$12:$B$111),IF(AND($H489=-1,AO$9=$R488),"",IF($H489=-1,AO488,IF(AND($H489=1,AM$9=$R488),$J489,IF($H489=1,AN488,""))))))))</f>
        <v/>
      </c>
      <c r="AO489" t="str">
        <f ca="1">IF($E488="","",IF($F489="",AO488,IF(AND($M489=1,AO$9&gt;$B$9),"",IF(AND($M489=1,AO$9&lt;=$B$9),LOOKUP(AO$9,$A$12:$A$111,$B$12:$B$111),IF(AND($H489=-1,AP$9=$R488),"",IF($H489=-1,AP488,IF(AND($H489=1,AN$9=$R488),$J489,IF($H489=1,AO488,""))))))))</f>
        <v/>
      </c>
      <c r="AP489" t="str">
        <f ca="1">IF($E488="","",IF($F489="",AP488,IF(AND($M489=1,AP$9&gt;$B$9),"",IF(AND($M489=1,AP$9&lt;=$B$9),LOOKUP(AP$9,$A$12:$A$111,$B$12:$B$111),IF(AND($H489=-1,AQ$9=$R488),"",IF($H489=-1,AQ488,IF(AND($H489=1,AO$9=$R488),$J489,IF($H489=1,AP488,""))))))))</f>
        <v/>
      </c>
      <c r="AQ489" t="str">
        <f ca="1">IF($E488="","",IF($F489="",AQ488,IF(AND($M489=1,AQ$9&gt;$B$9),"",IF(AND($M489=1,AQ$9&lt;=$B$9),LOOKUP(AQ$9,$A$12:$A$111,$B$12:$B$111),IF(AND($H489=-1,AR$9=$R488),"",IF($H489=-1,AR488,IF(AND($H489=1,AP$9=$R488),$J489,IF($H489=1,AQ488,""))))))))</f>
        <v/>
      </c>
      <c r="AR489" t="str">
        <f ca="1">IF($E488="","",IF($F489="",AR488,IF(AND($M489=1,AR$9&gt;$B$9),"",IF(AND($M489=1,AR$9&lt;=$B$9),LOOKUP(AR$9,$A$12:$A$111,$B$12:$B$111),IF(AND($H489=-1,AS$9=$R488),"",IF($H489=-1,AS488,IF(AND($H489=1,AQ$9=$R488),$J489,IF($H489=1,AR488,""))))))))</f>
        <v/>
      </c>
      <c r="AS489" t="str">
        <f ca="1">IF($E488="","",IF($F489="",AS488,IF(AND($M489=1,AS$9&gt;$B$9),"",IF(AND($M489=1,AS$9&lt;=$B$9),LOOKUP(AS$9,$A$12:$A$111,$B$12:$B$111),IF(AND($H489=-1,AT$9=$R488),"",IF($H489=-1,AT488,IF(AND($H489=1,AR$9=$R488),$J489,IF($H489=1,AS488,""))))))))</f>
        <v/>
      </c>
      <c r="AT489" t="str">
        <f ca="1">IF($E488="","",IF($F489="",AT488,IF(AND($M489=1,AT$9&gt;$B$9),"",IF(AND($M489=1,AT$9&lt;=$B$9),LOOKUP(AT$9,$A$12:$A$111,$B$12:$B$111),IF(AND($H489=-1,AU$9=$R488),"",IF($H489=-1,AU488,IF(AND($H489=1,AS$9=$R488),$J489,IF($H489=1,AT488,""))))))))</f>
        <v/>
      </c>
      <c r="AU489" t="str">
        <f ca="1">IF($E488="","",IF($F489="",AU488,IF(AND($M489=1,AU$9&gt;$B$9),"",IF(AND($M489=1,AU$9&lt;=$B$9),LOOKUP(AU$9,$A$12:$A$111,$B$12:$B$111),IF(AND($H489=-1,AV$9=$R488),"",IF($H489=-1,AV488,IF(AND($H489=1,AT$9=$R488),$J489,IF($H489=1,AU488,""))))))))</f>
        <v/>
      </c>
      <c r="AV489" t="str">
        <f ca="1">IF($E488="","",IF($F489="",AV488,IF(AND($M489=1,AV$9&gt;$B$9),"",IF(AND($M489=1,AV$9&lt;=$B$9),LOOKUP(AV$9,$A$12:$A$111,$B$12:$B$111),IF(AND($H489=-1,AW$9=$R488),"",IF($H489=-1,AW488,IF(AND($H489=1,AU$9=$R488),$J489,IF($H489=1,AV488,""))))))))</f>
        <v/>
      </c>
      <c r="AW489" t="str">
        <f ca="1">IF($E488="","",IF($F489="",AW488,IF(AND($M489=1,AW$9&gt;$B$9),"",IF(AND($M489=1,AW$9&lt;=$B$9),LOOKUP(AW$9,$A$12:$A$111,$B$12:$B$111),IF(AND($H489=-1,AX$9=$R488),"",IF($H489=-1,AX488,IF(AND($H489=1,AV$9=$R488),$J489,IF($H489=1,AW488,""))))))))</f>
        <v/>
      </c>
      <c r="AX489" t="str">
        <f ca="1">IF($E488="","",IF($F489="",AX488,IF(AND($M489=1,AX$9&gt;$B$9),"",IF(AND($M489=1,AX$9&lt;=$B$9),LOOKUP(AX$9,$A$12:$A$111,$B$12:$B$111),IF(AND($H489=-1,AY$9=$R488),"",IF($H489=-1,AY488,IF(AND($H489=1,AW$9=$R488),$J489,IF($H489=1,AX488,""))))))))</f>
        <v/>
      </c>
      <c r="AY489" t="str">
        <f ca="1">IF($E488="","",IF($F489="",AY488,IF(AND($M489=1,AY$9&gt;$B$9),"",IF(AND($M489=1,AY$9&lt;=$B$9),LOOKUP(AY$9,$A$12:$A$111,$B$12:$B$111),IF(AND($H489=-1,AZ$9=$R488),"",IF($H489=-1,AZ488,IF(AND($H489=1,AX$9=$R488),$J489,IF($H489=1,AY488,""))))))))</f>
        <v/>
      </c>
      <c r="AZ489" t="str">
        <f ca="1">IF($E488="","",IF($F489="",AZ488,IF(AND($M489=1,AZ$9&gt;$B$9),"",IF(AND($M489=1,AZ$9&lt;=$B$9),LOOKUP(AZ$9,$A$12:$A$111,$B$12:$B$111),IF(AND($H489=-1,BA$9=$R488),"",IF($H489=-1,BA488,IF(AND($H489=1,AY$9=$R488),$J489,IF($H489=1,AZ488,""))))))))</f>
        <v/>
      </c>
      <c r="BA489" t="str">
        <f ca="1">IF($E488="","",IF($F489="",BA488,IF(AND($M489=1,BA$9&gt;$B$9),"",IF(AND($M489=1,BA$9&lt;=$B$9),LOOKUP(BA$9,$A$12:$A$111,$B$12:$B$111),IF(AND($H489=-1,BB$9=$R488),"",IF($H489=-1,BB488,IF(AND($H489=1,AZ$9=$R488),$J489,IF($H489=1,BA488,""))))))))</f>
        <v/>
      </c>
      <c r="BB489" t="str">
        <f ca="1">IF($E488="","",IF($F489="",BB488,IF(AND($M489=1,BB$9&gt;$B$9),"",IF(AND($M489=1,BB$9&lt;=$B$9),LOOKUP(BB$9,$A$12:$A$111,$B$12:$B$111),IF(AND($H489=-1,BC$9=$R488),"",IF($H489=-1,BC488,IF(AND($H489=1,BA$9=$R488),$J489,IF($H489=1,BB488,""))))))))</f>
        <v/>
      </c>
      <c r="BC489" t="str">
        <f ca="1">IF($E488="","",IF($F489="",BC488,IF(AND($M489=1,BC$9&gt;$B$9),"",IF(AND($M489=1,BC$9&lt;=$B$9),LOOKUP(BC$9,$A$12:$A$111,$B$12:$B$111),IF(AND($H489=-1,BD$9=$R488),"",IF($H489=-1,BD488,IF(AND($H489=1,BB$9=$R488),$J489,IF($H489=1,BC488,""))))))))</f>
        <v/>
      </c>
      <c r="BD489" t="str">
        <f ca="1">IF($E488="","",IF($F489="",BD488,IF(AND($M489=1,BD$9&gt;$B$9),"",IF(AND($M489=1,BD$9&lt;=$B$9),LOOKUP(BD$9,$A$12:$A$111,$B$12:$B$111),IF(AND($H489=-1,BE$9=$R488),"",IF($H489=-1,BE488,IF(AND($H489=1,BC$9=$R488),$J489,IF($H489=1,BD488,""))))))))</f>
        <v/>
      </c>
      <c r="BE489" t="str">
        <f ca="1">IF($E488="","",IF($F489="",BE488,IF(AND($M489=1,BE$9&gt;$B$9),"",IF(AND($M489=1,BE$9&lt;=$B$9),LOOKUP(BE$9,$A$12:$A$111,$B$12:$B$111),IF(AND($H489=-1,BF$9=$R488),"",IF($H489=-1,BF488,IF(AND($H489=1,BD$9=$R488),$J489,IF($H489=1,BE488,""))))))))</f>
        <v/>
      </c>
      <c r="BF489" t="str">
        <f ca="1">IF($E488="","",IF($F489="",BF488,IF(AND($M489=1,BF$9&gt;$B$9),"",IF(AND($M489=1,BF$9&lt;=$B$9),LOOKUP(BF$9,$A$12:$A$111,$B$12:$B$111),IF(AND($H489=-1,BG$9=$R488),"",IF($H489=-1,BG488,IF(AND($H489=1,BE$9=$R488),$J489,IF($H489=1,BF488,""))))))))</f>
        <v/>
      </c>
      <c r="BG489">
        <f ca="1">IF($E488="","",IF($F489="",BG488,IF(AND($M489=1,BG$9&gt;$B$9),"",IF(AND($M489=1,BG$9&lt;=$B$9),LOOKUP(BG$9,$A$12:$A$111,$B$12:$B$111),IF(AND($H489=-1,BH$9=$R488),"",IF($H489=-1,BH488,IF(AND($H489=1,BF$9=$R488),$J489,IF($H489=1,BG488,""))))))))</f>
        <v>0</v>
      </c>
      <c r="BH489">
        <f ca="1">IF($E488="","",IF($F489="",BH488,IF(AND($M489=1,BH$9&gt;$B$9),"",IF(AND($M489=1,BH$9&lt;=$B$9),LOOKUP(BH$9,$A$12:$A$111,$B$12:$B$111),IF(AND($H489=-1,BI$9=$R488),"",IF($H489=-1,BI488,IF(AND($H489=1,BG$9=$R488),$J489,IF($H489=1,BH488,""))))))))</f>
        <v>0</v>
      </c>
      <c r="BI489">
        <f ca="1">IF($E488="","",IF($F489="",BI488,IF(AND($M489=1,BI$9&gt;$B$9),"",IF(AND($M489=1,BI$9&lt;=$B$9),LOOKUP(BI$9,$A$12:$A$111,$B$12:$B$111),IF(AND($H489=-1,BJ$9=$R488),"",IF($H489=-1,BJ488,IF(AND($H489=1,BH$9=$R488),$J489,IF($H489=1,BI488,""))))))))</f>
        <v>0</v>
      </c>
      <c r="BJ489">
        <f ca="1">IF($E488="","",IF($F489="",BJ488,IF(AND($M489=1,BJ$9&gt;$B$9),"",IF(AND($M489=1,BJ$9&lt;=$B$9),LOOKUP(BJ$9,$A$12:$A$111,$B$12:$B$111),IF(AND($H489=-1,BK$9=$R488),"",IF($H489=-1,BK488,IF(AND($H489=1,BI$9=$R488),$J489,IF($H489=1,BJ488,""))))))))</f>
        <v>0</v>
      </c>
      <c r="BK489">
        <f ca="1">IF($E488="","",IF($F489="",BK488,IF(AND($M489=1,BK$9&gt;$B$9),"",IF(AND($M489=1,BK$9&lt;=$B$9),LOOKUP(BK$9,$A$12:$A$111,$B$12:$B$111),IF(AND($H489=-1,BL$9=$R488),"",IF($H489=-1,BL488,IF(AND($H489=1,BJ$9=$R488),$J489,IF($H489=1,BK488,""))))))))</f>
        <v>0</v>
      </c>
      <c r="BL489">
        <f ca="1">IF($E488="","",IF($F489="",BL488,IF(AND($M489=1,BL$9&gt;$B$9),"",IF(AND($M489=1,BL$9&lt;=$B$9),LOOKUP(BL$9,$A$12:$A$111,$B$12:$B$111),IF(AND($H489=-1,BM$9=$R488),"",IF($H489=-1,BM488,IF(AND($H489=1,BK$9=$R488),$J489,IF($H489=1,BL488,""))))))))</f>
        <v>0</v>
      </c>
      <c r="BM489">
        <f ca="1">IF($E488="","",IF($F489="",BM488,IF(AND($M489=1,BM$9&gt;$B$9),"",IF(AND($M489=1,BM$9&lt;=$B$9),LOOKUP(BM$9,$A$12:$A$111,$B$12:$B$111),IF(AND($H489=-1,BN$9=$R488),"",IF($H489=-1,BN488,IF(AND($H489=1,BL$9=$R488),$J489,IF($H489=1,BM488,""))))))))</f>
        <v>0</v>
      </c>
      <c r="BN489">
        <f ca="1">IF($E488="","",IF($F489="",BN488,IF(AND($M489=1,BN$9&gt;$B$9),"",IF(AND($M489=1,BN$9&lt;=$B$9),LOOKUP(BN$9,$A$12:$A$111,$B$12:$B$111),IF(AND($H489=-1,BO$9=$R488),"",IF($H489=-1,BO488,IF(AND($H489=1,BM$9=$R488),$J489,IF($H489=1,BN488,""))))))))</f>
        <v>0</v>
      </c>
      <c r="BO489">
        <f ca="1">IF($E488="","",IF($F489="",BO488,IF(AND($M489=1,BO$9&gt;$B$9),"",IF(AND($M489=1,BO$9&lt;=$B$9),LOOKUP(BO$9,$A$12:$A$111,$B$12:$B$111),IF(AND($H489=-1,BP$9=$R488),"",IF($H489=-1,BP488,IF(AND($H489=1,BN$9=$R488),$J489,IF($H489=1,BO488,""))))))))</f>
        <v>0</v>
      </c>
      <c r="BP489">
        <f ca="1">IF($E488="","",IF($F489="",BP488,IF(AND($M489=1,BP$9&gt;$B$9),"",IF(AND($M489=1,BP$9&lt;=$B$9),LOOKUP(BP$9,$A$12:$A$111,$B$12:$B$111),IF(AND($H489=-1,BQ$9=$R488),"",IF($H489=-1,BQ488,IF(AND($H489=1,BO$9=$R488),$J489,IF($H489=1,BP488,""))))))))</f>
        <v>0</v>
      </c>
    </row>
    <row r="490" spans="4:68" x14ac:dyDescent="0.25">
      <c r="D490" s="4">
        <v>480</v>
      </c>
      <c r="E490" s="1">
        <f t="shared" ca="1" si="66"/>
        <v>28</v>
      </c>
      <c r="F490" t="str">
        <f ca="1">IF(E489="","",IF(AND(B$3="Last",G489="Zero"),F489,IF(B$3="Last",G489,IF(AND(B$3="2nd last",G488="Zero"),F489,IF(B$3="2nd last",G488,IF(AND(B$3="Opposite",G489="Zero"),F489,IF(AND(B$3="Opposite",G489="Red"),"Black",IF(AND(B$3="Opposite",G489="Black"),"Red",IF(AND(B$3="Opposite",G489="Odd"),"Even",IF(AND(B$3="Opposite",G489="Even"),"Odd",IF(AND(B$3="Opposite",G489="High"),"Low",IF(AND(B$3="Opposite",G489="Low"),"High",IF(COUNTIF(Refs!$E$5:$I$6,B$3)=1,RevLab!B$3,"")))))))))))))</f>
        <v>Black</v>
      </c>
      <c r="G490" t="str">
        <f ca="1">IF(E490="","",IF(B$2="Red/Black",LOOKUP(E490,Refs!D:D,Refs!F:F),IF(B$2="High/Low",LOOKUP(E490,Refs!D:D,Refs!H:H),IF(B$2="Odd/Even",LOOKUP(E490,Refs!D:D,Refs!J:J),""))))</f>
        <v>Black</v>
      </c>
      <c r="H490">
        <f t="shared" ca="1" si="67"/>
        <v>1</v>
      </c>
      <c r="I490">
        <f ca="1">IF(E489="","",IF(F490="","",IF(AND(R489&gt;1,P489+Q489&gt;=$B$4),$B$4,IF(R489=1,P489,P489+Q489))))</f>
        <v>185</v>
      </c>
      <c r="J490">
        <f t="shared" ca="1" si="68"/>
        <v>185</v>
      </c>
      <c r="K490">
        <f t="shared" ca="1" si="70"/>
        <v>39</v>
      </c>
      <c r="L490">
        <f t="shared" ca="1" si="71"/>
        <v>86</v>
      </c>
      <c r="M490">
        <f t="shared" ca="1" si="69"/>
        <v>0</v>
      </c>
      <c r="P490">
        <f t="shared" ca="1" si="63"/>
        <v>34</v>
      </c>
      <c r="Q490">
        <f t="shared" ca="1" si="64"/>
        <v>185</v>
      </c>
      <c r="R490" s="2">
        <f t="shared" ca="1" si="65"/>
        <v>6</v>
      </c>
      <c r="S490" s="4">
        <f ca="1">IF(E489="","",IF($F490="",S489,IF($M490=1,LOOKUP(S$9,$A$12:$A$111,$B$12:$B$111),IF(AND($H490=-1,T$9=$R489),"",IF($H490=-1,T489,IF($H490=1,S489))))))</f>
        <v>34</v>
      </c>
      <c r="T490">
        <f ca="1">IF($E489="","",IF($F490="",T489,IF(AND($M490=1,T$9&gt;$B$9),"",IF(AND($M490=1,T$9&lt;=$B$9),LOOKUP(T$9,$A$12:$A$111,$B$12:$B$111),IF(AND($H490=-1,U$9=$R489),"",IF($H490=-1,U489,IF(AND($H490=1,S$9=$R489),$J490,IF($H490=1,T489,""))))))))</f>
        <v>49</v>
      </c>
      <c r="U490">
        <f ca="1">IF($E489="","",IF($F490="",U489,IF(AND($M490=1,U$9&gt;$B$9),"",IF(AND($M490=1,U$9&lt;=$B$9),LOOKUP(U$9,$A$12:$A$111,$B$12:$B$111),IF(AND($H490=-1,V$9=$R489),"",IF($H490=-1,V489,IF(AND($H490=1,T$9=$R489),$J490,IF($H490=1,U489,""))))))))</f>
        <v>83</v>
      </c>
      <c r="V490">
        <f ca="1">IF($E489="","",IF($F490="",V489,IF(AND($M490=1,V$9&gt;$B$9),"",IF(AND($M490=1,V$9&lt;=$B$9),LOOKUP(V$9,$A$12:$A$111,$B$12:$B$111),IF(AND($H490=-1,W$9=$R489),"",IF($H490=-1,W489,IF(AND($H490=1,U$9=$R489),$J490,IF($H490=1,V489,""))))))))</f>
        <v>117</v>
      </c>
      <c r="W490">
        <f ca="1">IF($E489="","",IF($F490="",W489,IF(AND($M490=1,W$9&gt;$B$9),"",IF(AND($M490=1,W$9&lt;=$B$9),LOOKUP(W$9,$A$12:$A$111,$B$12:$B$111),IF(AND($H490=-1,X$9=$R489),"",IF($H490=-1,X489,IF(AND($H490=1,V$9=$R489),$J490,IF($H490=1,W489,""))))))))</f>
        <v>151</v>
      </c>
      <c r="X490">
        <f ca="1">IF($E489="","",IF($F490="",X489,IF(AND($M490=1,X$9&gt;$B$9),"",IF(AND($M490=1,X$9&lt;=$B$9),LOOKUP(X$9,$A$12:$A$111,$B$12:$B$111),IF(AND($H490=-1,Y$9=$R489),"",IF($H490=-1,Y489,IF(AND($H490=1,W$9=$R489),$J490,IF($H490=1,X489,""))))))))</f>
        <v>185</v>
      </c>
      <c r="Y490" t="str">
        <f ca="1">IF($E489="","",IF($F490="",Y489,IF(AND($M490=1,Y$9&gt;$B$9),"",IF(AND($M490=1,Y$9&lt;=$B$9),LOOKUP(Y$9,$A$12:$A$111,$B$12:$B$111),IF(AND($H490=-1,Z$9=$R489),"",IF($H490=-1,Z489,IF(AND($H490=1,X$9=$R489),$J490,IF($H490=1,Y489,""))))))))</f>
        <v/>
      </c>
      <c r="Z490" t="str">
        <f ca="1">IF($E489="","",IF($F490="",Z489,IF(AND($M490=1,Z$9&gt;$B$9),"",IF(AND($M490=1,Z$9&lt;=$B$9),LOOKUP(Z$9,$A$12:$A$111,$B$12:$B$111),IF(AND($H490=-1,AA$9=$R489),"",IF($H490=-1,AA489,IF(AND($H490=1,Y$9=$R489),$J490,IF($H490=1,Z489,""))))))))</f>
        <v/>
      </c>
      <c r="AA490" t="str">
        <f ca="1">IF($E489="","",IF($F490="",AA489,IF(AND($M490=1,AA$9&gt;$B$9),"",IF(AND($M490=1,AA$9&lt;=$B$9),LOOKUP(AA$9,$A$12:$A$111,$B$12:$B$111),IF(AND($H490=-1,AB$9=$R489),"",IF($H490=-1,AB489,IF(AND($H490=1,Z$9=$R489),$J490,IF($H490=1,AA489,""))))))))</f>
        <v/>
      </c>
      <c r="AB490" t="str">
        <f ca="1">IF($E489="","",IF($F490="",AB489,IF(AND($M490=1,AB$9&gt;$B$9),"",IF(AND($M490=1,AB$9&lt;=$B$9),LOOKUP(AB$9,$A$12:$A$111,$B$12:$B$111),IF(AND($H490=-1,AC$9=$R489),"",IF($H490=-1,AC489,IF(AND($H490=1,AA$9=$R489),$J490,IF($H490=1,AB489,""))))))))</f>
        <v/>
      </c>
      <c r="AC490" t="str">
        <f ca="1">IF($E489="","",IF($F490="",AC489,IF(AND($M490=1,AC$9&gt;$B$9),"",IF(AND($M490=1,AC$9&lt;=$B$9),LOOKUP(AC$9,$A$12:$A$111,$B$12:$B$111),IF(AND($H490=-1,AD$9=$R489),"",IF($H490=-1,AD489,IF(AND($H490=1,AB$9=$R489),$J490,IF($H490=1,AC489,""))))))))</f>
        <v/>
      </c>
      <c r="AD490" t="str">
        <f ca="1">IF($E489="","",IF($F490="",AD489,IF(AND($M490=1,AD$9&gt;$B$9),"",IF(AND($M490=1,AD$9&lt;=$B$9),LOOKUP(AD$9,$A$12:$A$111,$B$12:$B$111),IF(AND($H490=-1,AE$9=$R489),"",IF($H490=-1,AE489,IF(AND($H490=1,AC$9=$R489),$J490,IF($H490=1,AD489,""))))))))</f>
        <v/>
      </c>
      <c r="AE490" t="str">
        <f ca="1">IF($E489="","",IF($F490="",AE489,IF(AND($M490=1,AE$9&gt;$B$9),"",IF(AND($M490=1,AE$9&lt;=$B$9),LOOKUP(AE$9,$A$12:$A$111,$B$12:$B$111),IF(AND($H490=-1,AF$9=$R489),"",IF($H490=-1,AF489,IF(AND($H490=1,AD$9=$R489),$J490,IF($H490=1,AE489,""))))))))</f>
        <v/>
      </c>
      <c r="AF490" t="str">
        <f ca="1">IF($E489="","",IF($F490="",AF489,IF(AND($M490=1,AF$9&gt;$B$9),"",IF(AND($M490=1,AF$9&lt;=$B$9),LOOKUP(AF$9,$A$12:$A$111,$B$12:$B$111),IF(AND($H490=-1,AG$9=$R489),"",IF($H490=-1,AG489,IF(AND($H490=1,AE$9=$R489),$J490,IF($H490=1,AF489,""))))))))</f>
        <v/>
      </c>
      <c r="AG490" t="str">
        <f ca="1">IF($E489="","",IF($F490="",AG489,IF(AND($M490=1,AG$9&gt;$B$9),"",IF(AND($M490=1,AG$9&lt;=$B$9),LOOKUP(AG$9,$A$12:$A$111,$B$12:$B$111),IF(AND($H490=-1,AH$9=$R489),"",IF($H490=-1,AH489,IF(AND($H490=1,AF$9=$R489),$J490,IF($H490=1,AG489,""))))))))</f>
        <v/>
      </c>
      <c r="AH490" t="str">
        <f ca="1">IF($E489="","",IF($F490="",AH489,IF(AND($M490=1,AH$9&gt;$B$9),"",IF(AND($M490=1,AH$9&lt;=$B$9),LOOKUP(AH$9,$A$12:$A$111,$B$12:$B$111),IF(AND($H490=-1,AI$9=$R489),"",IF($H490=-1,AI489,IF(AND($H490=1,AG$9=$R489),$J490,IF($H490=1,AH489,""))))))))</f>
        <v/>
      </c>
      <c r="AI490" t="str">
        <f ca="1">IF($E489="","",IF($F490="",AI489,IF(AND($M490=1,AI$9&gt;$B$9),"",IF(AND($M490=1,AI$9&lt;=$B$9),LOOKUP(AI$9,$A$12:$A$111,$B$12:$B$111),IF(AND($H490=-1,AJ$9=$R489),"",IF($H490=-1,AJ489,IF(AND($H490=1,AH$9=$R489),$J490,IF($H490=1,AI489,""))))))))</f>
        <v/>
      </c>
      <c r="AJ490" t="str">
        <f ca="1">IF($E489="","",IF($F490="",AJ489,IF(AND($M490=1,AJ$9&gt;$B$9),"",IF(AND($M490=1,AJ$9&lt;=$B$9),LOOKUP(AJ$9,$A$12:$A$111,$B$12:$B$111),IF(AND($H490=-1,AK$9=$R489),"",IF($H490=-1,AK489,IF(AND($H490=1,AI$9=$R489),$J490,IF($H490=1,AJ489,""))))))))</f>
        <v/>
      </c>
      <c r="AK490" t="str">
        <f ca="1">IF($E489="","",IF($F490="",AK489,IF(AND($M490=1,AK$9&gt;$B$9),"",IF(AND($M490=1,AK$9&lt;=$B$9),LOOKUP(AK$9,$A$12:$A$111,$B$12:$B$111),IF(AND($H490=-1,AL$9=$R489),"",IF($H490=-1,AL489,IF(AND($H490=1,AJ$9=$R489),$J490,IF($H490=1,AK489,""))))))))</f>
        <v/>
      </c>
      <c r="AL490" t="str">
        <f ca="1">IF($E489="","",IF($F490="",AL489,IF(AND($M490=1,AL$9&gt;$B$9),"",IF(AND($M490=1,AL$9&lt;=$B$9),LOOKUP(AL$9,$A$12:$A$111,$B$12:$B$111),IF(AND($H490=-1,AM$9=$R489),"",IF($H490=-1,AM489,IF(AND($H490=1,AK$9=$R489),$J490,IF($H490=1,AL489,""))))))))</f>
        <v/>
      </c>
      <c r="AM490" t="str">
        <f ca="1">IF($E489="","",IF($F490="",AM489,IF(AND($M490=1,AM$9&gt;$B$9),"",IF(AND($M490=1,AM$9&lt;=$B$9),LOOKUP(AM$9,$A$12:$A$111,$B$12:$B$111),IF(AND($H490=-1,AN$9=$R489),"",IF($H490=-1,AN489,IF(AND($H490=1,AL$9=$R489),$J490,IF($H490=1,AM489,""))))))))</f>
        <v/>
      </c>
      <c r="AN490" t="str">
        <f ca="1">IF($E489="","",IF($F490="",AN489,IF(AND($M490=1,AN$9&gt;$B$9),"",IF(AND($M490=1,AN$9&lt;=$B$9),LOOKUP(AN$9,$A$12:$A$111,$B$12:$B$111),IF(AND($H490=-1,AO$9=$R489),"",IF($H490=-1,AO489,IF(AND($H490=1,AM$9=$R489),$J490,IF($H490=1,AN489,""))))))))</f>
        <v/>
      </c>
      <c r="AO490" t="str">
        <f ca="1">IF($E489="","",IF($F490="",AO489,IF(AND($M490=1,AO$9&gt;$B$9),"",IF(AND($M490=1,AO$9&lt;=$B$9),LOOKUP(AO$9,$A$12:$A$111,$B$12:$B$111),IF(AND($H490=-1,AP$9=$R489),"",IF($H490=-1,AP489,IF(AND($H490=1,AN$9=$R489),$J490,IF($H490=1,AO489,""))))))))</f>
        <v/>
      </c>
      <c r="AP490" t="str">
        <f ca="1">IF($E489="","",IF($F490="",AP489,IF(AND($M490=1,AP$9&gt;$B$9),"",IF(AND($M490=1,AP$9&lt;=$B$9),LOOKUP(AP$9,$A$12:$A$111,$B$12:$B$111),IF(AND($H490=-1,AQ$9=$R489),"",IF($H490=-1,AQ489,IF(AND($H490=1,AO$9=$R489),$J490,IF($H490=1,AP489,""))))))))</f>
        <v/>
      </c>
      <c r="AQ490" t="str">
        <f ca="1">IF($E489="","",IF($F490="",AQ489,IF(AND($M490=1,AQ$9&gt;$B$9),"",IF(AND($M490=1,AQ$9&lt;=$B$9),LOOKUP(AQ$9,$A$12:$A$111,$B$12:$B$111),IF(AND($H490=-1,AR$9=$R489),"",IF($H490=-1,AR489,IF(AND($H490=1,AP$9=$R489),$J490,IF($H490=1,AQ489,""))))))))</f>
        <v/>
      </c>
      <c r="AR490" t="str">
        <f ca="1">IF($E489="","",IF($F490="",AR489,IF(AND($M490=1,AR$9&gt;$B$9),"",IF(AND($M490=1,AR$9&lt;=$B$9),LOOKUP(AR$9,$A$12:$A$111,$B$12:$B$111),IF(AND($H490=-1,AS$9=$R489),"",IF($H490=-1,AS489,IF(AND($H490=1,AQ$9=$R489),$J490,IF($H490=1,AR489,""))))))))</f>
        <v/>
      </c>
      <c r="AS490" t="str">
        <f ca="1">IF($E489="","",IF($F490="",AS489,IF(AND($M490=1,AS$9&gt;$B$9),"",IF(AND($M490=1,AS$9&lt;=$B$9),LOOKUP(AS$9,$A$12:$A$111,$B$12:$B$111),IF(AND($H490=-1,AT$9=$R489),"",IF($H490=-1,AT489,IF(AND($H490=1,AR$9=$R489),$J490,IF($H490=1,AS489,""))))))))</f>
        <v/>
      </c>
      <c r="AT490" t="str">
        <f ca="1">IF($E489="","",IF($F490="",AT489,IF(AND($M490=1,AT$9&gt;$B$9),"",IF(AND($M490=1,AT$9&lt;=$B$9),LOOKUP(AT$9,$A$12:$A$111,$B$12:$B$111),IF(AND($H490=-1,AU$9=$R489),"",IF($H490=-1,AU489,IF(AND($H490=1,AS$9=$R489),$J490,IF($H490=1,AT489,""))))))))</f>
        <v/>
      </c>
      <c r="AU490" t="str">
        <f ca="1">IF($E489="","",IF($F490="",AU489,IF(AND($M490=1,AU$9&gt;$B$9),"",IF(AND($M490=1,AU$9&lt;=$B$9),LOOKUP(AU$9,$A$12:$A$111,$B$12:$B$111),IF(AND($H490=-1,AV$9=$R489),"",IF($H490=-1,AV489,IF(AND($H490=1,AT$9=$R489),$J490,IF($H490=1,AU489,""))))))))</f>
        <v/>
      </c>
      <c r="AV490" t="str">
        <f ca="1">IF($E489="","",IF($F490="",AV489,IF(AND($M490=1,AV$9&gt;$B$9),"",IF(AND($M490=1,AV$9&lt;=$B$9),LOOKUP(AV$9,$A$12:$A$111,$B$12:$B$111),IF(AND($H490=-1,AW$9=$R489),"",IF($H490=-1,AW489,IF(AND($H490=1,AU$9=$R489),$J490,IF($H490=1,AV489,""))))))))</f>
        <v/>
      </c>
      <c r="AW490" t="str">
        <f ca="1">IF($E489="","",IF($F490="",AW489,IF(AND($M490=1,AW$9&gt;$B$9),"",IF(AND($M490=1,AW$9&lt;=$B$9),LOOKUP(AW$9,$A$12:$A$111,$B$12:$B$111),IF(AND($H490=-1,AX$9=$R489),"",IF($H490=-1,AX489,IF(AND($H490=1,AV$9=$R489),$J490,IF($H490=1,AW489,""))))))))</f>
        <v/>
      </c>
      <c r="AX490" t="str">
        <f ca="1">IF($E489="","",IF($F490="",AX489,IF(AND($M490=1,AX$9&gt;$B$9),"",IF(AND($M490=1,AX$9&lt;=$B$9),LOOKUP(AX$9,$A$12:$A$111,$B$12:$B$111),IF(AND($H490=-1,AY$9=$R489),"",IF($H490=-1,AY489,IF(AND($H490=1,AW$9=$R489),$J490,IF($H490=1,AX489,""))))))))</f>
        <v/>
      </c>
      <c r="AY490" t="str">
        <f ca="1">IF($E489="","",IF($F490="",AY489,IF(AND($M490=1,AY$9&gt;$B$9),"",IF(AND($M490=1,AY$9&lt;=$B$9),LOOKUP(AY$9,$A$12:$A$111,$B$12:$B$111),IF(AND($H490=-1,AZ$9=$R489),"",IF($H490=-1,AZ489,IF(AND($H490=1,AX$9=$R489),$J490,IF($H490=1,AY489,""))))))))</f>
        <v/>
      </c>
      <c r="AZ490" t="str">
        <f ca="1">IF($E489="","",IF($F490="",AZ489,IF(AND($M490=1,AZ$9&gt;$B$9),"",IF(AND($M490=1,AZ$9&lt;=$B$9),LOOKUP(AZ$9,$A$12:$A$111,$B$12:$B$111),IF(AND($H490=-1,BA$9=$R489),"",IF($H490=-1,BA489,IF(AND($H490=1,AY$9=$R489),$J490,IF($H490=1,AZ489,""))))))))</f>
        <v/>
      </c>
      <c r="BA490" t="str">
        <f ca="1">IF($E489="","",IF($F490="",BA489,IF(AND($M490=1,BA$9&gt;$B$9),"",IF(AND($M490=1,BA$9&lt;=$B$9),LOOKUP(BA$9,$A$12:$A$111,$B$12:$B$111),IF(AND($H490=-1,BB$9=$R489),"",IF($H490=-1,BB489,IF(AND($H490=1,AZ$9=$R489),$J490,IF($H490=1,BA489,""))))))))</f>
        <v/>
      </c>
      <c r="BB490" t="str">
        <f ca="1">IF($E489="","",IF($F490="",BB489,IF(AND($M490=1,BB$9&gt;$B$9),"",IF(AND($M490=1,BB$9&lt;=$B$9),LOOKUP(BB$9,$A$12:$A$111,$B$12:$B$111),IF(AND($H490=-1,BC$9=$R489),"",IF($H490=-1,BC489,IF(AND($H490=1,BA$9=$R489),$J490,IF($H490=1,BB489,""))))))))</f>
        <v/>
      </c>
      <c r="BC490" t="str">
        <f ca="1">IF($E489="","",IF($F490="",BC489,IF(AND($M490=1,BC$9&gt;$B$9),"",IF(AND($M490=1,BC$9&lt;=$B$9),LOOKUP(BC$9,$A$12:$A$111,$B$12:$B$111),IF(AND($H490=-1,BD$9=$R489),"",IF($H490=-1,BD489,IF(AND($H490=1,BB$9=$R489),$J490,IF($H490=1,BC489,""))))))))</f>
        <v/>
      </c>
      <c r="BD490" t="str">
        <f ca="1">IF($E489="","",IF($F490="",BD489,IF(AND($M490=1,BD$9&gt;$B$9),"",IF(AND($M490=1,BD$9&lt;=$B$9),LOOKUP(BD$9,$A$12:$A$111,$B$12:$B$111),IF(AND($H490=-1,BE$9=$R489),"",IF($H490=-1,BE489,IF(AND($H490=1,BC$9=$R489),$J490,IF($H490=1,BD489,""))))))))</f>
        <v/>
      </c>
      <c r="BE490" t="str">
        <f ca="1">IF($E489="","",IF($F490="",BE489,IF(AND($M490=1,BE$9&gt;$B$9),"",IF(AND($M490=1,BE$9&lt;=$B$9),LOOKUP(BE$9,$A$12:$A$111,$B$12:$B$111),IF(AND($H490=-1,BF$9=$R489),"",IF($H490=-1,BF489,IF(AND($H490=1,BD$9=$R489),$J490,IF($H490=1,BE489,""))))))))</f>
        <v/>
      </c>
      <c r="BF490" t="str">
        <f ca="1">IF($E489="","",IF($F490="",BF489,IF(AND($M490=1,BF$9&gt;$B$9),"",IF(AND($M490=1,BF$9&lt;=$B$9),LOOKUP(BF$9,$A$12:$A$111,$B$12:$B$111),IF(AND($H490=-1,BG$9=$R489),"",IF($H490=-1,BG489,IF(AND($H490=1,BE$9=$R489),$J490,IF($H490=1,BF489,""))))))))</f>
        <v/>
      </c>
      <c r="BG490">
        <f ca="1">IF($E489="","",IF($F490="",BG489,IF(AND($M490=1,BG$9&gt;$B$9),"",IF(AND($M490=1,BG$9&lt;=$B$9),LOOKUP(BG$9,$A$12:$A$111,$B$12:$B$111),IF(AND($H490=-1,BH$9=$R489),"",IF($H490=-1,BH489,IF(AND($H490=1,BF$9=$R489),$J490,IF($H490=1,BG489,""))))))))</f>
        <v>0</v>
      </c>
      <c r="BH490">
        <f ca="1">IF($E489="","",IF($F490="",BH489,IF(AND($M490=1,BH$9&gt;$B$9),"",IF(AND($M490=1,BH$9&lt;=$B$9),LOOKUP(BH$9,$A$12:$A$111,$B$12:$B$111),IF(AND($H490=-1,BI$9=$R489),"",IF($H490=-1,BI489,IF(AND($H490=1,BG$9=$R489),$J490,IF($H490=1,BH489,""))))))))</f>
        <v>0</v>
      </c>
      <c r="BI490">
        <f ca="1">IF($E489="","",IF($F490="",BI489,IF(AND($M490=1,BI$9&gt;$B$9),"",IF(AND($M490=1,BI$9&lt;=$B$9),LOOKUP(BI$9,$A$12:$A$111,$B$12:$B$111),IF(AND($H490=-1,BJ$9=$R489),"",IF($H490=-1,BJ489,IF(AND($H490=1,BH$9=$R489),$J490,IF($H490=1,BI489,""))))))))</f>
        <v>0</v>
      </c>
      <c r="BJ490">
        <f ca="1">IF($E489="","",IF($F490="",BJ489,IF(AND($M490=1,BJ$9&gt;$B$9),"",IF(AND($M490=1,BJ$9&lt;=$B$9),LOOKUP(BJ$9,$A$12:$A$111,$B$12:$B$111),IF(AND($H490=-1,BK$9=$R489),"",IF($H490=-1,BK489,IF(AND($H490=1,BI$9=$R489),$J490,IF($H490=1,BJ489,""))))))))</f>
        <v>0</v>
      </c>
      <c r="BK490">
        <f ca="1">IF($E489="","",IF($F490="",BK489,IF(AND($M490=1,BK$9&gt;$B$9),"",IF(AND($M490=1,BK$9&lt;=$B$9),LOOKUP(BK$9,$A$12:$A$111,$B$12:$B$111),IF(AND($H490=-1,BL$9=$R489),"",IF($H490=-1,BL489,IF(AND($H490=1,BJ$9=$R489),$J490,IF($H490=1,BK489,""))))))))</f>
        <v>0</v>
      </c>
      <c r="BL490">
        <f ca="1">IF($E489="","",IF($F490="",BL489,IF(AND($M490=1,BL$9&gt;$B$9),"",IF(AND($M490=1,BL$9&lt;=$B$9),LOOKUP(BL$9,$A$12:$A$111,$B$12:$B$111),IF(AND($H490=-1,BM$9=$R489),"",IF($H490=-1,BM489,IF(AND($H490=1,BK$9=$R489),$J490,IF($H490=1,BL489,""))))))))</f>
        <v>0</v>
      </c>
      <c r="BM490">
        <f ca="1">IF($E489="","",IF($F490="",BM489,IF(AND($M490=1,BM$9&gt;$B$9),"",IF(AND($M490=1,BM$9&lt;=$B$9),LOOKUP(BM$9,$A$12:$A$111,$B$12:$B$111),IF(AND($H490=-1,BN$9=$R489),"",IF($H490=-1,BN489,IF(AND($H490=1,BL$9=$R489),$J490,IF($H490=1,BM489,""))))))))</f>
        <v>0</v>
      </c>
      <c r="BN490">
        <f ca="1">IF($E489="","",IF($F490="",BN489,IF(AND($M490=1,BN$9&gt;$B$9),"",IF(AND($M490=1,BN$9&lt;=$B$9),LOOKUP(BN$9,$A$12:$A$111,$B$12:$B$111),IF(AND($H490=-1,BO$9=$R489),"",IF($H490=-1,BO489,IF(AND($H490=1,BM$9=$R489),$J490,IF($H490=1,BN489,""))))))))</f>
        <v>0</v>
      </c>
      <c r="BO490">
        <f ca="1">IF($E489="","",IF($F490="",BO489,IF(AND($M490=1,BO$9&gt;$B$9),"",IF(AND($M490=1,BO$9&lt;=$B$9),LOOKUP(BO$9,$A$12:$A$111,$B$12:$B$111),IF(AND($H490=-1,BP$9=$R489),"",IF($H490=-1,BP489,IF(AND($H490=1,BN$9=$R489),$J490,IF($H490=1,BO489,""))))))))</f>
        <v>0</v>
      </c>
      <c r="BP490">
        <f ca="1">IF($E489="","",IF($F490="",BP489,IF(AND($M490=1,BP$9&gt;$B$9),"",IF(AND($M490=1,BP$9&lt;=$B$9),LOOKUP(BP$9,$A$12:$A$111,$B$12:$B$111),IF(AND($H490=-1,BQ$9=$R489),"",IF($H490=-1,BQ489,IF(AND($H490=1,BO$9=$R489),$J490,IF($H490=1,BP489,""))))))))</f>
        <v>0</v>
      </c>
    </row>
    <row r="491" spans="4:68" x14ac:dyDescent="0.25">
      <c r="D491" s="4">
        <v>481</v>
      </c>
      <c r="E491" s="1">
        <f t="shared" ca="1" si="66"/>
        <v>5</v>
      </c>
      <c r="F491" t="str">
        <f ca="1">IF(E490="","",IF(AND(B$3="Last",G490="Zero"),F490,IF(B$3="Last",G490,IF(AND(B$3="2nd last",G489="Zero"),F490,IF(B$3="2nd last",G489,IF(AND(B$3="Opposite",G490="Zero"),F490,IF(AND(B$3="Opposite",G490="Red"),"Black",IF(AND(B$3="Opposite",G490="Black"),"Red",IF(AND(B$3="Opposite",G490="Odd"),"Even",IF(AND(B$3="Opposite",G490="Even"),"Odd",IF(AND(B$3="Opposite",G490="High"),"Low",IF(AND(B$3="Opposite",G490="Low"),"High",IF(COUNTIF(Refs!$E$5:$I$6,B$3)=1,RevLab!B$3,"")))))))))))))</f>
        <v>Black</v>
      </c>
      <c r="G491" t="str">
        <f ca="1">IF(E491="","",IF(B$2="Red/Black",LOOKUP(E491,Refs!D:D,Refs!F:F),IF(B$2="High/Low",LOOKUP(E491,Refs!D:D,Refs!H:H),IF(B$2="Odd/Even",LOOKUP(E491,Refs!D:D,Refs!J:J),""))))</f>
        <v>Red</v>
      </c>
      <c r="H491">
        <f t="shared" ca="1" si="67"/>
        <v>-1</v>
      </c>
      <c r="I491">
        <f ca="1">IF(E490="","",IF(F491="","",IF(AND(R490&gt;1,P490+Q490&gt;=$B$4),$B$4,IF(R490=1,P490,P490+Q490))))</f>
        <v>219</v>
      </c>
      <c r="J491">
        <f t="shared" ca="1" si="68"/>
        <v>-219</v>
      </c>
      <c r="K491">
        <f t="shared" ca="1" si="70"/>
        <v>-180</v>
      </c>
      <c r="L491">
        <f t="shared" ca="1" si="71"/>
        <v>86</v>
      </c>
      <c r="M491">
        <f t="shared" ca="1" si="69"/>
        <v>0</v>
      </c>
      <c r="P491">
        <f t="shared" ca="1" si="63"/>
        <v>49</v>
      </c>
      <c r="Q491">
        <f t="shared" ca="1" si="64"/>
        <v>151</v>
      </c>
      <c r="R491" s="2">
        <f t="shared" ca="1" si="65"/>
        <v>4</v>
      </c>
      <c r="S491" s="4">
        <f ca="1">IF(E490="","",IF($F491="",S490,IF($M491=1,LOOKUP(S$9,$A$12:$A$111,$B$12:$B$111),IF(AND($H491=-1,T$9=$R490),"",IF($H491=-1,T490,IF($H491=1,S490))))))</f>
        <v>49</v>
      </c>
      <c r="T491">
        <f ca="1">IF($E490="","",IF($F491="",T490,IF(AND($M491=1,T$9&gt;$B$9),"",IF(AND($M491=1,T$9&lt;=$B$9),LOOKUP(T$9,$A$12:$A$111,$B$12:$B$111),IF(AND($H491=-1,U$9=$R490),"",IF($H491=-1,U490,IF(AND($H491=1,S$9=$R490),$J491,IF($H491=1,T490,""))))))))</f>
        <v>83</v>
      </c>
      <c r="U491">
        <f ca="1">IF($E490="","",IF($F491="",U490,IF(AND($M491=1,U$9&gt;$B$9),"",IF(AND($M491=1,U$9&lt;=$B$9),LOOKUP(U$9,$A$12:$A$111,$B$12:$B$111),IF(AND($H491=-1,V$9=$R490),"",IF($H491=-1,V490,IF(AND($H491=1,T$9=$R490),$J491,IF($H491=1,U490,""))))))))</f>
        <v>117</v>
      </c>
      <c r="V491">
        <f ca="1">IF($E490="","",IF($F491="",V490,IF(AND($M491=1,V$9&gt;$B$9),"",IF(AND($M491=1,V$9&lt;=$B$9),LOOKUP(V$9,$A$12:$A$111,$B$12:$B$111),IF(AND($H491=-1,W$9=$R490),"",IF($H491=-1,W490,IF(AND($H491=1,U$9=$R490),$J491,IF($H491=1,V490,""))))))))</f>
        <v>151</v>
      </c>
      <c r="W491" t="str">
        <f ca="1">IF($E490="","",IF($F491="",W490,IF(AND($M491=1,W$9&gt;$B$9),"",IF(AND($M491=1,W$9&lt;=$B$9),LOOKUP(W$9,$A$12:$A$111,$B$12:$B$111),IF(AND($H491=-1,X$9=$R490),"",IF($H491=-1,X490,IF(AND($H491=1,V$9=$R490),$J491,IF($H491=1,W490,""))))))))</f>
        <v/>
      </c>
      <c r="X491" t="str">
        <f ca="1">IF($E490="","",IF($F491="",X490,IF(AND($M491=1,X$9&gt;$B$9),"",IF(AND($M491=1,X$9&lt;=$B$9),LOOKUP(X$9,$A$12:$A$111,$B$12:$B$111),IF(AND($H491=-1,Y$9=$R490),"",IF($H491=-1,Y490,IF(AND($H491=1,W$9=$R490),$J491,IF($H491=1,X490,""))))))))</f>
        <v/>
      </c>
      <c r="Y491" t="str">
        <f ca="1">IF($E490="","",IF($F491="",Y490,IF(AND($M491=1,Y$9&gt;$B$9),"",IF(AND($M491=1,Y$9&lt;=$B$9),LOOKUP(Y$9,$A$12:$A$111,$B$12:$B$111),IF(AND($H491=-1,Z$9=$R490),"",IF($H491=-1,Z490,IF(AND($H491=1,X$9=$R490),$J491,IF($H491=1,Y490,""))))))))</f>
        <v/>
      </c>
      <c r="Z491" t="str">
        <f ca="1">IF($E490="","",IF($F491="",Z490,IF(AND($M491=1,Z$9&gt;$B$9),"",IF(AND($M491=1,Z$9&lt;=$B$9),LOOKUP(Z$9,$A$12:$A$111,$B$12:$B$111),IF(AND($H491=-1,AA$9=$R490),"",IF($H491=-1,AA490,IF(AND($H491=1,Y$9=$R490),$J491,IF($H491=1,Z490,""))))))))</f>
        <v/>
      </c>
      <c r="AA491" t="str">
        <f ca="1">IF($E490="","",IF($F491="",AA490,IF(AND($M491=1,AA$9&gt;$B$9),"",IF(AND($M491=1,AA$9&lt;=$B$9),LOOKUP(AA$9,$A$12:$A$111,$B$12:$B$111),IF(AND($H491=-1,AB$9=$R490),"",IF($H491=-1,AB490,IF(AND($H491=1,Z$9=$R490),$J491,IF($H491=1,AA490,""))))))))</f>
        <v/>
      </c>
      <c r="AB491" t="str">
        <f ca="1">IF($E490="","",IF($F491="",AB490,IF(AND($M491=1,AB$9&gt;$B$9),"",IF(AND($M491=1,AB$9&lt;=$B$9),LOOKUP(AB$9,$A$12:$A$111,$B$12:$B$111),IF(AND($H491=-1,AC$9=$R490),"",IF($H491=-1,AC490,IF(AND($H491=1,AA$9=$R490),$J491,IF($H491=1,AB490,""))))))))</f>
        <v/>
      </c>
      <c r="AC491" t="str">
        <f ca="1">IF($E490="","",IF($F491="",AC490,IF(AND($M491=1,AC$9&gt;$B$9),"",IF(AND($M491=1,AC$9&lt;=$B$9),LOOKUP(AC$9,$A$12:$A$111,$B$12:$B$111),IF(AND($H491=-1,AD$9=$R490),"",IF($H491=-1,AD490,IF(AND($H491=1,AB$9=$R490),$J491,IF($H491=1,AC490,""))))))))</f>
        <v/>
      </c>
      <c r="AD491" t="str">
        <f ca="1">IF($E490="","",IF($F491="",AD490,IF(AND($M491=1,AD$9&gt;$B$9),"",IF(AND($M491=1,AD$9&lt;=$B$9),LOOKUP(AD$9,$A$12:$A$111,$B$12:$B$111),IF(AND($H491=-1,AE$9=$R490),"",IF($H491=-1,AE490,IF(AND($H491=1,AC$9=$R490),$J491,IF($H491=1,AD490,""))))))))</f>
        <v/>
      </c>
      <c r="AE491" t="str">
        <f ca="1">IF($E490="","",IF($F491="",AE490,IF(AND($M491=1,AE$9&gt;$B$9),"",IF(AND($M491=1,AE$9&lt;=$B$9),LOOKUP(AE$9,$A$12:$A$111,$B$12:$B$111),IF(AND($H491=-1,AF$9=$R490),"",IF($H491=-1,AF490,IF(AND($H491=1,AD$9=$R490),$J491,IF($H491=1,AE490,""))))))))</f>
        <v/>
      </c>
      <c r="AF491" t="str">
        <f ca="1">IF($E490="","",IF($F491="",AF490,IF(AND($M491=1,AF$9&gt;$B$9),"",IF(AND($M491=1,AF$9&lt;=$B$9),LOOKUP(AF$9,$A$12:$A$111,$B$12:$B$111),IF(AND($H491=-1,AG$9=$R490),"",IF($H491=-1,AG490,IF(AND($H491=1,AE$9=$R490),$J491,IF($H491=1,AF490,""))))))))</f>
        <v/>
      </c>
      <c r="AG491" t="str">
        <f ca="1">IF($E490="","",IF($F491="",AG490,IF(AND($M491=1,AG$9&gt;$B$9),"",IF(AND($M491=1,AG$9&lt;=$B$9),LOOKUP(AG$9,$A$12:$A$111,$B$12:$B$111),IF(AND($H491=-1,AH$9=$R490),"",IF($H491=-1,AH490,IF(AND($H491=1,AF$9=$R490),$J491,IF($H491=1,AG490,""))))))))</f>
        <v/>
      </c>
      <c r="AH491" t="str">
        <f ca="1">IF($E490="","",IF($F491="",AH490,IF(AND($M491=1,AH$9&gt;$B$9),"",IF(AND($M491=1,AH$9&lt;=$B$9),LOOKUP(AH$9,$A$12:$A$111,$B$12:$B$111),IF(AND($H491=-1,AI$9=$R490),"",IF($H491=-1,AI490,IF(AND($H491=1,AG$9=$R490),$J491,IF($H491=1,AH490,""))))))))</f>
        <v/>
      </c>
      <c r="AI491" t="str">
        <f ca="1">IF($E490="","",IF($F491="",AI490,IF(AND($M491=1,AI$9&gt;$B$9),"",IF(AND($M491=1,AI$9&lt;=$B$9),LOOKUP(AI$9,$A$12:$A$111,$B$12:$B$111),IF(AND($H491=-1,AJ$9=$R490),"",IF($H491=-1,AJ490,IF(AND($H491=1,AH$9=$R490),$J491,IF($H491=1,AI490,""))))))))</f>
        <v/>
      </c>
      <c r="AJ491" t="str">
        <f ca="1">IF($E490="","",IF($F491="",AJ490,IF(AND($M491=1,AJ$9&gt;$B$9),"",IF(AND($M491=1,AJ$9&lt;=$B$9),LOOKUP(AJ$9,$A$12:$A$111,$B$12:$B$111),IF(AND($H491=-1,AK$9=$R490),"",IF($H491=-1,AK490,IF(AND($H491=1,AI$9=$R490),$J491,IF($H491=1,AJ490,""))))))))</f>
        <v/>
      </c>
      <c r="AK491" t="str">
        <f ca="1">IF($E490="","",IF($F491="",AK490,IF(AND($M491=1,AK$9&gt;$B$9),"",IF(AND($M491=1,AK$9&lt;=$B$9),LOOKUP(AK$9,$A$12:$A$111,$B$12:$B$111),IF(AND($H491=-1,AL$9=$R490),"",IF($H491=-1,AL490,IF(AND($H491=1,AJ$9=$R490),$J491,IF($H491=1,AK490,""))))))))</f>
        <v/>
      </c>
      <c r="AL491" t="str">
        <f ca="1">IF($E490="","",IF($F491="",AL490,IF(AND($M491=1,AL$9&gt;$B$9),"",IF(AND($M491=1,AL$9&lt;=$B$9),LOOKUP(AL$9,$A$12:$A$111,$B$12:$B$111),IF(AND($H491=-1,AM$9=$R490),"",IF($H491=-1,AM490,IF(AND($H491=1,AK$9=$R490),$J491,IF($H491=1,AL490,""))))))))</f>
        <v/>
      </c>
      <c r="AM491" t="str">
        <f ca="1">IF($E490="","",IF($F491="",AM490,IF(AND($M491=1,AM$9&gt;$B$9),"",IF(AND($M491=1,AM$9&lt;=$B$9),LOOKUP(AM$9,$A$12:$A$111,$B$12:$B$111),IF(AND($H491=-1,AN$9=$R490),"",IF($H491=-1,AN490,IF(AND($H491=1,AL$9=$R490),$J491,IF($H491=1,AM490,""))))))))</f>
        <v/>
      </c>
      <c r="AN491" t="str">
        <f ca="1">IF($E490="","",IF($F491="",AN490,IF(AND($M491=1,AN$9&gt;$B$9),"",IF(AND($M491=1,AN$9&lt;=$B$9),LOOKUP(AN$9,$A$12:$A$111,$B$12:$B$111),IF(AND($H491=-1,AO$9=$R490),"",IF($H491=-1,AO490,IF(AND($H491=1,AM$9=$R490),$J491,IF($H491=1,AN490,""))))))))</f>
        <v/>
      </c>
      <c r="AO491" t="str">
        <f ca="1">IF($E490="","",IF($F491="",AO490,IF(AND($M491=1,AO$9&gt;$B$9),"",IF(AND($M491=1,AO$9&lt;=$B$9),LOOKUP(AO$9,$A$12:$A$111,$B$12:$B$111),IF(AND($H491=-1,AP$9=$R490),"",IF($H491=-1,AP490,IF(AND($H491=1,AN$9=$R490),$J491,IF($H491=1,AO490,""))))))))</f>
        <v/>
      </c>
      <c r="AP491" t="str">
        <f ca="1">IF($E490="","",IF($F491="",AP490,IF(AND($M491=1,AP$9&gt;$B$9),"",IF(AND($M491=1,AP$9&lt;=$B$9),LOOKUP(AP$9,$A$12:$A$111,$B$12:$B$111),IF(AND($H491=-1,AQ$9=$R490),"",IF($H491=-1,AQ490,IF(AND($H491=1,AO$9=$R490),$J491,IF($H491=1,AP490,""))))))))</f>
        <v/>
      </c>
      <c r="AQ491" t="str">
        <f ca="1">IF($E490="","",IF($F491="",AQ490,IF(AND($M491=1,AQ$9&gt;$B$9),"",IF(AND($M491=1,AQ$9&lt;=$B$9),LOOKUP(AQ$9,$A$12:$A$111,$B$12:$B$111),IF(AND($H491=-1,AR$9=$R490),"",IF($H491=-1,AR490,IF(AND($H491=1,AP$9=$R490),$J491,IF($H491=1,AQ490,""))))))))</f>
        <v/>
      </c>
      <c r="AR491" t="str">
        <f ca="1">IF($E490="","",IF($F491="",AR490,IF(AND($M491=1,AR$9&gt;$B$9),"",IF(AND($M491=1,AR$9&lt;=$B$9),LOOKUP(AR$9,$A$12:$A$111,$B$12:$B$111),IF(AND($H491=-1,AS$9=$R490),"",IF($H491=-1,AS490,IF(AND($H491=1,AQ$9=$R490),$J491,IF($H491=1,AR490,""))))))))</f>
        <v/>
      </c>
      <c r="AS491" t="str">
        <f ca="1">IF($E490="","",IF($F491="",AS490,IF(AND($M491=1,AS$9&gt;$B$9),"",IF(AND($M491=1,AS$9&lt;=$B$9),LOOKUP(AS$9,$A$12:$A$111,$B$12:$B$111),IF(AND($H491=-1,AT$9=$R490),"",IF($H491=-1,AT490,IF(AND($H491=1,AR$9=$R490),$J491,IF($H491=1,AS490,""))))))))</f>
        <v/>
      </c>
      <c r="AT491" t="str">
        <f ca="1">IF($E490="","",IF($F491="",AT490,IF(AND($M491=1,AT$9&gt;$B$9),"",IF(AND($M491=1,AT$9&lt;=$B$9),LOOKUP(AT$9,$A$12:$A$111,$B$12:$B$111),IF(AND($H491=-1,AU$9=$R490),"",IF($H491=-1,AU490,IF(AND($H491=1,AS$9=$R490),$J491,IF($H491=1,AT490,""))))))))</f>
        <v/>
      </c>
      <c r="AU491" t="str">
        <f ca="1">IF($E490="","",IF($F491="",AU490,IF(AND($M491=1,AU$9&gt;$B$9),"",IF(AND($M491=1,AU$9&lt;=$B$9),LOOKUP(AU$9,$A$12:$A$111,$B$12:$B$111),IF(AND($H491=-1,AV$9=$R490),"",IF($H491=-1,AV490,IF(AND($H491=1,AT$9=$R490),$J491,IF($H491=1,AU490,""))))))))</f>
        <v/>
      </c>
      <c r="AV491" t="str">
        <f ca="1">IF($E490="","",IF($F491="",AV490,IF(AND($M491=1,AV$9&gt;$B$9),"",IF(AND($M491=1,AV$9&lt;=$B$9),LOOKUP(AV$9,$A$12:$A$111,$B$12:$B$111),IF(AND($H491=-1,AW$9=$R490),"",IF($H491=-1,AW490,IF(AND($H491=1,AU$9=$R490),$J491,IF($H491=1,AV490,""))))))))</f>
        <v/>
      </c>
      <c r="AW491" t="str">
        <f ca="1">IF($E490="","",IF($F491="",AW490,IF(AND($M491=1,AW$9&gt;$B$9),"",IF(AND($M491=1,AW$9&lt;=$B$9),LOOKUP(AW$9,$A$12:$A$111,$B$12:$B$111),IF(AND($H491=-1,AX$9=$R490),"",IF($H491=-1,AX490,IF(AND($H491=1,AV$9=$R490),$J491,IF($H491=1,AW490,""))))))))</f>
        <v/>
      </c>
      <c r="AX491" t="str">
        <f ca="1">IF($E490="","",IF($F491="",AX490,IF(AND($M491=1,AX$9&gt;$B$9),"",IF(AND($M491=1,AX$9&lt;=$B$9),LOOKUP(AX$9,$A$12:$A$111,$B$12:$B$111),IF(AND($H491=-1,AY$9=$R490),"",IF($H491=-1,AY490,IF(AND($H491=1,AW$9=$R490),$J491,IF($H491=1,AX490,""))))))))</f>
        <v/>
      </c>
      <c r="AY491" t="str">
        <f ca="1">IF($E490="","",IF($F491="",AY490,IF(AND($M491=1,AY$9&gt;$B$9),"",IF(AND($M491=1,AY$9&lt;=$B$9),LOOKUP(AY$9,$A$12:$A$111,$B$12:$B$111),IF(AND($H491=-1,AZ$9=$R490),"",IF($H491=-1,AZ490,IF(AND($H491=1,AX$9=$R490),$J491,IF($H491=1,AY490,""))))))))</f>
        <v/>
      </c>
      <c r="AZ491" t="str">
        <f ca="1">IF($E490="","",IF($F491="",AZ490,IF(AND($M491=1,AZ$9&gt;$B$9),"",IF(AND($M491=1,AZ$9&lt;=$B$9),LOOKUP(AZ$9,$A$12:$A$111,$B$12:$B$111),IF(AND($H491=-1,BA$9=$R490),"",IF($H491=-1,BA490,IF(AND($H491=1,AY$9=$R490),$J491,IF($H491=1,AZ490,""))))))))</f>
        <v/>
      </c>
      <c r="BA491" t="str">
        <f ca="1">IF($E490="","",IF($F491="",BA490,IF(AND($M491=1,BA$9&gt;$B$9),"",IF(AND($M491=1,BA$9&lt;=$B$9),LOOKUP(BA$9,$A$12:$A$111,$B$12:$B$111),IF(AND($H491=-1,BB$9=$R490),"",IF($H491=-1,BB490,IF(AND($H491=1,AZ$9=$R490),$J491,IF($H491=1,BA490,""))))))))</f>
        <v/>
      </c>
      <c r="BB491" t="str">
        <f ca="1">IF($E490="","",IF($F491="",BB490,IF(AND($M491=1,BB$9&gt;$B$9),"",IF(AND($M491=1,BB$9&lt;=$B$9),LOOKUP(BB$9,$A$12:$A$111,$B$12:$B$111),IF(AND($H491=-1,BC$9=$R490),"",IF($H491=-1,BC490,IF(AND($H491=1,BA$9=$R490),$J491,IF($H491=1,BB490,""))))))))</f>
        <v/>
      </c>
      <c r="BC491" t="str">
        <f ca="1">IF($E490="","",IF($F491="",BC490,IF(AND($M491=1,BC$9&gt;$B$9),"",IF(AND($M491=1,BC$9&lt;=$B$9),LOOKUP(BC$9,$A$12:$A$111,$B$12:$B$111),IF(AND($H491=-1,BD$9=$R490),"",IF($H491=-1,BD490,IF(AND($H491=1,BB$9=$R490),$J491,IF($H491=1,BC490,""))))))))</f>
        <v/>
      </c>
      <c r="BD491" t="str">
        <f ca="1">IF($E490="","",IF($F491="",BD490,IF(AND($M491=1,BD$9&gt;$B$9),"",IF(AND($M491=1,BD$9&lt;=$B$9),LOOKUP(BD$9,$A$12:$A$111,$B$12:$B$111),IF(AND($H491=-1,BE$9=$R490),"",IF($H491=-1,BE490,IF(AND($H491=1,BC$9=$R490),$J491,IF($H491=1,BD490,""))))))))</f>
        <v/>
      </c>
      <c r="BE491" t="str">
        <f ca="1">IF($E490="","",IF($F491="",BE490,IF(AND($M491=1,BE$9&gt;$B$9),"",IF(AND($M491=1,BE$9&lt;=$B$9),LOOKUP(BE$9,$A$12:$A$111,$B$12:$B$111),IF(AND($H491=-1,BF$9=$R490),"",IF($H491=-1,BF490,IF(AND($H491=1,BD$9=$R490),$J491,IF($H491=1,BE490,""))))))))</f>
        <v/>
      </c>
      <c r="BF491">
        <f ca="1">IF($E490="","",IF($F491="",BF490,IF(AND($M491=1,BF$9&gt;$B$9),"",IF(AND($M491=1,BF$9&lt;=$B$9),LOOKUP(BF$9,$A$12:$A$111,$B$12:$B$111),IF(AND($H491=-1,BG$9=$R490),"",IF($H491=-1,BG490,IF(AND($H491=1,BE$9=$R490),$J491,IF($H491=1,BF490,""))))))))</f>
        <v>0</v>
      </c>
      <c r="BG491">
        <f ca="1">IF($E490="","",IF($F491="",BG490,IF(AND($M491=1,BG$9&gt;$B$9),"",IF(AND($M491=1,BG$9&lt;=$B$9),LOOKUP(BG$9,$A$12:$A$111,$B$12:$B$111),IF(AND($H491=-1,BH$9=$R490),"",IF($H491=-1,BH490,IF(AND($H491=1,BF$9=$R490),$J491,IF($H491=1,BG490,""))))))))</f>
        <v>0</v>
      </c>
      <c r="BH491">
        <f ca="1">IF($E490="","",IF($F491="",BH490,IF(AND($M491=1,BH$9&gt;$B$9),"",IF(AND($M491=1,BH$9&lt;=$B$9),LOOKUP(BH$9,$A$12:$A$111,$B$12:$B$111),IF(AND($H491=-1,BI$9=$R490),"",IF($H491=-1,BI490,IF(AND($H491=1,BG$9=$R490),$J491,IF($H491=1,BH490,""))))))))</f>
        <v>0</v>
      </c>
      <c r="BI491">
        <f ca="1">IF($E490="","",IF($F491="",BI490,IF(AND($M491=1,BI$9&gt;$B$9),"",IF(AND($M491=1,BI$9&lt;=$B$9),LOOKUP(BI$9,$A$12:$A$111,$B$12:$B$111),IF(AND($H491=-1,BJ$9=$R490),"",IF($H491=-1,BJ490,IF(AND($H491=1,BH$9=$R490),$J491,IF($H491=1,BI490,""))))))))</f>
        <v>0</v>
      </c>
      <c r="BJ491">
        <f ca="1">IF($E490="","",IF($F491="",BJ490,IF(AND($M491=1,BJ$9&gt;$B$9),"",IF(AND($M491=1,BJ$9&lt;=$B$9),LOOKUP(BJ$9,$A$12:$A$111,$B$12:$B$111),IF(AND($H491=-1,BK$9=$R490),"",IF($H491=-1,BK490,IF(AND($H491=1,BI$9=$R490),$J491,IF($H491=1,BJ490,""))))))))</f>
        <v>0</v>
      </c>
      <c r="BK491">
        <f ca="1">IF($E490="","",IF($F491="",BK490,IF(AND($M491=1,BK$9&gt;$B$9),"",IF(AND($M491=1,BK$9&lt;=$B$9),LOOKUP(BK$9,$A$12:$A$111,$B$12:$B$111),IF(AND($H491=-1,BL$9=$R490),"",IF($H491=-1,BL490,IF(AND($H491=1,BJ$9=$R490),$J491,IF($H491=1,BK490,""))))))))</f>
        <v>0</v>
      </c>
      <c r="BL491">
        <f ca="1">IF($E490="","",IF($F491="",BL490,IF(AND($M491=1,BL$9&gt;$B$9),"",IF(AND($M491=1,BL$9&lt;=$B$9),LOOKUP(BL$9,$A$12:$A$111,$B$12:$B$111),IF(AND($H491=-1,BM$9=$R490),"",IF($H491=-1,BM490,IF(AND($H491=1,BK$9=$R490),$J491,IF($H491=1,BL490,""))))))))</f>
        <v>0</v>
      </c>
      <c r="BM491">
        <f ca="1">IF($E490="","",IF($F491="",BM490,IF(AND($M491=1,BM$9&gt;$B$9),"",IF(AND($M491=1,BM$9&lt;=$B$9),LOOKUP(BM$9,$A$12:$A$111,$B$12:$B$111),IF(AND($H491=-1,BN$9=$R490),"",IF($H491=-1,BN490,IF(AND($H491=1,BL$9=$R490),$J491,IF($H491=1,BM490,""))))))))</f>
        <v>0</v>
      </c>
      <c r="BN491">
        <f ca="1">IF($E490="","",IF($F491="",BN490,IF(AND($M491=1,BN$9&gt;$B$9),"",IF(AND($M491=1,BN$9&lt;=$B$9),LOOKUP(BN$9,$A$12:$A$111,$B$12:$B$111),IF(AND($H491=-1,BO$9=$R490),"",IF($H491=-1,BO490,IF(AND($H491=1,BM$9=$R490),$J491,IF($H491=1,BN490,""))))))))</f>
        <v>0</v>
      </c>
      <c r="BO491">
        <f ca="1">IF($E490="","",IF($F491="",BO490,IF(AND($M491=1,BO$9&gt;$B$9),"",IF(AND($M491=1,BO$9&lt;=$B$9),LOOKUP(BO$9,$A$12:$A$111,$B$12:$B$111),IF(AND($H491=-1,BP$9=$R490),"",IF($H491=-1,BP490,IF(AND($H491=1,BN$9=$R490),$J491,IF($H491=1,BO490,""))))))))</f>
        <v>0</v>
      </c>
      <c r="BP491">
        <f ca="1">IF($E490="","",IF($F491="",BP490,IF(AND($M491=1,BP$9&gt;$B$9),"",IF(AND($M491=1,BP$9&lt;=$B$9),LOOKUP(BP$9,$A$12:$A$111,$B$12:$B$111),IF(AND($H491=-1,BQ$9=$R490),"",IF($H491=-1,BQ490,IF(AND($H491=1,BO$9=$R490),$J491,IF($H491=1,BP490,""))))))))</f>
        <v>0</v>
      </c>
    </row>
    <row r="492" spans="4:68" x14ac:dyDescent="0.25">
      <c r="D492" s="4">
        <v>482</v>
      </c>
      <c r="E492" s="1">
        <f t="shared" ca="1" si="66"/>
        <v>34</v>
      </c>
      <c r="F492" t="str">
        <f ca="1">IF(E491="","",IF(AND(B$3="Last",G491="Zero"),F491,IF(B$3="Last",G491,IF(AND(B$3="2nd last",G490="Zero"),F491,IF(B$3="2nd last",G490,IF(AND(B$3="Opposite",G491="Zero"),F491,IF(AND(B$3="Opposite",G491="Red"),"Black",IF(AND(B$3="Opposite",G491="Black"),"Red",IF(AND(B$3="Opposite",G491="Odd"),"Even",IF(AND(B$3="Opposite",G491="Even"),"Odd",IF(AND(B$3="Opposite",G491="High"),"Low",IF(AND(B$3="Opposite",G491="Low"),"High",IF(COUNTIF(Refs!$E$5:$I$6,B$3)=1,RevLab!B$3,"")))))))))))))</f>
        <v>Black</v>
      </c>
      <c r="G492" t="str">
        <f ca="1">IF(E492="","",IF(B$2="Red/Black",LOOKUP(E492,Refs!D:D,Refs!F:F),IF(B$2="High/Low",LOOKUP(E492,Refs!D:D,Refs!H:H),IF(B$2="Odd/Even",LOOKUP(E492,Refs!D:D,Refs!J:J),""))))</f>
        <v>Red</v>
      </c>
      <c r="H492">
        <f t="shared" ca="1" si="67"/>
        <v>-1</v>
      </c>
      <c r="I492">
        <f ca="1">IF(E491="","",IF(F492="","",IF(AND(R491&gt;1,P491+Q491&gt;=$B$4),$B$4,IF(R491=1,P491,P491+Q491))))</f>
        <v>200</v>
      </c>
      <c r="J492">
        <f t="shared" ca="1" si="68"/>
        <v>-200</v>
      </c>
      <c r="K492">
        <f t="shared" ca="1" si="70"/>
        <v>-380</v>
      </c>
      <c r="L492">
        <f t="shared" ca="1" si="71"/>
        <v>86</v>
      </c>
      <c r="M492">
        <f t="shared" ca="1" si="69"/>
        <v>0</v>
      </c>
      <c r="P492">
        <f t="shared" ca="1" si="63"/>
        <v>83</v>
      </c>
      <c r="Q492">
        <f t="shared" ca="1" si="64"/>
        <v>117</v>
      </c>
      <c r="R492" s="2">
        <f t="shared" ca="1" si="65"/>
        <v>2</v>
      </c>
      <c r="S492" s="4">
        <f ca="1">IF(E491="","",IF($F492="",S491,IF($M492=1,LOOKUP(S$9,$A$12:$A$111,$B$12:$B$111),IF(AND($H492=-1,T$9=$R491),"",IF($H492=-1,T491,IF($H492=1,S491))))))</f>
        <v>83</v>
      </c>
      <c r="T492">
        <f ca="1">IF($E491="","",IF($F492="",T491,IF(AND($M492=1,T$9&gt;$B$9),"",IF(AND($M492=1,T$9&lt;=$B$9),LOOKUP(T$9,$A$12:$A$111,$B$12:$B$111),IF(AND($H492=-1,U$9=$R491),"",IF($H492=-1,U491,IF(AND($H492=1,S$9=$R491),$J492,IF($H492=1,T491,""))))))))</f>
        <v>117</v>
      </c>
      <c r="U492" t="str">
        <f ca="1">IF($E491="","",IF($F492="",U491,IF(AND($M492=1,U$9&gt;$B$9),"",IF(AND($M492=1,U$9&lt;=$B$9),LOOKUP(U$9,$A$12:$A$111,$B$12:$B$111),IF(AND($H492=-1,V$9=$R491),"",IF($H492=-1,V491,IF(AND($H492=1,T$9=$R491),$J492,IF($H492=1,U491,""))))))))</f>
        <v/>
      </c>
      <c r="V492" t="str">
        <f ca="1">IF($E491="","",IF($F492="",V491,IF(AND($M492=1,V$9&gt;$B$9),"",IF(AND($M492=1,V$9&lt;=$B$9),LOOKUP(V$9,$A$12:$A$111,$B$12:$B$111),IF(AND($H492=-1,W$9=$R491),"",IF($H492=-1,W491,IF(AND($H492=1,U$9=$R491),$J492,IF($H492=1,V491,""))))))))</f>
        <v/>
      </c>
      <c r="W492" t="str">
        <f ca="1">IF($E491="","",IF($F492="",W491,IF(AND($M492=1,W$9&gt;$B$9),"",IF(AND($M492=1,W$9&lt;=$B$9),LOOKUP(W$9,$A$12:$A$111,$B$12:$B$111),IF(AND($H492=-1,X$9=$R491),"",IF($H492=-1,X491,IF(AND($H492=1,V$9=$R491),$J492,IF($H492=1,W491,""))))))))</f>
        <v/>
      </c>
      <c r="X492" t="str">
        <f ca="1">IF($E491="","",IF($F492="",X491,IF(AND($M492=1,X$9&gt;$B$9),"",IF(AND($M492=1,X$9&lt;=$B$9),LOOKUP(X$9,$A$12:$A$111,$B$12:$B$111),IF(AND($H492=-1,Y$9=$R491),"",IF($H492=-1,Y491,IF(AND($H492=1,W$9=$R491),$J492,IF($H492=1,X491,""))))))))</f>
        <v/>
      </c>
      <c r="Y492" t="str">
        <f ca="1">IF($E491="","",IF($F492="",Y491,IF(AND($M492=1,Y$9&gt;$B$9),"",IF(AND($M492=1,Y$9&lt;=$B$9),LOOKUP(Y$9,$A$12:$A$111,$B$12:$B$111),IF(AND($H492=-1,Z$9=$R491),"",IF($H492=-1,Z491,IF(AND($H492=1,X$9=$R491),$J492,IF($H492=1,Y491,""))))))))</f>
        <v/>
      </c>
      <c r="Z492" t="str">
        <f ca="1">IF($E491="","",IF($F492="",Z491,IF(AND($M492=1,Z$9&gt;$B$9),"",IF(AND($M492=1,Z$9&lt;=$B$9),LOOKUP(Z$9,$A$12:$A$111,$B$12:$B$111),IF(AND($H492=-1,AA$9=$R491),"",IF($H492=-1,AA491,IF(AND($H492=1,Y$9=$R491),$J492,IF($H492=1,Z491,""))))))))</f>
        <v/>
      </c>
      <c r="AA492" t="str">
        <f ca="1">IF($E491="","",IF($F492="",AA491,IF(AND($M492=1,AA$9&gt;$B$9),"",IF(AND($M492=1,AA$9&lt;=$B$9),LOOKUP(AA$9,$A$12:$A$111,$B$12:$B$111),IF(AND($H492=-1,AB$9=$R491),"",IF($H492=-1,AB491,IF(AND($H492=1,Z$9=$R491),$J492,IF($H492=1,AA491,""))))))))</f>
        <v/>
      </c>
      <c r="AB492" t="str">
        <f ca="1">IF($E491="","",IF($F492="",AB491,IF(AND($M492=1,AB$9&gt;$B$9),"",IF(AND($M492=1,AB$9&lt;=$B$9),LOOKUP(AB$9,$A$12:$A$111,$B$12:$B$111),IF(AND($H492=-1,AC$9=$R491),"",IF($H492=-1,AC491,IF(AND($H492=1,AA$9=$R491),$J492,IF($H492=1,AB491,""))))))))</f>
        <v/>
      </c>
      <c r="AC492" t="str">
        <f ca="1">IF($E491="","",IF($F492="",AC491,IF(AND($M492=1,AC$9&gt;$B$9),"",IF(AND($M492=1,AC$9&lt;=$B$9),LOOKUP(AC$9,$A$12:$A$111,$B$12:$B$111),IF(AND($H492=-1,AD$9=$R491),"",IF($H492=-1,AD491,IF(AND($H492=1,AB$9=$R491),$J492,IF($H492=1,AC491,""))))))))</f>
        <v/>
      </c>
      <c r="AD492" t="str">
        <f ca="1">IF($E491="","",IF($F492="",AD491,IF(AND($M492=1,AD$9&gt;$B$9),"",IF(AND($M492=1,AD$9&lt;=$B$9),LOOKUP(AD$9,$A$12:$A$111,$B$12:$B$111),IF(AND($H492=-1,AE$9=$R491),"",IF($H492=-1,AE491,IF(AND($H492=1,AC$9=$R491),$J492,IF($H492=1,AD491,""))))))))</f>
        <v/>
      </c>
      <c r="AE492" t="str">
        <f ca="1">IF($E491="","",IF($F492="",AE491,IF(AND($M492=1,AE$9&gt;$B$9),"",IF(AND($M492=1,AE$9&lt;=$B$9),LOOKUP(AE$9,$A$12:$A$111,$B$12:$B$111),IF(AND($H492=-1,AF$9=$R491),"",IF($H492=-1,AF491,IF(AND($H492=1,AD$9=$R491),$J492,IF($H492=1,AE491,""))))))))</f>
        <v/>
      </c>
      <c r="AF492" t="str">
        <f ca="1">IF($E491="","",IF($F492="",AF491,IF(AND($M492=1,AF$9&gt;$B$9),"",IF(AND($M492=1,AF$9&lt;=$B$9),LOOKUP(AF$9,$A$12:$A$111,$B$12:$B$111),IF(AND($H492=-1,AG$9=$R491),"",IF($H492=-1,AG491,IF(AND($H492=1,AE$9=$R491),$J492,IF($H492=1,AF491,""))))))))</f>
        <v/>
      </c>
      <c r="AG492" t="str">
        <f ca="1">IF($E491="","",IF($F492="",AG491,IF(AND($M492=1,AG$9&gt;$B$9),"",IF(AND($M492=1,AG$9&lt;=$B$9),LOOKUP(AG$9,$A$12:$A$111,$B$12:$B$111),IF(AND($H492=-1,AH$9=$R491),"",IF($H492=-1,AH491,IF(AND($H492=1,AF$9=$R491),$J492,IF($H492=1,AG491,""))))))))</f>
        <v/>
      </c>
      <c r="AH492" t="str">
        <f ca="1">IF($E491="","",IF($F492="",AH491,IF(AND($M492=1,AH$9&gt;$B$9),"",IF(AND($M492=1,AH$9&lt;=$B$9),LOOKUP(AH$9,$A$12:$A$111,$B$12:$B$111),IF(AND($H492=-1,AI$9=$R491),"",IF($H492=-1,AI491,IF(AND($H492=1,AG$9=$R491),$J492,IF($H492=1,AH491,""))))))))</f>
        <v/>
      </c>
      <c r="AI492" t="str">
        <f ca="1">IF($E491="","",IF($F492="",AI491,IF(AND($M492=1,AI$9&gt;$B$9),"",IF(AND($M492=1,AI$9&lt;=$B$9),LOOKUP(AI$9,$A$12:$A$111,$B$12:$B$111),IF(AND($H492=-1,AJ$9=$R491),"",IF($H492=-1,AJ491,IF(AND($H492=1,AH$9=$R491),$J492,IF($H492=1,AI491,""))))))))</f>
        <v/>
      </c>
      <c r="AJ492" t="str">
        <f ca="1">IF($E491="","",IF($F492="",AJ491,IF(AND($M492=1,AJ$9&gt;$B$9),"",IF(AND($M492=1,AJ$9&lt;=$B$9),LOOKUP(AJ$9,$A$12:$A$111,$B$12:$B$111),IF(AND($H492=-1,AK$9=$R491),"",IF($H492=-1,AK491,IF(AND($H492=1,AI$9=$R491),$J492,IF($H492=1,AJ491,""))))))))</f>
        <v/>
      </c>
      <c r="AK492" t="str">
        <f ca="1">IF($E491="","",IF($F492="",AK491,IF(AND($M492=1,AK$9&gt;$B$9),"",IF(AND($M492=1,AK$9&lt;=$B$9),LOOKUP(AK$9,$A$12:$A$111,$B$12:$B$111),IF(AND($H492=-1,AL$9=$R491),"",IF($H492=-1,AL491,IF(AND($H492=1,AJ$9=$R491),$J492,IF($H492=1,AK491,""))))))))</f>
        <v/>
      </c>
      <c r="AL492" t="str">
        <f ca="1">IF($E491="","",IF($F492="",AL491,IF(AND($M492=1,AL$9&gt;$B$9),"",IF(AND($M492=1,AL$9&lt;=$B$9),LOOKUP(AL$9,$A$12:$A$111,$B$12:$B$111),IF(AND($H492=-1,AM$9=$R491),"",IF($H492=-1,AM491,IF(AND($H492=1,AK$9=$R491),$J492,IF($H492=1,AL491,""))))))))</f>
        <v/>
      </c>
      <c r="AM492" t="str">
        <f ca="1">IF($E491="","",IF($F492="",AM491,IF(AND($M492=1,AM$9&gt;$B$9),"",IF(AND($M492=1,AM$9&lt;=$B$9),LOOKUP(AM$9,$A$12:$A$111,$B$12:$B$111),IF(AND($H492=-1,AN$9=$R491),"",IF($H492=-1,AN491,IF(AND($H492=1,AL$9=$R491),$J492,IF($H492=1,AM491,""))))))))</f>
        <v/>
      </c>
      <c r="AN492" t="str">
        <f ca="1">IF($E491="","",IF($F492="",AN491,IF(AND($M492=1,AN$9&gt;$B$9),"",IF(AND($M492=1,AN$9&lt;=$B$9),LOOKUP(AN$9,$A$12:$A$111,$B$12:$B$111),IF(AND($H492=-1,AO$9=$R491),"",IF($H492=-1,AO491,IF(AND($H492=1,AM$9=$R491),$J492,IF($H492=1,AN491,""))))))))</f>
        <v/>
      </c>
      <c r="AO492" t="str">
        <f ca="1">IF($E491="","",IF($F492="",AO491,IF(AND($M492=1,AO$9&gt;$B$9),"",IF(AND($M492=1,AO$9&lt;=$B$9),LOOKUP(AO$9,$A$12:$A$111,$B$12:$B$111),IF(AND($H492=-1,AP$9=$R491),"",IF($H492=-1,AP491,IF(AND($H492=1,AN$9=$R491),$J492,IF($H492=1,AO491,""))))))))</f>
        <v/>
      </c>
      <c r="AP492" t="str">
        <f ca="1">IF($E491="","",IF($F492="",AP491,IF(AND($M492=1,AP$9&gt;$B$9),"",IF(AND($M492=1,AP$9&lt;=$B$9),LOOKUP(AP$9,$A$12:$A$111,$B$12:$B$111),IF(AND($H492=-1,AQ$9=$R491),"",IF($H492=-1,AQ491,IF(AND($H492=1,AO$9=$R491),$J492,IF($H492=1,AP491,""))))))))</f>
        <v/>
      </c>
      <c r="AQ492" t="str">
        <f ca="1">IF($E491="","",IF($F492="",AQ491,IF(AND($M492=1,AQ$9&gt;$B$9),"",IF(AND($M492=1,AQ$9&lt;=$B$9),LOOKUP(AQ$9,$A$12:$A$111,$B$12:$B$111),IF(AND($H492=-1,AR$9=$R491),"",IF($H492=-1,AR491,IF(AND($H492=1,AP$9=$R491),$J492,IF($H492=1,AQ491,""))))))))</f>
        <v/>
      </c>
      <c r="AR492" t="str">
        <f ca="1">IF($E491="","",IF($F492="",AR491,IF(AND($M492=1,AR$9&gt;$B$9),"",IF(AND($M492=1,AR$9&lt;=$B$9),LOOKUP(AR$9,$A$12:$A$111,$B$12:$B$111),IF(AND($H492=-1,AS$9=$R491),"",IF($H492=-1,AS491,IF(AND($H492=1,AQ$9=$R491),$J492,IF($H492=1,AR491,""))))))))</f>
        <v/>
      </c>
      <c r="AS492" t="str">
        <f ca="1">IF($E491="","",IF($F492="",AS491,IF(AND($M492=1,AS$9&gt;$B$9),"",IF(AND($M492=1,AS$9&lt;=$B$9),LOOKUP(AS$9,$A$12:$A$111,$B$12:$B$111),IF(AND($H492=-1,AT$9=$R491),"",IF($H492=-1,AT491,IF(AND($H492=1,AR$9=$R491),$J492,IF($H492=1,AS491,""))))))))</f>
        <v/>
      </c>
      <c r="AT492" t="str">
        <f ca="1">IF($E491="","",IF($F492="",AT491,IF(AND($M492=1,AT$9&gt;$B$9),"",IF(AND($M492=1,AT$9&lt;=$B$9),LOOKUP(AT$9,$A$12:$A$111,$B$12:$B$111),IF(AND($H492=-1,AU$9=$R491),"",IF($H492=-1,AU491,IF(AND($H492=1,AS$9=$R491),$J492,IF($H492=1,AT491,""))))))))</f>
        <v/>
      </c>
      <c r="AU492" t="str">
        <f ca="1">IF($E491="","",IF($F492="",AU491,IF(AND($M492=1,AU$9&gt;$B$9),"",IF(AND($M492=1,AU$9&lt;=$B$9),LOOKUP(AU$9,$A$12:$A$111,$B$12:$B$111),IF(AND($H492=-1,AV$9=$R491),"",IF($H492=-1,AV491,IF(AND($H492=1,AT$9=$R491),$J492,IF($H492=1,AU491,""))))))))</f>
        <v/>
      </c>
      <c r="AV492" t="str">
        <f ca="1">IF($E491="","",IF($F492="",AV491,IF(AND($M492=1,AV$9&gt;$B$9),"",IF(AND($M492=1,AV$9&lt;=$B$9),LOOKUP(AV$9,$A$12:$A$111,$B$12:$B$111),IF(AND($H492=-1,AW$9=$R491),"",IF($H492=-1,AW491,IF(AND($H492=1,AU$9=$R491),$J492,IF($H492=1,AV491,""))))))))</f>
        <v/>
      </c>
      <c r="AW492" t="str">
        <f ca="1">IF($E491="","",IF($F492="",AW491,IF(AND($M492=1,AW$9&gt;$B$9),"",IF(AND($M492=1,AW$9&lt;=$B$9),LOOKUP(AW$9,$A$12:$A$111,$B$12:$B$111),IF(AND($H492=-1,AX$9=$R491),"",IF($H492=-1,AX491,IF(AND($H492=1,AV$9=$R491),$J492,IF($H492=1,AW491,""))))))))</f>
        <v/>
      </c>
      <c r="AX492" t="str">
        <f ca="1">IF($E491="","",IF($F492="",AX491,IF(AND($M492=1,AX$9&gt;$B$9),"",IF(AND($M492=1,AX$9&lt;=$B$9),LOOKUP(AX$9,$A$12:$A$111,$B$12:$B$111),IF(AND($H492=-1,AY$9=$R491),"",IF($H492=-1,AY491,IF(AND($H492=1,AW$9=$R491),$J492,IF($H492=1,AX491,""))))))))</f>
        <v/>
      </c>
      <c r="AY492" t="str">
        <f ca="1">IF($E491="","",IF($F492="",AY491,IF(AND($M492=1,AY$9&gt;$B$9),"",IF(AND($M492=1,AY$9&lt;=$B$9),LOOKUP(AY$9,$A$12:$A$111,$B$12:$B$111),IF(AND($H492=-1,AZ$9=$R491),"",IF($H492=-1,AZ491,IF(AND($H492=1,AX$9=$R491),$J492,IF($H492=1,AY491,""))))))))</f>
        <v/>
      </c>
      <c r="AZ492" t="str">
        <f ca="1">IF($E491="","",IF($F492="",AZ491,IF(AND($M492=1,AZ$9&gt;$B$9),"",IF(AND($M492=1,AZ$9&lt;=$B$9),LOOKUP(AZ$9,$A$12:$A$111,$B$12:$B$111),IF(AND($H492=-1,BA$9=$R491),"",IF($H492=-1,BA491,IF(AND($H492=1,AY$9=$R491),$J492,IF($H492=1,AZ491,""))))))))</f>
        <v/>
      </c>
      <c r="BA492" t="str">
        <f ca="1">IF($E491="","",IF($F492="",BA491,IF(AND($M492=1,BA$9&gt;$B$9),"",IF(AND($M492=1,BA$9&lt;=$B$9),LOOKUP(BA$9,$A$12:$A$111,$B$12:$B$111),IF(AND($H492=-1,BB$9=$R491),"",IF($H492=-1,BB491,IF(AND($H492=1,AZ$9=$R491),$J492,IF($H492=1,BA491,""))))))))</f>
        <v/>
      </c>
      <c r="BB492" t="str">
        <f ca="1">IF($E491="","",IF($F492="",BB491,IF(AND($M492=1,BB$9&gt;$B$9),"",IF(AND($M492=1,BB$9&lt;=$B$9),LOOKUP(BB$9,$A$12:$A$111,$B$12:$B$111),IF(AND($H492=-1,BC$9=$R491),"",IF($H492=-1,BC491,IF(AND($H492=1,BA$9=$R491),$J492,IF($H492=1,BB491,""))))))))</f>
        <v/>
      </c>
      <c r="BC492" t="str">
        <f ca="1">IF($E491="","",IF($F492="",BC491,IF(AND($M492=1,BC$9&gt;$B$9),"",IF(AND($M492=1,BC$9&lt;=$B$9),LOOKUP(BC$9,$A$12:$A$111,$B$12:$B$111),IF(AND($H492=-1,BD$9=$R491),"",IF($H492=-1,BD491,IF(AND($H492=1,BB$9=$R491),$J492,IF($H492=1,BC491,""))))))))</f>
        <v/>
      </c>
      <c r="BD492" t="str">
        <f ca="1">IF($E491="","",IF($F492="",BD491,IF(AND($M492=1,BD$9&gt;$B$9),"",IF(AND($M492=1,BD$9&lt;=$B$9),LOOKUP(BD$9,$A$12:$A$111,$B$12:$B$111),IF(AND($H492=-1,BE$9=$R491),"",IF($H492=-1,BE491,IF(AND($H492=1,BC$9=$R491),$J492,IF($H492=1,BD491,""))))))))</f>
        <v/>
      </c>
      <c r="BE492">
        <f ca="1">IF($E491="","",IF($F492="",BE491,IF(AND($M492=1,BE$9&gt;$B$9),"",IF(AND($M492=1,BE$9&lt;=$B$9),LOOKUP(BE$9,$A$12:$A$111,$B$12:$B$111),IF(AND($H492=-1,BF$9=$R491),"",IF($H492=-1,BF491,IF(AND($H492=1,BD$9=$R491),$J492,IF($H492=1,BE491,""))))))))</f>
        <v>0</v>
      </c>
      <c r="BF492">
        <f ca="1">IF($E491="","",IF($F492="",BF491,IF(AND($M492=1,BF$9&gt;$B$9),"",IF(AND($M492=1,BF$9&lt;=$B$9),LOOKUP(BF$9,$A$12:$A$111,$B$12:$B$111),IF(AND($H492=-1,BG$9=$R491),"",IF($H492=-1,BG491,IF(AND($H492=1,BE$9=$R491),$J492,IF($H492=1,BF491,""))))))))</f>
        <v>0</v>
      </c>
      <c r="BG492">
        <f ca="1">IF($E491="","",IF($F492="",BG491,IF(AND($M492=1,BG$9&gt;$B$9),"",IF(AND($M492=1,BG$9&lt;=$B$9),LOOKUP(BG$9,$A$12:$A$111,$B$12:$B$111),IF(AND($H492=-1,BH$9=$R491),"",IF($H492=-1,BH491,IF(AND($H492=1,BF$9=$R491),$J492,IF($H492=1,BG491,""))))))))</f>
        <v>0</v>
      </c>
      <c r="BH492">
        <f ca="1">IF($E491="","",IF($F492="",BH491,IF(AND($M492=1,BH$9&gt;$B$9),"",IF(AND($M492=1,BH$9&lt;=$B$9),LOOKUP(BH$9,$A$12:$A$111,$B$12:$B$111),IF(AND($H492=-1,BI$9=$R491),"",IF($H492=-1,BI491,IF(AND($H492=1,BG$9=$R491),$J492,IF($H492=1,BH491,""))))))))</f>
        <v>0</v>
      </c>
      <c r="BI492">
        <f ca="1">IF($E491="","",IF($F492="",BI491,IF(AND($M492=1,BI$9&gt;$B$9),"",IF(AND($M492=1,BI$9&lt;=$B$9),LOOKUP(BI$9,$A$12:$A$111,$B$12:$B$111),IF(AND($H492=-1,BJ$9=$R491),"",IF($H492=-1,BJ491,IF(AND($H492=1,BH$9=$R491),$J492,IF($H492=1,BI491,""))))))))</f>
        <v>0</v>
      </c>
      <c r="BJ492">
        <f ca="1">IF($E491="","",IF($F492="",BJ491,IF(AND($M492=1,BJ$9&gt;$B$9),"",IF(AND($M492=1,BJ$9&lt;=$B$9),LOOKUP(BJ$9,$A$12:$A$111,$B$12:$B$111),IF(AND($H492=-1,BK$9=$R491),"",IF($H492=-1,BK491,IF(AND($H492=1,BI$9=$R491),$J492,IF($H492=1,BJ491,""))))))))</f>
        <v>0</v>
      </c>
      <c r="BK492">
        <f ca="1">IF($E491="","",IF($F492="",BK491,IF(AND($M492=1,BK$9&gt;$B$9),"",IF(AND($M492=1,BK$9&lt;=$B$9),LOOKUP(BK$9,$A$12:$A$111,$B$12:$B$111),IF(AND($H492=-1,BL$9=$R491),"",IF($H492=-1,BL491,IF(AND($H492=1,BJ$9=$R491),$J492,IF($H492=1,BK491,""))))))))</f>
        <v>0</v>
      </c>
      <c r="BL492">
        <f ca="1">IF($E491="","",IF($F492="",BL491,IF(AND($M492=1,BL$9&gt;$B$9),"",IF(AND($M492=1,BL$9&lt;=$B$9),LOOKUP(BL$9,$A$12:$A$111,$B$12:$B$111),IF(AND($H492=-1,BM$9=$R491),"",IF($H492=-1,BM491,IF(AND($H492=1,BK$9=$R491),$J492,IF($H492=1,BL491,""))))))))</f>
        <v>0</v>
      </c>
      <c r="BM492">
        <f ca="1">IF($E491="","",IF($F492="",BM491,IF(AND($M492=1,BM$9&gt;$B$9),"",IF(AND($M492=1,BM$9&lt;=$B$9),LOOKUP(BM$9,$A$12:$A$111,$B$12:$B$111),IF(AND($H492=-1,BN$9=$R491),"",IF($H492=-1,BN491,IF(AND($H492=1,BL$9=$R491),$J492,IF($H492=1,BM491,""))))))))</f>
        <v>0</v>
      </c>
      <c r="BN492">
        <f ca="1">IF($E491="","",IF($F492="",BN491,IF(AND($M492=1,BN$9&gt;$B$9),"",IF(AND($M492=1,BN$9&lt;=$B$9),LOOKUP(BN$9,$A$12:$A$111,$B$12:$B$111),IF(AND($H492=-1,BO$9=$R491),"",IF($H492=-1,BO491,IF(AND($H492=1,BM$9=$R491),$J492,IF($H492=1,BN491,""))))))))</f>
        <v>0</v>
      </c>
      <c r="BO492">
        <f ca="1">IF($E491="","",IF($F492="",BO491,IF(AND($M492=1,BO$9&gt;$B$9),"",IF(AND($M492=1,BO$9&lt;=$B$9),LOOKUP(BO$9,$A$12:$A$111,$B$12:$B$111),IF(AND($H492=-1,BP$9=$R491),"",IF($H492=-1,BP491,IF(AND($H492=1,BN$9=$R491),$J492,IF($H492=1,BO491,""))))))))</f>
        <v>0</v>
      </c>
      <c r="BP492">
        <f ca="1">IF($E491="","",IF($F492="",BP491,IF(AND($M492=1,BP$9&gt;$B$9),"",IF(AND($M492=1,BP$9&lt;=$B$9),LOOKUP(BP$9,$A$12:$A$111,$B$12:$B$111),IF(AND($H492=-1,BQ$9=$R491),"",IF($H492=-1,BQ491,IF(AND($H492=1,BO$9=$R491),$J492,IF($H492=1,BP491,""))))))))</f>
        <v>0</v>
      </c>
    </row>
    <row r="493" spans="4:68" x14ac:dyDescent="0.25">
      <c r="D493" s="4">
        <v>483</v>
      </c>
      <c r="E493" s="1">
        <f t="shared" ca="1" si="66"/>
        <v>28</v>
      </c>
      <c r="F493" t="str">
        <f ca="1">IF(E492="","",IF(AND(B$3="Last",G492="Zero"),F492,IF(B$3="Last",G492,IF(AND(B$3="2nd last",G491="Zero"),F492,IF(B$3="2nd last",G491,IF(AND(B$3="Opposite",G492="Zero"),F492,IF(AND(B$3="Opposite",G492="Red"),"Black",IF(AND(B$3="Opposite",G492="Black"),"Red",IF(AND(B$3="Opposite",G492="Odd"),"Even",IF(AND(B$3="Opposite",G492="Even"),"Odd",IF(AND(B$3="Opposite",G492="High"),"Low",IF(AND(B$3="Opposite",G492="Low"),"High",IF(COUNTIF(Refs!$E$5:$I$6,B$3)=1,RevLab!B$3,"")))))))))))))</f>
        <v>Black</v>
      </c>
      <c r="G493" t="str">
        <f ca="1">IF(E493="","",IF(B$2="Red/Black",LOOKUP(E493,Refs!D:D,Refs!F:F),IF(B$2="High/Low",LOOKUP(E493,Refs!D:D,Refs!H:H),IF(B$2="Odd/Even",LOOKUP(E493,Refs!D:D,Refs!J:J),""))))</f>
        <v>Black</v>
      </c>
      <c r="H493">
        <f t="shared" ca="1" si="67"/>
        <v>1</v>
      </c>
      <c r="I493">
        <f ca="1">IF(E492="","",IF(F493="","",IF(AND(R492&gt;1,P492+Q492&gt;=$B$4),$B$4,IF(R492=1,P492,P492+Q492))))</f>
        <v>200</v>
      </c>
      <c r="J493">
        <f t="shared" ca="1" si="68"/>
        <v>200</v>
      </c>
      <c r="K493">
        <f t="shared" ca="1" si="70"/>
        <v>-180</v>
      </c>
      <c r="L493">
        <f t="shared" ca="1" si="71"/>
        <v>86</v>
      </c>
      <c r="M493">
        <f t="shared" ca="1" si="69"/>
        <v>0</v>
      </c>
      <c r="P493">
        <f t="shared" ca="1" si="63"/>
        <v>83</v>
      </c>
      <c r="Q493">
        <f t="shared" ca="1" si="64"/>
        <v>200</v>
      </c>
      <c r="R493" s="2">
        <f t="shared" ca="1" si="65"/>
        <v>3</v>
      </c>
      <c r="S493" s="4">
        <f ca="1">IF(E492="","",IF($F493="",S492,IF($M493=1,LOOKUP(S$9,$A$12:$A$111,$B$12:$B$111),IF(AND($H493=-1,T$9=$R492),"",IF($H493=-1,T492,IF($H493=1,S492))))))</f>
        <v>83</v>
      </c>
      <c r="T493">
        <f ca="1">IF($E492="","",IF($F493="",T492,IF(AND($M493=1,T$9&gt;$B$9),"",IF(AND($M493=1,T$9&lt;=$B$9),LOOKUP(T$9,$A$12:$A$111,$B$12:$B$111),IF(AND($H493=-1,U$9=$R492),"",IF($H493=-1,U492,IF(AND($H493=1,S$9=$R492),$J493,IF($H493=1,T492,""))))))))</f>
        <v>117</v>
      </c>
      <c r="U493">
        <f ca="1">IF($E492="","",IF($F493="",U492,IF(AND($M493=1,U$9&gt;$B$9),"",IF(AND($M493=1,U$9&lt;=$B$9),LOOKUP(U$9,$A$12:$A$111,$B$12:$B$111),IF(AND($H493=-1,V$9=$R492),"",IF($H493=-1,V492,IF(AND($H493=1,T$9=$R492),$J493,IF($H493=1,U492,""))))))))</f>
        <v>200</v>
      </c>
      <c r="V493" t="str">
        <f ca="1">IF($E492="","",IF($F493="",V492,IF(AND($M493=1,V$9&gt;$B$9),"",IF(AND($M493=1,V$9&lt;=$B$9),LOOKUP(V$9,$A$12:$A$111,$B$12:$B$111),IF(AND($H493=-1,W$9=$R492),"",IF($H493=-1,W492,IF(AND($H493=1,U$9=$R492),$J493,IF($H493=1,V492,""))))))))</f>
        <v/>
      </c>
      <c r="W493" t="str">
        <f ca="1">IF($E492="","",IF($F493="",W492,IF(AND($M493=1,W$9&gt;$B$9),"",IF(AND($M493=1,W$9&lt;=$B$9),LOOKUP(W$9,$A$12:$A$111,$B$12:$B$111),IF(AND($H493=-1,X$9=$R492),"",IF($H493=-1,X492,IF(AND($H493=1,V$9=$R492),$J493,IF($H493=1,W492,""))))))))</f>
        <v/>
      </c>
      <c r="X493" t="str">
        <f ca="1">IF($E492="","",IF($F493="",X492,IF(AND($M493=1,X$9&gt;$B$9),"",IF(AND($M493=1,X$9&lt;=$B$9),LOOKUP(X$9,$A$12:$A$111,$B$12:$B$111),IF(AND($H493=-1,Y$9=$R492),"",IF($H493=-1,Y492,IF(AND($H493=1,W$9=$R492),$J493,IF($H493=1,X492,""))))))))</f>
        <v/>
      </c>
      <c r="Y493" t="str">
        <f ca="1">IF($E492="","",IF($F493="",Y492,IF(AND($M493=1,Y$9&gt;$B$9),"",IF(AND($M493=1,Y$9&lt;=$B$9),LOOKUP(Y$9,$A$12:$A$111,$B$12:$B$111),IF(AND($H493=-1,Z$9=$R492),"",IF($H493=-1,Z492,IF(AND($H493=1,X$9=$R492),$J493,IF($H493=1,Y492,""))))))))</f>
        <v/>
      </c>
      <c r="Z493" t="str">
        <f ca="1">IF($E492="","",IF($F493="",Z492,IF(AND($M493=1,Z$9&gt;$B$9),"",IF(AND($M493=1,Z$9&lt;=$B$9),LOOKUP(Z$9,$A$12:$A$111,$B$12:$B$111),IF(AND($H493=-1,AA$9=$R492),"",IF($H493=-1,AA492,IF(AND($H493=1,Y$9=$R492),$J493,IF($H493=1,Z492,""))))))))</f>
        <v/>
      </c>
      <c r="AA493" t="str">
        <f ca="1">IF($E492="","",IF($F493="",AA492,IF(AND($M493=1,AA$9&gt;$B$9),"",IF(AND($M493=1,AA$9&lt;=$B$9),LOOKUP(AA$9,$A$12:$A$111,$B$12:$B$111),IF(AND($H493=-1,AB$9=$R492),"",IF($H493=-1,AB492,IF(AND($H493=1,Z$9=$R492),$J493,IF($H493=1,AA492,""))))))))</f>
        <v/>
      </c>
      <c r="AB493" t="str">
        <f ca="1">IF($E492="","",IF($F493="",AB492,IF(AND($M493=1,AB$9&gt;$B$9),"",IF(AND($M493=1,AB$9&lt;=$B$9),LOOKUP(AB$9,$A$12:$A$111,$B$12:$B$111),IF(AND($H493=-1,AC$9=$R492),"",IF($H493=-1,AC492,IF(AND($H493=1,AA$9=$R492),$J493,IF($H493=1,AB492,""))))))))</f>
        <v/>
      </c>
      <c r="AC493" t="str">
        <f ca="1">IF($E492="","",IF($F493="",AC492,IF(AND($M493=1,AC$9&gt;$B$9),"",IF(AND($M493=1,AC$9&lt;=$B$9),LOOKUP(AC$9,$A$12:$A$111,$B$12:$B$111),IF(AND($H493=-1,AD$9=$R492),"",IF($H493=-1,AD492,IF(AND($H493=1,AB$9=$R492),$J493,IF($H493=1,AC492,""))))))))</f>
        <v/>
      </c>
      <c r="AD493" t="str">
        <f ca="1">IF($E492="","",IF($F493="",AD492,IF(AND($M493=1,AD$9&gt;$B$9),"",IF(AND($M493=1,AD$9&lt;=$B$9),LOOKUP(AD$9,$A$12:$A$111,$B$12:$B$111),IF(AND($H493=-1,AE$9=$R492),"",IF($H493=-1,AE492,IF(AND($H493=1,AC$9=$R492),$J493,IF($H493=1,AD492,""))))))))</f>
        <v/>
      </c>
      <c r="AE493" t="str">
        <f ca="1">IF($E492="","",IF($F493="",AE492,IF(AND($M493=1,AE$9&gt;$B$9),"",IF(AND($M493=1,AE$9&lt;=$B$9),LOOKUP(AE$9,$A$12:$A$111,$B$12:$B$111),IF(AND($H493=-1,AF$9=$R492),"",IF($H493=-1,AF492,IF(AND($H493=1,AD$9=$R492),$J493,IF($H493=1,AE492,""))))))))</f>
        <v/>
      </c>
      <c r="AF493" t="str">
        <f ca="1">IF($E492="","",IF($F493="",AF492,IF(AND($M493=1,AF$9&gt;$B$9),"",IF(AND($M493=1,AF$9&lt;=$B$9),LOOKUP(AF$9,$A$12:$A$111,$B$12:$B$111),IF(AND($H493=-1,AG$9=$R492),"",IF($H493=-1,AG492,IF(AND($H493=1,AE$9=$R492),$J493,IF($H493=1,AF492,""))))))))</f>
        <v/>
      </c>
      <c r="AG493" t="str">
        <f ca="1">IF($E492="","",IF($F493="",AG492,IF(AND($M493=1,AG$9&gt;$B$9),"",IF(AND($M493=1,AG$9&lt;=$B$9),LOOKUP(AG$9,$A$12:$A$111,$B$12:$B$111),IF(AND($H493=-1,AH$9=$R492),"",IF($H493=-1,AH492,IF(AND($H493=1,AF$9=$R492),$J493,IF($H493=1,AG492,""))))))))</f>
        <v/>
      </c>
      <c r="AH493" t="str">
        <f ca="1">IF($E492="","",IF($F493="",AH492,IF(AND($M493=1,AH$9&gt;$B$9),"",IF(AND($M493=1,AH$9&lt;=$B$9),LOOKUP(AH$9,$A$12:$A$111,$B$12:$B$111),IF(AND($H493=-1,AI$9=$R492),"",IF($H493=-1,AI492,IF(AND($H493=1,AG$9=$R492),$J493,IF($H493=1,AH492,""))))))))</f>
        <v/>
      </c>
      <c r="AI493" t="str">
        <f ca="1">IF($E492="","",IF($F493="",AI492,IF(AND($M493=1,AI$9&gt;$B$9),"",IF(AND($M493=1,AI$9&lt;=$B$9),LOOKUP(AI$9,$A$12:$A$111,$B$12:$B$111),IF(AND($H493=-1,AJ$9=$R492),"",IF($H493=-1,AJ492,IF(AND($H493=1,AH$9=$R492),$J493,IF($H493=1,AI492,""))))))))</f>
        <v/>
      </c>
      <c r="AJ493" t="str">
        <f ca="1">IF($E492="","",IF($F493="",AJ492,IF(AND($M493=1,AJ$9&gt;$B$9),"",IF(AND($M493=1,AJ$9&lt;=$B$9),LOOKUP(AJ$9,$A$12:$A$111,$B$12:$B$111),IF(AND($H493=-1,AK$9=$R492),"",IF($H493=-1,AK492,IF(AND($H493=1,AI$9=$R492),$J493,IF($H493=1,AJ492,""))))))))</f>
        <v/>
      </c>
      <c r="AK493" t="str">
        <f ca="1">IF($E492="","",IF($F493="",AK492,IF(AND($M493=1,AK$9&gt;$B$9),"",IF(AND($M493=1,AK$9&lt;=$B$9),LOOKUP(AK$9,$A$12:$A$111,$B$12:$B$111),IF(AND($H493=-1,AL$9=$R492),"",IF($H493=-1,AL492,IF(AND($H493=1,AJ$9=$R492),$J493,IF($H493=1,AK492,""))))))))</f>
        <v/>
      </c>
      <c r="AL493" t="str">
        <f ca="1">IF($E492="","",IF($F493="",AL492,IF(AND($M493=1,AL$9&gt;$B$9),"",IF(AND($M493=1,AL$9&lt;=$B$9),LOOKUP(AL$9,$A$12:$A$111,$B$12:$B$111),IF(AND($H493=-1,AM$9=$R492),"",IF($H493=-1,AM492,IF(AND($H493=1,AK$9=$R492),$J493,IF($H493=1,AL492,""))))))))</f>
        <v/>
      </c>
      <c r="AM493" t="str">
        <f ca="1">IF($E492="","",IF($F493="",AM492,IF(AND($M493=1,AM$9&gt;$B$9),"",IF(AND($M493=1,AM$9&lt;=$B$9),LOOKUP(AM$9,$A$12:$A$111,$B$12:$B$111),IF(AND($H493=-1,AN$9=$R492),"",IF($H493=-1,AN492,IF(AND($H493=1,AL$9=$R492),$J493,IF($H493=1,AM492,""))))))))</f>
        <v/>
      </c>
      <c r="AN493" t="str">
        <f ca="1">IF($E492="","",IF($F493="",AN492,IF(AND($M493=1,AN$9&gt;$B$9),"",IF(AND($M493=1,AN$9&lt;=$B$9),LOOKUP(AN$9,$A$12:$A$111,$B$12:$B$111),IF(AND($H493=-1,AO$9=$R492),"",IF($H493=-1,AO492,IF(AND($H493=1,AM$9=$R492),$J493,IF($H493=1,AN492,""))))))))</f>
        <v/>
      </c>
      <c r="AO493" t="str">
        <f ca="1">IF($E492="","",IF($F493="",AO492,IF(AND($M493=1,AO$9&gt;$B$9),"",IF(AND($M493=1,AO$9&lt;=$B$9),LOOKUP(AO$9,$A$12:$A$111,$B$12:$B$111),IF(AND($H493=-1,AP$9=$R492),"",IF($H493=-1,AP492,IF(AND($H493=1,AN$9=$R492),$J493,IF($H493=1,AO492,""))))))))</f>
        <v/>
      </c>
      <c r="AP493" t="str">
        <f ca="1">IF($E492="","",IF($F493="",AP492,IF(AND($M493=1,AP$9&gt;$B$9),"",IF(AND($M493=1,AP$9&lt;=$B$9),LOOKUP(AP$9,$A$12:$A$111,$B$12:$B$111),IF(AND($H493=-1,AQ$9=$R492),"",IF($H493=-1,AQ492,IF(AND($H493=1,AO$9=$R492),$J493,IF($H493=1,AP492,""))))))))</f>
        <v/>
      </c>
      <c r="AQ493" t="str">
        <f ca="1">IF($E492="","",IF($F493="",AQ492,IF(AND($M493=1,AQ$9&gt;$B$9),"",IF(AND($M493=1,AQ$9&lt;=$B$9),LOOKUP(AQ$9,$A$12:$A$111,$B$12:$B$111),IF(AND($H493=-1,AR$9=$R492),"",IF($H493=-1,AR492,IF(AND($H493=1,AP$9=$R492),$J493,IF($H493=1,AQ492,""))))))))</f>
        <v/>
      </c>
      <c r="AR493" t="str">
        <f ca="1">IF($E492="","",IF($F493="",AR492,IF(AND($M493=1,AR$9&gt;$B$9),"",IF(AND($M493=1,AR$9&lt;=$B$9),LOOKUP(AR$9,$A$12:$A$111,$B$12:$B$111),IF(AND($H493=-1,AS$9=$R492),"",IF($H493=-1,AS492,IF(AND($H493=1,AQ$9=$R492),$J493,IF($H493=1,AR492,""))))))))</f>
        <v/>
      </c>
      <c r="AS493" t="str">
        <f ca="1">IF($E492="","",IF($F493="",AS492,IF(AND($M493=1,AS$9&gt;$B$9),"",IF(AND($M493=1,AS$9&lt;=$B$9),LOOKUP(AS$9,$A$12:$A$111,$B$12:$B$111),IF(AND($H493=-1,AT$9=$R492),"",IF($H493=-1,AT492,IF(AND($H493=1,AR$9=$R492),$J493,IF($H493=1,AS492,""))))))))</f>
        <v/>
      </c>
      <c r="AT493" t="str">
        <f ca="1">IF($E492="","",IF($F493="",AT492,IF(AND($M493=1,AT$9&gt;$B$9),"",IF(AND($M493=1,AT$9&lt;=$B$9),LOOKUP(AT$9,$A$12:$A$111,$B$12:$B$111),IF(AND($H493=-1,AU$9=$R492),"",IF($H493=-1,AU492,IF(AND($H493=1,AS$9=$R492),$J493,IF($H493=1,AT492,""))))))))</f>
        <v/>
      </c>
      <c r="AU493" t="str">
        <f ca="1">IF($E492="","",IF($F493="",AU492,IF(AND($M493=1,AU$9&gt;$B$9),"",IF(AND($M493=1,AU$9&lt;=$B$9),LOOKUP(AU$9,$A$12:$A$111,$B$12:$B$111),IF(AND($H493=-1,AV$9=$R492),"",IF($H493=-1,AV492,IF(AND($H493=1,AT$9=$R492),$J493,IF($H493=1,AU492,""))))))))</f>
        <v/>
      </c>
      <c r="AV493" t="str">
        <f ca="1">IF($E492="","",IF($F493="",AV492,IF(AND($M493=1,AV$9&gt;$B$9),"",IF(AND($M493=1,AV$9&lt;=$B$9),LOOKUP(AV$9,$A$12:$A$111,$B$12:$B$111),IF(AND($H493=-1,AW$9=$R492),"",IF($H493=-1,AW492,IF(AND($H493=1,AU$9=$R492),$J493,IF($H493=1,AV492,""))))))))</f>
        <v/>
      </c>
      <c r="AW493" t="str">
        <f ca="1">IF($E492="","",IF($F493="",AW492,IF(AND($M493=1,AW$9&gt;$B$9),"",IF(AND($M493=1,AW$9&lt;=$B$9),LOOKUP(AW$9,$A$12:$A$111,$B$12:$B$111),IF(AND($H493=-1,AX$9=$R492),"",IF($H493=-1,AX492,IF(AND($H493=1,AV$9=$R492),$J493,IF($H493=1,AW492,""))))))))</f>
        <v/>
      </c>
      <c r="AX493" t="str">
        <f ca="1">IF($E492="","",IF($F493="",AX492,IF(AND($M493=1,AX$9&gt;$B$9),"",IF(AND($M493=1,AX$9&lt;=$B$9),LOOKUP(AX$9,$A$12:$A$111,$B$12:$B$111),IF(AND($H493=-1,AY$9=$R492),"",IF($H493=-1,AY492,IF(AND($H493=1,AW$9=$R492),$J493,IF($H493=1,AX492,""))))))))</f>
        <v/>
      </c>
      <c r="AY493" t="str">
        <f ca="1">IF($E492="","",IF($F493="",AY492,IF(AND($M493=1,AY$9&gt;$B$9),"",IF(AND($M493=1,AY$9&lt;=$B$9),LOOKUP(AY$9,$A$12:$A$111,$B$12:$B$111),IF(AND($H493=-1,AZ$9=$R492),"",IF($H493=-1,AZ492,IF(AND($H493=1,AX$9=$R492),$J493,IF($H493=1,AY492,""))))))))</f>
        <v/>
      </c>
      <c r="AZ493" t="str">
        <f ca="1">IF($E492="","",IF($F493="",AZ492,IF(AND($M493=1,AZ$9&gt;$B$9),"",IF(AND($M493=1,AZ$9&lt;=$B$9),LOOKUP(AZ$9,$A$12:$A$111,$B$12:$B$111),IF(AND($H493=-1,BA$9=$R492),"",IF($H493=-1,BA492,IF(AND($H493=1,AY$9=$R492),$J493,IF($H493=1,AZ492,""))))))))</f>
        <v/>
      </c>
      <c r="BA493" t="str">
        <f ca="1">IF($E492="","",IF($F493="",BA492,IF(AND($M493=1,BA$9&gt;$B$9),"",IF(AND($M493=1,BA$9&lt;=$B$9),LOOKUP(BA$9,$A$12:$A$111,$B$12:$B$111),IF(AND($H493=-1,BB$9=$R492),"",IF($H493=-1,BB492,IF(AND($H493=1,AZ$9=$R492),$J493,IF($H493=1,BA492,""))))))))</f>
        <v/>
      </c>
      <c r="BB493" t="str">
        <f ca="1">IF($E492="","",IF($F493="",BB492,IF(AND($M493=1,BB$9&gt;$B$9),"",IF(AND($M493=1,BB$9&lt;=$B$9),LOOKUP(BB$9,$A$12:$A$111,$B$12:$B$111),IF(AND($H493=-1,BC$9=$R492),"",IF($H493=-1,BC492,IF(AND($H493=1,BA$9=$R492),$J493,IF($H493=1,BB492,""))))))))</f>
        <v/>
      </c>
      <c r="BC493" t="str">
        <f ca="1">IF($E492="","",IF($F493="",BC492,IF(AND($M493=1,BC$9&gt;$B$9),"",IF(AND($M493=1,BC$9&lt;=$B$9),LOOKUP(BC$9,$A$12:$A$111,$B$12:$B$111),IF(AND($H493=-1,BD$9=$R492),"",IF($H493=-1,BD492,IF(AND($H493=1,BB$9=$R492),$J493,IF($H493=1,BC492,""))))))))</f>
        <v/>
      </c>
      <c r="BD493" t="str">
        <f ca="1">IF($E492="","",IF($F493="",BD492,IF(AND($M493=1,BD$9&gt;$B$9),"",IF(AND($M493=1,BD$9&lt;=$B$9),LOOKUP(BD$9,$A$12:$A$111,$B$12:$B$111),IF(AND($H493=-1,BE$9=$R492),"",IF($H493=-1,BE492,IF(AND($H493=1,BC$9=$R492),$J493,IF($H493=1,BD492,""))))))))</f>
        <v/>
      </c>
      <c r="BE493">
        <f ca="1">IF($E492="","",IF($F493="",BE492,IF(AND($M493=1,BE$9&gt;$B$9),"",IF(AND($M493=1,BE$9&lt;=$B$9),LOOKUP(BE$9,$A$12:$A$111,$B$12:$B$111),IF(AND($H493=-1,BF$9=$R492),"",IF($H493=-1,BF492,IF(AND($H493=1,BD$9=$R492),$J493,IF($H493=1,BE492,""))))))))</f>
        <v>0</v>
      </c>
      <c r="BF493">
        <f ca="1">IF($E492="","",IF($F493="",BF492,IF(AND($M493=1,BF$9&gt;$B$9),"",IF(AND($M493=1,BF$9&lt;=$B$9),LOOKUP(BF$9,$A$12:$A$111,$B$12:$B$111),IF(AND($H493=-1,BG$9=$R492),"",IF($H493=-1,BG492,IF(AND($H493=1,BE$9=$R492),$J493,IF($H493=1,BF492,""))))))))</f>
        <v>0</v>
      </c>
      <c r="BG493">
        <f ca="1">IF($E492="","",IF($F493="",BG492,IF(AND($M493=1,BG$9&gt;$B$9),"",IF(AND($M493=1,BG$9&lt;=$B$9),LOOKUP(BG$9,$A$12:$A$111,$B$12:$B$111),IF(AND($H493=-1,BH$9=$R492),"",IF($H493=-1,BH492,IF(AND($H493=1,BF$9=$R492),$J493,IF($H493=1,BG492,""))))))))</f>
        <v>0</v>
      </c>
      <c r="BH493">
        <f ca="1">IF($E492="","",IF($F493="",BH492,IF(AND($M493=1,BH$9&gt;$B$9),"",IF(AND($M493=1,BH$9&lt;=$B$9),LOOKUP(BH$9,$A$12:$A$111,$B$12:$B$111),IF(AND($H493=-1,BI$9=$R492),"",IF($H493=-1,BI492,IF(AND($H493=1,BG$9=$R492),$J493,IF($H493=1,BH492,""))))))))</f>
        <v>0</v>
      </c>
      <c r="BI493">
        <f ca="1">IF($E492="","",IF($F493="",BI492,IF(AND($M493=1,BI$9&gt;$B$9),"",IF(AND($M493=1,BI$9&lt;=$B$9),LOOKUP(BI$9,$A$12:$A$111,$B$12:$B$111),IF(AND($H493=-1,BJ$9=$R492),"",IF($H493=-1,BJ492,IF(AND($H493=1,BH$9=$R492),$J493,IF($H493=1,BI492,""))))))))</f>
        <v>0</v>
      </c>
      <c r="BJ493">
        <f ca="1">IF($E492="","",IF($F493="",BJ492,IF(AND($M493=1,BJ$9&gt;$B$9),"",IF(AND($M493=1,BJ$9&lt;=$B$9),LOOKUP(BJ$9,$A$12:$A$111,$B$12:$B$111),IF(AND($H493=-1,BK$9=$R492),"",IF($H493=-1,BK492,IF(AND($H493=1,BI$9=$R492),$J493,IF($H493=1,BJ492,""))))))))</f>
        <v>0</v>
      </c>
      <c r="BK493">
        <f ca="1">IF($E492="","",IF($F493="",BK492,IF(AND($M493=1,BK$9&gt;$B$9),"",IF(AND($M493=1,BK$9&lt;=$B$9),LOOKUP(BK$9,$A$12:$A$111,$B$12:$B$111),IF(AND($H493=-1,BL$9=$R492),"",IF($H493=-1,BL492,IF(AND($H493=1,BJ$9=$R492),$J493,IF($H493=1,BK492,""))))))))</f>
        <v>0</v>
      </c>
      <c r="BL493">
        <f ca="1">IF($E492="","",IF($F493="",BL492,IF(AND($M493=1,BL$9&gt;$B$9),"",IF(AND($M493=1,BL$9&lt;=$B$9),LOOKUP(BL$9,$A$12:$A$111,$B$12:$B$111),IF(AND($H493=-1,BM$9=$R492),"",IF($H493=-1,BM492,IF(AND($H493=1,BK$9=$R492),$J493,IF($H493=1,BL492,""))))))))</f>
        <v>0</v>
      </c>
      <c r="BM493">
        <f ca="1">IF($E492="","",IF($F493="",BM492,IF(AND($M493=1,BM$9&gt;$B$9),"",IF(AND($M493=1,BM$9&lt;=$B$9),LOOKUP(BM$9,$A$12:$A$111,$B$12:$B$111),IF(AND($H493=-1,BN$9=$R492),"",IF($H493=-1,BN492,IF(AND($H493=1,BL$9=$R492),$J493,IF($H493=1,BM492,""))))))))</f>
        <v>0</v>
      </c>
      <c r="BN493">
        <f ca="1">IF($E492="","",IF($F493="",BN492,IF(AND($M493=1,BN$9&gt;$B$9),"",IF(AND($M493=1,BN$9&lt;=$B$9),LOOKUP(BN$9,$A$12:$A$111,$B$12:$B$111),IF(AND($H493=-1,BO$9=$R492),"",IF($H493=-1,BO492,IF(AND($H493=1,BM$9=$R492),$J493,IF($H493=1,BN492,""))))))))</f>
        <v>0</v>
      </c>
      <c r="BO493">
        <f ca="1">IF($E492="","",IF($F493="",BO492,IF(AND($M493=1,BO$9&gt;$B$9),"",IF(AND($M493=1,BO$9&lt;=$B$9),LOOKUP(BO$9,$A$12:$A$111,$B$12:$B$111),IF(AND($H493=-1,BP$9=$R492),"",IF($H493=-1,BP492,IF(AND($H493=1,BN$9=$R492),$J493,IF($H493=1,BO492,""))))))))</f>
        <v>0</v>
      </c>
      <c r="BP493">
        <f ca="1">IF($E492="","",IF($F493="",BP492,IF(AND($M493=1,BP$9&gt;$B$9),"",IF(AND($M493=1,BP$9&lt;=$B$9),LOOKUP(BP$9,$A$12:$A$111,$B$12:$B$111),IF(AND($H493=-1,BQ$9=$R492),"",IF($H493=-1,BQ492,IF(AND($H493=1,BO$9=$R492),$J493,IF($H493=1,BP492,""))))))))</f>
        <v>0</v>
      </c>
    </row>
    <row r="494" spans="4:68" x14ac:dyDescent="0.25">
      <c r="D494" s="4">
        <v>484</v>
      </c>
      <c r="E494" s="1">
        <f t="shared" ca="1" si="66"/>
        <v>26</v>
      </c>
      <c r="F494" t="str">
        <f ca="1">IF(E493="","",IF(AND(B$3="Last",G493="Zero"),F493,IF(B$3="Last",G493,IF(AND(B$3="2nd last",G492="Zero"),F493,IF(B$3="2nd last",G492,IF(AND(B$3="Opposite",G493="Zero"),F493,IF(AND(B$3="Opposite",G493="Red"),"Black",IF(AND(B$3="Opposite",G493="Black"),"Red",IF(AND(B$3="Opposite",G493="Odd"),"Even",IF(AND(B$3="Opposite",G493="Even"),"Odd",IF(AND(B$3="Opposite",G493="High"),"Low",IF(AND(B$3="Opposite",G493="Low"),"High",IF(COUNTIF(Refs!$E$5:$I$6,B$3)=1,RevLab!B$3,"")))))))))))))</f>
        <v>Black</v>
      </c>
      <c r="G494" t="str">
        <f ca="1">IF(E494="","",IF(B$2="Red/Black",LOOKUP(E494,Refs!D:D,Refs!F:F),IF(B$2="High/Low",LOOKUP(E494,Refs!D:D,Refs!H:H),IF(B$2="Odd/Even",LOOKUP(E494,Refs!D:D,Refs!J:J),""))))</f>
        <v>Black</v>
      </c>
      <c r="H494">
        <f t="shared" ca="1" si="67"/>
        <v>1</v>
      </c>
      <c r="I494">
        <f ca="1">IF(E493="","",IF(F494="","",IF(AND(R493&gt;1,P493+Q493&gt;=$B$4),$B$4,IF(R493=1,P493,P493+Q493))))</f>
        <v>283</v>
      </c>
      <c r="J494">
        <f t="shared" ca="1" si="68"/>
        <v>283</v>
      </c>
      <c r="K494">
        <f t="shared" ca="1" si="70"/>
        <v>103</v>
      </c>
      <c r="L494">
        <f t="shared" ca="1" si="71"/>
        <v>103</v>
      </c>
      <c r="M494">
        <f t="shared" ca="1" si="69"/>
        <v>0</v>
      </c>
      <c r="P494">
        <f t="shared" ca="1" si="63"/>
        <v>83</v>
      </c>
      <c r="Q494">
        <f t="shared" ca="1" si="64"/>
        <v>283</v>
      </c>
      <c r="R494" s="2">
        <f t="shared" ca="1" si="65"/>
        <v>4</v>
      </c>
      <c r="S494" s="4">
        <f ca="1">IF(E493="","",IF($F494="",S493,IF($M494=1,LOOKUP(S$9,$A$12:$A$111,$B$12:$B$111),IF(AND($H494=-1,T$9=$R493),"",IF($H494=-1,T493,IF($H494=1,S493))))))</f>
        <v>83</v>
      </c>
      <c r="T494">
        <f ca="1">IF($E493="","",IF($F494="",T493,IF(AND($M494=1,T$9&gt;$B$9),"",IF(AND($M494=1,T$9&lt;=$B$9),LOOKUP(T$9,$A$12:$A$111,$B$12:$B$111),IF(AND($H494=-1,U$9=$R493),"",IF($H494=-1,U493,IF(AND($H494=1,S$9=$R493),$J494,IF($H494=1,T493,""))))))))</f>
        <v>117</v>
      </c>
      <c r="U494">
        <f ca="1">IF($E493="","",IF($F494="",U493,IF(AND($M494=1,U$9&gt;$B$9),"",IF(AND($M494=1,U$9&lt;=$B$9),LOOKUP(U$9,$A$12:$A$111,$B$12:$B$111),IF(AND($H494=-1,V$9=$R493),"",IF($H494=-1,V493,IF(AND($H494=1,T$9=$R493),$J494,IF($H494=1,U493,""))))))))</f>
        <v>200</v>
      </c>
      <c r="V494">
        <f ca="1">IF($E493="","",IF($F494="",V493,IF(AND($M494=1,V$9&gt;$B$9),"",IF(AND($M494=1,V$9&lt;=$B$9),LOOKUP(V$9,$A$12:$A$111,$B$12:$B$111),IF(AND($H494=-1,W$9=$R493),"",IF($H494=-1,W493,IF(AND($H494=1,U$9=$R493),$J494,IF($H494=1,V493,""))))))))</f>
        <v>283</v>
      </c>
      <c r="W494" t="str">
        <f ca="1">IF($E493="","",IF($F494="",W493,IF(AND($M494=1,W$9&gt;$B$9),"",IF(AND($M494=1,W$9&lt;=$B$9),LOOKUP(W$9,$A$12:$A$111,$B$12:$B$111),IF(AND($H494=-1,X$9=$R493),"",IF($H494=-1,X493,IF(AND($H494=1,V$9=$R493),$J494,IF($H494=1,W493,""))))))))</f>
        <v/>
      </c>
      <c r="X494" t="str">
        <f ca="1">IF($E493="","",IF($F494="",X493,IF(AND($M494=1,X$9&gt;$B$9),"",IF(AND($M494=1,X$9&lt;=$B$9),LOOKUP(X$9,$A$12:$A$111,$B$12:$B$111),IF(AND($H494=-1,Y$9=$R493),"",IF($H494=-1,Y493,IF(AND($H494=1,W$9=$R493),$J494,IF($H494=1,X493,""))))))))</f>
        <v/>
      </c>
      <c r="Y494" t="str">
        <f ca="1">IF($E493="","",IF($F494="",Y493,IF(AND($M494=1,Y$9&gt;$B$9),"",IF(AND($M494=1,Y$9&lt;=$B$9),LOOKUP(Y$9,$A$12:$A$111,$B$12:$B$111),IF(AND($H494=-1,Z$9=$R493),"",IF($H494=-1,Z493,IF(AND($H494=1,X$9=$R493),$J494,IF($H494=1,Y493,""))))))))</f>
        <v/>
      </c>
      <c r="Z494" t="str">
        <f ca="1">IF($E493="","",IF($F494="",Z493,IF(AND($M494=1,Z$9&gt;$B$9),"",IF(AND($M494=1,Z$9&lt;=$B$9),LOOKUP(Z$9,$A$12:$A$111,$B$12:$B$111),IF(AND($H494=-1,AA$9=$R493),"",IF($H494=-1,AA493,IF(AND($H494=1,Y$9=$R493),$J494,IF($H494=1,Z493,""))))))))</f>
        <v/>
      </c>
      <c r="AA494" t="str">
        <f ca="1">IF($E493="","",IF($F494="",AA493,IF(AND($M494=1,AA$9&gt;$B$9),"",IF(AND($M494=1,AA$9&lt;=$B$9),LOOKUP(AA$9,$A$12:$A$111,$B$12:$B$111),IF(AND($H494=-1,AB$9=$R493),"",IF($H494=-1,AB493,IF(AND($H494=1,Z$9=$R493),$J494,IF($H494=1,AA493,""))))))))</f>
        <v/>
      </c>
      <c r="AB494" t="str">
        <f ca="1">IF($E493="","",IF($F494="",AB493,IF(AND($M494=1,AB$9&gt;$B$9),"",IF(AND($M494=1,AB$9&lt;=$B$9),LOOKUP(AB$9,$A$12:$A$111,$B$12:$B$111),IF(AND($H494=-1,AC$9=$R493),"",IF($H494=-1,AC493,IF(AND($H494=1,AA$9=$R493),$J494,IF($H494=1,AB493,""))))))))</f>
        <v/>
      </c>
      <c r="AC494" t="str">
        <f ca="1">IF($E493="","",IF($F494="",AC493,IF(AND($M494=1,AC$9&gt;$B$9),"",IF(AND($M494=1,AC$9&lt;=$B$9),LOOKUP(AC$9,$A$12:$A$111,$B$12:$B$111),IF(AND($H494=-1,AD$9=$R493),"",IF($H494=-1,AD493,IF(AND($H494=1,AB$9=$R493),$J494,IF($H494=1,AC493,""))))))))</f>
        <v/>
      </c>
      <c r="AD494" t="str">
        <f ca="1">IF($E493="","",IF($F494="",AD493,IF(AND($M494=1,AD$9&gt;$B$9),"",IF(AND($M494=1,AD$9&lt;=$B$9),LOOKUP(AD$9,$A$12:$A$111,$B$12:$B$111),IF(AND($H494=-1,AE$9=$R493),"",IF($H494=-1,AE493,IF(AND($H494=1,AC$9=$R493),$J494,IF($H494=1,AD493,""))))))))</f>
        <v/>
      </c>
      <c r="AE494" t="str">
        <f ca="1">IF($E493="","",IF($F494="",AE493,IF(AND($M494=1,AE$9&gt;$B$9),"",IF(AND($M494=1,AE$9&lt;=$B$9),LOOKUP(AE$9,$A$12:$A$111,$B$12:$B$111),IF(AND($H494=-1,AF$9=$R493),"",IF($H494=-1,AF493,IF(AND($H494=1,AD$9=$R493),$J494,IF($H494=1,AE493,""))))))))</f>
        <v/>
      </c>
      <c r="AF494" t="str">
        <f ca="1">IF($E493="","",IF($F494="",AF493,IF(AND($M494=1,AF$9&gt;$B$9),"",IF(AND($M494=1,AF$9&lt;=$B$9),LOOKUP(AF$9,$A$12:$A$111,$B$12:$B$111),IF(AND($H494=-1,AG$9=$R493),"",IF($H494=-1,AG493,IF(AND($H494=1,AE$9=$R493),$J494,IF($H494=1,AF493,""))))))))</f>
        <v/>
      </c>
      <c r="AG494" t="str">
        <f ca="1">IF($E493="","",IF($F494="",AG493,IF(AND($M494=1,AG$9&gt;$B$9),"",IF(AND($M494=1,AG$9&lt;=$B$9),LOOKUP(AG$9,$A$12:$A$111,$B$12:$B$111),IF(AND($H494=-1,AH$9=$R493),"",IF($H494=-1,AH493,IF(AND($H494=1,AF$9=$R493),$J494,IF($H494=1,AG493,""))))))))</f>
        <v/>
      </c>
      <c r="AH494" t="str">
        <f ca="1">IF($E493="","",IF($F494="",AH493,IF(AND($M494=1,AH$9&gt;$B$9),"",IF(AND($M494=1,AH$9&lt;=$B$9),LOOKUP(AH$9,$A$12:$A$111,$B$12:$B$111),IF(AND($H494=-1,AI$9=$R493),"",IF($H494=-1,AI493,IF(AND($H494=1,AG$9=$R493),$J494,IF($H494=1,AH493,""))))))))</f>
        <v/>
      </c>
      <c r="AI494" t="str">
        <f ca="1">IF($E493="","",IF($F494="",AI493,IF(AND($M494=1,AI$9&gt;$B$9),"",IF(AND($M494=1,AI$9&lt;=$B$9),LOOKUP(AI$9,$A$12:$A$111,$B$12:$B$111),IF(AND($H494=-1,AJ$9=$R493),"",IF($H494=-1,AJ493,IF(AND($H494=1,AH$9=$R493),$J494,IF($H494=1,AI493,""))))))))</f>
        <v/>
      </c>
      <c r="AJ494" t="str">
        <f ca="1">IF($E493="","",IF($F494="",AJ493,IF(AND($M494=1,AJ$9&gt;$B$9),"",IF(AND($M494=1,AJ$9&lt;=$B$9),LOOKUP(AJ$9,$A$12:$A$111,$B$12:$B$111),IF(AND($H494=-1,AK$9=$R493),"",IF($H494=-1,AK493,IF(AND($H494=1,AI$9=$R493),$J494,IF($H494=1,AJ493,""))))))))</f>
        <v/>
      </c>
      <c r="AK494" t="str">
        <f ca="1">IF($E493="","",IF($F494="",AK493,IF(AND($M494=1,AK$9&gt;$B$9),"",IF(AND($M494=1,AK$9&lt;=$B$9),LOOKUP(AK$9,$A$12:$A$111,$B$12:$B$111),IF(AND($H494=-1,AL$9=$R493),"",IF($H494=-1,AL493,IF(AND($H494=1,AJ$9=$R493),$J494,IF($H494=1,AK493,""))))))))</f>
        <v/>
      </c>
      <c r="AL494" t="str">
        <f ca="1">IF($E493="","",IF($F494="",AL493,IF(AND($M494=1,AL$9&gt;$B$9),"",IF(AND($M494=1,AL$9&lt;=$B$9),LOOKUP(AL$9,$A$12:$A$111,$B$12:$B$111),IF(AND($H494=-1,AM$9=$R493),"",IF($H494=-1,AM493,IF(AND($H494=1,AK$9=$R493),$J494,IF($H494=1,AL493,""))))))))</f>
        <v/>
      </c>
      <c r="AM494" t="str">
        <f ca="1">IF($E493="","",IF($F494="",AM493,IF(AND($M494=1,AM$9&gt;$B$9),"",IF(AND($M494=1,AM$9&lt;=$B$9),LOOKUP(AM$9,$A$12:$A$111,$B$12:$B$111),IF(AND($H494=-1,AN$9=$R493),"",IF($H494=-1,AN493,IF(AND($H494=1,AL$9=$R493),$J494,IF($H494=1,AM493,""))))))))</f>
        <v/>
      </c>
      <c r="AN494" t="str">
        <f ca="1">IF($E493="","",IF($F494="",AN493,IF(AND($M494=1,AN$9&gt;$B$9),"",IF(AND($M494=1,AN$9&lt;=$B$9),LOOKUP(AN$9,$A$12:$A$111,$B$12:$B$111),IF(AND($H494=-1,AO$9=$R493),"",IF($H494=-1,AO493,IF(AND($H494=1,AM$9=$R493),$J494,IF($H494=1,AN493,""))))))))</f>
        <v/>
      </c>
      <c r="AO494" t="str">
        <f ca="1">IF($E493="","",IF($F494="",AO493,IF(AND($M494=1,AO$9&gt;$B$9),"",IF(AND($M494=1,AO$9&lt;=$B$9),LOOKUP(AO$9,$A$12:$A$111,$B$12:$B$111),IF(AND($H494=-1,AP$9=$R493),"",IF($H494=-1,AP493,IF(AND($H494=1,AN$9=$R493),$J494,IF($H494=1,AO493,""))))))))</f>
        <v/>
      </c>
      <c r="AP494" t="str">
        <f ca="1">IF($E493="","",IF($F494="",AP493,IF(AND($M494=1,AP$9&gt;$B$9),"",IF(AND($M494=1,AP$9&lt;=$B$9),LOOKUP(AP$9,$A$12:$A$111,$B$12:$B$111),IF(AND($H494=-1,AQ$9=$R493),"",IF($H494=-1,AQ493,IF(AND($H494=1,AO$9=$R493),$J494,IF($H494=1,AP493,""))))))))</f>
        <v/>
      </c>
      <c r="AQ494" t="str">
        <f ca="1">IF($E493="","",IF($F494="",AQ493,IF(AND($M494=1,AQ$9&gt;$B$9),"",IF(AND($M494=1,AQ$9&lt;=$B$9),LOOKUP(AQ$9,$A$12:$A$111,$B$12:$B$111),IF(AND($H494=-1,AR$9=$R493),"",IF($H494=-1,AR493,IF(AND($H494=1,AP$9=$R493),$J494,IF($H494=1,AQ493,""))))))))</f>
        <v/>
      </c>
      <c r="AR494" t="str">
        <f ca="1">IF($E493="","",IF($F494="",AR493,IF(AND($M494=1,AR$9&gt;$B$9),"",IF(AND($M494=1,AR$9&lt;=$B$9),LOOKUP(AR$9,$A$12:$A$111,$B$12:$B$111),IF(AND($H494=-1,AS$9=$R493),"",IF($H494=-1,AS493,IF(AND($H494=1,AQ$9=$R493),$J494,IF($H494=1,AR493,""))))))))</f>
        <v/>
      </c>
      <c r="AS494" t="str">
        <f ca="1">IF($E493="","",IF($F494="",AS493,IF(AND($M494=1,AS$9&gt;$B$9),"",IF(AND($M494=1,AS$9&lt;=$B$9),LOOKUP(AS$9,$A$12:$A$111,$B$12:$B$111),IF(AND($H494=-1,AT$9=$R493),"",IF($H494=-1,AT493,IF(AND($H494=1,AR$9=$R493),$J494,IF($H494=1,AS493,""))))))))</f>
        <v/>
      </c>
      <c r="AT494" t="str">
        <f ca="1">IF($E493="","",IF($F494="",AT493,IF(AND($M494=1,AT$9&gt;$B$9),"",IF(AND($M494=1,AT$9&lt;=$B$9),LOOKUP(AT$9,$A$12:$A$111,$B$12:$B$111),IF(AND($H494=-1,AU$9=$R493),"",IF($H494=-1,AU493,IF(AND($H494=1,AS$9=$R493),$J494,IF($H494=1,AT493,""))))))))</f>
        <v/>
      </c>
      <c r="AU494" t="str">
        <f ca="1">IF($E493="","",IF($F494="",AU493,IF(AND($M494=1,AU$9&gt;$B$9),"",IF(AND($M494=1,AU$9&lt;=$B$9),LOOKUP(AU$9,$A$12:$A$111,$B$12:$B$111),IF(AND($H494=-1,AV$9=$R493),"",IF($H494=-1,AV493,IF(AND($H494=1,AT$9=$R493),$J494,IF($H494=1,AU493,""))))))))</f>
        <v/>
      </c>
      <c r="AV494" t="str">
        <f ca="1">IF($E493="","",IF($F494="",AV493,IF(AND($M494=1,AV$9&gt;$B$9),"",IF(AND($M494=1,AV$9&lt;=$B$9),LOOKUP(AV$9,$A$12:$A$111,$B$12:$B$111),IF(AND($H494=-1,AW$9=$R493),"",IF($H494=-1,AW493,IF(AND($H494=1,AU$9=$R493),$J494,IF($H494=1,AV493,""))))))))</f>
        <v/>
      </c>
      <c r="AW494" t="str">
        <f ca="1">IF($E493="","",IF($F494="",AW493,IF(AND($M494=1,AW$9&gt;$B$9),"",IF(AND($M494=1,AW$9&lt;=$B$9),LOOKUP(AW$9,$A$12:$A$111,$B$12:$B$111),IF(AND($H494=-1,AX$9=$R493),"",IF($H494=-1,AX493,IF(AND($H494=1,AV$9=$R493),$J494,IF($H494=1,AW493,""))))))))</f>
        <v/>
      </c>
      <c r="AX494" t="str">
        <f ca="1">IF($E493="","",IF($F494="",AX493,IF(AND($M494=1,AX$9&gt;$B$9),"",IF(AND($M494=1,AX$9&lt;=$B$9),LOOKUP(AX$9,$A$12:$A$111,$B$12:$B$111),IF(AND($H494=-1,AY$9=$R493),"",IF($H494=-1,AY493,IF(AND($H494=1,AW$9=$R493),$J494,IF($H494=1,AX493,""))))))))</f>
        <v/>
      </c>
      <c r="AY494" t="str">
        <f ca="1">IF($E493="","",IF($F494="",AY493,IF(AND($M494=1,AY$9&gt;$B$9),"",IF(AND($M494=1,AY$9&lt;=$B$9),LOOKUP(AY$9,$A$12:$A$111,$B$12:$B$111),IF(AND($H494=-1,AZ$9=$R493),"",IF($H494=-1,AZ493,IF(AND($H494=1,AX$9=$R493),$J494,IF($H494=1,AY493,""))))))))</f>
        <v/>
      </c>
      <c r="AZ494" t="str">
        <f ca="1">IF($E493="","",IF($F494="",AZ493,IF(AND($M494=1,AZ$9&gt;$B$9),"",IF(AND($M494=1,AZ$9&lt;=$B$9),LOOKUP(AZ$9,$A$12:$A$111,$B$12:$B$111),IF(AND($H494=-1,BA$9=$R493),"",IF($H494=-1,BA493,IF(AND($H494=1,AY$9=$R493),$J494,IF($H494=1,AZ493,""))))))))</f>
        <v/>
      </c>
      <c r="BA494" t="str">
        <f ca="1">IF($E493="","",IF($F494="",BA493,IF(AND($M494=1,BA$9&gt;$B$9),"",IF(AND($M494=1,BA$9&lt;=$B$9),LOOKUP(BA$9,$A$12:$A$111,$B$12:$B$111),IF(AND($H494=-1,BB$9=$R493),"",IF($H494=-1,BB493,IF(AND($H494=1,AZ$9=$R493),$J494,IF($H494=1,BA493,""))))))))</f>
        <v/>
      </c>
      <c r="BB494" t="str">
        <f ca="1">IF($E493="","",IF($F494="",BB493,IF(AND($M494=1,BB$9&gt;$B$9),"",IF(AND($M494=1,BB$9&lt;=$B$9),LOOKUP(BB$9,$A$12:$A$111,$B$12:$B$111),IF(AND($H494=-1,BC$9=$R493),"",IF($H494=-1,BC493,IF(AND($H494=1,BA$9=$R493),$J494,IF($H494=1,BB493,""))))))))</f>
        <v/>
      </c>
      <c r="BC494" t="str">
        <f ca="1">IF($E493="","",IF($F494="",BC493,IF(AND($M494=1,BC$9&gt;$B$9),"",IF(AND($M494=1,BC$9&lt;=$B$9),LOOKUP(BC$9,$A$12:$A$111,$B$12:$B$111),IF(AND($H494=-1,BD$9=$R493),"",IF($H494=-1,BD493,IF(AND($H494=1,BB$9=$R493),$J494,IF($H494=1,BC493,""))))))))</f>
        <v/>
      </c>
      <c r="BD494" t="str">
        <f ca="1">IF($E493="","",IF($F494="",BD493,IF(AND($M494=1,BD$9&gt;$B$9),"",IF(AND($M494=1,BD$9&lt;=$B$9),LOOKUP(BD$9,$A$12:$A$111,$B$12:$B$111),IF(AND($H494=-1,BE$9=$R493),"",IF($H494=-1,BE493,IF(AND($H494=1,BC$9=$R493),$J494,IF($H494=1,BD493,""))))))))</f>
        <v/>
      </c>
      <c r="BE494">
        <f ca="1">IF($E493="","",IF($F494="",BE493,IF(AND($M494=1,BE$9&gt;$B$9),"",IF(AND($M494=1,BE$9&lt;=$B$9),LOOKUP(BE$9,$A$12:$A$111,$B$12:$B$111),IF(AND($H494=-1,BF$9=$R493),"",IF($H494=-1,BF493,IF(AND($H494=1,BD$9=$R493),$J494,IF($H494=1,BE493,""))))))))</f>
        <v>0</v>
      </c>
      <c r="BF494">
        <f ca="1">IF($E493="","",IF($F494="",BF493,IF(AND($M494=1,BF$9&gt;$B$9),"",IF(AND($M494=1,BF$9&lt;=$B$9),LOOKUP(BF$9,$A$12:$A$111,$B$12:$B$111),IF(AND($H494=-1,BG$9=$R493),"",IF($H494=-1,BG493,IF(AND($H494=1,BE$9=$R493),$J494,IF($H494=1,BF493,""))))))))</f>
        <v>0</v>
      </c>
      <c r="BG494">
        <f ca="1">IF($E493="","",IF($F494="",BG493,IF(AND($M494=1,BG$9&gt;$B$9),"",IF(AND($M494=1,BG$9&lt;=$B$9),LOOKUP(BG$9,$A$12:$A$111,$B$12:$B$111),IF(AND($H494=-1,BH$9=$R493),"",IF($H494=-1,BH493,IF(AND($H494=1,BF$9=$R493),$J494,IF($H494=1,BG493,""))))))))</f>
        <v>0</v>
      </c>
      <c r="BH494">
        <f ca="1">IF($E493="","",IF($F494="",BH493,IF(AND($M494=1,BH$9&gt;$B$9),"",IF(AND($M494=1,BH$9&lt;=$B$9),LOOKUP(BH$9,$A$12:$A$111,$B$12:$B$111),IF(AND($H494=-1,BI$9=$R493),"",IF($H494=-1,BI493,IF(AND($H494=1,BG$9=$R493),$J494,IF($H494=1,BH493,""))))))))</f>
        <v>0</v>
      </c>
      <c r="BI494">
        <f ca="1">IF($E493="","",IF($F494="",BI493,IF(AND($M494=1,BI$9&gt;$B$9),"",IF(AND($M494=1,BI$9&lt;=$B$9),LOOKUP(BI$9,$A$12:$A$111,$B$12:$B$111),IF(AND($H494=-1,BJ$9=$R493),"",IF($H494=-1,BJ493,IF(AND($H494=1,BH$9=$R493),$J494,IF($H494=1,BI493,""))))))))</f>
        <v>0</v>
      </c>
      <c r="BJ494">
        <f ca="1">IF($E493="","",IF($F494="",BJ493,IF(AND($M494=1,BJ$9&gt;$B$9),"",IF(AND($M494=1,BJ$9&lt;=$B$9),LOOKUP(BJ$9,$A$12:$A$111,$B$12:$B$111),IF(AND($H494=-1,BK$9=$R493),"",IF($H494=-1,BK493,IF(AND($H494=1,BI$9=$R493),$J494,IF($H494=1,BJ493,""))))))))</f>
        <v>0</v>
      </c>
      <c r="BK494">
        <f ca="1">IF($E493="","",IF($F494="",BK493,IF(AND($M494=1,BK$9&gt;$B$9),"",IF(AND($M494=1,BK$9&lt;=$B$9),LOOKUP(BK$9,$A$12:$A$111,$B$12:$B$111),IF(AND($H494=-1,BL$9=$R493),"",IF($H494=-1,BL493,IF(AND($H494=1,BJ$9=$R493),$J494,IF($H494=1,BK493,""))))))))</f>
        <v>0</v>
      </c>
      <c r="BL494">
        <f ca="1">IF($E493="","",IF($F494="",BL493,IF(AND($M494=1,BL$9&gt;$B$9),"",IF(AND($M494=1,BL$9&lt;=$B$9),LOOKUP(BL$9,$A$12:$A$111,$B$12:$B$111),IF(AND($H494=-1,BM$9=$R493),"",IF($H494=-1,BM493,IF(AND($H494=1,BK$9=$R493),$J494,IF($H494=1,BL493,""))))))))</f>
        <v>0</v>
      </c>
      <c r="BM494">
        <f ca="1">IF($E493="","",IF($F494="",BM493,IF(AND($M494=1,BM$9&gt;$B$9),"",IF(AND($M494=1,BM$9&lt;=$B$9),LOOKUP(BM$9,$A$12:$A$111,$B$12:$B$111),IF(AND($H494=-1,BN$9=$R493),"",IF($H494=-1,BN493,IF(AND($H494=1,BL$9=$R493),$J494,IF($H494=1,BM493,""))))))))</f>
        <v>0</v>
      </c>
      <c r="BN494">
        <f ca="1">IF($E493="","",IF($F494="",BN493,IF(AND($M494=1,BN$9&gt;$B$9),"",IF(AND($M494=1,BN$9&lt;=$B$9),LOOKUP(BN$9,$A$12:$A$111,$B$12:$B$111),IF(AND($H494=-1,BO$9=$R493),"",IF($H494=-1,BO493,IF(AND($H494=1,BM$9=$R493),$J494,IF($H494=1,BN493,""))))))))</f>
        <v>0</v>
      </c>
      <c r="BO494">
        <f ca="1">IF($E493="","",IF($F494="",BO493,IF(AND($M494=1,BO$9&gt;$B$9),"",IF(AND($M494=1,BO$9&lt;=$B$9),LOOKUP(BO$9,$A$12:$A$111,$B$12:$B$111),IF(AND($H494=-1,BP$9=$R493),"",IF($H494=-1,BP493,IF(AND($H494=1,BN$9=$R493),$J494,IF($H494=1,BO493,""))))))))</f>
        <v>0</v>
      </c>
      <c r="BP494">
        <f ca="1">IF($E493="","",IF($F494="",BP493,IF(AND($M494=1,BP$9&gt;$B$9),"",IF(AND($M494=1,BP$9&lt;=$B$9),LOOKUP(BP$9,$A$12:$A$111,$B$12:$B$111),IF(AND($H494=-1,BQ$9=$R493),"",IF($H494=-1,BQ493,IF(AND($H494=1,BO$9=$R493),$J494,IF($H494=1,BP493,""))))))))</f>
        <v>0</v>
      </c>
    </row>
    <row r="495" spans="4:68" x14ac:dyDescent="0.25">
      <c r="D495" s="4">
        <v>485</v>
      </c>
      <c r="E495" s="1">
        <f t="shared" ca="1" si="66"/>
        <v>9</v>
      </c>
      <c r="F495" t="str">
        <f ca="1">IF(E494="","",IF(AND(B$3="Last",G494="Zero"),F494,IF(B$3="Last",G494,IF(AND(B$3="2nd last",G493="Zero"),F494,IF(B$3="2nd last",G493,IF(AND(B$3="Opposite",G494="Zero"),F494,IF(AND(B$3="Opposite",G494="Red"),"Black",IF(AND(B$3="Opposite",G494="Black"),"Red",IF(AND(B$3="Opposite",G494="Odd"),"Even",IF(AND(B$3="Opposite",G494="Even"),"Odd",IF(AND(B$3="Opposite",G494="High"),"Low",IF(AND(B$3="Opposite",G494="Low"),"High",IF(COUNTIF(Refs!$E$5:$I$6,B$3)=1,RevLab!B$3,"")))))))))))))</f>
        <v>Black</v>
      </c>
      <c r="G495" t="str">
        <f ca="1">IF(E495="","",IF(B$2="Red/Black",LOOKUP(E495,Refs!D:D,Refs!F:F),IF(B$2="High/Low",LOOKUP(E495,Refs!D:D,Refs!H:H),IF(B$2="Odd/Even",LOOKUP(E495,Refs!D:D,Refs!J:J),""))))</f>
        <v>Red</v>
      </c>
      <c r="H495">
        <f t="shared" ca="1" si="67"/>
        <v>-1</v>
      </c>
      <c r="I495">
        <f ca="1">IF(E494="","",IF(F495="","",IF(AND(R494&gt;1,P494+Q494&gt;=$B$4),$B$4,IF(R494=1,P494,P494+Q494))))</f>
        <v>366</v>
      </c>
      <c r="J495">
        <f t="shared" ca="1" si="68"/>
        <v>-366</v>
      </c>
      <c r="K495">
        <f t="shared" ca="1" si="70"/>
        <v>-263</v>
      </c>
      <c r="L495">
        <f t="shared" ca="1" si="71"/>
        <v>103</v>
      </c>
      <c r="M495">
        <f t="shared" ca="1" si="69"/>
        <v>0</v>
      </c>
      <c r="P495">
        <f t="shared" ca="1" si="63"/>
        <v>117</v>
      </c>
      <c r="Q495">
        <f t="shared" ca="1" si="64"/>
        <v>200</v>
      </c>
      <c r="R495" s="2">
        <f t="shared" ca="1" si="65"/>
        <v>2</v>
      </c>
      <c r="S495" s="4">
        <f ca="1">IF(E494="","",IF($F495="",S494,IF($M495=1,LOOKUP(S$9,$A$12:$A$111,$B$12:$B$111),IF(AND($H495=-1,T$9=$R494),"",IF($H495=-1,T494,IF($H495=1,S494))))))</f>
        <v>117</v>
      </c>
      <c r="T495">
        <f ca="1">IF($E494="","",IF($F495="",T494,IF(AND($M495=1,T$9&gt;$B$9),"",IF(AND($M495=1,T$9&lt;=$B$9),LOOKUP(T$9,$A$12:$A$111,$B$12:$B$111),IF(AND($H495=-1,U$9=$R494),"",IF($H495=-1,U494,IF(AND($H495=1,S$9=$R494),$J495,IF($H495=1,T494,""))))))))</f>
        <v>200</v>
      </c>
      <c r="U495" t="str">
        <f ca="1">IF($E494="","",IF($F495="",U494,IF(AND($M495=1,U$9&gt;$B$9),"",IF(AND($M495=1,U$9&lt;=$B$9),LOOKUP(U$9,$A$12:$A$111,$B$12:$B$111),IF(AND($H495=-1,V$9=$R494),"",IF($H495=-1,V494,IF(AND($H495=1,T$9=$R494),$J495,IF($H495=1,U494,""))))))))</f>
        <v/>
      </c>
      <c r="V495" t="str">
        <f ca="1">IF($E494="","",IF($F495="",V494,IF(AND($M495=1,V$9&gt;$B$9),"",IF(AND($M495=1,V$9&lt;=$B$9),LOOKUP(V$9,$A$12:$A$111,$B$12:$B$111),IF(AND($H495=-1,W$9=$R494),"",IF($H495=-1,W494,IF(AND($H495=1,U$9=$R494),$J495,IF($H495=1,V494,""))))))))</f>
        <v/>
      </c>
      <c r="W495" t="str">
        <f ca="1">IF($E494="","",IF($F495="",W494,IF(AND($M495=1,W$9&gt;$B$9),"",IF(AND($M495=1,W$9&lt;=$B$9),LOOKUP(W$9,$A$12:$A$111,$B$12:$B$111),IF(AND($H495=-1,X$9=$R494),"",IF($H495=-1,X494,IF(AND($H495=1,V$9=$R494),$J495,IF($H495=1,W494,""))))))))</f>
        <v/>
      </c>
      <c r="X495" t="str">
        <f ca="1">IF($E494="","",IF($F495="",X494,IF(AND($M495=1,X$9&gt;$B$9),"",IF(AND($M495=1,X$9&lt;=$B$9),LOOKUP(X$9,$A$12:$A$111,$B$12:$B$111),IF(AND($H495=-1,Y$9=$R494),"",IF($H495=-1,Y494,IF(AND($H495=1,W$9=$R494),$J495,IF($H495=1,X494,""))))))))</f>
        <v/>
      </c>
      <c r="Y495" t="str">
        <f ca="1">IF($E494="","",IF($F495="",Y494,IF(AND($M495=1,Y$9&gt;$B$9),"",IF(AND($M495=1,Y$9&lt;=$B$9),LOOKUP(Y$9,$A$12:$A$111,$B$12:$B$111),IF(AND($H495=-1,Z$9=$R494),"",IF($H495=-1,Z494,IF(AND($H495=1,X$9=$R494),$J495,IF($H495=1,Y494,""))))))))</f>
        <v/>
      </c>
      <c r="Z495" t="str">
        <f ca="1">IF($E494="","",IF($F495="",Z494,IF(AND($M495=1,Z$9&gt;$B$9),"",IF(AND($M495=1,Z$9&lt;=$B$9),LOOKUP(Z$9,$A$12:$A$111,$B$12:$B$111),IF(AND($H495=-1,AA$9=$R494),"",IF($H495=-1,AA494,IF(AND($H495=1,Y$9=$R494),$J495,IF($H495=1,Z494,""))))))))</f>
        <v/>
      </c>
      <c r="AA495" t="str">
        <f ca="1">IF($E494="","",IF($F495="",AA494,IF(AND($M495=1,AA$9&gt;$B$9),"",IF(AND($M495=1,AA$9&lt;=$B$9),LOOKUP(AA$9,$A$12:$A$111,$B$12:$B$111),IF(AND($H495=-1,AB$9=$R494),"",IF($H495=-1,AB494,IF(AND($H495=1,Z$9=$R494),$J495,IF($H495=1,AA494,""))))))))</f>
        <v/>
      </c>
      <c r="AB495" t="str">
        <f ca="1">IF($E494="","",IF($F495="",AB494,IF(AND($M495=1,AB$9&gt;$B$9),"",IF(AND($M495=1,AB$9&lt;=$B$9),LOOKUP(AB$9,$A$12:$A$111,$B$12:$B$111),IF(AND($H495=-1,AC$9=$R494),"",IF($H495=-1,AC494,IF(AND($H495=1,AA$9=$R494),$J495,IF($H495=1,AB494,""))))))))</f>
        <v/>
      </c>
      <c r="AC495" t="str">
        <f ca="1">IF($E494="","",IF($F495="",AC494,IF(AND($M495=1,AC$9&gt;$B$9),"",IF(AND($M495=1,AC$9&lt;=$B$9),LOOKUP(AC$9,$A$12:$A$111,$B$12:$B$111),IF(AND($H495=-1,AD$9=$R494),"",IF($H495=-1,AD494,IF(AND($H495=1,AB$9=$R494),$J495,IF($H495=1,AC494,""))))))))</f>
        <v/>
      </c>
      <c r="AD495" t="str">
        <f ca="1">IF($E494="","",IF($F495="",AD494,IF(AND($M495=1,AD$9&gt;$B$9),"",IF(AND($M495=1,AD$9&lt;=$B$9),LOOKUP(AD$9,$A$12:$A$111,$B$12:$B$111),IF(AND($H495=-1,AE$9=$R494),"",IF($H495=-1,AE494,IF(AND($H495=1,AC$9=$R494),$J495,IF($H495=1,AD494,""))))))))</f>
        <v/>
      </c>
      <c r="AE495" t="str">
        <f ca="1">IF($E494="","",IF($F495="",AE494,IF(AND($M495=1,AE$9&gt;$B$9),"",IF(AND($M495=1,AE$9&lt;=$B$9),LOOKUP(AE$9,$A$12:$A$111,$B$12:$B$111),IF(AND($H495=-1,AF$9=$R494),"",IF($H495=-1,AF494,IF(AND($H495=1,AD$9=$R494),$J495,IF($H495=1,AE494,""))))))))</f>
        <v/>
      </c>
      <c r="AF495" t="str">
        <f ca="1">IF($E494="","",IF($F495="",AF494,IF(AND($M495=1,AF$9&gt;$B$9),"",IF(AND($M495=1,AF$9&lt;=$B$9),LOOKUP(AF$9,$A$12:$A$111,$B$12:$B$111),IF(AND($H495=-1,AG$9=$R494),"",IF($H495=-1,AG494,IF(AND($H495=1,AE$9=$R494),$J495,IF($H495=1,AF494,""))))))))</f>
        <v/>
      </c>
      <c r="AG495" t="str">
        <f ca="1">IF($E494="","",IF($F495="",AG494,IF(AND($M495=1,AG$9&gt;$B$9),"",IF(AND($M495=1,AG$9&lt;=$B$9),LOOKUP(AG$9,$A$12:$A$111,$B$12:$B$111),IF(AND($H495=-1,AH$9=$R494),"",IF($H495=-1,AH494,IF(AND($H495=1,AF$9=$R494),$J495,IF($H495=1,AG494,""))))))))</f>
        <v/>
      </c>
      <c r="AH495" t="str">
        <f ca="1">IF($E494="","",IF($F495="",AH494,IF(AND($M495=1,AH$9&gt;$B$9),"",IF(AND($M495=1,AH$9&lt;=$B$9),LOOKUP(AH$9,$A$12:$A$111,$B$12:$B$111),IF(AND($H495=-1,AI$9=$R494),"",IF($H495=-1,AI494,IF(AND($H495=1,AG$9=$R494),$J495,IF($H495=1,AH494,""))))))))</f>
        <v/>
      </c>
      <c r="AI495" t="str">
        <f ca="1">IF($E494="","",IF($F495="",AI494,IF(AND($M495=1,AI$9&gt;$B$9),"",IF(AND($M495=1,AI$9&lt;=$B$9),LOOKUP(AI$9,$A$12:$A$111,$B$12:$B$111),IF(AND($H495=-1,AJ$9=$R494),"",IF($H495=-1,AJ494,IF(AND($H495=1,AH$9=$R494),$J495,IF($H495=1,AI494,""))))))))</f>
        <v/>
      </c>
      <c r="AJ495" t="str">
        <f ca="1">IF($E494="","",IF($F495="",AJ494,IF(AND($M495=1,AJ$9&gt;$B$9),"",IF(AND($M495=1,AJ$9&lt;=$B$9),LOOKUP(AJ$9,$A$12:$A$111,$B$12:$B$111),IF(AND($H495=-1,AK$9=$R494),"",IF($H495=-1,AK494,IF(AND($H495=1,AI$9=$R494),$J495,IF($H495=1,AJ494,""))))))))</f>
        <v/>
      </c>
      <c r="AK495" t="str">
        <f ca="1">IF($E494="","",IF($F495="",AK494,IF(AND($M495=1,AK$9&gt;$B$9),"",IF(AND($M495=1,AK$9&lt;=$B$9),LOOKUP(AK$9,$A$12:$A$111,$B$12:$B$111),IF(AND($H495=-1,AL$9=$R494),"",IF($H495=-1,AL494,IF(AND($H495=1,AJ$9=$R494),$J495,IF($H495=1,AK494,""))))))))</f>
        <v/>
      </c>
      <c r="AL495" t="str">
        <f ca="1">IF($E494="","",IF($F495="",AL494,IF(AND($M495=1,AL$9&gt;$B$9),"",IF(AND($M495=1,AL$9&lt;=$B$9),LOOKUP(AL$9,$A$12:$A$111,$B$12:$B$111),IF(AND($H495=-1,AM$9=$R494),"",IF($H495=-1,AM494,IF(AND($H495=1,AK$9=$R494),$J495,IF($H495=1,AL494,""))))))))</f>
        <v/>
      </c>
      <c r="AM495" t="str">
        <f ca="1">IF($E494="","",IF($F495="",AM494,IF(AND($M495=1,AM$9&gt;$B$9),"",IF(AND($M495=1,AM$9&lt;=$B$9),LOOKUP(AM$9,$A$12:$A$111,$B$12:$B$111),IF(AND($H495=-1,AN$9=$R494),"",IF($H495=-1,AN494,IF(AND($H495=1,AL$9=$R494),$J495,IF($H495=1,AM494,""))))))))</f>
        <v/>
      </c>
      <c r="AN495" t="str">
        <f ca="1">IF($E494="","",IF($F495="",AN494,IF(AND($M495=1,AN$9&gt;$B$9),"",IF(AND($M495=1,AN$9&lt;=$B$9),LOOKUP(AN$9,$A$12:$A$111,$B$12:$B$111),IF(AND($H495=-1,AO$9=$R494),"",IF($H495=-1,AO494,IF(AND($H495=1,AM$9=$R494),$J495,IF($H495=1,AN494,""))))))))</f>
        <v/>
      </c>
      <c r="AO495" t="str">
        <f ca="1">IF($E494="","",IF($F495="",AO494,IF(AND($M495=1,AO$9&gt;$B$9),"",IF(AND($M495=1,AO$9&lt;=$B$9),LOOKUP(AO$9,$A$12:$A$111,$B$12:$B$111),IF(AND($H495=-1,AP$9=$R494),"",IF($H495=-1,AP494,IF(AND($H495=1,AN$9=$R494),$J495,IF($H495=1,AO494,""))))))))</f>
        <v/>
      </c>
      <c r="AP495" t="str">
        <f ca="1">IF($E494="","",IF($F495="",AP494,IF(AND($M495=1,AP$9&gt;$B$9),"",IF(AND($M495=1,AP$9&lt;=$B$9),LOOKUP(AP$9,$A$12:$A$111,$B$12:$B$111),IF(AND($H495=-1,AQ$9=$R494),"",IF($H495=-1,AQ494,IF(AND($H495=1,AO$9=$R494),$J495,IF($H495=1,AP494,""))))))))</f>
        <v/>
      </c>
      <c r="AQ495" t="str">
        <f ca="1">IF($E494="","",IF($F495="",AQ494,IF(AND($M495=1,AQ$9&gt;$B$9),"",IF(AND($M495=1,AQ$9&lt;=$B$9),LOOKUP(AQ$9,$A$12:$A$111,$B$12:$B$111),IF(AND($H495=-1,AR$9=$R494),"",IF($H495=-1,AR494,IF(AND($H495=1,AP$9=$R494),$J495,IF($H495=1,AQ494,""))))))))</f>
        <v/>
      </c>
      <c r="AR495" t="str">
        <f ca="1">IF($E494="","",IF($F495="",AR494,IF(AND($M495=1,AR$9&gt;$B$9),"",IF(AND($M495=1,AR$9&lt;=$B$9),LOOKUP(AR$9,$A$12:$A$111,$B$12:$B$111),IF(AND($H495=-1,AS$9=$R494),"",IF($H495=-1,AS494,IF(AND($H495=1,AQ$9=$R494),$J495,IF($H495=1,AR494,""))))))))</f>
        <v/>
      </c>
      <c r="AS495" t="str">
        <f ca="1">IF($E494="","",IF($F495="",AS494,IF(AND($M495=1,AS$9&gt;$B$9),"",IF(AND($M495=1,AS$9&lt;=$B$9),LOOKUP(AS$9,$A$12:$A$111,$B$12:$B$111),IF(AND($H495=-1,AT$9=$R494),"",IF($H495=-1,AT494,IF(AND($H495=1,AR$9=$R494),$J495,IF($H495=1,AS494,""))))))))</f>
        <v/>
      </c>
      <c r="AT495" t="str">
        <f ca="1">IF($E494="","",IF($F495="",AT494,IF(AND($M495=1,AT$9&gt;$B$9),"",IF(AND($M495=1,AT$9&lt;=$B$9),LOOKUP(AT$9,$A$12:$A$111,$B$12:$B$111),IF(AND($H495=-1,AU$9=$R494),"",IF($H495=-1,AU494,IF(AND($H495=1,AS$9=$R494),$J495,IF($H495=1,AT494,""))))))))</f>
        <v/>
      </c>
      <c r="AU495" t="str">
        <f ca="1">IF($E494="","",IF($F495="",AU494,IF(AND($M495=1,AU$9&gt;$B$9),"",IF(AND($M495=1,AU$9&lt;=$B$9),LOOKUP(AU$9,$A$12:$A$111,$B$12:$B$111),IF(AND($H495=-1,AV$9=$R494),"",IF($H495=-1,AV494,IF(AND($H495=1,AT$9=$R494),$J495,IF($H495=1,AU494,""))))))))</f>
        <v/>
      </c>
      <c r="AV495" t="str">
        <f ca="1">IF($E494="","",IF($F495="",AV494,IF(AND($M495=1,AV$9&gt;$B$9),"",IF(AND($M495=1,AV$9&lt;=$B$9),LOOKUP(AV$9,$A$12:$A$111,$B$12:$B$111),IF(AND($H495=-1,AW$9=$R494),"",IF($H495=-1,AW494,IF(AND($H495=1,AU$9=$R494),$J495,IF($H495=1,AV494,""))))))))</f>
        <v/>
      </c>
      <c r="AW495" t="str">
        <f ca="1">IF($E494="","",IF($F495="",AW494,IF(AND($M495=1,AW$9&gt;$B$9),"",IF(AND($M495=1,AW$9&lt;=$B$9),LOOKUP(AW$9,$A$12:$A$111,$B$12:$B$111),IF(AND($H495=-1,AX$9=$R494),"",IF($H495=-1,AX494,IF(AND($H495=1,AV$9=$R494),$J495,IF($H495=1,AW494,""))))))))</f>
        <v/>
      </c>
      <c r="AX495" t="str">
        <f ca="1">IF($E494="","",IF($F495="",AX494,IF(AND($M495=1,AX$9&gt;$B$9),"",IF(AND($M495=1,AX$9&lt;=$B$9),LOOKUP(AX$9,$A$12:$A$111,$B$12:$B$111),IF(AND($H495=-1,AY$9=$R494),"",IF($H495=-1,AY494,IF(AND($H495=1,AW$9=$R494),$J495,IF($H495=1,AX494,""))))))))</f>
        <v/>
      </c>
      <c r="AY495" t="str">
        <f ca="1">IF($E494="","",IF($F495="",AY494,IF(AND($M495=1,AY$9&gt;$B$9),"",IF(AND($M495=1,AY$9&lt;=$B$9),LOOKUP(AY$9,$A$12:$A$111,$B$12:$B$111),IF(AND($H495=-1,AZ$9=$R494),"",IF($H495=-1,AZ494,IF(AND($H495=1,AX$9=$R494),$J495,IF($H495=1,AY494,""))))))))</f>
        <v/>
      </c>
      <c r="AZ495" t="str">
        <f ca="1">IF($E494="","",IF($F495="",AZ494,IF(AND($M495=1,AZ$9&gt;$B$9),"",IF(AND($M495=1,AZ$9&lt;=$B$9),LOOKUP(AZ$9,$A$12:$A$111,$B$12:$B$111),IF(AND($H495=-1,BA$9=$R494),"",IF($H495=-1,BA494,IF(AND($H495=1,AY$9=$R494),$J495,IF($H495=1,AZ494,""))))))))</f>
        <v/>
      </c>
      <c r="BA495" t="str">
        <f ca="1">IF($E494="","",IF($F495="",BA494,IF(AND($M495=1,BA$9&gt;$B$9),"",IF(AND($M495=1,BA$9&lt;=$B$9),LOOKUP(BA$9,$A$12:$A$111,$B$12:$B$111),IF(AND($H495=-1,BB$9=$R494),"",IF($H495=-1,BB494,IF(AND($H495=1,AZ$9=$R494),$J495,IF($H495=1,BA494,""))))))))</f>
        <v/>
      </c>
      <c r="BB495" t="str">
        <f ca="1">IF($E494="","",IF($F495="",BB494,IF(AND($M495=1,BB$9&gt;$B$9),"",IF(AND($M495=1,BB$9&lt;=$B$9),LOOKUP(BB$9,$A$12:$A$111,$B$12:$B$111),IF(AND($H495=-1,BC$9=$R494),"",IF($H495=-1,BC494,IF(AND($H495=1,BA$9=$R494),$J495,IF($H495=1,BB494,""))))))))</f>
        <v/>
      </c>
      <c r="BC495" t="str">
        <f ca="1">IF($E494="","",IF($F495="",BC494,IF(AND($M495=1,BC$9&gt;$B$9),"",IF(AND($M495=1,BC$9&lt;=$B$9),LOOKUP(BC$9,$A$12:$A$111,$B$12:$B$111),IF(AND($H495=-1,BD$9=$R494),"",IF($H495=-1,BD494,IF(AND($H495=1,BB$9=$R494),$J495,IF($H495=1,BC494,""))))))))</f>
        <v/>
      </c>
      <c r="BD495">
        <f ca="1">IF($E494="","",IF($F495="",BD494,IF(AND($M495=1,BD$9&gt;$B$9),"",IF(AND($M495=1,BD$9&lt;=$B$9),LOOKUP(BD$9,$A$12:$A$111,$B$12:$B$111),IF(AND($H495=-1,BE$9=$R494),"",IF($H495=-1,BE494,IF(AND($H495=1,BC$9=$R494),$J495,IF($H495=1,BD494,""))))))))</f>
        <v>0</v>
      </c>
      <c r="BE495">
        <f ca="1">IF($E494="","",IF($F495="",BE494,IF(AND($M495=1,BE$9&gt;$B$9),"",IF(AND($M495=1,BE$9&lt;=$B$9),LOOKUP(BE$9,$A$12:$A$111,$B$12:$B$111),IF(AND($H495=-1,BF$9=$R494),"",IF($H495=-1,BF494,IF(AND($H495=1,BD$9=$R494),$J495,IF($H495=1,BE494,""))))))))</f>
        <v>0</v>
      </c>
      <c r="BF495">
        <f ca="1">IF($E494="","",IF($F495="",BF494,IF(AND($M495=1,BF$9&gt;$B$9),"",IF(AND($M495=1,BF$9&lt;=$B$9),LOOKUP(BF$9,$A$12:$A$111,$B$12:$B$111),IF(AND($H495=-1,BG$9=$R494),"",IF($H495=-1,BG494,IF(AND($H495=1,BE$9=$R494),$J495,IF($H495=1,BF494,""))))))))</f>
        <v>0</v>
      </c>
      <c r="BG495">
        <f ca="1">IF($E494="","",IF($F495="",BG494,IF(AND($M495=1,BG$9&gt;$B$9),"",IF(AND($M495=1,BG$9&lt;=$B$9),LOOKUP(BG$9,$A$12:$A$111,$B$12:$B$111),IF(AND($H495=-1,BH$9=$R494),"",IF($H495=-1,BH494,IF(AND($H495=1,BF$9=$R494),$J495,IF($H495=1,BG494,""))))))))</f>
        <v>0</v>
      </c>
      <c r="BH495">
        <f ca="1">IF($E494="","",IF($F495="",BH494,IF(AND($M495=1,BH$9&gt;$B$9),"",IF(AND($M495=1,BH$9&lt;=$B$9),LOOKUP(BH$9,$A$12:$A$111,$B$12:$B$111),IF(AND($H495=-1,BI$9=$R494),"",IF($H495=-1,BI494,IF(AND($H495=1,BG$9=$R494),$J495,IF($H495=1,BH494,""))))))))</f>
        <v>0</v>
      </c>
      <c r="BI495">
        <f ca="1">IF($E494="","",IF($F495="",BI494,IF(AND($M495=1,BI$9&gt;$B$9),"",IF(AND($M495=1,BI$9&lt;=$B$9),LOOKUP(BI$9,$A$12:$A$111,$B$12:$B$111),IF(AND($H495=-1,BJ$9=$R494),"",IF($H495=-1,BJ494,IF(AND($H495=1,BH$9=$R494),$J495,IF($H495=1,BI494,""))))))))</f>
        <v>0</v>
      </c>
      <c r="BJ495">
        <f ca="1">IF($E494="","",IF($F495="",BJ494,IF(AND($M495=1,BJ$9&gt;$B$9),"",IF(AND($M495=1,BJ$9&lt;=$B$9),LOOKUP(BJ$9,$A$12:$A$111,$B$12:$B$111),IF(AND($H495=-1,BK$9=$R494),"",IF($H495=-1,BK494,IF(AND($H495=1,BI$9=$R494),$J495,IF($H495=1,BJ494,""))))))))</f>
        <v>0</v>
      </c>
      <c r="BK495">
        <f ca="1">IF($E494="","",IF($F495="",BK494,IF(AND($M495=1,BK$9&gt;$B$9),"",IF(AND($M495=1,BK$9&lt;=$B$9),LOOKUP(BK$9,$A$12:$A$111,$B$12:$B$111),IF(AND($H495=-1,BL$9=$R494),"",IF($H495=-1,BL494,IF(AND($H495=1,BJ$9=$R494),$J495,IF($H495=1,BK494,""))))))))</f>
        <v>0</v>
      </c>
      <c r="BL495">
        <f ca="1">IF($E494="","",IF($F495="",BL494,IF(AND($M495=1,BL$9&gt;$B$9),"",IF(AND($M495=1,BL$9&lt;=$B$9),LOOKUP(BL$9,$A$12:$A$111,$B$12:$B$111),IF(AND($H495=-1,BM$9=$R494),"",IF($H495=-1,BM494,IF(AND($H495=1,BK$9=$R494),$J495,IF($H495=1,BL494,""))))))))</f>
        <v>0</v>
      </c>
      <c r="BM495">
        <f ca="1">IF($E494="","",IF($F495="",BM494,IF(AND($M495=1,BM$9&gt;$B$9),"",IF(AND($M495=1,BM$9&lt;=$B$9),LOOKUP(BM$9,$A$12:$A$111,$B$12:$B$111),IF(AND($H495=-1,BN$9=$R494),"",IF($H495=-1,BN494,IF(AND($H495=1,BL$9=$R494),$J495,IF($H495=1,BM494,""))))))))</f>
        <v>0</v>
      </c>
      <c r="BN495">
        <f ca="1">IF($E494="","",IF($F495="",BN494,IF(AND($M495=1,BN$9&gt;$B$9),"",IF(AND($M495=1,BN$9&lt;=$B$9),LOOKUP(BN$9,$A$12:$A$111,$B$12:$B$111),IF(AND($H495=-1,BO$9=$R494),"",IF($H495=-1,BO494,IF(AND($H495=1,BM$9=$R494),$J495,IF($H495=1,BN494,""))))))))</f>
        <v>0</v>
      </c>
      <c r="BO495">
        <f ca="1">IF($E494="","",IF($F495="",BO494,IF(AND($M495=1,BO$9&gt;$B$9),"",IF(AND($M495=1,BO$9&lt;=$B$9),LOOKUP(BO$9,$A$12:$A$111,$B$12:$B$111),IF(AND($H495=-1,BP$9=$R494),"",IF($H495=-1,BP494,IF(AND($H495=1,BN$9=$R494),$J495,IF($H495=1,BO494,""))))))))</f>
        <v>0</v>
      </c>
      <c r="BP495">
        <f ca="1">IF($E494="","",IF($F495="",BP494,IF(AND($M495=1,BP$9&gt;$B$9),"",IF(AND($M495=1,BP$9&lt;=$B$9),LOOKUP(BP$9,$A$12:$A$111,$B$12:$B$111),IF(AND($H495=-1,BQ$9=$R494),"",IF($H495=-1,BQ494,IF(AND($H495=1,BO$9=$R494),$J495,IF($H495=1,BP494,""))))))))</f>
        <v>0</v>
      </c>
    </row>
    <row r="496" spans="4:68" x14ac:dyDescent="0.25">
      <c r="D496" s="4">
        <v>486</v>
      </c>
      <c r="E496" s="1">
        <f t="shared" ca="1" si="66"/>
        <v>4</v>
      </c>
      <c r="F496" t="str">
        <f ca="1">IF(E495="","",IF(AND(B$3="Last",G495="Zero"),F495,IF(B$3="Last",G495,IF(AND(B$3="2nd last",G494="Zero"),F495,IF(B$3="2nd last",G494,IF(AND(B$3="Opposite",G495="Zero"),F495,IF(AND(B$3="Opposite",G495="Red"),"Black",IF(AND(B$3="Opposite",G495="Black"),"Red",IF(AND(B$3="Opposite",G495="Odd"),"Even",IF(AND(B$3="Opposite",G495="Even"),"Odd",IF(AND(B$3="Opposite",G495="High"),"Low",IF(AND(B$3="Opposite",G495="Low"),"High",IF(COUNTIF(Refs!$E$5:$I$6,B$3)=1,RevLab!B$3,"")))))))))))))</f>
        <v>Black</v>
      </c>
      <c r="G496" t="str">
        <f ca="1">IF(E496="","",IF(B$2="Red/Black",LOOKUP(E496,Refs!D:D,Refs!F:F),IF(B$2="High/Low",LOOKUP(E496,Refs!D:D,Refs!H:H),IF(B$2="Odd/Even",LOOKUP(E496,Refs!D:D,Refs!J:J),""))))</f>
        <v>Black</v>
      </c>
      <c r="H496">
        <f t="shared" ca="1" si="67"/>
        <v>1</v>
      </c>
      <c r="I496">
        <f ca="1">IF(E495="","",IF(F496="","",IF(AND(R495&gt;1,P495+Q495&gt;=$B$4),$B$4,IF(R495=1,P495,P495+Q495))))</f>
        <v>317</v>
      </c>
      <c r="J496">
        <f t="shared" ca="1" si="68"/>
        <v>317</v>
      </c>
      <c r="K496">
        <f t="shared" ca="1" si="70"/>
        <v>54</v>
      </c>
      <c r="L496">
        <f t="shared" ca="1" si="71"/>
        <v>103</v>
      </c>
      <c r="M496">
        <f t="shared" ca="1" si="69"/>
        <v>0</v>
      </c>
      <c r="P496">
        <f t="shared" ca="1" si="63"/>
        <v>117</v>
      </c>
      <c r="Q496">
        <f t="shared" ca="1" si="64"/>
        <v>317</v>
      </c>
      <c r="R496" s="2">
        <f t="shared" ca="1" si="65"/>
        <v>3</v>
      </c>
      <c r="S496" s="4">
        <f ca="1">IF(E495="","",IF($F496="",S495,IF($M496=1,LOOKUP(S$9,$A$12:$A$111,$B$12:$B$111),IF(AND($H496=-1,T$9=$R495),"",IF($H496=-1,T495,IF($H496=1,S495))))))</f>
        <v>117</v>
      </c>
      <c r="T496">
        <f ca="1">IF($E495="","",IF($F496="",T495,IF(AND($M496=1,T$9&gt;$B$9),"",IF(AND($M496=1,T$9&lt;=$B$9),LOOKUP(T$9,$A$12:$A$111,$B$12:$B$111),IF(AND($H496=-1,U$9=$R495),"",IF($H496=-1,U495,IF(AND($H496=1,S$9=$R495),$J496,IF($H496=1,T495,""))))))))</f>
        <v>200</v>
      </c>
      <c r="U496">
        <f ca="1">IF($E495="","",IF($F496="",U495,IF(AND($M496=1,U$9&gt;$B$9),"",IF(AND($M496=1,U$9&lt;=$B$9),LOOKUP(U$9,$A$12:$A$111,$B$12:$B$111),IF(AND($H496=-1,V$9=$R495),"",IF($H496=-1,V495,IF(AND($H496=1,T$9=$R495),$J496,IF($H496=1,U495,""))))))))</f>
        <v>317</v>
      </c>
      <c r="V496" t="str">
        <f ca="1">IF($E495="","",IF($F496="",V495,IF(AND($M496=1,V$9&gt;$B$9),"",IF(AND($M496=1,V$9&lt;=$B$9),LOOKUP(V$9,$A$12:$A$111,$B$12:$B$111),IF(AND($H496=-1,W$9=$R495),"",IF($H496=-1,W495,IF(AND($H496=1,U$9=$R495),$J496,IF($H496=1,V495,""))))))))</f>
        <v/>
      </c>
      <c r="W496" t="str">
        <f ca="1">IF($E495="","",IF($F496="",W495,IF(AND($M496=1,W$9&gt;$B$9),"",IF(AND($M496=1,W$9&lt;=$B$9),LOOKUP(W$9,$A$12:$A$111,$B$12:$B$111),IF(AND($H496=-1,X$9=$R495),"",IF($H496=-1,X495,IF(AND($H496=1,V$9=$R495),$J496,IF($H496=1,W495,""))))))))</f>
        <v/>
      </c>
      <c r="X496" t="str">
        <f ca="1">IF($E495="","",IF($F496="",X495,IF(AND($M496=1,X$9&gt;$B$9),"",IF(AND($M496=1,X$9&lt;=$B$9),LOOKUP(X$9,$A$12:$A$111,$B$12:$B$111),IF(AND($H496=-1,Y$9=$R495),"",IF($H496=-1,Y495,IF(AND($H496=1,W$9=$R495),$J496,IF($H496=1,X495,""))))))))</f>
        <v/>
      </c>
      <c r="Y496" t="str">
        <f ca="1">IF($E495="","",IF($F496="",Y495,IF(AND($M496=1,Y$9&gt;$B$9),"",IF(AND($M496=1,Y$9&lt;=$B$9),LOOKUP(Y$9,$A$12:$A$111,$B$12:$B$111),IF(AND($H496=-1,Z$9=$R495),"",IF($H496=-1,Z495,IF(AND($H496=1,X$9=$R495),$J496,IF($H496=1,Y495,""))))))))</f>
        <v/>
      </c>
      <c r="Z496" t="str">
        <f ca="1">IF($E495="","",IF($F496="",Z495,IF(AND($M496=1,Z$9&gt;$B$9),"",IF(AND($M496=1,Z$9&lt;=$B$9),LOOKUP(Z$9,$A$12:$A$111,$B$12:$B$111),IF(AND($H496=-1,AA$9=$R495),"",IF($H496=-1,AA495,IF(AND($H496=1,Y$9=$R495),$J496,IF($H496=1,Z495,""))))))))</f>
        <v/>
      </c>
      <c r="AA496" t="str">
        <f ca="1">IF($E495="","",IF($F496="",AA495,IF(AND($M496=1,AA$9&gt;$B$9),"",IF(AND($M496=1,AA$9&lt;=$B$9),LOOKUP(AA$9,$A$12:$A$111,$B$12:$B$111),IF(AND($H496=-1,AB$9=$R495),"",IF($H496=-1,AB495,IF(AND($H496=1,Z$9=$R495),$J496,IF($H496=1,AA495,""))))))))</f>
        <v/>
      </c>
      <c r="AB496" t="str">
        <f ca="1">IF($E495="","",IF($F496="",AB495,IF(AND($M496=1,AB$9&gt;$B$9),"",IF(AND($M496=1,AB$9&lt;=$B$9),LOOKUP(AB$9,$A$12:$A$111,$B$12:$B$111),IF(AND($H496=-1,AC$9=$R495),"",IF($H496=-1,AC495,IF(AND($H496=1,AA$9=$R495),$J496,IF($H496=1,AB495,""))))))))</f>
        <v/>
      </c>
      <c r="AC496" t="str">
        <f ca="1">IF($E495="","",IF($F496="",AC495,IF(AND($M496=1,AC$9&gt;$B$9),"",IF(AND($M496=1,AC$9&lt;=$B$9),LOOKUP(AC$9,$A$12:$A$111,$B$12:$B$111),IF(AND($H496=-1,AD$9=$R495),"",IF($H496=-1,AD495,IF(AND($H496=1,AB$9=$R495),$J496,IF($H496=1,AC495,""))))))))</f>
        <v/>
      </c>
      <c r="AD496" t="str">
        <f ca="1">IF($E495="","",IF($F496="",AD495,IF(AND($M496=1,AD$9&gt;$B$9),"",IF(AND($M496=1,AD$9&lt;=$B$9),LOOKUP(AD$9,$A$12:$A$111,$B$12:$B$111),IF(AND($H496=-1,AE$9=$R495),"",IF($H496=-1,AE495,IF(AND($H496=1,AC$9=$R495),$J496,IF($H496=1,AD495,""))))))))</f>
        <v/>
      </c>
      <c r="AE496" t="str">
        <f ca="1">IF($E495="","",IF($F496="",AE495,IF(AND($M496=1,AE$9&gt;$B$9),"",IF(AND($M496=1,AE$9&lt;=$B$9),LOOKUP(AE$9,$A$12:$A$111,$B$12:$B$111),IF(AND($H496=-1,AF$9=$R495),"",IF($H496=-1,AF495,IF(AND($H496=1,AD$9=$R495),$J496,IF($H496=1,AE495,""))))))))</f>
        <v/>
      </c>
      <c r="AF496" t="str">
        <f ca="1">IF($E495="","",IF($F496="",AF495,IF(AND($M496=1,AF$9&gt;$B$9),"",IF(AND($M496=1,AF$9&lt;=$B$9),LOOKUP(AF$9,$A$12:$A$111,$B$12:$B$111),IF(AND($H496=-1,AG$9=$R495),"",IF($H496=-1,AG495,IF(AND($H496=1,AE$9=$R495),$J496,IF($H496=1,AF495,""))))))))</f>
        <v/>
      </c>
      <c r="AG496" t="str">
        <f ca="1">IF($E495="","",IF($F496="",AG495,IF(AND($M496=1,AG$9&gt;$B$9),"",IF(AND($M496=1,AG$9&lt;=$B$9),LOOKUP(AG$9,$A$12:$A$111,$B$12:$B$111),IF(AND($H496=-1,AH$9=$R495),"",IF($H496=-1,AH495,IF(AND($H496=1,AF$9=$R495),$J496,IF($H496=1,AG495,""))))))))</f>
        <v/>
      </c>
      <c r="AH496" t="str">
        <f ca="1">IF($E495="","",IF($F496="",AH495,IF(AND($M496=1,AH$9&gt;$B$9),"",IF(AND($M496=1,AH$9&lt;=$B$9),LOOKUP(AH$9,$A$12:$A$111,$B$12:$B$111),IF(AND($H496=-1,AI$9=$R495),"",IF($H496=-1,AI495,IF(AND($H496=1,AG$9=$R495),$J496,IF($H496=1,AH495,""))))))))</f>
        <v/>
      </c>
      <c r="AI496" t="str">
        <f ca="1">IF($E495="","",IF($F496="",AI495,IF(AND($M496=1,AI$9&gt;$B$9),"",IF(AND($M496=1,AI$9&lt;=$B$9),LOOKUP(AI$9,$A$12:$A$111,$B$12:$B$111),IF(AND($H496=-1,AJ$9=$R495),"",IF($H496=-1,AJ495,IF(AND($H496=1,AH$9=$R495),$J496,IF($H496=1,AI495,""))))))))</f>
        <v/>
      </c>
      <c r="AJ496" t="str">
        <f ca="1">IF($E495="","",IF($F496="",AJ495,IF(AND($M496=1,AJ$9&gt;$B$9),"",IF(AND($M496=1,AJ$9&lt;=$B$9),LOOKUP(AJ$9,$A$12:$A$111,$B$12:$B$111),IF(AND($H496=-1,AK$9=$R495),"",IF($H496=-1,AK495,IF(AND($H496=1,AI$9=$R495),$J496,IF($H496=1,AJ495,""))))))))</f>
        <v/>
      </c>
      <c r="AK496" t="str">
        <f ca="1">IF($E495="","",IF($F496="",AK495,IF(AND($M496=1,AK$9&gt;$B$9),"",IF(AND($M496=1,AK$9&lt;=$B$9),LOOKUP(AK$9,$A$12:$A$111,$B$12:$B$111),IF(AND($H496=-1,AL$9=$R495),"",IF($H496=-1,AL495,IF(AND($H496=1,AJ$9=$R495),$J496,IF($H496=1,AK495,""))))))))</f>
        <v/>
      </c>
      <c r="AL496" t="str">
        <f ca="1">IF($E495="","",IF($F496="",AL495,IF(AND($M496=1,AL$9&gt;$B$9),"",IF(AND($M496=1,AL$9&lt;=$B$9),LOOKUP(AL$9,$A$12:$A$111,$B$12:$B$111),IF(AND($H496=-1,AM$9=$R495),"",IF($H496=-1,AM495,IF(AND($H496=1,AK$9=$R495),$J496,IF($H496=1,AL495,""))))))))</f>
        <v/>
      </c>
      <c r="AM496" t="str">
        <f ca="1">IF($E495="","",IF($F496="",AM495,IF(AND($M496=1,AM$9&gt;$B$9),"",IF(AND($M496=1,AM$9&lt;=$B$9),LOOKUP(AM$9,$A$12:$A$111,$B$12:$B$111),IF(AND($H496=-1,AN$9=$R495),"",IF($H496=-1,AN495,IF(AND($H496=1,AL$9=$R495),$J496,IF($H496=1,AM495,""))))))))</f>
        <v/>
      </c>
      <c r="AN496" t="str">
        <f ca="1">IF($E495="","",IF($F496="",AN495,IF(AND($M496=1,AN$9&gt;$B$9),"",IF(AND($M496=1,AN$9&lt;=$B$9),LOOKUP(AN$9,$A$12:$A$111,$B$12:$B$111),IF(AND($H496=-1,AO$9=$R495),"",IF($H496=-1,AO495,IF(AND($H496=1,AM$9=$R495),$J496,IF($H496=1,AN495,""))))))))</f>
        <v/>
      </c>
      <c r="AO496" t="str">
        <f ca="1">IF($E495="","",IF($F496="",AO495,IF(AND($M496=1,AO$9&gt;$B$9),"",IF(AND($M496=1,AO$9&lt;=$B$9),LOOKUP(AO$9,$A$12:$A$111,$B$12:$B$111),IF(AND($H496=-1,AP$9=$R495),"",IF($H496=-1,AP495,IF(AND($H496=1,AN$9=$R495),$J496,IF($H496=1,AO495,""))))))))</f>
        <v/>
      </c>
      <c r="AP496" t="str">
        <f ca="1">IF($E495="","",IF($F496="",AP495,IF(AND($M496=1,AP$9&gt;$B$9),"",IF(AND($M496=1,AP$9&lt;=$B$9),LOOKUP(AP$9,$A$12:$A$111,$B$12:$B$111),IF(AND($H496=-1,AQ$9=$R495),"",IF($H496=-1,AQ495,IF(AND($H496=1,AO$9=$R495),$J496,IF($H496=1,AP495,""))))))))</f>
        <v/>
      </c>
      <c r="AQ496" t="str">
        <f ca="1">IF($E495="","",IF($F496="",AQ495,IF(AND($M496=1,AQ$9&gt;$B$9),"",IF(AND($M496=1,AQ$9&lt;=$B$9),LOOKUP(AQ$9,$A$12:$A$111,$B$12:$B$111),IF(AND($H496=-1,AR$9=$R495),"",IF($H496=-1,AR495,IF(AND($H496=1,AP$9=$R495),$J496,IF($H496=1,AQ495,""))))))))</f>
        <v/>
      </c>
      <c r="AR496" t="str">
        <f ca="1">IF($E495="","",IF($F496="",AR495,IF(AND($M496=1,AR$9&gt;$B$9),"",IF(AND($M496=1,AR$9&lt;=$B$9),LOOKUP(AR$9,$A$12:$A$111,$B$12:$B$111),IF(AND($H496=-1,AS$9=$R495),"",IF($H496=-1,AS495,IF(AND($H496=1,AQ$9=$R495),$J496,IF($H496=1,AR495,""))))))))</f>
        <v/>
      </c>
      <c r="AS496" t="str">
        <f ca="1">IF($E495="","",IF($F496="",AS495,IF(AND($M496=1,AS$9&gt;$B$9),"",IF(AND($M496=1,AS$9&lt;=$B$9),LOOKUP(AS$9,$A$12:$A$111,$B$12:$B$111),IF(AND($H496=-1,AT$9=$R495),"",IF($H496=-1,AT495,IF(AND($H496=1,AR$9=$R495),$J496,IF($H496=1,AS495,""))))))))</f>
        <v/>
      </c>
      <c r="AT496" t="str">
        <f ca="1">IF($E495="","",IF($F496="",AT495,IF(AND($M496=1,AT$9&gt;$B$9),"",IF(AND($M496=1,AT$9&lt;=$B$9),LOOKUP(AT$9,$A$12:$A$111,$B$12:$B$111),IF(AND($H496=-1,AU$9=$R495),"",IF($H496=-1,AU495,IF(AND($H496=1,AS$9=$R495),$J496,IF($H496=1,AT495,""))))))))</f>
        <v/>
      </c>
      <c r="AU496" t="str">
        <f ca="1">IF($E495="","",IF($F496="",AU495,IF(AND($M496=1,AU$9&gt;$B$9),"",IF(AND($M496=1,AU$9&lt;=$B$9),LOOKUP(AU$9,$A$12:$A$111,$B$12:$B$111),IF(AND($H496=-1,AV$9=$R495),"",IF($H496=-1,AV495,IF(AND($H496=1,AT$9=$R495),$J496,IF($H496=1,AU495,""))))))))</f>
        <v/>
      </c>
      <c r="AV496" t="str">
        <f ca="1">IF($E495="","",IF($F496="",AV495,IF(AND($M496=1,AV$9&gt;$B$9),"",IF(AND($M496=1,AV$9&lt;=$B$9),LOOKUP(AV$9,$A$12:$A$111,$B$12:$B$111),IF(AND($H496=-1,AW$9=$R495),"",IF($H496=-1,AW495,IF(AND($H496=1,AU$9=$R495),$J496,IF($H496=1,AV495,""))))))))</f>
        <v/>
      </c>
      <c r="AW496" t="str">
        <f ca="1">IF($E495="","",IF($F496="",AW495,IF(AND($M496=1,AW$9&gt;$B$9),"",IF(AND($M496=1,AW$9&lt;=$B$9),LOOKUP(AW$9,$A$12:$A$111,$B$12:$B$111),IF(AND($H496=-1,AX$9=$R495),"",IF($H496=-1,AX495,IF(AND($H496=1,AV$9=$R495),$J496,IF($H496=1,AW495,""))))))))</f>
        <v/>
      </c>
      <c r="AX496" t="str">
        <f ca="1">IF($E495="","",IF($F496="",AX495,IF(AND($M496=1,AX$9&gt;$B$9),"",IF(AND($M496=1,AX$9&lt;=$B$9),LOOKUP(AX$9,$A$12:$A$111,$B$12:$B$111),IF(AND($H496=-1,AY$9=$R495),"",IF($H496=-1,AY495,IF(AND($H496=1,AW$9=$R495),$J496,IF($H496=1,AX495,""))))))))</f>
        <v/>
      </c>
      <c r="AY496" t="str">
        <f ca="1">IF($E495="","",IF($F496="",AY495,IF(AND($M496=1,AY$9&gt;$B$9),"",IF(AND($M496=1,AY$9&lt;=$B$9),LOOKUP(AY$9,$A$12:$A$111,$B$12:$B$111),IF(AND($H496=-1,AZ$9=$R495),"",IF($H496=-1,AZ495,IF(AND($H496=1,AX$9=$R495),$J496,IF($H496=1,AY495,""))))))))</f>
        <v/>
      </c>
      <c r="AZ496" t="str">
        <f ca="1">IF($E495="","",IF($F496="",AZ495,IF(AND($M496=1,AZ$9&gt;$B$9),"",IF(AND($M496=1,AZ$9&lt;=$B$9),LOOKUP(AZ$9,$A$12:$A$111,$B$12:$B$111),IF(AND($H496=-1,BA$9=$R495),"",IF($H496=-1,BA495,IF(AND($H496=1,AY$9=$R495),$J496,IF($H496=1,AZ495,""))))))))</f>
        <v/>
      </c>
      <c r="BA496" t="str">
        <f ca="1">IF($E495="","",IF($F496="",BA495,IF(AND($M496=1,BA$9&gt;$B$9),"",IF(AND($M496=1,BA$9&lt;=$B$9),LOOKUP(BA$9,$A$12:$A$111,$B$12:$B$111),IF(AND($H496=-1,BB$9=$R495),"",IF($H496=-1,BB495,IF(AND($H496=1,AZ$9=$R495),$J496,IF($H496=1,BA495,""))))))))</f>
        <v/>
      </c>
      <c r="BB496" t="str">
        <f ca="1">IF($E495="","",IF($F496="",BB495,IF(AND($M496=1,BB$9&gt;$B$9),"",IF(AND($M496=1,BB$9&lt;=$B$9),LOOKUP(BB$9,$A$12:$A$111,$B$12:$B$111),IF(AND($H496=-1,BC$9=$R495),"",IF($H496=-1,BC495,IF(AND($H496=1,BA$9=$R495),$J496,IF($H496=1,BB495,""))))))))</f>
        <v/>
      </c>
      <c r="BC496" t="str">
        <f ca="1">IF($E495="","",IF($F496="",BC495,IF(AND($M496=1,BC$9&gt;$B$9),"",IF(AND($M496=1,BC$9&lt;=$B$9),LOOKUP(BC$9,$A$12:$A$111,$B$12:$B$111),IF(AND($H496=-1,BD$9=$R495),"",IF($H496=-1,BD495,IF(AND($H496=1,BB$9=$R495),$J496,IF($H496=1,BC495,""))))))))</f>
        <v/>
      </c>
      <c r="BD496">
        <f ca="1">IF($E495="","",IF($F496="",BD495,IF(AND($M496=1,BD$9&gt;$B$9),"",IF(AND($M496=1,BD$9&lt;=$B$9),LOOKUP(BD$9,$A$12:$A$111,$B$12:$B$111),IF(AND($H496=-1,BE$9=$R495),"",IF($H496=-1,BE495,IF(AND($H496=1,BC$9=$R495),$J496,IF($H496=1,BD495,""))))))))</f>
        <v>0</v>
      </c>
      <c r="BE496">
        <f ca="1">IF($E495="","",IF($F496="",BE495,IF(AND($M496=1,BE$9&gt;$B$9),"",IF(AND($M496=1,BE$9&lt;=$B$9),LOOKUP(BE$9,$A$12:$A$111,$B$12:$B$111),IF(AND($H496=-1,BF$9=$R495),"",IF($H496=-1,BF495,IF(AND($H496=1,BD$9=$R495),$J496,IF($H496=1,BE495,""))))))))</f>
        <v>0</v>
      </c>
      <c r="BF496">
        <f ca="1">IF($E495="","",IF($F496="",BF495,IF(AND($M496=1,BF$9&gt;$B$9),"",IF(AND($M496=1,BF$9&lt;=$B$9),LOOKUP(BF$9,$A$12:$A$111,$B$12:$B$111),IF(AND($H496=-1,BG$9=$R495),"",IF($H496=-1,BG495,IF(AND($H496=1,BE$9=$R495),$J496,IF($H496=1,BF495,""))))))))</f>
        <v>0</v>
      </c>
      <c r="BG496">
        <f ca="1">IF($E495="","",IF($F496="",BG495,IF(AND($M496=1,BG$9&gt;$B$9),"",IF(AND($M496=1,BG$9&lt;=$B$9),LOOKUP(BG$9,$A$12:$A$111,$B$12:$B$111),IF(AND($H496=-1,BH$9=$R495),"",IF($H496=-1,BH495,IF(AND($H496=1,BF$9=$R495),$J496,IF($H496=1,BG495,""))))))))</f>
        <v>0</v>
      </c>
      <c r="BH496">
        <f ca="1">IF($E495="","",IF($F496="",BH495,IF(AND($M496=1,BH$9&gt;$B$9),"",IF(AND($M496=1,BH$9&lt;=$B$9),LOOKUP(BH$9,$A$12:$A$111,$B$12:$B$111),IF(AND($H496=-1,BI$9=$R495),"",IF($H496=-1,BI495,IF(AND($H496=1,BG$9=$R495),$J496,IF($H496=1,BH495,""))))))))</f>
        <v>0</v>
      </c>
      <c r="BI496">
        <f ca="1">IF($E495="","",IF($F496="",BI495,IF(AND($M496=1,BI$9&gt;$B$9),"",IF(AND($M496=1,BI$9&lt;=$B$9),LOOKUP(BI$9,$A$12:$A$111,$B$12:$B$111),IF(AND($H496=-1,BJ$9=$R495),"",IF($H496=-1,BJ495,IF(AND($H496=1,BH$9=$R495),$J496,IF($H496=1,BI495,""))))))))</f>
        <v>0</v>
      </c>
      <c r="BJ496">
        <f ca="1">IF($E495="","",IF($F496="",BJ495,IF(AND($M496=1,BJ$9&gt;$B$9),"",IF(AND($M496=1,BJ$9&lt;=$B$9),LOOKUP(BJ$9,$A$12:$A$111,$B$12:$B$111),IF(AND($H496=-1,BK$9=$R495),"",IF($H496=-1,BK495,IF(AND($H496=1,BI$9=$R495),$J496,IF($H496=1,BJ495,""))))))))</f>
        <v>0</v>
      </c>
      <c r="BK496">
        <f ca="1">IF($E495="","",IF($F496="",BK495,IF(AND($M496=1,BK$9&gt;$B$9),"",IF(AND($M496=1,BK$9&lt;=$B$9),LOOKUP(BK$9,$A$12:$A$111,$B$12:$B$111),IF(AND($H496=-1,BL$9=$R495),"",IF($H496=-1,BL495,IF(AND($H496=1,BJ$9=$R495),$J496,IF($H496=1,BK495,""))))))))</f>
        <v>0</v>
      </c>
      <c r="BL496">
        <f ca="1">IF($E495="","",IF($F496="",BL495,IF(AND($M496=1,BL$9&gt;$B$9),"",IF(AND($M496=1,BL$9&lt;=$B$9),LOOKUP(BL$9,$A$12:$A$111,$B$12:$B$111),IF(AND($H496=-1,BM$9=$R495),"",IF($H496=-1,BM495,IF(AND($H496=1,BK$9=$R495),$J496,IF($H496=1,BL495,""))))))))</f>
        <v>0</v>
      </c>
      <c r="BM496">
        <f ca="1">IF($E495="","",IF($F496="",BM495,IF(AND($M496=1,BM$9&gt;$B$9),"",IF(AND($M496=1,BM$9&lt;=$B$9),LOOKUP(BM$9,$A$12:$A$111,$B$12:$B$111),IF(AND($H496=-1,BN$9=$R495),"",IF($H496=-1,BN495,IF(AND($H496=1,BL$9=$R495),$J496,IF($H496=1,BM495,""))))))))</f>
        <v>0</v>
      </c>
      <c r="BN496">
        <f ca="1">IF($E495="","",IF($F496="",BN495,IF(AND($M496=1,BN$9&gt;$B$9),"",IF(AND($M496=1,BN$9&lt;=$B$9),LOOKUP(BN$9,$A$12:$A$111,$B$12:$B$111),IF(AND($H496=-1,BO$9=$R495),"",IF($H496=-1,BO495,IF(AND($H496=1,BM$9=$R495),$J496,IF($H496=1,BN495,""))))))))</f>
        <v>0</v>
      </c>
      <c r="BO496">
        <f ca="1">IF($E495="","",IF($F496="",BO495,IF(AND($M496=1,BO$9&gt;$B$9),"",IF(AND($M496=1,BO$9&lt;=$B$9),LOOKUP(BO$9,$A$12:$A$111,$B$12:$B$111),IF(AND($H496=-1,BP$9=$R495),"",IF($H496=-1,BP495,IF(AND($H496=1,BN$9=$R495),$J496,IF($H496=1,BO495,""))))))))</f>
        <v>0</v>
      </c>
      <c r="BP496">
        <f ca="1">IF($E495="","",IF($F496="",BP495,IF(AND($M496=1,BP$9&gt;$B$9),"",IF(AND($M496=1,BP$9&lt;=$B$9),LOOKUP(BP$9,$A$12:$A$111,$B$12:$B$111),IF(AND($H496=-1,BQ$9=$R495),"",IF($H496=-1,BQ495,IF(AND($H496=1,BO$9=$R495),$J496,IF($H496=1,BP495,""))))))))</f>
        <v>0</v>
      </c>
    </row>
    <row r="497" spans="4:68" x14ac:dyDescent="0.25">
      <c r="D497" s="4">
        <v>487</v>
      </c>
      <c r="E497" s="1">
        <f t="shared" ca="1" si="66"/>
        <v>9</v>
      </c>
      <c r="F497" t="str">
        <f ca="1">IF(E496="","",IF(AND(B$3="Last",G496="Zero"),F496,IF(B$3="Last",G496,IF(AND(B$3="2nd last",G495="Zero"),F496,IF(B$3="2nd last",G495,IF(AND(B$3="Opposite",G496="Zero"),F496,IF(AND(B$3="Opposite",G496="Red"),"Black",IF(AND(B$3="Opposite",G496="Black"),"Red",IF(AND(B$3="Opposite",G496="Odd"),"Even",IF(AND(B$3="Opposite",G496="Even"),"Odd",IF(AND(B$3="Opposite",G496="High"),"Low",IF(AND(B$3="Opposite",G496="Low"),"High",IF(COUNTIF(Refs!$E$5:$I$6,B$3)=1,RevLab!B$3,"")))))))))))))</f>
        <v>Black</v>
      </c>
      <c r="G497" t="str">
        <f ca="1">IF(E497="","",IF(B$2="Red/Black",LOOKUP(E497,Refs!D:D,Refs!F:F),IF(B$2="High/Low",LOOKUP(E497,Refs!D:D,Refs!H:H),IF(B$2="Odd/Even",LOOKUP(E497,Refs!D:D,Refs!J:J),""))))</f>
        <v>Red</v>
      </c>
      <c r="H497">
        <f t="shared" ca="1" si="67"/>
        <v>-1</v>
      </c>
      <c r="I497">
        <f ca="1">IF(E496="","",IF(F497="","",IF(AND(R496&gt;1,P496+Q496&gt;=$B$4),$B$4,IF(R496=1,P496,P496+Q496))))</f>
        <v>434</v>
      </c>
      <c r="J497">
        <f t="shared" ca="1" si="68"/>
        <v>-434</v>
      </c>
      <c r="K497">
        <f t="shared" ca="1" si="70"/>
        <v>-380</v>
      </c>
      <c r="L497">
        <f t="shared" ca="1" si="71"/>
        <v>103</v>
      </c>
      <c r="M497">
        <f t="shared" ca="1" si="69"/>
        <v>0</v>
      </c>
      <c r="P497">
        <f t="shared" ca="1" si="63"/>
        <v>200</v>
      </c>
      <c r="Q497">
        <f t="shared" ca="1" si="64"/>
        <v>200</v>
      </c>
      <c r="R497" s="2">
        <f t="shared" ca="1" si="65"/>
        <v>1</v>
      </c>
      <c r="S497" s="4">
        <f ca="1">IF(E496="","",IF($F497="",S496,IF($M497=1,LOOKUP(S$9,$A$12:$A$111,$B$12:$B$111),IF(AND($H497=-1,T$9=$R496),"",IF($H497=-1,T496,IF($H497=1,S496))))))</f>
        <v>200</v>
      </c>
      <c r="T497" t="str">
        <f ca="1">IF($E496="","",IF($F497="",T496,IF(AND($M497=1,T$9&gt;$B$9),"",IF(AND($M497=1,T$9&lt;=$B$9),LOOKUP(T$9,$A$12:$A$111,$B$12:$B$111),IF(AND($H497=-1,U$9=$R496),"",IF($H497=-1,U496,IF(AND($H497=1,S$9=$R496),$J497,IF($H497=1,T496,""))))))))</f>
        <v/>
      </c>
      <c r="U497" t="str">
        <f ca="1">IF($E496="","",IF($F497="",U496,IF(AND($M497=1,U$9&gt;$B$9),"",IF(AND($M497=1,U$9&lt;=$B$9),LOOKUP(U$9,$A$12:$A$111,$B$12:$B$111),IF(AND($H497=-1,V$9=$R496),"",IF($H497=-1,V496,IF(AND($H497=1,T$9=$R496),$J497,IF($H497=1,U496,""))))))))</f>
        <v/>
      </c>
      <c r="V497" t="str">
        <f ca="1">IF($E496="","",IF($F497="",V496,IF(AND($M497=1,V$9&gt;$B$9),"",IF(AND($M497=1,V$9&lt;=$B$9),LOOKUP(V$9,$A$12:$A$111,$B$12:$B$111),IF(AND($H497=-1,W$9=$R496),"",IF($H497=-1,W496,IF(AND($H497=1,U$9=$R496),$J497,IF($H497=1,V496,""))))))))</f>
        <v/>
      </c>
      <c r="W497" t="str">
        <f ca="1">IF($E496="","",IF($F497="",W496,IF(AND($M497=1,W$9&gt;$B$9),"",IF(AND($M497=1,W$9&lt;=$B$9),LOOKUP(W$9,$A$12:$A$111,$B$12:$B$111),IF(AND($H497=-1,X$9=$R496),"",IF($H497=-1,X496,IF(AND($H497=1,V$9=$R496),$J497,IF($H497=1,W496,""))))))))</f>
        <v/>
      </c>
      <c r="X497" t="str">
        <f ca="1">IF($E496="","",IF($F497="",X496,IF(AND($M497=1,X$9&gt;$B$9),"",IF(AND($M497=1,X$9&lt;=$B$9),LOOKUP(X$9,$A$12:$A$111,$B$12:$B$111),IF(AND($H497=-1,Y$9=$R496),"",IF($H497=-1,Y496,IF(AND($H497=1,W$9=$R496),$J497,IF($H497=1,X496,""))))))))</f>
        <v/>
      </c>
      <c r="Y497" t="str">
        <f ca="1">IF($E496="","",IF($F497="",Y496,IF(AND($M497=1,Y$9&gt;$B$9),"",IF(AND($M497=1,Y$9&lt;=$B$9),LOOKUP(Y$9,$A$12:$A$111,$B$12:$B$111),IF(AND($H497=-1,Z$9=$R496),"",IF($H497=-1,Z496,IF(AND($H497=1,X$9=$R496),$J497,IF($H497=1,Y496,""))))))))</f>
        <v/>
      </c>
      <c r="Z497" t="str">
        <f ca="1">IF($E496="","",IF($F497="",Z496,IF(AND($M497=1,Z$9&gt;$B$9),"",IF(AND($M497=1,Z$9&lt;=$B$9),LOOKUP(Z$9,$A$12:$A$111,$B$12:$B$111),IF(AND($H497=-1,AA$9=$R496),"",IF($H497=-1,AA496,IF(AND($H497=1,Y$9=$R496),$J497,IF($H497=1,Z496,""))))))))</f>
        <v/>
      </c>
      <c r="AA497" t="str">
        <f ca="1">IF($E496="","",IF($F497="",AA496,IF(AND($M497=1,AA$9&gt;$B$9),"",IF(AND($M497=1,AA$9&lt;=$B$9),LOOKUP(AA$9,$A$12:$A$111,$B$12:$B$111),IF(AND($H497=-1,AB$9=$R496),"",IF($H497=-1,AB496,IF(AND($H497=1,Z$9=$R496),$J497,IF($H497=1,AA496,""))))))))</f>
        <v/>
      </c>
      <c r="AB497" t="str">
        <f ca="1">IF($E496="","",IF($F497="",AB496,IF(AND($M497=1,AB$9&gt;$B$9),"",IF(AND($M497=1,AB$9&lt;=$B$9),LOOKUP(AB$9,$A$12:$A$111,$B$12:$B$111),IF(AND($H497=-1,AC$9=$R496),"",IF($H497=-1,AC496,IF(AND($H497=1,AA$9=$R496),$J497,IF($H497=1,AB496,""))))))))</f>
        <v/>
      </c>
      <c r="AC497" t="str">
        <f ca="1">IF($E496="","",IF($F497="",AC496,IF(AND($M497=1,AC$9&gt;$B$9),"",IF(AND($M497=1,AC$9&lt;=$B$9),LOOKUP(AC$9,$A$12:$A$111,$B$12:$B$111),IF(AND($H497=-1,AD$9=$R496),"",IF($H497=-1,AD496,IF(AND($H497=1,AB$9=$R496),$J497,IF($H497=1,AC496,""))))))))</f>
        <v/>
      </c>
      <c r="AD497" t="str">
        <f ca="1">IF($E496="","",IF($F497="",AD496,IF(AND($M497=1,AD$9&gt;$B$9),"",IF(AND($M497=1,AD$9&lt;=$B$9),LOOKUP(AD$9,$A$12:$A$111,$B$12:$B$111),IF(AND($H497=-1,AE$9=$R496),"",IF($H497=-1,AE496,IF(AND($H497=1,AC$9=$R496),$J497,IF($H497=1,AD496,""))))))))</f>
        <v/>
      </c>
      <c r="AE497" t="str">
        <f ca="1">IF($E496="","",IF($F497="",AE496,IF(AND($M497=1,AE$9&gt;$B$9),"",IF(AND($M497=1,AE$9&lt;=$B$9),LOOKUP(AE$9,$A$12:$A$111,$B$12:$B$111),IF(AND($H497=-1,AF$9=$R496),"",IF($H497=-1,AF496,IF(AND($H497=1,AD$9=$R496),$J497,IF($H497=1,AE496,""))))))))</f>
        <v/>
      </c>
      <c r="AF497" t="str">
        <f ca="1">IF($E496="","",IF($F497="",AF496,IF(AND($M497=1,AF$9&gt;$B$9),"",IF(AND($M497=1,AF$9&lt;=$B$9),LOOKUP(AF$9,$A$12:$A$111,$B$12:$B$111),IF(AND($H497=-1,AG$9=$R496),"",IF($H497=-1,AG496,IF(AND($H497=1,AE$9=$R496),$J497,IF($H497=1,AF496,""))))))))</f>
        <v/>
      </c>
      <c r="AG497" t="str">
        <f ca="1">IF($E496="","",IF($F497="",AG496,IF(AND($M497=1,AG$9&gt;$B$9),"",IF(AND($M497=1,AG$9&lt;=$B$9),LOOKUP(AG$9,$A$12:$A$111,$B$12:$B$111),IF(AND($H497=-1,AH$9=$R496),"",IF($H497=-1,AH496,IF(AND($H497=1,AF$9=$R496),$J497,IF($H497=1,AG496,""))))))))</f>
        <v/>
      </c>
      <c r="AH497" t="str">
        <f ca="1">IF($E496="","",IF($F497="",AH496,IF(AND($M497=1,AH$9&gt;$B$9),"",IF(AND($M497=1,AH$9&lt;=$B$9),LOOKUP(AH$9,$A$12:$A$111,$B$12:$B$111),IF(AND($H497=-1,AI$9=$R496),"",IF($H497=-1,AI496,IF(AND($H497=1,AG$9=$R496),$J497,IF($H497=1,AH496,""))))))))</f>
        <v/>
      </c>
      <c r="AI497" t="str">
        <f ca="1">IF($E496="","",IF($F497="",AI496,IF(AND($M497=1,AI$9&gt;$B$9),"",IF(AND($M497=1,AI$9&lt;=$B$9),LOOKUP(AI$9,$A$12:$A$111,$B$12:$B$111),IF(AND($H497=-1,AJ$9=$R496),"",IF($H497=-1,AJ496,IF(AND($H497=1,AH$9=$R496),$J497,IF($H497=1,AI496,""))))))))</f>
        <v/>
      </c>
      <c r="AJ497" t="str">
        <f ca="1">IF($E496="","",IF($F497="",AJ496,IF(AND($M497=1,AJ$9&gt;$B$9),"",IF(AND($M497=1,AJ$9&lt;=$B$9),LOOKUP(AJ$9,$A$12:$A$111,$B$12:$B$111),IF(AND($H497=-1,AK$9=$R496),"",IF($H497=-1,AK496,IF(AND($H497=1,AI$9=$R496),$J497,IF($H497=1,AJ496,""))))))))</f>
        <v/>
      </c>
      <c r="AK497" t="str">
        <f ca="1">IF($E496="","",IF($F497="",AK496,IF(AND($M497=1,AK$9&gt;$B$9),"",IF(AND($M497=1,AK$9&lt;=$B$9),LOOKUP(AK$9,$A$12:$A$111,$B$12:$B$111),IF(AND($H497=-1,AL$9=$R496),"",IF($H497=-1,AL496,IF(AND($H497=1,AJ$9=$R496),$J497,IF($H497=1,AK496,""))))))))</f>
        <v/>
      </c>
      <c r="AL497" t="str">
        <f ca="1">IF($E496="","",IF($F497="",AL496,IF(AND($M497=1,AL$9&gt;$B$9),"",IF(AND($M497=1,AL$9&lt;=$B$9),LOOKUP(AL$9,$A$12:$A$111,$B$12:$B$111),IF(AND($H497=-1,AM$9=$R496),"",IF($H497=-1,AM496,IF(AND($H497=1,AK$9=$R496),$J497,IF($H497=1,AL496,""))))))))</f>
        <v/>
      </c>
      <c r="AM497" t="str">
        <f ca="1">IF($E496="","",IF($F497="",AM496,IF(AND($M497=1,AM$9&gt;$B$9),"",IF(AND($M497=1,AM$9&lt;=$B$9),LOOKUP(AM$9,$A$12:$A$111,$B$12:$B$111),IF(AND($H497=-1,AN$9=$R496),"",IF($H497=-1,AN496,IF(AND($H497=1,AL$9=$R496),$J497,IF($H497=1,AM496,""))))))))</f>
        <v/>
      </c>
      <c r="AN497" t="str">
        <f ca="1">IF($E496="","",IF($F497="",AN496,IF(AND($M497=1,AN$9&gt;$B$9),"",IF(AND($M497=1,AN$9&lt;=$B$9),LOOKUP(AN$9,$A$12:$A$111,$B$12:$B$111),IF(AND($H497=-1,AO$9=$R496),"",IF($H497=-1,AO496,IF(AND($H497=1,AM$9=$R496),$J497,IF($H497=1,AN496,""))))))))</f>
        <v/>
      </c>
      <c r="AO497" t="str">
        <f ca="1">IF($E496="","",IF($F497="",AO496,IF(AND($M497=1,AO$9&gt;$B$9),"",IF(AND($M497=1,AO$9&lt;=$B$9),LOOKUP(AO$9,$A$12:$A$111,$B$12:$B$111),IF(AND($H497=-1,AP$9=$R496),"",IF($H497=-1,AP496,IF(AND($H497=1,AN$9=$R496),$J497,IF($H497=1,AO496,""))))))))</f>
        <v/>
      </c>
      <c r="AP497" t="str">
        <f ca="1">IF($E496="","",IF($F497="",AP496,IF(AND($M497=1,AP$9&gt;$B$9),"",IF(AND($M497=1,AP$9&lt;=$B$9),LOOKUP(AP$9,$A$12:$A$111,$B$12:$B$111),IF(AND($H497=-1,AQ$9=$R496),"",IF($H497=-1,AQ496,IF(AND($H497=1,AO$9=$R496),$J497,IF($H497=1,AP496,""))))))))</f>
        <v/>
      </c>
      <c r="AQ497" t="str">
        <f ca="1">IF($E496="","",IF($F497="",AQ496,IF(AND($M497=1,AQ$9&gt;$B$9),"",IF(AND($M497=1,AQ$9&lt;=$B$9),LOOKUP(AQ$9,$A$12:$A$111,$B$12:$B$111),IF(AND($H497=-1,AR$9=$R496),"",IF($H497=-1,AR496,IF(AND($H497=1,AP$9=$R496),$J497,IF($H497=1,AQ496,""))))))))</f>
        <v/>
      </c>
      <c r="AR497" t="str">
        <f ca="1">IF($E496="","",IF($F497="",AR496,IF(AND($M497=1,AR$9&gt;$B$9),"",IF(AND($M497=1,AR$9&lt;=$B$9),LOOKUP(AR$9,$A$12:$A$111,$B$12:$B$111),IF(AND($H497=-1,AS$9=$R496),"",IF($H497=-1,AS496,IF(AND($H497=1,AQ$9=$R496),$J497,IF($H497=1,AR496,""))))))))</f>
        <v/>
      </c>
      <c r="AS497" t="str">
        <f ca="1">IF($E496="","",IF($F497="",AS496,IF(AND($M497=1,AS$9&gt;$B$9),"",IF(AND($M497=1,AS$9&lt;=$B$9),LOOKUP(AS$9,$A$12:$A$111,$B$12:$B$111),IF(AND($H497=-1,AT$9=$R496),"",IF($H497=-1,AT496,IF(AND($H497=1,AR$9=$R496),$J497,IF($H497=1,AS496,""))))))))</f>
        <v/>
      </c>
      <c r="AT497" t="str">
        <f ca="1">IF($E496="","",IF($F497="",AT496,IF(AND($M497=1,AT$9&gt;$B$9),"",IF(AND($M497=1,AT$9&lt;=$B$9),LOOKUP(AT$9,$A$12:$A$111,$B$12:$B$111),IF(AND($H497=-1,AU$9=$R496),"",IF($H497=-1,AU496,IF(AND($H497=1,AS$9=$R496),$J497,IF($H497=1,AT496,""))))))))</f>
        <v/>
      </c>
      <c r="AU497" t="str">
        <f ca="1">IF($E496="","",IF($F497="",AU496,IF(AND($M497=1,AU$9&gt;$B$9),"",IF(AND($M497=1,AU$9&lt;=$B$9),LOOKUP(AU$9,$A$12:$A$111,$B$12:$B$111),IF(AND($H497=-1,AV$9=$R496),"",IF($H497=-1,AV496,IF(AND($H497=1,AT$9=$R496),$J497,IF($H497=1,AU496,""))))))))</f>
        <v/>
      </c>
      <c r="AV497" t="str">
        <f ca="1">IF($E496="","",IF($F497="",AV496,IF(AND($M497=1,AV$9&gt;$B$9),"",IF(AND($M497=1,AV$9&lt;=$B$9),LOOKUP(AV$9,$A$12:$A$111,$B$12:$B$111),IF(AND($H497=-1,AW$9=$R496),"",IF($H497=-1,AW496,IF(AND($H497=1,AU$9=$R496),$J497,IF($H497=1,AV496,""))))))))</f>
        <v/>
      </c>
      <c r="AW497" t="str">
        <f ca="1">IF($E496="","",IF($F497="",AW496,IF(AND($M497=1,AW$9&gt;$B$9),"",IF(AND($M497=1,AW$9&lt;=$B$9),LOOKUP(AW$9,$A$12:$A$111,$B$12:$B$111),IF(AND($H497=-1,AX$9=$R496),"",IF($H497=-1,AX496,IF(AND($H497=1,AV$9=$R496),$J497,IF($H497=1,AW496,""))))))))</f>
        <v/>
      </c>
      <c r="AX497" t="str">
        <f ca="1">IF($E496="","",IF($F497="",AX496,IF(AND($M497=1,AX$9&gt;$B$9),"",IF(AND($M497=1,AX$9&lt;=$B$9),LOOKUP(AX$9,$A$12:$A$111,$B$12:$B$111),IF(AND($H497=-1,AY$9=$R496),"",IF($H497=-1,AY496,IF(AND($H497=1,AW$9=$R496),$J497,IF($H497=1,AX496,""))))))))</f>
        <v/>
      </c>
      <c r="AY497" t="str">
        <f ca="1">IF($E496="","",IF($F497="",AY496,IF(AND($M497=1,AY$9&gt;$B$9),"",IF(AND($M497=1,AY$9&lt;=$B$9),LOOKUP(AY$9,$A$12:$A$111,$B$12:$B$111),IF(AND($H497=-1,AZ$9=$R496),"",IF($H497=-1,AZ496,IF(AND($H497=1,AX$9=$R496),$J497,IF($H497=1,AY496,""))))))))</f>
        <v/>
      </c>
      <c r="AZ497" t="str">
        <f ca="1">IF($E496="","",IF($F497="",AZ496,IF(AND($M497=1,AZ$9&gt;$B$9),"",IF(AND($M497=1,AZ$9&lt;=$B$9),LOOKUP(AZ$9,$A$12:$A$111,$B$12:$B$111),IF(AND($H497=-1,BA$9=$R496),"",IF($H497=-1,BA496,IF(AND($H497=1,AY$9=$R496),$J497,IF($H497=1,AZ496,""))))))))</f>
        <v/>
      </c>
      <c r="BA497" t="str">
        <f ca="1">IF($E496="","",IF($F497="",BA496,IF(AND($M497=1,BA$9&gt;$B$9),"",IF(AND($M497=1,BA$9&lt;=$B$9),LOOKUP(BA$9,$A$12:$A$111,$B$12:$B$111),IF(AND($H497=-1,BB$9=$R496),"",IF($H497=-1,BB496,IF(AND($H497=1,AZ$9=$R496),$J497,IF($H497=1,BA496,""))))))))</f>
        <v/>
      </c>
      <c r="BB497" t="str">
        <f ca="1">IF($E496="","",IF($F497="",BB496,IF(AND($M497=1,BB$9&gt;$B$9),"",IF(AND($M497=1,BB$9&lt;=$B$9),LOOKUP(BB$9,$A$12:$A$111,$B$12:$B$111),IF(AND($H497=-1,BC$9=$R496),"",IF($H497=-1,BC496,IF(AND($H497=1,BA$9=$R496),$J497,IF($H497=1,BB496,""))))))))</f>
        <v/>
      </c>
      <c r="BC497">
        <f ca="1">IF($E496="","",IF($F497="",BC496,IF(AND($M497=1,BC$9&gt;$B$9),"",IF(AND($M497=1,BC$9&lt;=$B$9),LOOKUP(BC$9,$A$12:$A$111,$B$12:$B$111),IF(AND($H497=-1,BD$9=$R496),"",IF($H497=-1,BD496,IF(AND($H497=1,BB$9=$R496),$J497,IF($H497=1,BC496,""))))))))</f>
        <v>0</v>
      </c>
      <c r="BD497">
        <f ca="1">IF($E496="","",IF($F497="",BD496,IF(AND($M497=1,BD$9&gt;$B$9),"",IF(AND($M497=1,BD$9&lt;=$B$9),LOOKUP(BD$9,$A$12:$A$111,$B$12:$B$111),IF(AND($H497=-1,BE$9=$R496),"",IF($H497=-1,BE496,IF(AND($H497=1,BC$9=$R496),$J497,IF($H497=1,BD496,""))))))))</f>
        <v>0</v>
      </c>
      <c r="BE497">
        <f ca="1">IF($E496="","",IF($F497="",BE496,IF(AND($M497=1,BE$9&gt;$B$9),"",IF(AND($M497=1,BE$9&lt;=$B$9),LOOKUP(BE$9,$A$12:$A$111,$B$12:$B$111),IF(AND($H497=-1,BF$9=$R496),"",IF($H497=-1,BF496,IF(AND($H497=1,BD$9=$R496),$J497,IF($H497=1,BE496,""))))))))</f>
        <v>0</v>
      </c>
      <c r="BF497">
        <f ca="1">IF($E496="","",IF($F497="",BF496,IF(AND($M497=1,BF$9&gt;$B$9),"",IF(AND($M497=1,BF$9&lt;=$B$9),LOOKUP(BF$9,$A$12:$A$111,$B$12:$B$111),IF(AND($H497=-1,BG$9=$R496),"",IF($H497=-1,BG496,IF(AND($H497=1,BE$9=$R496),$J497,IF($H497=1,BF496,""))))))))</f>
        <v>0</v>
      </c>
      <c r="BG497">
        <f ca="1">IF($E496="","",IF($F497="",BG496,IF(AND($M497=1,BG$9&gt;$B$9),"",IF(AND($M497=1,BG$9&lt;=$B$9),LOOKUP(BG$9,$A$12:$A$111,$B$12:$B$111),IF(AND($H497=-1,BH$9=$R496),"",IF($H497=-1,BH496,IF(AND($H497=1,BF$9=$R496),$J497,IF($H497=1,BG496,""))))))))</f>
        <v>0</v>
      </c>
      <c r="BH497">
        <f ca="1">IF($E496="","",IF($F497="",BH496,IF(AND($M497=1,BH$9&gt;$B$9),"",IF(AND($M497=1,BH$9&lt;=$B$9),LOOKUP(BH$9,$A$12:$A$111,$B$12:$B$111),IF(AND($H497=-1,BI$9=$R496),"",IF($H497=-1,BI496,IF(AND($H497=1,BG$9=$R496),$J497,IF($H497=1,BH496,""))))))))</f>
        <v>0</v>
      </c>
      <c r="BI497">
        <f ca="1">IF($E496="","",IF($F497="",BI496,IF(AND($M497=1,BI$9&gt;$B$9),"",IF(AND($M497=1,BI$9&lt;=$B$9),LOOKUP(BI$9,$A$12:$A$111,$B$12:$B$111),IF(AND($H497=-1,BJ$9=$R496),"",IF($H497=-1,BJ496,IF(AND($H497=1,BH$9=$R496),$J497,IF($H497=1,BI496,""))))))))</f>
        <v>0</v>
      </c>
      <c r="BJ497">
        <f ca="1">IF($E496="","",IF($F497="",BJ496,IF(AND($M497=1,BJ$9&gt;$B$9),"",IF(AND($M497=1,BJ$9&lt;=$B$9),LOOKUP(BJ$9,$A$12:$A$111,$B$12:$B$111),IF(AND($H497=-1,BK$9=$R496),"",IF($H497=-1,BK496,IF(AND($H497=1,BI$9=$R496),$J497,IF($H497=1,BJ496,""))))))))</f>
        <v>0</v>
      </c>
      <c r="BK497">
        <f ca="1">IF($E496="","",IF($F497="",BK496,IF(AND($M497=1,BK$9&gt;$B$9),"",IF(AND($M497=1,BK$9&lt;=$B$9),LOOKUP(BK$9,$A$12:$A$111,$B$12:$B$111),IF(AND($H497=-1,BL$9=$R496),"",IF($H497=-1,BL496,IF(AND($H497=1,BJ$9=$R496),$J497,IF($H497=1,BK496,""))))))))</f>
        <v>0</v>
      </c>
      <c r="BL497">
        <f ca="1">IF($E496="","",IF($F497="",BL496,IF(AND($M497=1,BL$9&gt;$B$9),"",IF(AND($M497=1,BL$9&lt;=$B$9),LOOKUP(BL$9,$A$12:$A$111,$B$12:$B$111),IF(AND($H497=-1,BM$9=$R496),"",IF($H497=-1,BM496,IF(AND($H497=1,BK$9=$R496),$J497,IF($H497=1,BL496,""))))))))</f>
        <v>0</v>
      </c>
      <c r="BM497">
        <f ca="1">IF($E496="","",IF($F497="",BM496,IF(AND($M497=1,BM$9&gt;$B$9),"",IF(AND($M497=1,BM$9&lt;=$B$9),LOOKUP(BM$9,$A$12:$A$111,$B$12:$B$111),IF(AND($H497=-1,BN$9=$R496),"",IF($H497=-1,BN496,IF(AND($H497=1,BL$9=$R496),$J497,IF($H497=1,BM496,""))))))))</f>
        <v>0</v>
      </c>
      <c r="BN497">
        <f ca="1">IF($E496="","",IF($F497="",BN496,IF(AND($M497=1,BN$9&gt;$B$9),"",IF(AND($M497=1,BN$9&lt;=$B$9),LOOKUP(BN$9,$A$12:$A$111,$B$12:$B$111),IF(AND($H497=-1,BO$9=$R496),"",IF($H497=-1,BO496,IF(AND($H497=1,BM$9=$R496),$J497,IF($H497=1,BN496,""))))))))</f>
        <v>0</v>
      </c>
      <c r="BO497">
        <f ca="1">IF($E496="","",IF($F497="",BO496,IF(AND($M497=1,BO$9&gt;$B$9),"",IF(AND($M497=1,BO$9&lt;=$B$9),LOOKUP(BO$9,$A$12:$A$111,$B$12:$B$111),IF(AND($H497=-1,BP$9=$R496),"",IF($H497=-1,BP496,IF(AND($H497=1,BN$9=$R496),$J497,IF($H497=1,BO496,""))))))))</f>
        <v>0</v>
      </c>
      <c r="BP497">
        <f ca="1">IF($E496="","",IF($F497="",BP496,IF(AND($M497=1,BP$9&gt;$B$9),"",IF(AND($M497=1,BP$9&lt;=$B$9),LOOKUP(BP$9,$A$12:$A$111,$B$12:$B$111),IF(AND($H497=-1,BQ$9=$R496),"",IF($H497=-1,BQ496,IF(AND($H497=1,BO$9=$R496),$J497,IF($H497=1,BP496,""))))))))</f>
        <v>0</v>
      </c>
    </row>
    <row r="498" spans="4:68" x14ac:dyDescent="0.25">
      <c r="D498" s="4">
        <v>488</v>
      </c>
      <c r="E498" s="1">
        <f t="shared" ca="1" si="66"/>
        <v>16</v>
      </c>
      <c r="F498" t="str">
        <f ca="1">IF(E497="","",IF(AND(B$3="Last",G497="Zero"),F497,IF(B$3="Last",G497,IF(AND(B$3="2nd last",G496="Zero"),F497,IF(B$3="2nd last",G496,IF(AND(B$3="Opposite",G497="Zero"),F497,IF(AND(B$3="Opposite",G497="Red"),"Black",IF(AND(B$3="Opposite",G497="Black"),"Red",IF(AND(B$3="Opposite",G497="Odd"),"Even",IF(AND(B$3="Opposite",G497="Even"),"Odd",IF(AND(B$3="Opposite",G497="High"),"Low",IF(AND(B$3="Opposite",G497="Low"),"High",IF(COUNTIF(Refs!$E$5:$I$6,B$3)=1,RevLab!B$3,"")))))))))))))</f>
        <v>Black</v>
      </c>
      <c r="G498" t="str">
        <f ca="1">IF(E498="","",IF(B$2="Red/Black",LOOKUP(E498,Refs!D:D,Refs!F:F),IF(B$2="High/Low",LOOKUP(E498,Refs!D:D,Refs!H:H),IF(B$2="Odd/Even",LOOKUP(E498,Refs!D:D,Refs!J:J),""))))</f>
        <v>Red</v>
      </c>
      <c r="H498">
        <f t="shared" ca="1" si="67"/>
        <v>-1</v>
      </c>
      <c r="I498">
        <f ca="1">IF(E497="","",IF(F498="","",IF(AND(R497&gt;1,P497+Q497&gt;=$B$4),$B$4,IF(R497=1,P497,P497+Q497))))</f>
        <v>200</v>
      </c>
      <c r="J498">
        <f t="shared" ca="1" si="68"/>
        <v>-200</v>
      </c>
      <c r="K498">
        <f t="shared" ca="1" si="70"/>
        <v>-580</v>
      </c>
      <c r="L498">
        <f t="shared" ca="1" si="71"/>
        <v>103</v>
      </c>
      <c r="M498">
        <f t="shared" ca="1" si="69"/>
        <v>1</v>
      </c>
      <c r="P498">
        <f t="shared" ca="1" si="63"/>
        <v>1</v>
      </c>
      <c r="Q498">
        <f t="shared" ca="1" si="64"/>
        <v>4</v>
      </c>
      <c r="R498" s="2">
        <f t="shared" ca="1" si="65"/>
        <v>4</v>
      </c>
      <c r="S498" s="4">
        <f ca="1">IF(E497="","",IF($F498="",S497,IF($M498=1,LOOKUP(S$9,$A$12:$A$111,$B$12:$B$111),IF(AND($H498=-1,T$9=$R497),"",IF($H498=-1,T497,IF($H498=1,S497))))))</f>
        <v>1</v>
      </c>
      <c r="T498">
        <f ca="1">IF($E497="","",IF($F498="",T497,IF(AND($M498=1,T$9&gt;$B$9),"",IF(AND($M498=1,T$9&lt;=$B$9),LOOKUP(T$9,$A$12:$A$111,$B$12:$B$111),IF(AND($H498=-1,U$9=$R497),"",IF($H498=-1,U497,IF(AND($H498=1,S$9=$R497),$J498,IF($H498=1,T497,""))))))))</f>
        <v>2</v>
      </c>
      <c r="U498">
        <f ca="1">IF($E497="","",IF($F498="",U497,IF(AND($M498=1,U$9&gt;$B$9),"",IF(AND($M498=1,U$9&lt;=$B$9),LOOKUP(U$9,$A$12:$A$111,$B$12:$B$111),IF(AND($H498=-1,V$9=$R497),"",IF($H498=-1,V497,IF(AND($H498=1,T$9=$R497),$J498,IF($H498=1,U497,""))))))))</f>
        <v>3</v>
      </c>
      <c r="V498">
        <f ca="1">IF($E497="","",IF($F498="",V497,IF(AND($M498=1,V$9&gt;$B$9),"",IF(AND($M498=1,V$9&lt;=$B$9),LOOKUP(V$9,$A$12:$A$111,$B$12:$B$111),IF(AND($H498=-1,W$9=$R497),"",IF($H498=-1,W497,IF(AND($H498=1,U$9=$R497),$J498,IF($H498=1,V497,""))))))))</f>
        <v>4</v>
      </c>
      <c r="W498" t="str">
        <f ca="1">IF($E497="","",IF($F498="",W497,IF(AND($M498=1,W$9&gt;$B$9),"",IF(AND($M498=1,W$9&lt;=$B$9),LOOKUP(W$9,$A$12:$A$111,$B$12:$B$111),IF(AND($H498=-1,X$9=$R497),"",IF($H498=-1,X497,IF(AND($H498=1,V$9=$R497),$J498,IF($H498=1,W497,""))))))))</f>
        <v/>
      </c>
      <c r="X498" t="str">
        <f ca="1">IF($E497="","",IF($F498="",X497,IF(AND($M498=1,X$9&gt;$B$9),"",IF(AND($M498=1,X$9&lt;=$B$9),LOOKUP(X$9,$A$12:$A$111,$B$12:$B$111),IF(AND($H498=-1,Y$9=$R497),"",IF($H498=-1,Y497,IF(AND($H498=1,W$9=$R497),$J498,IF($H498=1,X497,""))))))))</f>
        <v/>
      </c>
      <c r="Y498" t="str">
        <f ca="1">IF($E497="","",IF($F498="",Y497,IF(AND($M498=1,Y$9&gt;$B$9),"",IF(AND($M498=1,Y$9&lt;=$B$9),LOOKUP(Y$9,$A$12:$A$111,$B$12:$B$111),IF(AND($H498=-1,Z$9=$R497),"",IF($H498=-1,Z497,IF(AND($H498=1,X$9=$R497),$J498,IF($H498=1,Y497,""))))))))</f>
        <v/>
      </c>
      <c r="Z498" t="str">
        <f ca="1">IF($E497="","",IF($F498="",Z497,IF(AND($M498=1,Z$9&gt;$B$9),"",IF(AND($M498=1,Z$9&lt;=$B$9),LOOKUP(Z$9,$A$12:$A$111,$B$12:$B$111),IF(AND($H498=-1,AA$9=$R497),"",IF($H498=-1,AA497,IF(AND($H498=1,Y$9=$R497),$J498,IF($H498=1,Z497,""))))))))</f>
        <v/>
      </c>
      <c r="AA498" t="str">
        <f ca="1">IF($E497="","",IF($F498="",AA497,IF(AND($M498=1,AA$9&gt;$B$9),"",IF(AND($M498=1,AA$9&lt;=$B$9),LOOKUP(AA$9,$A$12:$A$111,$B$12:$B$111),IF(AND($H498=-1,AB$9=$R497),"",IF($H498=-1,AB497,IF(AND($H498=1,Z$9=$R497),$J498,IF($H498=1,AA497,""))))))))</f>
        <v/>
      </c>
      <c r="AB498" t="str">
        <f ca="1">IF($E497="","",IF($F498="",AB497,IF(AND($M498=1,AB$9&gt;$B$9),"",IF(AND($M498=1,AB$9&lt;=$B$9),LOOKUP(AB$9,$A$12:$A$111,$B$12:$B$111),IF(AND($H498=-1,AC$9=$R497),"",IF($H498=-1,AC497,IF(AND($H498=1,AA$9=$R497),$J498,IF($H498=1,AB497,""))))))))</f>
        <v/>
      </c>
      <c r="AC498" t="str">
        <f ca="1">IF($E497="","",IF($F498="",AC497,IF(AND($M498=1,AC$9&gt;$B$9),"",IF(AND($M498=1,AC$9&lt;=$B$9),LOOKUP(AC$9,$A$12:$A$111,$B$12:$B$111),IF(AND($H498=-1,AD$9=$R497),"",IF($H498=-1,AD497,IF(AND($H498=1,AB$9=$R497),$J498,IF($H498=1,AC497,""))))))))</f>
        <v/>
      </c>
      <c r="AD498" t="str">
        <f ca="1">IF($E497="","",IF($F498="",AD497,IF(AND($M498=1,AD$9&gt;$B$9),"",IF(AND($M498=1,AD$9&lt;=$B$9),LOOKUP(AD$9,$A$12:$A$111,$B$12:$B$111),IF(AND($H498=-1,AE$9=$R497),"",IF($H498=-1,AE497,IF(AND($H498=1,AC$9=$R497),$J498,IF($H498=1,AD497,""))))))))</f>
        <v/>
      </c>
      <c r="AE498" t="str">
        <f ca="1">IF($E497="","",IF($F498="",AE497,IF(AND($M498=1,AE$9&gt;$B$9),"",IF(AND($M498=1,AE$9&lt;=$B$9),LOOKUP(AE$9,$A$12:$A$111,$B$12:$B$111),IF(AND($H498=-1,AF$9=$R497),"",IF($H498=-1,AF497,IF(AND($H498=1,AD$9=$R497),$J498,IF($H498=1,AE497,""))))))))</f>
        <v/>
      </c>
      <c r="AF498" t="str">
        <f ca="1">IF($E497="","",IF($F498="",AF497,IF(AND($M498=1,AF$9&gt;$B$9),"",IF(AND($M498=1,AF$9&lt;=$B$9),LOOKUP(AF$9,$A$12:$A$111,$B$12:$B$111),IF(AND($H498=-1,AG$9=$R497),"",IF($H498=-1,AG497,IF(AND($H498=1,AE$9=$R497),$J498,IF($H498=1,AF497,""))))))))</f>
        <v/>
      </c>
      <c r="AG498" t="str">
        <f ca="1">IF($E497="","",IF($F498="",AG497,IF(AND($M498=1,AG$9&gt;$B$9),"",IF(AND($M498=1,AG$9&lt;=$B$9),LOOKUP(AG$9,$A$12:$A$111,$B$12:$B$111),IF(AND($H498=-1,AH$9=$R497),"",IF($H498=-1,AH497,IF(AND($H498=1,AF$9=$R497),$J498,IF($H498=1,AG497,""))))))))</f>
        <v/>
      </c>
      <c r="AH498" t="str">
        <f ca="1">IF($E497="","",IF($F498="",AH497,IF(AND($M498=1,AH$9&gt;$B$9),"",IF(AND($M498=1,AH$9&lt;=$B$9),LOOKUP(AH$9,$A$12:$A$111,$B$12:$B$111),IF(AND($H498=-1,AI$9=$R497),"",IF($H498=-1,AI497,IF(AND($H498=1,AG$9=$R497),$J498,IF($H498=1,AH497,""))))))))</f>
        <v/>
      </c>
      <c r="AI498" t="str">
        <f ca="1">IF($E497="","",IF($F498="",AI497,IF(AND($M498=1,AI$9&gt;$B$9),"",IF(AND($M498=1,AI$9&lt;=$B$9),LOOKUP(AI$9,$A$12:$A$111,$B$12:$B$111),IF(AND($H498=-1,AJ$9=$R497),"",IF($H498=-1,AJ497,IF(AND($H498=1,AH$9=$R497),$J498,IF($H498=1,AI497,""))))))))</f>
        <v/>
      </c>
      <c r="AJ498" t="str">
        <f ca="1">IF($E497="","",IF($F498="",AJ497,IF(AND($M498=1,AJ$9&gt;$B$9),"",IF(AND($M498=1,AJ$9&lt;=$B$9),LOOKUP(AJ$9,$A$12:$A$111,$B$12:$B$111),IF(AND($H498=-1,AK$9=$R497),"",IF($H498=-1,AK497,IF(AND($H498=1,AI$9=$R497),$J498,IF($H498=1,AJ497,""))))))))</f>
        <v/>
      </c>
      <c r="AK498" t="str">
        <f ca="1">IF($E497="","",IF($F498="",AK497,IF(AND($M498=1,AK$9&gt;$B$9),"",IF(AND($M498=1,AK$9&lt;=$B$9),LOOKUP(AK$9,$A$12:$A$111,$B$12:$B$111),IF(AND($H498=-1,AL$9=$R497),"",IF($H498=-1,AL497,IF(AND($H498=1,AJ$9=$R497),$J498,IF($H498=1,AK497,""))))))))</f>
        <v/>
      </c>
      <c r="AL498" t="str">
        <f ca="1">IF($E497="","",IF($F498="",AL497,IF(AND($M498=1,AL$9&gt;$B$9),"",IF(AND($M498=1,AL$9&lt;=$B$9),LOOKUP(AL$9,$A$12:$A$111,$B$12:$B$111),IF(AND($H498=-1,AM$9=$R497),"",IF($H498=-1,AM497,IF(AND($H498=1,AK$9=$R497),$J498,IF($H498=1,AL497,""))))))))</f>
        <v/>
      </c>
      <c r="AM498" t="str">
        <f ca="1">IF($E497="","",IF($F498="",AM497,IF(AND($M498=1,AM$9&gt;$B$9),"",IF(AND($M498=1,AM$9&lt;=$B$9),LOOKUP(AM$9,$A$12:$A$111,$B$12:$B$111),IF(AND($H498=-1,AN$9=$R497),"",IF($H498=-1,AN497,IF(AND($H498=1,AL$9=$R497),$J498,IF($H498=1,AM497,""))))))))</f>
        <v/>
      </c>
      <c r="AN498" t="str">
        <f ca="1">IF($E497="","",IF($F498="",AN497,IF(AND($M498=1,AN$9&gt;$B$9),"",IF(AND($M498=1,AN$9&lt;=$B$9),LOOKUP(AN$9,$A$12:$A$111,$B$12:$B$111),IF(AND($H498=-1,AO$9=$R497),"",IF($H498=-1,AO497,IF(AND($H498=1,AM$9=$R497),$J498,IF($H498=1,AN497,""))))))))</f>
        <v/>
      </c>
      <c r="AO498" t="str">
        <f ca="1">IF($E497="","",IF($F498="",AO497,IF(AND($M498=1,AO$9&gt;$B$9),"",IF(AND($M498=1,AO$9&lt;=$B$9),LOOKUP(AO$9,$A$12:$A$111,$B$12:$B$111),IF(AND($H498=-1,AP$9=$R497),"",IF($H498=-1,AP497,IF(AND($H498=1,AN$9=$R497),$J498,IF($H498=1,AO497,""))))))))</f>
        <v/>
      </c>
      <c r="AP498" t="str">
        <f ca="1">IF($E497="","",IF($F498="",AP497,IF(AND($M498=1,AP$9&gt;$B$9),"",IF(AND($M498=1,AP$9&lt;=$B$9),LOOKUP(AP$9,$A$12:$A$111,$B$12:$B$111),IF(AND($H498=-1,AQ$9=$R497),"",IF($H498=-1,AQ497,IF(AND($H498=1,AO$9=$R497),$J498,IF($H498=1,AP497,""))))))))</f>
        <v/>
      </c>
      <c r="AQ498" t="str">
        <f ca="1">IF($E497="","",IF($F498="",AQ497,IF(AND($M498=1,AQ$9&gt;$B$9),"",IF(AND($M498=1,AQ$9&lt;=$B$9),LOOKUP(AQ$9,$A$12:$A$111,$B$12:$B$111),IF(AND($H498=-1,AR$9=$R497),"",IF($H498=-1,AR497,IF(AND($H498=1,AP$9=$R497),$J498,IF($H498=1,AQ497,""))))))))</f>
        <v/>
      </c>
      <c r="AR498" t="str">
        <f ca="1">IF($E497="","",IF($F498="",AR497,IF(AND($M498=1,AR$9&gt;$B$9),"",IF(AND($M498=1,AR$9&lt;=$B$9),LOOKUP(AR$9,$A$12:$A$111,$B$12:$B$111),IF(AND($H498=-1,AS$9=$R497),"",IF($H498=-1,AS497,IF(AND($H498=1,AQ$9=$R497),$J498,IF($H498=1,AR497,""))))))))</f>
        <v/>
      </c>
      <c r="AS498" t="str">
        <f ca="1">IF($E497="","",IF($F498="",AS497,IF(AND($M498=1,AS$9&gt;$B$9),"",IF(AND($M498=1,AS$9&lt;=$B$9),LOOKUP(AS$9,$A$12:$A$111,$B$12:$B$111),IF(AND($H498=-1,AT$9=$R497),"",IF($H498=-1,AT497,IF(AND($H498=1,AR$9=$R497),$J498,IF($H498=1,AS497,""))))))))</f>
        <v/>
      </c>
      <c r="AT498" t="str">
        <f ca="1">IF($E497="","",IF($F498="",AT497,IF(AND($M498=1,AT$9&gt;$B$9),"",IF(AND($M498=1,AT$9&lt;=$B$9),LOOKUP(AT$9,$A$12:$A$111,$B$12:$B$111),IF(AND($H498=-1,AU$9=$R497),"",IF($H498=-1,AU497,IF(AND($H498=1,AS$9=$R497),$J498,IF($H498=1,AT497,""))))))))</f>
        <v/>
      </c>
      <c r="AU498" t="str">
        <f ca="1">IF($E497="","",IF($F498="",AU497,IF(AND($M498=1,AU$9&gt;$B$9),"",IF(AND($M498=1,AU$9&lt;=$B$9),LOOKUP(AU$9,$A$12:$A$111,$B$12:$B$111),IF(AND($H498=-1,AV$9=$R497),"",IF($H498=-1,AV497,IF(AND($H498=1,AT$9=$R497),$J498,IF($H498=1,AU497,""))))))))</f>
        <v/>
      </c>
      <c r="AV498" t="str">
        <f ca="1">IF($E497="","",IF($F498="",AV497,IF(AND($M498=1,AV$9&gt;$B$9),"",IF(AND($M498=1,AV$9&lt;=$B$9),LOOKUP(AV$9,$A$12:$A$111,$B$12:$B$111),IF(AND($H498=-1,AW$9=$R497),"",IF($H498=-1,AW497,IF(AND($H498=1,AU$9=$R497),$J498,IF($H498=1,AV497,""))))))))</f>
        <v/>
      </c>
      <c r="AW498" t="str">
        <f ca="1">IF($E497="","",IF($F498="",AW497,IF(AND($M498=1,AW$9&gt;$B$9),"",IF(AND($M498=1,AW$9&lt;=$B$9),LOOKUP(AW$9,$A$12:$A$111,$B$12:$B$111),IF(AND($H498=-1,AX$9=$R497),"",IF($H498=-1,AX497,IF(AND($H498=1,AV$9=$R497),$J498,IF($H498=1,AW497,""))))))))</f>
        <v/>
      </c>
      <c r="AX498" t="str">
        <f ca="1">IF($E497="","",IF($F498="",AX497,IF(AND($M498=1,AX$9&gt;$B$9),"",IF(AND($M498=1,AX$9&lt;=$B$9),LOOKUP(AX$9,$A$12:$A$111,$B$12:$B$111),IF(AND($H498=-1,AY$9=$R497),"",IF($H498=-1,AY497,IF(AND($H498=1,AW$9=$R497),$J498,IF($H498=1,AX497,""))))))))</f>
        <v/>
      </c>
      <c r="AY498" t="str">
        <f ca="1">IF($E497="","",IF($F498="",AY497,IF(AND($M498=1,AY$9&gt;$B$9),"",IF(AND($M498=1,AY$9&lt;=$B$9),LOOKUP(AY$9,$A$12:$A$111,$B$12:$B$111),IF(AND($H498=-1,AZ$9=$R497),"",IF($H498=-1,AZ497,IF(AND($H498=1,AX$9=$R497),$J498,IF($H498=1,AY497,""))))))))</f>
        <v/>
      </c>
      <c r="AZ498" t="str">
        <f ca="1">IF($E497="","",IF($F498="",AZ497,IF(AND($M498=1,AZ$9&gt;$B$9),"",IF(AND($M498=1,AZ$9&lt;=$B$9),LOOKUP(AZ$9,$A$12:$A$111,$B$12:$B$111),IF(AND($H498=-1,BA$9=$R497),"",IF($H498=-1,BA497,IF(AND($H498=1,AY$9=$R497),$J498,IF($H498=1,AZ497,""))))))))</f>
        <v/>
      </c>
      <c r="BA498" t="str">
        <f ca="1">IF($E497="","",IF($F498="",BA497,IF(AND($M498=1,BA$9&gt;$B$9),"",IF(AND($M498=1,BA$9&lt;=$B$9),LOOKUP(BA$9,$A$12:$A$111,$B$12:$B$111),IF(AND($H498=-1,BB$9=$R497),"",IF($H498=-1,BB497,IF(AND($H498=1,AZ$9=$R497),$J498,IF($H498=1,BA497,""))))))))</f>
        <v/>
      </c>
      <c r="BB498" t="str">
        <f ca="1">IF($E497="","",IF($F498="",BB497,IF(AND($M498=1,BB$9&gt;$B$9),"",IF(AND($M498=1,BB$9&lt;=$B$9),LOOKUP(BB$9,$A$12:$A$111,$B$12:$B$111),IF(AND($H498=-1,BC$9=$R497),"",IF($H498=-1,BC497,IF(AND($H498=1,BA$9=$R497),$J498,IF($H498=1,BB497,""))))))))</f>
        <v/>
      </c>
      <c r="BC498" t="str">
        <f ca="1">IF($E497="","",IF($F498="",BC497,IF(AND($M498=1,BC$9&gt;$B$9),"",IF(AND($M498=1,BC$9&lt;=$B$9),LOOKUP(BC$9,$A$12:$A$111,$B$12:$B$111),IF(AND($H498=-1,BD$9=$R497),"",IF($H498=-1,BD497,IF(AND($H498=1,BB$9=$R497),$J498,IF($H498=1,BC497,""))))))))</f>
        <v/>
      </c>
      <c r="BD498" t="str">
        <f ca="1">IF($E497="","",IF($F498="",BD497,IF(AND($M498=1,BD$9&gt;$B$9),"",IF(AND($M498=1,BD$9&lt;=$B$9),LOOKUP(BD$9,$A$12:$A$111,$B$12:$B$111),IF(AND($H498=-1,BE$9=$R497),"",IF($H498=-1,BE497,IF(AND($H498=1,BC$9=$R497),$J498,IF($H498=1,BD497,""))))))))</f>
        <v/>
      </c>
      <c r="BE498" t="str">
        <f ca="1">IF($E497="","",IF($F498="",BE497,IF(AND($M498=1,BE$9&gt;$B$9),"",IF(AND($M498=1,BE$9&lt;=$B$9),LOOKUP(BE$9,$A$12:$A$111,$B$12:$B$111),IF(AND($H498=-1,BF$9=$R497),"",IF($H498=-1,BF497,IF(AND($H498=1,BD$9=$R497),$J498,IF($H498=1,BE497,""))))))))</f>
        <v/>
      </c>
      <c r="BF498" t="str">
        <f ca="1">IF($E497="","",IF($F498="",BF497,IF(AND($M498=1,BF$9&gt;$B$9),"",IF(AND($M498=1,BF$9&lt;=$B$9),LOOKUP(BF$9,$A$12:$A$111,$B$12:$B$111),IF(AND($H498=-1,BG$9=$R497),"",IF($H498=-1,BG497,IF(AND($H498=1,BE$9=$R497),$J498,IF($H498=1,BF497,""))))))))</f>
        <v/>
      </c>
      <c r="BG498" t="str">
        <f ca="1">IF($E497="","",IF($F498="",BG497,IF(AND($M498=1,BG$9&gt;$B$9),"",IF(AND($M498=1,BG$9&lt;=$B$9),LOOKUP(BG$9,$A$12:$A$111,$B$12:$B$111),IF(AND($H498=-1,BH$9=$R497),"",IF($H498=-1,BH497,IF(AND($H498=1,BF$9=$R497),$J498,IF($H498=1,BG497,""))))))))</f>
        <v/>
      </c>
      <c r="BH498" t="str">
        <f ca="1">IF($E497="","",IF($F498="",BH497,IF(AND($M498=1,BH$9&gt;$B$9),"",IF(AND($M498=1,BH$9&lt;=$B$9),LOOKUP(BH$9,$A$12:$A$111,$B$12:$B$111),IF(AND($H498=-1,BI$9=$R497),"",IF($H498=-1,BI497,IF(AND($H498=1,BG$9=$R497),$J498,IF($H498=1,BH497,""))))))))</f>
        <v/>
      </c>
      <c r="BI498" t="str">
        <f ca="1">IF($E497="","",IF($F498="",BI497,IF(AND($M498=1,BI$9&gt;$B$9),"",IF(AND($M498=1,BI$9&lt;=$B$9),LOOKUP(BI$9,$A$12:$A$111,$B$12:$B$111),IF(AND($H498=-1,BJ$9=$R497),"",IF($H498=-1,BJ497,IF(AND($H498=1,BH$9=$R497),$J498,IF($H498=1,BI497,""))))))))</f>
        <v/>
      </c>
      <c r="BJ498" t="str">
        <f ca="1">IF($E497="","",IF($F498="",BJ497,IF(AND($M498=1,BJ$9&gt;$B$9),"",IF(AND($M498=1,BJ$9&lt;=$B$9),LOOKUP(BJ$9,$A$12:$A$111,$B$12:$B$111),IF(AND($H498=-1,BK$9=$R497),"",IF($H498=-1,BK497,IF(AND($H498=1,BI$9=$R497),$J498,IF($H498=1,BJ497,""))))))))</f>
        <v/>
      </c>
      <c r="BK498" t="str">
        <f ca="1">IF($E497="","",IF($F498="",BK497,IF(AND($M498=1,BK$9&gt;$B$9),"",IF(AND($M498=1,BK$9&lt;=$B$9),LOOKUP(BK$9,$A$12:$A$111,$B$12:$B$111),IF(AND($H498=-1,BL$9=$R497),"",IF($H498=-1,BL497,IF(AND($H498=1,BJ$9=$R497),$J498,IF($H498=1,BK497,""))))))))</f>
        <v/>
      </c>
      <c r="BL498" t="str">
        <f ca="1">IF($E497="","",IF($F498="",BL497,IF(AND($M498=1,BL$9&gt;$B$9),"",IF(AND($M498=1,BL$9&lt;=$B$9),LOOKUP(BL$9,$A$12:$A$111,$B$12:$B$111),IF(AND($H498=-1,BM$9=$R497),"",IF($H498=-1,BM497,IF(AND($H498=1,BK$9=$R497),$J498,IF($H498=1,BL497,""))))))))</f>
        <v/>
      </c>
      <c r="BM498" t="str">
        <f ca="1">IF($E497="","",IF($F498="",BM497,IF(AND($M498=1,BM$9&gt;$B$9),"",IF(AND($M498=1,BM$9&lt;=$B$9),LOOKUP(BM$9,$A$12:$A$111,$B$12:$B$111),IF(AND($H498=-1,BN$9=$R497),"",IF($H498=-1,BN497,IF(AND($H498=1,BL$9=$R497),$J498,IF($H498=1,BM497,""))))))))</f>
        <v/>
      </c>
      <c r="BN498" t="str">
        <f ca="1">IF($E497="","",IF($F498="",BN497,IF(AND($M498=1,BN$9&gt;$B$9),"",IF(AND($M498=1,BN$9&lt;=$B$9),LOOKUP(BN$9,$A$12:$A$111,$B$12:$B$111),IF(AND($H498=-1,BO$9=$R497),"",IF($H498=-1,BO497,IF(AND($H498=1,BM$9=$R497),$J498,IF($H498=1,BN497,""))))))))</f>
        <v/>
      </c>
      <c r="BO498" t="str">
        <f ca="1">IF($E497="","",IF($F498="",BO497,IF(AND($M498=1,BO$9&gt;$B$9),"",IF(AND($M498=1,BO$9&lt;=$B$9),LOOKUP(BO$9,$A$12:$A$111,$B$12:$B$111),IF(AND($H498=-1,BP$9=$R497),"",IF($H498=-1,BP497,IF(AND($H498=1,BN$9=$R497),$J498,IF($H498=1,BO497,""))))))))</f>
        <v/>
      </c>
      <c r="BP498" t="str">
        <f ca="1">IF($E497="","",IF($F498="",BP497,IF(AND($M498=1,BP$9&gt;$B$9),"",IF(AND($M498=1,BP$9&lt;=$B$9),LOOKUP(BP$9,$A$12:$A$111,$B$12:$B$111),IF(AND($H498=-1,BQ$9=$R497),"",IF($H498=-1,BQ497,IF(AND($H498=1,BO$9=$R497),$J498,IF($H498=1,BP497,""))))))))</f>
        <v/>
      </c>
    </row>
    <row r="499" spans="4:68" x14ac:dyDescent="0.25">
      <c r="D499" s="4">
        <v>489</v>
      </c>
      <c r="E499" s="1">
        <f t="shared" ca="1" si="66"/>
        <v>22</v>
      </c>
      <c r="F499" t="str">
        <f ca="1">IF(E498="","",IF(AND(B$3="Last",G498="Zero"),F498,IF(B$3="Last",G498,IF(AND(B$3="2nd last",G497="Zero"),F498,IF(B$3="2nd last",G497,IF(AND(B$3="Opposite",G498="Zero"),F498,IF(AND(B$3="Opposite",G498="Red"),"Black",IF(AND(B$3="Opposite",G498="Black"),"Red",IF(AND(B$3="Opposite",G498="Odd"),"Even",IF(AND(B$3="Opposite",G498="Even"),"Odd",IF(AND(B$3="Opposite",G498="High"),"Low",IF(AND(B$3="Opposite",G498="Low"),"High",IF(COUNTIF(Refs!$E$5:$I$6,B$3)=1,RevLab!B$3,"")))))))))))))</f>
        <v>Black</v>
      </c>
      <c r="G499" t="str">
        <f ca="1">IF(E499="","",IF(B$2="Red/Black",LOOKUP(E499,Refs!D:D,Refs!F:F),IF(B$2="High/Low",LOOKUP(E499,Refs!D:D,Refs!H:H),IF(B$2="Odd/Even",LOOKUP(E499,Refs!D:D,Refs!J:J),""))))</f>
        <v>Black</v>
      </c>
      <c r="H499">
        <f t="shared" ca="1" si="67"/>
        <v>1</v>
      </c>
      <c r="I499">
        <f ca="1">IF(E498="","",IF(F499="","",IF(AND(R498&gt;1,P498+Q498&gt;=$B$4),$B$4,IF(R498=1,P498,P498+Q498))))</f>
        <v>5</v>
      </c>
      <c r="J499">
        <f t="shared" ca="1" si="68"/>
        <v>5</v>
      </c>
      <c r="K499">
        <f t="shared" ca="1" si="70"/>
        <v>-575</v>
      </c>
      <c r="L499">
        <f t="shared" ca="1" si="71"/>
        <v>103</v>
      </c>
      <c r="M499">
        <f t="shared" ca="1" si="69"/>
        <v>0</v>
      </c>
      <c r="P499">
        <f t="shared" ca="1" si="63"/>
        <v>1</v>
      </c>
      <c r="Q499">
        <f t="shared" ca="1" si="64"/>
        <v>5</v>
      </c>
      <c r="R499" s="2">
        <f t="shared" ca="1" si="65"/>
        <v>5</v>
      </c>
      <c r="S499" s="4">
        <f ca="1">IF(E498="","",IF($F499="",S498,IF($M499=1,LOOKUP(S$9,$A$12:$A$111,$B$12:$B$111),IF(AND($H499=-1,T$9=$R498),"",IF($H499=-1,T498,IF($H499=1,S498))))))</f>
        <v>1</v>
      </c>
      <c r="T499">
        <f ca="1">IF($E498="","",IF($F499="",T498,IF(AND($M499=1,T$9&gt;$B$9),"",IF(AND($M499=1,T$9&lt;=$B$9),LOOKUP(T$9,$A$12:$A$111,$B$12:$B$111),IF(AND($H499=-1,U$9=$R498),"",IF($H499=-1,U498,IF(AND($H499=1,S$9=$R498),$J499,IF($H499=1,T498,""))))))))</f>
        <v>2</v>
      </c>
      <c r="U499">
        <f ca="1">IF($E498="","",IF($F499="",U498,IF(AND($M499=1,U$9&gt;$B$9),"",IF(AND($M499=1,U$9&lt;=$B$9),LOOKUP(U$9,$A$12:$A$111,$B$12:$B$111),IF(AND($H499=-1,V$9=$R498),"",IF($H499=-1,V498,IF(AND($H499=1,T$9=$R498),$J499,IF($H499=1,U498,""))))))))</f>
        <v>3</v>
      </c>
      <c r="V499">
        <f ca="1">IF($E498="","",IF($F499="",V498,IF(AND($M499=1,V$9&gt;$B$9),"",IF(AND($M499=1,V$9&lt;=$B$9),LOOKUP(V$9,$A$12:$A$111,$B$12:$B$111),IF(AND($H499=-1,W$9=$R498),"",IF($H499=-1,W498,IF(AND($H499=1,U$9=$R498),$J499,IF($H499=1,V498,""))))))))</f>
        <v>4</v>
      </c>
      <c r="W499">
        <f ca="1">IF($E498="","",IF($F499="",W498,IF(AND($M499=1,W$9&gt;$B$9),"",IF(AND($M499=1,W$9&lt;=$B$9),LOOKUP(W$9,$A$12:$A$111,$B$12:$B$111),IF(AND($H499=-1,X$9=$R498),"",IF($H499=-1,X498,IF(AND($H499=1,V$9=$R498),$J499,IF($H499=1,W498,""))))))))</f>
        <v>5</v>
      </c>
      <c r="X499" t="str">
        <f ca="1">IF($E498="","",IF($F499="",X498,IF(AND($M499=1,X$9&gt;$B$9),"",IF(AND($M499=1,X$9&lt;=$B$9),LOOKUP(X$9,$A$12:$A$111,$B$12:$B$111),IF(AND($H499=-1,Y$9=$R498),"",IF($H499=-1,Y498,IF(AND($H499=1,W$9=$R498),$J499,IF($H499=1,X498,""))))))))</f>
        <v/>
      </c>
      <c r="Y499" t="str">
        <f ca="1">IF($E498="","",IF($F499="",Y498,IF(AND($M499=1,Y$9&gt;$B$9),"",IF(AND($M499=1,Y$9&lt;=$B$9),LOOKUP(Y$9,$A$12:$A$111,$B$12:$B$111),IF(AND($H499=-1,Z$9=$R498),"",IF($H499=-1,Z498,IF(AND($H499=1,X$9=$R498),$J499,IF($H499=1,Y498,""))))))))</f>
        <v/>
      </c>
      <c r="Z499" t="str">
        <f ca="1">IF($E498="","",IF($F499="",Z498,IF(AND($M499=1,Z$9&gt;$B$9),"",IF(AND($M499=1,Z$9&lt;=$B$9),LOOKUP(Z$9,$A$12:$A$111,$B$12:$B$111),IF(AND($H499=-1,AA$9=$R498),"",IF($H499=-1,AA498,IF(AND($H499=1,Y$9=$R498),$J499,IF($H499=1,Z498,""))))))))</f>
        <v/>
      </c>
      <c r="AA499" t="str">
        <f ca="1">IF($E498="","",IF($F499="",AA498,IF(AND($M499=1,AA$9&gt;$B$9),"",IF(AND($M499=1,AA$9&lt;=$B$9),LOOKUP(AA$9,$A$12:$A$111,$B$12:$B$111),IF(AND($H499=-1,AB$9=$R498),"",IF($H499=-1,AB498,IF(AND($H499=1,Z$9=$R498),$J499,IF($H499=1,AA498,""))))))))</f>
        <v/>
      </c>
      <c r="AB499" t="str">
        <f ca="1">IF($E498="","",IF($F499="",AB498,IF(AND($M499=1,AB$9&gt;$B$9),"",IF(AND($M499=1,AB$9&lt;=$B$9),LOOKUP(AB$9,$A$12:$A$111,$B$12:$B$111),IF(AND($H499=-1,AC$9=$R498),"",IF($H499=-1,AC498,IF(AND($H499=1,AA$9=$R498),$J499,IF($H499=1,AB498,""))))))))</f>
        <v/>
      </c>
      <c r="AC499" t="str">
        <f ca="1">IF($E498="","",IF($F499="",AC498,IF(AND($M499=1,AC$9&gt;$B$9),"",IF(AND($M499=1,AC$9&lt;=$B$9),LOOKUP(AC$9,$A$12:$A$111,$B$12:$B$111),IF(AND($H499=-1,AD$9=$R498),"",IF($H499=-1,AD498,IF(AND($H499=1,AB$9=$R498),$J499,IF($H499=1,AC498,""))))))))</f>
        <v/>
      </c>
      <c r="AD499" t="str">
        <f ca="1">IF($E498="","",IF($F499="",AD498,IF(AND($M499=1,AD$9&gt;$B$9),"",IF(AND($M499=1,AD$9&lt;=$B$9),LOOKUP(AD$9,$A$12:$A$111,$B$12:$B$111),IF(AND($H499=-1,AE$9=$R498),"",IF($H499=-1,AE498,IF(AND($H499=1,AC$9=$R498),$J499,IF($H499=1,AD498,""))))))))</f>
        <v/>
      </c>
      <c r="AE499" t="str">
        <f ca="1">IF($E498="","",IF($F499="",AE498,IF(AND($M499=1,AE$9&gt;$B$9),"",IF(AND($M499=1,AE$9&lt;=$B$9),LOOKUP(AE$9,$A$12:$A$111,$B$12:$B$111),IF(AND($H499=-1,AF$9=$R498),"",IF($H499=-1,AF498,IF(AND($H499=1,AD$9=$R498),$J499,IF($H499=1,AE498,""))))))))</f>
        <v/>
      </c>
      <c r="AF499" t="str">
        <f ca="1">IF($E498="","",IF($F499="",AF498,IF(AND($M499=1,AF$9&gt;$B$9),"",IF(AND($M499=1,AF$9&lt;=$B$9),LOOKUP(AF$9,$A$12:$A$111,$B$12:$B$111),IF(AND($H499=-1,AG$9=$R498),"",IF($H499=-1,AG498,IF(AND($H499=1,AE$9=$R498),$J499,IF($H499=1,AF498,""))))))))</f>
        <v/>
      </c>
      <c r="AG499" t="str">
        <f ca="1">IF($E498="","",IF($F499="",AG498,IF(AND($M499=1,AG$9&gt;$B$9),"",IF(AND($M499=1,AG$9&lt;=$B$9),LOOKUP(AG$9,$A$12:$A$111,$B$12:$B$111),IF(AND($H499=-1,AH$9=$R498),"",IF($H499=-1,AH498,IF(AND($H499=1,AF$9=$R498),$J499,IF($H499=1,AG498,""))))))))</f>
        <v/>
      </c>
      <c r="AH499" t="str">
        <f ca="1">IF($E498="","",IF($F499="",AH498,IF(AND($M499=1,AH$9&gt;$B$9),"",IF(AND($M499=1,AH$9&lt;=$B$9),LOOKUP(AH$9,$A$12:$A$111,$B$12:$B$111),IF(AND($H499=-1,AI$9=$R498),"",IF($H499=-1,AI498,IF(AND($H499=1,AG$9=$R498),$J499,IF($H499=1,AH498,""))))))))</f>
        <v/>
      </c>
      <c r="AI499" t="str">
        <f ca="1">IF($E498="","",IF($F499="",AI498,IF(AND($M499=1,AI$9&gt;$B$9),"",IF(AND($M499=1,AI$9&lt;=$B$9),LOOKUP(AI$9,$A$12:$A$111,$B$12:$B$111),IF(AND($H499=-1,AJ$9=$R498),"",IF($H499=-1,AJ498,IF(AND($H499=1,AH$9=$R498),$J499,IF($H499=1,AI498,""))))))))</f>
        <v/>
      </c>
      <c r="AJ499" t="str">
        <f ca="1">IF($E498="","",IF($F499="",AJ498,IF(AND($M499=1,AJ$9&gt;$B$9),"",IF(AND($M499=1,AJ$9&lt;=$B$9),LOOKUP(AJ$9,$A$12:$A$111,$B$12:$B$111),IF(AND($H499=-1,AK$9=$R498),"",IF($H499=-1,AK498,IF(AND($H499=1,AI$9=$R498),$J499,IF($H499=1,AJ498,""))))))))</f>
        <v/>
      </c>
      <c r="AK499" t="str">
        <f ca="1">IF($E498="","",IF($F499="",AK498,IF(AND($M499=1,AK$9&gt;$B$9),"",IF(AND($M499=1,AK$9&lt;=$B$9),LOOKUP(AK$9,$A$12:$A$111,$B$12:$B$111),IF(AND($H499=-1,AL$9=$R498),"",IF($H499=-1,AL498,IF(AND($H499=1,AJ$9=$R498),$J499,IF($H499=1,AK498,""))))))))</f>
        <v/>
      </c>
      <c r="AL499" t="str">
        <f ca="1">IF($E498="","",IF($F499="",AL498,IF(AND($M499=1,AL$9&gt;$B$9),"",IF(AND($M499=1,AL$9&lt;=$B$9),LOOKUP(AL$9,$A$12:$A$111,$B$12:$B$111),IF(AND($H499=-1,AM$9=$R498),"",IF($H499=-1,AM498,IF(AND($H499=1,AK$9=$R498),$J499,IF($H499=1,AL498,""))))))))</f>
        <v/>
      </c>
      <c r="AM499" t="str">
        <f ca="1">IF($E498="","",IF($F499="",AM498,IF(AND($M499=1,AM$9&gt;$B$9),"",IF(AND($M499=1,AM$9&lt;=$B$9),LOOKUP(AM$9,$A$12:$A$111,$B$12:$B$111),IF(AND($H499=-1,AN$9=$R498),"",IF($H499=-1,AN498,IF(AND($H499=1,AL$9=$R498),$J499,IF($H499=1,AM498,""))))))))</f>
        <v/>
      </c>
      <c r="AN499" t="str">
        <f ca="1">IF($E498="","",IF($F499="",AN498,IF(AND($M499=1,AN$9&gt;$B$9),"",IF(AND($M499=1,AN$9&lt;=$B$9),LOOKUP(AN$9,$A$12:$A$111,$B$12:$B$111),IF(AND($H499=-1,AO$9=$R498),"",IF($H499=-1,AO498,IF(AND($H499=1,AM$9=$R498),$J499,IF($H499=1,AN498,""))))))))</f>
        <v/>
      </c>
      <c r="AO499" t="str">
        <f ca="1">IF($E498="","",IF($F499="",AO498,IF(AND($M499=1,AO$9&gt;$B$9),"",IF(AND($M499=1,AO$9&lt;=$B$9),LOOKUP(AO$9,$A$12:$A$111,$B$12:$B$111),IF(AND($H499=-1,AP$9=$R498),"",IF($H499=-1,AP498,IF(AND($H499=1,AN$9=$R498),$J499,IF($H499=1,AO498,""))))))))</f>
        <v/>
      </c>
      <c r="AP499" t="str">
        <f ca="1">IF($E498="","",IF($F499="",AP498,IF(AND($M499=1,AP$9&gt;$B$9),"",IF(AND($M499=1,AP$9&lt;=$B$9),LOOKUP(AP$9,$A$12:$A$111,$B$12:$B$111),IF(AND($H499=-1,AQ$9=$R498),"",IF($H499=-1,AQ498,IF(AND($H499=1,AO$9=$R498),$J499,IF($H499=1,AP498,""))))))))</f>
        <v/>
      </c>
      <c r="AQ499" t="str">
        <f ca="1">IF($E498="","",IF($F499="",AQ498,IF(AND($M499=1,AQ$9&gt;$B$9),"",IF(AND($M499=1,AQ$9&lt;=$B$9),LOOKUP(AQ$9,$A$12:$A$111,$B$12:$B$111),IF(AND($H499=-1,AR$9=$R498),"",IF($H499=-1,AR498,IF(AND($H499=1,AP$9=$R498),$J499,IF($H499=1,AQ498,""))))))))</f>
        <v/>
      </c>
      <c r="AR499" t="str">
        <f ca="1">IF($E498="","",IF($F499="",AR498,IF(AND($M499=1,AR$9&gt;$B$9),"",IF(AND($M499=1,AR$9&lt;=$B$9),LOOKUP(AR$9,$A$12:$A$111,$B$12:$B$111),IF(AND($H499=-1,AS$9=$R498),"",IF($H499=-1,AS498,IF(AND($H499=1,AQ$9=$R498),$J499,IF($H499=1,AR498,""))))))))</f>
        <v/>
      </c>
      <c r="AS499" t="str">
        <f ca="1">IF($E498="","",IF($F499="",AS498,IF(AND($M499=1,AS$9&gt;$B$9),"",IF(AND($M499=1,AS$9&lt;=$B$9),LOOKUP(AS$9,$A$12:$A$111,$B$12:$B$111),IF(AND($H499=-1,AT$9=$R498),"",IF($H499=-1,AT498,IF(AND($H499=1,AR$9=$R498),$J499,IF($H499=1,AS498,""))))))))</f>
        <v/>
      </c>
      <c r="AT499" t="str">
        <f ca="1">IF($E498="","",IF($F499="",AT498,IF(AND($M499=1,AT$9&gt;$B$9),"",IF(AND($M499=1,AT$9&lt;=$B$9),LOOKUP(AT$9,$A$12:$A$111,$B$12:$B$111),IF(AND($H499=-1,AU$9=$R498),"",IF($H499=-1,AU498,IF(AND($H499=1,AS$9=$R498),$J499,IF($H499=1,AT498,""))))))))</f>
        <v/>
      </c>
      <c r="AU499" t="str">
        <f ca="1">IF($E498="","",IF($F499="",AU498,IF(AND($M499=1,AU$9&gt;$B$9),"",IF(AND($M499=1,AU$9&lt;=$B$9),LOOKUP(AU$9,$A$12:$A$111,$B$12:$B$111),IF(AND($H499=-1,AV$9=$R498),"",IF($H499=-1,AV498,IF(AND($H499=1,AT$9=$R498),$J499,IF($H499=1,AU498,""))))))))</f>
        <v/>
      </c>
      <c r="AV499" t="str">
        <f ca="1">IF($E498="","",IF($F499="",AV498,IF(AND($M499=1,AV$9&gt;$B$9),"",IF(AND($M499=1,AV$9&lt;=$B$9),LOOKUP(AV$9,$A$12:$A$111,$B$12:$B$111),IF(AND($H499=-1,AW$9=$R498),"",IF($H499=-1,AW498,IF(AND($H499=1,AU$9=$R498),$J499,IF($H499=1,AV498,""))))))))</f>
        <v/>
      </c>
      <c r="AW499" t="str">
        <f ca="1">IF($E498="","",IF($F499="",AW498,IF(AND($M499=1,AW$9&gt;$B$9),"",IF(AND($M499=1,AW$9&lt;=$B$9),LOOKUP(AW$9,$A$12:$A$111,$B$12:$B$111),IF(AND($H499=-1,AX$9=$R498),"",IF($H499=-1,AX498,IF(AND($H499=1,AV$9=$R498),$J499,IF($H499=1,AW498,""))))))))</f>
        <v/>
      </c>
      <c r="AX499" t="str">
        <f ca="1">IF($E498="","",IF($F499="",AX498,IF(AND($M499=1,AX$9&gt;$B$9),"",IF(AND($M499=1,AX$9&lt;=$B$9),LOOKUP(AX$9,$A$12:$A$111,$B$12:$B$111),IF(AND($H499=-1,AY$9=$R498),"",IF($H499=-1,AY498,IF(AND($H499=1,AW$9=$R498),$J499,IF($H499=1,AX498,""))))))))</f>
        <v/>
      </c>
      <c r="AY499" t="str">
        <f ca="1">IF($E498="","",IF($F499="",AY498,IF(AND($M499=1,AY$9&gt;$B$9),"",IF(AND($M499=1,AY$9&lt;=$B$9),LOOKUP(AY$9,$A$12:$A$111,$B$12:$B$111),IF(AND($H499=-1,AZ$9=$R498),"",IF($H499=-1,AZ498,IF(AND($H499=1,AX$9=$R498),$J499,IF($H499=1,AY498,""))))))))</f>
        <v/>
      </c>
      <c r="AZ499" t="str">
        <f ca="1">IF($E498="","",IF($F499="",AZ498,IF(AND($M499=1,AZ$9&gt;$B$9),"",IF(AND($M499=1,AZ$9&lt;=$B$9),LOOKUP(AZ$9,$A$12:$A$111,$B$12:$B$111),IF(AND($H499=-1,BA$9=$R498),"",IF($H499=-1,BA498,IF(AND($H499=1,AY$9=$R498),$J499,IF($H499=1,AZ498,""))))))))</f>
        <v/>
      </c>
      <c r="BA499" t="str">
        <f ca="1">IF($E498="","",IF($F499="",BA498,IF(AND($M499=1,BA$9&gt;$B$9),"",IF(AND($M499=1,BA$9&lt;=$B$9),LOOKUP(BA$9,$A$12:$A$111,$B$12:$B$111),IF(AND($H499=-1,BB$9=$R498),"",IF($H499=-1,BB498,IF(AND($H499=1,AZ$9=$R498),$J499,IF($H499=1,BA498,""))))))))</f>
        <v/>
      </c>
      <c r="BB499" t="str">
        <f ca="1">IF($E498="","",IF($F499="",BB498,IF(AND($M499=1,BB$9&gt;$B$9),"",IF(AND($M499=1,BB$9&lt;=$B$9),LOOKUP(BB$9,$A$12:$A$111,$B$12:$B$111),IF(AND($H499=-1,BC$9=$R498),"",IF($H499=-1,BC498,IF(AND($H499=1,BA$9=$R498),$J499,IF($H499=1,BB498,""))))))))</f>
        <v/>
      </c>
      <c r="BC499" t="str">
        <f ca="1">IF($E498="","",IF($F499="",BC498,IF(AND($M499=1,BC$9&gt;$B$9),"",IF(AND($M499=1,BC$9&lt;=$B$9),LOOKUP(BC$9,$A$12:$A$111,$B$12:$B$111),IF(AND($H499=-1,BD$9=$R498),"",IF($H499=-1,BD498,IF(AND($H499=1,BB$9=$R498),$J499,IF($H499=1,BC498,""))))))))</f>
        <v/>
      </c>
      <c r="BD499" t="str">
        <f ca="1">IF($E498="","",IF($F499="",BD498,IF(AND($M499=1,BD$9&gt;$B$9),"",IF(AND($M499=1,BD$9&lt;=$B$9),LOOKUP(BD$9,$A$12:$A$111,$B$12:$B$111),IF(AND($H499=-1,BE$9=$R498),"",IF($H499=-1,BE498,IF(AND($H499=1,BC$9=$R498),$J499,IF($H499=1,BD498,""))))))))</f>
        <v/>
      </c>
      <c r="BE499" t="str">
        <f ca="1">IF($E498="","",IF($F499="",BE498,IF(AND($M499=1,BE$9&gt;$B$9),"",IF(AND($M499=1,BE$9&lt;=$B$9),LOOKUP(BE$9,$A$12:$A$111,$B$12:$B$111),IF(AND($H499=-1,BF$9=$R498),"",IF($H499=-1,BF498,IF(AND($H499=1,BD$9=$R498),$J499,IF($H499=1,BE498,""))))))))</f>
        <v/>
      </c>
      <c r="BF499" t="str">
        <f ca="1">IF($E498="","",IF($F499="",BF498,IF(AND($M499=1,BF$9&gt;$B$9),"",IF(AND($M499=1,BF$9&lt;=$B$9),LOOKUP(BF$9,$A$12:$A$111,$B$12:$B$111),IF(AND($H499=-1,BG$9=$R498),"",IF($H499=-1,BG498,IF(AND($H499=1,BE$9=$R498),$J499,IF($H499=1,BF498,""))))))))</f>
        <v/>
      </c>
      <c r="BG499" t="str">
        <f ca="1">IF($E498="","",IF($F499="",BG498,IF(AND($M499=1,BG$9&gt;$B$9),"",IF(AND($M499=1,BG$9&lt;=$B$9),LOOKUP(BG$9,$A$12:$A$111,$B$12:$B$111),IF(AND($H499=-1,BH$9=$R498),"",IF($H499=-1,BH498,IF(AND($H499=1,BF$9=$R498),$J499,IF($H499=1,BG498,""))))))))</f>
        <v/>
      </c>
      <c r="BH499" t="str">
        <f ca="1">IF($E498="","",IF($F499="",BH498,IF(AND($M499=1,BH$9&gt;$B$9),"",IF(AND($M499=1,BH$9&lt;=$B$9),LOOKUP(BH$9,$A$12:$A$111,$B$12:$B$111),IF(AND($H499=-1,BI$9=$R498),"",IF($H499=-1,BI498,IF(AND($H499=1,BG$9=$R498),$J499,IF($H499=1,BH498,""))))))))</f>
        <v/>
      </c>
      <c r="BI499" t="str">
        <f ca="1">IF($E498="","",IF($F499="",BI498,IF(AND($M499=1,BI$9&gt;$B$9),"",IF(AND($M499=1,BI$9&lt;=$B$9),LOOKUP(BI$9,$A$12:$A$111,$B$12:$B$111),IF(AND($H499=-1,BJ$9=$R498),"",IF($H499=-1,BJ498,IF(AND($H499=1,BH$9=$R498),$J499,IF($H499=1,BI498,""))))))))</f>
        <v/>
      </c>
      <c r="BJ499" t="str">
        <f ca="1">IF($E498="","",IF($F499="",BJ498,IF(AND($M499=1,BJ$9&gt;$B$9),"",IF(AND($M499=1,BJ$9&lt;=$B$9),LOOKUP(BJ$9,$A$12:$A$111,$B$12:$B$111),IF(AND($H499=-1,BK$9=$R498),"",IF($H499=-1,BK498,IF(AND($H499=1,BI$9=$R498),$J499,IF($H499=1,BJ498,""))))))))</f>
        <v/>
      </c>
      <c r="BK499" t="str">
        <f ca="1">IF($E498="","",IF($F499="",BK498,IF(AND($M499=1,BK$9&gt;$B$9),"",IF(AND($M499=1,BK$9&lt;=$B$9),LOOKUP(BK$9,$A$12:$A$111,$B$12:$B$111),IF(AND($H499=-1,BL$9=$R498),"",IF($H499=-1,BL498,IF(AND($H499=1,BJ$9=$R498),$J499,IF($H499=1,BK498,""))))))))</f>
        <v/>
      </c>
      <c r="BL499" t="str">
        <f ca="1">IF($E498="","",IF($F499="",BL498,IF(AND($M499=1,BL$9&gt;$B$9),"",IF(AND($M499=1,BL$9&lt;=$B$9),LOOKUP(BL$9,$A$12:$A$111,$B$12:$B$111),IF(AND($H499=-1,BM$9=$R498),"",IF($H499=-1,BM498,IF(AND($H499=1,BK$9=$R498),$J499,IF($H499=1,BL498,""))))))))</f>
        <v/>
      </c>
      <c r="BM499" t="str">
        <f ca="1">IF($E498="","",IF($F499="",BM498,IF(AND($M499=1,BM$9&gt;$B$9),"",IF(AND($M499=1,BM$9&lt;=$B$9),LOOKUP(BM$9,$A$12:$A$111,$B$12:$B$111),IF(AND($H499=-1,BN$9=$R498),"",IF($H499=-1,BN498,IF(AND($H499=1,BL$9=$R498),$J499,IF($H499=1,BM498,""))))))))</f>
        <v/>
      </c>
      <c r="BN499" t="str">
        <f ca="1">IF($E498="","",IF($F499="",BN498,IF(AND($M499=1,BN$9&gt;$B$9),"",IF(AND($M499=1,BN$9&lt;=$B$9),LOOKUP(BN$9,$A$12:$A$111,$B$12:$B$111),IF(AND($H499=-1,BO$9=$R498),"",IF($H499=-1,BO498,IF(AND($H499=1,BM$9=$R498),$J499,IF($H499=1,BN498,""))))))))</f>
        <v/>
      </c>
      <c r="BO499" t="str">
        <f ca="1">IF($E498="","",IF($F499="",BO498,IF(AND($M499=1,BO$9&gt;$B$9),"",IF(AND($M499=1,BO$9&lt;=$B$9),LOOKUP(BO$9,$A$12:$A$111,$B$12:$B$111),IF(AND($H499=-1,BP$9=$R498),"",IF($H499=-1,BP498,IF(AND($H499=1,BN$9=$R498),$J499,IF($H499=1,BO498,""))))))))</f>
        <v/>
      </c>
      <c r="BP499" t="str">
        <f ca="1">IF($E498="","",IF($F499="",BP498,IF(AND($M499=1,BP$9&gt;$B$9),"",IF(AND($M499=1,BP$9&lt;=$B$9),LOOKUP(BP$9,$A$12:$A$111,$B$12:$B$111),IF(AND($H499=-1,BQ$9=$R498),"",IF($H499=-1,BQ498,IF(AND($H499=1,BO$9=$R498),$J499,IF($H499=1,BP498,""))))))))</f>
        <v/>
      </c>
    </row>
    <row r="500" spans="4:68" x14ac:dyDescent="0.25">
      <c r="D500" s="4">
        <v>490</v>
      </c>
      <c r="E500" s="1">
        <f t="shared" ca="1" si="66"/>
        <v>19</v>
      </c>
      <c r="F500" t="str">
        <f ca="1">IF(E499="","",IF(AND(B$3="Last",G499="Zero"),F499,IF(B$3="Last",G499,IF(AND(B$3="2nd last",G498="Zero"),F499,IF(B$3="2nd last",G498,IF(AND(B$3="Opposite",G499="Zero"),F499,IF(AND(B$3="Opposite",G499="Red"),"Black",IF(AND(B$3="Opposite",G499="Black"),"Red",IF(AND(B$3="Opposite",G499="Odd"),"Even",IF(AND(B$3="Opposite",G499="Even"),"Odd",IF(AND(B$3="Opposite",G499="High"),"Low",IF(AND(B$3="Opposite",G499="Low"),"High",IF(COUNTIF(Refs!$E$5:$I$6,B$3)=1,RevLab!B$3,"")))))))))))))</f>
        <v>Black</v>
      </c>
      <c r="G500" t="str">
        <f ca="1">IF(E500="","",IF(B$2="Red/Black",LOOKUP(E500,Refs!D:D,Refs!F:F),IF(B$2="High/Low",LOOKUP(E500,Refs!D:D,Refs!H:H),IF(B$2="Odd/Even",LOOKUP(E500,Refs!D:D,Refs!J:J),""))))</f>
        <v>Red</v>
      </c>
      <c r="H500">
        <f t="shared" ca="1" si="67"/>
        <v>-1</v>
      </c>
      <c r="I500">
        <f ca="1">IF(E499="","",IF(F500="","",IF(AND(R499&gt;1,P499+Q499&gt;=$B$4),$B$4,IF(R499=1,P499,P499+Q499))))</f>
        <v>6</v>
      </c>
      <c r="J500">
        <f t="shared" ca="1" si="68"/>
        <v>-6</v>
      </c>
      <c r="K500">
        <f t="shared" ca="1" si="70"/>
        <v>-581</v>
      </c>
      <c r="L500">
        <f t="shared" ca="1" si="71"/>
        <v>103</v>
      </c>
      <c r="M500">
        <f t="shared" ca="1" si="69"/>
        <v>0</v>
      </c>
      <c r="P500">
        <f t="shared" ca="1" si="63"/>
        <v>2</v>
      </c>
      <c r="Q500">
        <f t="shared" ca="1" si="64"/>
        <v>4</v>
      </c>
      <c r="R500" s="2">
        <f t="shared" ca="1" si="65"/>
        <v>3</v>
      </c>
      <c r="S500" s="4">
        <f ca="1">IF(E499="","",IF($F500="",S499,IF($M500=1,LOOKUP(S$9,$A$12:$A$111,$B$12:$B$111),IF(AND($H500=-1,T$9=$R499),"",IF($H500=-1,T499,IF($H500=1,S499))))))</f>
        <v>2</v>
      </c>
      <c r="T500">
        <f ca="1">IF($E499="","",IF($F500="",T499,IF(AND($M500=1,T$9&gt;$B$9),"",IF(AND($M500=1,T$9&lt;=$B$9),LOOKUP(T$9,$A$12:$A$111,$B$12:$B$111),IF(AND($H500=-1,U$9=$R499),"",IF($H500=-1,U499,IF(AND($H500=1,S$9=$R499),$J500,IF($H500=1,T499,""))))))))</f>
        <v>3</v>
      </c>
      <c r="U500">
        <f ca="1">IF($E499="","",IF($F500="",U499,IF(AND($M500=1,U$9&gt;$B$9),"",IF(AND($M500=1,U$9&lt;=$B$9),LOOKUP(U$9,$A$12:$A$111,$B$12:$B$111),IF(AND($H500=-1,V$9=$R499),"",IF($H500=-1,V499,IF(AND($H500=1,T$9=$R499),$J500,IF($H500=1,U499,""))))))))</f>
        <v>4</v>
      </c>
      <c r="V500" t="str">
        <f ca="1">IF($E499="","",IF($F500="",V499,IF(AND($M500=1,V$9&gt;$B$9),"",IF(AND($M500=1,V$9&lt;=$B$9),LOOKUP(V$9,$A$12:$A$111,$B$12:$B$111),IF(AND($H500=-1,W$9=$R499),"",IF($H500=-1,W499,IF(AND($H500=1,U$9=$R499),$J500,IF($H500=1,V499,""))))))))</f>
        <v/>
      </c>
      <c r="W500" t="str">
        <f ca="1">IF($E499="","",IF($F500="",W499,IF(AND($M500=1,W$9&gt;$B$9),"",IF(AND($M500=1,W$9&lt;=$B$9),LOOKUP(W$9,$A$12:$A$111,$B$12:$B$111),IF(AND($H500=-1,X$9=$R499),"",IF($H500=-1,X499,IF(AND($H500=1,V$9=$R499),$J500,IF($H500=1,W499,""))))))))</f>
        <v/>
      </c>
      <c r="X500" t="str">
        <f ca="1">IF($E499="","",IF($F500="",X499,IF(AND($M500=1,X$9&gt;$B$9),"",IF(AND($M500=1,X$9&lt;=$B$9),LOOKUP(X$9,$A$12:$A$111,$B$12:$B$111),IF(AND($H500=-1,Y$9=$R499),"",IF($H500=-1,Y499,IF(AND($H500=1,W$9=$R499),$J500,IF($H500=1,X499,""))))))))</f>
        <v/>
      </c>
      <c r="Y500" t="str">
        <f ca="1">IF($E499="","",IF($F500="",Y499,IF(AND($M500=1,Y$9&gt;$B$9),"",IF(AND($M500=1,Y$9&lt;=$B$9),LOOKUP(Y$9,$A$12:$A$111,$B$12:$B$111),IF(AND($H500=-1,Z$9=$R499),"",IF($H500=-1,Z499,IF(AND($H500=1,X$9=$R499),$J500,IF($H500=1,Y499,""))))))))</f>
        <v/>
      </c>
      <c r="Z500" t="str">
        <f ca="1">IF($E499="","",IF($F500="",Z499,IF(AND($M500=1,Z$9&gt;$B$9),"",IF(AND($M500=1,Z$9&lt;=$B$9),LOOKUP(Z$9,$A$12:$A$111,$B$12:$B$111),IF(AND($H500=-1,AA$9=$R499),"",IF($H500=-1,AA499,IF(AND($H500=1,Y$9=$R499),$J500,IF($H500=1,Z499,""))))))))</f>
        <v/>
      </c>
      <c r="AA500" t="str">
        <f ca="1">IF($E499="","",IF($F500="",AA499,IF(AND($M500=1,AA$9&gt;$B$9),"",IF(AND($M500=1,AA$9&lt;=$B$9),LOOKUP(AA$9,$A$12:$A$111,$B$12:$B$111),IF(AND($H500=-1,AB$9=$R499),"",IF($H500=-1,AB499,IF(AND($H500=1,Z$9=$R499),$J500,IF($H500=1,AA499,""))))))))</f>
        <v/>
      </c>
      <c r="AB500" t="str">
        <f ca="1">IF($E499="","",IF($F500="",AB499,IF(AND($M500=1,AB$9&gt;$B$9),"",IF(AND($M500=1,AB$9&lt;=$B$9),LOOKUP(AB$9,$A$12:$A$111,$B$12:$B$111),IF(AND($H500=-1,AC$9=$R499),"",IF($H500=-1,AC499,IF(AND($H500=1,AA$9=$R499),$J500,IF($H500=1,AB499,""))))))))</f>
        <v/>
      </c>
      <c r="AC500" t="str">
        <f ca="1">IF($E499="","",IF($F500="",AC499,IF(AND($M500=1,AC$9&gt;$B$9),"",IF(AND($M500=1,AC$9&lt;=$B$9),LOOKUP(AC$9,$A$12:$A$111,$B$12:$B$111),IF(AND($H500=-1,AD$9=$R499),"",IF($H500=-1,AD499,IF(AND($H500=1,AB$9=$R499),$J500,IF($H500=1,AC499,""))))))))</f>
        <v/>
      </c>
      <c r="AD500" t="str">
        <f ca="1">IF($E499="","",IF($F500="",AD499,IF(AND($M500=1,AD$9&gt;$B$9),"",IF(AND($M500=1,AD$9&lt;=$B$9),LOOKUP(AD$9,$A$12:$A$111,$B$12:$B$111),IF(AND($H500=-1,AE$9=$R499),"",IF($H500=-1,AE499,IF(AND($H500=1,AC$9=$R499),$J500,IF($H500=1,AD499,""))))))))</f>
        <v/>
      </c>
      <c r="AE500" t="str">
        <f ca="1">IF($E499="","",IF($F500="",AE499,IF(AND($M500=1,AE$9&gt;$B$9),"",IF(AND($M500=1,AE$9&lt;=$B$9),LOOKUP(AE$9,$A$12:$A$111,$B$12:$B$111),IF(AND($H500=-1,AF$9=$R499),"",IF($H500=-1,AF499,IF(AND($H500=1,AD$9=$R499),$J500,IF($H500=1,AE499,""))))))))</f>
        <v/>
      </c>
      <c r="AF500" t="str">
        <f ca="1">IF($E499="","",IF($F500="",AF499,IF(AND($M500=1,AF$9&gt;$B$9),"",IF(AND($M500=1,AF$9&lt;=$B$9),LOOKUP(AF$9,$A$12:$A$111,$B$12:$B$111),IF(AND($H500=-1,AG$9=$R499),"",IF($H500=-1,AG499,IF(AND($H500=1,AE$9=$R499),$J500,IF($H500=1,AF499,""))))))))</f>
        <v/>
      </c>
      <c r="AG500" t="str">
        <f ca="1">IF($E499="","",IF($F500="",AG499,IF(AND($M500=1,AG$9&gt;$B$9),"",IF(AND($M500=1,AG$9&lt;=$B$9),LOOKUP(AG$9,$A$12:$A$111,$B$12:$B$111),IF(AND($H500=-1,AH$9=$R499),"",IF($H500=-1,AH499,IF(AND($H500=1,AF$9=$R499),$J500,IF($H500=1,AG499,""))))))))</f>
        <v/>
      </c>
      <c r="AH500" t="str">
        <f ca="1">IF($E499="","",IF($F500="",AH499,IF(AND($M500=1,AH$9&gt;$B$9),"",IF(AND($M500=1,AH$9&lt;=$B$9),LOOKUP(AH$9,$A$12:$A$111,$B$12:$B$111),IF(AND($H500=-1,AI$9=$R499),"",IF($H500=-1,AI499,IF(AND($H500=1,AG$9=$R499),$J500,IF($H500=1,AH499,""))))))))</f>
        <v/>
      </c>
      <c r="AI500" t="str">
        <f ca="1">IF($E499="","",IF($F500="",AI499,IF(AND($M500=1,AI$9&gt;$B$9),"",IF(AND($M500=1,AI$9&lt;=$B$9),LOOKUP(AI$9,$A$12:$A$111,$B$12:$B$111),IF(AND($H500=-1,AJ$9=$R499),"",IF($H500=-1,AJ499,IF(AND($H500=1,AH$9=$R499),$J500,IF($H500=1,AI499,""))))))))</f>
        <v/>
      </c>
      <c r="AJ500" t="str">
        <f ca="1">IF($E499="","",IF($F500="",AJ499,IF(AND($M500=1,AJ$9&gt;$B$9),"",IF(AND($M500=1,AJ$9&lt;=$B$9),LOOKUP(AJ$9,$A$12:$A$111,$B$12:$B$111),IF(AND($H500=-1,AK$9=$R499),"",IF($H500=-1,AK499,IF(AND($H500=1,AI$9=$R499),$J500,IF($H500=1,AJ499,""))))))))</f>
        <v/>
      </c>
      <c r="AK500" t="str">
        <f ca="1">IF($E499="","",IF($F500="",AK499,IF(AND($M500=1,AK$9&gt;$B$9),"",IF(AND($M500=1,AK$9&lt;=$B$9),LOOKUP(AK$9,$A$12:$A$111,$B$12:$B$111),IF(AND($H500=-1,AL$9=$R499),"",IF($H500=-1,AL499,IF(AND($H500=1,AJ$9=$R499),$J500,IF($H500=1,AK499,""))))))))</f>
        <v/>
      </c>
      <c r="AL500" t="str">
        <f ca="1">IF($E499="","",IF($F500="",AL499,IF(AND($M500=1,AL$9&gt;$B$9),"",IF(AND($M500=1,AL$9&lt;=$B$9),LOOKUP(AL$9,$A$12:$A$111,$B$12:$B$111),IF(AND($H500=-1,AM$9=$R499),"",IF($H500=-1,AM499,IF(AND($H500=1,AK$9=$R499),$J500,IF($H500=1,AL499,""))))))))</f>
        <v/>
      </c>
      <c r="AM500" t="str">
        <f ca="1">IF($E499="","",IF($F500="",AM499,IF(AND($M500=1,AM$9&gt;$B$9),"",IF(AND($M500=1,AM$9&lt;=$B$9),LOOKUP(AM$9,$A$12:$A$111,$B$12:$B$111),IF(AND($H500=-1,AN$9=$R499),"",IF($H500=-1,AN499,IF(AND($H500=1,AL$9=$R499),$J500,IF($H500=1,AM499,""))))))))</f>
        <v/>
      </c>
      <c r="AN500" t="str">
        <f ca="1">IF($E499="","",IF($F500="",AN499,IF(AND($M500=1,AN$9&gt;$B$9),"",IF(AND($M500=1,AN$9&lt;=$B$9),LOOKUP(AN$9,$A$12:$A$111,$B$12:$B$111),IF(AND($H500=-1,AO$9=$R499),"",IF($H500=-1,AO499,IF(AND($H500=1,AM$9=$R499),$J500,IF($H500=1,AN499,""))))))))</f>
        <v/>
      </c>
      <c r="AO500" t="str">
        <f ca="1">IF($E499="","",IF($F500="",AO499,IF(AND($M500=1,AO$9&gt;$B$9),"",IF(AND($M500=1,AO$9&lt;=$B$9),LOOKUP(AO$9,$A$12:$A$111,$B$12:$B$111),IF(AND($H500=-1,AP$9=$R499),"",IF($H500=-1,AP499,IF(AND($H500=1,AN$9=$R499),$J500,IF($H500=1,AO499,""))))))))</f>
        <v/>
      </c>
      <c r="AP500" t="str">
        <f ca="1">IF($E499="","",IF($F500="",AP499,IF(AND($M500=1,AP$9&gt;$B$9),"",IF(AND($M500=1,AP$9&lt;=$B$9),LOOKUP(AP$9,$A$12:$A$111,$B$12:$B$111),IF(AND($H500=-1,AQ$9=$R499),"",IF($H500=-1,AQ499,IF(AND($H500=1,AO$9=$R499),$J500,IF($H500=1,AP499,""))))))))</f>
        <v/>
      </c>
      <c r="AQ500" t="str">
        <f ca="1">IF($E499="","",IF($F500="",AQ499,IF(AND($M500=1,AQ$9&gt;$B$9),"",IF(AND($M500=1,AQ$9&lt;=$B$9),LOOKUP(AQ$9,$A$12:$A$111,$B$12:$B$111),IF(AND($H500=-1,AR$9=$R499),"",IF($H500=-1,AR499,IF(AND($H500=1,AP$9=$R499),$J500,IF($H500=1,AQ499,""))))))))</f>
        <v/>
      </c>
      <c r="AR500" t="str">
        <f ca="1">IF($E499="","",IF($F500="",AR499,IF(AND($M500=1,AR$9&gt;$B$9),"",IF(AND($M500=1,AR$9&lt;=$B$9),LOOKUP(AR$9,$A$12:$A$111,$B$12:$B$111),IF(AND($H500=-1,AS$9=$R499),"",IF($H500=-1,AS499,IF(AND($H500=1,AQ$9=$R499),$J500,IF($H500=1,AR499,""))))))))</f>
        <v/>
      </c>
      <c r="AS500" t="str">
        <f ca="1">IF($E499="","",IF($F500="",AS499,IF(AND($M500=1,AS$9&gt;$B$9),"",IF(AND($M500=1,AS$9&lt;=$B$9),LOOKUP(AS$9,$A$12:$A$111,$B$12:$B$111),IF(AND($H500=-1,AT$9=$R499),"",IF($H500=-1,AT499,IF(AND($H500=1,AR$9=$R499),$J500,IF($H500=1,AS499,""))))))))</f>
        <v/>
      </c>
      <c r="AT500" t="str">
        <f ca="1">IF($E499="","",IF($F500="",AT499,IF(AND($M500=1,AT$9&gt;$B$9),"",IF(AND($M500=1,AT$9&lt;=$B$9),LOOKUP(AT$9,$A$12:$A$111,$B$12:$B$111),IF(AND($H500=-1,AU$9=$R499),"",IF($H500=-1,AU499,IF(AND($H500=1,AS$9=$R499),$J500,IF($H500=1,AT499,""))))))))</f>
        <v/>
      </c>
      <c r="AU500" t="str">
        <f ca="1">IF($E499="","",IF($F500="",AU499,IF(AND($M500=1,AU$9&gt;$B$9),"",IF(AND($M500=1,AU$9&lt;=$B$9),LOOKUP(AU$9,$A$12:$A$111,$B$12:$B$111),IF(AND($H500=-1,AV$9=$R499),"",IF($H500=-1,AV499,IF(AND($H500=1,AT$9=$R499),$J500,IF($H500=1,AU499,""))))))))</f>
        <v/>
      </c>
      <c r="AV500" t="str">
        <f ca="1">IF($E499="","",IF($F500="",AV499,IF(AND($M500=1,AV$9&gt;$B$9),"",IF(AND($M500=1,AV$9&lt;=$B$9),LOOKUP(AV$9,$A$12:$A$111,$B$12:$B$111),IF(AND($H500=-1,AW$9=$R499),"",IF($H500=-1,AW499,IF(AND($H500=1,AU$9=$R499),$J500,IF($H500=1,AV499,""))))))))</f>
        <v/>
      </c>
      <c r="AW500" t="str">
        <f ca="1">IF($E499="","",IF($F500="",AW499,IF(AND($M500=1,AW$9&gt;$B$9),"",IF(AND($M500=1,AW$9&lt;=$B$9),LOOKUP(AW$9,$A$12:$A$111,$B$12:$B$111),IF(AND($H500=-1,AX$9=$R499),"",IF($H500=-1,AX499,IF(AND($H500=1,AV$9=$R499),$J500,IF($H500=1,AW499,""))))))))</f>
        <v/>
      </c>
      <c r="AX500" t="str">
        <f ca="1">IF($E499="","",IF($F500="",AX499,IF(AND($M500=1,AX$9&gt;$B$9),"",IF(AND($M500=1,AX$9&lt;=$B$9),LOOKUP(AX$9,$A$12:$A$111,$B$12:$B$111),IF(AND($H500=-1,AY$9=$R499),"",IF($H500=-1,AY499,IF(AND($H500=1,AW$9=$R499),$J500,IF($H500=1,AX499,""))))))))</f>
        <v/>
      </c>
      <c r="AY500" t="str">
        <f ca="1">IF($E499="","",IF($F500="",AY499,IF(AND($M500=1,AY$9&gt;$B$9),"",IF(AND($M500=1,AY$9&lt;=$B$9),LOOKUP(AY$9,$A$12:$A$111,$B$12:$B$111),IF(AND($H500=-1,AZ$9=$R499),"",IF($H500=-1,AZ499,IF(AND($H500=1,AX$9=$R499),$J500,IF($H500=1,AY499,""))))))))</f>
        <v/>
      </c>
      <c r="AZ500" t="str">
        <f ca="1">IF($E499="","",IF($F500="",AZ499,IF(AND($M500=1,AZ$9&gt;$B$9),"",IF(AND($M500=1,AZ$9&lt;=$B$9),LOOKUP(AZ$9,$A$12:$A$111,$B$12:$B$111),IF(AND($H500=-1,BA$9=$R499),"",IF($H500=-1,BA499,IF(AND($H500=1,AY$9=$R499),$J500,IF($H500=1,AZ499,""))))))))</f>
        <v/>
      </c>
      <c r="BA500" t="str">
        <f ca="1">IF($E499="","",IF($F500="",BA499,IF(AND($M500=1,BA$9&gt;$B$9),"",IF(AND($M500=1,BA$9&lt;=$B$9),LOOKUP(BA$9,$A$12:$A$111,$B$12:$B$111),IF(AND($H500=-1,BB$9=$R499),"",IF($H500=-1,BB499,IF(AND($H500=1,AZ$9=$R499),$J500,IF($H500=1,BA499,""))))))))</f>
        <v/>
      </c>
      <c r="BB500" t="str">
        <f ca="1">IF($E499="","",IF($F500="",BB499,IF(AND($M500=1,BB$9&gt;$B$9),"",IF(AND($M500=1,BB$9&lt;=$B$9),LOOKUP(BB$9,$A$12:$A$111,$B$12:$B$111),IF(AND($H500=-1,BC$9=$R499),"",IF($H500=-1,BC499,IF(AND($H500=1,BA$9=$R499),$J500,IF($H500=1,BB499,""))))))))</f>
        <v/>
      </c>
      <c r="BC500" t="str">
        <f ca="1">IF($E499="","",IF($F500="",BC499,IF(AND($M500=1,BC$9&gt;$B$9),"",IF(AND($M500=1,BC$9&lt;=$B$9),LOOKUP(BC$9,$A$12:$A$111,$B$12:$B$111),IF(AND($H500=-1,BD$9=$R499),"",IF($H500=-1,BD499,IF(AND($H500=1,BB$9=$R499),$J500,IF($H500=1,BC499,""))))))))</f>
        <v/>
      </c>
      <c r="BD500" t="str">
        <f ca="1">IF($E499="","",IF($F500="",BD499,IF(AND($M500=1,BD$9&gt;$B$9),"",IF(AND($M500=1,BD$9&lt;=$B$9),LOOKUP(BD$9,$A$12:$A$111,$B$12:$B$111),IF(AND($H500=-1,BE$9=$R499),"",IF($H500=-1,BE499,IF(AND($H500=1,BC$9=$R499),$J500,IF($H500=1,BD499,""))))))))</f>
        <v/>
      </c>
      <c r="BE500" t="str">
        <f ca="1">IF($E499="","",IF($F500="",BE499,IF(AND($M500=1,BE$9&gt;$B$9),"",IF(AND($M500=1,BE$9&lt;=$B$9),LOOKUP(BE$9,$A$12:$A$111,$B$12:$B$111),IF(AND($H500=-1,BF$9=$R499),"",IF($H500=-1,BF499,IF(AND($H500=1,BD$9=$R499),$J500,IF($H500=1,BE499,""))))))))</f>
        <v/>
      </c>
      <c r="BF500" t="str">
        <f ca="1">IF($E499="","",IF($F500="",BF499,IF(AND($M500=1,BF$9&gt;$B$9),"",IF(AND($M500=1,BF$9&lt;=$B$9),LOOKUP(BF$9,$A$12:$A$111,$B$12:$B$111),IF(AND($H500=-1,BG$9=$R499),"",IF($H500=-1,BG499,IF(AND($H500=1,BE$9=$R499),$J500,IF($H500=1,BF499,""))))))))</f>
        <v/>
      </c>
      <c r="BG500" t="str">
        <f ca="1">IF($E499="","",IF($F500="",BG499,IF(AND($M500=1,BG$9&gt;$B$9),"",IF(AND($M500=1,BG$9&lt;=$B$9),LOOKUP(BG$9,$A$12:$A$111,$B$12:$B$111),IF(AND($H500=-1,BH$9=$R499),"",IF($H500=-1,BH499,IF(AND($H500=1,BF$9=$R499),$J500,IF($H500=1,BG499,""))))))))</f>
        <v/>
      </c>
      <c r="BH500" t="str">
        <f ca="1">IF($E499="","",IF($F500="",BH499,IF(AND($M500=1,BH$9&gt;$B$9),"",IF(AND($M500=1,BH$9&lt;=$B$9),LOOKUP(BH$9,$A$12:$A$111,$B$12:$B$111),IF(AND($H500=-1,BI$9=$R499),"",IF($H500=-1,BI499,IF(AND($H500=1,BG$9=$R499),$J500,IF($H500=1,BH499,""))))))))</f>
        <v/>
      </c>
      <c r="BI500" t="str">
        <f ca="1">IF($E499="","",IF($F500="",BI499,IF(AND($M500=1,BI$9&gt;$B$9),"",IF(AND($M500=1,BI$9&lt;=$B$9),LOOKUP(BI$9,$A$12:$A$111,$B$12:$B$111),IF(AND($H500=-1,BJ$9=$R499),"",IF($H500=-1,BJ499,IF(AND($H500=1,BH$9=$R499),$J500,IF($H500=1,BI499,""))))))))</f>
        <v/>
      </c>
      <c r="BJ500" t="str">
        <f ca="1">IF($E499="","",IF($F500="",BJ499,IF(AND($M500=1,BJ$9&gt;$B$9),"",IF(AND($M500=1,BJ$9&lt;=$B$9),LOOKUP(BJ$9,$A$12:$A$111,$B$12:$B$111),IF(AND($H500=-1,BK$9=$R499),"",IF($H500=-1,BK499,IF(AND($H500=1,BI$9=$R499),$J500,IF($H500=1,BJ499,""))))))))</f>
        <v/>
      </c>
      <c r="BK500" t="str">
        <f ca="1">IF($E499="","",IF($F500="",BK499,IF(AND($M500=1,BK$9&gt;$B$9),"",IF(AND($M500=1,BK$9&lt;=$B$9),LOOKUP(BK$9,$A$12:$A$111,$B$12:$B$111),IF(AND($H500=-1,BL$9=$R499),"",IF($H500=-1,BL499,IF(AND($H500=1,BJ$9=$R499),$J500,IF($H500=1,BK499,""))))))))</f>
        <v/>
      </c>
      <c r="BL500" t="str">
        <f ca="1">IF($E499="","",IF($F500="",BL499,IF(AND($M500=1,BL$9&gt;$B$9),"",IF(AND($M500=1,BL$9&lt;=$B$9),LOOKUP(BL$9,$A$12:$A$111,$B$12:$B$111),IF(AND($H500=-1,BM$9=$R499),"",IF($H500=-1,BM499,IF(AND($H500=1,BK$9=$R499),$J500,IF($H500=1,BL499,""))))))))</f>
        <v/>
      </c>
      <c r="BM500" t="str">
        <f ca="1">IF($E499="","",IF($F500="",BM499,IF(AND($M500=1,BM$9&gt;$B$9),"",IF(AND($M500=1,BM$9&lt;=$B$9),LOOKUP(BM$9,$A$12:$A$111,$B$12:$B$111),IF(AND($H500=-1,BN$9=$R499),"",IF($H500=-1,BN499,IF(AND($H500=1,BL$9=$R499),$J500,IF($H500=1,BM499,""))))))))</f>
        <v/>
      </c>
      <c r="BN500" t="str">
        <f ca="1">IF($E499="","",IF($F500="",BN499,IF(AND($M500=1,BN$9&gt;$B$9),"",IF(AND($M500=1,BN$9&lt;=$B$9),LOOKUP(BN$9,$A$12:$A$111,$B$12:$B$111),IF(AND($H500=-1,BO$9=$R499),"",IF($H500=-1,BO499,IF(AND($H500=1,BM$9=$R499),$J500,IF($H500=1,BN499,""))))))))</f>
        <v/>
      </c>
      <c r="BO500" t="str">
        <f ca="1">IF($E499="","",IF($F500="",BO499,IF(AND($M500=1,BO$9&gt;$B$9),"",IF(AND($M500=1,BO$9&lt;=$B$9),LOOKUP(BO$9,$A$12:$A$111,$B$12:$B$111),IF(AND($H500=-1,BP$9=$R499),"",IF($H500=-1,BP499,IF(AND($H500=1,BN$9=$R499),$J500,IF($H500=1,BO499,""))))))))</f>
        <v/>
      </c>
      <c r="BP500">
        <f ca="1">IF($E499="","",IF($F500="",BP499,IF(AND($M500=1,BP$9&gt;$B$9),"",IF(AND($M500=1,BP$9&lt;=$B$9),LOOKUP(BP$9,$A$12:$A$111,$B$12:$B$111),IF(AND($H500=-1,BQ$9=$R499),"",IF($H500=-1,BQ499,IF(AND($H500=1,BO$9=$R499),$J500,IF($H500=1,BP499,""))))))))</f>
        <v>0</v>
      </c>
    </row>
    <row r="501" spans="4:68" x14ac:dyDescent="0.25">
      <c r="D501" s="4">
        <v>491</v>
      </c>
      <c r="E501" s="1">
        <f t="shared" ca="1" si="66"/>
        <v>30</v>
      </c>
      <c r="F501" t="str">
        <f ca="1">IF(E500="","",IF(AND(B$3="Last",G500="Zero"),F500,IF(B$3="Last",G500,IF(AND(B$3="2nd last",G499="Zero"),F500,IF(B$3="2nd last",G499,IF(AND(B$3="Opposite",G500="Zero"),F500,IF(AND(B$3="Opposite",G500="Red"),"Black",IF(AND(B$3="Opposite",G500="Black"),"Red",IF(AND(B$3="Opposite",G500="Odd"),"Even",IF(AND(B$3="Opposite",G500="Even"),"Odd",IF(AND(B$3="Opposite",G500="High"),"Low",IF(AND(B$3="Opposite",G500="Low"),"High",IF(COUNTIF(Refs!$E$5:$I$6,B$3)=1,RevLab!B$3,"")))))))))))))</f>
        <v>Black</v>
      </c>
      <c r="G501" t="str">
        <f ca="1">IF(E501="","",IF(B$2="Red/Black",LOOKUP(E501,Refs!D:D,Refs!F:F),IF(B$2="High/Low",LOOKUP(E501,Refs!D:D,Refs!H:H),IF(B$2="Odd/Even",LOOKUP(E501,Refs!D:D,Refs!J:J),""))))</f>
        <v>Red</v>
      </c>
      <c r="H501">
        <f t="shared" ca="1" si="67"/>
        <v>-1</v>
      </c>
      <c r="I501">
        <f ca="1">IF(E500="","",IF(F501="","",IF(AND(R500&gt;1,P500+Q500&gt;=$B$4),$B$4,IF(R500=1,P500,P500+Q500))))</f>
        <v>6</v>
      </c>
      <c r="J501">
        <f t="shared" ca="1" si="68"/>
        <v>-6</v>
      </c>
      <c r="K501">
        <f t="shared" ca="1" si="70"/>
        <v>-587</v>
      </c>
      <c r="L501">
        <f t="shared" ca="1" si="71"/>
        <v>103</v>
      </c>
      <c r="M501">
        <f t="shared" ca="1" si="69"/>
        <v>0</v>
      </c>
      <c r="P501">
        <f t="shared" ca="1" si="63"/>
        <v>3</v>
      </c>
      <c r="Q501">
        <f t="shared" ca="1" si="64"/>
        <v>3</v>
      </c>
      <c r="R501" s="2">
        <f t="shared" ca="1" si="65"/>
        <v>1</v>
      </c>
      <c r="S501" s="4">
        <f ca="1">IF(E500="","",IF($F501="",S500,IF($M501=1,LOOKUP(S$9,$A$12:$A$111,$B$12:$B$111),IF(AND($H501=-1,T$9=$R500),"",IF($H501=-1,T500,IF($H501=1,S500))))))</f>
        <v>3</v>
      </c>
      <c r="T501" t="str">
        <f ca="1">IF($E500="","",IF($F501="",T500,IF(AND($M501=1,T$9&gt;$B$9),"",IF(AND($M501=1,T$9&lt;=$B$9),LOOKUP(T$9,$A$12:$A$111,$B$12:$B$111),IF(AND($H501=-1,U$9=$R500),"",IF($H501=-1,U500,IF(AND($H501=1,S$9=$R500),$J501,IF($H501=1,T500,""))))))))</f>
        <v/>
      </c>
      <c r="U501" t="str">
        <f ca="1">IF($E500="","",IF($F501="",U500,IF(AND($M501=1,U$9&gt;$B$9),"",IF(AND($M501=1,U$9&lt;=$B$9),LOOKUP(U$9,$A$12:$A$111,$B$12:$B$111),IF(AND($H501=-1,V$9=$R500),"",IF($H501=-1,V500,IF(AND($H501=1,T$9=$R500),$J501,IF($H501=1,U500,""))))))))</f>
        <v/>
      </c>
      <c r="V501" t="str">
        <f ca="1">IF($E500="","",IF($F501="",V500,IF(AND($M501=1,V$9&gt;$B$9),"",IF(AND($M501=1,V$9&lt;=$B$9),LOOKUP(V$9,$A$12:$A$111,$B$12:$B$111),IF(AND($H501=-1,W$9=$R500),"",IF($H501=-1,W500,IF(AND($H501=1,U$9=$R500),$J501,IF($H501=1,V500,""))))))))</f>
        <v/>
      </c>
      <c r="W501" t="str">
        <f ca="1">IF($E500="","",IF($F501="",W500,IF(AND($M501=1,W$9&gt;$B$9),"",IF(AND($M501=1,W$9&lt;=$B$9),LOOKUP(W$9,$A$12:$A$111,$B$12:$B$111),IF(AND($H501=-1,X$9=$R500),"",IF($H501=-1,X500,IF(AND($H501=1,V$9=$R500),$J501,IF($H501=1,W500,""))))))))</f>
        <v/>
      </c>
      <c r="X501" t="str">
        <f ca="1">IF($E500="","",IF($F501="",X500,IF(AND($M501=1,X$9&gt;$B$9),"",IF(AND($M501=1,X$9&lt;=$B$9),LOOKUP(X$9,$A$12:$A$111,$B$12:$B$111),IF(AND($H501=-1,Y$9=$R500),"",IF($H501=-1,Y500,IF(AND($H501=1,W$9=$R500),$J501,IF($H501=1,X500,""))))))))</f>
        <v/>
      </c>
      <c r="Y501" t="str">
        <f ca="1">IF($E500="","",IF($F501="",Y500,IF(AND($M501=1,Y$9&gt;$B$9),"",IF(AND($M501=1,Y$9&lt;=$B$9),LOOKUP(Y$9,$A$12:$A$111,$B$12:$B$111),IF(AND($H501=-1,Z$9=$R500),"",IF($H501=-1,Z500,IF(AND($H501=1,X$9=$R500),$J501,IF($H501=1,Y500,""))))))))</f>
        <v/>
      </c>
      <c r="Z501" t="str">
        <f ca="1">IF($E500="","",IF($F501="",Z500,IF(AND($M501=1,Z$9&gt;$B$9),"",IF(AND($M501=1,Z$9&lt;=$B$9),LOOKUP(Z$9,$A$12:$A$111,$B$12:$B$111),IF(AND($H501=-1,AA$9=$R500),"",IF($H501=-1,AA500,IF(AND($H501=1,Y$9=$R500),$J501,IF($H501=1,Z500,""))))))))</f>
        <v/>
      </c>
      <c r="AA501" t="str">
        <f ca="1">IF($E500="","",IF($F501="",AA500,IF(AND($M501=1,AA$9&gt;$B$9),"",IF(AND($M501=1,AA$9&lt;=$B$9),LOOKUP(AA$9,$A$12:$A$111,$B$12:$B$111),IF(AND($H501=-1,AB$9=$R500),"",IF($H501=-1,AB500,IF(AND($H501=1,Z$9=$R500),$J501,IF($H501=1,AA500,""))))))))</f>
        <v/>
      </c>
      <c r="AB501" t="str">
        <f ca="1">IF($E500="","",IF($F501="",AB500,IF(AND($M501=1,AB$9&gt;$B$9),"",IF(AND($M501=1,AB$9&lt;=$B$9),LOOKUP(AB$9,$A$12:$A$111,$B$12:$B$111),IF(AND($H501=-1,AC$9=$R500),"",IF($H501=-1,AC500,IF(AND($H501=1,AA$9=$R500),$J501,IF($H501=1,AB500,""))))))))</f>
        <v/>
      </c>
      <c r="AC501" t="str">
        <f ca="1">IF($E500="","",IF($F501="",AC500,IF(AND($M501=1,AC$9&gt;$B$9),"",IF(AND($M501=1,AC$9&lt;=$B$9),LOOKUP(AC$9,$A$12:$A$111,$B$12:$B$111),IF(AND($H501=-1,AD$9=$R500),"",IF($H501=-1,AD500,IF(AND($H501=1,AB$9=$R500),$J501,IF($H501=1,AC500,""))))))))</f>
        <v/>
      </c>
      <c r="AD501" t="str">
        <f ca="1">IF($E500="","",IF($F501="",AD500,IF(AND($M501=1,AD$9&gt;$B$9),"",IF(AND($M501=1,AD$9&lt;=$B$9),LOOKUP(AD$9,$A$12:$A$111,$B$12:$B$111),IF(AND($H501=-1,AE$9=$R500),"",IF($H501=-1,AE500,IF(AND($H501=1,AC$9=$R500),$J501,IF($H501=1,AD500,""))))))))</f>
        <v/>
      </c>
      <c r="AE501" t="str">
        <f ca="1">IF($E500="","",IF($F501="",AE500,IF(AND($M501=1,AE$9&gt;$B$9),"",IF(AND($M501=1,AE$9&lt;=$B$9),LOOKUP(AE$9,$A$12:$A$111,$B$12:$B$111),IF(AND($H501=-1,AF$9=$R500),"",IF($H501=-1,AF500,IF(AND($H501=1,AD$9=$R500),$J501,IF($H501=1,AE500,""))))))))</f>
        <v/>
      </c>
      <c r="AF501" t="str">
        <f ca="1">IF($E500="","",IF($F501="",AF500,IF(AND($M501=1,AF$9&gt;$B$9),"",IF(AND($M501=1,AF$9&lt;=$B$9),LOOKUP(AF$9,$A$12:$A$111,$B$12:$B$111),IF(AND($H501=-1,AG$9=$R500),"",IF($H501=-1,AG500,IF(AND($H501=1,AE$9=$R500),$J501,IF($H501=1,AF500,""))))))))</f>
        <v/>
      </c>
      <c r="AG501" t="str">
        <f ca="1">IF($E500="","",IF($F501="",AG500,IF(AND($M501=1,AG$9&gt;$B$9),"",IF(AND($M501=1,AG$9&lt;=$B$9),LOOKUP(AG$9,$A$12:$A$111,$B$12:$B$111),IF(AND($H501=-1,AH$9=$R500),"",IF($H501=-1,AH500,IF(AND($H501=1,AF$9=$R500),$J501,IF($H501=1,AG500,""))))))))</f>
        <v/>
      </c>
      <c r="AH501" t="str">
        <f ca="1">IF($E500="","",IF($F501="",AH500,IF(AND($M501=1,AH$9&gt;$B$9),"",IF(AND($M501=1,AH$9&lt;=$B$9),LOOKUP(AH$9,$A$12:$A$111,$B$12:$B$111),IF(AND($H501=-1,AI$9=$R500),"",IF($H501=-1,AI500,IF(AND($H501=1,AG$9=$R500),$J501,IF($H501=1,AH500,""))))))))</f>
        <v/>
      </c>
      <c r="AI501" t="str">
        <f ca="1">IF($E500="","",IF($F501="",AI500,IF(AND($M501=1,AI$9&gt;$B$9),"",IF(AND($M501=1,AI$9&lt;=$B$9),LOOKUP(AI$9,$A$12:$A$111,$B$12:$B$111),IF(AND($H501=-1,AJ$9=$R500),"",IF($H501=-1,AJ500,IF(AND($H501=1,AH$9=$R500),$J501,IF($H501=1,AI500,""))))))))</f>
        <v/>
      </c>
      <c r="AJ501" t="str">
        <f ca="1">IF($E500="","",IF($F501="",AJ500,IF(AND($M501=1,AJ$9&gt;$B$9),"",IF(AND($M501=1,AJ$9&lt;=$B$9),LOOKUP(AJ$9,$A$12:$A$111,$B$12:$B$111),IF(AND($H501=-1,AK$9=$R500),"",IF($H501=-1,AK500,IF(AND($H501=1,AI$9=$R500),$J501,IF($H501=1,AJ500,""))))))))</f>
        <v/>
      </c>
      <c r="AK501" t="str">
        <f ca="1">IF($E500="","",IF($F501="",AK500,IF(AND($M501=1,AK$9&gt;$B$9),"",IF(AND($M501=1,AK$9&lt;=$B$9),LOOKUP(AK$9,$A$12:$A$111,$B$12:$B$111),IF(AND($H501=-1,AL$9=$R500),"",IF($H501=-1,AL500,IF(AND($H501=1,AJ$9=$R500),$J501,IF($H501=1,AK500,""))))))))</f>
        <v/>
      </c>
      <c r="AL501" t="str">
        <f ca="1">IF($E500="","",IF($F501="",AL500,IF(AND($M501=1,AL$9&gt;$B$9),"",IF(AND($M501=1,AL$9&lt;=$B$9),LOOKUP(AL$9,$A$12:$A$111,$B$12:$B$111),IF(AND($H501=-1,AM$9=$R500),"",IF($H501=-1,AM500,IF(AND($H501=1,AK$9=$R500),$J501,IF($H501=1,AL500,""))))))))</f>
        <v/>
      </c>
      <c r="AM501" t="str">
        <f ca="1">IF($E500="","",IF($F501="",AM500,IF(AND($M501=1,AM$9&gt;$B$9),"",IF(AND($M501=1,AM$9&lt;=$B$9),LOOKUP(AM$9,$A$12:$A$111,$B$12:$B$111),IF(AND($H501=-1,AN$9=$R500),"",IF($H501=-1,AN500,IF(AND($H501=1,AL$9=$R500),$J501,IF($H501=1,AM500,""))))))))</f>
        <v/>
      </c>
      <c r="AN501" t="str">
        <f ca="1">IF($E500="","",IF($F501="",AN500,IF(AND($M501=1,AN$9&gt;$B$9),"",IF(AND($M501=1,AN$9&lt;=$B$9),LOOKUP(AN$9,$A$12:$A$111,$B$12:$B$111),IF(AND($H501=-1,AO$9=$R500),"",IF($H501=-1,AO500,IF(AND($H501=1,AM$9=$R500),$J501,IF($H501=1,AN500,""))))))))</f>
        <v/>
      </c>
      <c r="AO501" t="str">
        <f ca="1">IF($E500="","",IF($F501="",AO500,IF(AND($M501=1,AO$9&gt;$B$9),"",IF(AND($M501=1,AO$9&lt;=$B$9),LOOKUP(AO$9,$A$12:$A$111,$B$12:$B$111),IF(AND($H501=-1,AP$9=$R500),"",IF($H501=-1,AP500,IF(AND($H501=1,AN$9=$R500),$J501,IF($H501=1,AO500,""))))))))</f>
        <v/>
      </c>
      <c r="AP501" t="str">
        <f ca="1">IF($E500="","",IF($F501="",AP500,IF(AND($M501=1,AP$9&gt;$B$9),"",IF(AND($M501=1,AP$9&lt;=$B$9),LOOKUP(AP$9,$A$12:$A$111,$B$12:$B$111),IF(AND($H501=-1,AQ$9=$R500),"",IF($H501=-1,AQ500,IF(AND($H501=1,AO$9=$R500),$J501,IF($H501=1,AP500,""))))))))</f>
        <v/>
      </c>
      <c r="AQ501" t="str">
        <f ca="1">IF($E500="","",IF($F501="",AQ500,IF(AND($M501=1,AQ$9&gt;$B$9),"",IF(AND($M501=1,AQ$9&lt;=$B$9),LOOKUP(AQ$9,$A$12:$A$111,$B$12:$B$111),IF(AND($H501=-1,AR$9=$R500),"",IF($H501=-1,AR500,IF(AND($H501=1,AP$9=$R500),$J501,IF($H501=1,AQ500,""))))))))</f>
        <v/>
      </c>
      <c r="AR501" t="str">
        <f ca="1">IF($E500="","",IF($F501="",AR500,IF(AND($M501=1,AR$9&gt;$B$9),"",IF(AND($M501=1,AR$9&lt;=$B$9),LOOKUP(AR$9,$A$12:$A$111,$B$12:$B$111),IF(AND($H501=-1,AS$9=$R500),"",IF($H501=-1,AS500,IF(AND($H501=1,AQ$9=$R500),$J501,IF($H501=1,AR500,""))))))))</f>
        <v/>
      </c>
      <c r="AS501" t="str">
        <f ca="1">IF($E500="","",IF($F501="",AS500,IF(AND($M501=1,AS$9&gt;$B$9),"",IF(AND($M501=1,AS$9&lt;=$B$9),LOOKUP(AS$9,$A$12:$A$111,$B$12:$B$111),IF(AND($H501=-1,AT$9=$R500),"",IF($H501=-1,AT500,IF(AND($H501=1,AR$9=$R500),$J501,IF($H501=1,AS500,""))))))))</f>
        <v/>
      </c>
      <c r="AT501" t="str">
        <f ca="1">IF($E500="","",IF($F501="",AT500,IF(AND($M501=1,AT$9&gt;$B$9),"",IF(AND($M501=1,AT$9&lt;=$B$9),LOOKUP(AT$9,$A$12:$A$111,$B$12:$B$111),IF(AND($H501=-1,AU$9=$R500),"",IF($H501=-1,AU500,IF(AND($H501=1,AS$9=$R500),$J501,IF($H501=1,AT500,""))))))))</f>
        <v/>
      </c>
      <c r="AU501" t="str">
        <f ca="1">IF($E500="","",IF($F501="",AU500,IF(AND($M501=1,AU$9&gt;$B$9),"",IF(AND($M501=1,AU$9&lt;=$B$9),LOOKUP(AU$9,$A$12:$A$111,$B$12:$B$111),IF(AND($H501=-1,AV$9=$R500),"",IF($H501=-1,AV500,IF(AND($H501=1,AT$9=$R500),$J501,IF($H501=1,AU500,""))))))))</f>
        <v/>
      </c>
      <c r="AV501" t="str">
        <f ca="1">IF($E500="","",IF($F501="",AV500,IF(AND($M501=1,AV$9&gt;$B$9),"",IF(AND($M501=1,AV$9&lt;=$B$9),LOOKUP(AV$9,$A$12:$A$111,$B$12:$B$111),IF(AND($H501=-1,AW$9=$R500),"",IF($H501=-1,AW500,IF(AND($H501=1,AU$9=$R500),$J501,IF($H501=1,AV500,""))))))))</f>
        <v/>
      </c>
      <c r="AW501" t="str">
        <f ca="1">IF($E500="","",IF($F501="",AW500,IF(AND($M501=1,AW$9&gt;$B$9),"",IF(AND($M501=1,AW$9&lt;=$B$9),LOOKUP(AW$9,$A$12:$A$111,$B$12:$B$111),IF(AND($H501=-1,AX$9=$R500),"",IF($H501=-1,AX500,IF(AND($H501=1,AV$9=$R500),$J501,IF($H501=1,AW500,""))))))))</f>
        <v/>
      </c>
      <c r="AX501" t="str">
        <f ca="1">IF($E500="","",IF($F501="",AX500,IF(AND($M501=1,AX$9&gt;$B$9),"",IF(AND($M501=1,AX$9&lt;=$B$9),LOOKUP(AX$9,$A$12:$A$111,$B$12:$B$111),IF(AND($H501=-1,AY$9=$R500),"",IF($H501=-1,AY500,IF(AND($H501=1,AW$9=$R500),$J501,IF($H501=1,AX500,""))))))))</f>
        <v/>
      </c>
      <c r="AY501" t="str">
        <f ca="1">IF($E500="","",IF($F501="",AY500,IF(AND($M501=1,AY$9&gt;$B$9),"",IF(AND($M501=1,AY$9&lt;=$B$9),LOOKUP(AY$9,$A$12:$A$111,$B$12:$B$111),IF(AND($H501=-1,AZ$9=$R500),"",IF($H501=-1,AZ500,IF(AND($H501=1,AX$9=$R500),$J501,IF($H501=1,AY500,""))))))))</f>
        <v/>
      </c>
      <c r="AZ501" t="str">
        <f ca="1">IF($E500="","",IF($F501="",AZ500,IF(AND($M501=1,AZ$9&gt;$B$9),"",IF(AND($M501=1,AZ$9&lt;=$B$9),LOOKUP(AZ$9,$A$12:$A$111,$B$12:$B$111),IF(AND($H501=-1,BA$9=$R500),"",IF($H501=-1,BA500,IF(AND($H501=1,AY$9=$R500),$J501,IF($H501=1,AZ500,""))))))))</f>
        <v/>
      </c>
      <c r="BA501" t="str">
        <f ca="1">IF($E500="","",IF($F501="",BA500,IF(AND($M501=1,BA$9&gt;$B$9),"",IF(AND($M501=1,BA$9&lt;=$B$9),LOOKUP(BA$9,$A$12:$A$111,$B$12:$B$111),IF(AND($H501=-1,BB$9=$R500),"",IF($H501=-1,BB500,IF(AND($H501=1,AZ$9=$R500),$J501,IF($H501=1,BA500,""))))))))</f>
        <v/>
      </c>
      <c r="BB501" t="str">
        <f ca="1">IF($E500="","",IF($F501="",BB500,IF(AND($M501=1,BB$9&gt;$B$9),"",IF(AND($M501=1,BB$9&lt;=$B$9),LOOKUP(BB$9,$A$12:$A$111,$B$12:$B$111),IF(AND($H501=-1,BC$9=$R500),"",IF($H501=-1,BC500,IF(AND($H501=1,BA$9=$R500),$J501,IF($H501=1,BB500,""))))))))</f>
        <v/>
      </c>
      <c r="BC501" t="str">
        <f ca="1">IF($E500="","",IF($F501="",BC500,IF(AND($M501=1,BC$9&gt;$B$9),"",IF(AND($M501=1,BC$9&lt;=$B$9),LOOKUP(BC$9,$A$12:$A$111,$B$12:$B$111),IF(AND($H501=-1,BD$9=$R500),"",IF($H501=-1,BD500,IF(AND($H501=1,BB$9=$R500),$J501,IF($H501=1,BC500,""))))))))</f>
        <v/>
      </c>
      <c r="BD501" t="str">
        <f ca="1">IF($E500="","",IF($F501="",BD500,IF(AND($M501=1,BD$9&gt;$B$9),"",IF(AND($M501=1,BD$9&lt;=$B$9),LOOKUP(BD$9,$A$12:$A$111,$B$12:$B$111),IF(AND($H501=-1,BE$9=$R500),"",IF($H501=-1,BE500,IF(AND($H501=1,BC$9=$R500),$J501,IF($H501=1,BD500,""))))))))</f>
        <v/>
      </c>
      <c r="BE501" t="str">
        <f ca="1">IF($E500="","",IF($F501="",BE500,IF(AND($M501=1,BE$9&gt;$B$9),"",IF(AND($M501=1,BE$9&lt;=$B$9),LOOKUP(BE$9,$A$12:$A$111,$B$12:$B$111),IF(AND($H501=-1,BF$9=$R500),"",IF($H501=-1,BF500,IF(AND($H501=1,BD$9=$R500),$J501,IF($H501=1,BE500,""))))))))</f>
        <v/>
      </c>
      <c r="BF501" t="str">
        <f ca="1">IF($E500="","",IF($F501="",BF500,IF(AND($M501=1,BF$9&gt;$B$9),"",IF(AND($M501=1,BF$9&lt;=$B$9),LOOKUP(BF$9,$A$12:$A$111,$B$12:$B$111),IF(AND($H501=-1,BG$9=$R500),"",IF($H501=-1,BG500,IF(AND($H501=1,BE$9=$R500),$J501,IF($H501=1,BF500,""))))))))</f>
        <v/>
      </c>
      <c r="BG501" t="str">
        <f ca="1">IF($E500="","",IF($F501="",BG500,IF(AND($M501=1,BG$9&gt;$B$9),"",IF(AND($M501=1,BG$9&lt;=$B$9),LOOKUP(BG$9,$A$12:$A$111,$B$12:$B$111),IF(AND($H501=-1,BH$9=$R500),"",IF($H501=-1,BH500,IF(AND($H501=1,BF$9=$R500),$J501,IF($H501=1,BG500,""))))))))</f>
        <v/>
      </c>
      <c r="BH501" t="str">
        <f ca="1">IF($E500="","",IF($F501="",BH500,IF(AND($M501=1,BH$9&gt;$B$9),"",IF(AND($M501=1,BH$9&lt;=$B$9),LOOKUP(BH$9,$A$12:$A$111,$B$12:$B$111),IF(AND($H501=-1,BI$9=$R500),"",IF($H501=-1,BI500,IF(AND($H501=1,BG$9=$R500),$J501,IF($H501=1,BH500,""))))))))</f>
        <v/>
      </c>
      <c r="BI501" t="str">
        <f ca="1">IF($E500="","",IF($F501="",BI500,IF(AND($M501=1,BI$9&gt;$B$9),"",IF(AND($M501=1,BI$9&lt;=$B$9),LOOKUP(BI$9,$A$12:$A$111,$B$12:$B$111),IF(AND($H501=-1,BJ$9=$R500),"",IF($H501=-1,BJ500,IF(AND($H501=1,BH$9=$R500),$J501,IF($H501=1,BI500,""))))))))</f>
        <v/>
      </c>
      <c r="BJ501" t="str">
        <f ca="1">IF($E500="","",IF($F501="",BJ500,IF(AND($M501=1,BJ$9&gt;$B$9),"",IF(AND($M501=1,BJ$9&lt;=$B$9),LOOKUP(BJ$9,$A$12:$A$111,$B$12:$B$111),IF(AND($H501=-1,BK$9=$R500),"",IF($H501=-1,BK500,IF(AND($H501=1,BI$9=$R500),$J501,IF($H501=1,BJ500,""))))))))</f>
        <v/>
      </c>
      <c r="BK501" t="str">
        <f ca="1">IF($E500="","",IF($F501="",BK500,IF(AND($M501=1,BK$9&gt;$B$9),"",IF(AND($M501=1,BK$9&lt;=$B$9),LOOKUP(BK$9,$A$12:$A$111,$B$12:$B$111),IF(AND($H501=-1,BL$9=$R500),"",IF($H501=-1,BL500,IF(AND($H501=1,BJ$9=$R500),$J501,IF($H501=1,BK500,""))))))))</f>
        <v/>
      </c>
      <c r="BL501" t="str">
        <f ca="1">IF($E500="","",IF($F501="",BL500,IF(AND($M501=1,BL$9&gt;$B$9),"",IF(AND($M501=1,BL$9&lt;=$B$9),LOOKUP(BL$9,$A$12:$A$111,$B$12:$B$111),IF(AND($H501=-1,BM$9=$R500),"",IF($H501=-1,BM500,IF(AND($H501=1,BK$9=$R500),$J501,IF($H501=1,BL500,""))))))))</f>
        <v/>
      </c>
      <c r="BM501" t="str">
        <f ca="1">IF($E500="","",IF($F501="",BM500,IF(AND($M501=1,BM$9&gt;$B$9),"",IF(AND($M501=1,BM$9&lt;=$B$9),LOOKUP(BM$9,$A$12:$A$111,$B$12:$B$111),IF(AND($H501=-1,BN$9=$R500),"",IF($H501=-1,BN500,IF(AND($H501=1,BL$9=$R500),$J501,IF($H501=1,BM500,""))))))))</f>
        <v/>
      </c>
      <c r="BN501" t="str">
        <f ca="1">IF($E500="","",IF($F501="",BN500,IF(AND($M501=1,BN$9&gt;$B$9),"",IF(AND($M501=1,BN$9&lt;=$B$9),LOOKUP(BN$9,$A$12:$A$111,$B$12:$B$111),IF(AND($H501=-1,BO$9=$R500),"",IF($H501=-1,BO500,IF(AND($H501=1,BM$9=$R500),$J501,IF($H501=1,BN500,""))))))))</f>
        <v/>
      </c>
      <c r="BO501">
        <f ca="1">IF($E500="","",IF($F501="",BO500,IF(AND($M501=1,BO$9&gt;$B$9),"",IF(AND($M501=1,BO$9&lt;=$B$9),LOOKUP(BO$9,$A$12:$A$111,$B$12:$B$111),IF(AND($H501=-1,BP$9=$R500),"",IF($H501=-1,BP500,IF(AND($H501=1,BN$9=$R500),$J501,IF($H501=1,BO500,""))))))))</f>
        <v>0</v>
      </c>
      <c r="BP501">
        <f ca="1">IF($E500="","",IF($F501="",BP500,IF(AND($M501=1,BP$9&gt;$B$9),"",IF(AND($M501=1,BP$9&lt;=$B$9),LOOKUP(BP$9,$A$12:$A$111,$B$12:$B$111),IF(AND($H501=-1,BQ$9=$R500),"",IF($H501=-1,BQ500,IF(AND($H501=1,BO$9=$R500),$J501,IF($H501=1,BP500,""))))))))</f>
        <v>0</v>
      </c>
    </row>
    <row r="502" spans="4:68" x14ac:dyDescent="0.25">
      <c r="D502" s="4">
        <v>492</v>
      </c>
      <c r="E502" s="1">
        <f t="shared" ca="1" si="66"/>
        <v>30</v>
      </c>
      <c r="F502" t="str">
        <f ca="1">IF(E501="","",IF(AND(B$3="Last",G501="Zero"),F501,IF(B$3="Last",G501,IF(AND(B$3="2nd last",G500="Zero"),F501,IF(B$3="2nd last",G500,IF(AND(B$3="Opposite",G501="Zero"),F501,IF(AND(B$3="Opposite",G501="Red"),"Black",IF(AND(B$3="Opposite",G501="Black"),"Red",IF(AND(B$3="Opposite",G501="Odd"),"Even",IF(AND(B$3="Opposite",G501="Even"),"Odd",IF(AND(B$3="Opposite",G501="High"),"Low",IF(AND(B$3="Opposite",G501="Low"),"High",IF(COUNTIF(Refs!$E$5:$I$6,B$3)=1,RevLab!B$3,"")))))))))))))</f>
        <v>Black</v>
      </c>
      <c r="G502" t="str">
        <f ca="1">IF(E502="","",IF(B$2="Red/Black",LOOKUP(E502,Refs!D:D,Refs!F:F),IF(B$2="High/Low",LOOKUP(E502,Refs!D:D,Refs!H:H),IF(B$2="Odd/Even",LOOKUP(E502,Refs!D:D,Refs!J:J),""))))</f>
        <v>Red</v>
      </c>
      <c r="H502">
        <f t="shared" ca="1" si="67"/>
        <v>-1</v>
      </c>
      <c r="I502">
        <f ca="1">IF(E501="","",IF(F502="","",IF(AND(R501&gt;1,P501+Q501&gt;=$B$4),$B$4,IF(R501=1,P501,P501+Q501))))</f>
        <v>3</v>
      </c>
      <c r="J502">
        <f t="shared" ca="1" si="68"/>
        <v>-3</v>
      </c>
      <c r="K502">
        <f t="shared" ca="1" si="70"/>
        <v>-590</v>
      </c>
      <c r="L502">
        <f t="shared" ca="1" si="71"/>
        <v>103</v>
      </c>
      <c r="M502">
        <f t="shared" ca="1" si="69"/>
        <v>1</v>
      </c>
      <c r="P502">
        <f t="shared" ca="1" si="63"/>
        <v>1</v>
      </c>
      <c r="Q502">
        <f t="shared" ca="1" si="64"/>
        <v>4</v>
      </c>
      <c r="R502" s="2">
        <f t="shared" ca="1" si="65"/>
        <v>4</v>
      </c>
      <c r="S502" s="4">
        <f ca="1">IF(E501="","",IF($F502="",S501,IF($M502=1,LOOKUP(S$9,$A$12:$A$111,$B$12:$B$111),IF(AND($H502=-1,T$9=$R501),"",IF($H502=-1,T501,IF($H502=1,S501))))))</f>
        <v>1</v>
      </c>
      <c r="T502">
        <f ca="1">IF($E501="","",IF($F502="",T501,IF(AND($M502=1,T$9&gt;$B$9),"",IF(AND($M502=1,T$9&lt;=$B$9),LOOKUP(T$9,$A$12:$A$111,$B$12:$B$111),IF(AND($H502=-1,U$9=$R501),"",IF($H502=-1,U501,IF(AND($H502=1,S$9=$R501),$J502,IF($H502=1,T501,""))))))))</f>
        <v>2</v>
      </c>
      <c r="U502">
        <f ca="1">IF($E501="","",IF($F502="",U501,IF(AND($M502=1,U$9&gt;$B$9),"",IF(AND($M502=1,U$9&lt;=$B$9),LOOKUP(U$9,$A$12:$A$111,$B$12:$B$111),IF(AND($H502=-1,V$9=$R501),"",IF($H502=-1,V501,IF(AND($H502=1,T$9=$R501),$J502,IF($H502=1,U501,""))))))))</f>
        <v>3</v>
      </c>
      <c r="V502">
        <f ca="1">IF($E501="","",IF($F502="",V501,IF(AND($M502=1,V$9&gt;$B$9),"",IF(AND($M502=1,V$9&lt;=$B$9),LOOKUP(V$9,$A$12:$A$111,$B$12:$B$111),IF(AND($H502=-1,W$9=$R501),"",IF($H502=-1,W501,IF(AND($H502=1,U$9=$R501),$J502,IF($H502=1,V501,""))))))))</f>
        <v>4</v>
      </c>
      <c r="W502" t="str">
        <f ca="1">IF($E501="","",IF($F502="",W501,IF(AND($M502=1,W$9&gt;$B$9),"",IF(AND($M502=1,W$9&lt;=$B$9),LOOKUP(W$9,$A$12:$A$111,$B$12:$B$111),IF(AND($H502=-1,X$9=$R501),"",IF($H502=-1,X501,IF(AND($H502=1,V$9=$R501),$J502,IF($H502=1,W501,""))))))))</f>
        <v/>
      </c>
      <c r="X502" t="str">
        <f ca="1">IF($E501="","",IF($F502="",X501,IF(AND($M502=1,X$9&gt;$B$9),"",IF(AND($M502=1,X$9&lt;=$B$9),LOOKUP(X$9,$A$12:$A$111,$B$12:$B$111),IF(AND($H502=-1,Y$9=$R501),"",IF($H502=-1,Y501,IF(AND($H502=1,W$9=$R501),$J502,IF($H502=1,X501,""))))))))</f>
        <v/>
      </c>
      <c r="Y502" t="str">
        <f ca="1">IF($E501="","",IF($F502="",Y501,IF(AND($M502=1,Y$9&gt;$B$9),"",IF(AND($M502=1,Y$9&lt;=$B$9),LOOKUP(Y$9,$A$12:$A$111,$B$12:$B$111),IF(AND($H502=-1,Z$9=$R501),"",IF($H502=-1,Z501,IF(AND($H502=1,X$9=$R501),$J502,IF($H502=1,Y501,""))))))))</f>
        <v/>
      </c>
      <c r="Z502" t="str">
        <f ca="1">IF($E501="","",IF($F502="",Z501,IF(AND($M502=1,Z$9&gt;$B$9),"",IF(AND($M502=1,Z$9&lt;=$B$9),LOOKUP(Z$9,$A$12:$A$111,$B$12:$B$111),IF(AND($H502=-1,AA$9=$R501),"",IF($H502=-1,AA501,IF(AND($H502=1,Y$9=$R501),$J502,IF($H502=1,Z501,""))))))))</f>
        <v/>
      </c>
      <c r="AA502" t="str">
        <f ca="1">IF($E501="","",IF($F502="",AA501,IF(AND($M502=1,AA$9&gt;$B$9),"",IF(AND($M502=1,AA$9&lt;=$B$9),LOOKUP(AA$9,$A$12:$A$111,$B$12:$B$111),IF(AND($H502=-1,AB$9=$R501),"",IF($H502=-1,AB501,IF(AND($H502=1,Z$9=$R501),$J502,IF($H502=1,AA501,""))))))))</f>
        <v/>
      </c>
      <c r="AB502" t="str">
        <f ca="1">IF($E501="","",IF($F502="",AB501,IF(AND($M502=1,AB$9&gt;$B$9),"",IF(AND($M502=1,AB$9&lt;=$B$9),LOOKUP(AB$9,$A$12:$A$111,$B$12:$B$111),IF(AND($H502=-1,AC$9=$R501),"",IF($H502=-1,AC501,IF(AND($H502=1,AA$9=$R501),$J502,IF($H502=1,AB501,""))))))))</f>
        <v/>
      </c>
      <c r="AC502" t="str">
        <f ca="1">IF($E501="","",IF($F502="",AC501,IF(AND($M502=1,AC$9&gt;$B$9),"",IF(AND($M502=1,AC$9&lt;=$B$9),LOOKUP(AC$9,$A$12:$A$111,$B$12:$B$111),IF(AND($H502=-1,AD$9=$R501),"",IF($H502=-1,AD501,IF(AND($H502=1,AB$9=$R501),$J502,IF($H502=1,AC501,""))))))))</f>
        <v/>
      </c>
      <c r="AD502" t="str">
        <f ca="1">IF($E501="","",IF($F502="",AD501,IF(AND($M502=1,AD$9&gt;$B$9),"",IF(AND($M502=1,AD$9&lt;=$B$9),LOOKUP(AD$9,$A$12:$A$111,$B$12:$B$111),IF(AND($H502=-1,AE$9=$R501),"",IF($H502=-1,AE501,IF(AND($H502=1,AC$9=$R501),$J502,IF($H502=1,AD501,""))))))))</f>
        <v/>
      </c>
      <c r="AE502" t="str">
        <f ca="1">IF($E501="","",IF($F502="",AE501,IF(AND($M502=1,AE$9&gt;$B$9),"",IF(AND($M502=1,AE$9&lt;=$B$9),LOOKUP(AE$9,$A$12:$A$111,$B$12:$B$111),IF(AND($H502=-1,AF$9=$R501),"",IF($H502=-1,AF501,IF(AND($H502=1,AD$9=$R501),$J502,IF($H502=1,AE501,""))))))))</f>
        <v/>
      </c>
      <c r="AF502" t="str">
        <f ca="1">IF($E501="","",IF($F502="",AF501,IF(AND($M502=1,AF$9&gt;$B$9),"",IF(AND($M502=1,AF$9&lt;=$B$9),LOOKUP(AF$9,$A$12:$A$111,$B$12:$B$111),IF(AND($H502=-1,AG$9=$R501),"",IF($H502=-1,AG501,IF(AND($H502=1,AE$9=$R501),$J502,IF($H502=1,AF501,""))))))))</f>
        <v/>
      </c>
      <c r="AG502" t="str">
        <f ca="1">IF($E501="","",IF($F502="",AG501,IF(AND($M502=1,AG$9&gt;$B$9),"",IF(AND($M502=1,AG$9&lt;=$B$9),LOOKUP(AG$9,$A$12:$A$111,$B$12:$B$111),IF(AND($H502=-1,AH$9=$R501),"",IF($H502=-1,AH501,IF(AND($H502=1,AF$9=$R501),$J502,IF($H502=1,AG501,""))))))))</f>
        <v/>
      </c>
      <c r="AH502" t="str">
        <f ca="1">IF($E501="","",IF($F502="",AH501,IF(AND($M502=1,AH$9&gt;$B$9),"",IF(AND($M502=1,AH$9&lt;=$B$9),LOOKUP(AH$9,$A$12:$A$111,$B$12:$B$111),IF(AND($H502=-1,AI$9=$R501),"",IF($H502=-1,AI501,IF(AND($H502=1,AG$9=$R501),$J502,IF($H502=1,AH501,""))))))))</f>
        <v/>
      </c>
      <c r="AI502" t="str">
        <f ca="1">IF($E501="","",IF($F502="",AI501,IF(AND($M502=1,AI$9&gt;$B$9),"",IF(AND($M502=1,AI$9&lt;=$B$9),LOOKUP(AI$9,$A$12:$A$111,$B$12:$B$111),IF(AND($H502=-1,AJ$9=$R501),"",IF($H502=-1,AJ501,IF(AND($H502=1,AH$9=$R501),$J502,IF($H502=1,AI501,""))))))))</f>
        <v/>
      </c>
      <c r="AJ502" t="str">
        <f ca="1">IF($E501="","",IF($F502="",AJ501,IF(AND($M502=1,AJ$9&gt;$B$9),"",IF(AND($M502=1,AJ$9&lt;=$B$9),LOOKUP(AJ$9,$A$12:$A$111,$B$12:$B$111),IF(AND($H502=-1,AK$9=$R501),"",IF($H502=-1,AK501,IF(AND($H502=1,AI$9=$R501),$J502,IF($H502=1,AJ501,""))))))))</f>
        <v/>
      </c>
      <c r="AK502" t="str">
        <f ca="1">IF($E501="","",IF($F502="",AK501,IF(AND($M502=1,AK$9&gt;$B$9),"",IF(AND($M502=1,AK$9&lt;=$B$9),LOOKUP(AK$9,$A$12:$A$111,$B$12:$B$111),IF(AND($H502=-1,AL$9=$R501),"",IF($H502=-1,AL501,IF(AND($H502=1,AJ$9=$R501),$J502,IF($H502=1,AK501,""))))))))</f>
        <v/>
      </c>
      <c r="AL502" t="str">
        <f ca="1">IF($E501="","",IF($F502="",AL501,IF(AND($M502=1,AL$9&gt;$B$9),"",IF(AND($M502=1,AL$9&lt;=$B$9),LOOKUP(AL$9,$A$12:$A$111,$B$12:$B$111),IF(AND($H502=-1,AM$9=$R501),"",IF($H502=-1,AM501,IF(AND($H502=1,AK$9=$R501),$J502,IF($H502=1,AL501,""))))))))</f>
        <v/>
      </c>
      <c r="AM502" t="str">
        <f ca="1">IF($E501="","",IF($F502="",AM501,IF(AND($M502=1,AM$9&gt;$B$9),"",IF(AND($M502=1,AM$9&lt;=$B$9),LOOKUP(AM$9,$A$12:$A$111,$B$12:$B$111),IF(AND($H502=-1,AN$9=$R501),"",IF($H502=-1,AN501,IF(AND($H502=1,AL$9=$R501),$J502,IF($H502=1,AM501,""))))))))</f>
        <v/>
      </c>
      <c r="AN502" t="str">
        <f ca="1">IF($E501="","",IF($F502="",AN501,IF(AND($M502=1,AN$9&gt;$B$9),"",IF(AND($M502=1,AN$9&lt;=$B$9),LOOKUP(AN$9,$A$12:$A$111,$B$12:$B$111),IF(AND($H502=-1,AO$9=$R501),"",IF($H502=-1,AO501,IF(AND($H502=1,AM$9=$R501),$J502,IF($H502=1,AN501,""))))))))</f>
        <v/>
      </c>
      <c r="AO502" t="str">
        <f ca="1">IF($E501="","",IF($F502="",AO501,IF(AND($M502=1,AO$9&gt;$B$9),"",IF(AND($M502=1,AO$9&lt;=$B$9),LOOKUP(AO$9,$A$12:$A$111,$B$12:$B$111),IF(AND($H502=-1,AP$9=$R501),"",IF($H502=-1,AP501,IF(AND($H502=1,AN$9=$R501),$J502,IF($H502=1,AO501,""))))))))</f>
        <v/>
      </c>
      <c r="AP502" t="str">
        <f ca="1">IF($E501="","",IF($F502="",AP501,IF(AND($M502=1,AP$9&gt;$B$9),"",IF(AND($M502=1,AP$9&lt;=$B$9),LOOKUP(AP$9,$A$12:$A$111,$B$12:$B$111),IF(AND($H502=-1,AQ$9=$R501),"",IF($H502=-1,AQ501,IF(AND($H502=1,AO$9=$R501),$J502,IF($H502=1,AP501,""))))))))</f>
        <v/>
      </c>
      <c r="AQ502" t="str">
        <f ca="1">IF($E501="","",IF($F502="",AQ501,IF(AND($M502=1,AQ$9&gt;$B$9),"",IF(AND($M502=1,AQ$9&lt;=$B$9),LOOKUP(AQ$9,$A$12:$A$111,$B$12:$B$111),IF(AND($H502=-1,AR$9=$R501),"",IF($H502=-1,AR501,IF(AND($H502=1,AP$9=$R501),$J502,IF($H502=1,AQ501,""))))))))</f>
        <v/>
      </c>
      <c r="AR502" t="str">
        <f ca="1">IF($E501="","",IF($F502="",AR501,IF(AND($M502=1,AR$9&gt;$B$9),"",IF(AND($M502=1,AR$9&lt;=$B$9),LOOKUP(AR$9,$A$12:$A$111,$B$12:$B$111),IF(AND($H502=-1,AS$9=$R501),"",IF($H502=-1,AS501,IF(AND($H502=1,AQ$9=$R501),$J502,IF($H502=1,AR501,""))))))))</f>
        <v/>
      </c>
      <c r="AS502" t="str">
        <f ca="1">IF($E501="","",IF($F502="",AS501,IF(AND($M502=1,AS$9&gt;$B$9),"",IF(AND($M502=1,AS$9&lt;=$B$9),LOOKUP(AS$9,$A$12:$A$111,$B$12:$B$111),IF(AND($H502=-1,AT$9=$R501),"",IF($H502=-1,AT501,IF(AND($H502=1,AR$9=$R501),$J502,IF($H502=1,AS501,""))))))))</f>
        <v/>
      </c>
      <c r="AT502" t="str">
        <f ca="1">IF($E501="","",IF($F502="",AT501,IF(AND($M502=1,AT$9&gt;$B$9),"",IF(AND($M502=1,AT$9&lt;=$B$9),LOOKUP(AT$9,$A$12:$A$111,$B$12:$B$111),IF(AND($H502=-1,AU$9=$R501),"",IF($H502=-1,AU501,IF(AND($H502=1,AS$9=$R501),$J502,IF($H502=1,AT501,""))))))))</f>
        <v/>
      </c>
      <c r="AU502" t="str">
        <f ca="1">IF($E501="","",IF($F502="",AU501,IF(AND($M502=1,AU$9&gt;$B$9),"",IF(AND($M502=1,AU$9&lt;=$B$9),LOOKUP(AU$9,$A$12:$A$111,$B$12:$B$111),IF(AND($H502=-1,AV$9=$R501),"",IF($H502=-1,AV501,IF(AND($H502=1,AT$9=$R501),$J502,IF($H502=1,AU501,""))))))))</f>
        <v/>
      </c>
      <c r="AV502" t="str">
        <f ca="1">IF($E501="","",IF($F502="",AV501,IF(AND($M502=1,AV$9&gt;$B$9),"",IF(AND($M502=1,AV$9&lt;=$B$9),LOOKUP(AV$9,$A$12:$A$111,$B$12:$B$111),IF(AND($H502=-1,AW$9=$R501),"",IF($H502=-1,AW501,IF(AND($H502=1,AU$9=$R501),$J502,IF($H502=1,AV501,""))))))))</f>
        <v/>
      </c>
      <c r="AW502" t="str">
        <f ca="1">IF($E501="","",IF($F502="",AW501,IF(AND($M502=1,AW$9&gt;$B$9),"",IF(AND($M502=1,AW$9&lt;=$B$9),LOOKUP(AW$9,$A$12:$A$111,$B$12:$B$111),IF(AND($H502=-1,AX$9=$R501),"",IF($H502=-1,AX501,IF(AND($H502=1,AV$9=$R501),$J502,IF($H502=1,AW501,""))))))))</f>
        <v/>
      </c>
      <c r="AX502" t="str">
        <f ca="1">IF($E501="","",IF($F502="",AX501,IF(AND($M502=1,AX$9&gt;$B$9),"",IF(AND($M502=1,AX$9&lt;=$B$9),LOOKUP(AX$9,$A$12:$A$111,$B$12:$B$111),IF(AND($H502=-1,AY$9=$R501),"",IF($H502=-1,AY501,IF(AND($H502=1,AW$9=$R501),$J502,IF($H502=1,AX501,""))))))))</f>
        <v/>
      </c>
      <c r="AY502" t="str">
        <f ca="1">IF($E501="","",IF($F502="",AY501,IF(AND($M502=1,AY$9&gt;$B$9),"",IF(AND($M502=1,AY$9&lt;=$B$9),LOOKUP(AY$9,$A$12:$A$111,$B$12:$B$111),IF(AND($H502=-1,AZ$9=$R501),"",IF($H502=-1,AZ501,IF(AND($H502=1,AX$9=$R501),$J502,IF($H502=1,AY501,""))))))))</f>
        <v/>
      </c>
      <c r="AZ502" t="str">
        <f ca="1">IF($E501="","",IF($F502="",AZ501,IF(AND($M502=1,AZ$9&gt;$B$9),"",IF(AND($M502=1,AZ$9&lt;=$B$9),LOOKUP(AZ$9,$A$12:$A$111,$B$12:$B$111),IF(AND($H502=-1,BA$9=$R501),"",IF($H502=-1,BA501,IF(AND($H502=1,AY$9=$R501),$J502,IF($H502=1,AZ501,""))))))))</f>
        <v/>
      </c>
      <c r="BA502" t="str">
        <f ca="1">IF($E501="","",IF($F502="",BA501,IF(AND($M502=1,BA$9&gt;$B$9),"",IF(AND($M502=1,BA$9&lt;=$B$9),LOOKUP(BA$9,$A$12:$A$111,$B$12:$B$111),IF(AND($H502=-1,BB$9=$R501),"",IF($H502=-1,BB501,IF(AND($H502=1,AZ$9=$R501),$J502,IF($H502=1,BA501,""))))))))</f>
        <v/>
      </c>
      <c r="BB502" t="str">
        <f ca="1">IF($E501="","",IF($F502="",BB501,IF(AND($M502=1,BB$9&gt;$B$9),"",IF(AND($M502=1,BB$9&lt;=$B$9),LOOKUP(BB$9,$A$12:$A$111,$B$12:$B$111),IF(AND($H502=-1,BC$9=$R501),"",IF($H502=-1,BC501,IF(AND($H502=1,BA$9=$R501),$J502,IF($H502=1,BB501,""))))))))</f>
        <v/>
      </c>
      <c r="BC502" t="str">
        <f ca="1">IF($E501="","",IF($F502="",BC501,IF(AND($M502=1,BC$9&gt;$B$9),"",IF(AND($M502=1,BC$9&lt;=$B$9),LOOKUP(BC$9,$A$12:$A$111,$B$12:$B$111),IF(AND($H502=-1,BD$9=$R501),"",IF($H502=-1,BD501,IF(AND($H502=1,BB$9=$R501),$J502,IF($H502=1,BC501,""))))))))</f>
        <v/>
      </c>
      <c r="BD502" t="str">
        <f ca="1">IF($E501="","",IF($F502="",BD501,IF(AND($M502=1,BD$9&gt;$B$9),"",IF(AND($M502=1,BD$9&lt;=$B$9),LOOKUP(BD$9,$A$12:$A$111,$B$12:$B$111),IF(AND($H502=-1,BE$9=$R501),"",IF($H502=-1,BE501,IF(AND($H502=1,BC$9=$R501),$J502,IF($H502=1,BD501,""))))))))</f>
        <v/>
      </c>
      <c r="BE502" t="str">
        <f ca="1">IF($E501="","",IF($F502="",BE501,IF(AND($M502=1,BE$9&gt;$B$9),"",IF(AND($M502=1,BE$9&lt;=$B$9),LOOKUP(BE$9,$A$12:$A$111,$B$12:$B$111),IF(AND($H502=-1,BF$9=$R501),"",IF($H502=-1,BF501,IF(AND($H502=1,BD$9=$R501),$J502,IF($H502=1,BE501,""))))))))</f>
        <v/>
      </c>
      <c r="BF502" t="str">
        <f ca="1">IF($E501="","",IF($F502="",BF501,IF(AND($M502=1,BF$9&gt;$B$9),"",IF(AND($M502=1,BF$9&lt;=$B$9),LOOKUP(BF$9,$A$12:$A$111,$B$12:$B$111),IF(AND($H502=-1,BG$9=$R501),"",IF($H502=-1,BG501,IF(AND($H502=1,BE$9=$R501),$J502,IF($H502=1,BF501,""))))))))</f>
        <v/>
      </c>
      <c r="BG502" t="str">
        <f ca="1">IF($E501="","",IF($F502="",BG501,IF(AND($M502=1,BG$9&gt;$B$9),"",IF(AND($M502=1,BG$9&lt;=$B$9),LOOKUP(BG$9,$A$12:$A$111,$B$12:$B$111),IF(AND($H502=-1,BH$9=$R501),"",IF($H502=-1,BH501,IF(AND($H502=1,BF$9=$R501),$J502,IF($H502=1,BG501,""))))))))</f>
        <v/>
      </c>
      <c r="BH502" t="str">
        <f ca="1">IF($E501="","",IF($F502="",BH501,IF(AND($M502=1,BH$9&gt;$B$9),"",IF(AND($M502=1,BH$9&lt;=$B$9),LOOKUP(BH$9,$A$12:$A$111,$B$12:$B$111),IF(AND($H502=-1,BI$9=$R501),"",IF($H502=-1,BI501,IF(AND($H502=1,BG$9=$R501),$J502,IF($H502=1,BH501,""))))))))</f>
        <v/>
      </c>
      <c r="BI502" t="str">
        <f ca="1">IF($E501="","",IF($F502="",BI501,IF(AND($M502=1,BI$9&gt;$B$9),"",IF(AND($M502=1,BI$9&lt;=$B$9),LOOKUP(BI$9,$A$12:$A$111,$B$12:$B$111),IF(AND($H502=-1,BJ$9=$R501),"",IF($H502=-1,BJ501,IF(AND($H502=1,BH$9=$R501),$J502,IF($H502=1,BI501,""))))))))</f>
        <v/>
      </c>
      <c r="BJ502" t="str">
        <f ca="1">IF($E501="","",IF($F502="",BJ501,IF(AND($M502=1,BJ$9&gt;$B$9),"",IF(AND($M502=1,BJ$9&lt;=$B$9),LOOKUP(BJ$9,$A$12:$A$111,$B$12:$B$111),IF(AND($H502=-1,BK$9=$R501),"",IF($H502=-1,BK501,IF(AND($H502=1,BI$9=$R501),$J502,IF($H502=1,BJ501,""))))))))</f>
        <v/>
      </c>
      <c r="BK502" t="str">
        <f ca="1">IF($E501="","",IF($F502="",BK501,IF(AND($M502=1,BK$9&gt;$B$9),"",IF(AND($M502=1,BK$9&lt;=$B$9),LOOKUP(BK$9,$A$12:$A$111,$B$12:$B$111),IF(AND($H502=-1,BL$9=$R501),"",IF($H502=-1,BL501,IF(AND($H502=1,BJ$9=$R501),$J502,IF($H502=1,BK501,""))))))))</f>
        <v/>
      </c>
      <c r="BL502" t="str">
        <f ca="1">IF($E501="","",IF($F502="",BL501,IF(AND($M502=1,BL$9&gt;$B$9),"",IF(AND($M502=1,BL$9&lt;=$B$9),LOOKUP(BL$9,$A$12:$A$111,$B$12:$B$111),IF(AND($H502=-1,BM$9=$R501),"",IF($H502=-1,BM501,IF(AND($H502=1,BK$9=$R501),$J502,IF($H502=1,BL501,""))))))))</f>
        <v/>
      </c>
      <c r="BM502" t="str">
        <f ca="1">IF($E501="","",IF($F502="",BM501,IF(AND($M502=1,BM$9&gt;$B$9),"",IF(AND($M502=1,BM$9&lt;=$B$9),LOOKUP(BM$9,$A$12:$A$111,$B$12:$B$111),IF(AND($H502=-1,BN$9=$R501),"",IF($H502=-1,BN501,IF(AND($H502=1,BL$9=$R501),$J502,IF($H502=1,BM501,""))))))))</f>
        <v/>
      </c>
      <c r="BN502" t="str">
        <f ca="1">IF($E501="","",IF($F502="",BN501,IF(AND($M502=1,BN$9&gt;$B$9),"",IF(AND($M502=1,BN$9&lt;=$B$9),LOOKUP(BN$9,$A$12:$A$111,$B$12:$B$111),IF(AND($H502=-1,BO$9=$R501),"",IF($H502=-1,BO501,IF(AND($H502=1,BM$9=$R501),$J502,IF($H502=1,BN501,""))))))))</f>
        <v/>
      </c>
      <c r="BO502" t="str">
        <f ca="1">IF($E501="","",IF($F502="",BO501,IF(AND($M502=1,BO$9&gt;$B$9),"",IF(AND($M502=1,BO$9&lt;=$B$9),LOOKUP(BO$9,$A$12:$A$111,$B$12:$B$111),IF(AND($H502=-1,BP$9=$R501),"",IF($H502=-1,BP501,IF(AND($H502=1,BN$9=$R501),$J502,IF($H502=1,BO501,""))))))))</f>
        <v/>
      </c>
      <c r="BP502" t="str">
        <f ca="1">IF($E501="","",IF($F502="",BP501,IF(AND($M502=1,BP$9&gt;$B$9),"",IF(AND($M502=1,BP$9&lt;=$B$9),LOOKUP(BP$9,$A$12:$A$111,$B$12:$B$111),IF(AND($H502=-1,BQ$9=$R501),"",IF($H502=-1,BQ501,IF(AND($H502=1,BO$9=$R501),$J502,IF($H502=1,BP501,""))))))))</f>
        <v/>
      </c>
    </row>
    <row r="503" spans="4:68" x14ac:dyDescent="0.25">
      <c r="D503" s="4">
        <v>493</v>
      </c>
      <c r="E503" s="1">
        <f t="shared" ca="1" si="66"/>
        <v>25</v>
      </c>
      <c r="F503" t="str">
        <f ca="1">IF(E502="","",IF(AND(B$3="Last",G502="Zero"),F502,IF(B$3="Last",G502,IF(AND(B$3="2nd last",G501="Zero"),F502,IF(B$3="2nd last",G501,IF(AND(B$3="Opposite",G502="Zero"),F502,IF(AND(B$3="Opposite",G502="Red"),"Black",IF(AND(B$3="Opposite",G502="Black"),"Red",IF(AND(B$3="Opposite",G502="Odd"),"Even",IF(AND(B$3="Opposite",G502="Even"),"Odd",IF(AND(B$3="Opposite",G502="High"),"Low",IF(AND(B$3="Opposite",G502="Low"),"High",IF(COUNTIF(Refs!$E$5:$I$6,B$3)=1,RevLab!B$3,"")))))))))))))</f>
        <v>Black</v>
      </c>
      <c r="G503" t="str">
        <f ca="1">IF(E503="","",IF(B$2="Red/Black",LOOKUP(E503,Refs!D:D,Refs!F:F),IF(B$2="High/Low",LOOKUP(E503,Refs!D:D,Refs!H:H),IF(B$2="Odd/Even",LOOKUP(E503,Refs!D:D,Refs!J:J),""))))</f>
        <v>Red</v>
      </c>
      <c r="H503">
        <f t="shared" ca="1" si="67"/>
        <v>-1</v>
      </c>
      <c r="I503">
        <f ca="1">IF(E502="","",IF(F503="","",IF(AND(R502&gt;1,P502+Q502&gt;=$B$4),$B$4,IF(R502=1,P502,P502+Q502))))</f>
        <v>5</v>
      </c>
      <c r="J503">
        <f t="shared" ca="1" si="68"/>
        <v>-5</v>
      </c>
      <c r="K503">
        <f t="shared" ca="1" si="70"/>
        <v>-595</v>
      </c>
      <c r="L503">
        <f t="shared" ca="1" si="71"/>
        <v>103</v>
      </c>
      <c r="M503">
        <f t="shared" ca="1" si="69"/>
        <v>0</v>
      </c>
      <c r="P503">
        <f t="shared" ca="1" si="63"/>
        <v>2</v>
      </c>
      <c r="Q503">
        <f t="shared" ca="1" si="64"/>
        <v>3</v>
      </c>
      <c r="R503" s="2">
        <f t="shared" ca="1" si="65"/>
        <v>2</v>
      </c>
      <c r="S503" s="4">
        <f ca="1">IF(E502="","",IF($F503="",S502,IF($M503=1,LOOKUP(S$9,$A$12:$A$111,$B$12:$B$111),IF(AND($H503=-1,T$9=$R502),"",IF($H503=-1,T502,IF($H503=1,S502))))))</f>
        <v>2</v>
      </c>
      <c r="T503">
        <f ca="1">IF($E502="","",IF($F503="",T502,IF(AND($M503=1,T$9&gt;$B$9),"",IF(AND($M503=1,T$9&lt;=$B$9),LOOKUP(T$9,$A$12:$A$111,$B$12:$B$111),IF(AND($H503=-1,U$9=$R502),"",IF($H503=-1,U502,IF(AND($H503=1,S$9=$R502),$J503,IF($H503=1,T502,""))))))))</f>
        <v>3</v>
      </c>
      <c r="U503" t="str">
        <f ca="1">IF($E502="","",IF($F503="",U502,IF(AND($M503=1,U$9&gt;$B$9),"",IF(AND($M503=1,U$9&lt;=$B$9),LOOKUP(U$9,$A$12:$A$111,$B$12:$B$111),IF(AND($H503=-1,V$9=$R502),"",IF($H503=-1,V502,IF(AND($H503=1,T$9=$R502),$J503,IF($H503=1,U502,""))))))))</f>
        <v/>
      </c>
      <c r="V503" t="str">
        <f ca="1">IF($E502="","",IF($F503="",V502,IF(AND($M503=1,V$9&gt;$B$9),"",IF(AND($M503=1,V$9&lt;=$B$9),LOOKUP(V$9,$A$12:$A$111,$B$12:$B$111),IF(AND($H503=-1,W$9=$R502),"",IF($H503=-1,W502,IF(AND($H503=1,U$9=$R502),$J503,IF($H503=1,V502,""))))))))</f>
        <v/>
      </c>
      <c r="W503" t="str">
        <f ca="1">IF($E502="","",IF($F503="",W502,IF(AND($M503=1,W$9&gt;$B$9),"",IF(AND($M503=1,W$9&lt;=$B$9),LOOKUP(W$9,$A$12:$A$111,$B$12:$B$111),IF(AND($H503=-1,X$9=$R502),"",IF($H503=-1,X502,IF(AND($H503=1,V$9=$R502),$J503,IF($H503=1,W502,""))))))))</f>
        <v/>
      </c>
      <c r="X503" t="str">
        <f ca="1">IF($E502="","",IF($F503="",X502,IF(AND($M503=1,X$9&gt;$B$9),"",IF(AND($M503=1,X$9&lt;=$B$9),LOOKUP(X$9,$A$12:$A$111,$B$12:$B$111),IF(AND($H503=-1,Y$9=$R502),"",IF($H503=-1,Y502,IF(AND($H503=1,W$9=$R502),$J503,IF($H503=1,X502,""))))))))</f>
        <v/>
      </c>
      <c r="Y503" t="str">
        <f ca="1">IF($E502="","",IF($F503="",Y502,IF(AND($M503=1,Y$9&gt;$B$9),"",IF(AND($M503=1,Y$9&lt;=$B$9),LOOKUP(Y$9,$A$12:$A$111,$B$12:$B$111),IF(AND($H503=-1,Z$9=$R502),"",IF($H503=-1,Z502,IF(AND($H503=1,X$9=$R502),$J503,IF($H503=1,Y502,""))))))))</f>
        <v/>
      </c>
      <c r="Z503" t="str">
        <f ca="1">IF($E502="","",IF($F503="",Z502,IF(AND($M503=1,Z$9&gt;$B$9),"",IF(AND($M503=1,Z$9&lt;=$B$9),LOOKUP(Z$9,$A$12:$A$111,$B$12:$B$111),IF(AND($H503=-1,AA$9=$R502),"",IF($H503=-1,AA502,IF(AND($H503=1,Y$9=$R502),$J503,IF($H503=1,Z502,""))))))))</f>
        <v/>
      </c>
      <c r="AA503" t="str">
        <f ca="1">IF($E502="","",IF($F503="",AA502,IF(AND($M503=1,AA$9&gt;$B$9),"",IF(AND($M503=1,AA$9&lt;=$B$9),LOOKUP(AA$9,$A$12:$A$111,$B$12:$B$111),IF(AND($H503=-1,AB$9=$R502),"",IF($H503=-1,AB502,IF(AND($H503=1,Z$9=$R502),$J503,IF($H503=1,AA502,""))))))))</f>
        <v/>
      </c>
      <c r="AB503" t="str">
        <f ca="1">IF($E502="","",IF($F503="",AB502,IF(AND($M503=1,AB$9&gt;$B$9),"",IF(AND($M503=1,AB$9&lt;=$B$9),LOOKUP(AB$9,$A$12:$A$111,$B$12:$B$111),IF(AND($H503=-1,AC$9=$R502),"",IF($H503=-1,AC502,IF(AND($H503=1,AA$9=$R502),$J503,IF($H503=1,AB502,""))))))))</f>
        <v/>
      </c>
      <c r="AC503" t="str">
        <f ca="1">IF($E502="","",IF($F503="",AC502,IF(AND($M503=1,AC$9&gt;$B$9),"",IF(AND($M503=1,AC$9&lt;=$B$9),LOOKUP(AC$9,$A$12:$A$111,$B$12:$B$111),IF(AND($H503=-1,AD$9=$R502),"",IF($H503=-1,AD502,IF(AND($H503=1,AB$9=$R502),$J503,IF($H503=1,AC502,""))))))))</f>
        <v/>
      </c>
      <c r="AD503" t="str">
        <f ca="1">IF($E502="","",IF($F503="",AD502,IF(AND($M503=1,AD$9&gt;$B$9),"",IF(AND($M503=1,AD$9&lt;=$B$9),LOOKUP(AD$9,$A$12:$A$111,$B$12:$B$111),IF(AND($H503=-1,AE$9=$R502),"",IF($H503=-1,AE502,IF(AND($H503=1,AC$9=$R502),$J503,IF($H503=1,AD502,""))))))))</f>
        <v/>
      </c>
      <c r="AE503" t="str">
        <f ca="1">IF($E502="","",IF($F503="",AE502,IF(AND($M503=1,AE$9&gt;$B$9),"",IF(AND($M503=1,AE$9&lt;=$B$9),LOOKUP(AE$9,$A$12:$A$111,$B$12:$B$111),IF(AND($H503=-1,AF$9=$R502),"",IF($H503=-1,AF502,IF(AND($H503=1,AD$9=$R502),$J503,IF($H503=1,AE502,""))))))))</f>
        <v/>
      </c>
      <c r="AF503" t="str">
        <f ca="1">IF($E502="","",IF($F503="",AF502,IF(AND($M503=1,AF$9&gt;$B$9),"",IF(AND($M503=1,AF$9&lt;=$B$9),LOOKUP(AF$9,$A$12:$A$111,$B$12:$B$111),IF(AND($H503=-1,AG$9=$R502),"",IF($H503=-1,AG502,IF(AND($H503=1,AE$9=$R502),$J503,IF($H503=1,AF502,""))))))))</f>
        <v/>
      </c>
      <c r="AG503" t="str">
        <f ca="1">IF($E502="","",IF($F503="",AG502,IF(AND($M503=1,AG$9&gt;$B$9),"",IF(AND($M503=1,AG$9&lt;=$B$9),LOOKUP(AG$9,$A$12:$A$111,$B$12:$B$111),IF(AND($H503=-1,AH$9=$R502),"",IF($H503=-1,AH502,IF(AND($H503=1,AF$9=$R502),$J503,IF($H503=1,AG502,""))))))))</f>
        <v/>
      </c>
      <c r="AH503" t="str">
        <f ca="1">IF($E502="","",IF($F503="",AH502,IF(AND($M503=1,AH$9&gt;$B$9),"",IF(AND($M503=1,AH$9&lt;=$B$9),LOOKUP(AH$9,$A$12:$A$111,$B$12:$B$111),IF(AND($H503=-1,AI$9=$R502),"",IF($H503=-1,AI502,IF(AND($H503=1,AG$9=$R502),$J503,IF($H503=1,AH502,""))))))))</f>
        <v/>
      </c>
      <c r="AI503" t="str">
        <f ca="1">IF($E502="","",IF($F503="",AI502,IF(AND($M503=1,AI$9&gt;$B$9),"",IF(AND($M503=1,AI$9&lt;=$B$9),LOOKUP(AI$9,$A$12:$A$111,$B$12:$B$111),IF(AND($H503=-1,AJ$9=$R502),"",IF($H503=-1,AJ502,IF(AND($H503=1,AH$9=$R502),$J503,IF($H503=1,AI502,""))))))))</f>
        <v/>
      </c>
      <c r="AJ503" t="str">
        <f ca="1">IF($E502="","",IF($F503="",AJ502,IF(AND($M503=1,AJ$9&gt;$B$9),"",IF(AND($M503=1,AJ$9&lt;=$B$9),LOOKUP(AJ$9,$A$12:$A$111,$B$12:$B$111),IF(AND($H503=-1,AK$9=$R502),"",IF($H503=-1,AK502,IF(AND($H503=1,AI$9=$R502),$J503,IF($H503=1,AJ502,""))))))))</f>
        <v/>
      </c>
      <c r="AK503" t="str">
        <f ca="1">IF($E502="","",IF($F503="",AK502,IF(AND($M503=1,AK$9&gt;$B$9),"",IF(AND($M503=1,AK$9&lt;=$B$9),LOOKUP(AK$9,$A$12:$A$111,$B$12:$B$111),IF(AND($H503=-1,AL$9=$R502),"",IF($H503=-1,AL502,IF(AND($H503=1,AJ$9=$R502),$J503,IF($H503=1,AK502,""))))))))</f>
        <v/>
      </c>
      <c r="AL503" t="str">
        <f ca="1">IF($E502="","",IF($F503="",AL502,IF(AND($M503=1,AL$9&gt;$B$9),"",IF(AND($M503=1,AL$9&lt;=$B$9),LOOKUP(AL$9,$A$12:$A$111,$B$12:$B$111),IF(AND($H503=-1,AM$9=$R502),"",IF($H503=-1,AM502,IF(AND($H503=1,AK$9=$R502),$J503,IF($H503=1,AL502,""))))))))</f>
        <v/>
      </c>
      <c r="AM503" t="str">
        <f ca="1">IF($E502="","",IF($F503="",AM502,IF(AND($M503=1,AM$9&gt;$B$9),"",IF(AND($M503=1,AM$9&lt;=$B$9),LOOKUP(AM$9,$A$12:$A$111,$B$12:$B$111),IF(AND($H503=-1,AN$9=$R502),"",IF($H503=-1,AN502,IF(AND($H503=1,AL$9=$R502),$J503,IF($H503=1,AM502,""))))))))</f>
        <v/>
      </c>
      <c r="AN503" t="str">
        <f ca="1">IF($E502="","",IF($F503="",AN502,IF(AND($M503=1,AN$9&gt;$B$9),"",IF(AND($M503=1,AN$9&lt;=$B$9),LOOKUP(AN$9,$A$12:$A$111,$B$12:$B$111),IF(AND($H503=-1,AO$9=$R502),"",IF($H503=-1,AO502,IF(AND($H503=1,AM$9=$R502),$J503,IF($H503=1,AN502,""))))))))</f>
        <v/>
      </c>
      <c r="AO503" t="str">
        <f ca="1">IF($E502="","",IF($F503="",AO502,IF(AND($M503=1,AO$9&gt;$B$9),"",IF(AND($M503=1,AO$9&lt;=$B$9),LOOKUP(AO$9,$A$12:$A$111,$B$12:$B$111),IF(AND($H503=-1,AP$9=$R502),"",IF($H503=-1,AP502,IF(AND($H503=1,AN$9=$R502),$J503,IF($H503=1,AO502,""))))))))</f>
        <v/>
      </c>
      <c r="AP503" t="str">
        <f ca="1">IF($E502="","",IF($F503="",AP502,IF(AND($M503=1,AP$9&gt;$B$9),"",IF(AND($M503=1,AP$9&lt;=$B$9),LOOKUP(AP$9,$A$12:$A$111,$B$12:$B$111),IF(AND($H503=-1,AQ$9=$R502),"",IF($H503=-1,AQ502,IF(AND($H503=1,AO$9=$R502),$J503,IF($H503=1,AP502,""))))))))</f>
        <v/>
      </c>
      <c r="AQ503" t="str">
        <f ca="1">IF($E502="","",IF($F503="",AQ502,IF(AND($M503=1,AQ$9&gt;$B$9),"",IF(AND($M503=1,AQ$9&lt;=$B$9),LOOKUP(AQ$9,$A$12:$A$111,$B$12:$B$111),IF(AND($H503=-1,AR$9=$R502),"",IF($H503=-1,AR502,IF(AND($H503=1,AP$9=$R502),$J503,IF($H503=1,AQ502,""))))))))</f>
        <v/>
      </c>
      <c r="AR503" t="str">
        <f ca="1">IF($E502="","",IF($F503="",AR502,IF(AND($M503=1,AR$9&gt;$B$9),"",IF(AND($M503=1,AR$9&lt;=$B$9),LOOKUP(AR$9,$A$12:$A$111,$B$12:$B$111),IF(AND($H503=-1,AS$9=$R502),"",IF($H503=-1,AS502,IF(AND($H503=1,AQ$9=$R502),$J503,IF($H503=1,AR502,""))))))))</f>
        <v/>
      </c>
      <c r="AS503" t="str">
        <f ca="1">IF($E502="","",IF($F503="",AS502,IF(AND($M503=1,AS$9&gt;$B$9),"",IF(AND($M503=1,AS$9&lt;=$B$9),LOOKUP(AS$9,$A$12:$A$111,$B$12:$B$111),IF(AND($H503=-1,AT$9=$R502),"",IF($H503=-1,AT502,IF(AND($H503=1,AR$9=$R502),$J503,IF($H503=1,AS502,""))))))))</f>
        <v/>
      </c>
      <c r="AT503" t="str">
        <f ca="1">IF($E502="","",IF($F503="",AT502,IF(AND($M503=1,AT$9&gt;$B$9),"",IF(AND($M503=1,AT$9&lt;=$B$9),LOOKUP(AT$9,$A$12:$A$111,$B$12:$B$111),IF(AND($H503=-1,AU$9=$R502),"",IF($H503=-1,AU502,IF(AND($H503=1,AS$9=$R502),$J503,IF($H503=1,AT502,""))))))))</f>
        <v/>
      </c>
      <c r="AU503" t="str">
        <f ca="1">IF($E502="","",IF($F503="",AU502,IF(AND($M503=1,AU$9&gt;$B$9),"",IF(AND($M503=1,AU$9&lt;=$B$9),LOOKUP(AU$9,$A$12:$A$111,$B$12:$B$111),IF(AND($H503=-1,AV$9=$R502),"",IF($H503=-1,AV502,IF(AND($H503=1,AT$9=$R502),$J503,IF($H503=1,AU502,""))))))))</f>
        <v/>
      </c>
      <c r="AV503" t="str">
        <f ca="1">IF($E502="","",IF($F503="",AV502,IF(AND($M503=1,AV$9&gt;$B$9),"",IF(AND($M503=1,AV$9&lt;=$B$9),LOOKUP(AV$9,$A$12:$A$111,$B$12:$B$111),IF(AND($H503=-1,AW$9=$R502),"",IF($H503=-1,AW502,IF(AND($H503=1,AU$9=$R502),$J503,IF($H503=1,AV502,""))))))))</f>
        <v/>
      </c>
      <c r="AW503" t="str">
        <f ca="1">IF($E502="","",IF($F503="",AW502,IF(AND($M503=1,AW$9&gt;$B$9),"",IF(AND($M503=1,AW$9&lt;=$B$9),LOOKUP(AW$9,$A$12:$A$111,$B$12:$B$111),IF(AND($H503=-1,AX$9=$R502),"",IF($H503=-1,AX502,IF(AND($H503=1,AV$9=$R502),$J503,IF($H503=1,AW502,""))))))))</f>
        <v/>
      </c>
      <c r="AX503" t="str">
        <f ca="1">IF($E502="","",IF($F503="",AX502,IF(AND($M503=1,AX$9&gt;$B$9),"",IF(AND($M503=1,AX$9&lt;=$B$9),LOOKUP(AX$9,$A$12:$A$111,$B$12:$B$111),IF(AND($H503=-1,AY$9=$R502),"",IF($H503=-1,AY502,IF(AND($H503=1,AW$9=$R502),$J503,IF($H503=1,AX502,""))))))))</f>
        <v/>
      </c>
      <c r="AY503" t="str">
        <f ca="1">IF($E502="","",IF($F503="",AY502,IF(AND($M503=1,AY$9&gt;$B$9),"",IF(AND($M503=1,AY$9&lt;=$B$9),LOOKUP(AY$9,$A$12:$A$111,$B$12:$B$111),IF(AND($H503=-1,AZ$9=$R502),"",IF($H503=-1,AZ502,IF(AND($H503=1,AX$9=$R502),$J503,IF($H503=1,AY502,""))))))))</f>
        <v/>
      </c>
      <c r="AZ503" t="str">
        <f ca="1">IF($E502="","",IF($F503="",AZ502,IF(AND($M503=1,AZ$9&gt;$B$9),"",IF(AND($M503=1,AZ$9&lt;=$B$9),LOOKUP(AZ$9,$A$12:$A$111,$B$12:$B$111),IF(AND($H503=-1,BA$9=$R502),"",IF($H503=-1,BA502,IF(AND($H503=1,AY$9=$R502),$J503,IF($H503=1,AZ502,""))))))))</f>
        <v/>
      </c>
      <c r="BA503" t="str">
        <f ca="1">IF($E502="","",IF($F503="",BA502,IF(AND($M503=1,BA$9&gt;$B$9),"",IF(AND($M503=1,BA$9&lt;=$B$9),LOOKUP(BA$9,$A$12:$A$111,$B$12:$B$111),IF(AND($H503=-1,BB$9=$R502),"",IF($H503=-1,BB502,IF(AND($H503=1,AZ$9=$R502),$J503,IF($H503=1,BA502,""))))))))</f>
        <v/>
      </c>
      <c r="BB503" t="str">
        <f ca="1">IF($E502="","",IF($F503="",BB502,IF(AND($M503=1,BB$9&gt;$B$9),"",IF(AND($M503=1,BB$9&lt;=$B$9),LOOKUP(BB$9,$A$12:$A$111,$B$12:$B$111),IF(AND($H503=-1,BC$9=$R502),"",IF($H503=-1,BC502,IF(AND($H503=1,BA$9=$R502),$J503,IF($H503=1,BB502,""))))))))</f>
        <v/>
      </c>
      <c r="BC503" t="str">
        <f ca="1">IF($E502="","",IF($F503="",BC502,IF(AND($M503=1,BC$9&gt;$B$9),"",IF(AND($M503=1,BC$9&lt;=$B$9),LOOKUP(BC$9,$A$12:$A$111,$B$12:$B$111),IF(AND($H503=-1,BD$9=$R502),"",IF($H503=-1,BD502,IF(AND($H503=1,BB$9=$R502),$J503,IF($H503=1,BC502,""))))))))</f>
        <v/>
      </c>
      <c r="BD503" t="str">
        <f ca="1">IF($E502="","",IF($F503="",BD502,IF(AND($M503=1,BD$9&gt;$B$9),"",IF(AND($M503=1,BD$9&lt;=$B$9),LOOKUP(BD$9,$A$12:$A$111,$B$12:$B$111),IF(AND($H503=-1,BE$9=$R502),"",IF($H503=-1,BE502,IF(AND($H503=1,BC$9=$R502),$J503,IF($H503=1,BD502,""))))))))</f>
        <v/>
      </c>
      <c r="BE503" t="str">
        <f ca="1">IF($E502="","",IF($F503="",BE502,IF(AND($M503=1,BE$9&gt;$B$9),"",IF(AND($M503=1,BE$9&lt;=$B$9),LOOKUP(BE$9,$A$12:$A$111,$B$12:$B$111),IF(AND($H503=-1,BF$9=$R502),"",IF($H503=-1,BF502,IF(AND($H503=1,BD$9=$R502),$J503,IF($H503=1,BE502,""))))))))</f>
        <v/>
      </c>
      <c r="BF503" t="str">
        <f ca="1">IF($E502="","",IF($F503="",BF502,IF(AND($M503=1,BF$9&gt;$B$9),"",IF(AND($M503=1,BF$9&lt;=$B$9),LOOKUP(BF$9,$A$12:$A$111,$B$12:$B$111),IF(AND($H503=-1,BG$9=$R502),"",IF($H503=-1,BG502,IF(AND($H503=1,BE$9=$R502),$J503,IF($H503=1,BF502,""))))))))</f>
        <v/>
      </c>
      <c r="BG503" t="str">
        <f ca="1">IF($E502="","",IF($F503="",BG502,IF(AND($M503=1,BG$9&gt;$B$9),"",IF(AND($M503=1,BG$9&lt;=$B$9),LOOKUP(BG$9,$A$12:$A$111,$B$12:$B$111),IF(AND($H503=-1,BH$9=$R502),"",IF($H503=-1,BH502,IF(AND($H503=1,BF$9=$R502),$J503,IF($H503=1,BG502,""))))))))</f>
        <v/>
      </c>
      <c r="BH503" t="str">
        <f ca="1">IF($E502="","",IF($F503="",BH502,IF(AND($M503=1,BH$9&gt;$B$9),"",IF(AND($M503=1,BH$9&lt;=$B$9),LOOKUP(BH$9,$A$12:$A$111,$B$12:$B$111),IF(AND($H503=-1,BI$9=$R502),"",IF($H503=-1,BI502,IF(AND($H503=1,BG$9=$R502),$J503,IF($H503=1,BH502,""))))))))</f>
        <v/>
      </c>
      <c r="BI503" t="str">
        <f ca="1">IF($E502="","",IF($F503="",BI502,IF(AND($M503=1,BI$9&gt;$B$9),"",IF(AND($M503=1,BI$9&lt;=$B$9),LOOKUP(BI$9,$A$12:$A$111,$B$12:$B$111),IF(AND($H503=-1,BJ$9=$R502),"",IF($H503=-1,BJ502,IF(AND($H503=1,BH$9=$R502),$J503,IF($H503=1,BI502,""))))))))</f>
        <v/>
      </c>
      <c r="BJ503" t="str">
        <f ca="1">IF($E502="","",IF($F503="",BJ502,IF(AND($M503=1,BJ$9&gt;$B$9),"",IF(AND($M503=1,BJ$9&lt;=$B$9),LOOKUP(BJ$9,$A$12:$A$111,$B$12:$B$111),IF(AND($H503=-1,BK$9=$R502),"",IF($H503=-1,BK502,IF(AND($H503=1,BI$9=$R502),$J503,IF($H503=1,BJ502,""))))))))</f>
        <v/>
      </c>
      <c r="BK503" t="str">
        <f ca="1">IF($E502="","",IF($F503="",BK502,IF(AND($M503=1,BK$9&gt;$B$9),"",IF(AND($M503=1,BK$9&lt;=$B$9),LOOKUP(BK$9,$A$12:$A$111,$B$12:$B$111),IF(AND($H503=-1,BL$9=$R502),"",IF($H503=-1,BL502,IF(AND($H503=1,BJ$9=$R502),$J503,IF($H503=1,BK502,""))))))))</f>
        <v/>
      </c>
      <c r="BL503" t="str">
        <f ca="1">IF($E502="","",IF($F503="",BL502,IF(AND($M503=1,BL$9&gt;$B$9),"",IF(AND($M503=1,BL$9&lt;=$B$9),LOOKUP(BL$9,$A$12:$A$111,$B$12:$B$111),IF(AND($H503=-1,BM$9=$R502),"",IF($H503=-1,BM502,IF(AND($H503=1,BK$9=$R502),$J503,IF($H503=1,BL502,""))))))))</f>
        <v/>
      </c>
      <c r="BM503" t="str">
        <f ca="1">IF($E502="","",IF($F503="",BM502,IF(AND($M503=1,BM$9&gt;$B$9),"",IF(AND($M503=1,BM$9&lt;=$B$9),LOOKUP(BM$9,$A$12:$A$111,$B$12:$B$111),IF(AND($H503=-1,BN$9=$R502),"",IF($H503=-1,BN502,IF(AND($H503=1,BL$9=$R502),$J503,IF($H503=1,BM502,""))))))))</f>
        <v/>
      </c>
      <c r="BN503" t="str">
        <f ca="1">IF($E502="","",IF($F503="",BN502,IF(AND($M503=1,BN$9&gt;$B$9),"",IF(AND($M503=1,BN$9&lt;=$B$9),LOOKUP(BN$9,$A$12:$A$111,$B$12:$B$111),IF(AND($H503=-1,BO$9=$R502),"",IF($H503=-1,BO502,IF(AND($H503=1,BM$9=$R502),$J503,IF($H503=1,BN502,""))))))))</f>
        <v/>
      </c>
      <c r="BO503" t="str">
        <f ca="1">IF($E502="","",IF($F503="",BO502,IF(AND($M503=1,BO$9&gt;$B$9),"",IF(AND($M503=1,BO$9&lt;=$B$9),LOOKUP(BO$9,$A$12:$A$111,$B$12:$B$111),IF(AND($H503=-1,BP$9=$R502),"",IF($H503=-1,BP502,IF(AND($H503=1,BN$9=$R502),$J503,IF($H503=1,BO502,""))))))))</f>
        <v/>
      </c>
      <c r="BP503">
        <f ca="1">IF($E502="","",IF($F503="",BP502,IF(AND($M503=1,BP$9&gt;$B$9),"",IF(AND($M503=1,BP$9&lt;=$B$9),LOOKUP(BP$9,$A$12:$A$111,$B$12:$B$111),IF(AND($H503=-1,BQ$9=$R502),"",IF($H503=-1,BQ502,IF(AND($H503=1,BO$9=$R502),$J503,IF($H503=1,BP502,""))))))))</f>
        <v>0</v>
      </c>
    </row>
    <row r="504" spans="4:68" x14ac:dyDescent="0.25">
      <c r="D504" s="4">
        <v>494</v>
      </c>
      <c r="E504" s="1">
        <f t="shared" ca="1" si="66"/>
        <v>4</v>
      </c>
      <c r="F504" t="str">
        <f ca="1">IF(E503="","",IF(AND(B$3="Last",G503="Zero"),F503,IF(B$3="Last",G503,IF(AND(B$3="2nd last",G502="Zero"),F503,IF(B$3="2nd last",G502,IF(AND(B$3="Opposite",G503="Zero"),F503,IF(AND(B$3="Opposite",G503="Red"),"Black",IF(AND(B$3="Opposite",G503="Black"),"Red",IF(AND(B$3="Opposite",G503="Odd"),"Even",IF(AND(B$3="Opposite",G503="Even"),"Odd",IF(AND(B$3="Opposite",G503="High"),"Low",IF(AND(B$3="Opposite",G503="Low"),"High",IF(COUNTIF(Refs!$E$5:$I$6,B$3)=1,RevLab!B$3,"")))))))))))))</f>
        <v>Black</v>
      </c>
      <c r="G504" t="str">
        <f ca="1">IF(E504="","",IF(B$2="Red/Black",LOOKUP(E504,Refs!D:D,Refs!F:F),IF(B$2="High/Low",LOOKUP(E504,Refs!D:D,Refs!H:H),IF(B$2="Odd/Even",LOOKUP(E504,Refs!D:D,Refs!J:J),""))))</f>
        <v>Black</v>
      </c>
      <c r="H504">
        <f t="shared" ca="1" si="67"/>
        <v>1</v>
      </c>
      <c r="I504">
        <f ca="1">IF(E503="","",IF(F504="","",IF(AND(R503&gt;1,P503+Q503&gt;=$B$4),$B$4,IF(R503=1,P503,P503+Q503))))</f>
        <v>5</v>
      </c>
      <c r="J504">
        <f t="shared" ca="1" si="68"/>
        <v>5</v>
      </c>
      <c r="K504">
        <f t="shared" ca="1" si="70"/>
        <v>-590</v>
      </c>
      <c r="L504">
        <f t="shared" ca="1" si="71"/>
        <v>103</v>
      </c>
      <c r="M504">
        <f t="shared" ca="1" si="69"/>
        <v>0</v>
      </c>
      <c r="P504">
        <f t="shared" ca="1" si="63"/>
        <v>2</v>
      </c>
      <c r="Q504">
        <f t="shared" ca="1" si="64"/>
        <v>5</v>
      </c>
      <c r="R504" s="2">
        <f t="shared" ca="1" si="65"/>
        <v>3</v>
      </c>
      <c r="S504" s="4">
        <f ca="1">IF(E503="","",IF($F504="",S503,IF($M504=1,LOOKUP(S$9,$A$12:$A$111,$B$12:$B$111),IF(AND($H504=-1,T$9=$R503),"",IF($H504=-1,T503,IF($H504=1,S503))))))</f>
        <v>2</v>
      </c>
      <c r="T504">
        <f ca="1">IF($E503="","",IF($F504="",T503,IF(AND($M504=1,T$9&gt;$B$9),"",IF(AND($M504=1,T$9&lt;=$B$9),LOOKUP(T$9,$A$12:$A$111,$B$12:$B$111),IF(AND($H504=-1,U$9=$R503),"",IF($H504=-1,U503,IF(AND($H504=1,S$9=$R503),$J504,IF($H504=1,T503,""))))))))</f>
        <v>3</v>
      </c>
      <c r="U504">
        <f ca="1">IF($E503="","",IF($F504="",U503,IF(AND($M504=1,U$9&gt;$B$9),"",IF(AND($M504=1,U$9&lt;=$B$9),LOOKUP(U$9,$A$12:$A$111,$B$12:$B$111),IF(AND($H504=-1,V$9=$R503),"",IF($H504=-1,V503,IF(AND($H504=1,T$9=$R503),$J504,IF($H504=1,U503,""))))))))</f>
        <v>5</v>
      </c>
      <c r="V504" t="str">
        <f ca="1">IF($E503="","",IF($F504="",V503,IF(AND($M504=1,V$9&gt;$B$9),"",IF(AND($M504=1,V$9&lt;=$B$9),LOOKUP(V$9,$A$12:$A$111,$B$12:$B$111),IF(AND($H504=-1,W$9=$R503),"",IF($H504=-1,W503,IF(AND($H504=1,U$9=$R503),$J504,IF($H504=1,V503,""))))))))</f>
        <v/>
      </c>
      <c r="W504" t="str">
        <f ca="1">IF($E503="","",IF($F504="",W503,IF(AND($M504=1,W$9&gt;$B$9),"",IF(AND($M504=1,W$9&lt;=$B$9),LOOKUP(W$9,$A$12:$A$111,$B$12:$B$111),IF(AND($H504=-1,X$9=$R503),"",IF($H504=-1,X503,IF(AND($H504=1,V$9=$R503),$J504,IF($H504=1,W503,""))))))))</f>
        <v/>
      </c>
      <c r="X504" t="str">
        <f ca="1">IF($E503="","",IF($F504="",X503,IF(AND($M504=1,X$9&gt;$B$9),"",IF(AND($M504=1,X$9&lt;=$B$9),LOOKUP(X$9,$A$12:$A$111,$B$12:$B$111),IF(AND($H504=-1,Y$9=$R503),"",IF($H504=-1,Y503,IF(AND($H504=1,W$9=$R503),$J504,IF($H504=1,X503,""))))))))</f>
        <v/>
      </c>
      <c r="Y504" t="str">
        <f ca="1">IF($E503="","",IF($F504="",Y503,IF(AND($M504=1,Y$9&gt;$B$9),"",IF(AND($M504=1,Y$9&lt;=$B$9),LOOKUP(Y$9,$A$12:$A$111,$B$12:$B$111),IF(AND($H504=-1,Z$9=$R503),"",IF($H504=-1,Z503,IF(AND($H504=1,X$9=$R503),$J504,IF($H504=1,Y503,""))))))))</f>
        <v/>
      </c>
      <c r="Z504" t="str">
        <f ca="1">IF($E503="","",IF($F504="",Z503,IF(AND($M504=1,Z$9&gt;$B$9),"",IF(AND($M504=1,Z$9&lt;=$B$9),LOOKUP(Z$9,$A$12:$A$111,$B$12:$B$111),IF(AND($H504=-1,AA$9=$R503),"",IF($H504=-1,AA503,IF(AND($H504=1,Y$9=$R503),$J504,IF($H504=1,Z503,""))))))))</f>
        <v/>
      </c>
      <c r="AA504" t="str">
        <f ca="1">IF($E503="","",IF($F504="",AA503,IF(AND($M504=1,AA$9&gt;$B$9),"",IF(AND($M504=1,AA$9&lt;=$B$9),LOOKUP(AA$9,$A$12:$A$111,$B$12:$B$111),IF(AND($H504=-1,AB$9=$R503),"",IF($H504=-1,AB503,IF(AND($H504=1,Z$9=$R503),$J504,IF($H504=1,AA503,""))))))))</f>
        <v/>
      </c>
      <c r="AB504" t="str">
        <f ca="1">IF($E503="","",IF($F504="",AB503,IF(AND($M504=1,AB$9&gt;$B$9),"",IF(AND($M504=1,AB$9&lt;=$B$9),LOOKUP(AB$9,$A$12:$A$111,$B$12:$B$111),IF(AND($H504=-1,AC$9=$R503),"",IF($H504=-1,AC503,IF(AND($H504=1,AA$9=$R503),$J504,IF($H504=1,AB503,""))))))))</f>
        <v/>
      </c>
      <c r="AC504" t="str">
        <f ca="1">IF($E503="","",IF($F504="",AC503,IF(AND($M504=1,AC$9&gt;$B$9),"",IF(AND($M504=1,AC$9&lt;=$B$9),LOOKUP(AC$9,$A$12:$A$111,$B$12:$B$111),IF(AND($H504=-1,AD$9=$R503),"",IF($H504=-1,AD503,IF(AND($H504=1,AB$9=$R503),$J504,IF($H504=1,AC503,""))))))))</f>
        <v/>
      </c>
      <c r="AD504" t="str">
        <f ca="1">IF($E503="","",IF($F504="",AD503,IF(AND($M504=1,AD$9&gt;$B$9),"",IF(AND($M504=1,AD$9&lt;=$B$9),LOOKUP(AD$9,$A$12:$A$111,$B$12:$B$111),IF(AND($H504=-1,AE$9=$R503),"",IF($H504=-1,AE503,IF(AND($H504=1,AC$9=$R503),$J504,IF($H504=1,AD503,""))))))))</f>
        <v/>
      </c>
      <c r="AE504" t="str">
        <f ca="1">IF($E503="","",IF($F504="",AE503,IF(AND($M504=1,AE$9&gt;$B$9),"",IF(AND($M504=1,AE$9&lt;=$B$9),LOOKUP(AE$9,$A$12:$A$111,$B$12:$B$111),IF(AND($H504=-1,AF$9=$R503),"",IF($H504=-1,AF503,IF(AND($H504=1,AD$9=$R503),$J504,IF($H504=1,AE503,""))))))))</f>
        <v/>
      </c>
      <c r="AF504" t="str">
        <f ca="1">IF($E503="","",IF($F504="",AF503,IF(AND($M504=1,AF$9&gt;$B$9),"",IF(AND($M504=1,AF$9&lt;=$B$9),LOOKUP(AF$9,$A$12:$A$111,$B$12:$B$111),IF(AND($H504=-1,AG$9=$R503),"",IF($H504=-1,AG503,IF(AND($H504=1,AE$9=$R503),$J504,IF($H504=1,AF503,""))))))))</f>
        <v/>
      </c>
      <c r="AG504" t="str">
        <f ca="1">IF($E503="","",IF($F504="",AG503,IF(AND($M504=1,AG$9&gt;$B$9),"",IF(AND($M504=1,AG$9&lt;=$B$9),LOOKUP(AG$9,$A$12:$A$111,$B$12:$B$111),IF(AND($H504=-1,AH$9=$R503),"",IF($H504=-1,AH503,IF(AND($H504=1,AF$9=$R503),$J504,IF($H504=1,AG503,""))))))))</f>
        <v/>
      </c>
      <c r="AH504" t="str">
        <f ca="1">IF($E503="","",IF($F504="",AH503,IF(AND($M504=1,AH$9&gt;$B$9),"",IF(AND($M504=1,AH$9&lt;=$B$9),LOOKUP(AH$9,$A$12:$A$111,$B$12:$B$111),IF(AND($H504=-1,AI$9=$R503),"",IF($H504=-1,AI503,IF(AND($H504=1,AG$9=$R503),$J504,IF($H504=1,AH503,""))))))))</f>
        <v/>
      </c>
      <c r="AI504" t="str">
        <f ca="1">IF($E503="","",IF($F504="",AI503,IF(AND($M504=1,AI$9&gt;$B$9),"",IF(AND($M504=1,AI$9&lt;=$B$9),LOOKUP(AI$9,$A$12:$A$111,$B$12:$B$111),IF(AND($H504=-1,AJ$9=$R503),"",IF($H504=-1,AJ503,IF(AND($H504=1,AH$9=$R503),$J504,IF($H504=1,AI503,""))))))))</f>
        <v/>
      </c>
      <c r="AJ504" t="str">
        <f ca="1">IF($E503="","",IF($F504="",AJ503,IF(AND($M504=1,AJ$9&gt;$B$9),"",IF(AND($M504=1,AJ$9&lt;=$B$9),LOOKUP(AJ$9,$A$12:$A$111,$B$12:$B$111),IF(AND($H504=-1,AK$9=$R503),"",IF($H504=-1,AK503,IF(AND($H504=1,AI$9=$R503),$J504,IF($H504=1,AJ503,""))))))))</f>
        <v/>
      </c>
      <c r="AK504" t="str">
        <f ca="1">IF($E503="","",IF($F504="",AK503,IF(AND($M504=1,AK$9&gt;$B$9),"",IF(AND($M504=1,AK$9&lt;=$B$9),LOOKUP(AK$9,$A$12:$A$111,$B$12:$B$111),IF(AND($H504=-1,AL$9=$R503),"",IF($H504=-1,AL503,IF(AND($H504=1,AJ$9=$R503),$J504,IF($H504=1,AK503,""))))))))</f>
        <v/>
      </c>
      <c r="AL504" t="str">
        <f ca="1">IF($E503="","",IF($F504="",AL503,IF(AND($M504=1,AL$9&gt;$B$9),"",IF(AND($M504=1,AL$9&lt;=$B$9),LOOKUP(AL$9,$A$12:$A$111,$B$12:$B$111),IF(AND($H504=-1,AM$9=$R503),"",IF($H504=-1,AM503,IF(AND($H504=1,AK$9=$R503),$J504,IF($H504=1,AL503,""))))))))</f>
        <v/>
      </c>
      <c r="AM504" t="str">
        <f ca="1">IF($E503="","",IF($F504="",AM503,IF(AND($M504=1,AM$9&gt;$B$9),"",IF(AND($M504=1,AM$9&lt;=$B$9),LOOKUP(AM$9,$A$12:$A$111,$B$12:$B$111),IF(AND($H504=-1,AN$9=$R503),"",IF($H504=-1,AN503,IF(AND($H504=1,AL$9=$R503),$J504,IF($H504=1,AM503,""))))))))</f>
        <v/>
      </c>
      <c r="AN504" t="str">
        <f ca="1">IF($E503="","",IF($F504="",AN503,IF(AND($M504=1,AN$9&gt;$B$9),"",IF(AND($M504=1,AN$9&lt;=$B$9),LOOKUP(AN$9,$A$12:$A$111,$B$12:$B$111),IF(AND($H504=-1,AO$9=$R503),"",IF($H504=-1,AO503,IF(AND($H504=1,AM$9=$R503),$J504,IF($H504=1,AN503,""))))))))</f>
        <v/>
      </c>
      <c r="AO504" t="str">
        <f ca="1">IF($E503="","",IF($F504="",AO503,IF(AND($M504=1,AO$9&gt;$B$9),"",IF(AND($M504=1,AO$9&lt;=$B$9),LOOKUP(AO$9,$A$12:$A$111,$B$12:$B$111),IF(AND($H504=-1,AP$9=$R503),"",IF($H504=-1,AP503,IF(AND($H504=1,AN$9=$R503),$J504,IF($H504=1,AO503,""))))))))</f>
        <v/>
      </c>
      <c r="AP504" t="str">
        <f ca="1">IF($E503="","",IF($F504="",AP503,IF(AND($M504=1,AP$9&gt;$B$9),"",IF(AND($M504=1,AP$9&lt;=$B$9),LOOKUP(AP$9,$A$12:$A$111,$B$12:$B$111),IF(AND($H504=-1,AQ$9=$R503),"",IF($H504=-1,AQ503,IF(AND($H504=1,AO$9=$R503),$J504,IF($H504=1,AP503,""))))))))</f>
        <v/>
      </c>
      <c r="AQ504" t="str">
        <f ca="1">IF($E503="","",IF($F504="",AQ503,IF(AND($M504=1,AQ$9&gt;$B$9),"",IF(AND($M504=1,AQ$9&lt;=$B$9),LOOKUP(AQ$9,$A$12:$A$111,$B$12:$B$111),IF(AND($H504=-1,AR$9=$R503),"",IF($H504=-1,AR503,IF(AND($H504=1,AP$9=$R503),$J504,IF($H504=1,AQ503,""))))))))</f>
        <v/>
      </c>
      <c r="AR504" t="str">
        <f ca="1">IF($E503="","",IF($F504="",AR503,IF(AND($M504=1,AR$9&gt;$B$9),"",IF(AND($M504=1,AR$9&lt;=$B$9),LOOKUP(AR$9,$A$12:$A$111,$B$12:$B$111),IF(AND($H504=-1,AS$9=$R503),"",IF($H504=-1,AS503,IF(AND($H504=1,AQ$9=$R503),$J504,IF($H504=1,AR503,""))))))))</f>
        <v/>
      </c>
      <c r="AS504" t="str">
        <f ca="1">IF($E503="","",IF($F504="",AS503,IF(AND($M504=1,AS$9&gt;$B$9),"",IF(AND($M504=1,AS$9&lt;=$B$9),LOOKUP(AS$9,$A$12:$A$111,$B$12:$B$111),IF(AND($H504=-1,AT$9=$R503),"",IF($H504=-1,AT503,IF(AND($H504=1,AR$9=$R503),$J504,IF($H504=1,AS503,""))))))))</f>
        <v/>
      </c>
      <c r="AT504" t="str">
        <f ca="1">IF($E503="","",IF($F504="",AT503,IF(AND($M504=1,AT$9&gt;$B$9),"",IF(AND($M504=1,AT$9&lt;=$B$9),LOOKUP(AT$9,$A$12:$A$111,$B$12:$B$111),IF(AND($H504=-1,AU$9=$R503),"",IF($H504=-1,AU503,IF(AND($H504=1,AS$9=$R503),$J504,IF($H504=1,AT503,""))))))))</f>
        <v/>
      </c>
      <c r="AU504" t="str">
        <f ca="1">IF($E503="","",IF($F504="",AU503,IF(AND($M504=1,AU$9&gt;$B$9),"",IF(AND($M504=1,AU$9&lt;=$B$9),LOOKUP(AU$9,$A$12:$A$111,$B$12:$B$111),IF(AND($H504=-1,AV$9=$R503),"",IF($H504=-1,AV503,IF(AND($H504=1,AT$9=$R503),$J504,IF($H504=1,AU503,""))))))))</f>
        <v/>
      </c>
      <c r="AV504" t="str">
        <f ca="1">IF($E503="","",IF($F504="",AV503,IF(AND($M504=1,AV$9&gt;$B$9),"",IF(AND($M504=1,AV$9&lt;=$B$9),LOOKUP(AV$9,$A$12:$A$111,$B$12:$B$111),IF(AND($H504=-1,AW$9=$R503),"",IF($H504=-1,AW503,IF(AND($H504=1,AU$9=$R503),$J504,IF($H504=1,AV503,""))))))))</f>
        <v/>
      </c>
      <c r="AW504" t="str">
        <f ca="1">IF($E503="","",IF($F504="",AW503,IF(AND($M504=1,AW$9&gt;$B$9),"",IF(AND($M504=1,AW$9&lt;=$B$9),LOOKUP(AW$9,$A$12:$A$111,$B$12:$B$111),IF(AND($H504=-1,AX$9=$R503),"",IF($H504=-1,AX503,IF(AND($H504=1,AV$9=$R503),$J504,IF($H504=1,AW503,""))))))))</f>
        <v/>
      </c>
      <c r="AX504" t="str">
        <f ca="1">IF($E503="","",IF($F504="",AX503,IF(AND($M504=1,AX$9&gt;$B$9),"",IF(AND($M504=1,AX$9&lt;=$B$9),LOOKUP(AX$9,$A$12:$A$111,$B$12:$B$111),IF(AND($H504=-1,AY$9=$R503),"",IF($H504=-1,AY503,IF(AND($H504=1,AW$9=$R503),$J504,IF($H504=1,AX503,""))))))))</f>
        <v/>
      </c>
      <c r="AY504" t="str">
        <f ca="1">IF($E503="","",IF($F504="",AY503,IF(AND($M504=1,AY$9&gt;$B$9),"",IF(AND($M504=1,AY$9&lt;=$B$9),LOOKUP(AY$9,$A$12:$A$111,$B$12:$B$111),IF(AND($H504=-1,AZ$9=$R503),"",IF($H504=-1,AZ503,IF(AND($H504=1,AX$9=$R503),$J504,IF($H504=1,AY503,""))))))))</f>
        <v/>
      </c>
      <c r="AZ504" t="str">
        <f ca="1">IF($E503="","",IF($F504="",AZ503,IF(AND($M504=1,AZ$9&gt;$B$9),"",IF(AND($M504=1,AZ$9&lt;=$B$9),LOOKUP(AZ$9,$A$12:$A$111,$B$12:$B$111),IF(AND($H504=-1,BA$9=$R503),"",IF($H504=-1,BA503,IF(AND($H504=1,AY$9=$R503),$J504,IF($H504=1,AZ503,""))))))))</f>
        <v/>
      </c>
      <c r="BA504" t="str">
        <f ca="1">IF($E503="","",IF($F504="",BA503,IF(AND($M504=1,BA$9&gt;$B$9),"",IF(AND($M504=1,BA$9&lt;=$B$9),LOOKUP(BA$9,$A$12:$A$111,$B$12:$B$111),IF(AND($H504=-1,BB$9=$R503),"",IF($H504=-1,BB503,IF(AND($H504=1,AZ$9=$R503),$J504,IF($H504=1,BA503,""))))))))</f>
        <v/>
      </c>
      <c r="BB504" t="str">
        <f ca="1">IF($E503="","",IF($F504="",BB503,IF(AND($M504=1,BB$9&gt;$B$9),"",IF(AND($M504=1,BB$9&lt;=$B$9),LOOKUP(BB$9,$A$12:$A$111,$B$12:$B$111),IF(AND($H504=-1,BC$9=$R503),"",IF($H504=-1,BC503,IF(AND($H504=1,BA$9=$R503),$J504,IF($H504=1,BB503,""))))))))</f>
        <v/>
      </c>
      <c r="BC504" t="str">
        <f ca="1">IF($E503="","",IF($F504="",BC503,IF(AND($M504=1,BC$9&gt;$B$9),"",IF(AND($M504=1,BC$9&lt;=$B$9),LOOKUP(BC$9,$A$12:$A$111,$B$12:$B$111),IF(AND($H504=-1,BD$9=$R503),"",IF($H504=-1,BD503,IF(AND($H504=1,BB$9=$R503),$J504,IF($H504=1,BC503,""))))))))</f>
        <v/>
      </c>
      <c r="BD504" t="str">
        <f ca="1">IF($E503="","",IF($F504="",BD503,IF(AND($M504=1,BD$9&gt;$B$9),"",IF(AND($M504=1,BD$9&lt;=$B$9),LOOKUP(BD$9,$A$12:$A$111,$B$12:$B$111),IF(AND($H504=-1,BE$9=$R503),"",IF($H504=-1,BE503,IF(AND($H504=1,BC$9=$R503),$J504,IF($H504=1,BD503,""))))))))</f>
        <v/>
      </c>
      <c r="BE504" t="str">
        <f ca="1">IF($E503="","",IF($F504="",BE503,IF(AND($M504=1,BE$9&gt;$B$9),"",IF(AND($M504=1,BE$9&lt;=$B$9),LOOKUP(BE$9,$A$12:$A$111,$B$12:$B$111),IF(AND($H504=-1,BF$9=$R503),"",IF($H504=-1,BF503,IF(AND($H504=1,BD$9=$R503),$J504,IF($H504=1,BE503,""))))))))</f>
        <v/>
      </c>
      <c r="BF504" t="str">
        <f ca="1">IF($E503="","",IF($F504="",BF503,IF(AND($M504=1,BF$9&gt;$B$9),"",IF(AND($M504=1,BF$9&lt;=$B$9),LOOKUP(BF$9,$A$12:$A$111,$B$12:$B$111),IF(AND($H504=-1,BG$9=$R503),"",IF($H504=-1,BG503,IF(AND($H504=1,BE$9=$R503),$J504,IF($H504=1,BF503,""))))))))</f>
        <v/>
      </c>
      <c r="BG504" t="str">
        <f ca="1">IF($E503="","",IF($F504="",BG503,IF(AND($M504=1,BG$9&gt;$B$9),"",IF(AND($M504=1,BG$9&lt;=$B$9),LOOKUP(BG$9,$A$12:$A$111,$B$12:$B$111),IF(AND($H504=-1,BH$9=$R503),"",IF($H504=-1,BH503,IF(AND($H504=1,BF$9=$R503),$J504,IF($H504=1,BG503,""))))))))</f>
        <v/>
      </c>
      <c r="BH504" t="str">
        <f ca="1">IF($E503="","",IF($F504="",BH503,IF(AND($M504=1,BH$9&gt;$B$9),"",IF(AND($M504=1,BH$9&lt;=$B$9),LOOKUP(BH$9,$A$12:$A$111,$B$12:$B$111),IF(AND($H504=-1,BI$9=$R503),"",IF($H504=-1,BI503,IF(AND($H504=1,BG$9=$R503),$J504,IF($H504=1,BH503,""))))))))</f>
        <v/>
      </c>
      <c r="BI504" t="str">
        <f ca="1">IF($E503="","",IF($F504="",BI503,IF(AND($M504=1,BI$9&gt;$B$9),"",IF(AND($M504=1,BI$9&lt;=$B$9),LOOKUP(BI$9,$A$12:$A$111,$B$12:$B$111),IF(AND($H504=-1,BJ$9=$R503),"",IF($H504=-1,BJ503,IF(AND($H504=1,BH$9=$R503),$J504,IF($H504=1,BI503,""))))))))</f>
        <v/>
      </c>
      <c r="BJ504" t="str">
        <f ca="1">IF($E503="","",IF($F504="",BJ503,IF(AND($M504=1,BJ$9&gt;$B$9),"",IF(AND($M504=1,BJ$9&lt;=$B$9),LOOKUP(BJ$9,$A$12:$A$111,$B$12:$B$111),IF(AND($H504=-1,BK$9=$R503),"",IF($H504=-1,BK503,IF(AND($H504=1,BI$9=$R503),$J504,IF($H504=1,BJ503,""))))))))</f>
        <v/>
      </c>
      <c r="BK504" t="str">
        <f ca="1">IF($E503="","",IF($F504="",BK503,IF(AND($M504=1,BK$9&gt;$B$9),"",IF(AND($M504=1,BK$9&lt;=$B$9),LOOKUP(BK$9,$A$12:$A$111,$B$12:$B$111),IF(AND($H504=-1,BL$9=$R503),"",IF($H504=-1,BL503,IF(AND($H504=1,BJ$9=$R503),$J504,IF($H504=1,BK503,""))))))))</f>
        <v/>
      </c>
      <c r="BL504" t="str">
        <f ca="1">IF($E503="","",IF($F504="",BL503,IF(AND($M504=1,BL$9&gt;$B$9),"",IF(AND($M504=1,BL$9&lt;=$B$9),LOOKUP(BL$9,$A$12:$A$111,$B$12:$B$111),IF(AND($H504=-1,BM$9=$R503),"",IF($H504=-1,BM503,IF(AND($H504=1,BK$9=$R503),$J504,IF($H504=1,BL503,""))))))))</f>
        <v/>
      </c>
      <c r="BM504" t="str">
        <f ca="1">IF($E503="","",IF($F504="",BM503,IF(AND($M504=1,BM$9&gt;$B$9),"",IF(AND($M504=1,BM$9&lt;=$B$9),LOOKUP(BM$9,$A$12:$A$111,$B$12:$B$111),IF(AND($H504=-1,BN$9=$R503),"",IF($H504=-1,BN503,IF(AND($H504=1,BL$9=$R503),$J504,IF($H504=1,BM503,""))))))))</f>
        <v/>
      </c>
      <c r="BN504" t="str">
        <f ca="1">IF($E503="","",IF($F504="",BN503,IF(AND($M504=1,BN$9&gt;$B$9),"",IF(AND($M504=1,BN$9&lt;=$B$9),LOOKUP(BN$9,$A$12:$A$111,$B$12:$B$111),IF(AND($H504=-1,BO$9=$R503),"",IF($H504=-1,BO503,IF(AND($H504=1,BM$9=$R503),$J504,IF($H504=1,BN503,""))))))))</f>
        <v/>
      </c>
      <c r="BO504" t="str">
        <f ca="1">IF($E503="","",IF($F504="",BO503,IF(AND($M504=1,BO$9&gt;$B$9),"",IF(AND($M504=1,BO$9&lt;=$B$9),LOOKUP(BO$9,$A$12:$A$111,$B$12:$B$111),IF(AND($H504=-1,BP$9=$R503),"",IF($H504=-1,BP503,IF(AND($H504=1,BN$9=$R503),$J504,IF($H504=1,BO503,""))))))))</f>
        <v/>
      </c>
      <c r="BP504">
        <f ca="1">IF($E503="","",IF($F504="",BP503,IF(AND($M504=1,BP$9&gt;$B$9),"",IF(AND($M504=1,BP$9&lt;=$B$9),LOOKUP(BP$9,$A$12:$A$111,$B$12:$B$111),IF(AND($H504=-1,BQ$9=$R503),"",IF($H504=-1,BQ503,IF(AND($H504=1,BO$9=$R503),$J504,IF($H504=1,BP503,""))))))))</f>
        <v>0</v>
      </c>
    </row>
    <row r="505" spans="4:68" x14ac:dyDescent="0.25">
      <c r="D505" s="4">
        <v>495</v>
      </c>
      <c r="E505" s="1">
        <f t="shared" ca="1" si="66"/>
        <v>8</v>
      </c>
      <c r="F505" t="str">
        <f ca="1">IF(E504="","",IF(AND(B$3="Last",G504="Zero"),F504,IF(B$3="Last",G504,IF(AND(B$3="2nd last",G503="Zero"),F504,IF(B$3="2nd last",G503,IF(AND(B$3="Opposite",G504="Zero"),F504,IF(AND(B$3="Opposite",G504="Red"),"Black",IF(AND(B$3="Opposite",G504="Black"),"Red",IF(AND(B$3="Opposite",G504="Odd"),"Even",IF(AND(B$3="Opposite",G504="Even"),"Odd",IF(AND(B$3="Opposite",G504="High"),"Low",IF(AND(B$3="Opposite",G504="Low"),"High",IF(COUNTIF(Refs!$E$5:$I$6,B$3)=1,RevLab!B$3,"")))))))))))))</f>
        <v>Black</v>
      </c>
      <c r="G505" t="str">
        <f ca="1">IF(E505="","",IF(B$2="Red/Black",LOOKUP(E505,Refs!D:D,Refs!F:F),IF(B$2="High/Low",LOOKUP(E505,Refs!D:D,Refs!H:H),IF(B$2="Odd/Even",LOOKUP(E505,Refs!D:D,Refs!J:J),""))))</f>
        <v>Black</v>
      </c>
      <c r="H505">
        <f t="shared" ca="1" si="67"/>
        <v>1</v>
      </c>
      <c r="I505">
        <f ca="1">IF(E504="","",IF(F505="","",IF(AND(R504&gt;1,P504+Q504&gt;=$B$4),$B$4,IF(R504=1,P504,P504+Q504))))</f>
        <v>7</v>
      </c>
      <c r="J505">
        <f t="shared" ca="1" si="68"/>
        <v>7</v>
      </c>
      <c r="K505">
        <f t="shared" ca="1" si="70"/>
        <v>-583</v>
      </c>
      <c r="L505">
        <f t="shared" ca="1" si="71"/>
        <v>103</v>
      </c>
      <c r="M505">
        <f t="shared" ca="1" si="69"/>
        <v>0</v>
      </c>
      <c r="P505">
        <f t="shared" ca="1" si="63"/>
        <v>2</v>
      </c>
      <c r="Q505">
        <f t="shared" ca="1" si="64"/>
        <v>7</v>
      </c>
      <c r="R505" s="2">
        <f t="shared" ca="1" si="65"/>
        <v>4</v>
      </c>
      <c r="S505" s="4">
        <f ca="1">IF(E504="","",IF($F505="",S504,IF($M505=1,LOOKUP(S$9,$A$12:$A$111,$B$12:$B$111),IF(AND($H505=-1,T$9=$R504),"",IF($H505=-1,T504,IF($H505=1,S504))))))</f>
        <v>2</v>
      </c>
      <c r="T505">
        <f ca="1">IF($E504="","",IF($F505="",T504,IF(AND($M505=1,T$9&gt;$B$9),"",IF(AND($M505=1,T$9&lt;=$B$9),LOOKUP(T$9,$A$12:$A$111,$B$12:$B$111),IF(AND($H505=-1,U$9=$R504),"",IF($H505=-1,U504,IF(AND($H505=1,S$9=$R504),$J505,IF($H505=1,T504,""))))))))</f>
        <v>3</v>
      </c>
      <c r="U505">
        <f ca="1">IF($E504="","",IF($F505="",U504,IF(AND($M505=1,U$9&gt;$B$9),"",IF(AND($M505=1,U$9&lt;=$B$9),LOOKUP(U$9,$A$12:$A$111,$B$12:$B$111),IF(AND($H505=-1,V$9=$R504),"",IF($H505=-1,V504,IF(AND($H505=1,T$9=$R504),$J505,IF($H505=1,U504,""))))))))</f>
        <v>5</v>
      </c>
      <c r="V505">
        <f ca="1">IF($E504="","",IF($F505="",V504,IF(AND($M505=1,V$9&gt;$B$9),"",IF(AND($M505=1,V$9&lt;=$B$9),LOOKUP(V$9,$A$12:$A$111,$B$12:$B$111),IF(AND($H505=-1,W$9=$R504),"",IF($H505=-1,W504,IF(AND($H505=1,U$9=$R504),$J505,IF($H505=1,V504,""))))))))</f>
        <v>7</v>
      </c>
      <c r="W505" t="str">
        <f ca="1">IF($E504="","",IF($F505="",W504,IF(AND($M505=1,W$9&gt;$B$9),"",IF(AND($M505=1,W$9&lt;=$B$9),LOOKUP(W$9,$A$12:$A$111,$B$12:$B$111),IF(AND($H505=-1,X$9=$R504),"",IF($H505=-1,X504,IF(AND($H505=1,V$9=$R504),$J505,IF($H505=1,W504,""))))))))</f>
        <v/>
      </c>
      <c r="X505" t="str">
        <f ca="1">IF($E504="","",IF($F505="",X504,IF(AND($M505=1,X$9&gt;$B$9),"",IF(AND($M505=1,X$9&lt;=$B$9),LOOKUP(X$9,$A$12:$A$111,$B$12:$B$111),IF(AND($H505=-1,Y$9=$R504),"",IF($H505=-1,Y504,IF(AND($H505=1,W$9=$R504),$J505,IF($H505=1,X504,""))))))))</f>
        <v/>
      </c>
      <c r="Y505" t="str">
        <f ca="1">IF($E504="","",IF($F505="",Y504,IF(AND($M505=1,Y$9&gt;$B$9),"",IF(AND($M505=1,Y$9&lt;=$B$9),LOOKUP(Y$9,$A$12:$A$111,$B$12:$B$111),IF(AND($H505=-1,Z$9=$R504),"",IF($H505=-1,Z504,IF(AND($H505=1,X$9=$R504),$J505,IF($H505=1,Y504,""))))))))</f>
        <v/>
      </c>
      <c r="Z505" t="str">
        <f ca="1">IF($E504="","",IF($F505="",Z504,IF(AND($M505=1,Z$9&gt;$B$9),"",IF(AND($M505=1,Z$9&lt;=$B$9),LOOKUP(Z$9,$A$12:$A$111,$B$12:$B$111),IF(AND($H505=-1,AA$9=$R504),"",IF($H505=-1,AA504,IF(AND($H505=1,Y$9=$R504),$J505,IF($H505=1,Z504,""))))))))</f>
        <v/>
      </c>
      <c r="AA505" t="str">
        <f ca="1">IF($E504="","",IF($F505="",AA504,IF(AND($M505=1,AA$9&gt;$B$9),"",IF(AND($M505=1,AA$9&lt;=$B$9),LOOKUP(AA$9,$A$12:$A$111,$B$12:$B$111),IF(AND($H505=-1,AB$9=$R504),"",IF($H505=-1,AB504,IF(AND($H505=1,Z$9=$R504),$J505,IF($H505=1,AA504,""))))))))</f>
        <v/>
      </c>
      <c r="AB505" t="str">
        <f ca="1">IF($E504="","",IF($F505="",AB504,IF(AND($M505=1,AB$9&gt;$B$9),"",IF(AND($M505=1,AB$9&lt;=$B$9),LOOKUP(AB$9,$A$12:$A$111,$B$12:$B$111),IF(AND($H505=-1,AC$9=$R504),"",IF($H505=-1,AC504,IF(AND($H505=1,AA$9=$R504),$J505,IF($H505=1,AB504,""))))))))</f>
        <v/>
      </c>
      <c r="AC505" t="str">
        <f ca="1">IF($E504="","",IF($F505="",AC504,IF(AND($M505=1,AC$9&gt;$B$9),"",IF(AND($M505=1,AC$9&lt;=$B$9),LOOKUP(AC$9,$A$12:$A$111,$B$12:$B$111),IF(AND($H505=-1,AD$9=$R504),"",IF($H505=-1,AD504,IF(AND($H505=1,AB$9=$R504),$J505,IF($H505=1,AC504,""))))))))</f>
        <v/>
      </c>
      <c r="AD505" t="str">
        <f ca="1">IF($E504="","",IF($F505="",AD504,IF(AND($M505=1,AD$9&gt;$B$9),"",IF(AND($M505=1,AD$9&lt;=$B$9),LOOKUP(AD$9,$A$12:$A$111,$B$12:$B$111),IF(AND($H505=-1,AE$9=$R504),"",IF($H505=-1,AE504,IF(AND($H505=1,AC$9=$R504),$J505,IF($H505=1,AD504,""))))))))</f>
        <v/>
      </c>
      <c r="AE505" t="str">
        <f ca="1">IF($E504="","",IF($F505="",AE504,IF(AND($M505=1,AE$9&gt;$B$9),"",IF(AND($M505=1,AE$9&lt;=$B$9),LOOKUP(AE$9,$A$12:$A$111,$B$12:$B$111),IF(AND($H505=-1,AF$9=$R504),"",IF($H505=-1,AF504,IF(AND($H505=1,AD$9=$R504),$J505,IF($H505=1,AE504,""))))))))</f>
        <v/>
      </c>
      <c r="AF505" t="str">
        <f ca="1">IF($E504="","",IF($F505="",AF504,IF(AND($M505=1,AF$9&gt;$B$9),"",IF(AND($M505=1,AF$9&lt;=$B$9),LOOKUP(AF$9,$A$12:$A$111,$B$12:$B$111),IF(AND($H505=-1,AG$9=$R504),"",IF($H505=-1,AG504,IF(AND($H505=1,AE$9=$R504),$J505,IF($H505=1,AF504,""))))))))</f>
        <v/>
      </c>
      <c r="AG505" t="str">
        <f ca="1">IF($E504="","",IF($F505="",AG504,IF(AND($M505=1,AG$9&gt;$B$9),"",IF(AND($M505=1,AG$9&lt;=$B$9),LOOKUP(AG$9,$A$12:$A$111,$B$12:$B$111),IF(AND($H505=-1,AH$9=$R504),"",IF($H505=-1,AH504,IF(AND($H505=1,AF$9=$R504),$J505,IF($H505=1,AG504,""))))))))</f>
        <v/>
      </c>
      <c r="AH505" t="str">
        <f ca="1">IF($E504="","",IF($F505="",AH504,IF(AND($M505=1,AH$9&gt;$B$9),"",IF(AND($M505=1,AH$9&lt;=$B$9),LOOKUP(AH$9,$A$12:$A$111,$B$12:$B$111),IF(AND($H505=-1,AI$9=$R504),"",IF($H505=-1,AI504,IF(AND($H505=1,AG$9=$R504),$J505,IF($H505=1,AH504,""))))))))</f>
        <v/>
      </c>
      <c r="AI505" t="str">
        <f ca="1">IF($E504="","",IF($F505="",AI504,IF(AND($M505=1,AI$9&gt;$B$9),"",IF(AND($M505=1,AI$9&lt;=$B$9),LOOKUP(AI$9,$A$12:$A$111,$B$12:$B$111),IF(AND($H505=-1,AJ$9=$R504),"",IF($H505=-1,AJ504,IF(AND($H505=1,AH$9=$R504),$J505,IF($H505=1,AI504,""))))))))</f>
        <v/>
      </c>
      <c r="AJ505" t="str">
        <f ca="1">IF($E504="","",IF($F505="",AJ504,IF(AND($M505=1,AJ$9&gt;$B$9),"",IF(AND($M505=1,AJ$9&lt;=$B$9),LOOKUP(AJ$9,$A$12:$A$111,$B$12:$B$111),IF(AND($H505=-1,AK$9=$R504),"",IF($H505=-1,AK504,IF(AND($H505=1,AI$9=$R504),$J505,IF($H505=1,AJ504,""))))))))</f>
        <v/>
      </c>
      <c r="AK505" t="str">
        <f ca="1">IF($E504="","",IF($F505="",AK504,IF(AND($M505=1,AK$9&gt;$B$9),"",IF(AND($M505=1,AK$9&lt;=$B$9),LOOKUP(AK$9,$A$12:$A$111,$B$12:$B$111),IF(AND($H505=-1,AL$9=$R504),"",IF($H505=-1,AL504,IF(AND($H505=1,AJ$9=$R504),$J505,IF($H505=1,AK504,""))))))))</f>
        <v/>
      </c>
      <c r="AL505" t="str">
        <f ca="1">IF($E504="","",IF($F505="",AL504,IF(AND($M505=1,AL$9&gt;$B$9),"",IF(AND($M505=1,AL$9&lt;=$B$9),LOOKUP(AL$9,$A$12:$A$111,$B$12:$B$111),IF(AND($H505=-1,AM$9=$R504),"",IF($H505=-1,AM504,IF(AND($H505=1,AK$9=$R504),$J505,IF($H505=1,AL504,""))))))))</f>
        <v/>
      </c>
      <c r="AM505" t="str">
        <f ca="1">IF($E504="","",IF($F505="",AM504,IF(AND($M505=1,AM$9&gt;$B$9),"",IF(AND($M505=1,AM$9&lt;=$B$9),LOOKUP(AM$9,$A$12:$A$111,$B$12:$B$111),IF(AND($H505=-1,AN$9=$R504),"",IF($H505=-1,AN504,IF(AND($H505=1,AL$9=$R504),$J505,IF($H505=1,AM504,""))))))))</f>
        <v/>
      </c>
      <c r="AN505" t="str">
        <f ca="1">IF($E504="","",IF($F505="",AN504,IF(AND($M505=1,AN$9&gt;$B$9),"",IF(AND($M505=1,AN$9&lt;=$B$9),LOOKUP(AN$9,$A$12:$A$111,$B$12:$B$111),IF(AND($H505=-1,AO$9=$R504),"",IF($H505=-1,AO504,IF(AND($H505=1,AM$9=$R504),$J505,IF($H505=1,AN504,""))))))))</f>
        <v/>
      </c>
      <c r="AO505" t="str">
        <f ca="1">IF($E504="","",IF($F505="",AO504,IF(AND($M505=1,AO$9&gt;$B$9),"",IF(AND($M505=1,AO$9&lt;=$B$9),LOOKUP(AO$9,$A$12:$A$111,$B$12:$B$111),IF(AND($H505=-1,AP$9=$R504),"",IF($H505=-1,AP504,IF(AND($H505=1,AN$9=$R504),$J505,IF($H505=1,AO504,""))))))))</f>
        <v/>
      </c>
      <c r="AP505" t="str">
        <f ca="1">IF($E504="","",IF($F505="",AP504,IF(AND($M505=1,AP$9&gt;$B$9),"",IF(AND($M505=1,AP$9&lt;=$B$9),LOOKUP(AP$9,$A$12:$A$111,$B$12:$B$111),IF(AND($H505=-1,AQ$9=$R504),"",IF($H505=-1,AQ504,IF(AND($H505=1,AO$9=$R504),$J505,IF($H505=1,AP504,""))))))))</f>
        <v/>
      </c>
      <c r="AQ505" t="str">
        <f ca="1">IF($E504="","",IF($F505="",AQ504,IF(AND($M505=1,AQ$9&gt;$B$9),"",IF(AND($M505=1,AQ$9&lt;=$B$9),LOOKUP(AQ$9,$A$12:$A$111,$B$12:$B$111),IF(AND($H505=-1,AR$9=$R504),"",IF($H505=-1,AR504,IF(AND($H505=1,AP$9=$R504),$J505,IF($H505=1,AQ504,""))))))))</f>
        <v/>
      </c>
      <c r="AR505" t="str">
        <f ca="1">IF($E504="","",IF($F505="",AR504,IF(AND($M505=1,AR$9&gt;$B$9),"",IF(AND($M505=1,AR$9&lt;=$B$9),LOOKUP(AR$9,$A$12:$A$111,$B$12:$B$111),IF(AND($H505=-1,AS$9=$R504),"",IF($H505=-1,AS504,IF(AND($H505=1,AQ$9=$R504),$J505,IF($H505=1,AR504,""))))))))</f>
        <v/>
      </c>
      <c r="AS505" t="str">
        <f ca="1">IF($E504="","",IF($F505="",AS504,IF(AND($M505=1,AS$9&gt;$B$9),"",IF(AND($M505=1,AS$9&lt;=$B$9),LOOKUP(AS$9,$A$12:$A$111,$B$12:$B$111),IF(AND($H505=-1,AT$9=$R504),"",IF($H505=-1,AT504,IF(AND($H505=1,AR$9=$R504),$J505,IF($H505=1,AS504,""))))))))</f>
        <v/>
      </c>
      <c r="AT505" t="str">
        <f ca="1">IF($E504="","",IF($F505="",AT504,IF(AND($M505=1,AT$9&gt;$B$9),"",IF(AND($M505=1,AT$9&lt;=$B$9),LOOKUP(AT$9,$A$12:$A$111,$B$12:$B$111),IF(AND($H505=-1,AU$9=$R504),"",IF($H505=-1,AU504,IF(AND($H505=1,AS$9=$R504),$J505,IF($H505=1,AT504,""))))))))</f>
        <v/>
      </c>
      <c r="AU505" t="str">
        <f ca="1">IF($E504="","",IF($F505="",AU504,IF(AND($M505=1,AU$9&gt;$B$9),"",IF(AND($M505=1,AU$9&lt;=$B$9),LOOKUP(AU$9,$A$12:$A$111,$B$12:$B$111),IF(AND($H505=-1,AV$9=$R504),"",IF($H505=-1,AV504,IF(AND($H505=1,AT$9=$R504),$J505,IF($H505=1,AU504,""))))))))</f>
        <v/>
      </c>
      <c r="AV505" t="str">
        <f ca="1">IF($E504="","",IF($F505="",AV504,IF(AND($M505=1,AV$9&gt;$B$9),"",IF(AND($M505=1,AV$9&lt;=$B$9),LOOKUP(AV$9,$A$12:$A$111,$B$12:$B$111),IF(AND($H505=-1,AW$9=$R504),"",IF($H505=-1,AW504,IF(AND($H505=1,AU$9=$R504),$J505,IF($H505=1,AV504,""))))))))</f>
        <v/>
      </c>
      <c r="AW505" t="str">
        <f ca="1">IF($E504="","",IF($F505="",AW504,IF(AND($M505=1,AW$9&gt;$B$9),"",IF(AND($M505=1,AW$9&lt;=$B$9),LOOKUP(AW$9,$A$12:$A$111,$B$12:$B$111),IF(AND($H505=-1,AX$9=$R504),"",IF($H505=-1,AX504,IF(AND($H505=1,AV$9=$R504),$J505,IF($H505=1,AW504,""))))))))</f>
        <v/>
      </c>
      <c r="AX505" t="str">
        <f ca="1">IF($E504="","",IF($F505="",AX504,IF(AND($M505=1,AX$9&gt;$B$9),"",IF(AND($M505=1,AX$9&lt;=$B$9),LOOKUP(AX$9,$A$12:$A$111,$B$12:$B$111),IF(AND($H505=-1,AY$9=$R504),"",IF($H505=-1,AY504,IF(AND($H505=1,AW$9=$R504),$J505,IF($H505=1,AX504,""))))))))</f>
        <v/>
      </c>
      <c r="AY505" t="str">
        <f ca="1">IF($E504="","",IF($F505="",AY504,IF(AND($M505=1,AY$9&gt;$B$9),"",IF(AND($M505=1,AY$9&lt;=$B$9),LOOKUP(AY$9,$A$12:$A$111,$B$12:$B$111),IF(AND($H505=-1,AZ$9=$R504),"",IF($H505=-1,AZ504,IF(AND($H505=1,AX$9=$R504),$J505,IF($H505=1,AY504,""))))))))</f>
        <v/>
      </c>
      <c r="AZ505" t="str">
        <f ca="1">IF($E504="","",IF($F505="",AZ504,IF(AND($M505=1,AZ$9&gt;$B$9),"",IF(AND($M505=1,AZ$9&lt;=$B$9),LOOKUP(AZ$9,$A$12:$A$111,$B$12:$B$111),IF(AND($H505=-1,BA$9=$R504),"",IF($H505=-1,BA504,IF(AND($H505=1,AY$9=$R504),$J505,IF($H505=1,AZ504,""))))))))</f>
        <v/>
      </c>
      <c r="BA505" t="str">
        <f ca="1">IF($E504="","",IF($F505="",BA504,IF(AND($M505=1,BA$9&gt;$B$9),"",IF(AND($M505=1,BA$9&lt;=$B$9),LOOKUP(BA$9,$A$12:$A$111,$B$12:$B$111),IF(AND($H505=-1,BB$9=$R504),"",IF($H505=-1,BB504,IF(AND($H505=1,AZ$9=$R504),$J505,IF($H505=1,BA504,""))))))))</f>
        <v/>
      </c>
      <c r="BB505" t="str">
        <f ca="1">IF($E504="","",IF($F505="",BB504,IF(AND($M505=1,BB$9&gt;$B$9),"",IF(AND($M505=1,BB$9&lt;=$B$9),LOOKUP(BB$9,$A$12:$A$111,$B$12:$B$111),IF(AND($H505=-1,BC$9=$R504),"",IF($H505=-1,BC504,IF(AND($H505=1,BA$9=$R504),$J505,IF($H505=1,BB504,""))))))))</f>
        <v/>
      </c>
      <c r="BC505" t="str">
        <f ca="1">IF($E504="","",IF($F505="",BC504,IF(AND($M505=1,BC$9&gt;$B$9),"",IF(AND($M505=1,BC$9&lt;=$B$9),LOOKUP(BC$9,$A$12:$A$111,$B$12:$B$111),IF(AND($H505=-1,BD$9=$R504),"",IF($H505=-1,BD504,IF(AND($H505=1,BB$9=$R504),$J505,IF($H505=1,BC504,""))))))))</f>
        <v/>
      </c>
      <c r="BD505" t="str">
        <f ca="1">IF($E504="","",IF($F505="",BD504,IF(AND($M505=1,BD$9&gt;$B$9),"",IF(AND($M505=1,BD$9&lt;=$B$9),LOOKUP(BD$9,$A$12:$A$111,$B$12:$B$111),IF(AND($H505=-1,BE$9=$R504),"",IF($H505=-1,BE504,IF(AND($H505=1,BC$9=$R504),$J505,IF($H505=1,BD504,""))))))))</f>
        <v/>
      </c>
      <c r="BE505" t="str">
        <f ca="1">IF($E504="","",IF($F505="",BE504,IF(AND($M505=1,BE$9&gt;$B$9),"",IF(AND($M505=1,BE$9&lt;=$B$9),LOOKUP(BE$9,$A$12:$A$111,$B$12:$B$111),IF(AND($H505=-1,BF$9=$R504),"",IF($H505=-1,BF504,IF(AND($H505=1,BD$9=$R504),$J505,IF($H505=1,BE504,""))))))))</f>
        <v/>
      </c>
      <c r="BF505" t="str">
        <f ca="1">IF($E504="","",IF($F505="",BF504,IF(AND($M505=1,BF$9&gt;$B$9),"",IF(AND($M505=1,BF$9&lt;=$B$9),LOOKUP(BF$9,$A$12:$A$111,$B$12:$B$111),IF(AND($H505=-1,BG$9=$R504),"",IF($H505=-1,BG504,IF(AND($H505=1,BE$9=$R504),$J505,IF($H505=1,BF504,""))))))))</f>
        <v/>
      </c>
      <c r="BG505" t="str">
        <f ca="1">IF($E504="","",IF($F505="",BG504,IF(AND($M505=1,BG$9&gt;$B$9),"",IF(AND($M505=1,BG$9&lt;=$B$9),LOOKUP(BG$9,$A$12:$A$111,$B$12:$B$111),IF(AND($H505=-1,BH$9=$R504),"",IF($H505=-1,BH504,IF(AND($H505=1,BF$9=$R504),$J505,IF($H505=1,BG504,""))))))))</f>
        <v/>
      </c>
      <c r="BH505" t="str">
        <f ca="1">IF($E504="","",IF($F505="",BH504,IF(AND($M505=1,BH$9&gt;$B$9),"",IF(AND($M505=1,BH$9&lt;=$B$9),LOOKUP(BH$9,$A$12:$A$111,$B$12:$B$111),IF(AND($H505=-1,BI$9=$R504),"",IF($H505=-1,BI504,IF(AND($H505=1,BG$9=$R504),$J505,IF($H505=1,BH504,""))))))))</f>
        <v/>
      </c>
      <c r="BI505" t="str">
        <f ca="1">IF($E504="","",IF($F505="",BI504,IF(AND($M505=1,BI$9&gt;$B$9),"",IF(AND($M505=1,BI$9&lt;=$B$9),LOOKUP(BI$9,$A$12:$A$111,$B$12:$B$111),IF(AND($H505=-1,BJ$9=$R504),"",IF($H505=-1,BJ504,IF(AND($H505=1,BH$9=$R504),$J505,IF($H505=1,BI504,""))))))))</f>
        <v/>
      </c>
      <c r="BJ505" t="str">
        <f ca="1">IF($E504="","",IF($F505="",BJ504,IF(AND($M505=1,BJ$9&gt;$B$9),"",IF(AND($M505=1,BJ$9&lt;=$B$9),LOOKUP(BJ$9,$A$12:$A$111,$B$12:$B$111),IF(AND($H505=-1,BK$9=$R504),"",IF($H505=-1,BK504,IF(AND($H505=1,BI$9=$R504),$J505,IF($H505=1,BJ504,""))))))))</f>
        <v/>
      </c>
      <c r="BK505" t="str">
        <f ca="1">IF($E504="","",IF($F505="",BK504,IF(AND($M505=1,BK$9&gt;$B$9),"",IF(AND($M505=1,BK$9&lt;=$B$9),LOOKUP(BK$9,$A$12:$A$111,$B$12:$B$111),IF(AND($H505=-1,BL$9=$R504),"",IF($H505=-1,BL504,IF(AND($H505=1,BJ$9=$R504),$J505,IF($H505=1,BK504,""))))))))</f>
        <v/>
      </c>
      <c r="BL505" t="str">
        <f ca="1">IF($E504="","",IF($F505="",BL504,IF(AND($M505=1,BL$9&gt;$B$9),"",IF(AND($M505=1,BL$9&lt;=$B$9),LOOKUP(BL$9,$A$12:$A$111,$B$12:$B$111),IF(AND($H505=-1,BM$9=$R504),"",IF($H505=-1,BM504,IF(AND($H505=1,BK$9=$R504),$J505,IF($H505=1,BL504,""))))))))</f>
        <v/>
      </c>
      <c r="BM505" t="str">
        <f ca="1">IF($E504="","",IF($F505="",BM504,IF(AND($M505=1,BM$9&gt;$B$9),"",IF(AND($M505=1,BM$9&lt;=$B$9),LOOKUP(BM$9,$A$12:$A$111,$B$12:$B$111),IF(AND($H505=-1,BN$9=$R504),"",IF($H505=-1,BN504,IF(AND($H505=1,BL$9=$R504),$J505,IF($H505=1,BM504,""))))))))</f>
        <v/>
      </c>
      <c r="BN505" t="str">
        <f ca="1">IF($E504="","",IF($F505="",BN504,IF(AND($M505=1,BN$9&gt;$B$9),"",IF(AND($M505=1,BN$9&lt;=$B$9),LOOKUP(BN$9,$A$12:$A$111,$B$12:$B$111),IF(AND($H505=-1,BO$9=$R504),"",IF($H505=-1,BO504,IF(AND($H505=1,BM$9=$R504),$J505,IF($H505=1,BN504,""))))))))</f>
        <v/>
      </c>
      <c r="BO505" t="str">
        <f ca="1">IF($E504="","",IF($F505="",BO504,IF(AND($M505=1,BO$9&gt;$B$9),"",IF(AND($M505=1,BO$9&lt;=$B$9),LOOKUP(BO$9,$A$12:$A$111,$B$12:$B$111),IF(AND($H505=-1,BP$9=$R504),"",IF($H505=-1,BP504,IF(AND($H505=1,BN$9=$R504),$J505,IF($H505=1,BO504,""))))))))</f>
        <v/>
      </c>
      <c r="BP505">
        <f ca="1">IF($E504="","",IF($F505="",BP504,IF(AND($M505=1,BP$9&gt;$B$9),"",IF(AND($M505=1,BP$9&lt;=$B$9),LOOKUP(BP$9,$A$12:$A$111,$B$12:$B$111),IF(AND($H505=-1,BQ$9=$R504),"",IF($H505=-1,BQ504,IF(AND($H505=1,BO$9=$R504),$J505,IF($H505=1,BP504,""))))))))</f>
        <v>0</v>
      </c>
    </row>
    <row r="506" spans="4:68" x14ac:dyDescent="0.25">
      <c r="D506" s="4">
        <v>496</v>
      </c>
      <c r="E506" s="1">
        <f t="shared" ca="1" si="66"/>
        <v>12</v>
      </c>
      <c r="F506" t="str">
        <f ca="1">IF(E505="","",IF(AND(B$3="Last",G505="Zero"),F505,IF(B$3="Last",G505,IF(AND(B$3="2nd last",G504="Zero"),F505,IF(B$3="2nd last",G504,IF(AND(B$3="Opposite",G505="Zero"),F505,IF(AND(B$3="Opposite",G505="Red"),"Black",IF(AND(B$3="Opposite",G505="Black"),"Red",IF(AND(B$3="Opposite",G505="Odd"),"Even",IF(AND(B$3="Opposite",G505="Even"),"Odd",IF(AND(B$3="Opposite",G505="High"),"Low",IF(AND(B$3="Opposite",G505="Low"),"High",IF(COUNTIF(Refs!$E$5:$I$6,B$3)=1,RevLab!B$3,"")))))))))))))</f>
        <v>Black</v>
      </c>
      <c r="G506" t="str">
        <f ca="1">IF(E506="","",IF(B$2="Red/Black",LOOKUP(E506,Refs!D:D,Refs!F:F),IF(B$2="High/Low",LOOKUP(E506,Refs!D:D,Refs!H:H),IF(B$2="Odd/Even",LOOKUP(E506,Refs!D:D,Refs!J:J),""))))</f>
        <v>Red</v>
      </c>
      <c r="H506">
        <f t="shared" ca="1" si="67"/>
        <v>-1</v>
      </c>
      <c r="I506">
        <f ca="1">IF(E505="","",IF(F506="","",IF(AND(R505&gt;1,P505+Q505&gt;=$B$4),$B$4,IF(R505=1,P505,P505+Q505))))</f>
        <v>9</v>
      </c>
      <c r="J506">
        <f t="shared" ca="1" si="68"/>
        <v>-9</v>
      </c>
      <c r="K506">
        <f t="shared" ca="1" si="70"/>
        <v>-592</v>
      </c>
      <c r="L506">
        <f t="shared" ca="1" si="71"/>
        <v>103</v>
      </c>
      <c r="M506">
        <f t="shared" ca="1" si="69"/>
        <v>0</v>
      </c>
      <c r="P506">
        <f t="shared" ca="1" si="63"/>
        <v>3</v>
      </c>
      <c r="Q506">
        <f t="shared" ca="1" si="64"/>
        <v>5</v>
      </c>
      <c r="R506" s="2">
        <f t="shared" ca="1" si="65"/>
        <v>2</v>
      </c>
      <c r="S506" s="4">
        <f ca="1">IF(E505="","",IF($F506="",S505,IF($M506=1,LOOKUP(S$9,$A$12:$A$111,$B$12:$B$111),IF(AND($H506=-1,T$9=$R505),"",IF($H506=-1,T505,IF($H506=1,S505))))))</f>
        <v>3</v>
      </c>
      <c r="T506">
        <f ca="1">IF($E505="","",IF($F506="",T505,IF(AND($M506=1,T$9&gt;$B$9),"",IF(AND($M506=1,T$9&lt;=$B$9),LOOKUP(T$9,$A$12:$A$111,$B$12:$B$111),IF(AND($H506=-1,U$9=$R505),"",IF($H506=-1,U505,IF(AND($H506=1,S$9=$R505),$J506,IF($H506=1,T505,""))))))))</f>
        <v>5</v>
      </c>
      <c r="U506" t="str">
        <f ca="1">IF($E505="","",IF($F506="",U505,IF(AND($M506=1,U$9&gt;$B$9),"",IF(AND($M506=1,U$9&lt;=$B$9),LOOKUP(U$9,$A$12:$A$111,$B$12:$B$111),IF(AND($H506=-1,V$9=$R505),"",IF($H506=-1,V505,IF(AND($H506=1,T$9=$R505),$J506,IF($H506=1,U505,""))))))))</f>
        <v/>
      </c>
      <c r="V506" t="str">
        <f ca="1">IF($E505="","",IF($F506="",V505,IF(AND($M506=1,V$9&gt;$B$9),"",IF(AND($M506=1,V$9&lt;=$B$9),LOOKUP(V$9,$A$12:$A$111,$B$12:$B$111),IF(AND($H506=-1,W$9=$R505),"",IF($H506=-1,W505,IF(AND($H506=1,U$9=$R505),$J506,IF($H506=1,V505,""))))))))</f>
        <v/>
      </c>
      <c r="W506" t="str">
        <f ca="1">IF($E505="","",IF($F506="",W505,IF(AND($M506=1,W$9&gt;$B$9),"",IF(AND($M506=1,W$9&lt;=$B$9),LOOKUP(W$9,$A$12:$A$111,$B$12:$B$111),IF(AND($H506=-1,X$9=$R505),"",IF($H506=-1,X505,IF(AND($H506=1,V$9=$R505),$J506,IF($H506=1,W505,""))))))))</f>
        <v/>
      </c>
      <c r="X506" t="str">
        <f ca="1">IF($E505="","",IF($F506="",X505,IF(AND($M506=1,X$9&gt;$B$9),"",IF(AND($M506=1,X$9&lt;=$B$9),LOOKUP(X$9,$A$12:$A$111,$B$12:$B$111),IF(AND($H506=-1,Y$9=$R505),"",IF($H506=-1,Y505,IF(AND($H506=1,W$9=$R505),$J506,IF($H506=1,X505,""))))))))</f>
        <v/>
      </c>
      <c r="Y506" t="str">
        <f ca="1">IF($E505="","",IF($F506="",Y505,IF(AND($M506=1,Y$9&gt;$B$9),"",IF(AND($M506=1,Y$9&lt;=$B$9),LOOKUP(Y$9,$A$12:$A$111,$B$12:$B$111),IF(AND($H506=-1,Z$9=$R505),"",IF($H506=-1,Z505,IF(AND($H506=1,X$9=$R505),$J506,IF($H506=1,Y505,""))))))))</f>
        <v/>
      </c>
      <c r="Z506" t="str">
        <f ca="1">IF($E505="","",IF($F506="",Z505,IF(AND($M506=1,Z$9&gt;$B$9),"",IF(AND($M506=1,Z$9&lt;=$B$9),LOOKUP(Z$9,$A$12:$A$111,$B$12:$B$111),IF(AND($H506=-1,AA$9=$R505),"",IF($H506=-1,AA505,IF(AND($H506=1,Y$9=$R505),$J506,IF($H506=1,Z505,""))))))))</f>
        <v/>
      </c>
      <c r="AA506" t="str">
        <f ca="1">IF($E505="","",IF($F506="",AA505,IF(AND($M506=1,AA$9&gt;$B$9),"",IF(AND($M506=1,AA$9&lt;=$B$9),LOOKUP(AA$9,$A$12:$A$111,$B$12:$B$111),IF(AND($H506=-1,AB$9=$R505),"",IF($H506=-1,AB505,IF(AND($H506=1,Z$9=$R505),$J506,IF($H506=1,AA505,""))))))))</f>
        <v/>
      </c>
      <c r="AB506" t="str">
        <f ca="1">IF($E505="","",IF($F506="",AB505,IF(AND($M506=1,AB$9&gt;$B$9),"",IF(AND($M506=1,AB$9&lt;=$B$9),LOOKUP(AB$9,$A$12:$A$111,$B$12:$B$111),IF(AND($H506=-1,AC$9=$R505),"",IF($H506=-1,AC505,IF(AND($H506=1,AA$9=$R505),$J506,IF($H506=1,AB505,""))))))))</f>
        <v/>
      </c>
      <c r="AC506" t="str">
        <f ca="1">IF($E505="","",IF($F506="",AC505,IF(AND($M506=1,AC$9&gt;$B$9),"",IF(AND($M506=1,AC$9&lt;=$B$9),LOOKUP(AC$9,$A$12:$A$111,$B$12:$B$111),IF(AND($H506=-1,AD$9=$R505),"",IF($H506=-1,AD505,IF(AND($H506=1,AB$9=$R505),$J506,IF($H506=1,AC505,""))))))))</f>
        <v/>
      </c>
      <c r="AD506" t="str">
        <f ca="1">IF($E505="","",IF($F506="",AD505,IF(AND($M506=1,AD$9&gt;$B$9),"",IF(AND($M506=1,AD$9&lt;=$B$9),LOOKUP(AD$9,$A$12:$A$111,$B$12:$B$111),IF(AND($H506=-1,AE$9=$R505),"",IF($H506=-1,AE505,IF(AND($H506=1,AC$9=$R505),$J506,IF($H506=1,AD505,""))))))))</f>
        <v/>
      </c>
      <c r="AE506" t="str">
        <f ca="1">IF($E505="","",IF($F506="",AE505,IF(AND($M506=1,AE$9&gt;$B$9),"",IF(AND($M506=1,AE$9&lt;=$B$9),LOOKUP(AE$9,$A$12:$A$111,$B$12:$B$111),IF(AND($H506=-1,AF$9=$R505),"",IF($H506=-1,AF505,IF(AND($H506=1,AD$9=$R505),$J506,IF($H506=1,AE505,""))))))))</f>
        <v/>
      </c>
      <c r="AF506" t="str">
        <f ca="1">IF($E505="","",IF($F506="",AF505,IF(AND($M506=1,AF$9&gt;$B$9),"",IF(AND($M506=1,AF$9&lt;=$B$9),LOOKUP(AF$9,$A$12:$A$111,$B$12:$B$111),IF(AND($H506=-1,AG$9=$R505),"",IF($H506=-1,AG505,IF(AND($H506=1,AE$9=$R505),$J506,IF($H506=1,AF505,""))))))))</f>
        <v/>
      </c>
      <c r="AG506" t="str">
        <f ca="1">IF($E505="","",IF($F506="",AG505,IF(AND($M506=1,AG$9&gt;$B$9),"",IF(AND($M506=1,AG$9&lt;=$B$9),LOOKUP(AG$9,$A$12:$A$111,$B$12:$B$111),IF(AND($H506=-1,AH$9=$R505),"",IF($H506=-1,AH505,IF(AND($H506=1,AF$9=$R505),$J506,IF($H506=1,AG505,""))))))))</f>
        <v/>
      </c>
      <c r="AH506" t="str">
        <f ca="1">IF($E505="","",IF($F506="",AH505,IF(AND($M506=1,AH$9&gt;$B$9),"",IF(AND($M506=1,AH$9&lt;=$B$9),LOOKUP(AH$9,$A$12:$A$111,$B$12:$B$111),IF(AND($H506=-1,AI$9=$R505),"",IF($H506=-1,AI505,IF(AND($H506=1,AG$9=$R505),$J506,IF($H506=1,AH505,""))))))))</f>
        <v/>
      </c>
      <c r="AI506" t="str">
        <f ca="1">IF($E505="","",IF($F506="",AI505,IF(AND($M506=1,AI$9&gt;$B$9),"",IF(AND($M506=1,AI$9&lt;=$B$9),LOOKUP(AI$9,$A$12:$A$111,$B$12:$B$111),IF(AND($H506=-1,AJ$9=$R505),"",IF($H506=-1,AJ505,IF(AND($H506=1,AH$9=$R505),$J506,IF($H506=1,AI505,""))))))))</f>
        <v/>
      </c>
      <c r="AJ506" t="str">
        <f ca="1">IF($E505="","",IF($F506="",AJ505,IF(AND($M506=1,AJ$9&gt;$B$9),"",IF(AND($M506=1,AJ$9&lt;=$B$9),LOOKUP(AJ$9,$A$12:$A$111,$B$12:$B$111),IF(AND($H506=-1,AK$9=$R505),"",IF($H506=-1,AK505,IF(AND($H506=1,AI$9=$R505),$J506,IF($H506=1,AJ505,""))))))))</f>
        <v/>
      </c>
      <c r="AK506" t="str">
        <f ca="1">IF($E505="","",IF($F506="",AK505,IF(AND($M506=1,AK$9&gt;$B$9),"",IF(AND($M506=1,AK$9&lt;=$B$9),LOOKUP(AK$9,$A$12:$A$111,$B$12:$B$111),IF(AND($H506=-1,AL$9=$R505),"",IF($H506=-1,AL505,IF(AND($H506=1,AJ$9=$R505),$J506,IF($H506=1,AK505,""))))))))</f>
        <v/>
      </c>
      <c r="AL506" t="str">
        <f ca="1">IF($E505="","",IF($F506="",AL505,IF(AND($M506=1,AL$9&gt;$B$9),"",IF(AND($M506=1,AL$9&lt;=$B$9),LOOKUP(AL$9,$A$12:$A$111,$B$12:$B$111),IF(AND($H506=-1,AM$9=$R505),"",IF($H506=-1,AM505,IF(AND($H506=1,AK$9=$R505),$J506,IF($H506=1,AL505,""))))))))</f>
        <v/>
      </c>
      <c r="AM506" t="str">
        <f ca="1">IF($E505="","",IF($F506="",AM505,IF(AND($M506=1,AM$9&gt;$B$9),"",IF(AND($M506=1,AM$9&lt;=$B$9),LOOKUP(AM$9,$A$12:$A$111,$B$12:$B$111),IF(AND($H506=-1,AN$9=$R505),"",IF($H506=-1,AN505,IF(AND($H506=1,AL$9=$R505),$J506,IF($H506=1,AM505,""))))))))</f>
        <v/>
      </c>
      <c r="AN506" t="str">
        <f ca="1">IF($E505="","",IF($F506="",AN505,IF(AND($M506=1,AN$9&gt;$B$9),"",IF(AND($M506=1,AN$9&lt;=$B$9),LOOKUP(AN$9,$A$12:$A$111,$B$12:$B$111),IF(AND($H506=-1,AO$9=$R505),"",IF($H506=-1,AO505,IF(AND($H506=1,AM$9=$R505),$J506,IF($H506=1,AN505,""))))))))</f>
        <v/>
      </c>
      <c r="AO506" t="str">
        <f ca="1">IF($E505="","",IF($F506="",AO505,IF(AND($M506=1,AO$9&gt;$B$9),"",IF(AND($M506=1,AO$9&lt;=$B$9),LOOKUP(AO$9,$A$12:$A$111,$B$12:$B$111),IF(AND($H506=-1,AP$9=$R505),"",IF($H506=-1,AP505,IF(AND($H506=1,AN$9=$R505),$J506,IF($H506=1,AO505,""))))))))</f>
        <v/>
      </c>
      <c r="AP506" t="str">
        <f ca="1">IF($E505="","",IF($F506="",AP505,IF(AND($M506=1,AP$9&gt;$B$9),"",IF(AND($M506=1,AP$9&lt;=$B$9),LOOKUP(AP$9,$A$12:$A$111,$B$12:$B$111),IF(AND($H506=-1,AQ$9=$R505),"",IF($H506=-1,AQ505,IF(AND($H506=1,AO$9=$R505),$J506,IF($H506=1,AP505,""))))))))</f>
        <v/>
      </c>
      <c r="AQ506" t="str">
        <f ca="1">IF($E505="","",IF($F506="",AQ505,IF(AND($M506=1,AQ$9&gt;$B$9),"",IF(AND($M506=1,AQ$9&lt;=$B$9),LOOKUP(AQ$9,$A$12:$A$111,$B$12:$B$111),IF(AND($H506=-1,AR$9=$R505),"",IF($H506=-1,AR505,IF(AND($H506=1,AP$9=$R505),$J506,IF($H506=1,AQ505,""))))))))</f>
        <v/>
      </c>
      <c r="AR506" t="str">
        <f ca="1">IF($E505="","",IF($F506="",AR505,IF(AND($M506=1,AR$9&gt;$B$9),"",IF(AND($M506=1,AR$9&lt;=$B$9),LOOKUP(AR$9,$A$12:$A$111,$B$12:$B$111),IF(AND($H506=-1,AS$9=$R505),"",IF($H506=-1,AS505,IF(AND($H506=1,AQ$9=$R505),$J506,IF($H506=1,AR505,""))))))))</f>
        <v/>
      </c>
      <c r="AS506" t="str">
        <f ca="1">IF($E505="","",IF($F506="",AS505,IF(AND($M506=1,AS$9&gt;$B$9),"",IF(AND($M506=1,AS$9&lt;=$B$9),LOOKUP(AS$9,$A$12:$A$111,$B$12:$B$111),IF(AND($H506=-1,AT$9=$R505),"",IF($H506=-1,AT505,IF(AND($H506=1,AR$9=$R505),$J506,IF($H506=1,AS505,""))))))))</f>
        <v/>
      </c>
      <c r="AT506" t="str">
        <f ca="1">IF($E505="","",IF($F506="",AT505,IF(AND($M506=1,AT$9&gt;$B$9),"",IF(AND($M506=1,AT$9&lt;=$B$9),LOOKUP(AT$9,$A$12:$A$111,$B$12:$B$111),IF(AND($H506=-1,AU$9=$R505),"",IF($H506=-1,AU505,IF(AND($H506=1,AS$9=$R505),$J506,IF($H506=1,AT505,""))))))))</f>
        <v/>
      </c>
      <c r="AU506" t="str">
        <f ca="1">IF($E505="","",IF($F506="",AU505,IF(AND($M506=1,AU$9&gt;$B$9),"",IF(AND($M506=1,AU$9&lt;=$B$9),LOOKUP(AU$9,$A$12:$A$111,$B$12:$B$111),IF(AND($H506=-1,AV$9=$R505),"",IF($H506=-1,AV505,IF(AND($H506=1,AT$9=$R505),$J506,IF($H506=1,AU505,""))))))))</f>
        <v/>
      </c>
      <c r="AV506" t="str">
        <f ca="1">IF($E505="","",IF($F506="",AV505,IF(AND($M506=1,AV$9&gt;$B$9),"",IF(AND($M506=1,AV$9&lt;=$B$9),LOOKUP(AV$9,$A$12:$A$111,$B$12:$B$111),IF(AND($H506=-1,AW$9=$R505),"",IF($H506=-1,AW505,IF(AND($H506=1,AU$9=$R505),$J506,IF($H506=1,AV505,""))))))))</f>
        <v/>
      </c>
      <c r="AW506" t="str">
        <f ca="1">IF($E505="","",IF($F506="",AW505,IF(AND($M506=1,AW$9&gt;$B$9),"",IF(AND($M506=1,AW$9&lt;=$B$9),LOOKUP(AW$9,$A$12:$A$111,$B$12:$B$111),IF(AND($H506=-1,AX$9=$R505),"",IF($H506=-1,AX505,IF(AND($H506=1,AV$9=$R505),$J506,IF($H506=1,AW505,""))))))))</f>
        <v/>
      </c>
      <c r="AX506" t="str">
        <f ca="1">IF($E505="","",IF($F506="",AX505,IF(AND($M506=1,AX$9&gt;$B$9),"",IF(AND($M506=1,AX$9&lt;=$B$9),LOOKUP(AX$9,$A$12:$A$111,$B$12:$B$111),IF(AND($H506=-1,AY$9=$R505),"",IF($H506=-1,AY505,IF(AND($H506=1,AW$9=$R505),$J506,IF($H506=1,AX505,""))))))))</f>
        <v/>
      </c>
      <c r="AY506" t="str">
        <f ca="1">IF($E505="","",IF($F506="",AY505,IF(AND($M506=1,AY$9&gt;$B$9),"",IF(AND($M506=1,AY$9&lt;=$B$9),LOOKUP(AY$9,$A$12:$A$111,$B$12:$B$111),IF(AND($H506=-1,AZ$9=$R505),"",IF($H506=-1,AZ505,IF(AND($H506=1,AX$9=$R505),$J506,IF($H506=1,AY505,""))))))))</f>
        <v/>
      </c>
      <c r="AZ506" t="str">
        <f ca="1">IF($E505="","",IF($F506="",AZ505,IF(AND($M506=1,AZ$9&gt;$B$9),"",IF(AND($M506=1,AZ$9&lt;=$B$9),LOOKUP(AZ$9,$A$12:$A$111,$B$12:$B$111),IF(AND($H506=-1,BA$9=$R505),"",IF($H506=-1,BA505,IF(AND($H506=1,AY$9=$R505),$J506,IF($H506=1,AZ505,""))))))))</f>
        <v/>
      </c>
      <c r="BA506" t="str">
        <f ca="1">IF($E505="","",IF($F506="",BA505,IF(AND($M506=1,BA$9&gt;$B$9),"",IF(AND($M506=1,BA$9&lt;=$B$9),LOOKUP(BA$9,$A$12:$A$111,$B$12:$B$111),IF(AND($H506=-1,BB$9=$R505),"",IF($H506=-1,BB505,IF(AND($H506=1,AZ$9=$R505),$J506,IF($H506=1,BA505,""))))))))</f>
        <v/>
      </c>
      <c r="BB506" t="str">
        <f ca="1">IF($E505="","",IF($F506="",BB505,IF(AND($M506=1,BB$9&gt;$B$9),"",IF(AND($M506=1,BB$9&lt;=$B$9),LOOKUP(BB$9,$A$12:$A$111,$B$12:$B$111),IF(AND($H506=-1,BC$9=$R505),"",IF($H506=-1,BC505,IF(AND($H506=1,BA$9=$R505),$J506,IF($H506=1,BB505,""))))))))</f>
        <v/>
      </c>
      <c r="BC506" t="str">
        <f ca="1">IF($E505="","",IF($F506="",BC505,IF(AND($M506=1,BC$9&gt;$B$9),"",IF(AND($M506=1,BC$9&lt;=$B$9),LOOKUP(BC$9,$A$12:$A$111,$B$12:$B$111),IF(AND($H506=-1,BD$9=$R505),"",IF($H506=-1,BD505,IF(AND($H506=1,BB$9=$R505),$J506,IF($H506=1,BC505,""))))))))</f>
        <v/>
      </c>
      <c r="BD506" t="str">
        <f ca="1">IF($E505="","",IF($F506="",BD505,IF(AND($M506=1,BD$9&gt;$B$9),"",IF(AND($M506=1,BD$9&lt;=$B$9),LOOKUP(BD$9,$A$12:$A$111,$B$12:$B$111),IF(AND($H506=-1,BE$9=$R505),"",IF($H506=-1,BE505,IF(AND($H506=1,BC$9=$R505),$J506,IF($H506=1,BD505,""))))))))</f>
        <v/>
      </c>
      <c r="BE506" t="str">
        <f ca="1">IF($E505="","",IF($F506="",BE505,IF(AND($M506=1,BE$9&gt;$B$9),"",IF(AND($M506=1,BE$9&lt;=$B$9),LOOKUP(BE$9,$A$12:$A$111,$B$12:$B$111),IF(AND($H506=-1,BF$9=$R505),"",IF($H506=-1,BF505,IF(AND($H506=1,BD$9=$R505),$J506,IF($H506=1,BE505,""))))))))</f>
        <v/>
      </c>
      <c r="BF506" t="str">
        <f ca="1">IF($E505="","",IF($F506="",BF505,IF(AND($M506=1,BF$9&gt;$B$9),"",IF(AND($M506=1,BF$9&lt;=$B$9),LOOKUP(BF$9,$A$12:$A$111,$B$12:$B$111),IF(AND($H506=-1,BG$9=$R505),"",IF($H506=-1,BG505,IF(AND($H506=1,BE$9=$R505),$J506,IF($H506=1,BF505,""))))))))</f>
        <v/>
      </c>
      <c r="BG506" t="str">
        <f ca="1">IF($E505="","",IF($F506="",BG505,IF(AND($M506=1,BG$9&gt;$B$9),"",IF(AND($M506=1,BG$9&lt;=$B$9),LOOKUP(BG$9,$A$12:$A$111,$B$12:$B$111),IF(AND($H506=-1,BH$9=$R505),"",IF($H506=-1,BH505,IF(AND($H506=1,BF$9=$R505),$J506,IF($H506=1,BG505,""))))))))</f>
        <v/>
      </c>
      <c r="BH506" t="str">
        <f ca="1">IF($E505="","",IF($F506="",BH505,IF(AND($M506=1,BH$9&gt;$B$9),"",IF(AND($M506=1,BH$9&lt;=$B$9),LOOKUP(BH$9,$A$12:$A$111,$B$12:$B$111),IF(AND($H506=-1,BI$9=$R505),"",IF($H506=-1,BI505,IF(AND($H506=1,BG$9=$R505),$J506,IF($H506=1,BH505,""))))))))</f>
        <v/>
      </c>
      <c r="BI506" t="str">
        <f ca="1">IF($E505="","",IF($F506="",BI505,IF(AND($M506=1,BI$9&gt;$B$9),"",IF(AND($M506=1,BI$9&lt;=$B$9),LOOKUP(BI$9,$A$12:$A$111,$B$12:$B$111),IF(AND($H506=-1,BJ$9=$R505),"",IF($H506=-1,BJ505,IF(AND($H506=1,BH$9=$R505),$J506,IF($H506=1,BI505,""))))))))</f>
        <v/>
      </c>
      <c r="BJ506" t="str">
        <f ca="1">IF($E505="","",IF($F506="",BJ505,IF(AND($M506=1,BJ$9&gt;$B$9),"",IF(AND($M506=1,BJ$9&lt;=$B$9),LOOKUP(BJ$9,$A$12:$A$111,$B$12:$B$111),IF(AND($H506=-1,BK$9=$R505),"",IF($H506=-1,BK505,IF(AND($H506=1,BI$9=$R505),$J506,IF($H506=1,BJ505,""))))))))</f>
        <v/>
      </c>
      <c r="BK506" t="str">
        <f ca="1">IF($E505="","",IF($F506="",BK505,IF(AND($M506=1,BK$9&gt;$B$9),"",IF(AND($M506=1,BK$9&lt;=$B$9),LOOKUP(BK$9,$A$12:$A$111,$B$12:$B$111),IF(AND($H506=-1,BL$9=$R505),"",IF($H506=-1,BL505,IF(AND($H506=1,BJ$9=$R505),$J506,IF($H506=1,BK505,""))))))))</f>
        <v/>
      </c>
      <c r="BL506" t="str">
        <f ca="1">IF($E505="","",IF($F506="",BL505,IF(AND($M506=1,BL$9&gt;$B$9),"",IF(AND($M506=1,BL$9&lt;=$B$9),LOOKUP(BL$9,$A$12:$A$111,$B$12:$B$111),IF(AND($H506=-1,BM$9=$R505),"",IF($H506=-1,BM505,IF(AND($H506=1,BK$9=$R505),$J506,IF($H506=1,BL505,""))))))))</f>
        <v/>
      </c>
      <c r="BM506" t="str">
        <f ca="1">IF($E505="","",IF($F506="",BM505,IF(AND($M506=1,BM$9&gt;$B$9),"",IF(AND($M506=1,BM$9&lt;=$B$9),LOOKUP(BM$9,$A$12:$A$111,$B$12:$B$111),IF(AND($H506=-1,BN$9=$R505),"",IF($H506=-1,BN505,IF(AND($H506=1,BL$9=$R505),$J506,IF($H506=1,BM505,""))))))))</f>
        <v/>
      </c>
      <c r="BN506" t="str">
        <f ca="1">IF($E505="","",IF($F506="",BN505,IF(AND($M506=1,BN$9&gt;$B$9),"",IF(AND($M506=1,BN$9&lt;=$B$9),LOOKUP(BN$9,$A$12:$A$111,$B$12:$B$111),IF(AND($H506=-1,BO$9=$R505),"",IF($H506=-1,BO505,IF(AND($H506=1,BM$9=$R505),$J506,IF($H506=1,BN505,""))))))))</f>
        <v/>
      </c>
      <c r="BO506">
        <f ca="1">IF($E505="","",IF($F506="",BO505,IF(AND($M506=1,BO$9&gt;$B$9),"",IF(AND($M506=1,BO$9&lt;=$B$9),LOOKUP(BO$9,$A$12:$A$111,$B$12:$B$111),IF(AND($H506=-1,BP$9=$R505),"",IF($H506=-1,BP505,IF(AND($H506=1,BN$9=$R505),$J506,IF($H506=1,BO505,""))))))))</f>
        <v>0</v>
      </c>
      <c r="BP506">
        <f ca="1">IF($E505="","",IF($F506="",BP505,IF(AND($M506=1,BP$9&gt;$B$9),"",IF(AND($M506=1,BP$9&lt;=$B$9),LOOKUP(BP$9,$A$12:$A$111,$B$12:$B$111),IF(AND($H506=-1,BQ$9=$R505),"",IF($H506=-1,BQ505,IF(AND($H506=1,BO$9=$R505),$J506,IF($H506=1,BP505,""))))))))</f>
        <v>0</v>
      </c>
    </row>
    <row r="507" spans="4:68" x14ac:dyDescent="0.25">
      <c r="D507" s="4">
        <v>497</v>
      </c>
      <c r="E507" s="1">
        <f t="shared" ca="1" si="66"/>
        <v>25</v>
      </c>
      <c r="F507" t="str">
        <f ca="1">IF(E506="","",IF(AND(B$3="Last",G506="Zero"),F506,IF(B$3="Last",G506,IF(AND(B$3="2nd last",G505="Zero"),F506,IF(B$3="2nd last",G505,IF(AND(B$3="Opposite",G506="Zero"),F506,IF(AND(B$3="Opposite",G506="Red"),"Black",IF(AND(B$3="Opposite",G506="Black"),"Red",IF(AND(B$3="Opposite",G506="Odd"),"Even",IF(AND(B$3="Opposite",G506="Even"),"Odd",IF(AND(B$3="Opposite",G506="High"),"Low",IF(AND(B$3="Opposite",G506="Low"),"High",IF(COUNTIF(Refs!$E$5:$I$6,B$3)=1,RevLab!B$3,"")))))))))))))</f>
        <v>Black</v>
      </c>
      <c r="G507" t="str">
        <f ca="1">IF(E507="","",IF(B$2="Red/Black",LOOKUP(E507,Refs!D:D,Refs!F:F),IF(B$2="High/Low",LOOKUP(E507,Refs!D:D,Refs!H:H),IF(B$2="Odd/Even",LOOKUP(E507,Refs!D:D,Refs!J:J),""))))</f>
        <v>Red</v>
      </c>
      <c r="H507">
        <f t="shared" ca="1" si="67"/>
        <v>-1</v>
      </c>
      <c r="I507">
        <f ca="1">IF(E506="","",IF(F507="","",IF(AND(R506&gt;1,P506+Q506&gt;=$B$4),$B$4,IF(R506=1,P506,P506+Q506))))</f>
        <v>8</v>
      </c>
      <c r="J507">
        <f t="shared" ca="1" si="68"/>
        <v>-8</v>
      </c>
      <c r="K507">
        <f t="shared" ca="1" si="70"/>
        <v>-600</v>
      </c>
      <c r="L507">
        <f t="shared" ca="1" si="71"/>
        <v>103</v>
      </c>
      <c r="M507">
        <f t="shared" ca="1" si="69"/>
        <v>1</v>
      </c>
      <c r="P507">
        <f t="shared" ca="1" si="63"/>
        <v>1</v>
      </c>
      <c r="Q507">
        <f t="shared" ca="1" si="64"/>
        <v>4</v>
      </c>
      <c r="R507" s="2">
        <f t="shared" ca="1" si="65"/>
        <v>4</v>
      </c>
      <c r="S507" s="4">
        <f ca="1">IF(E506="","",IF($F507="",S506,IF($M507=1,LOOKUP(S$9,$A$12:$A$111,$B$12:$B$111),IF(AND($H507=-1,T$9=$R506),"",IF($H507=-1,T506,IF($H507=1,S506))))))</f>
        <v>1</v>
      </c>
      <c r="T507">
        <f ca="1">IF($E506="","",IF($F507="",T506,IF(AND($M507=1,T$9&gt;$B$9),"",IF(AND($M507=1,T$9&lt;=$B$9),LOOKUP(T$9,$A$12:$A$111,$B$12:$B$111),IF(AND($H507=-1,U$9=$R506),"",IF($H507=-1,U506,IF(AND($H507=1,S$9=$R506),$J507,IF($H507=1,T506,""))))))))</f>
        <v>2</v>
      </c>
      <c r="U507">
        <f ca="1">IF($E506="","",IF($F507="",U506,IF(AND($M507=1,U$9&gt;$B$9),"",IF(AND($M507=1,U$9&lt;=$B$9),LOOKUP(U$9,$A$12:$A$111,$B$12:$B$111),IF(AND($H507=-1,V$9=$R506),"",IF($H507=-1,V506,IF(AND($H507=1,T$9=$R506),$J507,IF($H507=1,U506,""))))))))</f>
        <v>3</v>
      </c>
      <c r="V507">
        <f ca="1">IF($E506="","",IF($F507="",V506,IF(AND($M507=1,V$9&gt;$B$9),"",IF(AND($M507=1,V$9&lt;=$B$9),LOOKUP(V$9,$A$12:$A$111,$B$12:$B$111),IF(AND($H507=-1,W$9=$R506),"",IF($H507=-1,W506,IF(AND($H507=1,U$9=$R506),$J507,IF($H507=1,V506,""))))))))</f>
        <v>4</v>
      </c>
      <c r="W507" t="str">
        <f ca="1">IF($E506="","",IF($F507="",W506,IF(AND($M507=1,W$9&gt;$B$9),"",IF(AND($M507=1,W$9&lt;=$B$9),LOOKUP(W$9,$A$12:$A$111,$B$12:$B$111),IF(AND($H507=-1,X$9=$R506),"",IF($H507=-1,X506,IF(AND($H507=1,V$9=$R506),$J507,IF($H507=1,W506,""))))))))</f>
        <v/>
      </c>
      <c r="X507" t="str">
        <f ca="1">IF($E506="","",IF($F507="",X506,IF(AND($M507=1,X$9&gt;$B$9),"",IF(AND($M507=1,X$9&lt;=$B$9),LOOKUP(X$9,$A$12:$A$111,$B$12:$B$111),IF(AND($H507=-1,Y$9=$R506),"",IF($H507=-1,Y506,IF(AND($H507=1,W$9=$R506),$J507,IF($H507=1,X506,""))))))))</f>
        <v/>
      </c>
      <c r="Y507" t="str">
        <f ca="1">IF($E506="","",IF($F507="",Y506,IF(AND($M507=1,Y$9&gt;$B$9),"",IF(AND($M507=1,Y$9&lt;=$B$9),LOOKUP(Y$9,$A$12:$A$111,$B$12:$B$111),IF(AND($H507=-1,Z$9=$R506),"",IF($H507=-1,Z506,IF(AND($H507=1,X$9=$R506),$J507,IF($H507=1,Y506,""))))))))</f>
        <v/>
      </c>
      <c r="Z507" t="str">
        <f ca="1">IF($E506="","",IF($F507="",Z506,IF(AND($M507=1,Z$9&gt;$B$9),"",IF(AND($M507=1,Z$9&lt;=$B$9),LOOKUP(Z$9,$A$12:$A$111,$B$12:$B$111),IF(AND($H507=-1,AA$9=$R506),"",IF($H507=-1,AA506,IF(AND($H507=1,Y$9=$R506),$J507,IF($H507=1,Z506,""))))))))</f>
        <v/>
      </c>
      <c r="AA507" t="str">
        <f ca="1">IF($E506="","",IF($F507="",AA506,IF(AND($M507=1,AA$9&gt;$B$9),"",IF(AND($M507=1,AA$9&lt;=$B$9),LOOKUP(AA$9,$A$12:$A$111,$B$12:$B$111),IF(AND($H507=-1,AB$9=$R506),"",IF($H507=-1,AB506,IF(AND($H507=1,Z$9=$R506),$J507,IF($H507=1,AA506,""))))))))</f>
        <v/>
      </c>
      <c r="AB507" t="str">
        <f ca="1">IF($E506="","",IF($F507="",AB506,IF(AND($M507=1,AB$9&gt;$B$9),"",IF(AND($M507=1,AB$9&lt;=$B$9),LOOKUP(AB$9,$A$12:$A$111,$B$12:$B$111),IF(AND($H507=-1,AC$9=$R506),"",IF($H507=-1,AC506,IF(AND($H507=1,AA$9=$R506),$J507,IF($H507=1,AB506,""))))))))</f>
        <v/>
      </c>
      <c r="AC507" t="str">
        <f ca="1">IF($E506="","",IF($F507="",AC506,IF(AND($M507=1,AC$9&gt;$B$9),"",IF(AND($M507=1,AC$9&lt;=$B$9),LOOKUP(AC$9,$A$12:$A$111,$B$12:$B$111),IF(AND($H507=-1,AD$9=$R506),"",IF($H507=-1,AD506,IF(AND($H507=1,AB$9=$R506),$J507,IF($H507=1,AC506,""))))))))</f>
        <v/>
      </c>
      <c r="AD507" t="str">
        <f ca="1">IF($E506="","",IF($F507="",AD506,IF(AND($M507=1,AD$9&gt;$B$9),"",IF(AND($M507=1,AD$9&lt;=$B$9),LOOKUP(AD$9,$A$12:$A$111,$B$12:$B$111),IF(AND($H507=-1,AE$9=$R506),"",IF($H507=-1,AE506,IF(AND($H507=1,AC$9=$R506),$J507,IF($H507=1,AD506,""))))))))</f>
        <v/>
      </c>
      <c r="AE507" t="str">
        <f ca="1">IF($E506="","",IF($F507="",AE506,IF(AND($M507=1,AE$9&gt;$B$9),"",IF(AND($M507=1,AE$9&lt;=$B$9),LOOKUP(AE$9,$A$12:$A$111,$B$12:$B$111),IF(AND($H507=-1,AF$9=$R506),"",IF($H507=-1,AF506,IF(AND($H507=1,AD$9=$R506),$J507,IF($H507=1,AE506,""))))))))</f>
        <v/>
      </c>
      <c r="AF507" t="str">
        <f ca="1">IF($E506="","",IF($F507="",AF506,IF(AND($M507=1,AF$9&gt;$B$9),"",IF(AND($M507=1,AF$9&lt;=$B$9),LOOKUP(AF$9,$A$12:$A$111,$B$12:$B$111),IF(AND($H507=-1,AG$9=$R506),"",IF($H507=-1,AG506,IF(AND($H507=1,AE$9=$R506),$J507,IF($H507=1,AF506,""))))))))</f>
        <v/>
      </c>
      <c r="AG507" t="str">
        <f ca="1">IF($E506="","",IF($F507="",AG506,IF(AND($M507=1,AG$9&gt;$B$9),"",IF(AND($M507=1,AG$9&lt;=$B$9),LOOKUP(AG$9,$A$12:$A$111,$B$12:$B$111),IF(AND($H507=-1,AH$9=$R506),"",IF($H507=-1,AH506,IF(AND($H507=1,AF$9=$R506),$J507,IF($H507=1,AG506,""))))))))</f>
        <v/>
      </c>
      <c r="AH507" t="str">
        <f ca="1">IF($E506="","",IF($F507="",AH506,IF(AND($M507=1,AH$9&gt;$B$9),"",IF(AND($M507=1,AH$9&lt;=$B$9),LOOKUP(AH$9,$A$12:$A$111,$B$12:$B$111),IF(AND($H507=-1,AI$9=$R506),"",IF($H507=-1,AI506,IF(AND($H507=1,AG$9=$R506),$J507,IF($H507=1,AH506,""))))))))</f>
        <v/>
      </c>
      <c r="AI507" t="str">
        <f ca="1">IF($E506="","",IF($F507="",AI506,IF(AND($M507=1,AI$9&gt;$B$9),"",IF(AND($M507=1,AI$9&lt;=$B$9),LOOKUP(AI$9,$A$12:$A$111,$B$12:$B$111),IF(AND($H507=-1,AJ$9=$R506),"",IF($H507=-1,AJ506,IF(AND($H507=1,AH$9=$R506),$J507,IF($H507=1,AI506,""))))))))</f>
        <v/>
      </c>
      <c r="AJ507" t="str">
        <f ca="1">IF($E506="","",IF($F507="",AJ506,IF(AND($M507=1,AJ$9&gt;$B$9),"",IF(AND($M507=1,AJ$9&lt;=$B$9),LOOKUP(AJ$9,$A$12:$A$111,$B$12:$B$111),IF(AND($H507=-1,AK$9=$R506),"",IF($H507=-1,AK506,IF(AND($H507=1,AI$9=$R506),$J507,IF($H507=1,AJ506,""))))))))</f>
        <v/>
      </c>
      <c r="AK507" t="str">
        <f ca="1">IF($E506="","",IF($F507="",AK506,IF(AND($M507=1,AK$9&gt;$B$9),"",IF(AND($M507=1,AK$9&lt;=$B$9),LOOKUP(AK$9,$A$12:$A$111,$B$12:$B$111),IF(AND($H507=-1,AL$9=$R506),"",IF($H507=-1,AL506,IF(AND($H507=1,AJ$9=$R506),$J507,IF($H507=1,AK506,""))))))))</f>
        <v/>
      </c>
      <c r="AL507" t="str">
        <f ca="1">IF($E506="","",IF($F507="",AL506,IF(AND($M507=1,AL$9&gt;$B$9),"",IF(AND($M507=1,AL$9&lt;=$B$9),LOOKUP(AL$9,$A$12:$A$111,$B$12:$B$111),IF(AND($H507=-1,AM$9=$R506),"",IF($H507=-1,AM506,IF(AND($H507=1,AK$9=$R506),$J507,IF($H507=1,AL506,""))))))))</f>
        <v/>
      </c>
      <c r="AM507" t="str">
        <f ca="1">IF($E506="","",IF($F507="",AM506,IF(AND($M507=1,AM$9&gt;$B$9),"",IF(AND($M507=1,AM$9&lt;=$B$9),LOOKUP(AM$9,$A$12:$A$111,$B$12:$B$111),IF(AND($H507=-1,AN$9=$R506),"",IF($H507=-1,AN506,IF(AND($H507=1,AL$9=$R506),$J507,IF($H507=1,AM506,""))))))))</f>
        <v/>
      </c>
      <c r="AN507" t="str">
        <f ca="1">IF($E506="","",IF($F507="",AN506,IF(AND($M507=1,AN$9&gt;$B$9),"",IF(AND($M507=1,AN$9&lt;=$B$9),LOOKUP(AN$9,$A$12:$A$111,$B$12:$B$111),IF(AND($H507=-1,AO$9=$R506),"",IF($H507=-1,AO506,IF(AND($H507=1,AM$9=$R506),$J507,IF($H507=1,AN506,""))))))))</f>
        <v/>
      </c>
      <c r="AO507" t="str">
        <f ca="1">IF($E506="","",IF($F507="",AO506,IF(AND($M507=1,AO$9&gt;$B$9),"",IF(AND($M507=1,AO$9&lt;=$B$9),LOOKUP(AO$9,$A$12:$A$111,$B$12:$B$111),IF(AND($H507=-1,AP$9=$R506),"",IF($H507=-1,AP506,IF(AND($H507=1,AN$9=$R506),$J507,IF($H507=1,AO506,""))))))))</f>
        <v/>
      </c>
      <c r="AP507" t="str">
        <f ca="1">IF($E506="","",IF($F507="",AP506,IF(AND($M507=1,AP$9&gt;$B$9),"",IF(AND($M507=1,AP$9&lt;=$B$9),LOOKUP(AP$9,$A$12:$A$111,$B$12:$B$111),IF(AND($H507=-1,AQ$9=$R506),"",IF($H507=-1,AQ506,IF(AND($H507=1,AO$9=$R506),$J507,IF($H507=1,AP506,""))))))))</f>
        <v/>
      </c>
      <c r="AQ507" t="str">
        <f ca="1">IF($E506="","",IF($F507="",AQ506,IF(AND($M507=1,AQ$9&gt;$B$9),"",IF(AND($M507=1,AQ$9&lt;=$B$9),LOOKUP(AQ$9,$A$12:$A$111,$B$12:$B$111),IF(AND($H507=-1,AR$9=$R506),"",IF($H507=-1,AR506,IF(AND($H507=1,AP$9=$R506),$J507,IF($H507=1,AQ506,""))))))))</f>
        <v/>
      </c>
      <c r="AR507" t="str">
        <f ca="1">IF($E506="","",IF($F507="",AR506,IF(AND($M507=1,AR$9&gt;$B$9),"",IF(AND($M507=1,AR$9&lt;=$B$9),LOOKUP(AR$9,$A$12:$A$111,$B$12:$B$111),IF(AND($H507=-1,AS$9=$R506),"",IF($H507=-1,AS506,IF(AND($H507=1,AQ$9=$R506),$J507,IF($H507=1,AR506,""))))))))</f>
        <v/>
      </c>
      <c r="AS507" t="str">
        <f ca="1">IF($E506="","",IF($F507="",AS506,IF(AND($M507=1,AS$9&gt;$B$9),"",IF(AND($M507=1,AS$9&lt;=$B$9),LOOKUP(AS$9,$A$12:$A$111,$B$12:$B$111),IF(AND($H507=-1,AT$9=$R506),"",IF($H507=-1,AT506,IF(AND($H507=1,AR$9=$R506),$J507,IF($H507=1,AS506,""))))))))</f>
        <v/>
      </c>
      <c r="AT507" t="str">
        <f ca="1">IF($E506="","",IF($F507="",AT506,IF(AND($M507=1,AT$9&gt;$B$9),"",IF(AND($M507=1,AT$9&lt;=$B$9),LOOKUP(AT$9,$A$12:$A$111,$B$12:$B$111),IF(AND($H507=-1,AU$9=$R506),"",IF($H507=-1,AU506,IF(AND($H507=1,AS$9=$R506),$J507,IF($H507=1,AT506,""))))))))</f>
        <v/>
      </c>
      <c r="AU507" t="str">
        <f ca="1">IF($E506="","",IF($F507="",AU506,IF(AND($M507=1,AU$9&gt;$B$9),"",IF(AND($M507=1,AU$9&lt;=$B$9),LOOKUP(AU$9,$A$12:$A$111,$B$12:$B$111),IF(AND($H507=-1,AV$9=$R506),"",IF($H507=-1,AV506,IF(AND($H507=1,AT$9=$R506),$J507,IF($H507=1,AU506,""))))))))</f>
        <v/>
      </c>
      <c r="AV507" t="str">
        <f ca="1">IF($E506="","",IF($F507="",AV506,IF(AND($M507=1,AV$9&gt;$B$9),"",IF(AND($M507=1,AV$9&lt;=$B$9),LOOKUP(AV$9,$A$12:$A$111,$B$12:$B$111),IF(AND($H507=-1,AW$9=$R506),"",IF($H507=-1,AW506,IF(AND($H507=1,AU$9=$R506),$J507,IF($H507=1,AV506,""))))))))</f>
        <v/>
      </c>
      <c r="AW507" t="str">
        <f ca="1">IF($E506="","",IF($F507="",AW506,IF(AND($M507=1,AW$9&gt;$B$9),"",IF(AND($M507=1,AW$9&lt;=$B$9),LOOKUP(AW$9,$A$12:$A$111,$B$12:$B$111),IF(AND($H507=-1,AX$9=$R506),"",IF($H507=-1,AX506,IF(AND($H507=1,AV$9=$R506),$J507,IF($H507=1,AW506,""))))))))</f>
        <v/>
      </c>
      <c r="AX507" t="str">
        <f ca="1">IF($E506="","",IF($F507="",AX506,IF(AND($M507=1,AX$9&gt;$B$9),"",IF(AND($M507=1,AX$9&lt;=$B$9),LOOKUP(AX$9,$A$12:$A$111,$B$12:$B$111),IF(AND($H507=-1,AY$9=$R506),"",IF($H507=-1,AY506,IF(AND($H507=1,AW$9=$R506),$J507,IF($H507=1,AX506,""))))))))</f>
        <v/>
      </c>
      <c r="AY507" t="str">
        <f ca="1">IF($E506="","",IF($F507="",AY506,IF(AND($M507=1,AY$9&gt;$B$9),"",IF(AND($M507=1,AY$9&lt;=$B$9),LOOKUP(AY$9,$A$12:$A$111,$B$12:$B$111),IF(AND($H507=-1,AZ$9=$R506),"",IF($H507=-1,AZ506,IF(AND($H507=1,AX$9=$R506),$J507,IF($H507=1,AY506,""))))))))</f>
        <v/>
      </c>
      <c r="AZ507" t="str">
        <f ca="1">IF($E506="","",IF($F507="",AZ506,IF(AND($M507=1,AZ$9&gt;$B$9),"",IF(AND($M507=1,AZ$9&lt;=$B$9),LOOKUP(AZ$9,$A$12:$A$111,$B$12:$B$111),IF(AND($H507=-1,BA$9=$R506),"",IF($H507=-1,BA506,IF(AND($H507=1,AY$9=$R506),$J507,IF($H507=1,AZ506,""))))))))</f>
        <v/>
      </c>
      <c r="BA507" t="str">
        <f ca="1">IF($E506="","",IF($F507="",BA506,IF(AND($M507=1,BA$9&gt;$B$9),"",IF(AND($M507=1,BA$9&lt;=$B$9),LOOKUP(BA$9,$A$12:$A$111,$B$12:$B$111),IF(AND($H507=-1,BB$9=$R506),"",IF($H507=-1,BB506,IF(AND($H507=1,AZ$9=$R506),$J507,IF($H507=1,BA506,""))))))))</f>
        <v/>
      </c>
      <c r="BB507" t="str">
        <f ca="1">IF($E506="","",IF($F507="",BB506,IF(AND($M507=1,BB$9&gt;$B$9),"",IF(AND($M507=1,BB$9&lt;=$B$9),LOOKUP(BB$9,$A$12:$A$111,$B$12:$B$111),IF(AND($H507=-1,BC$9=$R506),"",IF($H507=-1,BC506,IF(AND($H507=1,BA$9=$R506),$J507,IF($H507=1,BB506,""))))))))</f>
        <v/>
      </c>
      <c r="BC507" t="str">
        <f ca="1">IF($E506="","",IF($F507="",BC506,IF(AND($M507=1,BC$9&gt;$B$9),"",IF(AND($M507=1,BC$9&lt;=$B$9),LOOKUP(BC$9,$A$12:$A$111,$B$12:$B$111),IF(AND($H507=-1,BD$9=$R506),"",IF($H507=-1,BD506,IF(AND($H507=1,BB$9=$R506),$J507,IF($H507=1,BC506,""))))))))</f>
        <v/>
      </c>
      <c r="BD507" t="str">
        <f ca="1">IF($E506="","",IF($F507="",BD506,IF(AND($M507=1,BD$9&gt;$B$9),"",IF(AND($M507=1,BD$9&lt;=$B$9),LOOKUP(BD$9,$A$12:$A$111,$B$12:$B$111),IF(AND($H507=-1,BE$9=$R506),"",IF($H507=-1,BE506,IF(AND($H507=1,BC$9=$R506),$J507,IF($H507=1,BD506,""))))))))</f>
        <v/>
      </c>
      <c r="BE507" t="str">
        <f ca="1">IF($E506="","",IF($F507="",BE506,IF(AND($M507=1,BE$9&gt;$B$9),"",IF(AND($M507=1,BE$9&lt;=$B$9),LOOKUP(BE$9,$A$12:$A$111,$B$12:$B$111),IF(AND($H507=-1,BF$9=$R506),"",IF($H507=-1,BF506,IF(AND($H507=1,BD$9=$R506),$J507,IF($H507=1,BE506,""))))))))</f>
        <v/>
      </c>
      <c r="BF507" t="str">
        <f ca="1">IF($E506="","",IF($F507="",BF506,IF(AND($M507=1,BF$9&gt;$B$9),"",IF(AND($M507=1,BF$9&lt;=$B$9),LOOKUP(BF$9,$A$12:$A$111,$B$12:$B$111),IF(AND($H507=-1,BG$9=$R506),"",IF($H507=-1,BG506,IF(AND($H507=1,BE$9=$R506),$J507,IF($H507=1,BF506,""))))))))</f>
        <v/>
      </c>
      <c r="BG507" t="str">
        <f ca="1">IF($E506="","",IF($F507="",BG506,IF(AND($M507=1,BG$9&gt;$B$9),"",IF(AND($M507=1,BG$9&lt;=$B$9),LOOKUP(BG$9,$A$12:$A$111,$B$12:$B$111),IF(AND($H507=-1,BH$9=$R506),"",IF($H507=-1,BH506,IF(AND($H507=1,BF$9=$R506),$J507,IF($H507=1,BG506,""))))))))</f>
        <v/>
      </c>
      <c r="BH507" t="str">
        <f ca="1">IF($E506="","",IF($F507="",BH506,IF(AND($M507=1,BH$9&gt;$B$9),"",IF(AND($M507=1,BH$9&lt;=$B$9),LOOKUP(BH$9,$A$12:$A$111,$B$12:$B$111),IF(AND($H507=-1,BI$9=$R506),"",IF($H507=-1,BI506,IF(AND($H507=1,BG$9=$R506),$J507,IF($H507=1,BH506,""))))))))</f>
        <v/>
      </c>
      <c r="BI507" t="str">
        <f ca="1">IF($E506="","",IF($F507="",BI506,IF(AND($M507=1,BI$9&gt;$B$9),"",IF(AND($M507=1,BI$9&lt;=$B$9),LOOKUP(BI$9,$A$12:$A$111,$B$12:$B$111),IF(AND($H507=-1,BJ$9=$R506),"",IF($H507=-1,BJ506,IF(AND($H507=1,BH$9=$R506),$J507,IF($H507=1,BI506,""))))))))</f>
        <v/>
      </c>
      <c r="BJ507" t="str">
        <f ca="1">IF($E506="","",IF($F507="",BJ506,IF(AND($M507=1,BJ$9&gt;$B$9),"",IF(AND($M507=1,BJ$9&lt;=$B$9),LOOKUP(BJ$9,$A$12:$A$111,$B$12:$B$111),IF(AND($H507=-1,BK$9=$R506),"",IF($H507=-1,BK506,IF(AND($H507=1,BI$9=$R506),$J507,IF($H507=1,BJ506,""))))))))</f>
        <v/>
      </c>
      <c r="BK507" t="str">
        <f ca="1">IF($E506="","",IF($F507="",BK506,IF(AND($M507=1,BK$9&gt;$B$9),"",IF(AND($M507=1,BK$9&lt;=$B$9),LOOKUP(BK$9,$A$12:$A$111,$B$12:$B$111),IF(AND($H507=-1,BL$9=$R506),"",IF($H507=-1,BL506,IF(AND($H507=1,BJ$9=$R506),$J507,IF($H507=1,BK506,""))))))))</f>
        <v/>
      </c>
      <c r="BL507" t="str">
        <f ca="1">IF($E506="","",IF($F507="",BL506,IF(AND($M507=1,BL$9&gt;$B$9),"",IF(AND($M507=1,BL$9&lt;=$B$9),LOOKUP(BL$9,$A$12:$A$111,$B$12:$B$111),IF(AND($H507=-1,BM$9=$R506),"",IF($H507=-1,BM506,IF(AND($H507=1,BK$9=$R506),$J507,IF($H507=1,BL506,""))))))))</f>
        <v/>
      </c>
      <c r="BM507" t="str">
        <f ca="1">IF($E506="","",IF($F507="",BM506,IF(AND($M507=1,BM$9&gt;$B$9),"",IF(AND($M507=1,BM$9&lt;=$B$9),LOOKUP(BM$9,$A$12:$A$111,$B$12:$B$111),IF(AND($H507=-1,BN$9=$R506),"",IF($H507=-1,BN506,IF(AND($H507=1,BL$9=$R506),$J507,IF($H507=1,BM506,""))))))))</f>
        <v/>
      </c>
      <c r="BN507" t="str">
        <f ca="1">IF($E506="","",IF($F507="",BN506,IF(AND($M507=1,BN$9&gt;$B$9),"",IF(AND($M507=1,BN$9&lt;=$B$9),LOOKUP(BN$9,$A$12:$A$111,$B$12:$B$111),IF(AND($H507=-1,BO$9=$R506),"",IF($H507=-1,BO506,IF(AND($H507=1,BM$9=$R506),$J507,IF($H507=1,BN506,""))))))))</f>
        <v/>
      </c>
      <c r="BO507" t="str">
        <f ca="1">IF($E506="","",IF($F507="",BO506,IF(AND($M507=1,BO$9&gt;$B$9),"",IF(AND($M507=1,BO$9&lt;=$B$9),LOOKUP(BO$9,$A$12:$A$111,$B$12:$B$111),IF(AND($H507=-1,BP$9=$R506),"",IF($H507=-1,BP506,IF(AND($H507=1,BN$9=$R506),$J507,IF($H507=1,BO506,""))))))))</f>
        <v/>
      </c>
      <c r="BP507" t="str">
        <f ca="1">IF($E506="","",IF($F507="",BP506,IF(AND($M507=1,BP$9&gt;$B$9),"",IF(AND($M507=1,BP$9&lt;=$B$9),LOOKUP(BP$9,$A$12:$A$111,$B$12:$B$111),IF(AND($H507=-1,BQ$9=$R506),"",IF($H507=-1,BQ506,IF(AND($H507=1,BO$9=$R506),$J507,IF($H507=1,BP506,""))))))))</f>
        <v/>
      </c>
    </row>
    <row r="508" spans="4:68" x14ac:dyDescent="0.25">
      <c r="D508" s="4">
        <v>498</v>
      </c>
      <c r="E508" s="1">
        <f t="shared" ca="1" si="66"/>
        <v>17</v>
      </c>
      <c r="F508" t="str">
        <f ca="1">IF(E507="","",IF(AND(B$3="Last",G507="Zero"),F507,IF(B$3="Last",G507,IF(AND(B$3="2nd last",G506="Zero"),F507,IF(B$3="2nd last",G506,IF(AND(B$3="Opposite",G507="Zero"),F507,IF(AND(B$3="Opposite",G507="Red"),"Black",IF(AND(B$3="Opposite",G507="Black"),"Red",IF(AND(B$3="Opposite",G507="Odd"),"Even",IF(AND(B$3="Opposite",G507="Even"),"Odd",IF(AND(B$3="Opposite",G507="High"),"Low",IF(AND(B$3="Opposite",G507="Low"),"High",IF(COUNTIF(Refs!$E$5:$I$6,B$3)=1,RevLab!B$3,"")))))))))))))</f>
        <v>Black</v>
      </c>
      <c r="G508" t="str">
        <f ca="1">IF(E508="","",IF(B$2="Red/Black",LOOKUP(E508,Refs!D:D,Refs!F:F),IF(B$2="High/Low",LOOKUP(E508,Refs!D:D,Refs!H:H),IF(B$2="Odd/Even",LOOKUP(E508,Refs!D:D,Refs!J:J),""))))</f>
        <v>Black</v>
      </c>
      <c r="H508">
        <f t="shared" ca="1" si="67"/>
        <v>1</v>
      </c>
      <c r="I508">
        <f ca="1">IF(E507="","",IF(F508="","",IF(AND(R507&gt;1,P507+Q507&gt;=$B$4),$B$4,IF(R507=1,P507,P507+Q507))))</f>
        <v>5</v>
      </c>
      <c r="J508">
        <f t="shared" ca="1" si="68"/>
        <v>5</v>
      </c>
      <c r="K508">
        <f t="shared" ca="1" si="70"/>
        <v>-595</v>
      </c>
      <c r="L508">
        <f t="shared" ca="1" si="71"/>
        <v>103</v>
      </c>
      <c r="M508">
        <f t="shared" ca="1" si="69"/>
        <v>0</v>
      </c>
      <c r="P508">
        <f t="shared" ca="1" si="63"/>
        <v>1</v>
      </c>
      <c r="Q508">
        <f t="shared" ca="1" si="64"/>
        <v>5</v>
      </c>
      <c r="R508" s="2">
        <f t="shared" ca="1" si="65"/>
        <v>5</v>
      </c>
      <c r="S508" s="4">
        <f ca="1">IF(E507="","",IF($F508="",S507,IF($M508=1,LOOKUP(S$9,$A$12:$A$111,$B$12:$B$111),IF(AND($H508=-1,T$9=$R507),"",IF($H508=-1,T507,IF($H508=1,S507))))))</f>
        <v>1</v>
      </c>
      <c r="T508">
        <f ca="1">IF($E507="","",IF($F508="",T507,IF(AND($M508=1,T$9&gt;$B$9),"",IF(AND($M508=1,T$9&lt;=$B$9),LOOKUP(T$9,$A$12:$A$111,$B$12:$B$111),IF(AND($H508=-1,U$9=$R507),"",IF($H508=-1,U507,IF(AND($H508=1,S$9=$R507),$J508,IF($H508=1,T507,""))))))))</f>
        <v>2</v>
      </c>
      <c r="U508">
        <f ca="1">IF($E507="","",IF($F508="",U507,IF(AND($M508=1,U$9&gt;$B$9),"",IF(AND($M508=1,U$9&lt;=$B$9),LOOKUP(U$9,$A$12:$A$111,$B$12:$B$111),IF(AND($H508=-1,V$9=$R507),"",IF($H508=-1,V507,IF(AND($H508=1,T$9=$R507),$J508,IF($H508=1,U507,""))))))))</f>
        <v>3</v>
      </c>
      <c r="V508">
        <f ca="1">IF($E507="","",IF($F508="",V507,IF(AND($M508=1,V$9&gt;$B$9),"",IF(AND($M508=1,V$9&lt;=$B$9),LOOKUP(V$9,$A$12:$A$111,$B$12:$B$111),IF(AND($H508=-1,W$9=$R507),"",IF($H508=-1,W507,IF(AND($H508=1,U$9=$R507),$J508,IF($H508=1,V507,""))))))))</f>
        <v>4</v>
      </c>
      <c r="W508">
        <f ca="1">IF($E507="","",IF($F508="",W507,IF(AND($M508=1,W$9&gt;$B$9),"",IF(AND($M508=1,W$9&lt;=$B$9),LOOKUP(W$9,$A$12:$A$111,$B$12:$B$111),IF(AND($H508=-1,X$9=$R507),"",IF($H508=-1,X507,IF(AND($H508=1,V$9=$R507),$J508,IF($H508=1,W507,""))))))))</f>
        <v>5</v>
      </c>
      <c r="X508" t="str">
        <f ca="1">IF($E507="","",IF($F508="",X507,IF(AND($M508=1,X$9&gt;$B$9),"",IF(AND($M508=1,X$9&lt;=$B$9),LOOKUP(X$9,$A$12:$A$111,$B$12:$B$111),IF(AND($H508=-1,Y$9=$R507),"",IF($H508=-1,Y507,IF(AND($H508=1,W$9=$R507),$J508,IF($H508=1,X507,""))))))))</f>
        <v/>
      </c>
      <c r="Y508" t="str">
        <f ca="1">IF($E507="","",IF($F508="",Y507,IF(AND($M508=1,Y$9&gt;$B$9),"",IF(AND($M508=1,Y$9&lt;=$B$9),LOOKUP(Y$9,$A$12:$A$111,$B$12:$B$111),IF(AND($H508=-1,Z$9=$R507),"",IF($H508=-1,Z507,IF(AND($H508=1,X$9=$R507),$J508,IF($H508=1,Y507,""))))))))</f>
        <v/>
      </c>
      <c r="Z508" t="str">
        <f ca="1">IF($E507="","",IF($F508="",Z507,IF(AND($M508=1,Z$9&gt;$B$9),"",IF(AND($M508=1,Z$9&lt;=$B$9),LOOKUP(Z$9,$A$12:$A$111,$B$12:$B$111),IF(AND($H508=-1,AA$9=$R507),"",IF($H508=-1,AA507,IF(AND($H508=1,Y$9=$R507),$J508,IF($H508=1,Z507,""))))))))</f>
        <v/>
      </c>
      <c r="AA508" t="str">
        <f ca="1">IF($E507="","",IF($F508="",AA507,IF(AND($M508=1,AA$9&gt;$B$9),"",IF(AND($M508=1,AA$9&lt;=$B$9),LOOKUP(AA$9,$A$12:$A$111,$B$12:$B$111),IF(AND($H508=-1,AB$9=$R507),"",IF($H508=-1,AB507,IF(AND($H508=1,Z$9=$R507),$J508,IF($H508=1,AA507,""))))))))</f>
        <v/>
      </c>
      <c r="AB508" t="str">
        <f ca="1">IF($E507="","",IF($F508="",AB507,IF(AND($M508=1,AB$9&gt;$B$9),"",IF(AND($M508=1,AB$9&lt;=$B$9),LOOKUP(AB$9,$A$12:$A$111,$B$12:$B$111),IF(AND($H508=-1,AC$9=$R507),"",IF($H508=-1,AC507,IF(AND($H508=1,AA$9=$R507),$J508,IF($H508=1,AB507,""))))))))</f>
        <v/>
      </c>
      <c r="AC508" t="str">
        <f ca="1">IF($E507="","",IF($F508="",AC507,IF(AND($M508=1,AC$9&gt;$B$9),"",IF(AND($M508=1,AC$9&lt;=$B$9),LOOKUP(AC$9,$A$12:$A$111,$B$12:$B$111),IF(AND($H508=-1,AD$9=$R507),"",IF($H508=-1,AD507,IF(AND($H508=1,AB$9=$R507),$J508,IF($H508=1,AC507,""))))))))</f>
        <v/>
      </c>
      <c r="AD508" t="str">
        <f ca="1">IF($E507="","",IF($F508="",AD507,IF(AND($M508=1,AD$9&gt;$B$9),"",IF(AND($M508=1,AD$9&lt;=$B$9),LOOKUP(AD$9,$A$12:$A$111,$B$12:$B$111),IF(AND($H508=-1,AE$9=$R507),"",IF($H508=-1,AE507,IF(AND($H508=1,AC$9=$R507),$J508,IF($H508=1,AD507,""))))))))</f>
        <v/>
      </c>
      <c r="AE508" t="str">
        <f ca="1">IF($E507="","",IF($F508="",AE507,IF(AND($M508=1,AE$9&gt;$B$9),"",IF(AND($M508=1,AE$9&lt;=$B$9),LOOKUP(AE$9,$A$12:$A$111,$B$12:$B$111),IF(AND($H508=-1,AF$9=$R507),"",IF($H508=-1,AF507,IF(AND($H508=1,AD$9=$R507),$J508,IF($H508=1,AE507,""))))))))</f>
        <v/>
      </c>
      <c r="AF508" t="str">
        <f ca="1">IF($E507="","",IF($F508="",AF507,IF(AND($M508=1,AF$9&gt;$B$9),"",IF(AND($M508=1,AF$9&lt;=$B$9),LOOKUP(AF$9,$A$12:$A$111,$B$12:$B$111),IF(AND($H508=-1,AG$9=$R507),"",IF($H508=-1,AG507,IF(AND($H508=1,AE$9=$R507),$J508,IF($H508=1,AF507,""))))))))</f>
        <v/>
      </c>
      <c r="AG508" t="str">
        <f ca="1">IF($E507="","",IF($F508="",AG507,IF(AND($M508=1,AG$9&gt;$B$9),"",IF(AND($M508=1,AG$9&lt;=$B$9),LOOKUP(AG$9,$A$12:$A$111,$B$12:$B$111),IF(AND($H508=-1,AH$9=$R507),"",IF($H508=-1,AH507,IF(AND($H508=1,AF$9=$R507),$J508,IF($H508=1,AG507,""))))))))</f>
        <v/>
      </c>
      <c r="AH508" t="str">
        <f ca="1">IF($E507="","",IF($F508="",AH507,IF(AND($M508=1,AH$9&gt;$B$9),"",IF(AND($M508=1,AH$9&lt;=$B$9),LOOKUP(AH$9,$A$12:$A$111,$B$12:$B$111),IF(AND($H508=-1,AI$9=$R507),"",IF($H508=-1,AI507,IF(AND($H508=1,AG$9=$R507),$J508,IF($H508=1,AH507,""))))))))</f>
        <v/>
      </c>
      <c r="AI508" t="str">
        <f ca="1">IF($E507="","",IF($F508="",AI507,IF(AND($M508=1,AI$9&gt;$B$9),"",IF(AND($M508=1,AI$9&lt;=$B$9),LOOKUP(AI$9,$A$12:$A$111,$B$12:$B$111),IF(AND($H508=-1,AJ$9=$R507),"",IF($H508=-1,AJ507,IF(AND($H508=1,AH$9=$R507),$J508,IF($H508=1,AI507,""))))))))</f>
        <v/>
      </c>
      <c r="AJ508" t="str">
        <f ca="1">IF($E507="","",IF($F508="",AJ507,IF(AND($M508=1,AJ$9&gt;$B$9),"",IF(AND($M508=1,AJ$9&lt;=$B$9),LOOKUP(AJ$9,$A$12:$A$111,$B$12:$B$111),IF(AND($H508=-1,AK$9=$R507),"",IF($H508=-1,AK507,IF(AND($H508=1,AI$9=$R507),$J508,IF($H508=1,AJ507,""))))))))</f>
        <v/>
      </c>
      <c r="AK508" t="str">
        <f ca="1">IF($E507="","",IF($F508="",AK507,IF(AND($M508=1,AK$9&gt;$B$9),"",IF(AND($M508=1,AK$9&lt;=$B$9),LOOKUP(AK$9,$A$12:$A$111,$B$12:$B$111),IF(AND($H508=-1,AL$9=$R507),"",IF($H508=-1,AL507,IF(AND($H508=1,AJ$9=$R507),$J508,IF($H508=1,AK507,""))))))))</f>
        <v/>
      </c>
      <c r="AL508" t="str">
        <f ca="1">IF($E507="","",IF($F508="",AL507,IF(AND($M508=1,AL$9&gt;$B$9),"",IF(AND($M508=1,AL$9&lt;=$B$9),LOOKUP(AL$9,$A$12:$A$111,$B$12:$B$111),IF(AND($H508=-1,AM$9=$R507),"",IF($H508=-1,AM507,IF(AND($H508=1,AK$9=$R507),$J508,IF($H508=1,AL507,""))))))))</f>
        <v/>
      </c>
      <c r="AM508" t="str">
        <f ca="1">IF($E507="","",IF($F508="",AM507,IF(AND($M508=1,AM$9&gt;$B$9),"",IF(AND($M508=1,AM$9&lt;=$B$9),LOOKUP(AM$9,$A$12:$A$111,$B$12:$B$111),IF(AND($H508=-1,AN$9=$R507),"",IF($H508=-1,AN507,IF(AND($H508=1,AL$9=$R507),$J508,IF($H508=1,AM507,""))))))))</f>
        <v/>
      </c>
      <c r="AN508" t="str">
        <f ca="1">IF($E507="","",IF($F508="",AN507,IF(AND($M508=1,AN$9&gt;$B$9),"",IF(AND($M508=1,AN$9&lt;=$B$9),LOOKUP(AN$9,$A$12:$A$111,$B$12:$B$111),IF(AND($H508=-1,AO$9=$R507),"",IF($H508=-1,AO507,IF(AND($H508=1,AM$9=$R507),$J508,IF($H508=1,AN507,""))))))))</f>
        <v/>
      </c>
      <c r="AO508" t="str">
        <f ca="1">IF($E507="","",IF($F508="",AO507,IF(AND($M508=1,AO$9&gt;$B$9),"",IF(AND($M508=1,AO$9&lt;=$B$9),LOOKUP(AO$9,$A$12:$A$111,$B$12:$B$111),IF(AND($H508=-1,AP$9=$R507),"",IF($H508=-1,AP507,IF(AND($H508=1,AN$9=$R507),$J508,IF($H508=1,AO507,""))))))))</f>
        <v/>
      </c>
      <c r="AP508" t="str">
        <f ca="1">IF($E507="","",IF($F508="",AP507,IF(AND($M508=1,AP$9&gt;$B$9),"",IF(AND($M508=1,AP$9&lt;=$B$9),LOOKUP(AP$9,$A$12:$A$111,$B$12:$B$111),IF(AND($H508=-1,AQ$9=$R507),"",IF($H508=-1,AQ507,IF(AND($H508=1,AO$9=$R507),$J508,IF($H508=1,AP507,""))))))))</f>
        <v/>
      </c>
      <c r="AQ508" t="str">
        <f ca="1">IF($E507="","",IF($F508="",AQ507,IF(AND($M508=1,AQ$9&gt;$B$9),"",IF(AND($M508=1,AQ$9&lt;=$B$9),LOOKUP(AQ$9,$A$12:$A$111,$B$12:$B$111),IF(AND($H508=-1,AR$9=$R507),"",IF($H508=-1,AR507,IF(AND($H508=1,AP$9=$R507),$J508,IF($H508=1,AQ507,""))))))))</f>
        <v/>
      </c>
      <c r="AR508" t="str">
        <f ca="1">IF($E507="","",IF($F508="",AR507,IF(AND($M508=1,AR$9&gt;$B$9),"",IF(AND($M508=1,AR$9&lt;=$B$9),LOOKUP(AR$9,$A$12:$A$111,$B$12:$B$111),IF(AND($H508=-1,AS$9=$R507),"",IF($H508=-1,AS507,IF(AND($H508=1,AQ$9=$R507),$J508,IF($H508=1,AR507,""))))))))</f>
        <v/>
      </c>
      <c r="AS508" t="str">
        <f ca="1">IF($E507="","",IF($F508="",AS507,IF(AND($M508=1,AS$9&gt;$B$9),"",IF(AND($M508=1,AS$9&lt;=$B$9),LOOKUP(AS$9,$A$12:$A$111,$B$12:$B$111),IF(AND($H508=-1,AT$9=$R507),"",IF($H508=-1,AT507,IF(AND($H508=1,AR$9=$R507),$J508,IF($H508=1,AS507,""))))))))</f>
        <v/>
      </c>
      <c r="AT508" t="str">
        <f ca="1">IF($E507="","",IF($F508="",AT507,IF(AND($M508=1,AT$9&gt;$B$9),"",IF(AND($M508=1,AT$9&lt;=$B$9),LOOKUP(AT$9,$A$12:$A$111,$B$12:$B$111),IF(AND($H508=-1,AU$9=$R507),"",IF($H508=-1,AU507,IF(AND($H508=1,AS$9=$R507),$J508,IF($H508=1,AT507,""))))))))</f>
        <v/>
      </c>
      <c r="AU508" t="str">
        <f ca="1">IF($E507="","",IF($F508="",AU507,IF(AND($M508=1,AU$9&gt;$B$9),"",IF(AND($M508=1,AU$9&lt;=$B$9),LOOKUP(AU$9,$A$12:$A$111,$B$12:$B$111),IF(AND($H508=-1,AV$9=$R507),"",IF($H508=-1,AV507,IF(AND($H508=1,AT$9=$R507),$J508,IF($H508=1,AU507,""))))))))</f>
        <v/>
      </c>
      <c r="AV508" t="str">
        <f ca="1">IF($E507="","",IF($F508="",AV507,IF(AND($M508=1,AV$9&gt;$B$9),"",IF(AND($M508=1,AV$9&lt;=$B$9),LOOKUP(AV$9,$A$12:$A$111,$B$12:$B$111),IF(AND($H508=-1,AW$9=$R507),"",IF($H508=-1,AW507,IF(AND($H508=1,AU$9=$R507),$J508,IF($H508=1,AV507,""))))))))</f>
        <v/>
      </c>
      <c r="AW508" t="str">
        <f ca="1">IF($E507="","",IF($F508="",AW507,IF(AND($M508=1,AW$9&gt;$B$9),"",IF(AND($M508=1,AW$9&lt;=$B$9),LOOKUP(AW$9,$A$12:$A$111,$B$12:$B$111),IF(AND($H508=-1,AX$9=$R507),"",IF($H508=-1,AX507,IF(AND($H508=1,AV$9=$R507),$J508,IF($H508=1,AW507,""))))))))</f>
        <v/>
      </c>
      <c r="AX508" t="str">
        <f ca="1">IF($E507="","",IF($F508="",AX507,IF(AND($M508=1,AX$9&gt;$B$9),"",IF(AND($M508=1,AX$9&lt;=$B$9),LOOKUP(AX$9,$A$12:$A$111,$B$12:$B$111),IF(AND($H508=-1,AY$9=$R507),"",IF($H508=-1,AY507,IF(AND($H508=1,AW$9=$R507),$J508,IF($H508=1,AX507,""))))))))</f>
        <v/>
      </c>
      <c r="AY508" t="str">
        <f ca="1">IF($E507="","",IF($F508="",AY507,IF(AND($M508=1,AY$9&gt;$B$9),"",IF(AND($M508=1,AY$9&lt;=$B$9),LOOKUP(AY$9,$A$12:$A$111,$B$12:$B$111),IF(AND($H508=-1,AZ$9=$R507),"",IF($H508=-1,AZ507,IF(AND($H508=1,AX$9=$R507),$J508,IF($H508=1,AY507,""))))))))</f>
        <v/>
      </c>
      <c r="AZ508" t="str">
        <f ca="1">IF($E507="","",IF($F508="",AZ507,IF(AND($M508=1,AZ$9&gt;$B$9),"",IF(AND($M508=1,AZ$9&lt;=$B$9),LOOKUP(AZ$9,$A$12:$A$111,$B$12:$B$111),IF(AND($H508=-1,BA$9=$R507),"",IF($H508=-1,BA507,IF(AND($H508=1,AY$9=$R507),$J508,IF($H508=1,AZ507,""))))))))</f>
        <v/>
      </c>
      <c r="BA508" t="str">
        <f ca="1">IF($E507="","",IF($F508="",BA507,IF(AND($M508=1,BA$9&gt;$B$9),"",IF(AND($M508=1,BA$9&lt;=$B$9),LOOKUP(BA$9,$A$12:$A$111,$B$12:$B$111),IF(AND($H508=-1,BB$9=$R507),"",IF($H508=-1,BB507,IF(AND($H508=1,AZ$9=$R507),$J508,IF($H508=1,BA507,""))))))))</f>
        <v/>
      </c>
      <c r="BB508" t="str">
        <f ca="1">IF($E507="","",IF($F508="",BB507,IF(AND($M508=1,BB$9&gt;$B$9),"",IF(AND($M508=1,BB$9&lt;=$B$9),LOOKUP(BB$9,$A$12:$A$111,$B$12:$B$111),IF(AND($H508=-1,BC$9=$R507),"",IF($H508=-1,BC507,IF(AND($H508=1,BA$9=$R507),$J508,IF($H508=1,BB507,""))))))))</f>
        <v/>
      </c>
      <c r="BC508" t="str">
        <f ca="1">IF($E507="","",IF($F508="",BC507,IF(AND($M508=1,BC$9&gt;$B$9),"",IF(AND($M508=1,BC$9&lt;=$B$9),LOOKUP(BC$9,$A$12:$A$111,$B$12:$B$111),IF(AND($H508=-1,BD$9=$R507),"",IF($H508=-1,BD507,IF(AND($H508=1,BB$9=$R507),$J508,IF($H508=1,BC507,""))))))))</f>
        <v/>
      </c>
      <c r="BD508" t="str">
        <f ca="1">IF($E507="","",IF($F508="",BD507,IF(AND($M508=1,BD$9&gt;$B$9),"",IF(AND($M508=1,BD$9&lt;=$B$9),LOOKUP(BD$9,$A$12:$A$111,$B$12:$B$111),IF(AND($H508=-1,BE$9=$R507),"",IF($H508=-1,BE507,IF(AND($H508=1,BC$9=$R507),$J508,IF($H508=1,BD507,""))))))))</f>
        <v/>
      </c>
      <c r="BE508" t="str">
        <f ca="1">IF($E507="","",IF($F508="",BE507,IF(AND($M508=1,BE$9&gt;$B$9),"",IF(AND($M508=1,BE$9&lt;=$B$9),LOOKUP(BE$9,$A$12:$A$111,$B$12:$B$111),IF(AND($H508=-1,BF$9=$R507),"",IF($H508=-1,BF507,IF(AND($H508=1,BD$9=$R507),$J508,IF($H508=1,BE507,""))))))))</f>
        <v/>
      </c>
      <c r="BF508" t="str">
        <f ca="1">IF($E507="","",IF($F508="",BF507,IF(AND($M508=1,BF$9&gt;$B$9),"",IF(AND($M508=1,BF$9&lt;=$B$9),LOOKUP(BF$9,$A$12:$A$111,$B$12:$B$111),IF(AND($H508=-1,BG$9=$R507),"",IF($H508=-1,BG507,IF(AND($H508=1,BE$9=$R507),$J508,IF($H508=1,BF507,""))))))))</f>
        <v/>
      </c>
      <c r="BG508" t="str">
        <f ca="1">IF($E507="","",IF($F508="",BG507,IF(AND($M508=1,BG$9&gt;$B$9),"",IF(AND($M508=1,BG$9&lt;=$B$9),LOOKUP(BG$9,$A$12:$A$111,$B$12:$B$111),IF(AND($H508=-1,BH$9=$R507),"",IF($H508=-1,BH507,IF(AND($H508=1,BF$9=$R507),$J508,IF($H508=1,BG507,""))))))))</f>
        <v/>
      </c>
      <c r="BH508" t="str">
        <f ca="1">IF($E507="","",IF($F508="",BH507,IF(AND($M508=1,BH$9&gt;$B$9),"",IF(AND($M508=1,BH$9&lt;=$B$9),LOOKUP(BH$9,$A$12:$A$111,$B$12:$B$111),IF(AND($H508=-1,BI$9=$R507),"",IF($H508=-1,BI507,IF(AND($H508=1,BG$9=$R507),$J508,IF($H508=1,BH507,""))))))))</f>
        <v/>
      </c>
      <c r="BI508" t="str">
        <f ca="1">IF($E507="","",IF($F508="",BI507,IF(AND($M508=1,BI$9&gt;$B$9),"",IF(AND($M508=1,BI$9&lt;=$B$9),LOOKUP(BI$9,$A$12:$A$111,$B$12:$B$111),IF(AND($H508=-1,BJ$9=$R507),"",IF($H508=-1,BJ507,IF(AND($H508=1,BH$9=$R507),$J508,IF($H508=1,BI507,""))))))))</f>
        <v/>
      </c>
      <c r="BJ508" t="str">
        <f ca="1">IF($E507="","",IF($F508="",BJ507,IF(AND($M508=1,BJ$9&gt;$B$9),"",IF(AND($M508=1,BJ$9&lt;=$B$9),LOOKUP(BJ$9,$A$12:$A$111,$B$12:$B$111),IF(AND($H508=-1,BK$9=$R507),"",IF($H508=-1,BK507,IF(AND($H508=1,BI$9=$R507),$J508,IF($H508=1,BJ507,""))))))))</f>
        <v/>
      </c>
      <c r="BK508" t="str">
        <f ca="1">IF($E507="","",IF($F508="",BK507,IF(AND($M508=1,BK$9&gt;$B$9),"",IF(AND($M508=1,BK$9&lt;=$B$9),LOOKUP(BK$9,$A$12:$A$111,$B$12:$B$111),IF(AND($H508=-1,BL$9=$R507),"",IF($H508=-1,BL507,IF(AND($H508=1,BJ$9=$R507),$J508,IF($H508=1,BK507,""))))))))</f>
        <v/>
      </c>
      <c r="BL508" t="str">
        <f ca="1">IF($E507="","",IF($F508="",BL507,IF(AND($M508=1,BL$9&gt;$B$9),"",IF(AND($M508=1,BL$9&lt;=$B$9),LOOKUP(BL$9,$A$12:$A$111,$B$12:$B$111),IF(AND($H508=-1,BM$9=$R507),"",IF($H508=-1,BM507,IF(AND($H508=1,BK$9=$R507),$J508,IF($H508=1,BL507,""))))))))</f>
        <v/>
      </c>
      <c r="BM508" t="str">
        <f ca="1">IF($E507="","",IF($F508="",BM507,IF(AND($M508=1,BM$9&gt;$B$9),"",IF(AND($M508=1,BM$9&lt;=$B$9),LOOKUP(BM$9,$A$12:$A$111,$B$12:$B$111),IF(AND($H508=-1,BN$9=$R507),"",IF($H508=-1,BN507,IF(AND($H508=1,BL$9=$R507),$J508,IF($H508=1,BM507,""))))))))</f>
        <v/>
      </c>
      <c r="BN508" t="str">
        <f ca="1">IF($E507="","",IF($F508="",BN507,IF(AND($M508=1,BN$9&gt;$B$9),"",IF(AND($M508=1,BN$9&lt;=$B$9),LOOKUP(BN$9,$A$12:$A$111,$B$12:$B$111),IF(AND($H508=-1,BO$9=$R507),"",IF($H508=-1,BO507,IF(AND($H508=1,BM$9=$R507),$J508,IF($H508=1,BN507,""))))))))</f>
        <v/>
      </c>
      <c r="BO508" t="str">
        <f ca="1">IF($E507="","",IF($F508="",BO507,IF(AND($M508=1,BO$9&gt;$B$9),"",IF(AND($M508=1,BO$9&lt;=$B$9),LOOKUP(BO$9,$A$12:$A$111,$B$12:$B$111),IF(AND($H508=-1,BP$9=$R507),"",IF($H508=-1,BP507,IF(AND($H508=1,BN$9=$R507),$J508,IF($H508=1,BO507,""))))))))</f>
        <v/>
      </c>
      <c r="BP508" t="str">
        <f ca="1">IF($E507="","",IF($F508="",BP507,IF(AND($M508=1,BP$9&gt;$B$9),"",IF(AND($M508=1,BP$9&lt;=$B$9),LOOKUP(BP$9,$A$12:$A$111,$B$12:$B$111),IF(AND($H508=-1,BQ$9=$R507),"",IF($H508=-1,BQ507,IF(AND($H508=1,BO$9=$R507),$J508,IF($H508=1,BP507,""))))))))</f>
        <v/>
      </c>
    </row>
    <row r="509" spans="4:68" x14ac:dyDescent="0.25">
      <c r="D509" s="4">
        <v>499</v>
      </c>
      <c r="E509" s="1">
        <f t="shared" ca="1" si="66"/>
        <v>13</v>
      </c>
      <c r="F509" t="str">
        <f ca="1">IF(E508="","",IF(AND(B$3="Last",G508="Zero"),F508,IF(B$3="Last",G508,IF(AND(B$3="2nd last",G507="Zero"),F508,IF(B$3="2nd last",G507,IF(AND(B$3="Opposite",G508="Zero"),F508,IF(AND(B$3="Opposite",G508="Red"),"Black",IF(AND(B$3="Opposite",G508="Black"),"Red",IF(AND(B$3="Opposite",G508="Odd"),"Even",IF(AND(B$3="Opposite",G508="Even"),"Odd",IF(AND(B$3="Opposite",G508="High"),"Low",IF(AND(B$3="Opposite",G508="Low"),"High",IF(COUNTIF(Refs!$E$5:$I$6,B$3)=1,RevLab!B$3,"")))))))))))))</f>
        <v>Black</v>
      </c>
      <c r="G509" t="str">
        <f ca="1">IF(E509="","",IF(B$2="Red/Black",LOOKUP(E509,Refs!D:D,Refs!F:F),IF(B$2="High/Low",LOOKUP(E509,Refs!D:D,Refs!H:H),IF(B$2="Odd/Even",LOOKUP(E509,Refs!D:D,Refs!J:J),""))))</f>
        <v>Black</v>
      </c>
      <c r="H509">
        <f t="shared" ca="1" si="67"/>
        <v>1</v>
      </c>
      <c r="I509">
        <f ca="1">IF(E508="","",IF(F509="","",IF(AND(R508&gt;1,P508+Q508&gt;=$B$4),$B$4,IF(R508=1,P508,P508+Q508))))</f>
        <v>6</v>
      </c>
      <c r="J509">
        <f t="shared" ca="1" si="68"/>
        <v>6</v>
      </c>
      <c r="K509">
        <f t="shared" ca="1" si="70"/>
        <v>-589</v>
      </c>
      <c r="L509">
        <f t="shared" ca="1" si="71"/>
        <v>103</v>
      </c>
      <c r="M509">
        <f t="shared" ca="1" si="69"/>
        <v>0</v>
      </c>
      <c r="P509">
        <f t="shared" ca="1" si="63"/>
        <v>1</v>
      </c>
      <c r="Q509">
        <f t="shared" ca="1" si="64"/>
        <v>6</v>
      </c>
      <c r="R509" s="2">
        <f t="shared" ca="1" si="65"/>
        <v>6</v>
      </c>
      <c r="S509" s="4">
        <f ca="1">IF(E508="","",IF($F509="",S508,IF($M509=1,LOOKUP(S$9,$A$12:$A$111,$B$12:$B$111),IF(AND($H509=-1,T$9=$R508),"",IF($H509=-1,T508,IF($H509=1,S508))))))</f>
        <v>1</v>
      </c>
      <c r="T509">
        <f ca="1">IF($E508="","",IF($F509="",T508,IF(AND($M509=1,T$9&gt;$B$9),"",IF(AND($M509=1,T$9&lt;=$B$9),LOOKUP(T$9,$A$12:$A$111,$B$12:$B$111),IF(AND($H509=-1,U$9=$R508),"",IF($H509=-1,U508,IF(AND($H509=1,S$9=$R508),$J509,IF($H509=1,T508,""))))))))</f>
        <v>2</v>
      </c>
      <c r="U509">
        <f ca="1">IF($E508="","",IF($F509="",U508,IF(AND($M509=1,U$9&gt;$B$9),"",IF(AND($M509=1,U$9&lt;=$B$9),LOOKUP(U$9,$A$12:$A$111,$B$12:$B$111),IF(AND($H509=-1,V$9=$R508),"",IF($H509=-1,V508,IF(AND($H509=1,T$9=$R508),$J509,IF($H509=1,U508,""))))))))</f>
        <v>3</v>
      </c>
      <c r="V509">
        <f ca="1">IF($E508="","",IF($F509="",V508,IF(AND($M509=1,V$9&gt;$B$9),"",IF(AND($M509=1,V$9&lt;=$B$9),LOOKUP(V$9,$A$12:$A$111,$B$12:$B$111),IF(AND($H509=-1,W$9=$R508),"",IF($H509=-1,W508,IF(AND($H509=1,U$9=$R508),$J509,IF($H509=1,V508,""))))))))</f>
        <v>4</v>
      </c>
      <c r="W509">
        <f ca="1">IF($E508="","",IF($F509="",W508,IF(AND($M509=1,W$9&gt;$B$9),"",IF(AND($M509=1,W$9&lt;=$B$9),LOOKUP(W$9,$A$12:$A$111,$B$12:$B$111),IF(AND($H509=-1,X$9=$R508),"",IF($H509=-1,X508,IF(AND($H509=1,V$9=$R508),$J509,IF($H509=1,W508,""))))))))</f>
        <v>5</v>
      </c>
      <c r="X509">
        <f ca="1">IF($E508="","",IF($F509="",X508,IF(AND($M509=1,X$9&gt;$B$9),"",IF(AND($M509=1,X$9&lt;=$B$9),LOOKUP(X$9,$A$12:$A$111,$B$12:$B$111),IF(AND($H509=-1,Y$9=$R508),"",IF($H509=-1,Y508,IF(AND($H509=1,W$9=$R508),$J509,IF($H509=1,X508,""))))))))</f>
        <v>6</v>
      </c>
      <c r="Y509" t="str">
        <f ca="1">IF($E508="","",IF($F509="",Y508,IF(AND($M509=1,Y$9&gt;$B$9),"",IF(AND($M509=1,Y$9&lt;=$B$9),LOOKUP(Y$9,$A$12:$A$111,$B$12:$B$111),IF(AND($H509=-1,Z$9=$R508),"",IF($H509=-1,Z508,IF(AND($H509=1,X$9=$R508),$J509,IF($H509=1,Y508,""))))))))</f>
        <v/>
      </c>
      <c r="Z509" t="str">
        <f ca="1">IF($E508="","",IF($F509="",Z508,IF(AND($M509=1,Z$9&gt;$B$9),"",IF(AND($M509=1,Z$9&lt;=$B$9),LOOKUP(Z$9,$A$12:$A$111,$B$12:$B$111),IF(AND($H509=-1,AA$9=$R508),"",IF($H509=-1,AA508,IF(AND($H509=1,Y$9=$R508),$J509,IF($H509=1,Z508,""))))))))</f>
        <v/>
      </c>
      <c r="AA509" t="str">
        <f ca="1">IF($E508="","",IF($F509="",AA508,IF(AND($M509=1,AA$9&gt;$B$9),"",IF(AND($M509=1,AA$9&lt;=$B$9),LOOKUP(AA$9,$A$12:$A$111,$B$12:$B$111),IF(AND($H509=-1,AB$9=$R508),"",IF($H509=-1,AB508,IF(AND($H509=1,Z$9=$R508),$J509,IF($H509=1,AA508,""))))))))</f>
        <v/>
      </c>
      <c r="AB509" t="str">
        <f ca="1">IF($E508="","",IF($F509="",AB508,IF(AND($M509=1,AB$9&gt;$B$9),"",IF(AND($M509=1,AB$9&lt;=$B$9),LOOKUP(AB$9,$A$12:$A$111,$B$12:$B$111),IF(AND($H509=-1,AC$9=$R508),"",IF($H509=-1,AC508,IF(AND($H509=1,AA$9=$R508),$J509,IF($H509=1,AB508,""))))))))</f>
        <v/>
      </c>
      <c r="AC509" t="str">
        <f ca="1">IF($E508="","",IF($F509="",AC508,IF(AND($M509=1,AC$9&gt;$B$9),"",IF(AND($M509=1,AC$9&lt;=$B$9),LOOKUP(AC$9,$A$12:$A$111,$B$12:$B$111),IF(AND($H509=-1,AD$9=$R508),"",IF($H509=-1,AD508,IF(AND($H509=1,AB$9=$R508),$J509,IF($H509=1,AC508,""))))))))</f>
        <v/>
      </c>
      <c r="AD509" t="str">
        <f ca="1">IF($E508="","",IF($F509="",AD508,IF(AND($M509=1,AD$9&gt;$B$9),"",IF(AND($M509=1,AD$9&lt;=$B$9),LOOKUP(AD$9,$A$12:$A$111,$B$12:$B$111),IF(AND($H509=-1,AE$9=$R508),"",IF($H509=-1,AE508,IF(AND($H509=1,AC$9=$R508),$J509,IF($H509=1,AD508,""))))))))</f>
        <v/>
      </c>
      <c r="AE509" t="str">
        <f ca="1">IF($E508="","",IF($F509="",AE508,IF(AND($M509=1,AE$9&gt;$B$9),"",IF(AND($M509=1,AE$9&lt;=$B$9),LOOKUP(AE$9,$A$12:$A$111,$B$12:$B$111),IF(AND($H509=-1,AF$9=$R508),"",IF($H509=-1,AF508,IF(AND($H509=1,AD$9=$R508),$J509,IF($H509=1,AE508,""))))))))</f>
        <v/>
      </c>
      <c r="AF509" t="str">
        <f ca="1">IF($E508="","",IF($F509="",AF508,IF(AND($M509=1,AF$9&gt;$B$9),"",IF(AND($M509=1,AF$9&lt;=$B$9),LOOKUP(AF$9,$A$12:$A$111,$B$12:$B$111),IF(AND($H509=-1,AG$9=$R508),"",IF($H509=-1,AG508,IF(AND($H509=1,AE$9=$R508),$J509,IF($H509=1,AF508,""))))))))</f>
        <v/>
      </c>
      <c r="AG509" t="str">
        <f ca="1">IF($E508="","",IF($F509="",AG508,IF(AND($M509=1,AG$9&gt;$B$9),"",IF(AND($M509=1,AG$9&lt;=$B$9),LOOKUP(AG$9,$A$12:$A$111,$B$12:$B$111),IF(AND($H509=-1,AH$9=$R508),"",IF($H509=-1,AH508,IF(AND($H509=1,AF$9=$R508),$J509,IF($H509=1,AG508,""))))))))</f>
        <v/>
      </c>
      <c r="AH509" t="str">
        <f ca="1">IF($E508="","",IF($F509="",AH508,IF(AND($M509=1,AH$9&gt;$B$9),"",IF(AND($M509=1,AH$9&lt;=$B$9),LOOKUP(AH$9,$A$12:$A$111,$B$12:$B$111),IF(AND($H509=-1,AI$9=$R508),"",IF($H509=-1,AI508,IF(AND($H509=1,AG$9=$R508),$J509,IF($H509=1,AH508,""))))))))</f>
        <v/>
      </c>
      <c r="AI509" t="str">
        <f ca="1">IF($E508="","",IF($F509="",AI508,IF(AND($M509=1,AI$9&gt;$B$9),"",IF(AND($M509=1,AI$9&lt;=$B$9),LOOKUP(AI$9,$A$12:$A$111,$B$12:$B$111),IF(AND($H509=-1,AJ$9=$R508),"",IF($H509=-1,AJ508,IF(AND($H509=1,AH$9=$R508),$J509,IF($H509=1,AI508,""))))))))</f>
        <v/>
      </c>
      <c r="AJ509" t="str">
        <f ca="1">IF($E508="","",IF($F509="",AJ508,IF(AND($M509=1,AJ$9&gt;$B$9),"",IF(AND($M509=1,AJ$9&lt;=$B$9),LOOKUP(AJ$9,$A$12:$A$111,$B$12:$B$111),IF(AND($H509=-1,AK$9=$R508),"",IF($H509=-1,AK508,IF(AND($H509=1,AI$9=$R508),$J509,IF($H509=1,AJ508,""))))))))</f>
        <v/>
      </c>
      <c r="AK509" t="str">
        <f ca="1">IF($E508="","",IF($F509="",AK508,IF(AND($M509=1,AK$9&gt;$B$9),"",IF(AND($M509=1,AK$9&lt;=$B$9),LOOKUP(AK$9,$A$12:$A$111,$B$12:$B$111),IF(AND($H509=-1,AL$9=$R508),"",IF($H509=-1,AL508,IF(AND($H509=1,AJ$9=$R508),$J509,IF($H509=1,AK508,""))))))))</f>
        <v/>
      </c>
      <c r="AL509" t="str">
        <f ca="1">IF($E508="","",IF($F509="",AL508,IF(AND($M509=1,AL$9&gt;$B$9),"",IF(AND($M509=1,AL$9&lt;=$B$9),LOOKUP(AL$9,$A$12:$A$111,$B$12:$B$111),IF(AND($H509=-1,AM$9=$R508),"",IF($H509=-1,AM508,IF(AND($H509=1,AK$9=$R508),$J509,IF($H509=1,AL508,""))))))))</f>
        <v/>
      </c>
      <c r="AM509" t="str">
        <f ca="1">IF($E508="","",IF($F509="",AM508,IF(AND($M509=1,AM$9&gt;$B$9),"",IF(AND($M509=1,AM$9&lt;=$B$9),LOOKUP(AM$9,$A$12:$A$111,$B$12:$B$111),IF(AND($H509=-1,AN$9=$R508),"",IF($H509=-1,AN508,IF(AND($H509=1,AL$9=$R508),$J509,IF($H509=1,AM508,""))))))))</f>
        <v/>
      </c>
      <c r="AN509" t="str">
        <f ca="1">IF($E508="","",IF($F509="",AN508,IF(AND($M509=1,AN$9&gt;$B$9),"",IF(AND($M509=1,AN$9&lt;=$B$9),LOOKUP(AN$9,$A$12:$A$111,$B$12:$B$111),IF(AND($H509=-1,AO$9=$R508),"",IF($H509=-1,AO508,IF(AND($H509=1,AM$9=$R508),$J509,IF($H509=1,AN508,""))))))))</f>
        <v/>
      </c>
      <c r="AO509" t="str">
        <f ca="1">IF($E508="","",IF($F509="",AO508,IF(AND($M509=1,AO$9&gt;$B$9),"",IF(AND($M509=1,AO$9&lt;=$B$9),LOOKUP(AO$9,$A$12:$A$111,$B$12:$B$111),IF(AND($H509=-1,AP$9=$R508),"",IF($H509=-1,AP508,IF(AND($H509=1,AN$9=$R508),$J509,IF($H509=1,AO508,""))))))))</f>
        <v/>
      </c>
      <c r="AP509" t="str">
        <f ca="1">IF($E508="","",IF($F509="",AP508,IF(AND($M509=1,AP$9&gt;$B$9),"",IF(AND($M509=1,AP$9&lt;=$B$9),LOOKUP(AP$9,$A$12:$A$111,$B$12:$B$111),IF(AND($H509=-1,AQ$9=$R508),"",IF($H509=-1,AQ508,IF(AND($H509=1,AO$9=$R508),$J509,IF($H509=1,AP508,""))))))))</f>
        <v/>
      </c>
      <c r="AQ509" t="str">
        <f ca="1">IF($E508="","",IF($F509="",AQ508,IF(AND($M509=1,AQ$9&gt;$B$9),"",IF(AND($M509=1,AQ$9&lt;=$B$9),LOOKUP(AQ$9,$A$12:$A$111,$B$12:$B$111),IF(AND($H509=-1,AR$9=$R508),"",IF($H509=-1,AR508,IF(AND($H509=1,AP$9=$R508),$J509,IF($H509=1,AQ508,""))))))))</f>
        <v/>
      </c>
      <c r="AR509" t="str">
        <f ca="1">IF($E508="","",IF($F509="",AR508,IF(AND($M509=1,AR$9&gt;$B$9),"",IF(AND($M509=1,AR$9&lt;=$B$9),LOOKUP(AR$9,$A$12:$A$111,$B$12:$B$111),IF(AND($H509=-1,AS$9=$R508),"",IF($H509=-1,AS508,IF(AND($H509=1,AQ$9=$R508),$J509,IF($H509=1,AR508,""))))))))</f>
        <v/>
      </c>
      <c r="AS509" t="str">
        <f ca="1">IF($E508="","",IF($F509="",AS508,IF(AND($M509=1,AS$9&gt;$B$9),"",IF(AND($M509=1,AS$9&lt;=$B$9),LOOKUP(AS$9,$A$12:$A$111,$B$12:$B$111),IF(AND($H509=-1,AT$9=$R508),"",IF($H509=-1,AT508,IF(AND($H509=1,AR$9=$R508),$J509,IF($H509=1,AS508,""))))))))</f>
        <v/>
      </c>
      <c r="AT509" t="str">
        <f ca="1">IF($E508="","",IF($F509="",AT508,IF(AND($M509=1,AT$9&gt;$B$9),"",IF(AND($M509=1,AT$9&lt;=$B$9),LOOKUP(AT$9,$A$12:$A$111,$B$12:$B$111),IF(AND($H509=-1,AU$9=$R508),"",IF($H509=-1,AU508,IF(AND($H509=1,AS$9=$R508),$J509,IF($H509=1,AT508,""))))))))</f>
        <v/>
      </c>
      <c r="AU509" t="str">
        <f ca="1">IF($E508="","",IF($F509="",AU508,IF(AND($M509=1,AU$9&gt;$B$9),"",IF(AND($M509=1,AU$9&lt;=$B$9),LOOKUP(AU$9,$A$12:$A$111,$B$12:$B$111),IF(AND($H509=-1,AV$9=$R508),"",IF($H509=-1,AV508,IF(AND($H509=1,AT$9=$R508),$J509,IF($H509=1,AU508,""))))))))</f>
        <v/>
      </c>
      <c r="AV509" t="str">
        <f ca="1">IF($E508="","",IF($F509="",AV508,IF(AND($M509=1,AV$9&gt;$B$9),"",IF(AND($M509=1,AV$9&lt;=$B$9),LOOKUP(AV$9,$A$12:$A$111,$B$12:$B$111),IF(AND($H509=-1,AW$9=$R508),"",IF($H509=-1,AW508,IF(AND($H509=1,AU$9=$R508),$J509,IF($H509=1,AV508,""))))))))</f>
        <v/>
      </c>
      <c r="AW509" t="str">
        <f ca="1">IF($E508="","",IF($F509="",AW508,IF(AND($M509=1,AW$9&gt;$B$9),"",IF(AND($M509=1,AW$9&lt;=$B$9),LOOKUP(AW$9,$A$12:$A$111,$B$12:$B$111),IF(AND($H509=-1,AX$9=$R508),"",IF($H509=-1,AX508,IF(AND($H509=1,AV$9=$R508),$J509,IF($H509=1,AW508,""))))))))</f>
        <v/>
      </c>
      <c r="AX509" t="str">
        <f ca="1">IF($E508="","",IF($F509="",AX508,IF(AND($M509=1,AX$9&gt;$B$9),"",IF(AND($M509=1,AX$9&lt;=$B$9),LOOKUP(AX$9,$A$12:$A$111,$B$12:$B$111),IF(AND($H509=-1,AY$9=$R508),"",IF($H509=-1,AY508,IF(AND($H509=1,AW$9=$R508),$J509,IF($H509=1,AX508,""))))))))</f>
        <v/>
      </c>
      <c r="AY509" t="str">
        <f ca="1">IF($E508="","",IF($F509="",AY508,IF(AND($M509=1,AY$9&gt;$B$9),"",IF(AND($M509=1,AY$9&lt;=$B$9),LOOKUP(AY$9,$A$12:$A$111,$B$12:$B$111),IF(AND($H509=-1,AZ$9=$R508),"",IF($H509=-1,AZ508,IF(AND($H509=1,AX$9=$R508),$J509,IF($H509=1,AY508,""))))))))</f>
        <v/>
      </c>
      <c r="AZ509" t="str">
        <f ca="1">IF($E508="","",IF($F509="",AZ508,IF(AND($M509=1,AZ$9&gt;$B$9),"",IF(AND($M509=1,AZ$9&lt;=$B$9),LOOKUP(AZ$9,$A$12:$A$111,$B$12:$B$111),IF(AND($H509=-1,BA$9=$R508),"",IF($H509=-1,BA508,IF(AND($H509=1,AY$9=$R508),$J509,IF($H509=1,AZ508,""))))))))</f>
        <v/>
      </c>
      <c r="BA509" t="str">
        <f ca="1">IF($E508="","",IF($F509="",BA508,IF(AND($M509=1,BA$9&gt;$B$9),"",IF(AND($M509=1,BA$9&lt;=$B$9),LOOKUP(BA$9,$A$12:$A$111,$B$12:$B$111),IF(AND($H509=-1,BB$9=$R508),"",IF($H509=-1,BB508,IF(AND($H509=1,AZ$9=$R508),$J509,IF($H509=1,BA508,""))))))))</f>
        <v/>
      </c>
      <c r="BB509" t="str">
        <f ca="1">IF($E508="","",IF($F509="",BB508,IF(AND($M509=1,BB$9&gt;$B$9),"",IF(AND($M509=1,BB$9&lt;=$B$9),LOOKUP(BB$9,$A$12:$A$111,$B$12:$B$111),IF(AND($H509=-1,BC$9=$R508),"",IF($H509=-1,BC508,IF(AND($H509=1,BA$9=$R508),$J509,IF($H509=1,BB508,""))))))))</f>
        <v/>
      </c>
      <c r="BC509" t="str">
        <f ca="1">IF($E508="","",IF($F509="",BC508,IF(AND($M509=1,BC$9&gt;$B$9),"",IF(AND($M509=1,BC$9&lt;=$B$9),LOOKUP(BC$9,$A$12:$A$111,$B$12:$B$111),IF(AND($H509=-1,BD$9=$R508),"",IF($H509=-1,BD508,IF(AND($H509=1,BB$9=$R508),$J509,IF($H509=1,BC508,""))))))))</f>
        <v/>
      </c>
      <c r="BD509" t="str">
        <f ca="1">IF($E508="","",IF($F509="",BD508,IF(AND($M509=1,BD$9&gt;$B$9),"",IF(AND($M509=1,BD$9&lt;=$B$9),LOOKUP(BD$9,$A$12:$A$111,$B$12:$B$111),IF(AND($H509=-1,BE$9=$R508),"",IF($H509=-1,BE508,IF(AND($H509=1,BC$9=$R508),$J509,IF($H509=1,BD508,""))))))))</f>
        <v/>
      </c>
      <c r="BE509" t="str">
        <f ca="1">IF($E508="","",IF($F509="",BE508,IF(AND($M509=1,BE$9&gt;$B$9),"",IF(AND($M509=1,BE$9&lt;=$B$9),LOOKUP(BE$9,$A$12:$A$111,$B$12:$B$111),IF(AND($H509=-1,BF$9=$R508),"",IF($H509=-1,BF508,IF(AND($H509=1,BD$9=$R508),$J509,IF($H509=1,BE508,""))))))))</f>
        <v/>
      </c>
      <c r="BF509" t="str">
        <f ca="1">IF($E508="","",IF($F509="",BF508,IF(AND($M509=1,BF$9&gt;$B$9),"",IF(AND($M509=1,BF$9&lt;=$B$9),LOOKUP(BF$9,$A$12:$A$111,$B$12:$B$111),IF(AND($H509=-1,BG$9=$R508),"",IF($H509=-1,BG508,IF(AND($H509=1,BE$9=$R508),$J509,IF($H509=1,BF508,""))))))))</f>
        <v/>
      </c>
      <c r="BG509" t="str">
        <f ca="1">IF($E508="","",IF($F509="",BG508,IF(AND($M509=1,BG$9&gt;$B$9),"",IF(AND($M509=1,BG$9&lt;=$B$9),LOOKUP(BG$9,$A$12:$A$111,$B$12:$B$111),IF(AND($H509=-1,BH$9=$R508),"",IF($H509=-1,BH508,IF(AND($H509=1,BF$9=$R508),$J509,IF($H509=1,BG508,""))))))))</f>
        <v/>
      </c>
      <c r="BH509" t="str">
        <f ca="1">IF($E508="","",IF($F509="",BH508,IF(AND($M509=1,BH$9&gt;$B$9),"",IF(AND($M509=1,BH$9&lt;=$B$9),LOOKUP(BH$9,$A$12:$A$111,$B$12:$B$111),IF(AND($H509=-1,BI$9=$R508),"",IF($H509=-1,BI508,IF(AND($H509=1,BG$9=$R508),$J509,IF($H509=1,BH508,""))))))))</f>
        <v/>
      </c>
      <c r="BI509" t="str">
        <f ca="1">IF($E508="","",IF($F509="",BI508,IF(AND($M509=1,BI$9&gt;$B$9),"",IF(AND($M509=1,BI$9&lt;=$B$9),LOOKUP(BI$9,$A$12:$A$111,$B$12:$B$111),IF(AND($H509=-1,BJ$9=$R508),"",IF($H509=-1,BJ508,IF(AND($H509=1,BH$9=$R508),$J509,IF($H509=1,BI508,""))))))))</f>
        <v/>
      </c>
      <c r="BJ509" t="str">
        <f ca="1">IF($E508="","",IF($F509="",BJ508,IF(AND($M509=1,BJ$9&gt;$B$9),"",IF(AND($M509=1,BJ$9&lt;=$B$9),LOOKUP(BJ$9,$A$12:$A$111,$B$12:$B$111),IF(AND($H509=-1,BK$9=$R508),"",IF($H509=-1,BK508,IF(AND($H509=1,BI$9=$R508),$J509,IF($H509=1,BJ508,""))))))))</f>
        <v/>
      </c>
      <c r="BK509" t="str">
        <f ca="1">IF($E508="","",IF($F509="",BK508,IF(AND($M509=1,BK$9&gt;$B$9),"",IF(AND($M509=1,BK$9&lt;=$B$9),LOOKUP(BK$9,$A$12:$A$111,$B$12:$B$111),IF(AND($H509=-1,BL$9=$R508),"",IF($H509=-1,BL508,IF(AND($H509=1,BJ$9=$R508),$J509,IF($H509=1,BK508,""))))))))</f>
        <v/>
      </c>
      <c r="BL509" t="str">
        <f ca="1">IF($E508="","",IF($F509="",BL508,IF(AND($M509=1,BL$9&gt;$B$9),"",IF(AND($M509=1,BL$9&lt;=$B$9),LOOKUP(BL$9,$A$12:$A$111,$B$12:$B$111),IF(AND($H509=-1,BM$9=$R508),"",IF($H509=-1,BM508,IF(AND($H509=1,BK$9=$R508),$J509,IF($H509=1,BL508,""))))))))</f>
        <v/>
      </c>
      <c r="BM509" t="str">
        <f ca="1">IF($E508="","",IF($F509="",BM508,IF(AND($M509=1,BM$9&gt;$B$9),"",IF(AND($M509=1,BM$9&lt;=$B$9),LOOKUP(BM$9,$A$12:$A$111,$B$12:$B$111),IF(AND($H509=-1,BN$9=$R508),"",IF($H509=-1,BN508,IF(AND($H509=1,BL$9=$R508),$J509,IF($H509=1,BM508,""))))))))</f>
        <v/>
      </c>
      <c r="BN509" t="str">
        <f ca="1">IF($E508="","",IF($F509="",BN508,IF(AND($M509=1,BN$9&gt;$B$9),"",IF(AND($M509=1,BN$9&lt;=$B$9),LOOKUP(BN$9,$A$12:$A$111,$B$12:$B$111),IF(AND($H509=-1,BO$9=$R508),"",IF($H509=-1,BO508,IF(AND($H509=1,BM$9=$R508),$J509,IF($H509=1,BN508,""))))))))</f>
        <v/>
      </c>
      <c r="BO509" t="str">
        <f ca="1">IF($E508="","",IF($F509="",BO508,IF(AND($M509=1,BO$9&gt;$B$9),"",IF(AND($M509=1,BO$9&lt;=$B$9),LOOKUP(BO$9,$A$12:$A$111,$B$12:$B$111),IF(AND($H509=-1,BP$9=$R508),"",IF($H509=-1,BP508,IF(AND($H509=1,BN$9=$R508),$J509,IF($H509=1,BO508,""))))))))</f>
        <v/>
      </c>
      <c r="BP509" t="str">
        <f ca="1">IF($E508="","",IF($F509="",BP508,IF(AND($M509=1,BP$9&gt;$B$9),"",IF(AND($M509=1,BP$9&lt;=$B$9),LOOKUP(BP$9,$A$12:$A$111,$B$12:$B$111),IF(AND($H509=-1,BQ$9=$R508),"",IF($H509=-1,BQ508,IF(AND($H509=1,BO$9=$R508),$J509,IF($H509=1,BP508,""))))))))</f>
        <v/>
      </c>
    </row>
    <row r="510" spans="4:68" x14ac:dyDescent="0.25">
      <c r="D510" s="4">
        <v>500</v>
      </c>
      <c r="E510" s="1">
        <f t="shared" ca="1" si="66"/>
        <v>2</v>
      </c>
      <c r="F510" t="str">
        <f ca="1">IF(E509="","",IF(AND(B$3="Last",G509="Zero"),F509,IF(B$3="Last",G509,IF(AND(B$3="2nd last",G508="Zero"),F509,IF(B$3="2nd last",G508,IF(AND(B$3="Opposite",G509="Zero"),F509,IF(AND(B$3="Opposite",G509="Red"),"Black",IF(AND(B$3="Opposite",G509="Black"),"Red",IF(AND(B$3="Opposite",G509="Odd"),"Even",IF(AND(B$3="Opposite",G509="Even"),"Odd",IF(AND(B$3="Opposite",G509="High"),"Low",IF(AND(B$3="Opposite",G509="Low"),"High",IF(COUNTIF(Refs!$E$5:$I$6,B$3)=1,RevLab!B$3,"")))))))))))))</f>
        <v>Black</v>
      </c>
      <c r="G510" t="str">
        <f ca="1">IF(E510="","",IF(B$2="Red/Black",LOOKUP(E510,Refs!D:D,Refs!F:F),IF(B$2="High/Low",LOOKUP(E510,Refs!D:D,Refs!H:H),IF(B$2="Odd/Even",LOOKUP(E510,Refs!D:D,Refs!J:J),""))))</f>
        <v>Black</v>
      </c>
      <c r="H510">
        <f t="shared" ca="1" si="67"/>
        <v>1</v>
      </c>
      <c r="I510">
        <f ca="1">IF(E509="","",IF(F510="","",IF(AND(R509&gt;1,P509+Q509&gt;=$B$4),$B$4,IF(R509=1,P509,P509+Q509))))</f>
        <v>7</v>
      </c>
      <c r="J510">
        <f t="shared" ca="1" si="68"/>
        <v>7</v>
      </c>
      <c r="K510">
        <f t="shared" ca="1" si="70"/>
        <v>-582</v>
      </c>
      <c r="L510">
        <f t="shared" ca="1" si="71"/>
        <v>103</v>
      </c>
      <c r="M510">
        <f t="shared" ca="1" si="69"/>
        <v>0</v>
      </c>
      <c r="P510">
        <f t="shared" ca="1" si="63"/>
        <v>1</v>
      </c>
      <c r="Q510">
        <f t="shared" ca="1" si="64"/>
        <v>7</v>
      </c>
      <c r="R510" s="2">
        <f t="shared" ca="1" si="65"/>
        <v>7</v>
      </c>
      <c r="S510" s="4">
        <f ca="1">IF(E509="","",IF($F510="",S509,IF($M510=1,LOOKUP(S$9,$A$12:$A$111,$B$12:$B$111),IF(AND($H510=-1,T$9=$R509),"",IF($H510=-1,T509,IF($H510=1,S509))))))</f>
        <v>1</v>
      </c>
      <c r="T510">
        <f ca="1">IF($E509="","",IF($F510="",T509,IF(AND($M510=1,T$9&gt;$B$9),"",IF(AND($M510=1,T$9&lt;=$B$9),LOOKUP(T$9,$A$12:$A$111,$B$12:$B$111),IF(AND($H510=-1,U$9=$R509),"",IF($H510=-1,U509,IF(AND($H510=1,S$9=$R509),$J510,IF($H510=1,T509,""))))))))</f>
        <v>2</v>
      </c>
      <c r="U510">
        <f ca="1">IF($E509="","",IF($F510="",U509,IF(AND($M510=1,U$9&gt;$B$9),"",IF(AND($M510=1,U$9&lt;=$B$9),LOOKUP(U$9,$A$12:$A$111,$B$12:$B$111),IF(AND($H510=-1,V$9=$R509),"",IF($H510=-1,V509,IF(AND($H510=1,T$9=$R509),$J510,IF($H510=1,U509,""))))))))</f>
        <v>3</v>
      </c>
      <c r="V510">
        <f ca="1">IF($E509="","",IF($F510="",V509,IF(AND($M510=1,V$9&gt;$B$9),"",IF(AND($M510=1,V$9&lt;=$B$9),LOOKUP(V$9,$A$12:$A$111,$B$12:$B$111),IF(AND($H510=-1,W$9=$R509),"",IF($H510=-1,W509,IF(AND($H510=1,U$9=$R509),$J510,IF($H510=1,V509,""))))))))</f>
        <v>4</v>
      </c>
      <c r="W510">
        <f ca="1">IF($E509="","",IF($F510="",W509,IF(AND($M510=1,W$9&gt;$B$9),"",IF(AND($M510=1,W$9&lt;=$B$9),LOOKUP(W$9,$A$12:$A$111,$B$12:$B$111),IF(AND($H510=-1,X$9=$R509),"",IF($H510=-1,X509,IF(AND($H510=1,V$9=$R509),$J510,IF($H510=1,W509,""))))))))</f>
        <v>5</v>
      </c>
      <c r="X510">
        <f ca="1">IF($E509="","",IF($F510="",X509,IF(AND($M510=1,X$9&gt;$B$9),"",IF(AND($M510=1,X$9&lt;=$B$9),LOOKUP(X$9,$A$12:$A$111,$B$12:$B$111),IF(AND($H510=-1,Y$9=$R509),"",IF($H510=-1,Y509,IF(AND($H510=1,W$9=$R509),$J510,IF($H510=1,X509,""))))))))</f>
        <v>6</v>
      </c>
      <c r="Y510">
        <f ca="1">IF($E509="","",IF($F510="",Y509,IF(AND($M510=1,Y$9&gt;$B$9),"",IF(AND($M510=1,Y$9&lt;=$B$9),LOOKUP(Y$9,$A$12:$A$111,$B$12:$B$111),IF(AND($H510=-1,Z$9=$R509),"",IF($H510=-1,Z509,IF(AND($H510=1,X$9=$R509),$J510,IF($H510=1,Y509,""))))))))</f>
        <v>7</v>
      </c>
      <c r="Z510" t="str">
        <f ca="1">IF($E509="","",IF($F510="",Z509,IF(AND($M510=1,Z$9&gt;$B$9),"",IF(AND($M510=1,Z$9&lt;=$B$9),LOOKUP(Z$9,$A$12:$A$111,$B$12:$B$111),IF(AND($H510=-1,AA$9=$R509),"",IF($H510=-1,AA509,IF(AND($H510=1,Y$9=$R509),$J510,IF($H510=1,Z509,""))))))))</f>
        <v/>
      </c>
      <c r="AA510" t="str">
        <f ca="1">IF($E509="","",IF($F510="",AA509,IF(AND($M510=1,AA$9&gt;$B$9),"",IF(AND($M510=1,AA$9&lt;=$B$9),LOOKUP(AA$9,$A$12:$A$111,$B$12:$B$111),IF(AND($H510=-1,AB$9=$R509),"",IF($H510=-1,AB509,IF(AND($H510=1,Z$9=$R509),$J510,IF($H510=1,AA509,""))))))))</f>
        <v/>
      </c>
      <c r="AB510" t="str">
        <f ca="1">IF($E509="","",IF($F510="",AB509,IF(AND($M510=1,AB$9&gt;$B$9),"",IF(AND($M510=1,AB$9&lt;=$B$9),LOOKUP(AB$9,$A$12:$A$111,$B$12:$B$111),IF(AND($H510=-1,AC$9=$R509),"",IF($H510=-1,AC509,IF(AND($H510=1,AA$9=$R509),$J510,IF($H510=1,AB509,""))))))))</f>
        <v/>
      </c>
      <c r="AC510" t="str">
        <f ca="1">IF($E509="","",IF($F510="",AC509,IF(AND($M510=1,AC$9&gt;$B$9),"",IF(AND($M510=1,AC$9&lt;=$B$9),LOOKUP(AC$9,$A$12:$A$111,$B$12:$B$111),IF(AND($H510=-1,AD$9=$R509),"",IF($H510=-1,AD509,IF(AND($H510=1,AB$9=$R509),$J510,IF($H510=1,AC509,""))))))))</f>
        <v/>
      </c>
      <c r="AD510" t="str">
        <f ca="1">IF($E509="","",IF($F510="",AD509,IF(AND($M510=1,AD$9&gt;$B$9),"",IF(AND($M510=1,AD$9&lt;=$B$9),LOOKUP(AD$9,$A$12:$A$111,$B$12:$B$111),IF(AND($H510=-1,AE$9=$R509),"",IF($H510=-1,AE509,IF(AND($H510=1,AC$9=$R509),$J510,IF($H510=1,AD509,""))))))))</f>
        <v/>
      </c>
      <c r="AE510" t="str">
        <f ca="1">IF($E509="","",IF($F510="",AE509,IF(AND($M510=1,AE$9&gt;$B$9),"",IF(AND($M510=1,AE$9&lt;=$B$9),LOOKUP(AE$9,$A$12:$A$111,$B$12:$B$111),IF(AND($H510=-1,AF$9=$R509),"",IF($H510=-1,AF509,IF(AND($H510=1,AD$9=$R509),$J510,IF($H510=1,AE509,""))))))))</f>
        <v/>
      </c>
      <c r="AF510" t="str">
        <f ca="1">IF($E509="","",IF($F510="",AF509,IF(AND($M510=1,AF$9&gt;$B$9),"",IF(AND($M510=1,AF$9&lt;=$B$9),LOOKUP(AF$9,$A$12:$A$111,$B$12:$B$111),IF(AND($H510=-1,AG$9=$R509),"",IF($H510=-1,AG509,IF(AND($H510=1,AE$9=$R509),$J510,IF($H510=1,AF509,""))))))))</f>
        <v/>
      </c>
      <c r="AG510" t="str">
        <f ca="1">IF($E509="","",IF($F510="",AG509,IF(AND($M510=1,AG$9&gt;$B$9),"",IF(AND($M510=1,AG$9&lt;=$B$9),LOOKUP(AG$9,$A$12:$A$111,$B$12:$B$111),IF(AND($H510=-1,AH$9=$R509),"",IF($H510=-1,AH509,IF(AND($H510=1,AF$9=$R509),$J510,IF($H510=1,AG509,""))))))))</f>
        <v/>
      </c>
      <c r="AH510" t="str">
        <f ca="1">IF($E509="","",IF($F510="",AH509,IF(AND($M510=1,AH$9&gt;$B$9),"",IF(AND($M510=1,AH$9&lt;=$B$9),LOOKUP(AH$9,$A$12:$A$111,$B$12:$B$111),IF(AND($H510=-1,AI$9=$R509),"",IF($H510=-1,AI509,IF(AND($H510=1,AG$9=$R509),$J510,IF($H510=1,AH509,""))))))))</f>
        <v/>
      </c>
      <c r="AI510" t="str">
        <f ca="1">IF($E509="","",IF($F510="",AI509,IF(AND($M510=1,AI$9&gt;$B$9),"",IF(AND($M510=1,AI$9&lt;=$B$9),LOOKUP(AI$9,$A$12:$A$111,$B$12:$B$111),IF(AND($H510=-1,AJ$9=$R509),"",IF($H510=-1,AJ509,IF(AND($H510=1,AH$9=$R509),$J510,IF($H510=1,AI509,""))))))))</f>
        <v/>
      </c>
      <c r="AJ510" t="str">
        <f ca="1">IF($E509="","",IF($F510="",AJ509,IF(AND($M510=1,AJ$9&gt;$B$9),"",IF(AND($M510=1,AJ$9&lt;=$B$9),LOOKUP(AJ$9,$A$12:$A$111,$B$12:$B$111),IF(AND($H510=-1,AK$9=$R509),"",IF($H510=-1,AK509,IF(AND($H510=1,AI$9=$R509),$J510,IF($H510=1,AJ509,""))))))))</f>
        <v/>
      </c>
      <c r="AK510" t="str">
        <f ca="1">IF($E509="","",IF($F510="",AK509,IF(AND($M510=1,AK$9&gt;$B$9),"",IF(AND($M510=1,AK$9&lt;=$B$9),LOOKUP(AK$9,$A$12:$A$111,$B$12:$B$111),IF(AND($H510=-1,AL$9=$R509),"",IF($H510=-1,AL509,IF(AND($H510=1,AJ$9=$R509),$J510,IF($H510=1,AK509,""))))))))</f>
        <v/>
      </c>
      <c r="AL510" t="str">
        <f ca="1">IF($E509="","",IF($F510="",AL509,IF(AND($M510=1,AL$9&gt;$B$9),"",IF(AND($M510=1,AL$9&lt;=$B$9),LOOKUP(AL$9,$A$12:$A$111,$B$12:$B$111),IF(AND($H510=-1,AM$9=$R509),"",IF($H510=-1,AM509,IF(AND($H510=1,AK$9=$R509),$J510,IF($H510=1,AL509,""))))))))</f>
        <v/>
      </c>
      <c r="AM510" t="str">
        <f ca="1">IF($E509="","",IF($F510="",AM509,IF(AND($M510=1,AM$9&gt;$B$9),"",IF(AND($M510=1,AM$9&lt;=$B$9),LOOKUP(AM$9,$A$12:$A$111,$B$12:$B$111),IF(AND($H510=-1,AN$9=$R509),"",IF($H510=-1,AN509,IF(AND($H510=1,AL$9=$R509),$J510,IF($H510=1,AM509,""))))))))</f>
        <v/>
      </c>
      <c r="AN510" t="str">
        <f ca="1">IF($E509="","",IF($F510="",AN509,IF(AND($M510=1,AN$9&gt;$B$9),"",IF(AND($M510=1,AN$9&lt;=$B$9),LOOKUP(AN$9,$A$12:$A$111,$B$12:$B$111),IF(AND($H510=-1,AO$9=$R509),"",IF($H510=-1,AO509,IF(AND($H510=1,AM$9=$R509),$J510,IF($H510=1,AN509,""))))))))</f>
        <v/>
      </c>
      <c r="AO510" t="str">
        <f ca="1">IF($E509="","",IF($F510="",AO509,IF(AND($M510=1,AO$9&gt;$B$9),"",IF(AND($M510=1,AO$9&lt;=$B$9),LOOKUP(AO$9,$A$12:$A$111,$B$12:$B$111),IF(AND($H510=-1,AP$9=$R509),"",IF($H510=-1,AP509,IF(AND($H510=1,AN$9=$R509),$J510,IF($H510=1,AO509,""))))))))</f>
        <v/>
      </c>
      <c r="AP510" t="str">
        <f ca="1">IF($E509="","",IF($F510="",AP509,IF(AND($M510=1,AP$9&gt;$B$9),"",IF(AND($M510=1,AP$9&lt;=$B$9),LOOKUP(AP$9,$A$12:$A$111,$B$12:$B$111),IF(AND($H510=-1,AQ$9=$R509),"",IF($H510=-1,AQ509,IF(AND($H510=1,AO$9=$R509),$J510,IF($H510=1,AP509,""))))))))</f>
        <v/>
      </c>
      <c r="AQ510" t="str">
        <f ca="1">IF($E509="","",IF($F510="",AQ509,IF(AND($M510=1,AQ$9&gt;$B$9),"",IF(AND($M510=1,AQ$9&lt;=$B$9),LOOKUP(AQ$9,$A$12:$A$111,$B$12:$B$111),IF(AND($H510=-1,AR$9=$R509),"",IF($H510=-1,AR509,IF(AND($H510=1,AP$9=$R509),$J510,IF($H510=1,AQ509,""))))))))</f>
        <v/>
      </c>
      <c r="AR510" t="str">
        <f ca="1">IF($E509="","",IF($F510="",AR509,IF(AND($M510=1,AR$9&gt;$B$9),"",IF(AND($M510=1,AR$9&lt;=$B$9),LOOKUP(AR$9,$A$12:$A$111,$B$12:$B$111),IF(AND($H510=-1,AS$9=$R509),"",IF($H510=-1,AS509,IF(AND($H510=1,AQ$9=$R509),$J510,IF($H510=1,AR509,""))))))))</f>
        <v/>
      </c>
      <c r="AS510" t="str">
        <f ca="1">IF($E509="","",IF($F510="",AS509,IF(AND($M510=1,AS$9&gt;$B$9),"",IF(AND($M510=1,AS$9&lt;=$B$9),LOOKUP(AS$9,$A$12:$A$111,$B$12:$B$111),IF(AND($H510=-1,AT$9=$R509),"",IF($H510=-1,AT509,IF(AND($H510=1,AR$9=$R509),$J510,IF($H510=1,AS509,""))))))))</f>
        <v/>
      </c>
      <c r="AT510" t="str">
        <f ca="1">IF($E509="","",IF($F510="",AT509,IF(AND($M510=1,AT$9&gt;$B$9),"",IF(AND($M510=1,AT$9&lt;=$B$9),LOOKUP(AT$9,$A$12:$A$111,$B$12:$B$111),IF(AND($H510=-1,AU$9=$R509),"",IF($H510=-1,AU509,IF(AND($H510=1,AS$9=$R509),$J510,IF($H510=1,AT509,""))))))))</f>
        <v/>
      </c>
      <c r="AU510" t="str">
        <f ca="1">IF($E509="","",IF($F510="",AU509,IF(AND($M510=1,AU$9&gt;$B$9),"",IF(AND($M510=1,AU$9&lt;=$B$9),LOOKUP(AU$9,$A$12:$A$111,$B$12:$B$111),IF(AND($H510=-1,AV$9=$R509),"",IF($H510=-1,AV509,IF(AND($H510=1,AT$9=$R509),$J510,IF($H510=1,AU509,""))))))))</f>
        <v/>
      </c>
      <c r="AV510" t="str">
        <f ca="1">IF($E509="","",IF($F510="",AV509,IF(AND($M510=1,AV$9&gt;$B$9),"",IF(AND($M510=1,AV$9&lt;=$B$9),LOOKUP(AV$9,$A$12:$A$111,$B$12:$B$111),IF(AND($H510=-1,AW$9=$R509),"",IF($H510=-1,AW509,IF(AND($H510=1,AU$9=$R509),$J510,IF($H510=1,AV509,""))))))))</f>
        <v/>
      </c>
      <c r="AW510" t="str">
        <f ca="1">IF($E509="","",IF($F510="",AW509,IF(AND($M510=1,AW$9&gt;$B$9),"",IF(AND($M510=1,AW$9&lt;=$B$9),LOOKUP(AW$9,$A$12:$A$111,$B$12:$B$111),IF(AND($H510=-1,AX$9=$R509),"",IF($H510=-1,AX509,IF(AND($H510=1,AV$9=$R509),$J510,IF($H510=1,AW509,""))))))))</f>
        <v/>
      </c>
      <c r="AX510" t="str">
        <f ca="1">IF($E509="","",IF($F510="",AX509,IF(AND($M510=1,AX$9&gt;$B$9),"",IF(AND($M510=1,AX$9&lt;=$B$9),LOOKUP(AX$9,$A$12:$A$111,$B$12:$B$111),IF(AND($H510=-1,AY$9=$R509),"",IF($H510=-1,AY509,IF(AND($H510=1,AW$9=$R509),$J510,IF($H510=1,AX509,""))))))))</f>
        <v/>
      </c>
      <c r="AY510" t="str">
        <f ca="1">IF($E509="","",IF($F510="",AY509,IF(AND($M510=1,AY$9&gt;$B$9),"",IF(AND($M510=1,AY$9&lt;=$B$9),LOOKUP(AY$9,$A$12:$A$111,$B$12:$B$111),IF(AND($H510=-1,AZ$9=$R509),"",IF($H510=-1,AZ509,IF(AND($H510=1,AX$9=$R509),$J510,IF($H510=1,AY509,""))))))))</f>
        <v/>
      </c>
      <c r="AZ510" t="str">
        <f ca="1">IF($E509="","",IF($F510="",AZ509,IF(AND($M510=1,AZ$9&gt;$B$9),"",IF(AND($M510=1,AZ$9&lt;=$B$9),LOOKUP(AZ$9,$A$12:$A$111,$B$12:$B$111),IF(AND($H510=-1,BA$9=$R509),"",IF($H510=-1,BA509,IF(AND($H510=1,AY$9=$R509),$J510,IF($H510=1,AZ509,""))))))))</f>
        <v/>
      </c>
      <c r="BA510" t="str">
        <f ca="1">IF($E509="","",IF($F510="",BA509,IF(AND($M510=1,BA$9&gt;$B$9),"",IF(AND($M510=1,BA$9&lt;=$B$9),LOOKUP(BA$9,$A$12:$A$111,$B$12:$B$111),IF(AND($H510=-1,BB$9=$R509),"",IF($H510=-1,BB509,IF(AND($H510=1,AZ$9=$R509),$J510,IF($H510=1,BA509,""))))))))</f>
        <v/>
      </c>
      <c r="BB510" t="str">
        <f ca="1">IF($E509="","",IF($F510="",BB509,IF(AND($M510=1,BB$9&gt;$B$9),"",IF(AND($M510=1,BB$9&lt;=$B$9),LOOKUP(BB$9,$A$12:$A$111,$B$12:$B$111),IF(AND($H510=-1,BC$9=$R509),"",IF($H510=-1,BC509,IF(AND($H510=1,BA$9=$R509),$J510,IF($H510=1,BB509,""))))))))</f>
        <v/>
      </c>
      <c r="BC510" t="str">
        <f ca="1">IF($E509="","",IF($F510="",BC509,IF(AND($M510=1,BC$9&gt;$B$9),"",IF(AND($M510=1,BC$9&lt;=$B$9),LOOKUP(BC$9,$A$12:$A$111,$B$12:$B$111),IF(AND($H510=-1,BD$9=$R509),"",IF($H510=-1,BD509,IF(AND($H510=1,BB$9=$R509),$J510,IF($H510=1,BC509,""))))))))</f>
        <v/>
      </c>
      <c r="BD510" t="str">
        <f ca="1">IF($E509="","",IF($F510="",BD509,IF(AND($M510=1,BD$9&gt;$B$9),"",IF(AND($M510=1,BD$9&lt;=$B$9),LOOKUP(BD$9,$A$12:$A$111,$B$12:$B$111),IF(AND($H510=-1,BE$9=$R509),"",IF($H510=-1,BE509,IF(AND($H510=1,BC$9=$R509),$J510,IF($H510=1,BD509,""))))))))</f>
        <v/>
      </c>
      <c r="BE510" t="str">
        <f ca="1">IF($E509="","",IF($F510="",BE509,IF(AND($M510=1,BE$9&gt;$B$9),"",IF(AND($M510=1,BE$9&lt;=$B$9),LOOKUP(BE$9,$A$12:$A$111,$B$12:$B$111),IF(AND($H510=-1,BF$9=$R509),"",IF($H510=-1,BF509,IF(AND($H510=1,BD$9=$R509),$J510,IF($H510=1,BE509,""))))))))</f>
        <v/>
      </c>
      <c r="BF510" t="str">
        <f ca="1">IF($E509="","",IF($F510="",BF509,IF(AND($M510=1,BF$9&gt;$B$9),"",IF(AND($M510=1,BF$9&lt;=$B$9),LOOKUP(BF$9,$A$12:$A$111,$B$12:$B$111),IF(AND($H510=-1,BG$9=$R509),"",IF($H510=-1,BG509,IF(AND($H510=1,BE$9=$R509),$J510,IF($H510=1,BF509,""))))))))</f>
        <v/>
      </c>
      <c r="BG510" t="str">
        <f ca="1">IF($E509="","",IF($F510="",BG509,IF(AND($M510=1,BG$9&gt;$B$9),"",IF(AND($M510=1,BG$9&lt;=$B$9),LOOKUP(BG$9,$A$12:$A$111,$B$12:$B$111),IF(AND($H510=-1,BH$9=$R509),"",IF($H510=-1,BH509,IF(AND($H510=1,BF$9=$R509),$J510,IF($H510=1,BG509,""))))))))</f>
        <v/>
      </c>
      <c r="BH510" t="str">
        <f ca="1">IF($E509="","",IF($F510="",BH509,IF(AND($M510=1,BH$9&gt;$B$9),"",IF(AND($M510=1,BH$9&lt;=$B$9),LOOKUP(BH$9,$A$12:$A$111,$B$12:$B$111),IF(AND($H510=-1,BI$9=$R509),"",IF($H510=-1,BI509,IF(AND($H510=1,BG$9=$R509),$J510,IF($H510=1,BH509,""))))))))</f>
        <v/>
      </c>
      <c r="BI510" t="str">
        <f ca="1">IF($E509="","",IF($F510="",BI509,IF(AND($M510=1,BI$9&gt;$B$9),"",IF(AND($M510=1,BI$9&lt;=$B$9),LOOKUP(BI$9,$A$12:$A$111,$B$12:$B$111),IF(AND($H510=-1,BJ$9=$R509),"",IF($H510=-1,BJ509,IF(AND($H510=1,BH$9=$R509),$J510,IF($H510=1,BI509,""))))))))</f>
        <v/>
      </c>
      <c r="BJ510" t="str">
        <f ca="1">IF($E509="","",IF($F510="",BJ509,IF(AND($M510=1,BJ$9&gt;$B$9),"",IF(AND($M510=1,BJ$9&lt;=$B$9),LOOKUP(BJ$9,$A$12:$A$111,$B$12:$B$111),IF(AND($H510=-1,BK$9=$R509),"",IF($H510=-1,BK509,IF(AND($H510=1,BI$9=$R509),$J510,IF($H510=1,BJ509,""))))))))</f>
        <v/>
      </c>
      <c r="BK510" t="str">
        <f ca="1">IF($E509="","",IF($F510="",BK509,IF(AND($M510=1,BK$9&gt;$B$9),"",IF(AND($M510=1,BK$9&lt;=$B$9),LOOKUP(BK$9,$A$12:$A$111,$B$12:$B$111),IF(AND($H510=-1,BL$9=$R509),"",IF($H510=-1,BL509,IF(AND($H510=1,BJ$9=$R509),$J510,IF($H510=1,BK509,""))))))))</f>
        <v/>
      </c>
      <c r="BL510" t="str">
        <f ca="1">IF($E509="","",IF($F510="",BL509,IF(AND($M510=1,BL$9&gt;$B$9),"",IF(AND($M510=1,BL$9&lt;=$B$9),LOOKUP(BL$9,$A$12:$A$111,$B$12:$B$111),IF(AND($H510=-1,BM$9=$R509),"",IF($H510=-1,BM509,IF(AND($H510=1,BK$9=$R509),$J510,IF($H510=1,BL509,""))))))))</f>
        <v/>
      </c>
      <c r="BM510" t="str">
        <f ca="1">IF($E509="","",IF($F510="",BM509,IF(AND($M510=1,BM$9&gt;$B$9),"",IF(AND($M510=1,BM$9&lt;=$B$9),LOOKUP(BM$9,$A$12:$A$111,$B$12:$B$111),IF(AND($H510=-1,BN$9=$R509),"",IF($H510=-1,BN509,IF(AND($H510=1,BL$9=$R509),$J510,IF($H510=1,BM509,""))))))))</f>
        <v/>
      </c>
      <c r="BN510" t="str">
        <f ca="1">IF($E509="","",IF($F510="",BN509,IF(AND($M510=1,BN$9&gt;$B$9),"",IF(AND($M510=1,BN$9&lt;=$B$9),LOOKUP(BN$9,$A$12:$A$111,$B$12:$B$111),IF(AND($H510=-1,BO$9=$R509),"",IF($H510=-1,BO509,IF(AND($H510=1,BM$9=$R509),$J510,IF($H510=1,BN509,""))))))))</f>
        <v/>
      </c>
      <c r="BO510" t="str">
        <f ca="1">IF($E509="","",IF($F510="",BO509,IF(AND($M510=1,BO$9&gt;$B$9),"",IF(AND($M510=1,BO$9&lt;=$B$9),LOOKUP(BO$9,$A$12:$A$111,$B$12:$B$111),IF(AND($H510=-1,BP$9=$R509),"",IF($H510=-1,BP509,IF(AND($H510=1,BN$9=$R509),$J510,IF($H510=1,BO509,""))))))))</f>
        <v/>
      </c>
      <c r="BP510" t="str">
        <f ca="1">IF($E509="","",IF($F510="",BP509,IF(AND($M510=1,BP$9&gt;$B$9),"",IF(AND($M510=1,BP$9&lt;=$B$9),LOOKUP(BP$9,$A$12:$A$111,$B$12:$B$111),IF(AND($H510=-1,BQ$9=$R509),"",IF($H510=-1,BQ509,IF(AND($H510=1,BO$9=$R509),$J510,IF($H510=1,BP509,""))))))))</f>
        <v/>
      </c>
    </row>
  </sheetData>
  <mergeCells count="6">
    <mergeCell ref="S8:W8"/>
    <mergeCell ref="A10:B10"/>
    <mergeCell ref="A5:B5"/>
    <mergeCell ref="A6:B6"/>
    <mergeCell ref="A7:B7"/>
    <mergeCell ref="A8:B8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Refs!$B$2:$B$4</xm:f>
          </x14:formula1>
          <xm:sqref>B2</xm:sqref>
        </x14:dataValidation>
        <x14:dataValidation type="list" allowBlank="1" showInputMessage="1" showErrorMessage="1">
          <x14:formula1>
            <xm:f>Refs!$B$6:$B$10</xm:f>
          </x14:formula1>
          <xm:sqref>B3</xm:sqref>
        </x14:dataValidation>
        <x14:dataValidation type="list" allowBlank="1" showInputMessage="1" showErrorMessage="1">
          <x14:formula1>
            <xm:f>Refs!$C$2:$C$3</xm:f>
          </x14:formula1>
          <xm:sqref>A6 A8:B8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4"/>
  <sheetViews>
    <sheetView workbookViewId="0">
      <selection activeCell="C16" sqref="C16"/>
    </sheetView>
  </sheetViews>
  <sheetFormatPr defaultRowHeight="15" x14ac:dyDescent="0.25"/>
  <cols>
    <col min="2" max="2" width="9.85546875" hidden="1" customWidth="1"/>
    <col min="3" max="3" width="9.85546875" customWidth="1"/>
    <col min="4" max="10" width="9.140625" customWidth="1"/>
  </cols>
  <sheetData>
    <row r="2" spans="2:10" x14ac:dyDescent="0.25">
      <c r="B2" t="s">
        <v>10</v>
      </c>
      <c r="C2" t="s">
        <v>32</v>
      </c>
      <c r="D2">
        <v>1</v>
      </c>
    </row>
    <row r="3" spans="2:10" x14ac:dyDescent="0.25">
      <c r="B3" t="s">
        <v>1</v>
      </c>
      <c r="C3" t="s">
        <v>33</v>
      </c>
      <c r="D3">
        <v>2</v>
      </c>
    </row>
    <row r="4" spans="2:10" x14ac:dyDescent="0.25">
      <c r="B4" t="s">
        <v>9</v>
      </c>
      <c r="D4">
        <v>3</v>
      </c>
    </row>
    <row r="5" spans="2:10" x14ac:dyDescent="0.25">
      <c r="E5" t="s">
        <v>14</v>
      </c>
      <c r="G5" t="s">
        <v>16</v>
      </c>
      <c r="I5" t="s">
        <v>12</v>
      </c>
    </row>
    <row r="6" spans="2:10" x14ac:dyDescent="0.25">
      <c r="B6" t="str">
        <f>IF(RevLab!B$2="Red/Black","Red",IF(RevLab!B$2="Odd/Even","Odd",IF(RevLab!B$2="High/Low","High","")))</f>
        <v>Red</v>
      </c>
      <c r="C6">
        <v>1</v>
      </c>
      <c r="E6" t="s">
        <v>15</v>
      </c>
      <c r="G6" t="s">
        <v>17</v>
      </c>
      <c r="I6" t="s">
        <v>13</v>
      </c>
    </row>
    <row r="7" spans="2:10" x14ac:dyDescent="0.25">
      <c r="B7" t="str">
        <f>IF(RevLab!B$2="Red/Black","Black",IF(RevLab!B$2="Odd/Even","Even",IF(RevLab!B$2="High/Low","Low","")))</f>
        <v>Black</v>
      </c>
      <c r="C7">
        <v>2</v>
      </c>
      <c r="D7" t="s">
        <v>0</v>
      </c>
      <c r="E7" t="s">
        <v>3</v>
      </c>
      <c r="G7" t="s">
        <v>2</v>
      </c>
      <c r="I7" t="s">
        <v>1</v>
      </c>
    </row>
    <row r="8" spans="2:10" x14ac:dyDescent="0.25">
      <c r="B8" t="s">
        <v>11</v>
      </c>
      <c r="C8">
        <v>3</v>
      </c>
      <c r="D8">
        <v>0</v>
      </c>
      <c r="E8">
        <v>0</v>
      </c>
      <c r="F8" t="s">
        <v>22</v>
      </c>
      <c r="G8">
        <v>0</v>
      </c>
      <c r="H8" t="s">
        <v>22</v>
      </c>
      <c r="I8">
        <v>0</v>
      </c>
      <c r="J8" t="s">
        <v>22</v>
      </c>
    </row>
    <row r="9" spans="2:10" x14ac:dyDescent="0.25">
      <c r="B9" t="s">
        <v>19</v>
      </c>
      <c r="C9">
        <v>4</v>
      </c>
      <c r="D9">
        <v>1</v>
      </c>
      <c r="E9">
        <v>1</v>
      </c>
      <c r="F9" t="s">
        <v>14</v>
      </c>
      <c r="G9">
        <v>1</v>
      </c>
      <c r="H9" t="s">
        <v>17</v>
      </c>
      <c r="I9">
        <v>1</v>
      </c>
      <c r="J9" t="s">
        <v>12</v>
      </c>
    </row>
    <row r="10" spans="2:10" x14ac:dyDescent="0.25">
      <c r="B10" t="s">
        <v>20</v>
      </c>
      <c r="C10">
        <v>5</v>
      </c>
      <c r="D10">
        <v>2</v>
      </c>
      <c r="E10">
        <v>2</v>
      </c>
      <c r="F10" t="s">
        <v>15</v>
      </c>
      <c r="G10">
        <f>G9</f>
        <v>1</v>
      </c>
      <c r="H10" t="s">
        <v>17</v>
      </c>
      <c r="I10">
        <v>2</v>
      </c>
      <c r="J10" t="s">
        <v>13</v>
      </c>
    </row>
    <row r="11" spans="2:10" x14ac:dyDescent="0.25">
      <c r="D11">
        <v>3</v>
      </c>
      <c r="E11">
        <v>1</v>
      </c>
      <c r="F11" t="s">
        <v>14</v>
      </c>
      <c r="G11">
        <f t="shared" ref="G11:G44" si="0">G10</f>
        <v>1</v>
      </c>
      <c r="H11" t="s">
        <v>17</v>
      </c>
      <c r="I11">
        <v>1</v>
      </c>
      <c r="J11" t="s">
        <v>12</v>
      </c>
    </row>
    <row r="12" spans="2:10" x14ac:dyDescent="0.25">
      <c r="D12">
        <v>4</v>
      </c>
      <c r="E12">
        <v>2</v>
      </c>
      <c r="F12" t="s">
        <v>15</v>
      </c>
      <c r="G12">
        <f t="shared" si="0"/>
        <v>1</v>
      </c>
      <c r="H12" t="s">
        <v>17</v>
      </c>
      <c r="I12">
        <v>2</v>
      </c>
      <c r="J12" t="s">
        <v>13</v>
      </c>
    </row>
    <row r="13" spans="2:10" x14ac:dyDescent="0.25">
      <c r="D13">
        <v>5</v>
      </c>
      <c r="E13">
        <v>1</v>
      </c>
      <c r="F13" t="s">
        <v>14</v>
      </c>
      <c r="G13">
        <f t="shared" si="0"/>
        <v>1</v>
      </c>
      <c r="H13" t="s">
        <v>17</v>
      </c>
      <c r="I13">
        <v>1</v>
      </c>
      <c r="J13" t="s">
        <v>12</v>
      </c>
    </row>
    <row r="14" spans="2:10" x14ac:dyDescent="0.25">
      <c r="D14">
        <v>6</v>
      </c>
      <c r="E14">
        <v>2</v>
      </c>
      <c r="F14" t="s">
        <v>15</v>
      </c>
      <c r="G14">
        <f t="shared" si="0"/>
        <v>1</v>
      </c>
      <c r="H14" t="s">
        <v>17</v>
      </c>
      <c r="I14">
        <v>2</v>
      </c>
      <c r="J14" t="s">
        <v>13</v>
      </c>
    </row>
    <row r="15" spans="2:10" x14ac:dyDescent="0.25">
      <c r="D15">
        <v>7</v>
      </c>
      <c r="E15">
        <v>1</v>
      </c>
      <c r="F15" t="s">
        <v>14</v>
      </c>
      <c r="G15">
        <f t="shared" si="0"/>
        <v>1</v>
      </c>
      <c r="H15" t="s">
        <v>17</v>
      </c>
      <c r="I15">
        <v>1</v>
      </c>
      <c r="J15" t="s">
        <v>12</v>
      </c>
    </row>
    <row r="16" spans="2:10" x14ac:dyDescent="0.25">
      <c r="D16">
        <v>8</v>
      </c>
      <c r="E16">
        <v>2</v>
      </c>
      <c r="F16" t="s">
        <v>15</v>
      </c>
      <c r="G16">
        <f t="shared" si="0"/>
        <v>1</v>
      </c>
      <c r="H16" t="s">
        <v>17</v>
      </c>
      <c r="I16">
        <v>2</v>
      </c>
      <c r="J16" t="s">
        <v>13</v>
      </c>
    </row>
    <row r="17" spans="4:10" x14ac:dyDescent="0.25">
      <c r="D17">
        <v>9</v>
      </c>
      <c r="E17">
        <v>1</v>
      </c>
      <c r="F17" t="s">
        <v>14</v>
      </c>
      <c r="G17">
        <f t="shared" si="0"/>
        <v>1</v>
      </c>
      <c r="H17" t="s">
        <v>17</v>
      </c>
      <c r="I17">
        <v>1</v>
      </c>
      <c r="J17" t="s">
        <v>12</v>
      </c>
    </row>
    <row r="18" spans="4:10" x14ac:dyDescent="0.25">
      <c r="D18">
        <v>10</v>
      </c>
      <c r="E18">
        <v>2</v>
      </c>
      <c r="F18" t="s">
        <v>15</v>
      </c>
      <c r="G18">
        <f t="shared" si="0"/>
        <v>1</v>
      </c>
      <c r="H18" t="s">
        <v>17</v>
      </c>
      <c r="I18">
        <v>2</v>
      </c>
      <c r="J18" t="s">
        <v>13</v>
      </c>
    </row>
    <row r="19" spans="4:10" x14ac:dyDescent="0.25">
      <c r="D19">
        <v>11</v>
      </c>
      <c r="E19">
        <v>2</v>
      </c>
      <c r="F19" t="s">
        <v>15</v>
      </c>
      <c r="G19">
        <f t="shared" si="0"/>
        <v>1</v>
      </c>
      <c r="H19" t="s">
        <v>17</v>
      </c>
      <c r="I19">
        <v>1</v>
      </c>
      <c r="J19" t="s">
        <v>12</v>
      </c>
    </row>
    <row r="20" spans="4:10" x14ac:dyDescent="0.25">
      <c r="D20">
        <v>12</v>
      </c>
      <c r="E20">
        <v>1</v>
      </c>
      <c r="F20" t="s">
        <v>14</v>
      </c>
      <c r="G20">
        <f t="shared" si="0"/>
        <v>1</v>
      </c>
      <c r="H20" t="s">
        <v>17</v>
      </c>
      <c r="I20">
        <v>2</v>
      </c>
      <c r="J20" t="s">
        <v>13</v>
      </c>
    </row>
    <row r="21" spans="4:10" x14ac:dyDescent="0.25">
      <c r="D21">
        <v>13</v>
      </c>
      <c r="E21">
        <v>2</v>
      </c>
      <c r="F21" t="s">
        <v>15</v>
      </c>
      <c r="G21">
        <f t="shared" si="0"/>
        <v>1</v>
      </c>
      <c r="H21" t="s">
        <v>17</v>
      </c>
      <c r="I21">
        <v>1</v>
      </c>
      <c r="J21" t="s">
        <v>12</v>
      </c>
    </row>
    <row r="22" spans="4:10" x14ac:dyDescent="0.25">
      <c r="D22">
        <v>14</v>
      </c>
      <c r="E22">
        <v>1</v>
      </c>
      <c r="F22" t="s">
        <v>14</v>
      </c>
      <c r="G22">
        <f t="shared" si="0"/>
        <v>1</v>
      </c>
      <c r="H22" t="s">
        <v>17</v>
      </c>
      <c r="I22">
        <v>2</v>
      </c>
      <c r="J22" t="s">
        <v>13</v>
      </c>
    </row>
    <row r="23" spans="4:10" x14ac:dyDescent="0.25">
      <c r="D23">
        <v>15</v>
      </c>
      <c r="E23">
        <v>2</v>
      </c>
      <c r="F23" t="s">
        <v>15</v>
      </c>
      <c r="G23">
        <f t="shared" si="0"/>
        <v>1</v>
      </c>
      <c r="H23" t="s">
        <v>17</v>
      </c>
      <c r="I23">
        <v>1</v>
      </c>
      <c r="J23" t="s">
        <v>12</v>
      </c>
    </row>
    <row r="24" spans="4:10" x14ac:dyDescent="0.25">
      <c r="D24">
        <v>16</v>
      </c>
      <c r="E24">
        <v>1</v>
      </c>
      <c r="F24" t="s">
        <v>14</v>
      </c>
      <c r="G24">
        <f t="shared" si="0"/>
        <v>1</v>
      </c>
      <c r="H24" t="s">
        <v>17</v>
      </c>
      <c r="I24">
        <v>2</v>
      </c>
      <c r="J24" t="s">
        <v>13</v>
      </c>
    </row>
    <row r="25" spans="4:10" x14ac:dyDescent="0.25">
      <c r="D25">
        <v>17</v>
      </c>
      <c r="E25">
        <v>2</v>
      </c>
      <c r="F25" t="s">
        <v>15</v>
      </c>
      <c r="G25">
        <f t="shared" si="0"/>
        <v>1</v>
      </c>
      <c r="H25" t="s">
        <v>17</v>
      </c>
      <c r="I25">
        <v>1</v>
      </c>
      <c r="J25" t="s">
        <v>12</v>
      </c>
    </row>
    <row r="26" spans="4:10" x14ac:dyDescent="0.25">
      <c r="D26">
        <v>18</v>
      </c>
      <c r="E26">
        <v>1</v>
      </c>
      <c r="F26" t="s">
        <v>14</v>
      </c>
      <c r="G26">
        <f t="shared" si="0"/>
        <v>1</v>
      </c>
      <c r="H26" t="s">
        <v>17</v>
      </c>
      <c r="I26">
        <v>2</v>
      </c>
      <c r="J26" t="s">
        <v>13</v>
      </c>
    </row>
    <row r="27" spans="4:10" x14ac:dyDescent="0.25">
      <c r="D27">
        <v>19</v>
      </c>
      <c r="E27">
        <v>1</v>
      </c>
      <c r="F27" t="s">
        <v>14</v>
      </c>
      <c r="G27">
        <v>2</v>
      </c>
      <c r="H27" t="s">
        <v>16</v>
      </c>
      <c r="I27">
        <v>1</v>
      </c>
      <c r="J27" t="s">
        <v>12</v>
      </c>
    </row>
    <row r="28" spans="4:10" x14ac:dyDescent="0.25">
      <c r="D28">
        <v>20</v>
      </c>
      <c r="E28">
        <v>2</v>
      </c>
      <c r="F28" t="s">
        <v>15</v>
      </c>
      <c r="G28">
        <f t="shared" si="0"/>
        <v>2</v>
      </c>
      <c r="H28" t="s">
        <v>16</v>
      </c>
      <c r="I28">
        <v>2</v>
      </c>
      <c r="J28" t="s">
        <v>13</v>
      </c>
    </row>
    <row r="29" spans="4:10" x14ac:dyDescent="0.25">
      <c r="D29">
        <v>21</v>
      </c>
      <c r="E29">
        <v>1</v>
      </c>
      <c r="F29" t="s">
        <v>14</v>
      </c>
      <c r="G29">
        <f t="shared" si="0"/>
        <v>2</v>
      </c>
      <c r="H29" t="s">
        <v>16</v>
      </c>
      <c r="I29">
        <v>1</v>
      </c>
      <c r="J29" t="s">
        <v>12</v>
      </c>
    </row>
    <row r="30" spans="4:10" x14ac:dyDescent="0.25">
      <c r="D30">
        <v>22</v>
      </c>
      <c r="E30">
        <v>2</v>
      </c>
      <c r="F30" t="s">
        <v>15</v>
      </c>
      <c r="G30">
        <f t="shared" si="0"/>
        <v>2</v>
      </c>
      <c r="H30" t="s">
        <v>16</v>
      </c>
      <c r="I30">
        <v>2</v>
      </c>
      <c r="J30" t="s">
        <v>13</v>
      </c>
    </row>
    <row r="31" spans="4:10" x14ac:dyDescent="0.25">
      <c r="D31">
        <v>23</v>
      </c>
      <c r="E31">
        <v>1</v>
      </c>
      <c r="F31" t="s">
        <v>14</v>
      </c>
      <c r="G31">
        <f t="shared" si="0"/>
        <v>2</v>
      </c>
      <c r="H31" t="s">
        <v>16</v>
      </c>
      <c r="I31">
        <v>1</v>
      </c>
      <c r="J31" t="s">
        <v>12</v>
      </c>
    </row>
    <row r="32" spans="4:10" x14ac:dyDescent="0.25">
      <c r="D32">
        <v>24</v>
      </c>
      <c r="E32">
        <v>2</v>
      </c>
      <c r="F32" t="s">
        <v>15</v>
      </c>
      <c r="G32">
        <f t="shared" si="0"/>
        <v>2</v>
      </c>
      <c r="H32" t="s">
        <v>16</v>
      </c>
      <c r="I32">
        <v>2</v>
      </c>
      <c r="J32" t="s">
        <v>13</v>
      </c>
    </row>
    <row r="33" spans="4:10" x14ac:dyDescent="0.25">
      <c r="D33">
        <v>25</v>
      </c>
      <c r="E33">
        <v>1</v>
      </c>
      <c r="F33" t="s">
        <v>14</v>
      </c>
      <c r="G33">
        <f t="shared" si="0"/>
        <v>2</v>
      </c>
      <c r="H33" t="s">
        <v>16</v>
      </c>
      <c r="I33">
        <v>1</v>
      </c>
      <c r="J33" t="s">
        <v>12</v>
      </c>
    </row>
    <row r="34" spans="4:10" x14ac:dyDescent="0.25">
      <c r="D34">
        <v>26</v>
      </c>
      <c r="E34">
        <v>2</v>
      </c>
      <c r="F34" t="s">
        <v>15</v>
      </c>
      <c r="G34">
        <f t="shared" si="0"/>
        <v>2</v>
      </c>
      <c r="H34" t="s">
        <v>16</v>
      </c>
      <c r="I34">
        <v>2</v>
      </c>
      <c r="J34" t="s">
        <v>13</v>
      </c>
    </row>
    <row r="35" spans="4:10" x14ac:dyDescent="0.25">
      <c r="D35">
        <v>27</v>
      </c>
      <c r="E35">
        <v>1</v>
      </c>
      <c r="F35" t="s">
        <v>14</v>
      </c>
      <c r="G35">
        <f t="shared" si="0"/>
        <v>2</v>
      </c>
      <c r="H35" t="s">
        <v>16</v>
      </c>
      <c r="I35">
        <v>1</v>
      </c>
      <c r="J35" t="s">
        <v>12</v>
      </c>
    </row>
    <row r="36" spans="4:10" x14ac:dyDescent="0.25">
      <c r="D36">
        <v>28</v>
      </c>
      <c r="E36">
        <v>2</v>
      </c>
      <c r="F36" t="s">
        <v>15</v>
      </c>
      <c r="G36">
        <f t="shared" si="0"/>
        <v>2</v>
      </c>
      <c r="H36" t="s">
        <v>16</v>
      </c>
      <c r="I36">
        <v>2</v>
      </c>
      <c r="J36" t="s">
        <v>13</v>
      </c>
    </row>
    <row r="37" spans="4:10" x14ac:dyDescent="0.25">
      <c r="D37">
        <v>29</v>
      </c>
      <c r="E37">
        <v>2</v>
      </c>
      <c r="F37" t="s">
        <v>15</v>
      </c>
      <c r="G37">
        <f t="shared" si="0"/>
        <v>2</v>
      </c>
      <c r="H37" t="s">
        <v>16</v>
      </c>
      <c r="I37">
        <v>1</v>
      </c>
      <c r="J37" t="s">
        <v>12</v>
      </c>
    </row>
    <row r="38" spans="4:10" x14ac:dyDescent="0.25">
      <c r="D38">
        <v>30</v>
      </c>
      <c r="E38">
        <v>1</v>
      </c>
      <c r="F38" t="s">
        <v>14</v>
      </c>
      <c r="G38">
        <f t="shared" si="0"/>
        <v>2</v>
      </c>
      <c r="H38" t="s">
        <v>16</v>
      </c>
      <c r="I38">
        <v>2</v>
      </c>
      <c r="J38" t="s">
        <v>13</v>
      </c>
    </row>
    <row r="39" spans="4:10" x14ac:dyDescent="0.25">
      <c r="D39">
        <v>31</v>
      </c>
      <c r="E39">
        <v>2</v>
      </c>
      <c r="F39" t="s">
        <v>15</v>
      </c>
      <c r="G39">
        <f t="shared" si="0"/>
        <v>2</v>
      </c>
      <c r="H39" t="s">
        <v>16</v>
      </c>
      <c r="I39">
        <v>1</v>
      </c>
      <c r="J39" t="s">
        <v>12</v>
      </c>
    </row>
    <row r="40" spans="4:10" x14ac:dyDescent="0.25">
      <c r="D40">
        <v>32</v>
      </c>
      <c r="E40">
        <v>1</v>
      </c>
      <c r="F40" t="s">
        <v>14</v>
      </c>
      <c r="G40">
        <f t="shared" si="0"/>
        <v>2</v>
      </c>
      <c r="H40" t="s">
        <v>16</v>
      </c>
      <c r="I40">
        <v>2</v>
      </c>
      <c r="J40" t="s">
        <v>13</v>
      </c>
    </row>
    <row r="41" spans="4:10" x14ac:dyDescent="0.25">
      <c r="D41">
        <v>33</v>
      </c>
      <c r="E41">
        <v>2</v>
      </c>
      <c r="F41" t="s">
        <v>15</v>
      </c>
      <c r="G41">
        <f t="shared" si="0"/>
        <v>2</v>
      </c>
      <c r="H41" t="s">
        <v>16</v>
      </c>
      <c r="I41">
        <v>1</v>
      </c>
      <c r="J41" t="s">
        <v>12</v>
      </c>
    </row>
    <row r="42" spans="4:10" x14ac:dyDescent="0.25">
      <c r="D42">
        <v>34</v>
      </c>
      <c r="E42">
        <v>1</v>
      </c>
      <c r="F42" t="s">
        <v>14</v>
      </c>
      <c r="G42">
        <f t="shared" si="0"/>
        <v>2</v>
      </c>
      <c r="H42" t="s">
        <v>16</v>
      </c>
      <c r="I42">
        <v>2</v>
      </c>
      <c r="J42" t="s">
        <v>13</v>
      </c>
    </row>
    <row r="43" spans="4:10" x14ac:dyDescent="0.25">
      <c r="D43">
        <v>35</v>
      </c>
      <c r="E43">
        <v>2</v>
      </c>
      <c r="F43" t="s">
        <v>15</v>
      </c>
      <c r="G43">
        <f t="shared" si="0"/>
        <v>2</v>
      </c>
      <c r="H43" t="s">
        <v>16</v>
      </c>
      <c r="I43">
        <v>1</v>
      </c>
      <c r="J43" t="s">
        <v>12</v>
      </c>
    </row>
    <row r="44" spans="4:10" x14ac:dyDescent="0.25">
      <c r="D44">
        <v>36</v>
      </c>
      <c r="E44">
        <v>1</v>
      </c>
      <c r="F44" t="s">
        <v>14</v>
      </c>
      <c r="G44">
        <f t="shared" si="0"/>
        <v>2</v>
      </c>
      <c r="H44" t="s">
        <v>16</v>
      </c>
      <c r="I44">
        <v>2</v>
      </c>
      <c r="J44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RevLab</vt:lpstr>
      <vt:lpstr>Refs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2019-01-20T01:16:10Z</dcterms:created>
  <dcterms:modified xsi:type="dcterms:W3CDTF">2019-01-20T14:21:59Z</dcterms:modified>
</cp:coreProperties>
</file>